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drawings/vmlDrawing5.vml" ContentType="application/vnd.openxmlformats-officedocument.vmlDrawing"/>
  <Override PartName="/xl/drawings/vmlDrawing6.vml" ContentType="application/vnd.openxmlformats-officedocument.vmlDrawing"/>
  <Override PartName="/xl/drawings/vmlDrawing7.vml" ContentType="application/vnd.openxmlformats-officedocument.vmlDrawing"/>
  <Override PartName="/xl/comments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ício" sheetId="1" state="visible" r:id="rId2"/>
    <sheet name="Identificação" sheetId="2" state="visible" r:id="rId3"/>
    <sheet name="Organização Didático-Pedagógica" sheetId="3" state="visible" r:id="rId4"/>
    <sheet name="Equipe EaD" sheetId="4" state="visible" r:id="rId5"/>
    <sheet name="Docentes UFPE" sheetId="5" state="visible" r:id="rId6"/>
    <sheet name="Docentes Externos" sheetId="6" state="visible" r:id="rId7"/>
    <sheet name="Estrutura Curricular" sheetId="7" state="visible" r:id="rId8"/>
    <sheet name="Calendário" sheetId="8" state="visible" r:id="rId9"/>
    <sheet name="Resumo do Projeto" sheetId="9" state="visible" r:id="rId10"/>
    <sheet name="Parecer" sheetId="10" state="hidden" r:id="rId11"/>
    <sheet name="PROPG Configurações" sheetId="11" state="hidden" r:id="rId12"/>
    <sheet name="PROPG Lista de Docentes UFPE" sheetId="12" state="hidden" r:id="rId13"/>
    <sheet name="PROPG Lista de Técnicos UFPE" sheetId="13" state="hidden" r:id="rId14"/>
    <sheet name="PROPG Docentes e Técnicos" sheetId="14" state="hidden" r:id="rId15"/>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4" authorId="0">
      <text>
        <r>
          <rPr>
            <sz val="10"/>
            <color rgb="FF000000"/>
            <rFont val="Arial"/>
            <family val="0"/>
            <charset val="1"/>
          </rPr>
          <t xml:space="preserve">Digite apenas em campos desta cor.</t>
        </r>
      </text>
    </comment>
    <comment ref="B7" authorId="0">
      <text>
        <r>
          <rPr>
            <sz val="10"/>
            <color rgb="FF000000"/>
            <rFont val="Arial"/>
            <family val="0"/>
            <charset val="1"/>
          </rPr>
          <t xml:space="preserve">Estes campos contém fórmulas. Não apague ou altere-os.
</t>
        </r>
      </text>
    </comment>
  </commentList>
</comments>
</file>

<file path=xl/comments2.xml><?xml version="1.0" encoding="utf-8"?>
<comments xmlns="http://schemas.openxmlformats.org/spreadsheetml/2006/main" xmlns:xdr="http://schemas.openxmlformats.org/drawingml/2006/spreadsheetDrawing">
  <authors>
    <author> </author>
  </authors>
  <commentList>
    <comment ref="B6" authorId="0">
      <text>
        <r>
          <rPr>
            <sz val="10"/>
            <color rgb="FF000000"/>
            <rFont val="Arial"/>
            <family val="0"/>
            <charset val="1"/>
          </rPr>
          <t xml:space="preserve">Digite a turma do curso: "I", "II", "III", "IV", etc ou "1o", "2o", "3o", "4o", etc.
Ou três turmas "I-II-II", "4o-5o-6o"</t>
        </r>
      </text>
    </comment>
    <comment ref="B7" authorId="0">
      <text>
        <r>
          <rPr>
            <sz val="10"/>
            <color rgb="FF000000"/>
            <rFont val="Arial"/>
            <family val="0"/>
            <charset val="1"/>
          </rPr>
          <t xml:space="preserve">Nome do curso</t>
        </r>
      </text>
    </comment>
    <comment ref="B9" authorId="0">
      <text>
        <r>
          <rPr>
            <sz val="10"/>
            <color rgb="FF000000"/>
            <rFont val="Arial"/>
            <family val="0"/>
            <charset val="1"/>
          </rPr>
          <t xml:space="preserve">http://www.cnpq.br/documents/10157/186158/TabeladeAreasdoConhecimento.pdf</t>
        </r>
      </text>
    </comment>
    <comment ref="B12" authorId="0">
      <text>
        <r>
          <rPr>
            <sz val="10"/>
            <color rgb="FF000000"/>
            <rFont val="Arial"/>
            <family val="0"/>
            <charset val="1"/>
          </rPr>
          <t xml:space="preserve">A parte presencial não precisa ser necessariamente na UFPE</t>
        </r>
      </text>
    </comment>
    <comment ref="B19" authorId="0">
      <text>
        <r>
          <rPr>
            <sz val="10"/>
            <color rgb="FF000000"/>
            <rFont val="Arial"/>
            <family val="0"/>
            <charset val="1"/>
          </rPr>
          <t xml:space="preserve">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5" authorId="0">
      <text>
        <r>
          <rPr>
            <sz val="10"/>
            <color rgb="FF000000"/>
            <rFont val="Arial"/>
            <family val="0"/>
            <charset val="1"/>
          </rPr>
          <t xml:space="preserve">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6" authorId="0">
      <text>
        <r>
          <rPr>
            <sz val="10"/>
            <color rgb="FF000000"/>
            <rFont val="Arial"/>
            <family val="0"/>
            <charset val="1"/>
          </rPr>
          <t xml:space="preserve">Docentes permanentes são os asisstentes, auxiliares, adjuntos, associados e titulares.</t>
        </r>
      </text>
    </comment>
    <comment ref="B27" authorId="0">
      <text>
        <r>
          <rPr>
            <sz val="10"/>
            <color rgb="FF000000"/>
            <rFont val="Arial"/>
            <family val="0"/>
            <charset val="1"/>
          </rPr>
          <t xml:space="preserve">Titulação mínima de Mestre</t>
        </r>
      </text>
    </comment>
    <comment ref="B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4" authorId="0">
      <text>
        <r>
          <rPr>
            <sz val="10"/>
            <color rgb="FF000000"/>
            <rFont val="Arial"/>
            <family val="0"/>
            <charset val="1"/>
          </rPr>
          <t xml:space="preserve">Poderá haver (não é obrigatório) uma Supervisão Administrativa quando no mesmo Departamento existirem três ou mais cursos em andamento.
A remuneração do Supervisor Administrativo será limitada ao valor da gratificação do coordenador do curso, devendo a respectiva previsão constar apenas na proposta de um dos cursos, anexando-se a justificativa da supervisão nos demais cursos em andamento.</t>
        </r>
      </text>
    </comment>
    <comment ref="B53" authorId="0">
      <text>
        <r>
          <rPr>
            <sz val="10"/>
            <color rgb="FF000000"/>
            <rFont val="Arial"/>
            <family val="0"/>
            <charset val="1"/>
          </rPr>
          <t xml:space="preserve">OBS: após a seleção, lembrar que 10% das vagas </t>
        </r>
        <r>
          <rPr>
            <b val="true"/>
            <sz val="9"/>
            <color rgb="FF000000"/>
            <rFont val="Tahoma"/>
            <family val="2"/>
            <charset val="1"/>
          </rPr>
          <t xml:space="preserve">preenchidas</t>
        </r>
        <r>
          <rPr>
            <sz val="9"/>
            <color rgb="FF000000"/>
            <rFont val="Tahoma"/>
            <family val="2"/>
            <charset val="1"/>
          </rPr>
          <t xml:space="preserve"> devem ser gratuitas para servidores ativos da UFPE.</t>
        </r>
      </text>
    </comment>
    <comment ref="B55" authorId="0">
      <text>
        <r>
          <rPr>
            <sz val="10"/>
            <color rgb="FF000000"/>
            <rFont val="Arial"/>
            <family val="0"/>
            <charset val="1"/>
          </rPr>
          <t xml:space="preserve">Vagas especiais são reservadas para alunos que reprovaram em até 2 disciplinas (não ultrapassando 8 créditos) em edições anteriores a este curso ou a alunos cursando disciplinas isoladas.</t>
        </r>
      </text>
    </comment>
    <comment ref="B63" authorId="0">
      <text>
        <r>
          <rPr>
            <sz val="10"/>
            <color rgb="FF000000"/>
            <rFont val="Arial"/>
            <family val="0"/>
            <charset val="1"/>
          </rPr>
          <t xml:space="preserve">Preenchimento obrigatório</t>
        </r>
      </text>
    </comment>
  </commentList>
</comments>
</file>

<file path=xl/comments3.xml><?xml version="1.0" encoding="utf-8"?>
<comments xmlns="http://schemas.openxmlformats.org/spreadsheetml/2006/main" xmlns:xdr="http://schemas.openxmlformats.org/drawingml/2006/spreadsheetDrawing">
  <authors>
    <author> </author>
  </authors>
  <commentList>
    <comment ref="A18" authorId="0">
      <text>
        <r>
          <rPr>
            <sz val="10"/>
            <color rgb="FF000000"/>
            <rFont val="Arial"/>
            <family val="0"/>
            <charset val="1"/>
          </rPr>
          <t xml:space="preserve">Art 34. Considerar-se-á aprovado o aluno que lograr a frequência mínima de 75% da carga horária de cada disciplina ou atividade acadêmica e nota final não inferior a 7 (sete) nas disciplinas e no Trabalho de Conclusão do Curso, se houver.
</t>
        </r>
      </text>
    </comment>
    <comment ref="B18" authorId="0">
      <text>
        <r>
          <rPr>
            <sz val="10"/>
            <color rgb="FF000000"/>
            <rFont val="Arial"/>
            <family val="0"/>
            <charset val="1"/>
          </rPr>
          <t xml:space="preserve">Frequência mínima exigida: 75% da carga horária em cada disciplina.
Nota final por disciplina: igual ou superior a 7,00 (sete).</t>
        </r>
      </text>
    </comment>
    <comment ref="B19" authorId="0">
      <text>
        <r>
          <rPr>
            <sz val="10"/>
            <color rgb="FF000000"/>
            <rFont val="Arial"/>
            <family val="0"/>
            <charset val="1"/>
          </rPr>
          <t xml:space="preserve">Serão utilizados: escalas, pontos, conceitos e qual o peso das atividades presenciais e virtuais</t>
        </r>
      </text>
    </comment>
  </commentList>
</comments>
</file>

<file path=xl/comments5.xml><?xml version="1.0" encoding="utf-8"?>
<comments xmlns="http://schemas.openxmlformats.org/spreadsheetml/2006/main" xmlns:xdr="http://schemas.openxmlformats.org/drawingml/2006/spreadsheetDrawing">
  <authors>
    <author> </author>
  </authors>
  <commentList>
    <comment ref="A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1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2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A3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C16" authorId="0">
      <text>
        <r>
          <rPr>
            <sz val="10"/>
            <color rgb="FF000000"/>
            <rFont val="Arial"/>
            <family val="0"/>
            <charset val="1"/>
          </rPr>
          <t xml:space="preserve">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C1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4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4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4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4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4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4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4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4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4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4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5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5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5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5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5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5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5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5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5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5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6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6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6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6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6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6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6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6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6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6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7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7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7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7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7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7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7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7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7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7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8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8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8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8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8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8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8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8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8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8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9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9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9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9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9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9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9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9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9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9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0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0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0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0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0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0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0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0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0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0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1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1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1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1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1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1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1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1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1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1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2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2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2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2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2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2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2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2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2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2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3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3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3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3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3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3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3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3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3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3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4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4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4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4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4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4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4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4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4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4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5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5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5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5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5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5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5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5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5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5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6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6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6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6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6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6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6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6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6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6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7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7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7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7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7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7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7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7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7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7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8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19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0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1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2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3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4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5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6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7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8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29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0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1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1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1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1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C31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List>
</comments>
</file>

<file path=xl/comments6.xml><?xml version="1.0" encoding="utf-8"?>
<comments xmlns="http://schemas.openxmlformats.org/spreadsheetml/2006/main" xmlns:xdr="http://schemas.openxmlformats.org/drawingml/2006/spreadsheetDrawing">
  <authors>
    <author> </author>
  </authors>
  <commentList>
    <comment ref="A17" authorId="0">
      <text>
        <r>
          <rPr>
            <sz val="10"/>
            <color rgb="FF000000"/>
            <rFont val="Arial"/>
            <family val="0"/>
            <charset val="1"/>
          </rPr>
          <t xml:space="preserve">Caso queira apagar, selecione a célula e pressione DEL.</t>
        </r>
      </text>
    </comment>
    <comment ref="A18" authorId="0">
      <text>
        <r>
          <rPr>
            <sz val="10"/>
            <color rgb="FF000000"/>
            <rFont val="Arial"/>
            <family val="0"/>
            <charset val="1"/>
          </rPr>
          <t xml:space="preserve">Caso queira apagar, selecione a célula e pressione DEL.</t>
        </r>
      </text>
    </comment>
    <comment ref="A19" authorId="0">
      <text>
        <r>
          <rPr>
            <sz val="10"/>
            <color rgb="FF000000"/>
            <rFont val="Arial"/>
            <family val="0"/>
            <charset val="1"/>
          </rPr>
          <t xml:space="preserve">Caso queira apagar, selecione a célula e pressione DEL.</t>
        </r>
      </text>
    </comment>
    <comment ref="A20" authorId="0">
      <text>
        <r>
          <rPr>
            <sz val="10"/>
            <color rgb="FF000000"/>
            <rFont val="Arial"/>
            <family val="0"/>
            <charset val="1"/>
          </rPr>
          <t xml:space="preserve">Caso queira apagar, selecione a célula e pressione DEL.</t>
        </r>
      </text>
    </comment>
    <comment ref="A21" authorId="0">
      <text>
        <r>
          <rPr>
            <sz val="10"/>
            <color rgb="FF000000"/>
            <rFont val="Arial"/>
            <family val="0"/>
            <charset val="1"/>
          </rPr>
          <t xml:space="preserve">Caso queira apagar, selecione a célula e pressione DEL.</t>
        </r>
      </text>
    </comment>
    <comment ref="A22" authorId="0">
      <text>
        <r>
          <rPr>
            <sz val="10"/>
            <color rgb="FF000000"/>
            <rFont val="Arial"/>
            <family val="0"/>
            <charset val="1"/>
          </rPr>
          <t xml:space="preserve">Caso queira apagar, selecione a célula e pressione DEL.</t>
        </r>
      </text>
    </comment>
    <comment ref="A23" authorId="0">
      <text>
        <r>
          <rPr>
            <sz val="10"/>
            <color rgb="FF000000"/>
            <rFont val="Arial"/>
            <family val="0"/>
            <charset val="1"/>
          </rPr>
          <t xml:space="preserve">Caso queira apagar, selecione a célula e pressione DEL.</t>
        </r>
      </text>
    </comment>
    <comment ref="A24" authorId="0">
      <text>
        <r>
          <rPr>
            <sz val="10"/>
            <color rgb="FF000000"/>
            <rFont val="Arial"/>
            <family val="0"/>
            <charset val="1"/>
          </rPr>
          <t xml:space="preserve">Caso queira apagar, selecione a célula e pressione DEL.</t>
        </r>
      </text>
    </comment>
    <comment ref="A25" authorId="0">
      <text>
        <r>
          <rPr>
            <sz val="10"/>
            <color rgb="FF000000"/>
            <rFont val="Arial"/>
            <family val="0"/>
            <charset val="1"/>
          </rPr>
          <t xml:space="preserve">Caso queira apagar, selecione a célula e pressione DEL.</t>
        </r>
      </text>
    </comment>
    <comment ref="A26" authorId="0">
      <text>
        <r>
          <rPr>
            <sz val="10"/>
            <color rgb="FF000000"/>
            <rFont val="Arial"/>
            <family val="0"/>
            <charset val="1"/>
          </rPr>
          <t xml:space="preserve">Caso queira apagar, selecione a célula e pressione DEL.</t>
        </r>
      </text>
    </comment>
    <comment ref="A27" authorId="0">
      <text>
        <r>
          <rPr>
            <sz val="10"/>
            <color rgb="FF000000"/>
            <rFont val="Arial"/>
            <family val="0"/>
            <charset val="1"/>
          </rPr>
          <t xml:space="preserve">Caso queira apagar, selecione a célula e pressione DEL.</t>
        </r>
      </text>
    </comment>
    <comment ref="A28" authorId="0">
      <text>
        <r>
          <rPr>
            <sz val="10"/>
            <color rgb="FF000000"/>
            <rFont val="Arial"/>
            <family val="0"/>
            <charset val="1"/>
          </rPr>
          <t xml:space="preserve">Caso queira apagar, selecione a célula e pressione DEL.</t>
        </r>
      </text>
    </comment>
    <comment ref="A29" authorId="0">
      <text>
        <r>
          <rPr>
            <sz val="10"/>
            <color rgb="FF000000"/>
            <rFont val="Arial"/>
            <family val="0"/>
            <charset val="1"/>
          </rPr>
          <t xml:space="preserve">Caso queira apagar, selecione a célula e pressione DEL.</t>
        </r>
      </text>
    </comment>
    <comment ref="A30" authorId="0">
      <text>
        <r>
          <rPr>
            <sz val="10"/>
            <color rgb="FF000000"/>
            <rFont val="Arial"/>
            <family val="0"/>
            <charset val="1"/>
          </rPr>
          <t xml:space="preserve">Caso queira apagar, selecione a célula e pressione DEL.</t>
        </r>
      </text>
    </comment>
    <comment ref="A31" authorId="0">
      <text>
        <r>
          <rPr>
            <sz val="10"/>
            <color rgb="FF000000"/>
            <rFont val="Arial"/>
            <family val="0"/>
            <charset val="1"/>
          </rPr>
          <t xml:space="preserve">Caso queira apagar, selecione a célula e pressione DEL.</t>
        </r>
      </text>
    </comment>
    <comment ref="A32" authorId="0">
      <text>
        <r>
          <rPr>
            <sz val="10"/>
            <color rgb="FF000000"/>
            <rFont val="Arial"/>
            <family val="0"/>
            <charset val="1"/>
          </rPr>
          <t xml:space="preserve">Caso queira apagar, selecione a célula e pressione DEL.</t>
        </r>
      </text>
    </comment>
    <comment ref="A33" authorId="0">
      <text>
        <r>
          <rPr>
            <sz val="10"/>
            <color rgb="FF000000"/>
            <rFont val="Arial"/>
            <family val="0"/>
            <charset val="1"/>
          </rPr>
          <t xml:space="preserve">Caso queira apagar, selecione a célula e pressione DEL.</t>
        </r>
      </text>
    </comment>
    <comment ref="A34" authorId="0">
      <text>
        <r>
          <rPr>
            <sz val="10"/>
            <color rgb="FF000000"/>
            <rFont val="Arial"/>
            <family val="0"/>
            <charset val="1"/>
          </rPr>
          <t xml:space="preserve">Caso queira apagar, selecione a célula e pressione DEL.</t>
        </r>
      </text>
    </comment>
    <comment ref="A35" authorId="0">
      <text>
        <r>
          <rPr>
            <sz val="10"/>
            <color rgb="FF000000"/>
            <rFont val="Arial"/>
            <family val="0"/>
            <charset val="1"/>
          </rPr>
          <t xml:space="preserve">Caso queira apagar, selecione a célula e pressione DEL.</t>
        </r>
      </text>
    </comment>
    <comment ref="A36" authorId="0">
      <text>
        <r>
          <rPr>
            <sz val="10"/>
            <color rgb="FF000000"/>
            <rFont val="Arial"/>
            <family val="0"/>
            <charset val="1"/>
          </rPr>
          <t xml:space="preserve">Caso queira apagar, selecione a célula e pressione DEL.</t>
        </r>
      </text>
    </comment>
    <comment ref="A37" authorId="0">
      <text>
        <r>
          <rPr>
            <sz val="10"/>
            <color rgb="FF000000"/>
            <rFont val="Arial"/>
            <family val="0"/>
            <charset val="1"/>
          </rPr>
          <t xml:space="preserve">Caso queira apagar, selecione a célula e pressione DEL.</t>
        </r>
      </text>
    </comment>
    <comment ref="A38" authorId="0">
      <text>
        <r>
          <rPr>
            <sz val="10"/>
            <color rgb="FF000000"/>
            <rFont val="Arial"/>
            <family val="0"/>
            <charset val="1"/>
          </rPr>
          <t xml:space="preserve">Caso queira apagar, selecione a célula e pressione DEL.</t>
        </r>
      </text>
    </comment>
    <comment ref="A39" authorId="0">
      <text>
        <r>
          <rPr>
            <sz val="10"/>
            <color rgb="FF000000"/>
            <rFont val="Arial"/>
            <family val="0"/>
            <charset val="1"/>
          </rPr>
          <t xml:space="preserve">Caso queira apagar, selecione a célula e pressione DEL.</t>
        </r>
      </text>
    </comment>
    <comment ref="A40" authorId="0">
      <text>
        <r>
          <rPr>
            <sz val="10"/>
            <color rgb="FF000000"/>
            <rFont val="Arial"/>
            <family val="0"/>
            <charset val="1"/>
          </rPr>
          <t xml:space="preserve">Caso queira apagar, selecione a célula e pressione DEL.</t>
        </r>
      </text>
    </comment>
    <comment ref="A41" authorId="0">
      <text>
        <r>
          <rPr>
            <sz val="10"/>
            <color rgb="FF000000"/>
            <rFont val="Arial"/>
            <family val="0"/>
            <charset val="1"/>
          </rPr>
          <t xml:space="preserve">Caso queira apagar, selecione a célula e pressione DEL.</t>
        </r>
      </text>
    </comment>
    <comment ref="A42" authorId="0">
      <text>
        <r>
          <rPr>
            <sz val="10"/>
            <color rgb="FF000000"/>
            <rFont val="Arial"/>
            <family val="0"/>
            <charset val="1"/>
          </rPr>
          <t xml:space="preserve">Caso queira apagar, selecione a célula e pressione DEL.</t>
        </r>
      </text>
    </comment>
    <comment ref="A43" authorId="0">
      <text>
        <r>
          <rPr>
            <sz val="10"/>
            <color rgb="FF000000"/>
            <rFont val="Arial"/>
            <family val="0"/>
            <charset val="1"/>
          </rPr>
          <t xml:space="preserve">Caso queira apagar, selecione a célula e pressione DEL.</t>
        </r>
      </text>
    </comment>
    <comment ref="A44" authorId="0">
      <text>
        <r>
          <rPr>
            <sz val="10"/>
            <color rgb="FF000000"/>
            <rFont val="Arial"/>
            <family val="0"/>
            <charset val="1"/>
          </rPr>
          <t xml:space="preserve">Caso queira apagar, selecione a célula e pressione DEL.</t>
        </r>
      </text>
    </comment>
    <comment ref="A45" authorId="0">
      <text>
        <r>
          <rPr>
            <sz val="10"/>
            <color rgb="FF000000"/>
            <rFont val="Arial"/>
            <family val="0"/>
            <charset val="1"/>
          </rPr>
          <t xml:space="preserve">Caso queira apagar, selecione a célula e pressione DEL.</t>
        </r>
      </text>
    </comment>
    <comment ref="A46" authorId="0">
      <text>
        <r>
          <rPr>
            <sz val="10"/>
            <color rgb="FF000000"/>
            <rFont val="Arial"/>
            <family val="0"/>
            <charset val="1"/>
          </rPr>
          <t xml:space="preserve">Caso queira apagar, selecione a célula e pressione DEL.</t>
        </r>
      </text>
    </comment>
    <comment ref="A47" authorId="0">
      <text>
        <r>
          <rPr>
            <sz val="10"/>
            <color rgb="FF000000"/>
            <rFont val="Arial"/>
            <family val="0"/>
            <charset val="1"/>
          </rPr>
          <t xml:space="preserve">Caso queira apagar, selecione a célula e pressione DEL.</t>
        </r>
      </text>
    </comment>
    <comment ref="A48" authorId="0">
      <text>
        <r>
          <rPr>
            <sz val="10"/>
            <color rgb="FF000000"/>
            <rFont val="Arial"/>
            <family val="0"/>
            <charset val="1"/>
          </rPr>
          <t xml:space="preserve">Caso queira apagar, selecione a célula e pressione DEL.</t>
        </r>
      </text>
    </comment>
    <comment ref="A49" authorId="0">
      <text>
        <r>
          <rPr>
            <sz val="10"/>
            <color rgb="FF000000"/>
            <rFont val="Arial"/>
            <family val="0"/>
            <charset val="1"/>
          </rPr>
          <t xml:space="preserve">Caso queira apagar, selecione a célula e pressione DEL.</t>
        </r>
      </text>
    </comment>
    <comment ref="A50" authorId="0">
      <text>
        <r>
          <rPr>
            <sz val="10"/>
            <color rgb="FF000000"/>
            <rFont val="Arial"/>
            <family val="0"/>
            <charset val="1"/>
          </rPr>
          <t xml:space="preserve">Caso queira apagar, selecione a célula e pressione DEL.</t>
        </r>
      </text>
    </comment>
    <comment ref="A51" authorId="0">
      <text>
        <r>
          <rPr>
            <sz val="10"/>
            <color rgb="FF000000"/>
            <rFont val="Arial"/>
            <family val="0"/>
            <charset val="1"/>
          </rPr>
          <t xml:space="preserve">Caso queira apagar, selecione a célula e pressione DEL.</t>
        </r>
      </text>
    </comment>
    <comment ref="A52" authorId="0">
      <text>
        <r>
          <rPr>
            <sz val="10"/>
            <color rgb="FF000000"/>
            <rFont val="Arial"/>
            <family val="0"/>
            <charset val="1"/>
          </rPr>
          <t xml:space="preserve">Caso queira apagar, selecione a célula e pressione DEL.</t>
        </r>
      </text>
    </comment>
    <comment ref="A53" authorId="0">
      <text>
        <r>
          <rPr>
            <sz val="10"/>
            <color rgb="FF000000"/>
            <rFont val="Arial"/>
            <family val="0"/>
            <charset val="1"/>
          </rPr>
          <t xml:space="preserve">Caso queira apagar, selecione a célula e pressione DEL.</t>
        </r>
      </text>
    </comment>
    <comment ref="A54" authorId="0">
      <text>
        <r>
          <rPr>
            <sz val="10"/>
            <color rgb="FF000000"/>
            <rFont val="Arial"/>
            <family val="0"/>
            <charset val="1"/>
          </rPr>
          <t xml:space="preserve">Caso queira apagar, selecione a célula e pressione DEL.</t>
        </r>
      </text>
    </comment>
    <comment ref="A55" authorId="0">
      <text>
        <r>
          <rPr>
            <sz val="10"/>
            <color rgb="FF000000"/>
            <rFont val="Arial"/>
            <family val="0"/>
            <charset val="1"/>
          </rPr>
          <t xml:space="preserve">Caso queira apagar, selecione a célula e pressione DEL.</t>
        </r>
      </text>
    </comment>
    <comment ref="A56" authorId="0">
      <text>
        <r>
          <rPr>
            <sz val="10"/>
            <color rgb="FF000000"/>
            <rFont val="Arial"/>
            <family val="0"/>
            <charset val="1"/>
          </rPr>
          <t xml:space="preserve">Caso queira apagar, selecione a célula e pressione DEL.</t>
        </r>
      </text>
    </comment>
    <comment ref="A57" authorId="0">
      <text>
        <r>
          <rPr>
            <sz val="10"/>
            <color rgb="FF000000"/>
            <rFont val="Arial"/>
            <family val="0"/>
            <charset val="1"/>
          </rPr>
          <t xml:space="preserve">Caso queira apagar, selecione a célula e pressione DEL.</t>
        </r>
      </text>
    </comment>
    <comment ref="A58" authorId="0">
      <text>
        <r>
          <rPr>
            <sz val="10"/>
            <color rgb="FF000000"/>
            <rFont val="Arial"/>
            <family val="0"/>
            <charset val="1"/>
          </rPr>
          <t xml:space="preserve">Caso queira apagar, selecione a célula e pressione DEL.</t>
        </r>
      </text>
    </comment>
    <comment ref="A59" authorId="0">
      <text>
        <r>
          <rPr>
            <sz val="10"/>
            <color rgb="FF000000"/>
            <rFont val="Arial"/>
            <family val="0"/>
            <charset val="1"/>
          </rPr>
          <t xml:space="preserve">Caso queira apagar, selecione a célula e pressione DEL.</t>
        </r>
      </text>
    </comment>
    <comment ref="A60" authorId="0">
      <text>
        <r>
          <rPr>
            <sz val="10"/>
            <color rgb="FF000000"/>
            <rFont val="Arial"/>
            <family val="0"/>
            <charset val="1"/>
          </rPr>
          <t xml:space="preserve">Caso queira apagar, selecione a célula e pressione DEL.</t>
        </r>
      </text>
    </comment>
    <comment ref="A61" authorId="0">
      <text>
        <r>
          <rPr>
            <sz val="10"/>
            <color rgb="FF000000"/>
            <rFont val="Arial"/>
            <family val="0"/>
            <charset val="1"/>
          </rPr>
          <t xml:space="preserve">Caso queira apagar, selecione a célula e pressione DEL.</t>
        </r>
      </text>
    </comment>
    <comment ref="A62" authorId="0">
      <text>
        <r>
          <rPr>
            <sz val="10"/>
            <color rgb="FF000000"/>
            <rFont val="Arial"/>
            <family val="0"/>
            <charset val="1"/>
          </rPr>
          <t xml:space="preserve">Caso queira apagar, selecione a célula e pressione DEL.</t>
        </r>
      </text>
    </comment>
    <comment ref="A63" authorId="0">
      <text>
        <r>
          <rPr>
            <sz val="10"/>
            <color rgb="FF000000"/>
            <rFont val="Arial"/>
            <family val="0"/>
            <charset val="1"/>
          </rPr>
          <t xml:space="preserve">Caso queira apagar, selecione a célula e pressione DEL.</t>
        </r>
      </text>
    </comment>
    <comment ref="A64" authorId="0">
      <text>
        <r>
          <rPr>
            <sz val="10"/>
            <color rgb="FF000000"/>
            <rFont val="Arial"/>
            <family val="0"/>
            <charset val="1"/>
          </rPr>
          <t xml:space="preserve">Caso queira apagar, selecione a célula e pressione DEL.</t>
        </r>
      </text>
    </comment>
    <comment ref="A65" authorId="0">
      <text>
        <r>
          <rPr>
            <sz val="10"/>
            <color rgb="FF000000"/>
            <rFont val="Arial"/>
            <family val="0"/>
            <charset val="1"/>
          </rPr>
          <t xml:space="preserve">Caso queira apagar, selecione a célula e pressione DEL.</t>
        </r>
      </text>
    </comment>
    <comment ref="A66" authorId="0">
      <text>
        <r>
          <rPr>
            <sz val="10"/>
            <color rgb="FF000000"/>
            <rFont val="Arial"/>
            <family val="0"/>
            <charset val="1"/>
          </rPr>
          <t xml:space="preserve">Caso queira apagar, selecione a célula e pressione DEL.</t>
        </r>
      </text>
    </comment>
    <comment ref="A67" authorId="0">
      <text>
        <r>
          <rPr>
            <sz val="10"/>
            <color rgb="FF000000"/>
            <rFont val="Arial"/>
            <family val="0"/>
            <charset val="1"/>
          </rPr>
          <t xml:space="preserve">Caso queira apagar, selecione a célula e pressione DEL.</t>
        </r>
      </text>
    </comment>
    <comment ref="A68" authorId="0">
      <text>
        <r>
          <rPr>
            <sz val="10"/>
            <color rgb="FF000000"/>
            <rFont val="Arial"/>
            <family val="0"/>
            <charset val="1"/>
          </rPr>
          <t xml:space="preserve">Caso queira apagar, selecione a célula e pressione DEL.</t>
        </r>
      </text>
    </comment>
    <comment ref="A69" authorId="0">
      <text>
        <r>
          <rPr>
            <sz val="10"/>
            <color rgb="FF000000"/>
            <rFont val="Arial"/>
            <family val="0"/>
            <charset val="1"/>
          </rPr>
          <t xml:space="preserve">Caso queira apagar, selecione a célula e pressione DEL.</t>
        </r>
      </text>
    </comment>
    <comment ref="A70" authorId="0">
      <text>
        <r>
          <rPr>
            <sz val="10"/>
            <color rgb="FF000000"/>
            <rFont val="Arial"/>
            <family val="0"/>
            <charset val="1"/>
          </rPr>
          <t xml:space="preserve">Caso queira apagar, selecione a célula e pressione DEL.</t>
        </r>
      </text>
    </comment>
    <comment ref="A71" authorId="0">
      <text>
        <r>
          <rPr>
            <sz val="10"/>
            <color rgb="FF000000"/>
            <rFont val="Arial"/>
            <family val="0"/>
            <charset val="1"/>
          </rPr>
          <t xml:space="preserve">Caso queira apagar, selecione a célula e pressione DEL.</t>
        </r>
      </text>
    </comment>
    <comment ref="A72" authorId="0">
      <text>
        <r>
          <rPr>
            <sz val="10"/>
            <color rgb="FF000000"/>
            <rFont val="Arial"/>
            <family val="0"/>
            <charset val="1"/>
          </rPr>
          <t xml:space="preserve">Caso queira apagar, selecione a célula e pressione DEL.</t>
        </r>
      </text>
    </comment>
    <comment ref="A73" authorId="0">
      <text>
        <r>
          <rPr>
            <sz val="10"/>
            <color rgb="FF000000"/>
            <rFont val="Arial"/>
            <family val="0"/>
            <charset val="1"/>
          </rPr>
          <t xml:space="preserve">Caso queira apagar, selecione a célula e pressione DEL.</t>
        </r>
      </text>
    </comment>
    <comment ref="A74" authorId="0">
      <text>
        <r>
          <rPr>
            <sz val="10"/>
            <color rgb="FF000000"/>
            <rFont val="Arial"/>
            <family val="0"/>
            <charset val="1"/>
          </rPr>
          <t xml:space="preserve">Caso queira apagar, selecione a célula e pressione DEL.</t>
        </r>
      </text>
    </comment>
    <comment ref="A75" authorId="0">
      <text>
        <r>
          <rPr>
            <sz val="10"/>
            <color rgb="FF000000"/>
            <rFont val="Arial"/>
            <family val="0"/>
            <charset val="1"/>
          </rPr>
          <t xml:space="preserve">Caso queira apagar, selecione a célula e pressione DEL.</t>
        </r>
      </text>
    </comment>
    <comment ref="A76" authorId="0">
      <text>
        <r>
          <rPr>
            <sz val="10"/>
            <color rgb="FF000000"/>
            <rFont val="Arial"/>
            <family val="0"/>
            <charset val="1"/>
          </rPr>
          <t xml:space="preserve">Caso queira apagar, selecione a célula e pressione DEL.</t>
        </r>
      </text>
    </comment>
    <comment ref="A77" authorId="0">
      <text>
        <r>
          <rPr>
            <sz val="10"/>
            <color rgb="FF000000"/>
            <rFont val="Arial"/>
            <family val="0"/>
            <charset val="1"/>
          </rPr>
          <t xml:space="preserve">Caso queira apagar, selecione a célula e pressione DEL.</t>
        </r>
      </text>
    </comment>
    <comment ref="A78" authorId="0">
      <text>
        <r>
          <rPr>
            <sz val="10"/>
            <color rgb="FF000000"/>
            <rFont val="Arial"/>
            <family val="0"/>
            <charset val="1"/>
          </rPr>
          <t xml:space="preserve">Caso queira apagar, selecione a célula e pressione DEL.</t>
        </r>
      </text>
    </comment>
    <comment ref="A79" authorId="0">
      <text>
        <r>
          <rPr>
            <sz val="10"/>
            <color rgb="FF000000"/>
            <rFont val="Arial"/>
            <family val="0"/>
            <charset val="1"/>
          </rPr>
          <t xml:space="preserve">Caso queira apagar, selecione a célula e pressione DEL.</t>
        </r>
      </text>
    </comment>
    <comment ref="A80" authorId="0">
      <text>
        <r>
          <rPr>
            <sz val="10"/>
            <color rgb="FF000000"/>
            <rFont val="Arial"/>
            <family val="0"/>
            <charset val="1"/>
          </rPr>
          <t xml:space="preserve">Caso queira apagar, selecione a célula e pressione DEL.</t>
        </r>
      </text>
    </comment>
    <comment ref="A81" authorId="0">
      <text>
        <r>
          <rPr>
            <sz val="10"/>
            <color rgb="FF000000"/>
            <rFont val="Arial"/>
            <family val="0"/>
            <charset val="1"/>
          </rPr>
          <t xml:space="preserve">Caso queira apagar, selecione a célula e pressione DEL.</t>
        </r>
      </text>
    </comment>
    <comment ref="A82" authorId="0">
      <text>
        <r>
          <rPr>
            <sz val="10"/>
            <color rgb="FF000000"/>
            <rFont val="Arial"/>
            <family val="0"/>
            <charset val="1"/>
          </rPr>
          <t xml:space="preserve">Caso queira apagar, selecione a célula e pressione DEL.</t>
        </r>
      </text>
    </comment>
    <comment ref="A83" authorId="0">
      <text>
        <r>
          <rPr>
            <sz val="10"/>
            <color rgb="FF000000"/>
            <rFont val="Arial"/>
            <family val="0"/>
            <charset val="1"/>
          </rPr>
          <t xml:space="preserve">Caso queira apagar, selecione a célula e pressione DEL.</t>
        </r>
      </text>
    </comment>
    <comment ref="A84" authorId="0">
      <text>
        <r>
          <rPr>
            <sz val="10"/>
            <color rgb="FF000000"/>
            <rFont val="Arial"/>
            <family val="0"/>
            <charset val="1"/>
          </rPr>
          <t xml:space="preserve">Caso queira apagar, selecione a célula e pressione DEL.</t>
        </r>
      </text>
    </comment>
    <comment ref="A85" authorId="0">
      <text>
        <r>
          <rPr>
            <sz val="10"/>
            <color rgb="FF000000"/>
            <rFont val="Arial"/>
            <family val="0"/>
            <charset val="1"/>
          </rPr>
          <t xml:space="preserve">Caso queira apagar, selecione a célula e pressione DEL.</t>
        </r>
      </text>
    </comment>
    <comment ref="A86" authorId="0">
      <text>
        <r>
          <rPr>
            <sz val="10"/>
            <color rgb="FF000000"/>
            <rFont val="Arial"/>
            <family val="0"/>
            <charset val="1"/>
          </rPr>
          <t xml:space="preserve">Caso queira apagar, selecione a célula e pressione DEL.</t>
        </r>
      </text>
    </comment>
    <comment ref="A87" authorId="0">
      <text>
        <r>
          <rPr>
            <sz val="10"/>
            <color rgb="FF000000"/>
            <rFont val="Arial"/>
            <family val="0"/>
            <charset val="1"/>
          </rPr>
          <t xml:space="preserve">Caso queira apagar, selecione a célula e pressione DEL.</t>
        </r>
      </text>
    </comment>
    <comment ref="A88" authorId="0">
      <text>
        <r>
          <rPr>
            <sz val="10"/>
            <color rgb="FF000000"/>
            <rFont val="Arial"/>
            <family val="0"/>
            <charset val="1"/>
          </rPr>
          <t xml:space="preserve">Caso queira apagar, selecione a célula e pressione DEL.</t>
        </r>
      </text>
    </comment>
    <comment ref="A89" authorId="0">
      <text>
        <r>
          <rPr>
            <sz val="10"/>
            <color rgb="FF000000"/>
            <rFont val="Arial"/>
            <family val="0"/>
            <charset val="1"/>
          </rPr>
          <t xml:space="preserve">Caso queira apagar, selecione a célula e pressione DEL.</t>
        </r>
      </text>
    </comment>
    <comment ref="A90" authorId="0">
      <text>
        <r>
          <rPr>
            <sz val="10"/>
            <color rgb="FF000000"/>
            <rFont val="Arial"/>
            <family val="0"/>
            <charset val="1"/>
          </rPr>
          <t xml:space="preserve">Caso queira apagar, selecione a célula e pressione DEL.</t>
        </r>
      </text>
    </comment>
    <comment ref="A91" authorId="0">
      <text>
        <r>
          <rPr>
            <sz val="10"/>
            <color rgb="FF000000"/>
            <rFont val="Arial"/>
            <family val="0"/>
            <charset val="1"/>
          </rPr>
          <t xml:space="preserve">Caso queira apagar, selecione a célula e pressione DEL.</t>
        </r>
      </text>
    </comment>
    <comment ref="A92" authorId="0">
      <text>
        <r>
          <rPr>
            <sz val="10"/>
            <color rgb="FF000000"/>
            <rFont val="Arial"/>
            <family val="0"/>
            <charset val="1"/>
          </rPr>
          <t xml:space="preserve">Caso queira apagar, selecione a célula e pressione DEL.</t>
        </r>
      </text>
    </comment>
    <comment ref="A93" authorId="0">
      <text>
        <r>
          <rPr>
            <sz val="10"/>
            <color rgb="FF000000"/>
            <rFont val="Arial"/>
            <family val="0"/>
            <charset val="1"/>
          </rPr>
          <t xml:space="preserve">Caso queira apagar, selecione a célula e pressione DEL.</t>
        </r>
      </text>
    </comment>
    <comment ref="A94" authorId="0">
      <text>
        <r>
          <rPr>
            <sz val="10"/>
            <color rgb="FF000000"/>
            <rFont val="Arial"/>
            <family val="0"/>
            <charset val="1"/>
          </rPr>
          <t xml:space="preserve">Caso queira apagar, selecione a célula e pressione DEL.</t>
        </r>
      </text>
    </comment>
    <comment ref="A95" authorId="0">
      <text>
        <r>
          <rPr>
            <sz val="10"/>
            <color rgb="FF000000"/>
            <rFont val="Arial"/>
            <family val="0"/>
            <charset val="1"/>
          </rPr>
          <t xml:space="preserve">Caso queira apagar, selecione a célula e pressione DEL.</t>
        </r>
      </text>
    </comment>
    <comment ref="A96" authorId="0">
      <text>
        <r>
          <rPr>
            <sz val="10"/>
            <color rgb="FF000000"/>
            <rFont val="Arial"/>
            <family val="0"/>
            <charset val="1"/>
          </rPr>
          <t xml:space="preserve">Caso queira apagar, selecione a célula e pressione DEL.</t>
        </r>
      </text>
    </comment>
    <comment ref="A97" authorId="0">
      <text>
        <r>
          <rPr>
            <sz val="10"/>
            <color rgb="FF000000"/>
            <rFont val="Arial"/>
            <family val="0"/>
            <charset val="1"/>
          </rPr>
          <t xml:space="preserve">Caso queira apagar, selecione a célula e pressione DEL.</t>
        </r>
      </text>
    </comment>
    <comment ref="A98" authorId="0">
      <text>
        <r>
          <rPr>
            <sz val="10"/>
            <color rgb="FF000000"/>
            <rFont val="Arial"/>
            <family val="0"/>
            <charset val="1"/>
          </rPr>
          <t xml:space="preserve">Caso queira apagar, selecione a célula e pressione DEL.</t>
        </r>
      </text>
    </comment>
    <comment ref="A99" authorId="0">
      <text>
        <r>
          <rPr>
            <sz val="10"/>
            <color rgb="FF000000"/>
            <rFont val="Arial"/>
            <family val="0"/>
            <charset val="1"/>
          </rPr>
          <t xml:space="preserve">Caso queira apagar, selecione a célula e pressione DEL.</t>
        </r>
      </text>
    </comment>
    <comment ref="A100" authorId="0">
      <text>
        <r>
          <rPr>
            <sz val="10"/>
            <color rgb="FF000000"/>
            <rFont val="Arial"/>
            <family val="0"/>
            <charset val="1"/>
          </rPr>
          <t xml:space="preserve">Caso queira apagar, selecione a célula e pressione DEL.</t>
        </r>
      </text>
    </comment>
    <comment ref="A101" authorId="0">
      <text>
        <r>
          <rPr>
            <sz val="10"/>
            <color rgb="FF000000"/>
            <rFont val="Arial"/>
            <family val="0"/>
            <charset val="1"/>
          </rPr>
          <t xml:space="preserve">Caso queira apagar, selecione a célula e pressione DEL.</t>
        </r>
      </text>
    </comment>
    <comment ref="A102" authorId="0">
      <text>
        <r>
          <rPr>
            <sz val="10"/>
            <color rgb="FF000000"/>
            <rFont val="Arial"/>
            <family val="0"/>
            <charset val="1"/>
          </rPr>
          <t xml:space="preserve">Caso queira apagar, selecione a célula e pressione DEL.</t>
        </r>
      </text>
    </comment>
    <comment ref="A103" authorId="0">
      <text>
        <r>
          <rPr>
            <sz val="10"/>
            <color rgb="FF000000"/>
            <rFont val="Arial"/>
            <family val="0"/>
            <charset val="1"/>
          </rPr>
          <t xml:space="preserve">Caso queira apagar, selecione a célula e pressione DEL.</t>
        </r>
      </text>
    </comment>
    <comment ref="A104" authorId="0">
      <text>
        <r>
          <rPr>
            <sz val="10"/>
            <color rgb="FF000000"/>
            <rFont val="Arial"/>
            <family val="0"/>
            <charset val="1"/>
          </rPr>
          <t xml:space="preserve">Caso queira apagar, selecione a célula e pressione DEL.</t>
        </r>
      </text>
    </comment>
    <comment ref="A105" authorId="0">
      <text>
        <r>
          <rPr>
            <sz val="10"/>
            <color rgb="FF000000"/>
            <rFont val="Arial"/>
            <family val="0"/>
            <charset val="1"/>
          </rPr>
          <t xml:space="preserve">Caso queira apagar, selecione a célula e pressione DEL.</t>
        </r>
      </text>
    </comment>
    <comment ref="A106" authorId="0">
      <text>
        <r>
          <rPr>
            <sz val="10"/>
            <color rgb="FF000000"/>
            <rFont val="Arial"/>
            <family val="0"/>
            <charset val="1"/>
          </rPr>
          <t xml:space="preserve">Caso queira apagar, selecione a célula e pressione DEL.</t>
        </r>
      </text>
    </comment>
    <comment ref="A107" authorId="0">
      <text>
        <r>
          <rPr>
            <sz val="10"/>
            <color rgb="FF000000"/>
            <rFont val="Arial"/>
            <family val="0"/>
            <charset val="1"/>
          </rPr>
          <t xml:space="preserve">Caso queira apagar, selecione a célula e pressione DEL.</t>
        </r>
      </text>
    </comment>
    <comment ref="A108" authorId="0">
      <text>
        <r>
          <rPr>
            <sz val="10"/>
            <color rgb="FF000000"/>
            <rFont val="Arial"/>
            <family val="0"/>
            <charset val="1"/>
          </rPr>
          <t xml:space="preserve">Caso queira apagar, selecione a célula e pressione DEL.</t>
        </r>
      </text>
    </comment>
    <comment ref="A109" authorId="0">
      <text>
        <r>
          <rPr>
            <sz val="10"/>
            <color rgb="FF000000"/>
            <rFont val="Arial"/>
            <family val="0"/>
            <charset val="1"/>
          </rPr>
          <t xml:space="preserve">Caso queira apagar, selecione a célula e pressione DEL.</t>
        </r>
      </text>
    </comment>
    <comment ref="A110" authorId="0">
      <text>
        <r>
          <rPr>
            <sz val="10"/>
            <color rgb="FF000000"/>
            <rFont val="Arial"/>
            <family val="0"/>
            <charset val="1"/>
          </rPr>
          <t xml:space="preserve">Caso queira apagar, selecione a célula e pressione DEL.</t>
        </r>
      </text>
    </comment>
    <comment ref="A111" authorId="0">
      <text>
        <r>
          <rPr>
            <sz val="10"/>
            <color rgb="FF000000"/>
            <rFont val="Arial"/>
            <family val="0"/>
            <charset val="1"/>
          </rPr>
          <t xml:space="preserve">Caso queira apagar, selecione a célula e pressione DEL.</t>
        </r>
      </text>
    </comment>
    <comment ref="A112" authorId="0">
      <text>
        <r>
          <rPr>
            <sz val="10"/>
            <color rgb="FF000000"/>
            <rFont val="Arial"/>
            <family val="0"/>
            <charset val="1"/>
          </rPr>
          <t xml:space="preserve">Caso queira apagar, selecione a célula e pressione DEL.</t>
        </r>
      </text>
    </comment>
    <comment ref="A113" authorId="0">
      <text>
        <r>
          <rPr>
            <sz val="10"/>
            <color rgb="FF000000"/>
            <rFont val="Arial"/>
            <family val="0"/>
            <charset val="1"/>
          </rPr>
          <t xml:space="preserve">Caso queira apagar, selecione a célula e pressione DEL.</t>
        </r>
      </text>
    </comment>
    <comment ref="A114" authorId="0">
      <text>
        <r>
          <rPr>
            <sz val="10"/>
            <color rgb="FF000000"/>
            <rFont val="Arial"/>
            <family val="0"/>
            <charset val="1"/>
          </rPr>
          <t xml:space="preserve">Caso queira apagar, selecione a célula e pressione DEL.</t>
        </r>
      </text>
    </comment>
    <comment ref="A115" authorId="0">
      <text>
        <r>
          <rPr>
            <sz val="10"/>
            <color rgb="FF000000"/>
            <rFont val="Arial"/>
            <family val="0"/>
            <charset val="1"/>
          </rPr>
          <t xml:space="preserve">Caso queira apagar, selecione a célula e pressione DEL.</t>
        </r>
      </text>
    </comment>
    <comment ref="A116" authorId="0">
      <text>
        <r>
          <rPr>
            <sz val="10"/>
            <color rgb="FF000000"/>
            <rFont val="Arial"/>
            <family val="0"/>
            <charset val="1"/>
          </rPr>
          <t xml:space="preserve">Caso queira apagar, selecione a célula e pressione DEL.</t>
        </r>
      </text>
    </comment>
    <comment ref="A117" authorId="0">
      <text>
        <r>
          <rPr>
            <sz val="10"/>
            <color rgb="FF000000"/>
            <rFont val="Arial"/>
            <family val="0"/>
            <charset val="1"/>
          </rPr>
          <t xml:space="preserve">Caso queira apagar, selecione a célula e pressione DEL.</t>
        </r>
      </text>
    </comment>
    <comment ref="A118" authorId="0">
      <text>
        <r>
          <rPr>
            <sz val="10"/>
            <color rgb="FF000000"/>
            <rFont val="Arial"/>
            <family val="0"/>
            <charset val="1"/>
          </rPr>
          <t xml:space="preserve">Caso queira apagar, selecione a célula e pressione DEL.</t>
        </r>
      </text>
    </comment>
    <comment ref="A119" authorId="0">
      <text>
        <r>
          <rPr>
            <sz val="10"/>
            <color rgb="FF000000"/>
            <rFont val="Arial"/>
            <family val="0"/>
            <charset val="1"/>
          </rPr>
          <t xml:space="preserve">Caso queira apagar, selecione a célula e pressione DEL.</t>
        </r>
      </text>
    </comment>
    <comment ref="A120" authorId="0">
      <text>
        <r>
          <rPr>
            <sz val="10"/>
            <color rgb="FF000000"/>
            <rFont val="Arial"/>
            <family val="0"/>
            <charset val="1"/>
          </rPr>
          <t xml:space="preserve">Caso queira apagar, selecione a célula e pressione DEL.</t>
        </r>
      </text>
    </comment>
    <comment ref="A121" authorId="0">
      <text>
        <r>
          <rPr>
            <sz val="10"/>
            <color rgb="FF000000"/>
            <rFont val="Arial"/>
            <family val="0"/>
            <charset val="1"/>
          </rPr>
          <t xml:space="preserve">Caso queira apagar, selecione a célula e pressione DEL.</t>
        </r>
      </text>
    </comment>
    <comment ref="A122" authorId="0">
      <text>
        <r>
          <rPr>
            <sz val="10"/>
            <color rgb="FF000000"/>
            <rFont val="Arial"/>
            <family val="0"/>
            <charset val="1"/>
          </rPr>
          <t xml:space="preserve">Caso queira apagar, selecione a célula e pressione DEL.</t>
        </r>
      </text>
    </comment>
    <comment ref="A123" authorId="0">
      <text>
        <r>
          <rPr>
            <sz val="10"/>
            <color rgb="FF000000"/>
            <rFont val="Arial"/>
            <family val="0"/>
            <charset val="1"/>
          </rPr>
          <t xml:space="preserve">Caso queira apagar, selecione a célula e pressione DEL.</t>
        </r>
      </text>
    </comment>
    <comment ref="A124" authorId="0">
      <text>
        <r>
          <rPr>
            <sz val="10"/>
            <color rgb="FF000000"/>
            <rFont val="Arial"/>
            <family val="0"/>
            <charset val="1"/>
          </rPr>
          <t xml:space="preserve">Caso queira apagar, selecione a célula e pressione DEL.</t>
        </r>
      </text>
    </comment>
    <comment ref="A125" authorId="0">
      <text>
        <r>
          <rPr>
            <sz val="10"/>
            <color rgb="FF000000"/>
            <rFont val="Arial"/>
            <family val="0"/>
            <charset val="1"/>
          </rPr>
          <t xml:space="preserve">Caso queira apagar, selecione a célula e pressione DEL.</t>
        </r>
      </text>
    </comment>
    <comment ref="A126" authorId="0">
      <text>
        <r>
          <rPr>
            <sz val="10"/>
            <color rgb="FF000000"/>
            <rFont val="Arial"/>
            <family val="0"/>
            <charset val="1"/>
          </rPr>
          <t xml:space="preserve">Caso queira apagar, selecione a célula e pressione DEL.</t>
        </r>
      </text>
    </comment>
    <comment ref="A127" authorId="0">
      <text>
        <r>
          <rPr>
            <sz val="10"/>
            <color rgb="FF000000"/>
            <rFont val="Arial"/>
            <family val="0"/>
            <charset val="1"/>
          </rPr>
          <t xml:space="preserve">Caso queira apagar, selecione a célula e pressione DEL.</t>
        </r>
      </text>
    </comment>
    <comment ref="A128" authorId="0">
      <text>
        <r>
          <rPr>
            <sz val="10"/>
            <color rgb="FF000000"/>
            <rFont val="Arial"/>
            <family val="0"/>
            <charset val="1"/>
          </rPr>
          <t xml:space="preserve">Caso queira apagar, selecione a célula e pressione DEL.</t>
        </r>
      </text>
    </comment>
    <comment ref="A129" authorId="0">
      <text>
        <r>
          <rPr>
            <sz val="10"/>
            <color rgb="FF000000"/>
            <rFont val="Arial"/>
            <family val="0"/>
            <charset val="1"/>
          </rPr>
          <t xml:space="preserve">Caso queira apagar, selecione a célula e pressione DEL.</t>
        </r>
      </text>
    </comment>
    <comment ref="A130" authorId="0">
      <text>
        <r>
          <rPr>
            <sz val="10"/>
            <color rgb="FF000000"/>
            <rFont val="Arial"/>
            <family val="0"/>
            <charset val="1"/>
          </rPr>
          <t xml:space="preserve">Caso queira apagar, selecione a célula e pressione DEL.</t>
        </r>
      </text>
    </comment>
    <comment ref="A131" authorId="0">
      <text>
        <r>
          <rPr>
            <sz val="10"/>
            <color rgb="FF000000"/>
            <rFont val="Arial"/>
            <family val="0"/>
            <charset val="1"/>
          </rPr>
          <t xml:space="preserve">Caso queira apagar, selecione a célula e pressione DEL.</t>
        </r>
      </text>
    </comment>
    <comment ref="A132" authorId="0">
      <text>
        <r>
          <rPr>
            <sz val="10"/>
            <color rgb="FF000000"/>
            <rFont val="Arial"/>
            <family val="0"/>
            <charset val="1"/>
          </rPr>
          <t xml:space="preserve">Caso queira apagar, selecione a célula e pressione DEL.</t>
        </r>
      </text>
    </comment>
    <comment ref="A133" authorId="0">
      <text>
        <r>
          <rPr>
            <sz val="10"/>
            <color rgb="FF000000"/>
            <rFont val="Arial"/>
            <family val="0"/>
            <charset val="1"/>
          </rPr>
          <t xml:space="preserve">Caso queira apagar, selecione a célula e pressione DEL.</t>
        </r>
      </text>
    </comment>
    <comment ref="A134" authorId="0">
      <text>
        <r>
          <rPr>
            <sz val="10"/>
            <color rgb="FF000000"/>
            <rFont val="Arial"/>
            <family val="0"/>
            <charset val="1"/>
          </rPr>
          <t xml:space="preserve">Caso queira apagar, selecione a célula e pressione DEL.</t>
        </r>
      </text>
    </comment>
    <comment ref="A135" authorId="0">
      <text>
        <r>
          <rPr>
            <sz val="10"/>
            <color rgb="FF000000"/>
            <rFont val="Arial"/>
            <family val="0"/>
            <charset val="1"/>
          </rPr>
          <t xml:space="preserve">Caso queira apagar, selecione a célula e pressione DEL.</t>
        </r>
      </text>
    </comment>
    <comment ref="A136" authorId="0">
      <text>
        <r>
          <rPr>
            <sz val="10"/>
            <color rgb="FF000000"/>
            <rFont val="Arial"/>
            <family val="0"/>
            <charset val="1"/>
          </rPr>
          <t xml:space="preserve">Caso queira apagar, selecione a célula e pressione DEL.</t>
        </r>
      </text>
    </comment>
    <comment ref="A137" authorId="0">
      <text>
        <r>
          <rPr>
            <sz val="10"/>
            <color rgb="FF000000"/>
            <rFont val="Arial"/>
            <family val="0"/>
            <charset val="1"/>
          </rPr>
          <t xml:space="preserve">Caso queira apagar, selecione a célula e pressione DEL.</t>
        </r>
      </text>
    </comment>
    <comment ref="A138" authorId="0">
      <text>
        <r>
          <rPr>
            <sz val="10"/>
            <color rgb="FF000000"/>
            <rFont val="Arial"/>
            <family val="0"/>
            <charset val="1"/>
          </rPr>
          <t xml:space="preserve">Caso queira apagar, selecione a célula e pressione DEL.</t>
        </r>
      </text>
    </comment>
    <comment ref="A139" authorId="0">
      <text>
        <r>
          <rPr>
            <sz val="10"/>
            <color rgb="FF000000"/>
            <rFont val="Arial"/>
            <family val="0"/>
            <charset val="1"/>
          </rPr>
          <t xml:space="preserve">Caso queira apagar, selecione a célula e pressione DEL.</t>
        </r>
      </text>
    </comment>
    <comment ref="A140" authorId="0">
      <text>
        <r>
          <rPr>
            <sz val="10"/>
            <color rgb="FF000000"/>
            <rFont val="Arial"/>
            <family val="0"/>
            <charset val="1"/>
          </rPr>
          <t xml:space="preserve">Caso queira apagar, selecione a célula e pressione DEL.</t>
        </r>
      </text>
    </comment>
    <comment ref="A141" authorId="0">
      <text>
        <r>
          <rPr>
            <sz val="10"/>
            <color rgb="FF000000"/>
            <rFont val="Arial"/>
            <family val="0"/>
            <charset val="1"/>
          </rPr>
          <t xml:space="preserve">Caso queira apagar, selecione a célula e pressione DEL.</t>
        </r>
      </text>
    </comment>
    <comment ref="A142" authorId="0">
      <text>
        <r>
          <rPr>
            <sz val="10"/>
            <color rgb="FF000000"/>
            <rFont val="Arial"/>
            <family val="0"/>
            <charset val="1"/>
          </rPr>
          <t xml:space="preserve">Caso queira apagar, selecione a célula e pressione DEL.</t>
        </r>
      </text>
    </comment>
    <comment ref="A143" authorId="0">
      <text>
        <r>
          <rPr>
            <sz val="10"/>
            <color rgb="FF000000"/>
            <rFont val="Arial"/>
            <family val="0"/>
            <charset val="1"/>
          </rPr>
          <t xml:space="preserve">Caso queira apagar, selecione a célula e pressione DEL.</t>
        </r>
      </text>
    </comment>
    <comment ref="A144" authorId="0">
      <text>
        <r>
          <rPr>
            <sz val="10"/>
            <color rgb="FF000000"/>
            <rFont val="Arial"/>
            <family val="0"/>
            <charset val="1"/>
          </rPr>
          <t xml:space="preserve">Caso queira apagar, selecione a célula e pressione DEL.</t>
        </r>
      </text>
    </comment>
    <comment ref="A145" authorId="0">
      <text>
        <r>
          <rPr>
            <sz val="10"/>
            <color rgb="FF000000"/>
            <rFont val="Arial"/>
            <family val="0"/>
            <charset val="1"/>
          </rPr>
          <t xml:space="preserve">Caso queira apagar, selecione a célula e pressione DEL.</t>
        </r>
      </text>
    </comment>
    <comment ref="A146" authorId="0">
      <text>
        <r>
          <rPr>
            <sz val="10"/>
            <color rgb="FF000000"/>
            <rFont val="Arial"/>
            <family val="0"/>
            <charset val="1"/>
          </rPr>
          <t xml:space="preserve">Caso queira apagar, selecione a célula e pressione DEL.</t>
        </r>
      </text>
    </comment>
    <comment ref="A147" authorId="0">
      <text>
        <r>
          <rPr>
            <sz val="10"/>
            <color rgb="FF000000"/>
            <rFont val="Arial"/>
            <family val="0"/>
            <charset val="1"/>
          </rPr>
          <t xml:space="preserve">Caso queira apagar, selecione a célula e pressione DEL.</t>
        </r>
      </text>
    </comment>
    <comment ref="A148" authorId="0">
      <text>
        <r>
          <rPr>
            <sz val="10"/>
            <color rgb="FF000000"/>
            <rFont val="Arial"/>
            <family val="0"/>
            <charset val="1"/>
          </rPr>
          <t xml:space="preserve">Caso queira apagar, selecione a célula e pressione DEL.</t>
        </r>
      </text>
    </comment>
    <comment ref="A149" authorId="0">
      <text>
        <r>
          <rPr>
            <sz val="10"/>
            <color rgb="FF000000"/>
            <rFont val="Arial"/>
            <family val="0"/>
            <charset val="1"/>
          </rPr>
          <t xml:space="preserve">Caso queira apagar, selecione a célula e pressione DEL.</t>
        </r>
      </text>
    </comment>
    <comment ref="A150" authorId="0">
      <text>
        <r>
          <rPr>
            <sz val="10"/>
            <color rgb="FF000000"/>
            <rFont val="Arial"/>
            <family val="0"/>
            <charset val="1"/>
          </rPr>
          <t xml:space="preserve">Caso queira apagar, selecione a célula e pressione DEL.</t>
        </r>
      </text>
    </comment>
    <comment ref="A151" authorId="0">
      <text>
        <r>
          <rPr>
            <sz val="10"/>
            <color rgb="FF000000"/>
            <rFont val="Arial"/>
            <family val="0"/>
            <charset val="1"/>
          </rPr>
          <t xml:space="preserve">Caso queira apagar, selecione a célula e pressione DEL.</t>
        </r>
      </text>
    </comment>
    <comment ref="A152" authorId="0">
      <text>
        <r>
          <rPr>
            <sz val="10"/>
            <color rgb="FF000000"/>
            <rFont val="Arial"/>
            <family val="0"/>
            <charset val="1"/>
          </rPr>
          <t xml:space="preserve">Caso queira apagar, selecione a célula e pressione DEL.</t>
        </r>
      </text>
    </comment>
    <comment ref="A153" authorId="0">
      <text>
        <r>
          <rPr>
            <sz val="10"/>
            <color rgb="FF000000"/>
            <rFont val="Arial"/>
            <family val="0"/>
            <charset val="1"/>
          </rPr>
          <t xml:space="preserve">Caso queira apagar, selecione a célula e pressione DEL.</t>
        </r>
      </text>
    </comment>
    <comment ref="A154" authorId="0">
      <text>
        <r>
          <rPr>
            <sz val="10"/>
            <color rgb="FF000000"/>
            <rFont val="Arial"/>
            <family val="0"/>
            <charset val="1"/>
          </rPr>
          <t xml:space="preserve">Caso queira apagar, selecione a célula e pressione DEL.</t>
        </r>
      </text>
    </comment>
    <comment ref="A155" authorId="0">
      <text>
        <r>
          <rPr>
            <sz val="10"/>
            <color rgb="FF000000"/>
            <rFont val="Arial"/>
            <family val="0"/>
            <charset val="1"/>
          </rPr>
          <t xml:space="preserve">Caso queira apagar, selecione a célula e pressione DEL.</t>
        </r>
      </text>
    </comment>
    <comment ref="A156" authorId="0">
      <text>
        <r>
          <rPr>
            <sz val="10"/>
            <color rgb="FF000000"/>
            <rFont val="Arial"/>
            <family val="0"/>
            <charset val="1"/>
          </rPr>
          <t xml:space="preserve">Caso queira apagar, selecione a célula e pressione DEL.</t>
        </r>
      </text>
    </comment>
    <comment ref="A157" authorId="0">
      <text>
        <r>
          <rPr>
            <sz val="10"/>
            <color rgb="FF000000"/>
            <rFont val="Arial"/>
            <family val="0"/>
            <charset val="1"/>
          </rPr>
          <t xml:space="preserve">Caso queira apagar, selecione a célula e pressione DEL.</t>
        </r>
      </text>
    </comment>
    <comment ref="A158" authorId="0">
      <text>
        <r>
          <rPr>
            <sz val="10"/>
            <color rgb="FF000000"/>
            <rFont val="Arial"/>
            <family val="0"/>
            <charset val="1"/>
          </rPr>
          <t xml:space="preserve">Caso queira apagar, selecione a célula e pressione DEL.</t>
        </r>
      </text>
    </comment>
    <comment ref="A159" authorId="0">
      <text>
        <r>
          <rPr>
            <sz val="10"/>
            <color rgb="FF000000"/>
            <rFont val="Arial"/>
            <family val="0"/>
            <charset val="1"/>
          </rPr>
          <t xml:space="preserve">Caso queira apagar, selecione a célula e pressione DEL.</t>
        </r>
      </text>
    </comment>
    <comment ref="A160" authorId="0">
      <text>
        <r>
          <rPr>
            <sz val="10"/>
            <color rgb="FF000000"/>
            <rFont val="Arial"/>
            <family val="0"/>
            <charset val="1"/>
          </rPr>
          <t xml:space="preserve">Caso queira apagar, selecione a célula e pressione DEL.</t>
        </r>
      </text>
    </comment>
    <comment ref="A161" authorId="0">
      <text>
        <r>
          <rPr>
            <sz val="10"/>
            <color rgb="FF000000"/>
            <rFont val="Arial"/>
            <family val="0"/>
            <charset val="1"/>
          </rPr>
          <t xml:space="preserve">Caso queira apagar, selecione a célula e pressione DEL.</t>
        </r>
      </text>
    </comment>
    <comment ref="A162" authorId="0">
      <text>
        <r>
          <rPr>
            <sz val="10"/>
            <color rgb="FF000000"/>
            <rFont val="Arial"/>
            <family val="0"/>
            <charset val="1"/>
          </rPr>
          <t xml:space="preserve">Caso queira apagar, selecione a célula e pressione DEL.</t>
        </r>
      </text>
    </comment>
    <comment ref="A163" authorId="0">
      <text>
        <r>
          <rPr>
            <sz val="10"/>
            <color rgb="FF000000"/>
            <rFont val="Arial"/>
            <family val="0"/>
            <charset val="1"/>
          </rPr>
          <t xml:space="preserve">Caso queira apagar, selecione a célula e pressione DEL.</t>
        </r>
      </text>
    </comment>
    <comment ref="A164" authorId="0">
      <text>
        <r>
          <rPr>
            <sz val="10"/>
            <color rgb="FF000000"/>
            <rFont val="Arial"/>
            <family val="0"/>
            <charset val="1"/>
          </rPr>
          <t xml:space="preserve">Caso queira apagar, selecione a célula e pressione DEL.</t>
        </r>
      </text>
    </comment>
    <comment ref="A165" authorId="0">
      <text>
        <r>
          <rPr>
            <sz val="10"/>
            <color rgb="FF000000"/>
            <rFont val="Arial"/>
            <family val="0"/>
            <charset val="1"/>
          </rPr>
          <t xml:space="preserve">Caso queira apagar, selecione a célula e pressione DEL.</t>
        </r>
      </text>
    </comment>
    <comment ref="A166" authorId="0">
      <text>
        <r>
          <rPr>
            <sz val="10"/>
            <color rgb="FF000000"/>
            <rFont val="Arial"/>
            <family val="0"/>
            <charset val="1"/>
          </rPr>
          <t xml:space="preserve">Caso queira apagar, selecione a célula e pressione DEL.</t>
        </r>
      </text>
    </comment>
    <comment ref="A167" authorId="0">
      <text>
        <r>
          <rPr>
            <sz val="10"/>
            <color rgb="FF000000"/>
            <rFont val="Arial"/>
            <family val="0"/>
            <charset val="1"/>
          </rPr>
          <t xml:space="preserve">Caso queira apagar, selecione a célula e pressione DEL.</t>
        </r>
      </text>
    </comment>
    <comment ref="A168" authorId="0">
      <text>
        <r>
          <rPr>
            <sz val="10"/>
            <color rgb="FF000000"/>
            <rFont val="Arial"/>
            <family val="0"/>
            <charset val="1"/>
          </rPr>
          <t xml:space="preserve">Caso queira apagar, selecione a célula e pressione DEL.</t>
        </r>
      </text>
    </comment>
    <comment ref="A169" authorId="0">
      <text>
        <r>
          <rPr>
            <sz val="10"/>
            <color rgb="FF000000"/>
            <rFont val="Arial"/>
            <family val="0"/>
            <charset val="1"/>
          </rPr>
          <t xml:space="preserve">Caso queira apagar, selecione a célula e pressione DEL.</t>
        </r>
      </text>
    </comment>
    <comment ref="A170" authorId="0">
      <text>
        <r>
          <rPr>
            <sz val="10"/>
            <color rgb="FF000000"/>
            <rFont val="Arial"/>
            <family val="0"/>
            <charset val="1"/>
          </rPr>
          <t xml:space="preserve">Caso queira apagar, selecione a célula e pressione DEL.</t>
        </r>
      </text>
    </comment>
    <comment ref="A171" authorId="0">
      <text>
        <r>
          <rPr>
            <sz val="10"/>
            <color rgb="FF000000"/>
            <rFont val="Arial"/>
            <family val="0"/>
            <charset val="1"/>
          </rPr>
          <t xml:space="preserve">Caso queira apagar, selecione a célula e pressione DEL.</t>
        </r>
      </text>
    </comment>
    <comment ref="A172" authorId="0">
      <text>
        <r>
          <rPr>
            <sz val="10"/>
            <color rgb="FF000000"/>
            <rFont val="Arial"/>
            <family val="0"/>
            <charset val="1"/>
          </rPr>
          <t xml:space="preserve">Caso queira apagar, selecione a célula e pressione DEL.</t>
        </r>
      </text>
    </comment>
    <comment ref="A173" authorId="0">
      <text>
        <r>
          <rPr>
            <sz val="10"/>
            <color rgb="FF000000"/>
            <rFont val="Arial"/>
            <family val="0"/>
            <charset val="1"/>
          </rPr>
          <t xml:space="preserve">Caso queira apagar, selecione a célula e pressione DEL.</t>
        </r>
      </text>
    </comment>
    <comment ref="A174" authorId="0">
      <text>
        <r>
          <rPr>
            <sz val="10"/>
            <color rgb="FF000000"/>
            <rFont val="Arial"/>
            <family val="0"/>
            <charset val="1"/>
          </rPr>
          <t xml:space="preserve">Caso queira apagar, selecione a célula e pressione DEL.</t>
        </r>
      </text>
    </comment>
    <comment ref="A175" authorId="0">
      <text>
        <r>
          <rPr>
            <sz val="10"/>
            <color rgb="FF000000"/>
            <rFont val="Arial"/>
            <family val="0"/>
            <charset val="1"/>
          </rPr>
          <t xml:space="preserve">Caso queira apagar, selecione a célula e pressione DEL.</t>
        </r>
      </text>
    </comment>
    <comment ref="A176" authorId="0">
      <text>
        <r>
          <rPr>
            <sz val="10"/>
            <color rgb="FF000000"/>
            <rFont val="Arial"/>
            <family val="0"/>
            <charset val="1"/>
          </rPr>
          <t xml:space="preserve">Caso queira apagar, selecione a célula e pressione DEL.</t>
        </r>
      </text>
    </comment>
    <comment ref="A177" authorId="0">
      <text>
        <r>
          <rPr>
            <sz val="10"/>
            <color rgb="FF000000"/>
            <rFont val="Arial"/>
            <family val="0"/>
            <charset val="1"/>
          </rPr>
          <t xml:space="preserve">Caso queira apagar, selecione a célula e pressione DEL.</t>
        </r>
      </text>
    </comment>
    <comment ref="A178" authorId="0">
      <text>
        <r>
          <rPr>
            <sz val="10"/>
            <color rgb="FF000000"/>
            <rFont val="Arial"/>
            <family val="0"/>
            <charset val="1"/>
          </rPr>
          <t xml:space="preserve">Caso queira apagar, selecione a célula e pressione DEL.</t>
        </r>
      </text>
    </comment>
    <comment ref="A179" authorId="0">
      <text>
        <r>
          <rPr>
            <sz val="10"/>
            <color rgb="FF000000"/>
            <rFont val="Arial"/>
            <family val="0"/>
            <charset val="1"/>
          </rPr>
          <t xml:space="preserve">Caso queira apagar, selecione a célula e pressione DEL.</t>
        </r>
      </text>
    </comment>
    <comment ref="A180" authorId="0">
      <text>
        <r>
          <rPr>
            <sz val="10"/>
            <color rgb="FF000000"/>
            <rFont val="Arial"/>
            <family val="0"/>
            <charset val="1"/>
          </rPr>
          <t xml:space="preserve">Caso queira apagar, selecione a célula e pressione DEL.</t>
        </r>
      </text>
    </comment>
    <comment ref="A181" authorId="0">
      <text>
        <r>
          <rPr>
            <sz val="10"/>
            <color rgb="FF000000"/>
            <rFont val="Arial"/>
            <family val="0"/>
            <charset val="1"/>
          </rPr>
          <t xml:space="preserve">Caso queira apagar, selecione a célula e pressione DEL.</t>
        </r>
      </text>
    </comment>
    <comment ref="A182" authorId="0">
      <text>
        <r>
          <rPr>
            <sz val="10"/>
            <color rgb="FF000000"/>
            <rFont val="Arial"/>
            <family val="0"/>
            <charset val="1"/>
          </rPr>
          <t xml:space="preserve">Caso queira apagar, selecione a célula e pressione DEL.</t>
        </r>
      </text>
    </comment>
    <comment ref="A183" authorId="0">
      <text>
        <r>
          <rPr>
            <sz val="10"/>
            <color rgb="FF000000"/>
            <rFont val="Arial"/>
            <family val="0"/>
            <charset val="1"/>
          </rPr>
          <t xml:space="preserve">Caso queira apagar, selecione a célula e pressione DEL.</t>
        </r>
      </text>
    </comment>
    <comment ref="A184" authorId="0">
      <text>
        <r>
          <rPr>
            <sz val="10"/>
            <color rgb="FF000000"/>
            <rFont val="Arial"/>
            <family val="0"/>
            <charset val="1"/>
          </rPr>
          <t xml:space="preserve">Caso queira apagar, selecione a célula e pressione DEL.</t>
        </r>
      </text>
    </comment>
    <comment ref="A185" authorId="0">
      <text>
        <r>
          <rPr>
            <sz val="10"/>
            <color rgb="FF000000"/>
            <rFont val="Arial"/>
            <family val="0"/>
            <charset val="1"/>
          </rPr>
          <t xml:space="preserve">Caso queira apagar, selecione a célula e pressione DEL.</t>
        </r>
      </text>
    </comment>
    <comment ref="A186" authorId="0">
      <text>
        <r>
          <rPr>
            <sz val="10"/>
            <color rgb="FF000000"/>
            <rFont val="Arial"/>
            <family val="0"/>
            <charset val="1"/>
          </rPr>
          <t xml:space="preserve">Caso queira apagar, selecione a célula e pressione DEL.</t>
        </r>
      </text>
    </comment>
    <comment ref="A187" authorId="0">
      <text>
        <r>
          <rPr>
            <sz val="10"/>
            <color rgb="FF000000"/>
            <rFont val="Arial"/>
            <family val="0"/>
            <charset val="1"/>
          </rPr>
          <t xml:space="preserve">Caso queira apagar, selecione a célula e pressione DEL.</t>
        </r>
      </text>
    </comment>
    <comment ref="A188" authorId="0">
      <text>
        <r>
          <rPr>
            <sz val="10"/>
            <color rgb="FF000000"/>
            <rFont val="Arial"/>
            <family val="0"/>
            <charset val="1"/>
          </rPr>
          <t xml:space="preserve">Caso queira apagar, selecione a célula e pressione DEL.</t>
        </r>
      </text>
    </comment>
    <comment ref="A189" authorId="0">
      <text>
        <r>
          <rPr>
            <sz val="10"/>
            <color rgb="FF000000"/>
            <rFont val="Arial"/>
            <family val="0"/>
            <charset val="1"/>
          </rPr>
          <t xml:space="preserve">Caso queira apagar, selecione a célula e pressione DEL.</t>
        </r>
      </text>
    </comment>
    <comment ref="A190" authorId="0">
      <text>
        <r>
          <rPr>
            <sz val="10"/>
            <color rgb="FF000000"/>
            <rFont val="Arial"/>
            <family val="0"/>
            <charset val="1"/>
          </rPr>
          <t xml:space="preserve">Caso queira apagar, selecione a célula e pressione DEL.</t>
        </r>
      </text>
    </comment>
    <comment ref="A191" authorId="0">
      <text>
        <r>
          <rPr>
            <sz val="10"/>
            <color rgb="FF000000"/>
            <rFont val="Arial"/>
            <family val="0"/>
            <charset val="1"/>
          </rPr>
          <t xml:space="preserve">Caso queira apagar, selecione a célula e pressione DEL.</t>
        </r>
      </text>
    </comment>
    <comment ref="A192" authorId="0">
      <text>
        <r>
          <rPr>
            <sz val="10"/>
            <color rgb="FF000000"/>
            <rFont val="Arial"/>
            <family val="0"/>
            <charset val="1"/>
          </rPr>
          <t xml:space="preserve">Caso queira apagar, selecione a célula e pressione DEL.</t>
        </r>
      </text>
    </comment>
    <comment ref="A193" authorId="0">
      <text>
        <r>
          <rPr>
            <sz val="10"/>
            <color rgb="FF000000"/>
            <rFont val="Arial"/>
            <family val="0"/>
            <charset val="1"/>
          </rPr>
          <t xml:space="preserve">Caso queira apagar, selecione a célula e pressione DEL.</t>
        </r>
      </text>
    </comment>
    <comment ref="A194" authorId="0">
      <text>
        <r>
          <rPr>
            <sz val="10"/>
            <color rgb="FF000000"/>
            <rFont val="Arial"/>
            <family val="0"/>
            <charset val="1"/>
          </rPr>
          <t xml:space="preserve">Caso queira apagar, selecione a célula e pressione DEL.</t>
        </r>
      </text>
    </comment>
    <comment ref="A195" authorId="0">
      <text>
        <r>
          <rPr>
            <sz val="10"/>
            <color rgb="FF000000"/>
            <rFont val="Arial"/>
            <family val="0"/>
            <charset val="1"/>
          </rPr>
          <t xml:space="preserve">Caso queira apagar, selecione a célula e pressione DEL.</t>
        </r>
      </text>
    </comment>
    <comment ref="A196" authorId="0">
      <text>
        <r>
          <rPr>
            <sz val="10"/>
            <color rgb="FF000000"/>
            <rFont val="Arial"/>
            <family val="0"/>
            <charset val="1"/>
          </rPr>
          <t xml:space="preserve">Caso queira apagar, selecione a célula e pressione DEL.</t>
        </r>
      </text>
    </comment>
    <comment ref="A197" authorId="0">
      <text>
        <r>
          <rPr>
            <sz val="10"/>
            <color rgb="FF000000"/>
            <rFont val="Arial"/>
            <family val="0"/>
            <charset val="1"/>
          </rPr>
          <t xml:space="preserve">Caso queira apagar, selecione a célula e pressione DEL.</t>
        </r>
      </text>
    </comment>
    <comment ref="A198" authorId="0">
      <text>
        <r>
          <rPr>
            <sz val="10"/>
            <color rgb="FF000000"/>
            <rFont val="Arial"/>
            <family val="0"/>
            <charset val="1"/>
          </rPr>
          <t xml:space="preserve">Caso queira apagar, selecione a célula e pressione DEL.</t>
        </r>
      </text>
    </comment>
    <comment ref="A199" authorId="0">
      <text>
        <r>
          <rPr>
            <sz val="10"/>
            <color rgb="FF000000"/>
            <rFont val="Arial"/>
            <family val="0"/>
            <charset val="1"/>
          </rPr>
          <t xml:space="preserve">Caso queira apagar, selecione a célula e pressione DEL.</t>
        </r>
      </text>
    </comment>
    <comment ref="A200" authorId="0">
      <text>
        <r>
          <rPr>
            <sz val="10"/>
            <color rgb="FF000000"/>
            <rFont val="Arial"/>
            <family val="0"/>
            <charset val="1"/>
          </rPr>
          <t xml:space="preserve">Caso queira apagar, selecione a célula e pressione DEL.</t>
        </r>
      </text>
    </comment>
    <comment ref="A201" authorId="0">
      <text>
        <r>
          <rPr>
            <sz val="10"/>
            <color rgb="FF000000"/>
            <rFont val="Arial"/>
            <family val="0"/>
            <charset val="1"/>
          </rPr>
          <t xml:space="preserve">Caso queira apagar, selecione a célula e pressione DEL.</t>
        </r>
      </text>
    </comment>
    <comment ref="A202" authorId="0">
      <text>
        <r>
          <rPr>
            <sz val="10"/>
            <color rgb="FF000000"/>
            <rFont val="Arial"/>
            <family val="0"/>
            <charset val="1"/>
          </rPr>
          <t xml:space="preserve">Caso queira apagar, selecione a célula e pressione DEL.</t>
        </r>
      </text>
    </comment>
    <comment ref="A203" authorId="0">
      <text>
        <r>
          <rPr>
            <sz val="10"/>
            <color rgb="FF000000"/>
            <rFont val="Arial"/>
            <family val="0"/>
            <charset val="1"/>
          </rPr>
          <t xml:space="preserve">Caso queira apagar, selecione a célula e pressione DEL.</t>
        </r>
      </text>
    </comment>
    <comment ref="A204" authorId="0">
      <text>
        <r>
          <rPr>
            <sz val="10"/>
            <color rgb="FF000000"/>
            <rFont val="Arial"/>
            <family val="0"/>
            <charset val="1"/>
          </rPr>
          <t xml:space="preserve">Caso queira apagar, selecione a célula e pressione DEL.</t>
        </r>
      </text>
    </comment>
    <comment ref="A205" authorId="0">
      <text>
        <r>
          <rPr>
            <sz val="10"/>
            <color rgb="FF000000"/>
            <rFont val="Arial"/>
            <family val="0"/>
            <charset val="1"/>
          </rPr>
          <t xml:space="preserve">Caso queira apagar, selecione a célula e pressione DEL.</t>
        </r>
      </text>
    </comment>
    <comment ref="A206" authorId="0">
      <text>
        <r>
          <rPr>
            <sz val="10"/>
            <color rgb="FF000000"/>
            <rFont val="Arial"/>
            <family val="0"/>
            <charset val="1"/>
          </rPr>
          <t xml:space="preserve">Caso queira apagar, selecione a célula e pressione DEL.</t>
        </r>
      </text>
    </comment>
    <comment ref="A207" authorId="0">
      <text>
        <r>
          <rPr>
            <sz val="10"/>
            <color rgb="FF000000"/>
            <rFont val="Arial"/>
            <family val="0"/>
            <charset val="1"/>
          </rPr>
          <t xml:space="preserve">Caso queira apagar, selecione a célula e pressione DEL.</t>
        </r>
      </text>
    </comment>
    <comment ref="A208" authorId="0">
      <text>
        <r>
          <rPr>
            <sz val="10"/>
            <color rgb="FF000000"/>
            <rFont val="Arial"/>
            <family val="0"/>
            <charset val="1"/>
          </rPr>
          <t xml:space="preserve">Caso queira apagar, selecione a célula e pressione DEL.</t>
        </r>
      </text>
    </comment>
    <comment ref="A209" authorId="0">
      <text>
        <r>
          <rPr>
            <sz val="10"/>
            <color rgb="FF000000"/>
            <rFont val="Arial"/>
            <family val="0"/>
            <charset val="1"/>
          </rPr>
          <t xml:space="preserve">Caso queira apagar, selecione a célula e pressione DEL.</t>
        </r>
      </text>
    </comment>
    <comment ref="A210" authorId="0">
      <text>
        <r>
          <rPr>
            <sz val="10"/>
            <color rgb="FF000000"/>
            <rFont val="Arial"/>
            <family val="0"/>
            <charset val="1"/>
          </rPr>
          <t xml:space="preserve">Caso queira apagar, selecione a célula e pressione DEL.</t>
        </r>
      </text>
    </comment>
    <comment ref="A211" authorId="0">
      <text>
        <r>
          <rPr>
            <sz val="10"/>
            <color rgb="FF000000"/>
            <rFont val="Arial"/>
            <family val="0"/>
            <charset val="1"/>
          </rPr>
          <t xml:space="preserve">Caso queira apagar, selecione a célula e pressione DEL.</t>
        </r>
      </text>
    </comment>
    <comment ref="A212" authorId="0">
      <text>
        <r>
          <rPr>
            <sz val="10"/>
            <color rgb="FF000000"/>
            <rFont val="Arial"/>
            <family val="0"/>
            <charset val="1"/>
          </rPr>
          <t xml:space="preserve">Caso queira apagar, selecione a célula e pressione DEL.</t>
        </r>
      </text>
    </comment>
    <comment ref="A213" authorId="0">
      <text>
        <r>
          <rPr>
            <sz val="10"/>
            <color rgb="FF000000"/>
            <rFont val="Arial"/>
            <family val="0"/>
            <charset val="1"/>
          </rPr>
          <t xml:space="preserve">Caso queira apagar, selecione a célula e pressione DEL.</t>
        </r>
      </text>
    </comment>
    <comment ref="A214" authorId="0">
      <text>
        <r>
          <rPr>
            <sz val="10"/>
            <color rgb="FF000000"/>
            <rFont val="Arial"/>
            <family val="0"/>
            <charset val="1"/>
          </rPr>
          <t xml:space="preserve">Caso queira apagar, selecione a célula e pressione DEL.</t>
        </r>
      </text>
    </comment>
    <comment ref="A215" authorId="0">
      <text>
        <r>
          <rPr>
            <sz val="10"/>
            <color rgb="FF000000"/>
            <rFont val="Arial"/>
            <family val="0"/>
            <charset val="1"/>
          </rPr>
          <t xml:space="preserve">Caso queira apagar, selecione a célula e pressione DEL.</t>
        </r>
      </text>
    </comment>
    <comment ref="A216" authorId="0">
      <text>
        <r>
          <rPr>
            <sz val="10"/>
            <color rgb="FF000000"/>
            <rFont val="Arial"/>
            <family val="0"/>
            <charset val="1"/>
          </rPr>
          <t xml:space="preserve">Caso queira apagar, selecione a célula e pressione DEL.</t>
        </r>
      </text>
    </comment>
    <comment ref="A217" authorId="0">
      <text>
        <r>
          <rPr>
            <sz val="10"/>
            <color rgb="FF000000"/>
            <rFont val="Arial"/>
            <family val="0"/>
            <charset val="1"/>
          </rPr>
          <t xml:space="preserve">Caso queira apagar, selecione a célula e pressione DEL.</t>
        </r>
      </text>
    </comment>
    <comment ref="A218" authorId="0">
      <text>
        <r>
          <rPr>
            <sz val="10"/>
            <color rgb="FF000000"/>
            <rFont val="Arial"/>
            <family val="0"/>
            <charset val="1"/>
          </rPr>
          <t xml:space="preserve">Caso queira apagar, selecione a célula e pressione DEL.</t>
        </r>
      </text>
    </comment>
    <comment ref="A219" authorId="0">
      <text>
        <r>
          <rPr>
            <sz val="10"/>
            <color rgb="FF000000"/>
            <rFont val="Arial"/>
            <family val="0"/>
            <charset val="1"/>
          </rPr>
          <t xml:space="preserve">Caso queira apagar, selecione a célula e pressione DEL.</t>
        </r>
      </text>
    </comment>
    <comment ref="A220" authorId="0">
      <text>
        <r>
          <rPr>
            <sz val="10"/>
            <color rgb="FF000000"/>
            <rFont val="Arial"/>
            <family val="0"/>
            <charset val="1"/>
          </rPr>
          <t xml:space="preserve">Caso queira apagar, selecione a célula e pressione DEL.</t>
        </r>
      </text>
    </comment>
    <comment ref="A221" authorId="0">
      <text>
        <r>
          <rPr>
            <sz val="10"/>
            <color rgb="FF000000"/>
            <rFont val="Arial"/>
            <family val="0"/>
            <charset val="1"/>
          </rPr>
          <t xml:space="preserve">Caso queira apagar, selecione a célula e pressione DEL.</t>
        </r>
      </text>
    </comment>
    <comment ref="A222" authorId="0">
      <text>
        <r>
          <rPr>
            <sz val="10"/>
            <color rgb="FF000000"/>
            <rFont val="Arial"/>
            <family val="0"/>
            <charset val="1"/>
          </rPr>
          <t xml:space="preserve">Caso queira apagar, selecione a célula e pressione DEL.</t>
        </r>
      </text>
    </comment>
    <comment ref="A223" authorId="0">
      <text>
        <r>
          <rPr>
            <sz val="10"/>
            <color rgb="FF000000"/>
            <rFont val="Arial"/>
            <family val="0"/>
            <charset val="1"/>
          </rPr>
          <t xml:space="preserve">Caso queira apagar, selecione a célula e pressione DEL.</t>
        </r>
      </text>
    </comment>
    <comment ref="A224" authorId="0">
      <text>
        <r>
          <rPr>
            <sz val="10"/>
            <color rgb="FF000000"/>
            <rFont val="Arial"/>
            <family val="0"/>
            <charset val="1"/>
          </rPr>
          <t xml:space="preserve">Caso queira apagar, selecione a célula e pressione DEL.</t>
        </r>
      </text>
    </comment>
    <comment ref="A225" authorId="0">
      <text>
        <r>
          <rPr>
            <sz val="10"/>
            <color rgb="FF000000"/>
            <rFont val="Arial"/>
            <family val="0"/>
            <charset val="1"/>
          </rPr>
          <t xml:space="preserve">Caso queira apagar, selecione a célula e pressione DEL.</t>
        </r>
      </text>
    </comment>
    <comment ref="A226" authorId="0">
      <text>
        <r>
          <rPr>
            <sz val="10"/>
            <color rgb="FF000000"/>
            <rFont val="Arial"/>
            <family val="0"/>
            <charset val="1"/>
          </rPr>
          <t xml:space="preserve">Caso queira apagar, selecione a célula e pressione DEL.</t>
        </r>
      </text>
    </comment>
    <comment ref="A227" authorId="0">
      <text>
        <r>
          <rPr>
            <sz val="10"/>
            <color rgb="FF000000"/>
            <rFont val="Arial"/>
            <family val="0"/>
            <charset val="1"/>
          </rPr>
          <t xml:space="preserve">Caso queira apagar, selecione a célula e pressione DEL.</t>
        </r>
      </text>
    </comment>
    <comment ref="A228" authorId="0">
      <text>
        <r>
          <rPr>
            <sz val="10"/>
            <color rgb="FF000000"/>
            <rFont val="Arial"/>
            <family val="0"/>
            <charset val="1"/>
          </rPr>
          <t xml:space="preserve">Caso queira apagar, selecione a célula e pressione DEL.</t>
        </r>
      </text>
    </comment>
    <comment ref="A229" authorId="0">
      <text>
        <r>
          <rPr>
            <sz val="10"/>
            <color rgb="FF000000"/>
            <rFont val="Arial"/>
            <family val="0"/>
            <charset val="1"/>
          </rPr>
          <t xml:space="preserve">Caso queira apagar, selecione a célula e pressione DEL.</t>
        </r>
      </text>
    </comment>
    <comment ref="A230" authorId="0">
      <text>
        <r>
          <rPr>
            <sz val="10"/>
            <color rgb="FF000000"/>
            <rFont val="Arial"/>
            <family val="0"/>
            <charset val="1"/>
          </rPr>
          <t xml:space="preserve">Caso queira apagar, selecione a célula e pressione DEL.</t>
        </r>
      </text>
    </comment>
    <comment ref="A231" authorId="0">
      <text>
        <r>
          <rPr>
            <sz val="10"/>
            <color rgb="FF000000"/>
            <rFont val="Arial"/>
            <family val="0"/>
            <charset val="1"/>
          </rPr>
          <t xml:space="preserve">Caso queira apagar, selecione a célula e pressione DEL.</t>
        </r>
      </text>
    </comment>
    <comment ref="A232" authorId="0">
      <text>
        <r>
          <rPr>
            <sz val="10"/>
            <color rgb="FF000000"/>
            <rFont val="Arial"/>
            <family val="0"/>
            <charset val="1"/>
          </rPr>
          <t xml:space="preserve">Caso queira apagar, selecione a célula e pressione DEL.</t>
        </r>
      </text>
    </comment>
    <comment ref="A233" authorId="0">
      <text>
        <r>
          <rPr>
            <sz val="10"/>
            <color rgb="FF000000"/>
            <rFont val="Arial"/>
            <family val="0"/>
            <charset val="1"/>
          </rPr>
          <t xml:space="preserve">Caso queira apagar, selecione a célula e pressione DEL.</t>
        </r>
      </text>
    </comment>
    <comment ref="A234" authorId="0">
      <text>
        <r>
          <rPr>
            <sz val="10"/>
            <color rgb="FF000000"/>
            <rFont val="Arial"/>
            <family val="0"/>
            <charset val="1"/>
          </rPr>
          <t xml:space="preserve">Caso queira apagar, selecione a célula e pressione DEL.</t>
        </r>
      </text>
    </comment>
    <comment ref="A235" authorId="0">
      <text>
        <r>
          <rPr>
            <sz val="10"/>
            <color rgb="FF000000"/>
            <rFont val="Arial"/>
            <family val="0"/>
            <charset val="1"/>
          </rPr>
          <t xml:space="preserve">Caso queira apagar, selecione a célula e pressione DEL.</t>
        </r>
      </text>
    </comment>
    <comment ref="A236" authorId="0">
      <text>
        <r>
          <rPr>
            <sz val="10"/>
            <color rgb="FF000000"/>
            <rFont val="Arial"/>
            <family val="0"/>
            <charset val="1"/>
          </rPr>
          <t xml:space="preserve">Caso queira apagar, selecione a célula e pressione DEL.</t>
        </r>
      </text>
    </comment>
    <comment ref="A237" authorId="0">
      <text>
        <r>
          <rPr>
            <sz val="10"/>
            <color rgb="FF000000"/>
            <rFont val="Arial"/>
            <family val="0"/>
            <charset val="1"/>
          </rPr>
          <t xml:space="preserve">Caso queira apagar, selecione a célula e pressione DEL.</t>
        </r>
      </text>
    </comment>
    <comment ref="A238" authorId="0">
      <text>
        <r>
          <rPr>
            <sz val="10"/>
            <color rgb="FF000000"/>
            <rFont val="Arial"/>
            <family val="0"/>
            <charset val="1"/>
          </rPr>
          <t xml:space="preserve">Caso queira apagar, selecione a célula e pressione DEL.</t>
        </r>
      </text>
    </comment>
    <comment ref="A239" authorId="0">
      <text>
        <r>
          <rPr>
            <sz val="10"/>
            <color rgb="FF000000"/>
            <rFont val="Arial"/>
            <family val="0"/>
            <charset val="1"/>
          </rPr>
          <t xml:space="preserve">Caso queira apagar, selecione a célula e pressione DEL.</t>
        </r>
      </text>
    </comment>
    <comment ref="A240" authorId="0">
      <text>
        <r>
          <rPr>
            <sz val="10"/>
            <color rgb="FF000000"/>
            <rFont val="Arial"/>
            <family val="0"/>
            <charset val="1"/>
          </rPr>
          <t xml:space="preserve">Caso queira apagar, selecione a célula e pressione DEL.</t>
        </r>
      </text>
    </comment>
    <comment ref="A241" authorId="0">
      <text>
        <r>
          <rPr>
            <sz val="10"/>
            <color rgb="FF000000"/>
            <rFont val="Arial"/>
            <family val="0"/>
            <charset val="1"/>
          </rPr>
          <t xml:space="preserve">Caso queira apagar, selecione a célula e pressione DEL.</t>
        </r>
      </text>
    </comment>
    <comment ref="A242" authorId="0">
      <text>
        <r>
          <rPr>
            <sz val="10"/>
            <color rgb="FF000000"/>
            <rFont val="Arial"/>
            <family val="0"/>
            <charset val="1"/>
          </rPr>
          <t xml:space="preserve">Caso queira apagar, selecione a célula e pressione DEL.</t>
        </r>
      </text>
    </comment>
    <comment ref="A243" authorId="0">
      <text>
        <r>
          <rPr>
            <sz val="10"/>
            <color rgb="FF000000"/>
            <rFont val="Arial"/>
            <family val="0"/>
            <charset val="1"/>
          </rPr>
          <t xml:space="preserve">Caso queira apagar, selecione a célula e pressione DEL.</t>
        </r>
      </text>
    </comment>
    <comment ref="A244" authorId="0">
      <text>
        <r>
          <rPr>
            <sz val="10"/>
            <color rgb="FF000000"/>
            <rFont val="Arial"/>
            <family val="0"/>
            <charset val="1"/>
          </rPr>
          <t xml:space="preserve">Caso queira apagar, selecione a célula e pressione DEL.</t>
        </r>
      </text>
    </comment>
    <comment ref="A245" authorId="0">
      <text>
        <r>
          <rPr>
            <sz val="10"/>
            <color rgb="FF000000"/>
            <rFont val="Arial"/>
            <family val="0"/>
            <charset val="1"/>
          </rPr>
          <t xml:space="preserve">Caso queira apagar, selecione a célula e pressione DEL.</t>
        </r>
      </text>
    </comment>
    <comment ref="A246" authorId="0">
      <text>
        <r>
          <rPr>
            <sz val="10"/>
            <color rgb="FF000000"/>
            <rFont val="Arial"/>
            <family val="0"/>
            <charset val="1"/>
          </rPr>
          <t xml:space="preserve">Caso queira apagar, selecione a célula e pressione DEL.</t>
        </r>
      </text>
    </comment>
    <comment ref="A247" authorId="0">
      <text>
        <r>
          <rPr>
            <sz val="10"/>
            <color rgb="FF000000"/>
            <rFont val="Arial"/>
            <family val="0"/>
            <charset val="1"/>
          </rPr>
          <t xml:space="preserve">Caso queira apagar, selecione a célula e pressione DEL.</t>
        </r>
      </text>
    </comment>
    <comment ref="A248" authorId="0">
      <text>
        <r>
          <rPr>
            <sz val="10"/>
            <color rgb="FF000000"/>
            <rFont val="Arial"/>
            <family val="0"/>
            <charset val="1"/>
          </rPr>
          <t xml:space="preserve">Caso queira apagar, selecione a célula e pressione DEL.</t>
        </r>
      </text>
    </comment>
    <comment ref="A249" authorId="0">
      <text>
        <r>
          <rPr>
            <sz val="10"/>
            <color rgb="FF000000"/>
            <rFont val="Arial"/>
            <family val="0"/>
            <charset val="1"/>
          </rPr>
          <t xml:space="preserve">Caso queira apagar, selecione a célula e pressione DEL.</t>
        </r>
      </text>
    </comment>
    <comment ref="A250" authorId="0">
      <text>
        <r>
          <rPr>
            <sz val="10"/>
            <color rgb="FF000000"/>
            <rFont val="Arial"/>
            <family val="0"/>
            <charset val="1"/>
          </rPr>
          <t xml:space="preserve">Caso queira apagar, selecione a célula e pressione DEL.</t>
        </r>
      </text>
    </comment>
    <comment ref="A251" authorId="0">
      <text>
        <r>
          <rPr>
            <sz val="10"/>
            <color rgb="FF000000"/>
            <rFont val="Arial"/>
            <family val="0"/>
            <charset val="1"/>
          </rPr>
          <t xml:space="preserve">Caso queira apagar, selecione a célula e pressione DEL.</t>
        </r>
      </text>
    </comment>
    <comment ref="A252" authorId="0">
      <text>
        <r>
          <rPr>
            <sz val="10"/>
            <color rgb="FF000000"/>
            <rFont val="Arial"/>
            <family val="0"/>
            <charset val="1"/>
          </rPr>
          <t xml:space="preserve">Caso queira apagar, selecione a célula e pressione DEL.</t>
        </r>
      </text>
    </comment>
    <comment ref="A253" authorId="0">
      <text>
        <r>
          <rPr>
            <sz val="10"/>
            <color rgb="FF000000"/>
            <rFont val="Arial"/>
            <family val="0"/>
            <charset val="1"/>
          </rPr>
          <t xml:space="preserve">Caso queira apagar, selecione a célula e pressione DEL.</t>
        </r>
      </text>
    </comment>
    <comment ref="A254" authorId="0">
      <text>
        <r>
          <rPr>
            <sz val="10"/>
            <color rgb="FF000000"/>
            <rFont val="Arial"/>
            <family val="0"/>
            <charset val="1"/>
          </rPr>
          <t xml:space="preserve">Caso queira apagar, selecione a célula e pressione DEL.</t>
        </r>
      </text>
    </comment>
    <comment ref="A255" authorId="0">
      <text>
        <r>
          <rPr>
            <sz val="10"/>
            <color rgb="FF000000"/>
            <rFont val="Arial"/>
            <family val="0"/>
            <charset val="1"/>
          </rPr>
          <t xml:space="preserve">Caso queira apagar, selecione a célula e pressione DEL.</t>
        </r>
      </text>
    </comment>
    <comment ref="A256" authorId="0">
      <text>
        <r>
          <rPr>
            <sz val="10"/>
            <color rgb="FF000000"/>
            <rFont val="Arial"/>
            <family val="0"/>
            <charset val="1"/>
          </rPr>
          <t xml:space="preserve">Caso queira apagar, selecione a célula e pressione DEL.</t>
        </r>
      </text>
    </comment>
    <comment ref="A257" authorId="0">
      <text>
        <r>
          <rPr>
            <sz val="10"/>
            <color rgb="FF000000"/>
            <rFont val="Arial"/>
            <family val="0"/>
            <charset val="1"/>
          </rPr>
          <t xml:space="preserve">Caso queira apagar, selecione a célula e pressione DEL.</t>
        </r>
      </text>
    </comment>
    <comment ref="A258" authorId="0">
      <text>
        <r>
          <rPr>
            <sz val="10"/>
            <color rgb="FF000000"/>
            <rFont val="Arial"/>
            <family val="0"/>
            <charset val="1"/>
          </rPr>
          <t xml:space="preserve">Caso queira apagar, selecione a célula e pressione DEL.</t>
        </r>
      </text>
    </comment>
    <comment ref="A259" authorId="0">
      <text>
        <r>
          <rPr>
            <sz val="10"/>
            <color rgb="FF000000"/>
            <rFont val="Arial"/>
            <family val="0"/>
            <charset val="1"/>
          </rPr>
          <t xml:space="preserve">Caso queira apagar, selecione a célula e pressione DEL.</t>
        </r>
      </text>
    </comment>
    <comment ref="A260" authorId="0">
      <text>
        <r>
          <rPr>
            <sz val="10"/>
            <color rgb="FF000000"/>
            <rFont val="Arial"/>
            <family val="0"/>
            <charset val="1"/>
          </rPr>
          <t xml:space="preserve">Caso queira apagar, selecione a célula e pressione DEL.</t>
        </r>
      </text>
    </comment>
    <comment ref="A261" authorId="0">
      <text>
        <r>
          <rPr>
            <sz val="10"/>
            <color rgb="FF000000"/>
            <rFont val="Arial"/>
            <family val="0"/>
            <charset val="1"/>
          </rPr>
          <t xml:space="preserve">Caso queira apagar, selecione a célula e pressione DEL.</t>
        </r>
      </text>
    </comment>
    <comment ref="A262" authorId="0">
      <text>
        <r>
          <rPr>
            <sz val="10"/>
            <color rgb="FF000000"/>
            <rFont val="Arial"/>
            <family val="0"/>
            <charset val="1"/>
          </rPr>
          <t xml:space="preserve">Caso queira apagar, selecione a célula e pressione DEL.</t>
        </r>
      </text>
    </comment>
    <comment ref="A263" authorId="0">
      <text>
        <r>
          <rPr>
            <sz val="10"/>
            <color rgb="FF000000"/>
            <rFont val="Arial"/>
            <family val="0"/>
            <charset val="1"/>
          </rPr>
          <t xml:space="preserve">Caso queira apagar, selecione a célula e pressione DEL.</t>
        </r>
      </text>
    </comment>
    <comment ref="A264" authorId="0">
      <text>
        <r>
          <rPr>
            <sz val="10"/>
            <color rgb="FF000000"/>
            <rFont val="Arial"/>
            <family val="0"/>
            <charset val="1"/>
          </rPr>
          <t xml:space="preserve">Caso queira apagar, selecione a célula e pressione DEL.</t>
        </r>
      </text>
    </comment>
    <comment ref="A265" authorId="0">
      <text>
        <r>
          <rPr>
            <sz val="10"/>
            <color rgb="FF000000"/>
            <rFont val="Arial"/>
            <family val="0"/>
            <charset val="1"/>
          </rPr>
          <t xml:space="preserve">Caso queira apagar, selecione a célula e pressione DEL.</t>
        </r>
      </text>
    </comment>
    <comment ref="A266" authorId="0">
      <text>
        <r>
          <rPr>
            <sz val="10"/>
            <color rgb="FF000000"/>
            <rFont val="Arial"/>
            <family val="0"/>
            <charset val="1"/>
          </rPr>
          <t xml:space="preserve">Caso queira apagar, selecione a célula e pressione DEL.</t>
        </r>
      </text>
    </comment>
    <comment ref="A267" authorId="0">
      <text>
        <r>
          <rPr>
            <sz val="10"/>
            <color rgb="FF000000"/>
            <rFont val="Arial"/>
            <family val="0"/>
            <charset val="1"/>
          </rPr>
          <t xml:space="preserve">Caso queira apagar, selecione a célula e pressione DEL.</t>
        </r>
      </text>
    </comment>
    <comment ref="A268" authorId="0">
      <text>
        <r>
          <rPr>
            <sz val="10"/>
            <color rgb="FF000000"/>
            <rFont val="Arial"/>
            <family val="0"/>
            <charset val="1"/>
          </rPr>
          <t xml:space="preserve">Caso queira apagar, selecione a célula e pressione DEL.</t>
        </r>
      </text>
    </comment>
    <comment ref="A269" authorId="0">
      <text>
        <r>
          <rPr>
            <sz val="10"/>
            <color rgb="FF000000"/>
            <rFont val="Arial"/>
            <family val="0"/>
            <charset val="1"/>
          </rPr>
          <t xml:space="preserve">Caso queira apagar, selecione a célula e pressione DEL.</t>
        </r>
      </text>
    </comment>
    <comment ref="A270" authorId="0">
      <text>
        <r>
          <rPr>
            <sz val="10"/>
            <color rgb="FF000000"/>
            <rFont val="Arial"/>
            <family val="0"/>
            <charset val="1"/>
          </rPr>
          <t xml:space="preserve">Caso queira apagar, selecione a célula e pressione DEL.</t>
        </r>
      </text>
    </comment>
    <comment ref="A271" authorId="0">
      <text>
        <r>
          <rPr>
            <sz val="10"/>
            <color rgb="FF000000"/>
            <rFont val="Arial"/>
            <family val="0"/>
            <charset val="1"/>
          </rPr>
          <t xml:space="preserve">Caso queira apagar, selecione a célula e pressione DEL.</t>
        </r>
      </text>
    </comment>
    <comment ref="A272" authorId="0">
      <text>
        <r>
          <rPr>
            <sz val="10"/>
            <color rgb="FF000000"/>
            <rFont val="Arial"/>
            <family val="0"/>
            <charset val="1"/>
          </rPr>
          <t xml:space="preserve">Caso queira apagar, selecione a célula e pressione DEL.</t>
        </r>
      </text>
    </comment>
    <comment ref="A273" authorId="0">
      <text>
        <r>
          <rPr>
            <sz val="10"/>
            <color rgb="FF000000"/>
            <rFont val="Arial"/>
            <family val="0"/>
            <charset val="1"/>
          </rPr>
          <t xml:space="preserve">Caso queira apagar, selecione a célula e pressione DEL.</t>
        </r>
      </text>
    </comment>
    <comment ref="A274" authorId="0">
      <text>
        <r>
          <rPr>
            <sz val="10"/>
            <color rgb="FF000000"/>
            <rFont val="Arial"/>
            <family val="0"/>
            <charset val="1"/>
          </rPr>
          <t xml:space="preserve">Caso queira apagar, selecione a célula e pressione DEL.</t>
        </r>
      </text>
    </comment>
    <comment ref="A275" authorId="0">
      <text>
        <r>
          <rPr>
            <sz val="10"/>
            <color rgb="FF000000"/>
            <rFont val="Arial"/>
            <family val="0"/>
            <charset val="1"/>
          </rPr>
          <t xml:space="preserve">Caso queira apagar, selecione a célula e pressione DEL.</t>
        </r>
      </text>
    </comment>
    <comment ref="A276" authorId="0">
      <text>
        <r>
          <rPr>
            <sz val="10"/>
            <color rgb="FF000000"/>
            <rFont val="Arial"/>
            <family val="0"/>
            <charset val="1"/>
          </rPr>
          <t xml:space="preserve">Caso queira apagar, selecione a célula e pressione DEL.</t>
        </r>
      </text>
    </comment>
    <comment ref="A277" authorId="0">
      <text>
        <r>
          <rPr>
            <sz val="10"/>
            <color rgb="FF000000"/>
            <rFont val="Arial"/>
            <family val="0"/>
            <charset val="1"/>
          </rPr>
          <t xml:space="preserve">Caso queira apagar, selecione a célula e pressione DEL.</t>
        </r>
      </text>
    </comment>
    <comment ref="A278" authorId="0">
      <text>
        <r>
          <rPr>
            <sz val="10"/>
            <color rgb="FF000000"/>
            <rFont val="Arial"/>
            <family val="0"/>
            <charset val="1"/>
          </rPr>
          <t xml:space="preserve">Caso queira apagar, selecione a célula e pressione DEL.</t>
        </r>
      </text>
    </comment>
    <comment ref="A279" authorId="0">
      <text>
        <r>
          <rPr>
            <sz val="10"/>
            <color rgb="FF000000"/>
            <rFont val="Arial"/>
            <family val="0"/>
            <charset val="1"/>
          </rPr>
          <t xml:space="preserve">Caso queira apagar, selecione a célula e pressione DEL.</t>
        </r>
      </text>
    </comment>
    <comment ref="A280" authorId="0">
      <text>
        <r>
          <rPr>
            <sz val="10"/>
            <color rgb="FF000000"/>
            <rFont val="Arial"/>
            <family val="0"/>
            <charset val="1"/>
          </rPr>
          <t xml:space="preserve">Caso queira apagar, selecione a célula e pressione DEL.</t>
        </r>
      </text>
    </comment>
    <comment ref="A281" authorId="0">
      <text>
        <r>
          <rPr>
            <sz val="10"/>
            <color rgb="FF000000"/>
            <rFont val="Arial"/>
            <family val="0"/>
            <charset val="1"/>
          </rPr>
          <t xml:space="preserve">Caso queira apagar, selecione a célula e pressione DEL.</t>
        </r>
      </text>
    </comment>
    <comment ref="A282" authorId="0">
      <text>
        <r>
          <rPr>
            <sz val="10"/>
            <color rgb="FF000000"/>
            <rFont val="Arial"/>
            <family val="0"/>
            <charset val="1"/>
          </rPr>
          <t xml:space="preserve">Caso queira apagar, selecione a célula e pressione DEL.</t>
        </r>
      </text>
    </comment>
    <comment ref="A283" authorId="0">
      <text>
        <r>
          <rPr>
            <sz val="10"/>
            <color rgb="FF000000"/>
            <rFont val="Arial"/>
            <family val="0"/>
            <charset val="1"/>
          </rPr>
          <t xml:space="preserve">Caso queira apagar, selecione a célula e pressione DEL.</t>
        </r>
      </text>
    </comment>
    <comment ref="A284" authorId="0">
      <text>
        <r>
          <rPr>
            <sz val="10"/>
            <color rgb="FF000000"/>
            <rFont val="Arial"/>
            <family val="0"/>
            <charset val="1"/>
          </rPr>
          <t xml:space="preserve">Caso queira apagar, selecione a célula e pressione DEL.</t>
        </r>
      </text>
    </comment>
    <comment ref="A285" authorId="0">
      <text>
        <r>
          <rPr>
            <sz val="10"/>
            <color rgb="FF000000"/>
            <rFont val="Arial"/>
            <family val="0"/>
            <charset val="1"/>
          </rPr>
          <t xml:space="preserve">Caso queira apagar, selecione a célula e pressione DEL.</t>
        </r>
      </text>
    </comment>
    <comment ref="A286" authorId="0">
      <text>
        <r>
          <rPr>
            <sz val="10"/>
            <color rgb="FF000000"/>
            <rFont val="Arial"/>
            <family val="0"/>
            <charset val="1"/>
          </rPr>
          <t xml:space="preserve">Caso queira apagar, selecione a célula e pressione DEL.</t>
        </r>
      </text>
    </comment>
    <comment ref="A287" authorId="0">
      <text>
        <r>
          <rPr>
            <sz val="10"/>
            <color rgb="FF000000"/>
            <rFont val="Arial"/>
            <family val="0"/>
            <charset val="1"/>
          </rPr>
          <t xml:space="preserve">Caso queira apagar, selecione a célula e pressione DEL.</t>
        </r>
      </text>
    </comment>
    <comment ref="A288" authorId="0">
      <text>
        <r>
          <rPr>
            <sz val="10"/>
            <color rgb="FF000000"/>
            <rFont val="Arial"/>
            <family val="0"/>
            <charset val="1"/>
          </rPr>
          <t xml:space="preserve">Caso queira apagar, selecione a célula e pressione DEL.</t>
        </r>
      </text>
    </comment>
    <comment ref="A289" authorId="0">
      <text>
        <r>
          <rPr>
            <sz val="10"/>
            <color rgb="FF000000"/>
            <rFont val="Arial"/>
            <family val="0"/>
            <charset val="1"/>
          </rPr>
          <t xml:space="preserve">Caso queira apagar, selecione a célula e pressione DEL.</t>
        </r>
      </text>
    </comment>
    <comment ref="A290" authorId="0">
      <text>
        <r>
          <rPr>
            <sz val="10"/>
            <color rgb="FF000000"/>
            <rFont val="Arial"/>
            <family val="0"/>
            <charset val="1"/>
          </rPr>
          <t xml:space="preserve">Caso queira apagar, selecione a célula e pressione DEL.</t>
        </r>
      </text>
    </comment>
    <comment ref="A291" authorId="0">
      <text>
        <r>
          <rPr>
            <sz val="10"/>
            <color rgb="FF000000"/>
            <rFont val="Arial"/>
            <family val="0"/>
            <charset val="1"/>
          </rPr>
          <t xml:space="preserve">Caso queira apagar, selecione a célula e pressione DEL.</t>
        </r>
      </text>
    </comment>
    <comment ref="A292" authorId="0">
      <text>
        <r>
          <rPr>
            <sz val="10"/>
            <color rgb="FF000000"/>
            <rFont val="Arial"/>
            <family val="0"/>
            <charset val="1"/>
          </rPr>
          <t xml:space="preserve">Caso queira apagar, selecione a célula e pressione DEL.</t>
        </r>
      </text>
    </comment>
    <comment ref="A293" authorId="0">
      <text>
        <r>
          <rPr>
            <sz val="10"/>
            <color rgb="FF000000"/>
            <rFont val="Arial"/>
            <family val="0"/>
            <charset val="1"/>
          </rPr>
          <t xml:space="preserve">Caso queira apagar, selecione a célula e pressione DEL.</t>
        </r>
      </text>
    </comment>
    <comment ref="A294" authorId="0">
      <text>
        <r>
          <rPr>
            <sz val="10"/>
            <color rgb="FF000000"/>
            <rFont val="Arial"/>
            <family val="0"/>
            <charset val="1"/>
          </rPr>
          <t xml:space="preserve">Caso queira apagar, selecione a célula e pressione DEL.</t>
        </r>
      </text>
    </comment>
    <comment ref="A295" authorId="0">
      <text>
        <r>
          <rPr>
            <sz val="10"/>
            <color rgb="FF000000"/>
            <rFont val="Arial"/>
            <family val="0"/>
            <charset val="1"/>
          </rPr>
          <t xml:space="preserve">Caso queira apagar, selecione a célula e pressione DEL.</t>
        </r>
      </text>
    </comment>
    <comment ref="A296" authorId="0">
      <text>
        <r>
          <rPr>
            <sz val="10"/>
            <color rgb="FF000000"/>
            <rFont val="Arial"/>
            <family val="0"/>
            <charset val="1"/>
          </rPr>
          <t xml:space="preserve">Caso queira apagar, selecione a célula e pressione DEL.</t>
        </r>
      </text>
    </comment>
    <comment ref="A297" authorId="0">
      <text>
        <r>
          <rPr>
            <sz val="10"/>
            <color rgb="FF000000"/>
            <rFont val="Arial"/>
            <family val="0"/>
            <charset val="1"/>
          </rPr>
          <t xml:space="preserve">Caso queira apagar, selecione a célula e pressione DEL.</t>
        </r>
      </text>
    </comment>
    <comment ref="A298" authorId="0">
      <text>
        <r>
          <rPr>
            <sz val="10"/>
            <color rgb="FF000000"/>
            <rFont val="Arial"/>
            <family val="0"/>
            <charset val="1"/>
          </rPr>
          <t xml:space="preserve">Caso queira apagar, selecione a célula e pressione DEL.</t>
        </r>
      </text>
    </comment>
    <comment ref="A299" authorId="0">
      <text>
        <r>
          <rPr>
            <sz val="10"/>
            <color rgb="FF000000"/>
            <rFont val="Arial"/>
            <family val="0"/>
            <charset val="1"/>
          </rPr>
          <t xml:space="preserve">Caso queira apagar, selecione a célula e pressione DEL.</t>
        </r>
      </text>
    </comment>
    <comment ref="A300" authorId="0">
      <text>
        <r>
          <rPr>
            <sz val="10"/>
            <color rgb="FF000000"/>
            <rFont val="Arial"/>
            <family val="0"/>
            <charset val="1"/>
          </rPr>
          <t xml:space="preserve">Caso queira apagar, selecione a célula e pressione DEL.</t>
        </r>
      </text>
    </comment>
    <comment ref="A301" authorId="0">
      <text>
        <r>
          <rPr>
            <sz val="10"/>
            <color rgb="FF000000"/>
            <rFont val="Arial"/>
            <family val="0"/>
            <charset val="1"/>
          </rPr>
          <t xml:space="preserve">Caso queira apagar, selecione a célula e pressione DEL.</t>
        </r>
      </text>
    </comment>
    <comment ref="A302" authorId="0">
      <text>
        <r>
          <rPr>
            <sz val="10"/>
            <color rgb="FF000000"/>
            <rFont val="Arial"/>
            <family val="0"/>
            <charset val="1"/>
          </rPr>
          <t xml:space="preserve">Caso queira apagar, selecione a célula e pressione DEL.</t>
        </r>
      </text>
    </comment>
    <comment ref="A303" authorId="0">
      <text>
        <r>
          <rPr>
            <sz val="10"/>
            <color rgb="FF000000"/>
            <rFont val="Arial"/>
            <family val="0"/>
            <charset val="1"/>
          </rPr>
          <t xml:space="preserve">Caso queira apagar, selecione a célula e pressione DEL.</t>
        </r>
      </text>
    </comment>
    <comment ref="A304" authorId="0">
      <text>
        <r>
          <rPr>
            <sz val="10"/>
            <color rgb="FF000000"/>
            <rFont val="Arial"/>
            <family val="0"/>
            <charset val="1"/>
          </rPr>
          <t xml:space="preserve">Caso queira apagar, selecione a célula e pressione DEL.</t>
        </r>
      </text>
    </comment>
    <comment ref="A305" authorId="0">
      <text>
        <r>
          <rPr>
            <sz val="10"/>
            <color rgb="FF000000"/>
            <rFont val="Arial"/>
            <family val="0"/>
            <charset val="1"/>
          </rPr>
          <t xml:space="preserve">Caso queira apagar, selecione a célula e pressione DEL.</t>
        </r>
      </text>
    </comment>
    <comment ref="A306" authorId="0">
      <text>
        <r>
          <rPr>
            <sz val="10"/>
            <color rgb="FF000000"/>
            <rFont val="Arial"/>
            <family val="0"/>
            <charset val="1"/>
          </rPr>
          <t xml:space="preserve">Caso queira apagar, selecione a célula e pressione DEL.</t>
        </r>
      </text>
    </comment>
    <comment ref="A307" authorId="0">
      <text>
        <r>
          <rPr>
            <sz val="10"/>
            <color rgb="FF000000"/>
            <rFont val="Arial"/>
            <family val="0"/>
            <charset val="1"/>
          </rPr>
          <t xml:space="preserve">Caso queira apagar, selecione a célula e pressione DEL.</t>
        </r>
      </text>
    </comment>
    <comment ref="A308" authorId="0">
      <text>
        <r>
          <rPr>
            <sz val="10"/>
            <color rgb="FF000000"/>
            <rFont val="Arial"/>
            <family val="0"/>
            <charset val="1"/>
          </rPr>
          <t xml:space="preserve">Caso queira apagar, selecione a célula e pressione DEL.</t>
        </r>
      </text>
    </comment>
    <comment ref="A309" authorId="0">
      <text>
        <r>
          <rPr>
            <sz val="10"/>
            <color rgb="FF000000"/>
            <rFont val="Arial"/>
            <family val="0"/>
            <charset val="1"/>
          </rPr>
          <t xml:space="preserve">Caso queira apagar, selecione a célula e pressione DEL.</t>
        </r>
      </text>
    </comment>
    <comment ref="A310" authorId="0">
      <text>
        <r>
          <rPr>
            <sz val="10"/>
            <color rgb="FF000000"/>
            <rFont val="Arial"/>
            <family val="0"/>
            <charset val="1"/>
          </rPr>
          <t xml:space="preserve">Caso queira apagar, selecione a célula e pressione DEL.</t>
        </r>
      </text>
    </comment>
    <comment ref="A311" authorId="0">
      <text>
        <r>
          <rPr>
            <sz val="10"/>
            <color rgb="FF000000"/>
            <rFont val="Arial"/>
            <family val="0"/>
            <charset val="1"/>
          </rPr>
          <t xml:space="preserve">Caso queira apagar, selecione a célula e pressione DEL.</t>
        </r>
      </text>
    </comment>
    <comment ref="A312" authorId="0">
      <text>
        <r>
          <rPr>
            <sz val="10"/>
            <color rgb="FF000000"/>
            <rFont val="Arial"/>
            <family val="0"/>
            <charset val="1"/>
          </rPr>
          <t xml:space="preserve">Caso queira apagar, selecione a célula e pressione DEL.</t>
        </r>
      </text>
    </comment>
    <comment ref="A313" authorId="0">
      <text>
        <r>
          <rPr>
            <sz val="10"/>
            <color rgb="FF000000"/>
            <rFont val="Arial"/>
            <family val="0"/>
            <charset val="1"/>
          </rPr>
          <t xml:space="preserve">Caso queira apagar, selecione a célula e pressione DEL.</t>
        </r>
      </text>
    </comment>
    <comment ref="A314" authorId="0">
      <text>
        <r>
          <rPr>
            <sz val="10"/>
            <color rgb="FF000000"/>
            <rFont val="Arial"/>
            <family val="0"/>
            <charset val="1"/>
          </rPr>
          <t xml:space="preserve">Caso queira apagar, selecione a célula e pressione DEL.</t>
        </r>
      </text>
    </comment>
    <comment ref="C17" authorId="0">
      <text>
        <r>
          <rPr>
            <sz val="10"/>
            <color rgb="FF000000"/>
            <rFont val="Arial"/>
            <family val="0"/>
            <charset val="1"/>
          </rPr>
          <t xml:space="preserve">Caso queira apagar, selecione a célula e pressione DEL.</t>
        </r>
      </text>
    </comment>
    <comment ref="C18" authorId="0">
      <text>
        <r>
          <rPr>
            <sz val="10"/>
            <color rgb="FF000000"/>
            <rFont val="Arial"/>
            <family val="0"/>
            <charset val="1"/>
          </rPr>
          <t xml:space="preserve">Caso queira apagar, selecione a célula e pressione DEL.</t>
        </r>
      </text>
    </comment>
    <comment ref="C19" authorId="0">
      <text>
        <r>
          <rPr>
            <sz val="10"/>
            <color rgb="FF000000"/>
            <rFont val="Arial"/>
            <family val="0"/>
            <charset val="1"/>
          </rPr>
          <t xml:space="preserve">Caso queira apagar, selecione a célula e pressione DEL.</t>
        </r>
      </text>
    </comment>
    <comment ref="C20" authorId="0">
      <text>
        <r>
          <rPr>
            <sz val="10"/>
            <color rgb="FF000000"/>
            <rFont val="Arial"/>
            <family val="0"/>
            <charset val="1"/>
          </rPr>
          <t xml:space="preserve">Caso queira apagar, selecione a célula e pressione DEL.</t>
        </r>
      </text>
    </comment>
    <comment ref="C21" authorId="0">
      <text>
        <r>
          <rPr>
            <sz val="10"/>
            <color rgb="FF000000"/>
            <rFont val="Arial"/>
            <family val="0"/>
            <charset val="1"/>
          </rPr>
          <t xml:space="preserve">Caso queira apagar, selecione a célula e pressione DEL.</t>
        </r>
      </text>
    </comment>
    <comment ref="C22" authorId="0">
      <text>
        <r>
          <rPr>
            <sz val="10"/>
            <color rgb="FF000000"/>
            <rFont val="Arial"/>
            <family val="0"/>
            <charset val="1"/>
          </rPr>
          <t xml:space="preserve">Caso queira apagar, selecione a célula e pressione DEL.</t>
        </r>
      </text>
    </comment>
    <comment ref="C23" authorId="0">
      <text>
        <r>
          <rPr>
            <sz val="10"/>
            <color rgb="FF000000"/>
            <rFont val="Arial"/>
            <family val="0"/>
            <charset val="1"/>
          </rPr>
          <t xml:space="preserve">Caso queira apagar, selecione a célula e pressione DEL.</t>
        </r>
      </text>
    </comment>
    <comment ref="C24" authorId="0">
      <text>
        <r>
          <rPr>
            <sz val="10"/>
            <color rgb="FF000000"/>
            <rFont val="Arial"/>
            <family val="0"/>
            <charset val="1"/>
          </rPr>
          <t xml:space="preserve">Caso queira apagar, selecione a célula e pressione DEL.</t>
        </r>
      </text>
    </comment>
    <comment ref="C25" authorId="0">
      <text>
        <r>
          <rPr>
            <sz val="10"/>
            <color rgb="FF000000"/>
            <rFont val="Arial"/>
            <family val="0"/>
            <charset val="1"/>
          </rPr>
          <t xml:space="preserve">Caso queira apagar, selecione a célula e pressione DEL.</t>
        </r>
      </text>
    </comment>
    <comment ref="C26" authorId="0">
      <text>
        <r>
          <rPr>
            <sz val="10"/>
            <color rgb="FF000000"/>
            <rFont val="Arial"/>
            <family val="0"/>
            <charset val="1"/>
          </rPr>
          <t xml:space="preserve">Caso queira apagar, selecione a célula e pressione DEL.</t>
        </r>
      </text>
    </comment>
    <comment ref="C27" authorId="0">
      <text>
        <r>
          <rPr>
            <sz val="10"/>
            <color rgb="FF000000"/>
            <rFont val="Arial"/>
            <family val="0"/>
            <charset val="1"/>
          </rPr>
          <t xml:space="preserve">Caso queira apagar, selecione a célula e pressione DEL.</t>
        </r>
      </text>
    </comment>
    <comment ref="C28" authorId="0">
      <text>
        <r>
          <rPr>
            <sz val="10"/>
            <color rgb="FF000000"/>
            <rFont val="Arial"/>
            <family val="0"/>
            <charset val="1"/>
          </rPr>
          <t xml:space="preserve">Caso queira apagar, selecione a célula e pressione DEL.</t>
        </r>
      </text>
    </comment>
    <comment ref="C29" authorId="0">
      <text>
        <r>
          <rPr>
            <sz val="10"/>
            <color rgb="FF000000"/>
            <rFont val="Arial"/>
            <family val="0"/>
            <charset val="1"/>
          </rPr>
          <t xml:space="preserve">Caso queira apagar, selecione a célula e pressione DEL.</t>
        </r>
      </text>
    </comment>
    <comment ref="C30" authorId="0">
      <text>
        <r>
          <rPr>
            <sz val="10"/>
            <color rgb="FF000000"/>
            <rFont val="Arial"/>
            <family val="0"/>
            <charset val="1"/>
          </rPr>
          <t xml:space="preserve">Caso queira apagar, selecione a célula e pressione DEL.</t>
        </r>
      </text>
    </comment>
    <comment ref="C31" authorId="0">
      <text>
        <r>
          <rPr>
            <sz val="10"/>
            <color rgb="FF000000"/>
            <rFont val="Arial"/>
            <family val="0"/>
            <charset val="1"/>
          </rPr>
          <t xml:space="preserve">Caso queira apagar, selecione a célula e pressione DEL.</t>
        </r>
      </text>
    </comment>
    <comment ref="C32" authorId="0">
      <text>
        <r>
          <rPr>
            <sz val="10"/>
            <color rgb="FF000000"/>
            <rFont val="Arial"/>
            <family val="0"/>
            <charset val="1"/>
          </rPr>
          <t xml:space="preserve">Caso queira apagar, selecione a célula e pressione DEL.</t>
        </r>
      </text>
    </comment>
    <comment ref="C33" authorId="0">
      <text>
        <r>
          <rPr>
            <sz val="10"/>
            <color rgb="FF000000"/>
            <rFont val="Arial"/>
            <family val="0"/>
            <charset val="1"/>
          </rPr>
          <t xml:space="preserve">Caso queira apagar, selecione a célula e pressione DEL.</t>
        </r>
      </text>
    </comment>
    <comment ref="C34" authorId="0">
      <text>
        <r>
          <rPr>
            <sz val="10"/>
            <color rgb="FF000000"/>
            <rFont val="Arial"/>
            <family val="0"/>
            <charset val="1"/>
          </rPr>
          <t xml:space="preserve">Caso queira apagar, selecione a célula e pressione DEL.</t>
        </r>
      </text>
    </comment>
    <comment ref="C35" authorId="0">
      <text>
        <r>
          <rPr>
            <sz val="10"/>
            <color rgb="FF000000"/>
            <rFont val="Arial"/>
            <family val="0"/>
            <charset val="1"/>
          </rPr>
          <t xml:space="preserve">Caso queira apagar, selecione a célula e pressione DEL.</t>
        </r>
      </text>
    </comment>
    <comment ref="C36" authorId="0">
      <text>
        <r>
          <rPr>
            <sz val="10"/>
            <color rgb="FF000000"/>
            <rFont val="Arial"/>
            <family val="0"/>
            <charset val="1"/>
          </rPr>
          <t xml:space="preserve">Caso queira apagar, selecione a célula e pressione DEL.</t>
        </r>
      </text>
    </comment>
    <comment ref="C37" authorId="0">
      <text>
        <r>
          <rPr>
            <sz val="10"/>
            <color rgb="FF000000"/>
            <rFont val="Arial"/>
            <family val="0"/>
            <charset val="1"/>
          </rPr>
          <t xml:space="preserve">Caso queira apagar, selecione a célula e pressione DEL.</t>
        </r>
      </text>
    </comment>
    <comment ref="C38" authorId="0">
      <text>
        <r>
          <rPr>
            <sz val="10"/>
            <color rgb="FF000000"/>
            <rFont val="Arial"/>
            <family val="0"/>
            <charset val="1"/>
          </rPr>
          <t xml:space="preserve">Caso queira apagar, selecione a célula e pressione DEL.</t>
        </r>
      </text>
    </comment>
    <comment ref="C39" authorId="0">
      <text>
        <r>
          <rPr>
            <sz val="10"/>
            <color rgb="FF000000"/>
            <rFont val="Arial"/>
            <family val="0"/>
            <charset val="1"/>
          </rPr>
          <t xml:space="preserve">Caso queira apagar, selecione a célula e pressione DEL.</t>
        </r>
      </text>
    </comment>
    <comment ref="C40" authorId="0">
      <text>
        <r>
          <rPr>
            <sz val="10"/>
            <color rgb="FF000000"/>
            <rFont val="Arial"/>
            <family val="0"/>
            <charset val="1"/>
          </rPr>
          <t xml:space="preserve">Caso queira apagar, selecione a célula e pressione DEL.</t>
        </r>
      </text>
    </comment>
    <comment ref="C41" authorId="0">
      <text>
        <r>
          <rPr>
            <sz val="10"/>
            <color rgb="FF000000"/>
            <rFont val="Arial"/>
            <family val="0"/>
            <charset val="1"/>
          </rPr>
          <t xml:space="preserve">Caso queira apagar, selecione a célula e pressione DEL.</t>
        </r>
      </text>
    </comment>
    <comment ref="C42" authorId="0">
      <text>
        <r>
          <rPr>
            <sz val="10"/>
            <color rgb="FF000000"/>
            <rFont val="Arial"/>
            <family val="0"/>
            <charset val="1"/>
          </rPr>
          <t xml:space="preserve">Caso queira apagar, selecione a célula e pressione DEL.</t>
        </r>
      </text>
    </comment>
    <comment ref="C43" authorId="0">
      <text>
        <r>
          <rPr>
            <sz val="10"/>
            <color rgb="FF000000"/>
            <rFont val="Arial"/>
            <family val="0"/>
            <charset val="1"/>
          </rPr>
          <t xml:space="preserve">Caso queira apagar, selecione a célula e pressione DEL.</t>
        </r>
      </text>
    </comment>
    <comment ref="C44" authorId="0">
      <text>
        <r>
          <rPr>
            <sz val="10"/>
            <color rgb="FF000000"/>
            <rFont val="Arial"/>
            <family val="0"/>
            <charset val="1"/>
          </rPr>
          <t xml:space="preserve">Caso queira apagar, selecione a célula e pressione DEL.</t>
        </r>
      </text>
    </comment>
    <comment ref="C45" authorId="0">
      <text>
        <r>
          <rPr>
            <sz val="10"/>
            <color rgb="FF000000"/>
            <rFont val="Arial"/>
            <family val="0"/>
            <charset val="1"/>
          </rPr>
          <t xml:space="preserve">Caso queira apagar, selecione a célula e pressione DEL.</t>
        </r>
      </text>
    </comment>
    <comment ref="C46" authorId="0">
      <text>
        <r>
          <rPr>
            <sz val="10"/>
            <color rgb="FF000000"/>
            <rFont val="Arial"/>
            <family val="0"/>
            <charset val="1"/>
          </rPr>
          <t xml:space="preserve">Caso queira apagar, selecione a célula e pressione DEL.</t>
        </r>
      </text>
    </comment>
    <comment ref="C47" authorId="0">
      <text>
        <r>
          <rPr>
            <sz val="10"/>
            <color rgb="FF000000"/>
            <rFont val="Arial"/>
            <family val="0"/>
            <charset val="1"/>
          </rPr>
          <t xml:space="preserve">Caso queira apagar, selecione a célula e pressione DEL.</t>
        </r>
      </text>
    </comment>
    <comment ref="C48" authorId="0">
      <text>
        <r>
          <rPr>
            <sz val="10"/>
            <color rgb="FF000000"/>
            <rFont val="Arial"/>
            <family val="0"/>
            <charset val="1"/>
          </rPr>
          <t xml:space="preserve">Caso queira apagar, selecione a célula e pressione DEL.</t>
        </r>
      </text>
    </comment>
    <comment ref="C49" authorId="0">
      <text>
        <r>
          <rPr>
            <sz val="10"/>
            <color rgb="FF000000"/>
            <rFont val="Arial"/>
            <family val="0"/>
            <charset val="1"/>
          </rPr>
          <t xml:space="preserve">Caso queira apagar, selecione a célula e pressione DEL.</t>
        </r>
      </text>
    </comment>
    <comment ref="C50" authorId="0">
      <text>
        <r>
          <rPr>
            <sz val="10"/>
            <color rgb="FF000000"/>
            <rFont val="Arial"/>
            <family val="0"/>
            <charset val="1"/>
          </rPr>
          <t xml:space="preserve">Caso queira apagar, selecione a célula e pressione DEL.</t>
        </r>
      </text>
    </comment>
    <comment ref="C51" authorId="0">
      <text>
        <r>
          <rPr>
            <sz val="10"/>
            <color rgb="FF000000"/>
            <rFont val="Arial"/>
            <family val="0"/>
            <charset val="1"/>
          </rPr>
          <t xml:space="preserve">Caso queira apagar, selecione a célula e pressione DEL.</t>
        </r>
      </text>
    </comment>
    <comment ref="C52" authorId="0">
      <text>
        <r>
          <rPr>
            <sz val="10"/>
            <color rgb="FF000000"/>
            <rFont val="Arial"/>
            <family val="0"/>
            <charset val="1"/>
          </rPr>
          <t xml:space="preserve">Caso queira apagar, selecione a célula e pressione DEL.</t>
        </r>
      </text>
    </comment>
    <comment ref="C53" authorId="0">
      <text>
        <r>
          <rPr>
            <sz val="10"/>
            <color rgb="FF000000"/>
            <rFont val="Arial"/>
            <family val="0"/>
            <charset val="1"/>
          </rPr>
          <t xml:space="preserve">Caso queira apagar, selecione a célula e pressione DEL.</t>
        </r>
      </text>
    </comment>
    <comment ref="C54" authorId="0">
      <text>
        <r>
          <rPr>
            <sz val="10"/>
            <color rgb="FF000000"/>
            <rFont val="Arial"/>
            <family val="0"/>
            <charset val="1"/>
          </rPr>
          <t xml:space="preserve">Caso queira apagar, selecione a célula e pressione DEL.</t>
        </r>
      </text>
    </comment>
    <comment ref="C55" authorId="0">
      <text>
        <r>
          <rPr>
            <sz val="10"/>
            <color rgb="FF000000"/>
            <rFont val="Arial"/>
            <family val="0"/>
            <charset val="1"/>
          </rPr>
          <t xml:space="preserve">Caso queira apagar, selecione a célula e pressione DEL.</t>
        </r>
      </text>
    </comment>
    <comment ref="C56" authorId="0">
      <text>
        <r>
          <rPr>
            <sz val="10"/>
            <color rgb="FF000000"/>
            <rFont val="Arial"/>
            <family val="0"/>
            <charset val="1"/>
          </rPr>
          <t xml:space="preserve">Caso queira apagar, selecione a célula e pressione DEL.</t>
        </r>
      </text>
    </comment>
    <comment ref="C57" authorId="0">
      <text>
        <r>
          <rPr>
            <sz val="10"/>
            <color rgb="FF000000"/>
            <rFont val="Arial"/>
            <family val="0"/>
            <charset val="1"/>
          </rPr>
          <t xml:space="preserve">Caso queira apagar, selecione a célula e pressione DEL.</t>
        </r>
      </text>
    </comment>
    <comment ref="C58" authorId="0">
      <text>
        <r>
          <rPr>
            <sz val="10"/>
            <color rgb="FF000000"/>
            <rFont val="Arial"/>
            <family val="0"/>
            <charset val="1"/>
          </rPr>
          <t xml:space="preserve">Caso queira apagar, selecione a célula e pressione DEL.</t>
        </r>
      </text>
    </comment>
    <comment ref="C59" authorId="0">
      <text>
        <r>
          <rPr>
            <sz val="10"/>
            <color rgb="FF000000"/>
            <rFont val="Arial"/>
            <family val="0"/>
            <charset val="1"/>
          </rPr>
          <t xml:space="preserve">Caso queira apagar, selecione a célula e pressione DEL.</t>
        </r>
      </text>
    </comment>
    <comment ref="C60" authorId="0">
      <text>
        <r>
          <rPr>
            <sz val="10"/>
            <color rgb="FF000000"/>
            <rFont val="Arial"/>
            <family val="0"/>
            <charset val="1"/>
          </rPr>
          <t xml:space="preserve">Caso queira apagar, selecione a célula e pressione DEL.</t>
        </r>
      </text>
    </comment>
    <comment ref="C61" authorId="0">
      <text>
        <r>
          <rPr>
            <sz val="10"/>
            <color rgb="FF000000"/>
            <rFont val="Arial"/>
            <family val="0"/>
            <charset val="1"/>
          </rPr>
          <t xml:space="preserve">Caso queira apagar, selecione a célula e pressione DEL.</t>
        </r>
      </text>
    </comment>
    <comment ref="C62" authorId="0">
      <text>
        <r>
          <rPr>
            <sz val="10"/>
            <color rgb="FF000000"/>
            <rFont val="Arial"/>
            <family val="0"/>
            <charset val="1"/>
          </rPr>
          <t xml:space="preserve">Caso queira apagar, selecione a célula e pressione DEL.</t>
        </r>
      </text>
    </comment>
    <comment ref="C63" authorId="0">
      <text>
        <r>
          <rPr>
            <sz val="10"/>
            <color rgb="FF000000"/>
            <rFont val="Arial"/>
            <family val="0"/>
            <charset val="1"/>
          </rPr>
          <t xml:space="preserve">Caso queira apagar, selecione a célula e pressione DEL.</t>
        </r>
      </text>
    </comment>
    <comment ref="C64" authorId="0">
      <text>
        <r>
          <rPr>
            <sz val="10"/>
            <color rgb="FF000000"/>
            <rFont val="Arial"/>
            <family val="0"/>
            <charset val="1"/>
          </rPr>
          <t xml:space="preserve">Caso queira apagar, selecione a célula e pressione DEL.</t>
        </r>
      </text>
    </comment>
    <comment ref="C65" authorId="0">
      <text>
        <r>
          <rPr>
            <sz val="10"/>
            <color rgb="FF000000"/>
            <rFont val="Arial"/>
            <family val="0"/>
            <charset val="1"/>
          </rPr>
          <t xml:space="preserve">Caso queira apagar, selecione a célula e pressione DEL.</t>
        </r>
      </text>
    </comment>
    <comment ref="C66" authorId="0">
      <text>
        <r>
          <rPr>
            <sz val="10"/>
            <color rgb="FF000000"/>
            <rFont val="Arial"/>
            <family val="0"/>
            <charset val="1"/>
          </rPr>
          <t xml:space="preserve">Caso queira apagar, selecione a célula e pressione DEL.</t>
        </r>
      </text>
    </comment>
    <comment ref="C67" authorId="0">
      <text>
        <r>
          <rPr>
            <sz val="10"/>
            <color rgb="FF000000"/>
            <rFont val="Arial"/>
            <family val="0"/>
            <charset val="1"/>
          </rPr>
          <t xml:space="preserve">Caso queira apagar, selecione a célula e pressione DEL.</t>
        </r>
      </text>
    </comment>
    <comment ref="C68" authorId="0">
      <text>
        <r>
          <rPr>
            <sz val="10"/>
            <color rgb="FF000000"/>
            <rFont val="Arial"/>
            <family val="0"/>
            <charset val="1"/>
          </rPr>
          <t xml:space="preserve">Caso queira apagar, selecione a célula e pressione DEL.</t>
        </r>
      </text>
    </comment>
    <comment ref="C69" authorId="0">
      <text>
        <r>
          <rPr>
            <sz val="10"/>
            <color rgb="FF000000"/>
            <rFont val="Arial"/>
            <family val="0"/>
            <charset val="1"/>
          </rPr>
          <t xml:space="preserve">Caso queira apagar, selecione a célula e pressione DEL.</t>
        </r>
      </text>
    </comment>
    <comment ref="C70" authorId="0">
      <text>
        <r>
          <rPr>
            <sz val="10"/>
            <color rgb="FF000000"/>
            <rFont val="Arial"/>
            <family val="0"/>
            <charset val="1"/>
          </rPr>
          <t xml:space="preserve">Caso queira apagar, selecione a célula e pressione DEL.</t>
        </r>
      </text>
    </comment>
    <comment ref="C71" authorId="0">
      <text>
        <r>
          <rPr>
            <sz val="10"/>
            <color rgb="FF000000"/>
            <rFont val="Arial"/>
            <family val="0"/>
            <charset val="1"/>
          </rPr>
          <t xml:space="preserve">Caso queira apagar, selecione a célula e pressione DEL.</t>
        </r>
      </text>
    </comment>
    <comment ref="C72" authorId="0">
      <text>
        <r>
          <rPr>
            <sz val="10"/>
            <color rgb="FF000000"/>
            <rFont val="Arial"/>
            <family val="0"/>
            <charset val="1"/>
          </rPr>
          <t xml:space="preserve">Caso queira apagar, selecione a célula e pressione DEL.</t>
        </r>
      </text>
    </comment>
    <comment ref="C73" authorId="0">
      <text>
        <r>
          <rPr>
            <sz val="10"/>
            <color rgb="FF000000"/>
            <rFont val="Arial"/>
            <family val="0"/>
            <charset val="1"/>
          </rPr>
          <t xml:space="preserve">Caso queira apagar, selecione a célula e pressione DEL.</t>
        </r>
      </text>
    </comment>
    <comment ref="C74" authorId="0">
      <text>
        <r>
          <rPr>
            <sz val="10"/>
            <color rgb="FF000000"/>
            <rFont val="Arial"/>
            <family val="0"/>
            <charset val="1"/>
          </rPr>
          <t xml:space="preserve">Caso queira apagar, selecione a célula e pressione DEL.</t>
        </r>
      </text>
    </comment>
    <comment ref="C75" authorId="0">
      <text>
        <r>
          <rPr>
            <sz val="10"/>
            <color rgb="FF000000"/>
            <rFont val="Arial"/>
            <family val="0"/>
            <charset val="1"/>
          </rPr>
          <t xml:space="preserve">Caso queira apagar, selecione a célula e pressione DEL.</t>
        </r>
      </text>
    </comment>
    <comment ref="C76" authorId="0">
      <text>
        <r>
          <rPr>
            <sz val="10"/>
            <color rgb="FF000000"/>
            <rFont val="Arial"/>
            <family val="0"/>
            <charset val="1"/>
          </rPr>
          <t xml:space="preserve">Caso queira apagar, selecione a célula e pressione DEL.</t>
        </r>
      </text>
    </comment>
    <comment ref="C77" authorId="0">
      <text>
        <r>
          <rPr>
            <sz val="10"/>
            <color rgb="FF000000"/>
            <rFont val="Arial"/>
            <family val="0"/>
            <charset val="1"/>
          </rPr>
          <t xml:space="preserve">Caso queira apagar, selecione a célula e pressione DEL.</t>
        </r>
      </text>
    </comment>
    <comment ref="C78" authorId="0">
      <text>
        <r>
          <rPr>
            <sz val="10"/>
            <color rgb="FF000000"/>
            <rFont val="Arial"/>
            <family val="0"/>
            <charset val="1"/>
          </rPr>
          <t xml:space="preserve">Caso queira apagar, selecione a célula e pressione DEL.</t>
        </r>
      </text>
    </comment>
    <comment ref="C79" authorId="0">
      <text>
        <r>
          <rPr>
            <sz val="10"/>
            <color rgb="FF000000"/>
            <rFont val="Arial"/>
            <family val="0"/>
            <charset val="1"/>
          </rPr>
          <t xml:space="preserve">Caso queira apagar, selecione a célula e pressione DEL.</t>
        </r>
      </text>
    </comment>
    <comment ref="C80" authorId="0">
      <text>
        <r>
          <rPr>
            <sz val="10"/>
            <color rgb="FF000000"/>
            <rFont val="Arial"/>
            <family val="0"/>
            <charset val="1"/>
          </rPr>
          <t xml:space="preserve">Caso queira apagar, selecione a célula e pressione DEL.</t>
        </r>
      </text>
    </comment>
    <comment ref="C81" authorId="0">
      <text>
        <r>
          <rPr>
            <sz val="10"/>
            <color rgb="FF000000"/>
            <rFont val="Arial"/>
            <family val="0"/>
            <charset val="1"/>
          </rPr>
          <t xml:space="preserve">Caso queira apagar, selecione a célula e pressione DEL.</t>
        </r>
      </text>
    </comment>
    <comment ref="C82" authorId="0">
      <text>
        <r>
          <rPr>
            <sz val="10"/>
            <color rgb="FF000000"/>
            <rFont val="Arial"/>
            <family val="0"/>
            <charset val="1"/>
          </rPr>
          <t xml:space="preserve">Caso queira apagar, selecione a célula e pressione DEL.</t>
        </r>
      </text>
    </comment>
    <comment ref="C83" authorId="0">
      <text>
        <r>
          <rPr>
            <sz val="10"/>
            <color rgb="FF000000"/>
            <rFont val="Arial"/>
            <family val="0"/>
            <charset val="1"/>
          </rPr>
          <t xml:space="preserve">Caso queira apagar, selecione a célula e pressione DEL.</t>
        </r>
      </text>
    </comment>
    <comment ref="C84" authorId="0">
      <text>
        <r>
          <rPr>
            <sz val="10"/>
            <color rgb="FF000000"/>
            <rFont val="Arial"/>
            <family val="0"/>
            <charset val="1"/>
          </rPr>
          <t xml:space="preserve">Caso queira apagar, selecione a célula e pressione DEL.</t>
        </r>
      </text>
    </comment>
    <comment ref="C85" authorId="0">
      <text>
        <r>
          <rPr>
            <sz val="10"/>
            <color rgb="FF000000"/>
            <rFont val="Arial"/>
            <family val="0"/>
            <charset val="1"/>
          </rPr>
          <t xml:space="preserve">Caso queira apagar, selecione a célula e pressione DEL.</t>
        </r>
      </text>
    </comment>
    <comment ref="C86" authorId="0">
      <text>
        <r>
          <rPr>
            <sz val="10"/>
            <color rgb="FF000000"/>
            <rFont val="Arial"/>
            <family val="0"/>
            <charset val="1"/>
          </rPr>
          <t xml:space="preserve">Caso queira apagar, selecione a célula e pressione DEL.</t>
        </r>
      </text>
    </comment>
    <comment ref="C87" authorId="0">
      <text>
        <r>
          <rPr>
            <sz val="10"/>
            <color rgb="FF000000"/>
            <rFont val="Arial"/>
            <family val="0"/>
            <charset val="1"/>
          </rPr>
          <t xml:space="preserve">Caso queira apagar, selecione a célula e pressione DEL.</t>
        </r>
      </text>
    </comment>
    <comment ref="C88" authorId="0">
      <text>
        <r>
          <rPr>
            <sz val="10"/>
            <color rgb="FF000000"/>
            <rFont val="Arial"/>
            <family val="0"/>
            <charset val="1"/>
          </rPr>
          <t xml:space="preserve">Caso queira apagar, selecione a célula e pressione DEL.</t>
        </r>
      </text>
    </comment>
    <comment ref="C89" authorId="0">
      <text>
        <r>
          <rPr>
            <sz val="10"/>
            <color rgb="FF000000"/>
            <rFont val="Arial"/>
            <family val="0"/>
            <charset val="1"/>
          </rPr>
          <t xml:space="preserve">Caso queira apagar, selecione a célula e pressione DEL.</t>
        </r>
      </text>
    </comment>
    <comment ref="C90" authorId="0">
      <text>
        <r>
          <rPr>
            <sz val="10"/>
            <color rgb="FF000000"/>
            <rFont val="Arial"/>
            <family val="0"/>
            <charset val="1"/>
          </rPr>
          <t xml:space="preserve">Caso queira apagar, selecione a célula e pressione DEL.</t>
        </r>
      </text>
    </comment>
    <comment ref="C91" authorId="0">
      <text>
        <r>
          <rPr>
            <sz val="10"/>
            <color rgb="FF000000"/>
            <rFont val="Arial"/>
            <family val="0"/>
            <charset val="1"/>
          </rPr>
          <t xml:space="preserve">Caso queira apagar, selecione a célula e pressione DEL.</t>
        </r>
      </text>
    </comment>
    <comment ref="C92" authorId="0">
      <text>
        <r>
          <rPr>
            <sz val="10"/>
            <color rgb="FF000000"/>
            <rFont val="Arial"/>
            <family val="0"/>
            <charset val="1"/>
          </rPr>
          <t xml:space="preserve">Caso queira apagar, selecione a célula e pressione DEL.</t>
        </r>
      </text>
    </comment>
    <comment ref="C93" authorId="0">
      <text>
        <r>
          <rPr>
            <sz val="10"/>
            <color rgb="FF000000"/>
            <rFont val="Arial"/>
            <family val="0"/>
            <charset val="1"/>
          </rPr>
          <t xml:space="preserve">Caso queira apagar, selecione a célula e pressione DEL.</t>
        </r>
      </text>
    </comment>
    <comment ref="C94" authorId="0">
      <text>
        <r>
          <rPr>
            <sz val="10"/>
            <color rgb="FF000000"/>
            <rFont val="Arial"/>
            <family val="0"/>
            <charset val="1"/>
          </rPr>
          <t xml:space="preserve">Caso queira apagar, selecione a célula e pressione DEL.</t>
        </r>
      </text>
    </comment>
    <comment ref="C95" authorId="0">
      <text>
        <r>
          <rPr>
            <sz val="10"/>
            <color rgb="FF000000"/>
            <rFont val="Arial"/>
            <family val="0"/>
            <charset val="1"/>
          </rPr>
          <t xml:space="preserve">Caso queira apagar, selecione a célula e pressione DEL.</t>
        </r>
      </text>
    </comment>
    <comment ref="C96" authorId="0">
      <text>
        <r>
          <rPr>
            <sz val="10"/>
            <color rgb="FF000000"/>
            <rFont val="Arial"/>
            <family val="0"/>
            <charset val="1"/>
          </rPr>
          <t xml:space="preserve">Caso queira apagar, selecione a célula e pressione DEL.</t>
        </r>
      </text>
    </comment>
    <comment ref="C97" authorId="0">
      <text>
        <r>
          <rPr>
            <sz val="10"/>
            <color rgb="FF000000"/>
            <rFont val="Arial"/>
            <family val="0"/>
            <charset val="1"/>
          </rPr>
          <t xml:space="preserve">Caso queira apagar, selecione a célula e pressione DEL.</t>
        </r>
      </text>
    </comment>
    <comment ref="C98" authorId="0">
      <text>
        <r>
          <rPr>
            <sz val="10"/>
            <color rgb="FF000000"/>
            <rFont val="Arial"/>
            <family val="0"/>
            <charset val="1"/>
          </rPr>
          <t xml:space="preserve">Caso queira apagar, selecione a célula e pressione DEL.</t>
        </r>
      </text>
    </comment>
    <comment ref="C99" authorId="0">
      <text>
        <r>
          <rPr>
            <sz val="10"/>
            <color rgb="FF000000"/>
            <rFont val="Arial"/>
            <family val="0"/>
            <charset val="1"/>
          </rPr>
          <t xml:space="preserve">Caso queira apagar, selecione a célula e pressione DEL.</t>
        </r>
      </text>
    </comment>
    <comment ref="C100" authorId="0">
      <text>
        <r>
          <rPr>
            <sz val="10"/>
            <color rgb="FF000000"/>
            <rFont val="Arial"/>
            <family val="0"/>
            <charset val="1"/>
          </rPr>
          <t xml:space="preserve">Caso queira apagar, selecione a célula e pressione DEL.</t>
        </r>
      </text>
    </comment>
    <comment ref="C101" authorId="0">
      <text>
        <r>
          <rPr>
            <sz val="10"/>
            <color rgb="FF000000"/>
            <rFont val="Arial"/>
            <family val="0"/>
            <charset val="1"/>
          </rPr>
          <t xml:space="preserve">Caso queira apagar, selecione a célula e pressione DEL.</t>
        </r>
      </text>
    </comment>
    <comment ref="C102" authorId="0">
      <text>
        <r>
          <rPr>
            <sz val="10"/>
            <color rgb="FF000000"/>
            <rFont val="Arial"/>
            <family val="0"/>
            <charset val="1"/>
          </rPr>
          <t xml:space="preserve">Caso queira apagar, selecione a célula e pressione DEL.</t>
        </r>
      </text>
    </comment>
    <comment ref="C103" authorId="0">
      <text>
        <r>
          <rPr>
            <sz val="10"/>
            <color rgb="FF000000"/>
            <rFont val="Arial"/>
            <family val="0"/>
            <charset val="1"/>
          </rPr>
          <t xml:space="preserve">Caso queira apagar, selecione a célula e pressione DEL.</t>
        </r>
      </text>
    </comment>
    <comment ref="C104" authorId="0">
      <text>
        <r>
          <rPr>
            <sz val="10"/>
            <color rgb="FF000000"/>
            <rFont val="Arial"/>
            <family val="0"/>
            <charset val="1"/>
          </rPr>
          <t xml:space="preserve">Caso queira apagar, selecione a célula e pressione DEL.</t>
        </r>
      </text>
    </comment>
    <comment ref="C105" authorId="0">
      <text>
        <r>
          <rPr>
            <sz val="10"/>
            <color rgb="FF000000"/>
            <rFont val="Arial"/>
            <family val="0"/>
            <charset val="1"/>
          </rPr>
          <t xml:space="preserve">Caso queira apagar, selecione a célula e pressione DEL.</t>
        </r>
      </text>
    </comment>
    <comment ref="C106" authorId="0">
      <text>
        <r>
          <rPr>
            <sz val="10"/>
            <color rgb="FF000000"/>
            <rFont val="Arial"/>
            <family val="0"/>
            <charset val="1"/>
          </rPr>
          <t xml:space="preserve">Caso queira apagar, selecione a célula e pressione DEL.</t>
        </r>
      </text>
    </comment>
    <comment ref="C107" authorId="0">
      <text>
        <r>
          <rPr>
            <sz val="10"/>
            <color rgb="FF000000"/>
            <rFont val="Arial"/>
            <family val="0"/>
            <charset val="1"/>
          </rPr>
          <t xml:space="preserve">Caso queira apagar, selecione a célula e pressione DEL.</t>
        </r>
      </text>
    </comment>
    <comment ref="C108" authorId="0">
      <text>
        <r>
          <rPr>
            <sz val="10"/>
            <color rgb="FF000000"/>
            <rFont val="Arial"/>
            <family val="0"/>
            <charset val="1"/>
          </rPr>
          <t xml:space="preserve">Caso queira apagar, selecione a célula e pressione DEL.</t>
        </r>
      </text>
    </comment>
    <comment ref="C109" authorId="0">
      <text>
        <r>
          <rPr>
            <sz val="10"/>
            <color rgb="FF000000"/>
            <rFont val="Arial"/>
            <family val="0"/>
            <charset val="1"/>
          </rPr>
          <t xml:space="preserve">Caso queira apagar, selecione a célula e pressione DEL.</t>
        </r>
      </text>
    </comment>
    <comment ref="C110" authorId="0">
      <text>
        <r>
          <rPr>
            <sz val="10"/>
            <color rgb="FF000000"/>
            <rFont val="Arial"/>
            <family val="0"/>
            <charset val="1"/>
          </rPr>
          <t xml:space="preserve">Caso queira apagar, selecione a célula e pressione DEL.</t>
        </r>
      </text>
    </comment>
    <comment ref="C111" authorId="0">
      <text>
        <r>
          <rPr>
            <sz val="10"/>
            <color rgb="FF000000"/>
            <rFont val="Arial"/>
            <family val="0"/>
            <charset val="1"/>
          </rPr>
          <t xml:space="preserve">Caso queira apagar, selecione a célula e pressione DEL.</t>
        </r>
      </text>
    </comment>
    <comment ref="C112" authorId="0">
      <text>
        <r>
          <rPr>
            <sz val="10"/>
            <color rgb="FF000000"/>
            <rFont val="Arial"/>
            <family val="0"/>
            <charset val="1"/>
          </rPr>
          <t xml:space="preserve">Caso queira apagar, selecione a célula e pressione DEL.</t>
        </r>
      </text>
    </comment>
    <comment ref="C113" authorId="0">
      <text>
        <r>
          <rPr>
            <sz val="10"/>
            <color rgb="FF000000"/>
            <rFont val="Arial"/>
            <family val="0"/>
            <charset val="1"/>
          </rPr>
          <t xml:space="preserve">Caso queira apagar, selecione a célula e pressione DEL.</t>
        </r>
      </text>
    </comment>
    <comment ref="C114" authorId="0">
      <text>
        <r>
          <rPr>
            <sz val="10"/>
            <color rgb="FF000000"/>
            <rFont val="Arial"/>
            <family val="0"/>
            <charset val="1"/>
          </rPr>
          <t xml:space="preserve">Caso queira apagar, selecione a célula e pressione DEL.</t>
        </r>
      </text>
    </comment>
    <comment ref="C115" authorId="0">
      <text>
        <r>
          <rPr>
            <sz val="10"/>
            <color rgb="FF000000"/>
            <rFont val="Arial"/>
            <family val="0"/>
            <charset val="1"/>
          </rPr>
          <t xml:space="preserve">Caso queira apagar, selecione a célula e pressione DEL.</t>
        </r>
      </text>
    </comment>
    <comment ref="C116" authorId="0">
      <text>
        <r>
          <rPr>
            <sz val="10"/>
            <color rgb="FF000000"/>
            <rFont val="Arial"/>
            <family val="0"/>
            <charset val="1"/>
          </rPr>
          <t xml:space="preserve">Caso queira apagar, selecione a célula e pressione DEL.</t>
        </r>
      </text>
    </comment>
    <comment ref="C117" authorId="0">
      <text>
        <r>
          <rPr>
            <sz val="10"/>
            <color rgb="FF000000"/>
            <rFont val="Arial"/>
            <family val="0"/>
            <charset val="1"/>
          </rPr>
          <t xml:space="preserve">Caso queira apagar, selecione a célula e pressione DEL.</t>
        </r>
      </text>
    </comment>
    <comment ref="C118" authorId="0">
      <text>
        <r>
          <rPr>
            <sz val="10"/>
            <color rgb="FF000000"/>
            <rFont val="Arial"/>
            <family val="0"/>
            <charset val="1"/>
          </rPr>
          <t xml:space="preserve">Caso queira apagar, selecione a célula e pressione DEL.</t>
        </r>
      </text>
    </comment>
    <comment ref="C119" authorId="0">
      <text>
        <r>
          <rPr>
            <sz val="10"/>
            <color rgb="FF000000"/>
            <rFont val="Arial"/>
            <family val="0"/>
            <charset val="1"/>
          </rPr>
          <t xml:space="preserve">Caso queira apagar, selecione a célula e pressione DEL.</t>
        </r>
      </text>
    </comment>
    <comment ref="C120" authorId="0">
      <text>
        <r>
          <rPr>
            <sz val="10"/>
            <color rgb="FF000000"/>
            <rFont val="Arial"/>
            <family val="0"/>
            <charset val="1"/>
          </rPr>
          <t xml:space="preserve">Caso queira apagar, selecione a célula e pressione DEL.</t>
        </r>
      </text>
    </comment>
    <comment ref="C121" authorId="0">
      <text>
        <r>
          <rPr>
            <sz val="10"/>
            <color rgb="FF000000"/>
            <rFont val="Arial"/>
            <family val="0"/>
            <charset val="1"/>
          </rPr>
          <t xml:space="preserve">Caso queira apagar, selecione a célula e pressione DEL.</t>
        </r>
      </text>
    </comment>
    <comment ref="C122" authorId="0">
      <text>
        <r>
          <rPr>
            <sz val="10"/>
            <color rgb="FF000000"/>
            <rFont val="Arial"/>
            <family val="0"/>
            <charset val="1"/>
          </rPr>
          <t xml:space="preserve">Caso queira apagar, selecione a célula e pressione DEL.</t>
        </r>
      </text>
    </comment>
    <comment ref="C123" authorId="0">
      <text>
        <r>
          <rPr>
            <sz val="10"/>
            <color rgb="FF000000"/>
            <rFont val="Arial"/>
            <family val="0"/>
            <charset val="1"/>
          </rPr>
          <t xml:space="preserve">Caso queira apagar, selecione a célula e pressione DEL.</t>
        </r>
      </text>
    </comment>
    <comment ref="C124" authorId="0">
      <text>
        <r>
          <rPr>
            <sz val="10"/>
            <color rgb="FF000000"/>
            <rFont val="Arial"/>
            <family val="0"/>
            <charset val="1"/>
          </rPr>
          <t xml:space="preserve">Caso queira apagar, selecione a célula e pressione DEL.</t>
        </r>
      </text>
    </comment>
    <comment ref="C125" authorId="0">
      <text>
        <r>
          <rPr>
            <sz val="10"/>
            <color rgb="FF000000"/>
            <rFont val="Arial"/>
            <family val="0"/>
            <charset val="1"/>
          </rPr>
          <t xml:space="preserve">Caso queira apagar, selecione a célula e pressione DEL.</t>
        </r>
      </text>
    </comment>
    <comment ref="C126" authorId="0">
      <text>
        <r>
          <rPr>
            <sz val="10"/>
            <color rgb="FF000000"/>
            <rFont val="Arial"/>
            <family val="0"/>
            <charset val="1"/>
          </rPr>
          <t xml:space="preserve">Caso queira apagar, selecione a célula e pressione DEL.</t>
        </r>
      </text>
    </comment>
    <comment ref="C127" authorId="0">
      <text>
        <r>
          <rPr>
            <sz val="10"/>
            <color rgb="FF000000"/>
            <rFont val="Arial"/>
            <family val="0"/>
            <charset val="1"/>
          </rPr>
          <t xml:space="preserve">Caso queira apagar, selecione a célula e pressione DEL.</t>
        </r>
      </text>
    </comment>
    <comment ref="C128" authorId="0">
      <text>
        <r>
          <rPr>
            <sz val="10"/>
            <color rgb="FF000000"/>
            <rFont val="Arial"/>
            <family val="0"/>
            <charset val="1"/>
          </rPr>
          <t xml:space="preserve">Caso queira apagar, selecione a célula e pressione DEL.</t>
        </r>
      </text>
    </comment>
    <comment ref="C129" authorId="0">
      <text>
        <r>
          <rPr>
            <sz val="10"/>
            <color rgb="FF000000"/>
            <rFont val="Arial"/>
            <family val="0"/>
            <charset val="1"/>
          </rPr>
          <t xml:space="preserve">Caso queira apagar, selecione a célula e pressione DEL.</t>
        </r>
      </text>
    </comment>
    <comment ref="C130" authorId="0">
      <text>
        <r>
          <rPr>
            <sz val="10"/>
            <color rgb="FF000000"/>
            <rFont val="Arial"/>
            <family val="0"/>
            <charset val="1"/>
          </rPr>
          <t xml:space="preserve">Caso queira apagar, selecione a célula e pressione DEL.</t>
        </r>
      </text>
    </comment>
    <comment ref="C131" authorId="0">
      <text>
        <r>
          <rPr>
            <sz val="10"/>
            <color rgb="FF000000"/>
            <rFont val="Arial"/>
            <family val="0"/>
            <charset val="1"/>
          </rPr>
          <t xml:space="preserve">Caso queira apagar, selecione a célula e pressione DEL.</t>
        </r>
      </text>
    </comment>
    <comment ref="C132" authorId="0">
      <text>
        <r>
          <rPr>
            <sz val="10"/>
            <color rgb="FF000000"/>
            <rFont val="Arial"/>
            <family val="0"/>
            <charset val="1"/>
          </rPr>
          <t xml:space="preserve">Caso queira apagar, selecione a célula e pressione DEL.</t>
        </r>
      </text>
    </comment>
    <comment ref="C133" authorId="0">
      <text>
        <r>
          <rPr>
            <sz val="10"/>
            <color rgb="FF000000"/>
            <rFont val="Arial"/>
            <family val="0"/>
            <charset val="1"/>
          </rPr>
          <t xml:space="preserve">Caso queira apagar, selecione a célula e pressione DEL.</t>
        </r>
      </text>
    </comment>
    <comment ref="C134" authorId="0">
      <text>
        <r>
          <rPr>
            <sz val="10"/>
            <color rgb="FF000000"/>
            <rFont val="Arial"/>
            <family val="0"/>
            <charset val="1"/>
          </rPr>
          <t xml:space="preserve">Caso queira apagar, selecione a célula e pressione DEL.</t>
        </r>
      </text>
    </comment>
    <comment ref="C135" authorId="0">
      <text>
        <r>
          <rPr>
            <sz val="10"/>
            <color rgb="FF000000"/>
            <rFont val="Arial"/>
            <family val="0"/>
            <charset val="1"/>
          </rPr>
          <t xml:space="preserve">Caso queira apagar, selecione a célula e pressione DEL.</t>
        </r>
      </text>
    </comment>
    <comment ref="C136" authorId="0">
      <text>
        <r>
          <rPr>
            <sz val="10"/>
            <color rgb="FF000000"/>
            <rFont val="Arial"/>
            <family val="0"/>
            <charset val="1"/>
          </rPr>
          <t xml:space="preserve">Caso queira apagar, selecione a célula e pressione DEL.</t>
        </r>
      </text>
    </comment>
    <comment ref="C137" authorId="0">
      <text>
        <r>
          <rPr>
            <sz val="10"/>
            <color rgb="FF000000"/>
            <rFont val="Arial"/>
            <family val="0"/>
            <charset val="1"/>
          </rPr>
          <t xml:space="preserve">Caso queira apagar, selecione a célula e pressione DEL.</t>
        </r>
      </text>
    </comment>
    <comment ref="C138" authorId="0">
      <text>
        <r>
          <rPr>
            <sz val="10"/>
            <color rgb="FF000000"/>
            <rFont val="Arial"/>
            <family val="0"/>
            <charset val="1"/>
          </rPr>
          <t xml:space="preserve">Caso queira apagar, selecione a célula e pressione DEL.</t>
        </r>
      </text>
    </comment>
    <comment ref="C139" authorId="0">
      <text>
        <r>
          <rPr>
            <sz val="10"/>
            <color rgb="FF000000"/>
            <rFont val="Arial"/>
            <family val="0"/>
            <charset val="1"/>
          </rPr>
          <t xml:space="preserve">Caso queira apagar, selecione a célula e pressione DEL.</t>
        </r>
      </text>
    </comment>
    <comment ref="C140" authorId="0">
      <text>
        <r>
          <rPr>
            <sz val="10"/>
            <color rgb="FF000000"/>
            <rFont val="Arial"/>
            <family val="0"/>
            <charset val="1"/>
          </rPr>
          <t xml:space="preserve">Caso queira apagar, selecione a célula e pressione DEL.</t>
        </r>
      </text>
    </comment>
    <comment ref="C141" authorId="0">
      <text>
        <r>
          <rPr>
            <sz val="10"/>
            <color rgb="FF000000"/>
            <rFont val="Arial"/>
            <family val="0"/>
            <charset val="1"/>
          </rPr>
          <t xml:space="preserve">Caso queira apagar, selecione a célula e pressione DEL.</t>
        </r>
      </text>
    </comment>
    <comment ref="C142" authorId="0">
      <text>
        <r>
          <rPr>
            <sz val="10"/>
            <color rgb="FF000000"/>
            <rFont val="Arial"/>
            <family val="0"/>
            <charset val="1"/>
          </rPr>
          <t xml:space="preserve">Caso queira apagar, selecione a célula e pressione DEL.</t>
        </r>
      </text>
    </comment>
    <comment ref="C143" authorId="0">
      <text>
        <r>
          <rPr>
            <sz val="10"/>
            <color rgb="FF000000"/>
            <rFont val="Arial"/>
            <family val="0"/>
            <charset val="1"/>
          </rPr>
          <t xml:space="preserve">Caso queira apagar, selecione a célula e pressione DEL.</t>
        </r>
      </text>
    </comment>
    <comment ref="C144" authorId="0">
      <text>
        <r>
          <rPr>
            <sz val="10"/>
            <color rgb="FF000000"/>
            <rFont val="Arial"/>
            <family val="0"/>
            <charset val="1"/>
          </rPr>
          <t xml:space="preserve">Caso queira apagar, selecione a célula e pressione DEL.</t>
        </r>
      </text>
    </comment>
    <comment ref="C145" authorId="0">
      <text>
        <r>
          <rPr>
            <sz val="10"/>
            <color rgb="FF000000"/>
            <rFont val="Arial"/>
            <family val="0"/>
            <charset val="1"/>
          </rPr>
          <t xml:space="preserve">Caso queira apagar, selecione a célula e pressione DEL.</t>
        </r>
      </text>
    </comment>
    <comment ref="C146" authorId="0">
      <text>
        <r>
          <rPr>
            <sz val="10"/>
            <color rgb="FF000000"/>
            <rFont val="Arial"/>
            <family val="0"/>
            <charset val="1"/>
          </rPr>
          <t xml:space="preserve">Caso queira apagar, selecione a célula e pressione DEL.</t>
        </r>
      </text>
    </comment>
    <comment ref="C147" authorId="0">
      <text>
        <r>
          <rPr>
            <sz val="10"/>
            <color rgb="FF000000"/>
            <rFont val="Arial"/>
            <family val="0"/>
            <charset val="1"/>
          </rPr>
          <t xml:space="preserve">Caso queira apagar, selecione a célula e pressione DEL.</t>
        </r>
      </text>
    </comment>
    <comment ref="C148" authorId="0">
      <text>
        <r>
          <rPr>
            <sz val="10"/>
            <color rgb="FF000000"/>
            <rFont val="Arial"/>
            <family val="0"/>
            <charset val="1"/>
          </rPr>
          <t xml:space="preserve">Caso queira apagar, selecione a célula e pressione DEL.</t>
        </r>
      </text>
    </comment>
    <comment ref="C149" authorId="0">
      <text>
        <r>
          <rPr>
            <sz val="10"/>
            <color rgb="FF000000"/>
            <rFont val="Arial"/>
            <family val="0"/>
            <charset val="1"/>
          </rPr>
          <t xml:space="preserve">Caso queira apagar, selecione a célula e pressione DEL.</t>
        </r>
      </text>
    </comment>
    <comment ref="C150" authorId="0">
      <text>
        <r>
          <rPr>
            <sz val="10"/>
            <color rgb="FF000000"/>
            <rFont val="Arial"/>
            <family val="0"/>
            <charset val="1"/>
          </rPr>
          <t xml:space="preserve">Caso queira apagar, selecione a célula e pressione DEL.</t>
        </r>
      </text>
    </comment>
    <comment ref="C151" authorId="0">
      <text>
        <r>
          <rPr>
            <sz val="10"/>
            <color rgb="FF000000"/>
            <rFont val="Arial"/>
            <family val="0"/>
            <charset val="1"/>
          </rPr>
          <t xml:space="preserve">Caso queira apagar, selecione a célula e pressione DEL.</t>
        </r>
      </text>
    </comment>
    <comment ref="C152" authorId="0">
      <text>
        <r>
          <rPr>
            <sz val="10"/>
            <color rgb="FF000000"/>
            <rFont val="Arial"/>
            <family val="0"/>
            <charset val="1"/>
          </rPr>
          <t xml:space="preserve">Caso queira apagar, selecione a célula e pressione DEL.</t>
        </r>
      </text>
    </comment>
    <comment ref="C153" authorId="0">
      <text>
        <r>
          <rPr>
            <sz val="10"/>
            <color rgb="FF000000"/>
            <rFont val="Arial"/>
            <family val="0"/>
            <charset val="1"/>
          </rPr>
          <t xml:space="preserve">Caso queira apagar, selecione a célula e pressione DEL.</t>
        </r>
      </text>
    </comment>
    <comment ref="C154" authorId="0">
      <text>
        <r>
          <rPr>
            <sz val="10"/>
            <color rgb="FF000000"/>
            <rFont val="Arial"/>
            <family val="0"/>
            <charset val="1"/>
          </rPr>
          <t xml:space="preserve">Caso queira apagar, selecione a célula e pressione DEL.</t>
        </r>
      </text>
    </comment>
    <comment ref="C155" authorId="0">
      <text>
        <r>
          <rPr>
            <sz val="10"/>
            <color rgb="FF000000"/>
            <rFont val="Arial"/>
            <family val="0"/>
            <charset val="1"/>
          </rPr>
          <t xml:space="preserve">Caso queira apagar, selecione a célula e pressione DEL.</t>
        </r>
      </text>
    </comment>
    <comment ref="C156" authorId="0">
      <text>
        <r>
          <rPr>
            <sz val="10"/>
            <color rgb="FF000000"/>
            <rFont val="Arial"/>
            <family val="0"/>
            <charset val="1"/>
          </rPr>
          <t xml:space="preserve">Caso queira apagar, selecione a célula e pressione DEL.</t>
        </r>
      </text>
    </comment>
    <comment ref="C157" authorId="0">
      <text>
        <r>
          <rPr>
            <sz val="10"/>
            <color rgb="FF000000"/>
            <rFont val="Arial"/>
            <family val="0"/>
            <charset val="1"/>
          </rPr>
          <t xml:space="preserve">Caso queira apagar, selecione a célula e pressione DEL.</t>
        </r>
      </text>
    </comment>
    <comment ref="C158" authorId="0">
      <text>
        <r>
          <rPr>
            <sz val="10"/>
            <color rgb="FF000000"/>
            <rFont val="Arial"/>
            <family val="0"/>
            <charset val="1"/>
          </rPr>
          <t xml:space="preserve">Caso queira apagar, selecione a célula e pressione DEL.</t>
        </r>
      </text>
    </comment>
    <comment ref="C159" authorId="0">
      <text>
        <r>
          <rPr>
            <sz val="10"/>
            <color rgb="FF000000"/>
            <rFont val="Arial"/>
            <family val="0"/>
            <charset val="1"/>
          </rPr>
          <t xml:space="preserve">Caso queira apagar, selecione a célula e pressione DEL.</t>
        </r>
      </text>
    </comment>
    <comment ref="C160" authorId="0">
      <text>
        <r>
          <rPr>
            <sz val="10"/>
            <color rgb="FF000000"/>
            <rFont val="Arial"/>
            <family val="0"/>
            <charset val="1"/>
          </rPr>
          <t xml:space="preserve">Caso queira apagar, selecione a célula e pressione DEL.</t>
        </r>
      </text>
    </comment>
    <comment ref="C161" authorId="0">
      <text>
        <r>
          <rPr>
            <sz val="10"/>
            <color rgb="FF000000"/>
            <rFont val="Arial"/>
            <family val="0"/>
            <charset val="1"/>
          </rPr>
          <t xml:space="preserve">Caso queira apagar, selecione a célula e pressione DEL.</t>
        </r>
      </text>
    </comment>
    <comment ref="C162" authorId="0">
      <text>
        <r>
          <rPr>
            <sz val="10"/>
            <color rgb="FF000000"/>
            <rFont val="Arial"/>
            <family val="0"/>
            <charset val="1"/>
          </rPr>
          <t xml:space="preserve">Caso queira apagar, selecione a célula e pressione DEL.</t>
        </r>
      </text>
    </comment>
    <comment ref="C163" authorId="0">
      <text>
        <r>
          <rPr>
            <sz val="10"/>
            <color rgb="FF000000"/>
            <rFont val="Arial"/>
            <family val="0"/>
            <charset val="1"/>
          </rPr>
          <t xml:space="preserve">Caso queira apagar, selecione a célula e pressione DEL.</t>
        </r>
      </text>
    </comment>
    <comment ref="C164" authorId="0">
      <text>
        <r>
          <rPr>
            <sz val="10"/>
            <color rgb="FF000000"/>
            <rFont val="Arial"/>
            <family val="0"/>
            <charset val="1"/>
          </rPr>
          <t xml:space="preserve">Caso queira apagar, selecione a célula e pressione DEL.</t>
        </r>
      </text>
    </comment>
    <comment ref="C165" authorId="0">
      <text>
        <r>
          <rPr>
            <sz val="10"/>
            <color rgb="FF000000"/>
            <rFont val="Arial"/>
            <family val="0"/>
            <charset val="1"/>
          </rPr>
          <t xml:space="preserve">Caso queira apagar, selecione a célula e pressione DEL.</t>
        </r>
      </text>
    </comment>
    <comment ref="C166" authorId="0">
      <text>
        <r>
          <rPr>
            <sz val="10"/>
            <color rgb="FF000000"/>
            <rFont val="Arial"/>
            <family val="0"/>
            <charset val="1"/>
          </rPr>
          <t xml:space="preserve">Caso queira apagar, selecione a célula e pressione DEL.</t>
        </r>
      </text>
    </comment>
    <comment ref="C167" authorId="0">
      <text>
        <r>
          <rPr>
            <sz val="10"/>
            <color rgb="FF000000"/>
            <rFont val="Arial"/>
            <family val="0"/>
            <charset val="1"/>
          </rPr>
          <t xml:space="preserve">Caso queira apagar, selecione a célula e pressione DEL.</t>
        </r>
      </text>
    </comment>
    <comment ref="C168" authorId="0">
      <text>
        <r>
          <rPr>
            <sz val="10"/>
            <color rgb="FF000000"/>
            <rFont val="Arial"/>
            <family val="0"/>
            <charset val="1"/>
          </rPr>
          <t xml:space="preserve">Caso queira apagar, selecione a célula e pressione DEL.</t>
        </r>
      </text>
    </comment>
    <comment ref="C169" authorId="0">
      <text>
        <r>
          <rPr>
            <sz val="10"/>
            <color rgb="FF000000"/>
            <rFont val="Arial"/>
            <family val="0"/>
            <charset val="1"/>
          </rPr>
          <t xml:space="preserve">Caso queira apagar, selecione a célula e pressione DEL.</t>
        </r>
      </text>
    </comment>
    <comment ref="C170" authorId="0">
      <text>
        <r>
          <rPr>
            <sz val="10"/>
            <color rgb="FF000000"/>
            <rFont val="Arial"/>
            <family val="0"/>
            <charset val="1"/>
          </rPr>
          <t xml:space="preserve">Caso queira apagar, selecione a célula e pressione DEL.</t>
        </r>
      </text>
    </comment>
    <comment ref="C171" authorId="0">
      <text>
        <r>
          <rPr>
            <sz val="10"/>
            <color rgb="FF000000"/>
            <rFont val="Arial"/>
            <family val="0"/>
            <charset val="1"/>
          </rPr>
          <t xml:space="preserve">Caso queira apagar, selecione a célula e pressione DEL.</t>
        </r>
      </text>
    </comment>
    <comment ref="C172" authorId="0">
      <text>
        <r>
          <rPr>
            <sz val="10"/>
            <color rgb="FF000000"/>
            <rFont val="Arial"/>
            <family val="0"/>
            <charset val="1"/>
          </rPr>
          <t xml:space="preserve">Caso queira apagar, selecione a célula e pressione DEL.</t>
        </r>
      </text>
    </comment>
    <comment ref="C173" authorId="0">
      <text>
        <r>
          <rPr>
            <sz val="10"/>
            <color rgb="FF000000"/>
            <rFont val="Arial"/>
            <family val="0"/>
            <charset val="1"/>
          </rPr>
          <t xml:space="preserve">Caso queira apagar, selecione a célula e pressione DEL.</t>
        </r>
      </text>
    </comment>
    <comment ref="C174" authorId="0">
      <text>
        <r>
          <rPr>
            <sz val="10"/>
            <color rgb="FF000000"/>
            <rFont val="Arial"/>
            <family val="0"/>
            <charset val="1"/>
          </rPr>
          <t xml:space="preserve">Caso queira apagar, selecione a célula e pressione DEL.</t>
        </r>
      </text>
    </comment>
    <comment ref="C175" authorId="0">
      <text>
        <r>
          <rPr>
            <sz val="10"/>
            <color rgb="FF000000"/>
            <rFont val="Arial"/>
            <family val="0"/>
            <charset val="1"/>
          </rPr>
          <t xml:space="preserve">Caso queira apagar, selecione a célula e pressione DEL.</t>
        </r>
      </text>
    </comment>
    <comment ref="C176" authorId="0">
      <text>
        <r>
          <rPr>
            <sz val="10"/>
            <color rgb="FF000000"/>
            <rFont val="Arial"/>
            <family val="0"/>
            <charset val="1"/>
          </rPr>
          <t xml:space="preserve">Caso queira apagar, selecione a célula e pressione DEL.</t>
        </r>
      </text>
    </comment>
    <comment ref="C177" authorId="0">
      <text>
        <r>
          <rPr>
            <sz val="10"/>
            <color rgb="FF000000"/>
            <rFont val="Arial"/>
            <family val="0"/>
            <charset val="1"/>
          </rPr>
          <t xml:space="preserve">Caso queira apagar, selecione a célula e pressione DEL.</t>
        </r>
      </text>
    </comment>
    <comment ref="C178" authorId="0">
      <text>
        <r>
          <rPr>
            <sz val="10"/>
            <color rgb="FF000000"/>
            <rFont val="Arial"/>
            <family val="0"/>
            <charset val="1"/>
          </rPr>
          <t xml:space="preserve">Caso queira apagar, selecione a célula e pressione DEL.</t>
        </r>
      </text>
    </comment>
    <comment ref="C179" authorId="0">
      <text>
        <r>
          <rPr>
            <sz val="10"/>
            <color rgb="FF000000"/>
            <rFont val="Arial"/>
            <family val="0"/>
            <charset val="1"/>
          </rPr>
          <t xml:space="preserve">Caso queira apagar, selecione a célula e pressione DEL.</t>
        </r>
      </text>
    </comment>
    <comment ref="C180" authorId="0">
      <text>
        <r>
          <rPr>
            <sz val="10"/>
            <color rgb="FF000000"/>
            <rFont val="Arial"/>
            <family val="0"/>
            <charset val="1"/>
          </rPr>
          <t xml:space="preserve">Caso queira apagar, selecione a célula e pressione DEL.</t>
        </r>
      </text>
    </comment>
    <comment ref="C181" authorId="0">
      <text>
        <r>
          <rPr>
            <sz val="10"/>
            <color rgb="FF000000"/>
            <rFont val="Arial"/>
            <family val="0"/>
            <charset val="1"/>
          </rPr>
          <t xml:space="preserve">Caso queira apagar, selecione a célula e pressione DEL.</t>
        </r>
      </text>
    </comment>
    <comment ref="C182" authorId="0">
      <text>
        <r>
          <rPr>
            <sz val="10"/>
            <color rgb="FF000000"/>
            <rFont val="Arial"/>
            <family val="0"/>
            <charset val="1"/>
          </rPr>
          <t xml:space="preserve">Caso queira apagar, selecione a célula e pressione DEL.</t>
        </r>
      </text>
    </comment>
    <comment ref="C183" authorId="0">
      <text>
        <r>
          <rPr>
            <sz val="10"/>
            <color rgb="FF000000"/>
            <rFont val="Arial"/>
            <family val="0"/>
            <charset val="1"/>
          </rPr>
          <t xml:space="preserve">Caso queira apagar, selecione a célula e pressione DEL.</t>
        </r>
      </text>
    </comment>
    <comment ref="C184" authorId="0">
      <text>
        <r>
          <rPr>
            <sz val="10"/>
            <color rgb="FF000000"/>
            <rFont val="Arial"/>
            <family val="0"/>
            <charset val="1"/>
          </rPr>
          <t xml:space="preserve">Caso queira apagar, selecione a célula e pressione DEL.</t>
        </r>
      </text>
    </comment>
    <comment ref="C185" authorId="0">
      <text>
        <r>
          <rPr>
            <sz val="10"/>
            <color rgb="FF000000"/>
            <rFont val="Arial"/>
            <family val="0"/>
            <charset val="1"/>
          </rPr>
          <t xml:space="preserve">Caso queira apagar, selecione a célula e pressione DEL.</t>
        </r>
      </text>
    </comment>
    <comment ref="C186" authorId="0">
      <text>
        <r>
          <rPr>
            <sz val="10"/>
            <color rgb="FF000000"/>
            <rFont val="Arial"/>
            <family val="0"/>
            <charset val="1"/>
          </rPr>
          <t xml:space="preserve">Caso queira apagar, selecione a célula e pressione DEL.</t>
        </r>
      </text>
    </comment>
    <comment ref="C187" authorId="0">
      <text>
        <r>
          <rPr>
            <sz val="10"/>
            <color rgb="FF000000"/>
            <rFont val="Arial"/>
            <family val="0"/>
            <charset val="1"/>
          </rPr>
          <t xml:space="preserve">Caso queira apagar, selecione a célula e pressione DEL.</t>
        </r>
      </text>
    </comment>
    <comment ref="C188" authorId="0">
      <text>
        <r>
          <rPr>
            <sz val="10"/>
            <color rgb="FF000000"/>
            <rFont val="Arial"/>
            <family val="0"/>
            <charset val="1"/>
          </rPr>
          <t xml:space="preserve">Caso queira apagar, selecione a célula e pressione DEL.</t>
        </r>
      </text>
    </comment>
    <comment ref="C189" authorId="0">
      <text>
        <r>
          <rPr>
            <sz val="10"/>
            <color rgb="FF000000"/>
            <rFont val="Arial"/>
            <family val="0"/>
            <charset val="1"/>
          </rPr>
          <t xml:space="preserve">Caso queira apagar, selecione a célula e pressione DEL.</t>
        </r>
      </text>
    </comment>
    <comment ref="C190" authorId="0">
      <text>
        <r>
          <rPr>
            <sz val="10"/>
            <color rgb="FF000000"/>
            <rFont val="Arial"/>
            <family val="0"/>
            <charset val="1"/>
          </rPr>
          <t xml:space="preserve">Caso queira apagar, selecione a célula e pressione DEL.</t>
        </r>
      </text>
    </comment>
    <comment ref="C191" authorId="0">
      <text>
        <r>
          <rPr>
            <sz val="10"/>
            <color rgb="FF000000"/>
            <rFont val="Arial"/>
            <family val="0"/>
            <charset val="1"/>
          </rPr>
          <t xml:space="preserve">Caso queira apagar, selecione a célula e pressione DEL.</t>
        </r>
      </text>
    </comment>
    <comment ref="C192" authorId="0">
      <text>
        <r>
          <rPr>
            <sz val="10"/>
            <color rgb="FF000000"/>
            <rFont val="Arial"/>
            <family val="0"/>
            <charset val="1"/>
          </rPr>
          <t xml:space="preserve">Caso queira apagar, selecione a célula e pressione DEL.</t>
        </r>
      </text>
    </comment>
    <comment ref="C193" authorId="0">
      <text>
        <r>
          <rPr>
            <sz val="10"/>
            <color rgb="FF000000"/>
            <rFont val="Arial"/>
            <family val="0"/>
            <charset val="1"/>
          </rPr>
          <t xml:space="preserve">Caso queira apagar, selecione a célula e pressione DEL.</t>
        </r>
      </text>
    </comment>
    <comment ref="C194" authorId="0">
      <text>
        <r>
          <rPr>
            <sz val="10"/>
            <color rgb="FF000000"/>
            <rFont val="Arial"/>
            <family val="0"/>
            <charset val="1"/>
          </rPr>
          <t xml:space="preserve">Caso queira apagar, selecione a célula e pressione DEL.</t>
        </r>
      </text>
    </comment>
    <comment ref="C195" authorId="0">
      <text>
        <r>
          <rPr>
            <sz val="10"/>
            <color rgb="FF000000"/>
            <rFont val="Arial"/>
            <family val="0"/>
            <charset val="1"/>
          </rPr>
          <t xml:space="preserve">Caso queira apagar, selecione a célula e pressione DEL.</t>
        </r>
      </text>
    </comment>
    <comment ref="C196" authorId="0">
      <text>
        <r>
          <rPr>
            <sz val="10"/>
            <color rgb="FF000000"/>
            <rFont val="Arial"/>
            <family val="0"/>
            <charset val="1"/>
          </rPr>
          <t xml:space="preserve">Caso queira apagar, selecione a célula e pressione DEL.</t>
        </r>
      </text>
    </comment>
    <comment ref="C197" authorId="0">
      <text>
        <r>
          <rPr>
            <sz val="10"/>
            <color rgb="FF000000"/>
            <rFont val="Arial"/>
            <family val="0"/>
            <charset val="1"/>
          </rPr>
          <t xml:space="preserve">Caso queira apagar, selecione a célula e pressione DEL.</t>
        </r>
      </text>
    </comment>
    <comment ref="C198" authorId="0">
      <text>
        <r>
          <rPr>
            <sz val="10"/>
            <color rgb="FF000000"/>
            <rFont val="Arial"/>
            <family val="0"/>
            <charset val="1"/>
          </rPr>
          <t xml:space="preserve">Caso queira apagar, selecione a célula e pressione DEL.</t>
        </r>
      </text>
    </comment>
    <comment ref="C199" authorId="0">
      <text>
        <r>
          <rPr>
            <sz val="10"/>
            <color rgb="FF000000"/>
            <rFont val="Arial"/>
            <family val="0"/>
            <charset val="1"/>
          </rPr>
          <t xml:space="preserve">Caso queira apagar, selecione a célula e pressione DEL.</t>
        </r>
      </text>
    </comment>
    <comment ref="C200" authorId="0">
      <text>
        <r>
          <rPr>
            <sz val="10"/>
            <color rgb="FF000000"/>
            <rFont val="Arial"/>
            <family val="0"/>
            <charset val="1"/>
          </rPr>
          <t xml:space="preserve">Caso queira apagar, selecione a célula e pressione DEL.</t>
        </r>
      </text>
    </comment>
    <comment ref="C201" authorId="0">
      <text>
        <r>
          <rPr>
            <sz val="10"/>
            <color rgb="FF000000"/>
            <rFont val="Arial"/>
            <family val="0"/>
            <charset val="1"/>
          </rPr>
          <t xml:space="preserve">Caso queira apagar, selecione a célula e pressione DEL.</t>
        </r>
      </text>
    </comment>
    <comment ref="C202" authorId="0">
      <text>
        <r>
          <rPr>
            <sz val="10"/>
            <color rgb="FF000000"/>
            <rFont val="Arial"/>
            <family val="0"/>
            <charset val="1"/>
          </rPr>
          <t xml:space="preserve">Caso queira apagar, selecione a célula e pressione DEL.</t>
        </r>
      </text>
    </comment>
    <comment ref="C203" authorId="0">
      <text>
        <r>
          <rPr>
            <sz val="10"/>
            <color rgb="FF000000"/>
            <rFont val="Arial"/>
            <family val="0"/>
            <charset val="1"/>
          </rPr>
          <t xml:space="preserve">Caso queira apagar, selecione a célula e pressione DEL.</t>
        </r>
      </text>
    </comment>
    <comment ref="C204" authorId="0">
      <text>
        <r>
          <rPr>
            <sz val="10"/>
            <color rgb="FF000000"/>
            <rFont val="Arial"/>
            <family val="0"/>
            <charset val="1"/>
          </rPr>
          <t xml:space="preserve">Caso queira apagar, selecione a célula e pressione DEL.</t>
        </r>
      </text>
    </comment>
    <comment ref="C205" authorId="0">
      <text>
        <r>
          <rPr>
            <sz val="10"/>
            <color rgb="FF000000"/>
            <rFont val="Arial"/>
            <family val="0"/>
            <charset val="1"/>
          </rPr>
          <t xml:space="preserve">Caso queira apagar, selecione a célula e pressione DEL.</t>
        </r>
      </text>
    </comment>
    <comment ref="C206" authorId="0">
      <text>
        <r>
          <rPr>
            <sz val="10"/>
            <color rgb="FF000000"/>
            <rFont val="Arial"/>
            <family val="0"/>
            <charset val="1"/>
          </rPr>
          <t xml:space="preserve">Caso queira apagar, selecione a célula e pressione DEL.</t>
        </r>
      </text>
    </comment>
    <comment ref="C207" authorId="0">
      <text>
        <r>
          <rPr>
            <sz val="10"/>
            <color rgb="FF000000"/>
            <rFont val="Arial"/>
            <family val="0"/>
            <charset val="1"/>
          </rPr>
          <t xml:space="preserve">Caso queira apagar, selecione a célula e pressione DEL.</t>
        </r>
      </text>
    </comment>
    <comment ref="C208" authorId="0">
      <text>
        <r>
          <rPr>
            <sz val="10"/>
            <color rgb="FF000000"/>
            <rFont val="Arial"/>
            <family val="0"/>
            <charset val="1"/>
          </rPr>
          <t xml:space="preserve">Caso queira apagar, selecione a célula e pressione DEL.</t>
        </r>
      </text>
    </comment>
    <comment ref="C209" authorId="0">
      <text>
        <r>
          <rPr>
            <sz val="10"/>
            <color rgb="FF000000"/>
            <rFont val="Arial"/>
            <family val="0"/>
            <charset val="1"/>
          </rPr>
          <t xml:space="preserve">Caso queira apagar, selecione a célula e pressione DEL.</t>
        </r>
      </text>
    </comment>
    <comment ref="C210" authorId="0">
      <text>
        <r>
          <rPr>
            <sz val="10"/>
            <color rgb="FF000000"/>
            <rFont val="Arial"/>
            <family val="0"/>
            <charset val="1"/>
          </rPr>
          <t xml:space="preserve">Caso queira apagar, selecione a célula e pressione DEL.</t>
        </r>
      </text>
    </comment>
    <comment ref="C211" authorId="0">
      <text>
        <r>
          <rPr>
            <sz val="10"/>
            <color rgb="FF000000"/>
            <rFont val="Arial"/>
            <family val="0"/>
            <charset val="1"/>
          </rPr>
          <t xml:space="preserve">Caso queira apagar, selecione a célula e pressione DEL.</t>
        </r>
      </text>
    </comment>
    <comment ref="C212" authorId="0">
      <text>
        <r>
          <rPr>
            <sz val="10"/>
            <color rgb="FF000000"/>
            <rFont val="Arial"/>
            <family val="0"/>
            <charset val="1"/>
          </rPr>
          <t xml:space="preserve">Caso queira apagar, selecione a célula e pressione DEL.</t>
        </r>
      </text>
    </comment>
    <comment ref="C213" authorId="0">
      <text>
        <r>
          <rPr>
            <sz val="10"/>
            <color rgb="FF000000"/>
            <rFont val="Arial"/>
            <family val="0"/>
            <charset val="1"/>
          </rPr>
          <t xml:space="preserve">Caso queira apagar, selecione a célula e pressione DEL.</t>
        </r>
      </text>
    </comment>
    <comment ref="C214" authorId="0">
      <text>
        <r>
          <rPr>
            <sz val="10"/>
            <color rgb="FF000000"/>
            <rFont val="Arial"/>
            <family val="0"/>
            <charset val="1"/>
          </rPr>
          <t xml:space="preserve">Caso queira apagar, selecione a célula e pressione DEL.</t>
        </r>
      </text>
    </comment>
    <comment ref="C215" authorId="0">
      <text>
        <r>
          <rPr>
            <sz val="10"/>
            <color rgb="FF000000"/>
            <rFont val="Arial"/>
            <family val="0"/>
            <charset val="1"/>
          </rPr>
          <t xml:space="preserve">Caso queira apagar, selecione a célula e pressione DEL.</t>
        </r>
      </text>
    </comment>
    <comment ref="C216" authorId="0">
      <text>
        <r>
          <rPr>
            <sz val="10"/>
            <color rgb="FF000000"/>
            <rFont val="Arial"/>
            <family val="0"/>
            <charset val="1"/>
          </rPr>
          <t xml:space="preserve">Caso queira apagar, selecione a célula e pressione DEL.</t>
        </r>
      </text>
    </comment>
    <comment ref="C217" authorId="0">
      <text>
        <r>
          <rPr>
            <sz val="10"/>
            <color rgb="FF000000"/>
            <rFont val="Arial"/>
            <family val="0"/>
            <charset val="1"/>
          </rPr>
          <t xml:space="preserve">Caso queira apagar, selecione a célula e pressione DEL.</t>
        </r>
      </text>
    </comment>
    <comment ref="C218" authorId="0">
      <text>
        <r>
          <rPr>
            <sz val="10"/>
            <color rgb="FF000000"/>
            <rFont val="Arial"/>
            <family val="0"/>
            <charset val="1"/>
          </rPr>
          <t xml:space="preserve">Caso queira apagar, selecione a célula e pressione DEL.</t>
        </r>
      </text>
    </comment>
    <comment ref="C219" authorId="0">
      <text>
        <r>
          <rPr>
            <sz val="10"/>
            <color rgb="FF000000"/>
            <rFont val="Arial"/>
            <family val="0"/>
            <charset val="1"/>
          </rPr>
          <t xml:space="preserve">Caso queira apagar, selecione a célula e pressione DEL.</t>
        </r>
      </text>
    </comment>
    <comment ref="C220" authorId="0">
      <text>
        <r>
          <rPr>
            <sz val="10"/>
            <color rgb="FF000000"/>
            <rFont val="Arial"/>
            <family val="0"/>
            <charset val="1"/>
          </rPr>
          <t xml:space="preserve">Caso queira apagar, selecione a célula e pressione DEL.</t>
        </r>
      </text>
    </comment>
    <comment ref="C221" authorId="0">
      <text>
        <r>
          <rPr>
            <sz val="10"/>
            <color rgb="FF000000"/>
            <rFont val="Arial"/>
            <family val="0"/>
            <charset val="1"/>
          </rPr>
          <t xml:space="preserve">Caso queira apagar, selecione a célula e pressione DEL.</t>
        </r>
      </text>
    </comment>
    <comment ref="C222" authorId="0">
      <text>
        <r>
          <rPr>
            <sz val="10"/>
            <color rgb="FF000000"/>
            <rFont val="Arial"/>
            <family val="0"/>
            <charset val="1"/>
          </rPr>
          <t xml:space="preserve">Caso queira apagar, selecione a célula e pressione DEL.</t>
        </r>
      </text>
    </comment>
    <comment ref="C223" authorId="0">
      <text>
        <r>
          <rPr>
            <sz val="10"/>
            <color rgb="FF000000"/>
            <rFont val="Arial"/>
            <family val="0"/>
            <charset val="1"/>
          </rPr>
          <t xml:space="preserve">Caso queira apagar, selecione a célula e pressione DEL.</t>
        </r>
      </text>
    </comment>
    <comment ref="C224" authorId="0">
      <text>
        <r>
          <rPr>
            <sz val="10"/>
            <color rgb="FF000000"/>
            <rFont val="Arial"/>
            <family val="0"/>
            <charset val="1"/>
          </rPr>
          <t xml:space="preserve">Caso queira apagar, selecione a célula e pressione DEL.</t>
        </r>
      </text>
    </comment>
    <comment ref="C225" authorId="0">
      <text>
        <r>
          <rPr>
            <sz val="10"/>
            <color rgb="FF000000"/>
            <rFont val="Arial"/>
            <family val="0"/>
            <charset val="1"/>
          </rPr>
          <t xml:space="preserve">Caso queira apagar, selecione a célula e pressione DEL.</t>
        </r>
      </text>
    </comment>
    <comment ref="C226" authorId="0">
      <text>
        <r>
          <rPr>
            <sz val="10"/>
            <color rgb="FF000000"/>
            <rFont val="Arial"/>
            <family val="0"/>
            <charset val="1"/>
          </rPr>
          <t xml:space="preserve">Caso queira apagar, selecione a célula e pressione DEL.</t>
        </r>
      </text>
    </comment>
    <comment ref="C227" authorId="0">
      <text>
        <r>
          <rPr>
            <sz val="10"/>
            <color rgb="FF000000"/>
            <rFont val="Arial"/>
            <family val="0"/>
            <charset val="1"/>
          </rPr>
          <t xml:space="preserve">Caso queira apagar, selecione a célula e pressione DEL.</t>
        </r>
      </text>
    </comment>
    <comment ref="C228" authorId="0">
      <text>
        <r>
          <rPr>
            <sz val="10"/>
            <color rgb="FF000000"/>
            <rFont val="Arial"/>
            <family val="0"/>
            <charset val="1"/>
          </rPr>
          <t xml:space="preserve">Caso queira apagar, selecione a célula e pressione DEL.</t>
        </r>
      </text>
    </comment>
    <comment ref="C229" authorId="0">
      <text>
        <r>
          <rPr>
            <sz val="10"/>
            <color rgb="FF000000"/>
            <rFont val="Arial"/>
            <family val="0"/>
            <charset val="1"/>
          </rPr>
          <t xml:space="preserve">Caso queira apagar, selecione a célula e pressione DEL.</t>
        </r>
      </text>
    </comment>
    <comment ref="C230" authorId="0">
      <text>
        <r>
          <rPr>
            <sz val="10"/>
            <color rgb="FF000000"/>
            <rFont val="Arial"/>
            <family val="0"/>
            <charset val="1"/>
          </rPr>
          <t xml:space="preserve">Caso queira apagar, selecione a célula e pressione DEL.</t>
        </r>
      </text>
    </comment>
    <comment ref="C231" authorId="0">
      <text>
        <r>
          <rPr>
            <sz val="10"/>
            <color rgb="FF000000"/>
            <rFont val="Arial"/>
            <family val="0"/>
            <charset val="1"/>
          </rPr>
          <t xml:space="preserve">Caso queira apagar, selecione a célula e pressione DEL.</t>
        </r>
      </text>
    </comment>
    <comment ref="C232" authorId="0">
      <text>
        <r>
          <rPr>
            <sz val="10"/>
            <color rgb="FF000000"/>
            <rFont val="Arial"/>
            <family val="0"/>
            <charset val="1"/>
          </rPr>
          <t xml:space="preserve">Caso queira apagar, selecione a célula e pressione DEL.</t>
        </r>
      </text>
    </comment>
    <comment ref="C233" authorId="0">
      <text>
        <r>
          <rPr>
            <sz val="10"/>
            <color rgb="FF000000"/>
            <rFont val="Arial"/>
            <family val="0"/>
            <charset val="1"/>
          </rPr>
          <t xml:space="preserve">Caso queira apagar, selecione a célula e pressione DEL.</t>
        </r>
      </text>
    </comment>
    <comment ref="C234" authorId="0">
      <text>
        <r>
          <rPr>
            <sz val="10"/>
            <color rgb="FF000000"/>
            <rFont val="Arial"/>
            <family val="0"/>
            <charset val="1"/>
          </rPr>
          <t xml:space="preserve">Caso queira apagar, selecione a célula e pressione DEL.</t>
        </r>
      </text>
    </comment>
    <comment ref="C235" authorId="0">
      <text>
        <r>
          <rPr>
            <sz val="10"/>
            <color rgb="FF000000"/>
            <rFont val="Arial"/>
            <family val="0"/>
            <charset val="1"/>
          </rPr>
          <t xml:space="preserve">Caso queira apagar, selecione a célula e pressione DEL.</t>
        </r>
      </text>
    </comment>
    <comment ref="C236" authorId="0">
      <text>
        <r>
          <rPr>
            <sz val="10"/>
            <color rgb="FF000000"/>
            <rFont val="Arial"/>
            <family val="0"/>
            <charset val="1"/>
          </rPr>
          <t xml:space="preserve">Caso queira apagar, selecione a célula e pressione DEL.</t>
        </r>
      </text>
    </comment>
    <comment ref="C237" authorId="0">
      <text>
        <r>
          <rPr>
            <sz val="10"/>
            <color rgb="FF000000"/>
            <rFont val="Arial"/>
            <family val="0"/>
            <charset val="1"/>
          </rPr>
          <t xml:space="preserve">Caso queira apagar, selecione a célula e pressione DEL.</t>
        </r>
      </text>
    </comment>
    <comment ref="C238" authorId="0">
      <text>
        <r>
          <rPr>
            <sz val="10"/>
            <color rgb="FF000000"/>
            <rFont val="Arial"/>
            <family val="0"/>
            <charset val="1"/>
          </rPr>
          <t xml:space="preserve">Caso queira apagar, selecione a célula e pressione DEL.</t>
        </r>
      </text>
    </comment>
    <comment ref="C239" authorId="0">
      <text>
        <r>
          <rPr>
            <sz val="10"/>
            <color rgb="FF000000"/>
            <rFont val="Arial"/>
            <family val="0"/>
            <charset val="1"/>
          </rPr>
          <t xml:space="preserve">Caso queira apagar, selecione a célula e pressione DEL.</t>
        </r>
      </text>
    </comment>
    <comment ref="C240" authorId="0">
      <text>
        <r>
          <rPr>
            <sz val="10"/>
            <color rgb="FF000000"/>
            <rFont val="Arial"/>
            <family val="0"/>
            <charset val="1"/>
          </rPr>
          <t xml:space="preserve">Caso queira apagar, selecione a célula e pressione DEL.</t>
        </r>
      </text>
    </comment>
    <comment ref="C241" authorId="0">
      <text>
        <r>
          <rPr>
            <sz val="10"/>
            <color rgb="FF000000"/>
            <rFont val="Arial"/>
            <family val="0"/>
            <charset val="1"/>
          </rPr>
          <t xml:space="preserve">Caso queira apagar, selecione a célula e pressione DEL.</t>
        </r>
      </text>
    </comment>
    <comment ref="C242" authorId="0">
      <text>
        <r>
          <rPr>
            <sz val="10"/>
            <color rgb="FF000000"/>
            <rFont val="Arial"/>
            <family val="0"/>
            <charset val="1"/>
          </rPr>
          <t xml:space="preserve">Caso queira apagar, selecione a célula e pressione DEL.</t>
        </r>
      </text>
    </comment>
    <comment ref="C243" authorId="0">
      <text>
        <r>
          <rPr>
            <sz val="10"/>
            <color rgb="FF000000"/>
            <rFont val="Arial"/>
            <family val="0"/>
            <charset val="1"/>
          </rPr>
          <t xml:space="preserve">Caso queira apagar, selecione a célula e pressione DEL.</t>
        </r>
      </text>
    </comment>
    <comment ref="C244" authorId="0">
      <text>
        <r>
          <rPr>
            <sz val="10"/>
            <color rgb="FF000000"/>
            <rFont val="Arial"/>
            <family val="0"/>
            <charset val="1"/>
          </rPr>
          <t xml:space="preserve">Caso queira apagar, selecione a célula e pressione DEL.</t>
        </r>
      </text>
    </comment>
    <comment ref="C245" authorId="0">
      <text>
        <r>
          <rPr>
            <sz val="10"/>
            <color rgb="FF000000"/>
            <rFont val="Arial"/>
            <family val="0"/>
            <charset val="1"/>
          </rPr>
          <t xml:space="preserve">Caso queira apagar, selecione a célula e pressione DEL.</t>
        </r>
      </text>
    </comment>
    <comment ref="C246" authorId="0">
      <text>
        <r>
          <rPr>
            <sz val="10"/>
            <color rgb="FF000000"/>
            <rFont val="Arial"/>
            <family val="0"/>
            <charset val="1"/>
          </rPr>
          <t xml:space="preserve">Caso queira apagar, selecione a célula e pressione DEL.</t>
        </r>
      </text>
    </comment>
    <comment ref="C247" authorId="0">
      <text>
        <r>
          <rPr>
            <sz val="10"/>
            <color rgb="FF000000"/>
            <rFont val="Arial"/>
            <family val="0"/>
            <charset val="1"/>
          </rPr>
          <t xml:space="preserve">Caso queira apagar, selecione a célula e pressione DEL.</t>
        </r>
      </text>
    </comment>
    <comment ref="C248" authorId="0">
      <text>
        <r>
          <rPr>
            <sz val="10"/>
            <color rgb="FF000000"/>
            <rFont val="Arial"/>
            <family val="0"/>
            <charset val="1"/>
          </rPr>
          <t xml:space="preserve">Caso queira apagar, selecione a célula e pressione DEL.</t>
        </r>
      </text>
    </comment>
    <comment ref="C249" authorId="0">
      <text>
        <r>
          <rPr>
            <sz val="10"/>
            <color rgb="FF000000"/>
            <rFont val="Arial"/>
            <family val="0"/>
            <charset val="1"/>
          </rPr>
          <t xml:space="preserve">Caso queira apagar, selecione a célula e pressione DEL.</t>
        </r>
      </text>
    </comment>
    <comment ref="C250" authorId="0">
      <text>
        <r>
          <rPr>
            <sz val="10"/>
            <color rgb="FF000000"/>
            <rFont val="Arial"/>
            <family val="0"/>
            <charset val="1"/>
          </rPr>
          <t xml:space="preserve">Caso queira apagar, selecione a célula e pressione DEL.</t>
        </r>
      </text>
    </comment>
    <comment ref="C251" authorId="0">
      <text>
        <r>
          <rPr>
            <sz val="10"/>
            <color rgb="FF000000"/>
            <rFont val="Arial"/>
            <family val="0"/>
            <charset val="1"/>
          </rPr>
          <t xml:space="preserve">Caso queira apagar, selecione a célula e pressione DEL.</t>
        </r>
      </text>
    </comment>
    <comment ref="C252" authorId="0">
      <text>
        <r>
          <rPr>
            <sz val="10"/>
            <color rgb="FF000000"/>
            <rFont val="Arial"/>
            <family val="0"/>
            <charset val="1"/>
          </rPr>
          <t xml:space="preserve">Caso queira apagar, selecione a célula e pressione DEL.</t>
        </r>
      </text>
    </comment>
    <comment ref="C253" authorId="0">
      <text>
        <r>
          <rPr>
            <sz val="10"/>
            <color rgb="FF000000"/>
            <rFont val="Arial"/>
            <family val="0"/>
            <charset val="1"/>
          </rPr>
          <t xml:space="preserve">Caso queira apagar, selecione a célula e pressione DEL.</t>
        </r>
      </text>
    </comment>
    <comment ref="C254" authorId="0">
      <text>
        <r>
          <rPr>
            <sz val="10"/>
            <color rgb="FF000000"/>
            <rFont val="Arial"/>
            <family val="0"/>
            <charset val="1"/>
          </rPr>
          <t xml:space="preserve">Caso queira apagar, selecione a célula e pressione DEL.</t>
        </r>
      </text>
    </comment>
    <comment ref="C255" authorId="0">
      <text>
        <r>
          <rPr>
            <sz val="10"/>
            <color rgb="FF000000"/>
            <rFont val="Arial"/>
            <family val="0"/>
            <charset val="1"/>
          </rPr>
          <t xml:space="preserve">Caso queira apagar, selecione a célula e pressione DEL.</t>
        </r>
      </text>
    </comment>
    <comment ref="C256" authorId="0">
      <text>
        <r>
          <rPr>
            <sz val="10"/>
            <color rgb="FF000000"/>
            <rFont val="Arial"/>
            <family val="0"/>
            <charset val="1"/>
          </rPr>
          <t xml:space="preserve">Caso queira apagar, selecione a célula e pressione DEL.</t>
        </r>
      </text>
    </comment>
    <comment ref="C257" authorId="0">
      <text>
        <r>
          <rPr>
            <sz val="10"/>
            <color rgb="FF000000"/>
            <rFont val="Arial"/>
            <family val="0"/>
            <charset val="1"/>
          </rPr>
          <t xml:space="preserve">Caso queira apagar, selecione a célula e pressione DEL.</t>
        </r>
      </text>
    </comment>
    <comment ref="C258" authorId="0">
      <text>
        <r>
          <rPr>
            <sz val="10"/>
            <color rgb="FF000000"/>
            <rFont val="Arial"/>
            <family val="0"/>
            <charset val="1"/>
          </rPr>
          <t xml:space="preserve">Caso queira apagar, selecione a célula e pressione DEL.</t>
        </r>
      </text>
    </comment>
    <comment ref="C259" authorId="0">
      <text>
        <r>
          <rPr>
            <sz val="10"/>
            <color rgb="FF000000"/>
            <rFont val="Arial"/>
            <family val="0"/>
            <charset val="1"/>
          </rPr>
          <t xml:space="preserve">Caso queira apagar, selecione a célula e pressione DEL.</t>
        </r>
      </text>
    </comment>
    <comment ref="C260" authorId="0">
      <text>
        <r>
          <rPr>
            <sz val="10"/>
            <color rgb="FF000000"/>
            <rFont val="Arial"/>
            <family val="0"/>
            <charset val="1"/>
          </rPr>
          <t xml:space="preserve">Caso queira apagar, selecione a célula e pressione DEL.</t>
        </r>
      </text>
    </comment>
    <comment ref="C261" authorId="0">
      <text>
        <r>
          <rPr>
            <sz val="10"/>
            <color rgb="FF000000"/>
            <rFont val="Arial"/>
            <family val="0"/>
            <charset val="1"/>
          </rPr>
          <t xml:space="preserve">Caso queira apagar, selecione a célula e pressione DEL.</t>
        </r>
      </text>
    </comment>
    <comment ref="C262" authorId="0">
      <text>
        <r>
          <rPr>
            <sz val="10"/>
            <color rgb="FF000000"/>
            <rFont val="Arial"/>
            <family val="0"/>
            <charset val="1"/>
          </rPr>
          <t xml:space="preserve">Caso queira apagar, selecione a célula e pressione DEL.</t>
        </r>
      </text>
    </comment>
    <comment ref="C263" authorId="0">
      <text>
        <r>
          <rPr>
            <sz val="10"/>
            <color rgb="FF000000"/>
            <rFont val="Arial"/>
            <family val="0"/>
            <charset val="1"/>
          </rPr>
          <t xml:space="preserve">Caso queira apagar, selecione a célula e pressione DEL.</t>
        </r>
      </text>
    </comment>
    <comment ref="C264" authorId="0">
      <text>
        <r>
          <rPr>
            <sz val="10"/>
            <color rgb="FF000000"/>
            <rFont val="Arial"/>
            <family val="0"/>
            <charset val="1"/>
          </rPr>
          <t xml:space="preserve">Caso queira apagar, selecione a célula e pressione DEL.</t>
        </r>
      </text>
    </comment>
    <comment ref="C265" authorId="0">
      <text>
        <r>
          <rPr>
            <sz val="10"/>
            <color rgb="FF000000"/>
            <rFont val="Arial"/>
            <family val="0"/>
            <charset val="1"/>
          </rPr>
          <t xml:space="preserve">Caso queira apagar, selecione a célula e pressione DEL.</t>
        </r>
      </text>
    </comment>
    <comment ref="C266" authorId="0">
      <text>
        <r>
          <rPr>
            <sz val="10"/>
            <color rgb="FF000000"/>
            <rFont val="Arial"/>
            <family val="0"/>
            <charset val="1"/>
          </rPr>
          <t xml:space="preserve">Caso queira apagar, selecione a célula e pressione DEL.</t>
        </r>
      </text>
    </comment>
    <comment ref="C267" authorId="0">
      <text>
        <r>
          <rPr>
            <sz val="10"/>
            <color rgb="FF000000"/>
            <rFont val="Arial"/>
            <family val="0"/>
            <charset val="1"/>
          </rPr>
          <t xml:space="preserve">Caso queira apagar, selecione a célula e pressione DEL.</t>
        </r>
      </text>
    </comment>
    <comment ref="C268" authorId="0">
      <text>
        <r>
          <rPr>
            <sz val="10"/>
            <color rgb="FF000000"/>
            <rFont val="Arial"/>
            <family val="0"/>
            <charset val="1"/>
          </rPr>
          <t xml:space="preserve">Caso queira apagar, selecione a célula e pressione DEL.</t>
        </r>
      </text>
    </comment>
    <comment ref="C269" authorId="0">
      <text>
        <r>
          <rPr>
            <sz val="10"/>
            <color rgb="FF000000"/>
            <rFont val="Arial"/>
            <family val="0"/>
            <charset val="1"/>
          </rPr>
          <t xml:space="preserve">Caso queira apagar, selecione a célula e pressione DEL.</t>
        </r>
      </text>
    </comment>
    <comment ref="C270" authorId="0">
      <text>
        <r>
          <rPr>
            <sz val="10"/>
            <color rgb="FF000000"/>
            <rFont val="Arial"/>
            <family val="0"/>
            <charset val="1"/>
          </rPr>
          <t xml:space="preserve">Caso queira apagar, selecione a célula e pressione DEL.</t>
        </r>
      </text>
    </comment>
    <comment ref="C271" authorId="0">
      <text>
        <r>
          <rPr>
            <sz val="10"/>
            <color rgb="FF000000"/>
            <rFont val="Arial"/>
            <family val="0"/>
            <charset val="1"/>
          </rPr>
          <t xml:space="preserve">Caso queira apagar, selecione a célula e pressione DEL.</t>
        </r>
      </text>
    </comment>
    <comment ref="C272" authorId="0">
      <text>
        <r>
          <rPr>
            <sz val="10"/>
            <color rgb="FF000000"/>
            <rFont val="Arial"/>
            <family val="0"/>
            <charset val="1"/>
          </rPr>
          <t xml:space="preserve">Caso queira apagar, selecione a célula e pressione DEL.</t>
        </r>
      </text>
    </comment>
    <comment ref="C273" authorId="0">
      <text>
        <r>
          <rPr>
            <sz val="10"/>
            <color rgb="FF000000"/>
            <rFont val="Arial"/>
            <family val="0"/>
            <charset val="1"/>
          </rPr>
          <t xml:space="preserve">Caso queira apagar, selecione a célula e pressione DEL.</t>
        </r>
      </text>
    </comment>
    <comment ref="C274" authorId="0">
      <text>
        <r>
          <rPr>
            <sz val="10"/>
            <color rgb="FF000000"/>
            <rFont val="Arial"/>
            <family val="0"/>
            <charset val="1"/>
          </rPr>
          <t xml:space="preserve">Caso queira apagar, selecione a célula e pressione DEL.</t>
        </r>
      </text>
    </comment>
    <comment ref="C275" authorId="0">
      <text>
        <r>
          <rPr>
            <sz val="10"/>
            <color rgb="FF000000"/>
            <rFont val="Arial"/>
            <family val="0"/>
            <charset val="1"/>
          </rPr>
          <t xml:space="preserve">Caso queira apagar, selecione a célula e pressione DEL.</t>
        </r>
      </text>
    </comment>
    <comment ref="C276" authorId="0">
      <text>
        <r>
          <rPr>
            <sz val="10"/>
            <color rgb="FF000000"/>
            <rFont val="Arial"/>
            <family val="0"/>
            <charset val="1"/>
          </rPr>
          <t xml:space="preserve">Caso queira apagar, selecione a célula e pressione DEL.</t>
        </r>
      </text>
    </comment>
    <comment ref="C277" authorId="0">
      <text>
        <r>
          <rPr>
            <sz val="10"/>
            <color rgb="FF000000"/>
            <rFont val="Arial"/>
            <family val="0"/>
            <charset val="1"/>
          </rPr>
          <t xml:space="preserve">Caso queira apagar, selecione a célula e pressione DEL.</t>
        </r>
      </text>
    </comment>
    <comment ref="C278" authorId="0">
      <text>
        <r>
          <rPr>
            <sz val="10"/>
            <color rgb="FF000000"/>
            <rFont val="Arial"/>
            <family val="0"/>
            <charset val="1"/>
          </rPr>
          <t xml:space="preserve">Caso queira apagar, selecione a célula e pressione DEL.</t>
        </r>
      </text>
    </comment>
    <comment ref="C279" authorId="0">
      <text>
        <r>
          <rPr>
            <sz val="10"/>
            <color rgb="FF000000"/>
            <rFont val="Arial"/>
            <family val="0"/>
            <charset val="1"/>
          </rPr>
          <t xml:space="preserve">Caso queira apagar, selecione a célula e pressione DEL.</t>
        </r>
      </text>
    </comment>
    <comment ref="C280" authorId="0">
      <text>
        <r>
          <rPr>
            <sz val="10"/>
            <color rgb="FF000000"/>
            <rFont val="Arial"/>
            <family val="0"/>
            <charset val="1"/>
          </rPr>
          <t xml:space="preserve">Caso queira apagar, selecione a célula e pressione DEL.</t>
        </r>
      </text>
    </comment>
    <comment ref="C281" authorId="0">
      <text>
        <r>
          <rPr>
            <sz val="10"/>
            <color rgb="FF000000"/>
            <rFont val="Arial"/>
            <family val="0"/>
            <charset val="1"/>
          </rPr>
          <t xml:space="preserve">Caso queira apagar, selecione a célula e pressione DEL.</t>
        </r>
      </text>
    </comment>
    <comment ref="C282" authorId="0">
      <text>
        <r>
          <rPr>
            <sz val="10"/>
            <color rgb="FF000000"/>
            <rFont val="Arial"/>
            <family val="0"/>
            <charset val="1"/>
          </rPr>
          <t xml:space="preserve">Caso queira apagar, selecione a célula e pressione DEL.</t>
        </r>
      </text>
    </comment>
    <comment ref="C283" authorId="0">
      <text>
        <r>
          <rPr>
            <sz val="10"/>
            <color rgb="FF000000"/>
            <rFont val="Arial"/>
            <family val="0"/>
            <charset val="1"/>
          </rPr>
          <t xml:space="preserve">Caso queira apagar, selecione a célula e pressione DEL.</t>
        </r>
      </text>
    </comment>
    <comment ref="C284" authorId="0">
      <text>
        <r>
          <rPr>
            <sz val="10"/>
            <color rgb="FF000000"/>
            <rFont val="Arial"/>
            <family val="0"/>
            <charset val="1"/>
          </rPr>
          <t xml:space="preserve">Caso queira apagar, selecione a célula e pressione DEL.</t>
        </r>
      </text>
    </comment>
    <comment ref="C285" authorId="0">
      <text>
        <r>
          <rPr>
            <sz val="10"/>
            <color rgb="FF000000"/>
            <rFont val="Arial"/>
            <family val="0"/>
            <charset val="1"/>
          </rPr>
          <t xml:space="preserve">Caso queira apagar, selecione a célula e pressione DEL.</t>
        </r>
      </text>
    </comment>
    <comment ref="C286" authorId="0">
      <text>
        <r>
          <rPr>
            <sz val="10"/>
            <color rgb="FF000000"/>
            <rFont val="Arial"/>
            <family val="0"/>
            <charset val="1"/>
          </rPr>
          <t xml:space="preserve">Caso queira apagar, selecione a célula e pressione DEL.</t>
        </r>
      </text>
    </comment>
    <comment ref="C287" authorId="0">
      <text>
        <r>
          <rPr>
            <sz val="10"/>
            <color rgb="FF000000"/>
            <rFont val="Arial"/>
            <family val="0"/>
            <charset val="1"/>
          </rPr>
          <t xml:space="preserve">Caso queira apagar, selecione a célula e pressione DEL.</t>
        </r>
      </text>
    </comment>
    <comment ref="C288" authorId="0">
      <text>
        <r>
          <rPr>
            <sz val="10"/>
            <color rgb="FF000000"/>
            <rFont val="Arial"/>
            <family val="0"/>
            <charset val="1"/>
          </rPr>
          <t xml:space="preserve">Caso queira apagar, selecione a célula e pressione DEL.</t>
        </r>
      </text>
    </comment>
    <comment ref="C289" authorId="0">
      <text>
        <r>
          <rPr>
            <sz val="10"/>
            <color rgb="FF000000"/>
            <rFont val="Arial"/>
            <family val="0"/>
            <charset val="1"/>
          </rPr>
          <t xml:space="preserve">Caso queira apagar, selecione a célula e pressione DEL.</t>
        </r>
      </text>
    </comment>
    <comment ref="C290" authorId="0">
      <text>
        <r>
          <rPr>
            <sz val="10"/>
            <color rgb="FF000000"/>
            <rFont val="Arial"/>
            <family val="0"/>
            <charset val="1"/>
          </rPr>
          <t xml:space="preserve">Caso queira apagar, selecione a célula e pressione DEL.</t>
        </r>
      </text>
    </comment>
    <comment ref="C291" authorId="0">
      <text>
        <r>
          <rPr>
            <sz val="10"/>
            <color rgb="FF000000"/>
            <rFont val="Arial"/>
            <family val="0"/>
            <charset val="1"/>
          </rPr>
          <t xml:space="preserve">Caso queira apagar, selecione a célula e pressione DEL.</t>
        </r>
      </text>
    </comment>
    <comment ref="C292" authorId="0">
      <text>
        <r>
          <rPr>
            <sz val="10"/>
            <color rgb="FF000000"/>
            <rFont val="Arial"/>
            <family val="0"/>
            <charset val="1"/>
          </rPr>
          <t xml:space="preserve">Caso queira apagar, selecione a célula e pressione DEL.</t>
        </r>
      </text>
    </comment>
    <comment ref="C293" authorId="0">
      <text>
        <r>
          <rPr>
            <sz val="10"/>
            <color rgb="FF000000"/>
            <rFont val="Arial"/>
            <family val="0"/>
            <charset val="1"/>
          </rPr>
          <t xml:space="preserve">Caso queira apagar, selecione a célula e pressione DEL.</t>
        </r>
      </text>
    </comment>
    <comment ref="C294" authorId="0">
      <text>
        <r>
          <rPr>
            <sz val="10"/>
            <color rgb="FF000000"/>
            <rFont val="Arial"/>
            <family val="0"/>
            <charset val="1"/>
          </rPr>
          <t xml:space="preserve">Caso queira apagar, selecione a célula e pressione DEL.</t>
        </r>
      </text>
    </comment>
    <comment ref="C295" authorId="0">
      <text>
        <r>
          <rPr>
            <sz val="10"/>
            <color rgb="FF000000"/>
            <rFont val="Arial"/>
            <family val="0"/>
            <charset val="1"/>
          </rPr>
          <t xml:space="preserve">Caso queira apagar, selecione a célula e pressione DEL.</t>
        </r>
      </text>
    </comment>
    <comment ref="C296" authorId="0">
      <text>
        <r>
          <rPr>
            <sz val="10"/>
            <color rgb="FF000000"/>
            <rFont val="Arial"/>
            <family val="0"/>
            <charset val="1"/>
          </rPr>
          <t xml:space="preserve">Caso queira apagar, selecione a célula e pressione DEL.</t>
        </r>
      </text>
    </comment>
    <comment ref="C297" authorId="0">
      <text>
        <r>
          <rPr>
            <sz val="10"/>
            <color rgb="FF000000"/>
            <rFont val="Arial"/>
            <family val="0"/>
            <charset val="1"/>
          </rPr>
          <t xml:space="preserve">Caso queira apagar, selecione a célula e pressione DEL.</t>
        </r>
      </text>
    </comment>
    <comment ref="C298" authorId="0">
      <text>
        <r>
          <rPr>
            <sz val="10"/>
            <color rgb="FF000000"/>
            <rFont val="Arial"/>
            <family val="0"/>
            <charset val="1"/>
          </rPr>
          <t xml:space="preserve">Caso queira apagar, selecione a célula e pressione DEL.</t>
        </r>
      </text>
    </comment>
    <comment ref="C299" authorId="0">
      <text>
        <r>
          <rPr>
            <sz val="10"/>
            <color rgb="FF000000"/>
            <rFont val="Arial"/>
            <family val="0"/>
            <charset val="1"/>
          </rPr>
          <t xml:space="preserve">Caso queira apagar, selecione a célula e pressione DEL.</t>
        </r>
      </text>
    </comment>
    <comment ref="C300" authorId="0">
      <text>
        <r>
          <rPr>
            <sz val="10"/>
            <color rgb="FF000000"/>
            <rFont val="Arial"/>
            <family val="0"/>
            <charset val="1"/>
          </rPr>
          <t xml:space="preserve">Caso queira apagar, selecione a célula e pressione DEL.</t>
        </r>
      </text>
    </comment>
    <comment ref="C301" authorId="0">
      <text>
        <r>
          <rPr>
            <sz val="10"/>
            <color rgb="FF000000"/>
            <rFont val="Arial"/>
            <family val="0"/>
            <charset val="1"/>
          </rPr>
          <t xml:space="preserve">Caso queira apagar, selecione a célula e pressione DEL.</t>
        </r>
      </text>
    </comment>
    <comment ref="C302" authorId="0">
      <text>
        <r>
          <rPr>
            <sz val="10"/>
            <color rgb="FF000000"/>
            <rFont val="Arial"/>
            <family val="0"/>
            <charset val="1"/>
          </rPr>
          <t xml:space="preserve">Caso queira apagar, selecione a célula e pressione DEL.</t>
        </r>
      </text>
    </comment>
    <comment ref="C303" authorId="0">
      <text>
        <r>
          <rPr>
            <sz val="10"/>
            <color rgb="FF000000"/>
            <rFont val="Arial"/>
            <family val="0"/>
            <charset val="1"/>
          </rPr>
          <t xml:space="preserve">Caso queira apagar, selecione a célula e pressione DEL.</t>
        </r>
      </text>
    </comment>
    <comment ref="C304" authorId="0">
      <text>
        <r>
          <rPr>
            <sz val="10"/>
            <color rgb="FF000000"/>
            <rFont val="Arial"/>
            <family val="0"/>
            <charset val="1"/>
          </rPr>
          <t xml:space="preserve">Caso queira apagar, selecione a célula e pressione DEL.</t>
        </r>
      </text>
    </comment>
    <comment ref="C305" authorId="0">
      <text>
        <r>
          <rPr>
            <sz val="10"/>
            <color rgb="FF000000"/>
            <rFont val="Arial"/>
            <family val="0"/>
            <charset val="1"/>
          </rPr>
          <t xml:space="preserve">Caso queira apagar, selecione a célula e pressione DEL.</t>
        </r>
      </text>
    </comment>
    <comment ref="C306" authorId="0">
      <text>
        <r>
          <rPr>
            <sz val="10"/>
            <color rgb="FF000000"/>
            <rFont val="Arial"/>
            <family val="0"/>
            <charset val="1"/>
          </rPr>
          <t xml:space="preserve">Caso queira apagar, selecione a célula e pressione DEL.</t>
        </r>
      </text>
    </comment>
    <comment ref="C307" authorId="0">
      <text>
        <r>
          <rPr>
            <sz val="10"/>
            <color rgb="FF000000"/>
            <rFont val="Arial"/>
            <family val="0"/>
            <charset val="1"/>
          </rPr>
          <t xml:space="preserve">Caso queira apagar, selecione a célula e pressione DEL.</t>
        </r>
      </text>
    </comment>
    <comment ref="C308" authorId="0">
      <text>
        <r>
          <rPr>
            <sz val="10"/>
            <color rgb="FF000000"/>
            <rFont val="Arial"/>
            <family val="0"/>
            <charset val="1"/>
          </rPr>
          <t xml:space="preserve">Caso queira apagar, selecione a célula e pressione DEL.</t>
        </r>
      </text>
    </comment>
    <comment ref="C309" authorId="0">
      <text>
        <r>
          <rPr>
            <sz val="10"/>
            <color rgb="FF000000"/>
            <rFont val="Arial"/>
            <family val="0"/>
            <charset val="1"/>
          </rPr>
          <t xml:space="preserve">Caso queira apagar, selecione a célula e pressione DEL.</t>
        </r>
      </text>
    </comment>
    <comment ref="C310" authorId="0">
      <text>
        <r>
          <rPr>
            <sz val="10"/>
            <color rgb="FF000000"/>
            <rFont val="Arial"/>
            <family val="0"/>
            <charset val="1"/>
          </rPr>
          <t xml:space="preserve">Caso queira apagar, selecione a célula e pressione DEL.</t>
        </r>
      </text>
    </comment>
    <comment ref="C311" authorId="0">
      <text>
        <r>
          <rPr>
            <sz val="10"/>
            <color rgb="FF000000"/>
            <rFont val="Arial"/>
            <family val="0"/>
            <charset val="1"/>
          </rPr>
          <t xml:space="preserve">Caso queira apagar, selecione a célula e pressione DEL.</t>
        </r>
      </text>
    </comment>
    <comment ref="C312" authorId="0">
      <text>
        <r>
          <rPr>
            <sz val="10"/>
            <color rgb="FF000000"/>
            <rFont val="Arial"/>
            <family val="0"/>
            <charset val="1"/>
          </rPr>
          <t xml:space="preserve">Caso queira apagar, selecione a célula e pressione DEL.</t>
        </r>
      </text>
    </comment>
    <comment ref="C313" authorId="0">
      <text>
        <r>
          <rPr>
            <sz val="10"/>
            <color rgb="FF000000"/>
            <rFont val="Arial"/>
            <family val="0"/>
            <charset val="1"/>
          </rPr>
          <t xml:space="preserve">Caso queira apagar, selecione a célula e pressione DEL.</t>
        </r>
      </text>
    </comment>
    <comment ref="C314" authorId="0">
      <text>
        <r>
          <rPr>
            <sz val="10"/>
            <color rgb="FF000000"/>
            <rFont val="Arial"/>
            <family val="0"/>
            <charset val="1"/>
          </rPr>
          <t xml:space="preserve">Caso queira apagar, selecione a célula e pressione DEL.</t>
        </r>
      </text>
    </comment>
    <comment ref="D16" authorId="0">
      <text>
        <r>
          <rPr>
            <sz val="10"/>
            <color rgb="FF000000"/>
            <rFont val="Arial"/>
            <family val="0"/>
            <charset val="1"/>
          </rPr>
          <t xml:space="preserve">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D1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4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4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4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4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4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4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4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4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4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4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5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5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5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5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5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5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5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5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5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5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6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6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6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6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6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6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6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6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6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6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7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7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7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7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7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7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7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7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7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7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8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8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8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8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8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8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8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8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8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8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9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9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9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9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9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9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9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9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9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9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0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0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0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0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0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0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0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0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0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0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1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1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1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1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1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1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1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1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1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1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2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2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2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2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2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2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2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2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2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2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3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3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3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3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3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3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3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3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3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3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4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4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4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4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4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4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4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4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4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4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5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5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5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5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5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5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5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5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5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5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6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6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6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6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6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6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6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6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6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6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7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7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7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7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7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7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7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7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7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7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8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19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0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1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2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3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4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5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6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7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8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29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5"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6"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7"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8"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09"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10"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11"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12"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13"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D314" authorId="0">
      <text>
        <r>
          <rPr>
            <sz val="10"/>
            <color rgb="FF000000"/>
            <rFont val="Arial"/>
            <family val="0"/>
            <charset val="1"/>
          </rPr>
          <t xml:space="preserve">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List>
</comments>
</file>

<file path=xl/comments7.xml><?xml version="1.0" encoding="utf-8"?>
<comments xmlns="http://schemas.openxmlformats.org/spreadsheetml/2006/main" xmlns:xdr="http://schemas.openxmlformats.org/drawingml/2006/spreadsheetDrawing">
  <authors>
    <author> </author>
  </authors>
  <commentList>
    <comment ref="B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4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5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6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7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8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9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0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1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2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3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4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5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6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7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8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19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0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1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2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3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4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2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2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5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5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7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7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5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0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0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2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2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2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2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4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4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5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5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7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7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7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7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69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2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2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2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2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4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4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4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4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6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6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7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7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9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9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9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79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1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1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1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1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4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4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4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4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6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6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6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6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8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8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9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89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1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1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1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1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3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5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5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5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5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5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5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6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6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6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6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7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7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8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8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8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8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8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8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8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298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02"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03"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04"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05"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06"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07"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08"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09"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10"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B3011" authorId="0">
      <text>
        <r>
          <rPr>
            <sz val="10"/>
            <color rgb="FF000000"/>
            <rFont val="Arial"/>
            <family val="0"/>
            <charset val="1"/>
          </rPr>
          <t xml:space="preserve">Pressione a seta à direita da célula para escolher um docente UFPE. Se a lista aparecer "vazia", suba até o topo da lista para ver os docentes.
Se quiser apagar, selecione a célula e pressione Delete.</t>
        </r>
      </text>
    </comment>
    <comment ref="C20" authorId="0">
      <text>
        <r>
          <rPr>
            <sz val="10"/>
            <color rgb="FF000000"/>
            <rFont val="Arial"/>
            <family val="0"/>
            <charset val="1"/>
          </rPr>
          <t xml:space="preserve">O 1o mês do curso será considerado como sendo o mês de assinatura do convênio.</t>
        </r>
      </text>
    </comment>
    <comment ref="C44" authorId="0">
      <text>
        <r>
          <rPr>
            <sz val="10"/>
            <color rgb="FF000000"/>
            <rFont val="Arial"/>
            <family val="0"/>
            <charset val="1"/>
          </rPr>
          <t xml:space="preserve">O 1o mês do curso será considerado como sendo o mês de assinatura do convênio.</t>
        </r>
      </text>
    </comment>
    <comment ref="C68" authorId="0">
      <text>
        <r>
          <rPr>
            <sz val="10"/>
            <color rgb="FF000000"/>
            <rFont val="Arial"/>
            <family val="0"/>
            <charset val="1"/>
          </rPr>
          <t xml:space="preserve">O 1o mês do curso será considerado como sendo o mês de assinatura do convênio.</t>
        </r>
      </text>
    </comment>
    <comment ref="C92" authorId="0">
      <text>
        <r>
          <rPr>
            <sz val="10"/>
            <color rgb="FF000000"/>
            <rFont val="Arial"/>
            <family val="0"/>
            <charset val="1"/>
          </rPr>
          <t xml:space="preserve">O 1o mês do curso será considerado como sendo o mês de assinatura do convênio.</t>
        </r>
      </text>
    </comment>
    <comment ref="C116" authorId="0">
      <text>
        <r>
          <rPr>
            <sz val="10"/>
            <color rgb="FF000000"/>
            <rFont val="Arial"/>
            <family val="0"/>
            <charset val="1"/>
          </rPr>
          <t xml:space="preserve">O 1o mês do curso será considerado como sendo o mês de assinatura do convênio.</t>
        </r>
      </text>
    </comment>
    <comment ref="C140" authorId="0">
      <text>
        <r>
          <rPr>
            <sz val="10"/>
            <color rgb="FF000000"/>
            <rFont val="Arial"/>
            <family val="0"/>
            <charset val="1"/>
          </rPr>
          <t xml:space="preserve">O 1o mês do curso será considerado como sendo o mês de assinatura do convênio.</t>
        </r>
      </text>
    </comment>
    <comment ref="C164" authorId="0">
      <text>
        <r>
          <rPr>
            <sz val="10"/>
            <color rgb="FF000000"/>
            <rFont val="Arial"/>
            <family val="0"/>
            <charset val="1"/>
          </rPr>
          <t xml:space="preserve">O 1o mês do curso será considerado como sendo o mês de assinatura do convênio.</t>
        </r>
      </text>
    </comment>
    <comment ref="C188" authorId="0">
      <text>
        <r>
          <rPr>
            <sz val="10"/>
            <color rgb="FF000000"/>
            <rFont val="Arial"/>
            <family val="0"/>
            <charset val="1"/>
          </rPr>
          <t xml:space="preserve">O 1o mês do curso será considerado como sendo o mês de assinatura do convênio.</t>
        </r>
      </text>
    </comment>
    <comment ref="C212" authorId="0">
      <text>
        <r>
          <rPr>
            <sz val="10"/>
            <color rgb="FF000000"/>
            <rFont val="Arial"/>
            <family val="0"/>
            <charset val="1"/>
          </rPr>
          <t xml:space="preserve">O 1o mês do curso será considerado como sendo o mês de assinatura do convênio.</t>
        </r>
      </text>
    </comment>
    <comment ref="C236" authorId="0">
      <text>
        <r>
          <rPr>
            <sz val="10"/>
            <color rgb="FF000000"/>
            <rFont val="Arial"/>
            <family val="0"/>
            <charset val="1"/>
          </rPr>
          <t xml:space="preserve">O 1o mês do curso será considerado como sendo o mês de assinatura do convênio.</t>
        </r>
      </text>
    </comment>
    <comment ref="C260" authorId="0">
      <text>
        <r>
          <rPr>
            <sz val="10"/>
            <color rgb="FF000000"/>
            <rFont val="Arial"/>
            <family val="0"/>
            <charset val="1"/>
          </rPr>
          <t xml:space="preserve">O 1o mês do curso será considerado como sendo o mês de assinatura do convênio.</t>
        </r>
      </text>
    </comment>
    <comment ref="C284" authorId="0">
      <text>
        <r>
          <rPr>
            <sz val="10"/>
            <color rgb="FF000000"/>
            <rFont val="Arial"/>
            <family val="0"/>
            <charset val="1"/>
          </rPr>
          <t xml:space="preserve">O 1o mês do curso será considerado como sendo o mês de assinatura do convênio.</t>
        </r>
      </text>
    </comment>
    <comment ref="C308" authorId="0">
      <text>
        <r>
          <rPr>
            <sz val="10"/>
            <color rgb="FF000000"/>
            <rFont val="Arial"/>
            <family val="0"/>
            <charset val="1"/>
          </rPr>
          <t xml:space="preserve">O 1o mês do curso será considerado como sendo o mês de assinatura do convênio.</t>
        </r>
      </text>
    </comment>
    <comment ref="C332" authorId="0">
      <text>
        <r>
          <rPr>
            <sz val="10"/>
            <color rgb="FF000000"/>
            <rFont val="Arial"/>
            <family val="0"/>
            <charset val="1"/>
          </rPr>
          <t xml:space="preserve">O 1o mês do curso será considerado como sendo o mês de assinatura do convênio.</t>
        </r>
      </text>
    </comment>
    <comment ref="C356" authorId="0">
      <text>
        <r>
          <rPr>
            <sz val="10"/>
            <color rgb="FF000000"/>
            <rFont val="Arial"/>
            <family val="0"/>
            <charset val="1"/>
          </rPr>
          <t xml:space="preserve">O 1o mês do curso será considerado como sendo o mês de assinatura do convênio.</t>
        </r>
      </text>
    </comment>
    <comment ref="C380" authorId="0">
      <text>
        <r>
          <rPr>
            <sz val="10"/>
            <color rgb="FF000000"/>
            <rFont val="Arial"/>
            <family val="0"/>
            <charset val="1"/>
          </rPr>
          <t xml:space="preserve">O 1o mês do curso será considerado como sendo o mês de assinatura do convênio.</t>
        </r>
      </text>
    </comment>
    <comment ref="C404" authorId="0">
      <text>
        <r>
          <rPr>
            <sz val="10"/>
            <color rgb="FF000000"/>
            <rFont val="Arial"/>
            <family val="0"/>
            <charset val="1"/>
          </rPr>
          <t xml:space="preserve">O 1o mês do curso será considerado como sendo o mês de assinatura do convênio.</t>
        </r>
      </text>
    </comment>
    <comment ref="C428" authorId="0">
      <text>
        <r>
          <rPr>
            <sz val="10"/>
            <color rgb="FF000000"/>
            <rFont val="Arial"/>
            <family val="0"/>
            <charset val="1"/>
          </rPr>
          <t xml:space="preserve">O 1o mês do curso será considerado como sendo o mês de assinatura do convênio.</t>
        </r>
      </text>
    </comment>
    <comment ref="C452" authorId="0">
      <text>
        <r>
          <rPr>
            <sz val="10"/>
            <color rgb="FF000000"/>
            <rFont val="Arial"/>
            <family val="0"/>
            <charset val="1"/>
          </rPr>
          <t xml:space="preserve">O 1o mês do curso será considerado como sendo o mês de assinatura do convênio.</t>
        </r>
      </text>
    </comment>
    <comment ref="C476" authorId="0">
      <text>
        <r>
          <rPr>
            <sz val="10"/>
            <color rgb="FF000000"/>
            <rFont val="Arial"/>
            <family val="0"/>
            <charset val="1"/>
          </rPr>
          <t xml:space="preserve">O 1o mês do curso será considerado como sendo o mês de assinatura do convênio.</t>
        </r>
      </text>
    </comment>
    <comment ref="C500" authorId="0">
      <text>
        <r>
          <rPr>
            <sz val="10"/>
            <color rgb="FF000000"/>
            <rFont val="Arial"/>
            <family val="0"/>
            <charset val="1"/>
          </rPr>
          <t xml:space="preserve">O 1o mês do curso será considerado como sendo o mês de assinatura do convênio.</t>
        </r>
      </text>
    </comment>
    <comment ref="C524" authorId="0">
      <text>
        <r>
          <rPr>
            <sz val="10"/>
            <color rgb="FF000000"/>
            <rFont val="Arial"/>
            <family val="0"/>
            <charset val="1"/>
          </rPr>
          <t xml:space="preserve">O 1o mês do curso será considerado como sendo o mês de assinatura do convênio.</t>
        </r>
      </text>
    </comment>
    <comment ref="C548" authorId="0">
      <text>
        <r>
          <rPr>
            <sz val="10"/>
            <color rgb="FF000000"/>
            <rFont val="Arial"/>
            <family val="0"/>
            <charset val="1"/>
          </rPr>
          <t xml:space="preserve">O 1o mês do curso será considerado como sendo o mês de assinatura do convênio.</t>
        </r>
      </text>
    </comment>
    <comment ref="C572" authorId="0">
      <text>
        <r>
          <rPr>
            <sz val="10"/>
            <color rgb="FF000000"/>
            <rFont val="Arial"/>
            <family val="0"/>
            <charset val="1"/>
          </rPr>
          <t xml:space="preserve">O 1o mês do curso será considerado como sendo o mês de assinatura do convênio.</t>
        </r>
      </text>
    </comment>
    <comment ref="C596" authorId="0">
      <text>
        <r>
          <rPr>
            <sz val="10"/>
            <color rgb="FF000000"/>
            <rFont val="Arial"/>
            <family val="0"/>
            <charset val="1"/>
          </rPr>
          <t xml:space="preserve">O 1o mês do curso será considerado como sendo o mês de assinatura do convênio.</t>
        </r>
      </text>
    </comment>
    <comment ref="C620" authorId="0">
      <text>
        <r>
          <rPr>
            <sz val="10"/>
            <color rgb="FF000000"/>
            <rFont val="Arial"/>
            <family val="0"/>
            <charset val="1"/>
          </rPr>
          <t xml:space="preserve">O 1o mês do curso será considerado como sendo o mês de assinatura do convênio.</t>
        </r>
      </text>
    </comment>
    <comment ref="C644" authorId="0">
      <text>
        <r>
          <rPr>
            <sz val="10"/>
            <color rgb="FF000000"/>
            <rFont val="Arial"/>
            <family val="0"/>
            <charset val="1"/>
          </rPr>
          <t xml:space="preserve">O 1o mês do curso será considerado como sendo o mês de assinatura do convênio.</t>
        </r>
      </text>
    </comment>
    <comment ref="C668" authorId="0">
      <text>
        <r>
          <rPr>
            <sz val="10"/>
            <color rgb="FF000000"/>
            <rFont val="Arial"/>
            <family val="0"/>
            <charset val="1"/>
          </rPr>
          <t xml:space="preserve">O 1o mês do curso será considerado como sendo o mês de assinatura do convênio.</t>
        </r>
      </text>
    </comment>
    <comment ref="C692" authorId="0">
      <text>
        <r>
          <rPr>
            <sz val="10"/>
            <color rgb="FF000000"/>
            <rFont val="Arial"/>
            <family val="0"/>
            <charset val="1"/>
          </rPr>
          <t xml:space="preserve">O 1o mês do curso será considerado como sendo o mês de assinatura do convênio.</t>
        </r>
      </text>
    </comment>
    <comment ref="C716" authorId="0">
      <text>
        <r>
          <rPr>
            <sz val="10"/>
            <color rgb="FF000000"/>
            <rFont val="Arial"/>
            <family val="0"/>
            <charset val="1"/>
          </rPr>
          <t xml:space="preserve">O 1o mês do curso será considerado como sendo o mês de assinatura do convênio.</t>
        </r>
      </text>
    </comment>
    <comment ref="C740" authorId="0">
      <text>
        <r>
          <rPr>
            <sz val="10"/>
            <color rgb="FF000000"/>
            <rFont val="Arial"/>
            <family val="0"/>
            <charset val="1"/>
          </rPr>
          <t xml:space="preserve">O 1o mês do curso será considerado como sendo o mês de assinatura do convênio.</t>
        </r>
      </text>
    </comment>
    <comment ref="C764" authorId="0">
      <text>
        <r>
          <rPr>
            <sz val="10"/>
            <color rgb="FF000000"/>
            <rFont val="Arial"/>
            <family val="0"/>
            <charset val="1"/>
          </rPr>
          <t xml:space="preserve">O 1o mês do curso será considerado como sendo o mês de assinatura do convênio.</t>
        </r>
      </text>
    </comment>
    <comment ref="C788" authorId="0">
      <text>
        <r>
          <rPr>
            <sz val="10"/>
            <color rgb="FF000000"/>
            <rFont val="Arial"/>
            <family val="0"/>
            <charset val="1"/>
          </rPr>
          <t xml:space="preserve">O 1o mês do curso será considerado como sendo o mês de assinatura do convênio.</t>
        </r>
      </text>
    </comment>
    <comment ref="C812" authorId="0">
      <text>
        <r>
          <rPr>
            <sz val="10"/>
            <color rgb="FF000000"/>
            <rFont val="Arial"/>
            <family val="0"/>
            <charset val="1"/>
          </rPr>
          <t xml:space="preserve">O 1o mês do curso será considerado como sendo o mês de assinatura do convênio.</t>
        </r>
      </text>
    </comment>
    <comment ref="C836" authorId="0">
      <text>
        <r>
          <rPr>
            <sz val="10"/>
            <color rgb="FF000000"/>
            <rFont val="Arial"/>
            <family val="0"/>
            <charset val="1"/>
          </rPr>
          <t xml:space="preserve">O 1o mês do curso será considerado como sendo o mês de assinatura do convênio.</t>
        </r>
      </text>
    </comment>
    <comment ref="C860" authorId="0">
      <text>
        <r>
          <rPr>
            <sz val="10"/>
            <color rgb="FF000000"/>
            <rFont val="Arial"/>
            <family val="0"/>
            <charset val="1"/>
          </rPr>
          <t xml:space="preserve">O 1o mês do curso será considerado como sendo o mês de assinatura do convênio.</t>
        </r>
      </text>
    </comment>
    <comment ref="C884" authorId="0">
      <text>
        <r>
          <rPr>
            <sz val="10"/>
            <color rgb="FF000000"/>
            <rFont val="Arial"/>
            <family val="0"/>
            <charset val="1"/>
          </rPr>
          <t xml:space="preserve">O 1o mês do curso será considerado como sendo o mês de assinatura do convênio.</t>
        </r>
      </text>
    </comment>
    <comment ref="C908" authorId="0">
      <text>
        <r>
          <rPr>
            <sz val="10"/>
            <color rgb="FF000000"/>
            <rFont val="Arial"/>
            <family val="0"/>
            <charset val="1"/>
          </rPr>
          <t xml:space="preserve">O 1o mês do curso será considerado como sendo o mês de assinatura do convênio.</t>
        </r>
      </text>
    </comment>
    <comment ref="C932" authorId="0">
      <text>
        <r>
          <rPr>
            <sz val="10"/>
            <color rgb="FF000000"/>
            <rFont val="Arial"/>
            <family val="0"/>
            <charset val="1"/>
          </rPr>
          <t xml:space="preserve">O 1o mês do curso será considerado como sendo o mês de assinatura do convênio.</t>
        </r>
      </text>
    </comment>
    <comment ref="C956" authorId="0">
      <text>
        <r>
          <rPr>
            <sz val="10"/>
            <color rgb="FF000000"/>
            <rFont val="Arial"/>
            <family val="0"/>
            <charset val="1"/>
          </rPr>
          <t xml:space="preserve">O 1o mês do curso será considerado como sendo o mês de assinatura do convênio.</t>
        </r>
      </text>
    </comment>
    <comment ref="C980" authorId="0">
      <text>
        <r>
          <rPr>
            <sz val="10"/>
            <color rgb="FF000000"/>
            <rFont val="Arial"/>
            <family val="0"/>
            <charset val="1"/>
          </rPr>
          <t xml:space="preserve">O 1o mês do curso será considerado como sendo o mês de assinatura do convênio.</t>
        </r>
      </text>
    </comment>
    <comment ref="C1004" authorId="0">
      <text>
        <r>
          <rPr>
            <sz val="10"/>
            <color rgb="FF000000"/>
            <rFont val="Arial"/>
            <family val="0"/>
            <charset val="1"/>
          </rPr>
          <t xml:space="preserve">O 1o mês do curso será considerado como sendo o mês de assinatura do convênio.</t>
        </r>
      </text>
    </comment>
    <comment ref="C1028" authorId="0">
      <text>
        <r>
          <rPr>
            <sz val="10"/>
            <color rgb="FF000000"/>
            <rFont val="Arial"/>
            <family val="0"/>
            <charset val="1"/>
          </rPr>
          <t xml:space="preserve">O 1o mês do curso será considerado como sendo o mês de assinatura do convênio.</t>
        </r>
      </text>
    </comment>
    <comment ref="C1052" authorId="0">
      <text>
        <r>
          <rPr>
            <sz val="10"/>
            <color rgb="FF000000"/>
            <rFont val="Arial"/>
            <family val="0"/>
            <charset val="1"/>
          </rPr>
          <t xml:space="preserve">O 1o mês do curso será considerado como sendo o mês de assinatura do convênio.</t>
        </r>
      </text>
    </comment>
    <comment ref="C1076" authorId="0">
      <text>
        <r>
          <rPr>
            <sz val="10"/>
            <color rgb="FF000000"/>
            <rFont val="Arial"/>
            <family val="0"/>
            <charset val="1"/>
          </rPr>
          <t xml:space="preserve">O 1o mês do curso será considerado como sendo o mês de assinatura do convênio.</t>
        </r>
      </text>
    </comment>
    <comment ref="C1100" authorId="0">
      <text>
        <r>
          <rPr>
            <sz val="10"/>
            <color rgb="FF000000"/>
            <rFont val="Arial"/>
            <family val="0"/>
            <charset val="1"/>
          </rPr>
          <t xml:space="preserve">O 1o mês do curso será considerado como sendo o mês de assinatura do convênio.</t>
        </r>
      </text>
    </comment>
    <comment ref="C1124" authorId="0">
      <text>
        <r>
          <rPr>
            <sz val="10"/>
            <color rgb="FF000000"/>
            <rFont val="Arial"/>
            <family val="0"/>
            <charset val="1"/>
          </rPr>
          <t xml:space="preserve">O 1o mês do curso será considerado como sendo o mês de assinatura do convênio.</t>
        </r>
      </text>
    </comment>
    <comment ref="C1148" authorId="0">
      <text>
        <r>
          <rPr>
            <sz val="10"/>
            <color rgb="FF000000"/>
            <rFont val="Arial"/>
            <family val="0"/>
            <charset val="1"/>
          </rPr>
          <t xml:space="preserve">O 1o mês do curso será considerado como sendo o mês de assinatura do convênio.</t>
        </r>
      </text>
    </comment>
    <comment ref="C1172" authorId="0">
      <text>
        <r>
          <rPr>
            <sz val="10"/>
            <color rgb="FF000000"/>
            <rFont val="Arial"/>
            <family val="0"/>
            <charset val="1"/>
          </rPr>
          <t xml:space="preserve">O 1o mês do curso será considerado como sendo o mês de assinatura do convênio.</t>
        </r>
      </text>
    </comment>
    <comment ref="C1196" authorId="0">
      <text>
        <r>
          <rPr>
            <sz val="10"/>
            <color rgb="FF000000"/>
            <rFont val="Arial"/>
            <family val="0"/>
            <charset val="1"/>
          </rPr>
          <t xml:space="preserve">O 1o mês do curso será considerado como sendo o mês de assinatura do convênio.</t>
        </r>
      </text>
    </comment>
    <comment ref="C1220" authorId="0">
      <text>
        <r>
          <rPr>
            <sz val="10"/>
            <color rgb="FF000000"/>
            <rFont val="Arial"/>
            <family val="0"/>
            <charset val="1"/>
          </rPr>
          <t xml:space="preserve">O 1o mês do curso será considerado como sendo o mês de assinatura do convênio.</t>
        </r>
      </text>
    </comment>
    <comment ref="C1244" authorId="0">
      <text>
        <r>
          <rPr>
            <sz val="10"/>
            <color rgb="FF000000"/>
            <rFont val="Arial"/>
            <family val="0"/>
            <charset val="1"/>
          </rPr>
          <t xml:space="preserve">O 1o mês do curso será considerado como sendo o mês de assinatura do convênio.</t>
        </r>
      </text>
    </comment>
    <comment ref="C1268" authorId="0">
      <text>
        <r>
          <rPr>
            <sz val="10"/>
            <color rgb="FF000000"/>
            <rFont val="Arial"/>
            <family val="0"/>
            <charset val="1"/>
          </rPr>
          <t xml:space="preserve">O 1o mês do curso será considerado como sendo o mês de assinatura do convênio.</t>
        </r>
      </text>
    </comment>
    <comment ref="C1292" authorId="0">
      <text>
        <r>
          <rPr>
            <sz val="10"/>
            <color rgb="FF000000"/>
            <rFont val="Arial"/>
            <family val="0"/>
            <charset val="1"/>
          </rPr>
          <t xml:space="preserve">O 1o mês do curso será considerado como sendo o mês de assinatura do convênio.</t>
        </r>
      </text>
    </comment>
    <comment ref="C1316" authorId="0">
      <text>
        <r>
          <rPr>
            <sz val="10"/>
            <color rgb="FF000000"/>
            <rFont val="Arial"/>
            <family val="0"/>
            <charset val="1"/>
          </rPr>
          <t xml:space="preserve">O 1o mês do curso será considerado como sendo o mês de assinatura do convênio.</t>
        </r>
      </text>
    </comment>
    <comment ref="C1340" authorId="0">
      <text>
        <r>
          <rPr>
            <sz val="10"/>
            <color rgb="FF000000"/>
            <rFont val="Arial"/>
            <family val="0"/>
            <charset val="1"/>
          </rPr>
          <t xml:space="preserve">O 1o mês do curso será considerado como sendo o mês de assinatura do convênio.</t>
        </r>
      </text>
    </comment>
    <comment ref="C1364" authorId="0">
      <text>
        <r>
          <rPr>
            <sz val="10"/>
            <color rgb="FF000000"/>
            <rFont val="Arial"/>
            <family val="0"/>
            <charset val="1"/>
          </rPr>
          <t xml:space="preserve">O 1o mês do curso será considerado como sendo o mês de assinatura do convênio.</t>
        </r>
      </text>
    </comment>
    <comment ref="C1388" authorId="0">
      <text>
        <r>
          <rPr>
            <sz val="10"/>
            <color rgb="FF000000"/>
            <rFont val="Arial"/>
            <family val="0"/>
            <charset val="1"/>
          </rPr>
          <t xml:space="preserve">O 1o mês do curso será considerado como sendo o mês de assinatura do convênio.</t>
        </r>
      </text>
    </comment>
    <comment ref="C1412" authorId="0">
      <text>
        <r>
          <rPr>
            <sz val="10"/>
            <color rgb="FF000000"/>
            <rFont val="Arial"/>
            <family val="0"/>
            <charset val="1"/>
          </rPr>
          <t xml:space="preserve">O 1o mês do curso será considerado como sendo o mês de assinatura do convênio.</t>
        </r>
      </text>
    </comment>
    <comment ref="C1436" authorId="0">
      <text>
        <r>
          <rPr>
            <sz val="10"/>
            <color rgb="FF000000"/>
            <rFont val="Arial"/>
            <family val="0"/>
            <charset val="1"/>
          </rPr>
          <t xml:space="preserve">O 1o mês do curso será considerado como sendo o mês de assinatura do convênio.</t>
        </r>
      </text>
    </comment>
    <comment ref="C1460" authorId="0">
      <text>
        <r>
          <rPr>
            <sz val="10"/>
            <color rgb="FF000000"/>
            <rFont val="Arial"/>
            <family val="0"/>
            <charset val="1"/>
          </rPr>
          <t xml:space="preserve">O 1o mês do curso será considerado como sendo o mês de assinatura do convênio.</t>
        </r>
      </text>
    </comment>
    <comment ref="C1484" authorId="0">
      <text>
        <r>
          <rPr>
            <sz val="10"/>
            <color rgb="FF000000"/>
            <rFont val="Arial"/>
            <family val="0"/>
            <charset val="1"/>
          </rPr>
          <t xml:space="preserve">O 1o mês do curso será considerado como sendo o mês de assinatura do convênio.</t>
        </r>
      </text>
    </comment>
    <comment ref="C1508" authorId="0">
      <text>
        <r>
          <rPr>
            <sz val="10"/>
            <color rgb="FF000000"/>
            <rFont val="Arial"/>
            <family val="0"/>
            <charset val="1"/>
          </rPr>
          <t xml:space="preserve">O 1o mês do curso será considerado como sendo o mês de assinatura do convênio.</t>
        </r>
      </text>
    </comment>
    <comment ref="C1532" authorId="0">
      <text>
        <r>
          <rPr>
            <sz val="10"/>
            <color rgb="FF000000"/>
            <rFont val="Arial"/>
            <family val="0"/>
            <charset val="1"/>
          </rPr>
          <t xml:space="preserve">O 1o mês do curso será considerado como sendo o mês de assinatura do convênio.</t>
        </r>
      </text>
    </comment>
    <comment ref="C1556" authorId="0">
      <text>
        <r>
          <rPr>
            <sz val="10"/>
            <color rgb="FF000000"/>
            <rFont val="Arial"/>
            <family val="0"/>
            <charset val="1"/>
          </rPr>
          <t xml:space="preserve">O 1o mês do curso será considerado como sendo o mês de assinatura do convênio.</t>
        </r>
      </text>
    </comment>
    <comment ref="C1580" authorId="0">
      <text>
        <r>
          <rPr>
            <sz val="10"/>
            <color rgb="FF000000"/>
            <rFont val="Arial"/>
            <family val="0"/>
            <charset val="1"/>
          </rPr>
          <t xml:space="preserve">O 1o mês do curso será considerado como sendo o mês de assinatura do convênio.</t>
        </r>
      </text>
    </comment>
    <comment ref="C1604" authorId="0">
      <text>
        <r>
          <rPr>
            <sz val="10"/>
            <color rgb="FF000000"/>
            <rFont val="Arial"/>
            <family val="0"/>
            <charset val="1"/>
          </rPr>
          <t xml:space="preserve">O 1o mês do curso será considerado como sendo o mês de assinatura do convênio.</t>
        </r>
      </text>
    </comment>
    <comment ref="C1628" authorId="0">
      <text>
        <r>
          <rPr>
            <sz val="10"/>
            <color rgb="FF000000"/>
            <rFont val="Arial"/>
            <family val="0"/>
            <charset val="1"/>
          </rPr>
          <t xml:space="preserve">O 1o mês do curso será considerado como sendo o mês de assinatura do convênio.</t>
        </r>
      </text>
    </comment>
    <comment ref="C1652" authorId="0">
      <text>
        <r>
          <rPr>
            <sz val="10"/>
            <color rgb="FF000000"/>
            <rFont val="Arial"/>
            <family val="0"/>
            <charset val="1"/>
          </rPr>
          <t xml:space="preserve">O 1o mês do curso será considerado como sendo o mês de assinatura do convênio.</t>
        </r>
      </text>
    </comment>
    <comment ref="C1676" authorId="0">
      <text>
        <r>
          <rPr>
            <sz val="10"/>
            <color rgb="FF000000"/>
            <rFont val="Arial"/>
            <family val="0"/>
            <charset val="1"/>
          </rPr>
          <t xml:space="preserve">O 1o mês do curso será considerado como sendo o mês de assinatura do convênio.</t>
        </r>
      </text>
    </comment>
    <comment ref="C1700" authorId="0">
      <text>
        <r>
          <rPr>
            <sz val="10"/>
            <color rgb="FF000000"/>
            <rFont val="Arial"/>
            <family val="0"/>
            <charset val="1"/>
          </rPr>
          <t xml:space="preserve">O 1o mês do curso será considerado como sendo o mês de assinatura do convênio.</t>
        </r>
      </text>
    </comment>
    <comment ref="C1724" authorId="0">
      <text>
        <r>
          <rPr>
            <sz val="10"/>
            <color rgb="FF000000"/>
            <rFont val="Arial"/>
            <family val="0"/>
            <charset val="1"/>
          </rPr>
          <t xml:space="preserve">O 1o mês do curso será considerado como sendo o mês de assinatura do convênio.</t>
        </r>
      </text>
    </comment>
    <comment ref="C1748" authorId="0">
      <text>
        <r>
          <rPr>
            <sz val="10"/>
            <color rgb="FF000000"/>
            <rFont val="Arial"/>
            <family val="0"/>
            <charset val="1"/>
          </rPr>
          <t xml:space="preserve">O 1o mês do curso será considerado como sendo o mês de assinatura do convênio.</t>
        </r>
      </text>
    </comment>
    <comment ref="C1772" authorId="0">
      <text>
        <r>
          <rPr>
            <sz val="10"/>
            <color rgb="FF000000"/>
            <rFont val="Arial"/>
            <family val="0"/>
            <charset val="1"/>
          </rPr>
          <t xml:space="preserve">O 1o mês do curso será considerado como sendo o mês de assinatura do convênio.</t>
        </r>
      </text>
    </comment>
    <comment ref="C1796" authorId="0">
      <text>
        <r>
          <rPr>
            <sz val="10"/>
            <color rgb="FF000000"/>
            <rFont val="Arial"/>
            <family val="0"/>
            <charset val="1"/>
          </rPr>
          <t xml:space="preserve">O 1o mês do curso será considerado como sendo o mês de assinatura do convênio.</t>
        </r>
      </text>
    </comment>
    <comment ref="C1820" authorId="0">
      <text>
        <r>
          <rPr>
            <sz val="10"/>
            <color rgb="FF000000"/>
            <rFont val="Arial"/>
            <family val="0"/>
            <charset val="1"/>
          </rPr>
          <t xml:space="preserve">O 1o mês do curso será considerado como sendo o mês de assinatura do convênio.</t>
        </r>
      </text>
    </comment>
    <comment ref="C1844" authorId="0">
      <text>
        <r>
          <rPr>
            <sz val="10"/>
            <color rgb="FF000000"/>
            <rFont val="Arial"/>
            <family val="0"/>
            <charset val="1"/>
          </rPr>
          <t xml:space="preserve">O 1o mês do curso será considerado como sendo o mês de assinatura do convênio.</t>
        </r>
      </text>
    </comment>
    <comment ref="C1868" authorId="0">
      <text>
        <r>
          <rPr>
            <sz val="10"/>
            <color rgb="FF000000"/>
            <rFont val="Arial"/>
            <family val="0"/>
            <charset val="1"/>
          </rPr>
          <t xml:space="preserve">O 1o mês do curso será considerado como sendo o mês de assinatura do convênio.</t>
        </r>
      </text>
    </comment>
    <comment ref="C1892" authorId="0">
      <text>
        <r>
          <rPr>
            <sz val="10"/>
            <color rgb="FF000000"/>
            <rFont val="Arial"/>
            <family val="0"/>
            <charset val="1"/>
          </rPr>
          <t xml:space="preserve">O 1o mês do curso será considerado como sendo o mês de assinatura do convênio.</t>
        </r>
      </text>
    </comment>
    <comment ref="C1916" authorId="0">
      <text>
        <r>
          <rPr>
            <sz val="10"/>
            <color rgb="FF000000"/>
            <rFont val="Arial"/>
            <family val="0"/>
            <charset val="1"/>
          </rPr>
          <t xml:space="preserve">O 1o mês do curso será considerado como sendo o mês de assinatura do convênio.</t>
        </r>
      </text>
    </comment>
    <comment ref="C1940" authorId="0">
      <text>
        <r>
          <rPr>
            <sz val="10"/>
            <color rgb="FF000000"/>
            <rFont val="Arial"/>
            <family val="0"/>
            <charset val="1"/>
          </rPr>
          <t xml:space="preserve">O 1o mês do curso será considerado como sendo o mês de assinatura do convênio.</t>
        </r>
      </text>
    </comment>
    <comment ref="C1964" authorId="0">
      <text>
        <r>
          <rPr>
            <sz val="10"/>
            <color rgb="FF000000"/>
            <rFont val="Arial"/>
            <family val="0"/>
            <charset val="1"/>
          </rPr>
          <t xml:space="preserve">O 1o mês do curso será considerado como sendo o mês de assinatura do convênio.</t>
        </r>
      </text>
    </comment>
    <comment ref="C1988" authorId="0">
      <text>
        <r>
          <rPr>
            <sz val="10"/>
            <color rgb="FF000000"/>
            <rFont val="Arial"/>
            <family val="0"/>
            <charset val="1"/>
          </rPr>
          <t xml:space="preserve">O 1o mês do curso será considerado como sendo o mês de assinatura do convênio.</t>
        </r>
      </text>
    </comment>
    <comment ref="C2012" authorId="0">
      <text>
        <r>
          <rPr>
            <sz val="10"/>
            <color rgb="FF000000"/>
            <rFont val="Arial"/>
            <family val="0"/>
            <charset val="1"/>
          </rPr>
          <t xml:space="preserve">O 1o mês do curso será considerado como sendo o mês de assinatura do convênio.</t>
        </r>
      </text>
    </comment>
    <comment ref="C2036" authorId="0">
      <text>
        <r>
          <rPr>
            <sz val="10"/>
            <color rgb="FF000000"/>
            <rFont val="Arial"/>
            <family val="0"/>
            <charset val="1"/>
          </rPr>
          <t xml:space="preserve">O 1o mês do curso será considerado como sendo o mês de assinatura do convênio.</t>
        </r>
      </text>
    </comment>
    <comment ref="C2060" authorId="0">
      <text>
        <r>
          <rPr>
            <sz val="10"/>
            <color rgb="FF000000"/>
            <rFont val="Arial"/>
            <family val="0"/>
            <charset val="1"/>
          </rPr>
          <t xml:space="preserve">O 1o mês do curso será considerado como sendo o mês de assinatura do convênio.</t>
        </r>
      </text>
    </comment>
    <comment ref="C2084" authorId="0">
      <text>
        <r>
          <rPr>
            <sz val="10"/>
            <color rgb="FF000000"/>
            <rFont val="Arial"/>
            <family val="0"/>
            <charset val="1"/>
          </rPr>
          <t xml:space="preserve">O 1o mês do curso será considerado como sendo o mês de assinatura do convênio.</t>
        </r>
      </text>
    </comment>
    <comment ref="C2108" authorId="0">
      <text>
        <r>
          <rPr>
            <sz val="10"/>
            <color rgb="FF000000"/>
            <rFont val="Arial"/>
            <family val="0"/>
            <charset val="1"/>
          </rPr>
          <t xml:space="preserve">O 1o mês do curso será considerado como sendo o mês de assinatura do convênio.</t>
        </r>
      </text>
    </comment>
    <comment ref="C2132" authorId="0">
      <text>
        <r>
          <rPr>
            <sz val="10"/>
            <color rgb="FF000000"/>
            <rFont val="Arial"/>
            <family val="0"/>
            <charset val="1"/>
          </rPr>
          <t xml:space="preserve">O 1o mês do curso será considerado como sendo o mês de assinatura do convênio.</t>
        </r>
      </text>
    </comment>
    <comment ref="C2156" authorId="0">
      <text>
        <r>
          <rPr>
            <sz val="10"/>
            <color rgb="FF000000"/>
            <rFont val="Arial"/>
            <family val="0"/>
            <charset val="1"/>
          </rPr>
          <t xml:space="preserve">O 1o mês do curso será considerado como sendo o mês de assinatura do convênio.</t>
        </r>
      </text>
    </comment>
    <comment ref="C2180" authorId="0">
      <text>
        <r>
          <rPr>
            <sz val="10"/>
            <color rgb="FF000000"/>
            <rFont val="Arial"/>
            <family val="0"/>
            <charset val="1"/>
          </rPr>
          <t xml:space="preserve">O 1o mês do curso será considerado como sendo o mês de assinatura do convênio.</t>
        </r>
      </text>
    </comment>
    <comment ref="C2204" authorId="0">
      <text>
        <r>
          <rPr>
            <sz val="10"/>
            <color rgb="FF000000"/>
            <rFont val="Arial"/>
            <family val="0"/>
            <charset val="1"/>
          </rPr>
          <t xml:space="preserve">O 1o mês do curso será considerado como sendo o mês de assinatura do convênio.</t>
        </r>
      </text>
    </comment>
    <comment ref="C2228" authorId="0">
      <text>
        <r>
          <rPr>
            <sz val="10"/>
            <color rgb="FF000000"/>
            <rFont val="Arial"/>
            <family val="0"/>
            <charset val="1"/>
          </rPr>
          <t xml:space="preserve">O 1o mês do curso será considerado como sendo o mês de assinatura do convênio.</t>
        </r>
      </text>
    </comment>
    <comment ref="C2252" authorId="0">
      <text>
        <r>
          <rPr>
            <sz val="10"/>
            <color rgb="FF000000"/>
            <rFont val="Arial"/>
            <family val="0"/>
            <charset val="1"/>
          </rPr>
          <t xml:space="preserve">O 1o mês do curso será considerado como sendo o mês de assinatura do convênio.</t>
        </r>
      </text>
    </comment>
    <comment ref="C2276" authorId="0">
      <text>
        <r>
          <rPr>
            <sz val="10"/>
            <color rgb="FF000000"/>
            <rFont val="Arial"/>
            <family val="0"/>
            <charset val="1"/>
          </rPr>
          <t xml:space="preserve">O 1o mês do curso será considerado como sendo o mês de assinatura do convênio.</t>
        </r>
      </text>
    </comment>
    <comment ref="C2300" authorId="0">
      <text>
        <r>
          <rPr>
            <sz val="10"/>
            <color rgb="FF000000"/>
            <rFont val="Arial"/>
            <family val="0"/>
            <charset val="1"/>
          </rPr>
          <t xml:space="preserve">O 1o mês do curso será considerado como sendo o mês de assinatura do convênio.</t>
        </r>
      </text>
    </comment>
    <comment ref="C2324" authorId="0">
      <text>
        <r>
          <rPr>
            <sz val="10"/>
            <color rgb="FF000000"/>
            <rFont val="Arial"/>
            <family val="0"/>
            <charset val="1"/>
          </rPr>
          <t xml:space="preserve">O 1o mês do curso será considerado como sendo o mês de assinatura do convênio.</t>
        </r>
      </text>
    </comment>
    <comment ref="C2348" authorId="0">
      <text>
        <r>
          <rPr>
            <sz val="10"/>
            <color rgb="FF000000"/>
            <rFont val="Arial"/>
            <family val="0"/>
            <charset val="1"/>
          </rPr>
          <t xml:space="preserve">O 1o mês do curso será considerado como sendo o mês de assinatura do convênio.</t>
        </r>
      </text>
    </comment>
    <comment ref="C2372" authorId="0">
      <text>
        <r>
          <rPr>
            <sz val="10"/>
            <color rgb="FF000000"/>
            <rFont val="Arial"/>
            <family val="0"/>
            <charset val="1"/>
          </rPr>
          <t xml:space="preserve">O 1o mês do curso será considerado como sendo o mês de assinatura do convênio.</t>
        </r>
      </text>
    </comment>
    <comment ref="C2396" authorId="0">
      <text>
        <r>
          <rPr>
            <sz val="10"/>
            <color rgb="FF000000"/>
            <rFont val="Arial"/>
            <family val="0"/>
            <charset val="1"/>
          </rPr>
          <t xml:space="preserve">O 1o mês do curso será considerado como sendo o mês de assinatura do convênio.</t>
        </r>
      </text>
    </comment>
    <comment ref="C2420" authorId="0">
      <text>
        <r>
          <rPr>
            <sz val="10"/>
            <color rgb="FF000000"/>
            <rFont val="Arial"/>
            <family val="0"/>
            <charset val="1"/>
          </rPr>
          <t xml:space="preserve">O 1o mês do curso será considerado como sendo o mês de assinatura do convênio.</t>
        </r>
      </text>
    </comment>
    <comment ref="C2444" authorId="0">
      <text>
        <r>
          <rPr>
            <sz val="10"/>
            <color rgb="FF000000"/>
            <rFont val="Arial"/>
            <family val="0"/>
            <charset val="1"/>
          </rPr>
          <t xml:space="preserve">O 1o mês do curso será considerado como sendo o mês de assinatura do convênio.</t>
        </r>
      </text>
    </comment>
    <comment ref="C2468" authorId="0">
      <text>
        <r>
          <rPr>
            <sz val="10"/>
            <color rgb="FF000000"/>
            <rFont val="Arial"/>
            <family val="0"/>
            <charset val="1"/>
          </rPr>
          <t xml:space="preserve">O 1o mês do curso será considerado como sendo o mês de assinatura do convênio.</t>
        </r>
      </text>
    </comment>
    <comment ref="C2492" authorId="0">
      <text>
        <r>
          <rPr>
            <sz val="10"/>
            <color rgb="FF000000"/>
            <rFont val="Arial"/>
            <family val="0"/>
            <charset val="1"/>
          </rPr>
          <t xml:space="preserve">O 1o mês do curso será considerado como sendo o mês de assinatura do convênio.</t>
        </r>
      </text>
    </comment>
    <comment ref="C2516" authorId="0">
      <text>
        <r>
          <rPr>
            <sz val="10"/>
            <color rgb="FF000000"/>
            <rFont val="Arial"/>
            <family val="0"/>
            <charset val="1"/>
          </rPr>
          <t xml:space="preserve">O 1o mês do curso será considerado como sendo o mês de assinatura do convênio.</t>
        </r>
      </text>
    </comment>
    <comment ref="C2540" authorId="0">
      <text>
        <r>
          <rPr>
            <sz val="10"/>
            <color rgb="FF000000"/>
            <rFont val="Arial"/>
            <family val="0"/>
            <charset val="1"/>
          </rPr>
          <t xml:space="preserve">O 1o mês do curso será considerado como sendo o mês de assinatura do convênio.</t>
        </r>
      </text>
    </comment>
    <comment ref="C2564" authorId="0">
      <text>
        <r>
          <rPr>
            <sz val="10"/>
            <color rgb="FF000000"/>
            <rFont val="Arial"/>
            <family val="0"/>
            <charset val="1"/>
          </rPr>
          <t xml:space="preserve">O 1o mês do curso será considerado como sendo o mês de assinatura do convênio.</t>
        </r>
      </text>
    </comment>
    <comment ref="C2588" authorId="0">
      <text>
        <r>
          <rPr>
            <sz val="10"/>
            <color rgb="FF000000"/>
            <rFont val="Arial"/>
            <family val="0"/>
            <charset val="1"/>
          </rPr>
          <t xml:space="preserve">O 1o mês do curso será considerado como sendo o mês de assinatura do convênio.</t>
        </r>
      </text>
    </comment>
    <comment ref="C2612" authorId="0">
      <text>
        <r>
          <rPr>
            <sz val="10"/>
            <color rgb="FF000000"/>
            <rFont val="Arial"/>
            <family val="0"/>
            <charset val="1"/>
          </rPr>
          <t xml:space="preserve">O 1o mês do curso será considerado como sendo o mês de assinatura do convênio.</t>
        </r>
      </text>
    </comment>
    <comment ref="C2636" authorId="0">
      <text>
        <r>
          <rPr>
            <sz val="10"/>
            <color rgb="FF000000"/>
            <rFont val="Arial"/>
            <family val="0"/>
            <charset val="1"/>
          </rPr>
          <t xml:space="preserve">O 1o mês do curso será considerado como sendo o mês de assinatura do convênio.</t>
        </r>
      </text>
    </comment>
    <comment ref="C2660" authorId="0">
      <text>
        <r>
          <rPr>
            <sz val="10"/>
            <color rgb="FF000000"/>
            <rFont val="Arial"/>
            <family val="0"/>
            <charset val="1"/>
          </rPr>
          <t xml:space="preserve">O 1o mês do curso será considerado como sendo o mês de assinatura do convênio.</t>
        </r>
      </text>
    </comment>
    <comment ref="C2684" authorId="0">
      <text>
        <r>
          <rPr>
            <sz val="10"/>
            <color rgb="FF000000"/>
            <rFont val="Arial"/>
            <family val="0"/>
            <charset val="1"/>
          </rPr>
          <t xml:space="preserve">O 1o mês do curso será considerado como sendo o mês de assinatura do convênio.</t>
        </r>
      </text>
    </comment>
    <comment ref="C2708" authorId="0">
      <text>
        <r>
          <rPr>
            <sz val="10"/>
            <color rgb="FF000000"/>
            <rFont val="Arial"/>
            <family val="0"/>
            <charset val="1"/>
          </rPr>
          <t xml:space="preserve">O 1o mês do curso será considerado como sendo o mês de assinatura do convênio.</t>
        </r>
      </text>
    </comment>
    <comment ref="C2732" authorId="0">
      <text>
        <r>
          <rPr>
            <sz val="10"/>
            <color rgb="FF000000"/>
            <rFont val="Arial"/>
            <family val="0"/>
            <charset val="1"/>
          </rPr>
          <t xml:space="preserve">O 1o mês do curso será considerado como sendo o mês de assinatura do convênio.</t>
        </r>
      </text>
    </comment>
    <comment ref="C2756" authorId="0">
      <text>
        <r>
          <rPr>
            <sz val="10"/>
            <color rgb="FF000000"/>
            <rFont val="Arial"/>
            <family val="0"/>
            <charset val="1"/>
          </rPr>
          <t xml:space="preserve">O 1o mês do curso será considerado como sendo o mês de assinatura do convênio.</t>
        </r>
      </text>
    </comment>
    <comment ref="C2780" authorId="0">
      <text>
        <r>
          <rPr>
            <sz val="10"/>
            <color rgb="FF000000"/>
            <rFont val="Arial"/>
            <family val="0"/>
            <charset val="1"/>
          </rPr>
          <t xml:space="preserve">O 1o mês do curso será considerado como sendo o mês de assinatura do convênio.</t>
        </r>
      </text>
    </comment>
    <comment ref="C2804" authorId="0">
      <text>
        <r>
          <rPr>
            <sz val="10"/>
            <color rgb="FF000000"/>
            <rFont val="Arial"/>
            <family val="0"/>
            <charset val="1"/>
          </rPr>
          <t xml:space="preserve">O 1o mês do curso será considerado como sendo o mês de assinatura do convênio.</t>
        </r>
      </text>
    </comment>
    <comment ref="C2828" authorId="0">
      <text>
        <r>
          <rPr>
            <sz val="10"/>
            <color rgb="FF000000"/>
            <rFont val="Arial"/>
            <family val="0"/>
            <charset val="1"/>
          </rPr>
          <t xml:space="preserve">O 1o mês do curso será considerado como sendo o mês de assinatura do convênio.</t>
        </r>
      </text>
    </comment>
    <comment ref="C2852" authorId="0">
      <text>
        <r>
          <rPr>
            <sz val="10"/>
            <color rgb="FF000000"/>
            <rFont val="Arial"/>
            <family val="0"/>
            <charset val="1"/>
          </rPr>
          <t xml:space="preserve">O 1o mês do curso será considerado como sendo o mês de assinatura do convênio.</t>
        </r>
      </text>
    </comment>
    <comment ref="C2876" authorId="0">
      <text>
        <r>
          <rPr>
            <sz val="10"/>
            <color rgb="FF000000"/>
            <rFont val="Arial"/>
            <family val="0"/>
            <charset val="1"/>
          </rPr>
          <t xml:space="preserve">O 1o mês do curso será considerado como sendo o mês de assinatura do convênio.</t>
        </r>
      </text>
    </comment>
    <comment ref="C2900" authorId="0">
      <text>
        <r>
          <rPr>
            <sz val="10"/>
            <color rgb="FF000000"/>
            <rFont val="Arial"/>
            <family val="0"/>
            <charset val="1"/>
          </rPr>
          <t xml:space="preserve">O 1o mês do curso será considerado como sendo o mês de assinatura do convênio.</t>
        </r>
      </text>
    </comment>
    <comment ref="C2924" authorId="0">
      <text>
        <r>
          <rPr>
            <sz val="10"/>
            <color rgb="FF000000"/>
            <rFont val="Arial"/>
            <family val="0"/>
            <charset val="1"/>
          </rPr>
          <t xml:space="preserve">O 1o mês do curso será considerado como sendo o mês de assinatura do convênio.</t>
        </r>
      </text>
    </comment>
    <comment ref="C2948" authorId="0">
      <text>
        <r>
          <rPr>
            <sz val="10"/>
            <color rgb="FF000000"/>
            <rFont val="Arial"/>
            <family val="0"/>
            <charset val="1"/>
          </rPr>
          <t xml:space="preserve">O 1o mês do curso será considerado como sendo o mês de assinatura do convênio.</t>
        </r>
      </text>
    </comment>
    <comment ref="C2972" authorId="0">
      <text>
        <r>
          <rPr>
            <sz val="10"/>
            <color rgb="FF000000"/>
            <rFont val="Arial"/>
            <family val="0"/>
            <charset val="1"/>
          </rPr>
          <t xml:space="preserve">O 1o mês do curso será considerado como sendo o mês de assinatura do convênio.</t>
        </r>
      </text>
    </comment>
    <comment ref="C2996" authorId="0">
      <text>
        <r>
          <rPr>
            <sz val="10"/>
            <color rgb="FF000000"/>
            <rFont val="Arial"/>
            <family val="0"/>
            <charset val="1"/>
          </rPr>
          <t xml:space="preserve">O 1o mês do curso será considerado como sendo o mês de assinatura do convênio.</t>
        </r>
      </text>
    </comment>
    <comment ref="F6" authorId="0">
      <text>
        <r>
          <rPr>
            <sz val="10"/>
            <color rgb="FF000000"/>
            <rFont val="Arial"/>
            <family val="0"/>
            <charset val="1"/>
          </rPr>
          <t xml:space="preserve">A carga horária do curso é a somatória das cargas horárias das disciplinas.</t>
        </r>
      </text>
    </comment>
    <comment ref="F16" authorId="0">
      <text>
        <r>
          <rPr>
            <sz val="10"/>
            <color rgb="FF000000"/>
            <rFont val="Arial"/>
            <family val="0"/>
            <charset val="1"/>
          </rPr>
          <t xml:space="preserve">A carga horária da disciplina é a soma das cargas horárias de cada docente desta disciplina</t>
        </r>
      </text>
    </comment>
    <comment ref="F17" authorId="0">
      <text>
        <r>
          <rPr>
            <sz val="10"/>
            <color rgb="FF000000"/>
            <rFont val="Arial"/>
            <family val="0"/>
            <charset val="1"/>
          </rPr>
          <t xml:space="preserve">Crédito = Carga horária / 15</t>
        </r>
      </text>
    </comment>
    <comment ref="F40" authorId="0">
      <text>
        <r>
          <rPr>
            <sz val="10"/>
            <color rgb="FF000000"/>
            <rFont val="Arial"/>
            <family val="0"/>
            <charset val="1"/>
          </rPr>
          <t xml:space="preserve">A carga horária da disciplina é a soma das cargas horárias de cada docente desta disciplina</t>
        </r>
      </text>
    </comment>
    <comment ref="F41" authorId="0">
      <text>
        <r>
          <rPr>
            <sz val="10"/>
            <color rgb="FF000000"/>
            <rFont val="Arial"/>
            <family val="0"/>
            <charset val="1"/>
          </rPr>
          <t xml:space="preserve">Crédito = Carga horária / 15</t>
        </r>
      </text>
    </comment>
    <comment ref="F64" authorId="0">
      <text>
        <r>
          <rPr>
            <sz val="10"/>
            <color rgb="FF000000"/>
            <rFont val="Arial"/>
            <family val="0"/>
            <charset val="1"/>
          </rPr>
          <t xml:space="preserve">A carga horária da disciplina é a soma das cargas horárias de cada docente desta disciplina</t>
        </r>
      </text>
    </comment>
    <comment ref="F65" authorId="0">
      <text>
        <r>
          <rPr>
            <sz val="10"/>
            <color rgb="FF000000"/>
            <rFont val="Arial"/>
            <family val="0"/>
            <charset val="1"/>
          </rPr>
          <t xml:space="preserve">Crédito = Carga horária / 15</t>
        </r>
      </text>
    </comment>
    <comment ref="F88" authorId="0">
      <text>
        <r>
          <rPr>
            <sz val="10"/>
            <color rgb="FF000000"/>
            <rFont val="Arial"/>
            <family val="0"/>
            <charset val="1"/>
          </rPr>
          <t xml:space="preserve">A carga horária da disciplina é a soma das cargas horárias de cada docente desta disciplina</t>
        </r>
      </text>
    </comment>
    <comment ref="F89" authorId="0">
      <text>
        <r>
          <rPr>
            <sz val="10"/>
            <color rgb="FF000000"/>
            <rFont val="Arial"/>
            <family val="0"/>
            <charset val="1"/>
          </rPr>
          <t xml:space="preserve">Crédito = Carga horária / 15</t>
        </r>
      </text>
    </comment>
    <comment ref="F112" authorId="0">
      <text>
        <r>
          <rPr>
            <sz val="10"/>
            <color rgb="FF000000"/>
            <rFont val="Arial"/>
            <family val="0"/>
            <charset val="1"/>
          </rPr>
          <t xml:space="preserve">A carga horária da disciplina é a soma das cargas horárias de cada docente desta disciplina</t>
        </r>
      </text>
    </comment>
    <comment ref="F113" authorId="0">
      <text>
        <r>
          <rPr>
            <sz val="10"/>
            <color rgb="FF000000"/>
            <rFont val="Arial"/>
            <family val="0"/>
            <charset val="1"/>
          </rPr>
          <t xml:space="preserve">Crédito = Carga horária / 15</t>
        </r>
      </text>
    </comment>
    <comment ref="F136" authorId="0">
      <text>
        <r>
          <rPr>
            <sz val="10"/>
            <color rgb="FF000000"/>
            <rFont val="Arial"/>
            <family val="0"/>
            <charset val="1"/>
          </rPr>
          <t xml:space="preserve">A carga horária da disciplina é a soma das cargas horárias de cada docente desta disciplina</t>
        </r>
      </text>
    </comment>
    <comment ref="F137" authorId="0">
      <text>
        <r>
          <rPr>
            <sz val="10"/>
            <color rgb="FF000000"/>
            <rFont val="Arial"/>
            <family val="0"/>
            <charset val="1"/>
          </rPr>
          <t xml:space="preserve">Crédito = Carga horária / 15</t>
        </r>
      </text>
    </comment>
    <comment ref="F160" authorId="0">
      <text>
        <r>
          <rPr>
            <sz val="10"/>
            <color rgb="FF000000"/>
            <rFont val="Arial"/>
            <family val="0"/>
            <charset val="1"/>
          </rPr>
          <t xml:space="preserve">A carga horária da disciplina é a soma das cargas horárias de cada docente desta disciplina</t>
        </r>
      </text>
    </comment>
    <comment ref="F161" authorId="0">
      <text>
        <r>
          <rPr>
            <sz val="10"/>
            <color rgb="FF000000"/>
            <rFont val="Arial"/>
            <family val="0"/>
            <charset val="1"/>
          </rPr>
          <t xml:space="preserve">Crédito = Carga horária / 15</t>
        </r>
      </text>
    </comment>
    <comment ref="F184" authorId="0">
      <text>
        <r>
          <rPr>
            <sz val="10"/>
            <color rgb="FF000000"/>
            <rFont val="Arial"/>
            <family val="0"/>
            <charset val="1"/>
          </rPr>
          <t xml:space="preserve">A carga horária da disciplina é a soma das cargas horárias de cada docente desta disciplina</t>
        </r>
      </text>
    </comment>
    <comment ref="F185" authorId="0">
      <text>
        <r>
          <rPr>
            <sz val="10"/>
            <color rgb="FF000000"/>
            <rFont val="Arial"/>
            <family val="0"/>
            <charset val="1"/>
          </rPr>
          <t xml:space="preserve">Crédito = Carga horária / 15</t>
        </r>
      </text>
    </comment>
    <comment ref="F208" authorId="0">
      <text>
        <r>
          <rPr>
            <sz val="10"/>
            <color rgb="FF000000"/>
            <rFont val="Arial"/>
            <family val="0"/>
            <charset val="1"/>
          </rPr>
          <t xml:space="preserve">A carga horária da disciplina é a soma das cargas horárias de cada docente desta disciplina</t>
        </r>
      </text>
    </comment>
    <comment ref="F209" authorId="0">
      <text>
        <r>
          <rPr>
            <sz val="10"/>
            <color rgb="FF000000"/>
            <rFont val="Arial"/>
            <family val="0"/>
            <charset val="1"/>
          </rPr>
          <t xml:space="preserve">Crédito = Carga horária / 15</t>
        </r>
      </text>
    </comment>
    <comment ref="F232" authorId="0">
      <text>
        <r>
          <rPr>
            <sz val="10"/>
            <color rgb="FF000000"/>
            <rFont val="Arial"/>
            <family val="0"/>
            <charset val="1"/>
          </rPr>
          <t xml:space="preserve">A carga horária da disciplina é a soma das cargas horárias de cada docente desta disciplina</t>
        </r>
      </text>
    </comment>
    <comment ref="F233" authorId="0">
      <text>
        <r>
          <rPr>
            <sz val="10"/>
            <color rgb="FF000000"/>
            <rFont val="Arial"/>
            <family val="0"/>
            <charset val="1"/>
          </rPr>
          <t xml:space="preserve">Crédito = Carga horária / 15</t>
        </r>
      </text>
    </comment>
    <comment ref="F256" authorId="0">
      <text>
        <r>
          <rPr>
            <sz val="10"/>
            <color rgb="FF000000"/>
            <rFont val="Arial"/>
            <family val="0"/>
            <charset val="1"/>
          </rPr>
          <t xml:space="preserve">A carga horária da disciplina é a soma das cargas horárias de cada docente desta disciplina</t>
        </r>
      </text>
    </comment>
    <comment ref="F257" authorId="0">
      <text>
        <r>
          <rPr>
            <sz val="10"/>
            <color rgb="FF000000"/>
            <rFont val="Arial"/>
            <family val="0"/>
            <charset val="1"/>
          </rPr>
          <t xml:space="preserve">Crédito = Carga horária / 15</t>
        </r>
      </text>
    </comment>
    <comment ref="F280" authorId="0">
      <text>
        <r>
          <rPr>
            <sz val="10"/>
            <color rgb="FF000000"/>
            <rFont val="Arial"/>
            <family val="0"/>
            <charset val="1"/>
          </rPr>
          <t xml:space="preserve">A carga horária da disciplina é a soma das cargas horárias de cada docente desta disciplina</t>
        </r>
      </text>
    </comment>
    <comment ref="F281" authorId="0">
      <text>
        <r>
          <rPr>
            <sz val="10"/>
            <color rgb="FF000000"/>
            <rFont val="Arial"/>
            <family val="0"/>
            <charset val="1"/>
          </rPr>
          <t xml:space="preserve">Crédito = Carga horária / 15</t>
        </r>
      </text>
    </comment>
    <comment ref="F304" authorId="0">
      <text>
        <r>
          <rPr>
            <sz val="10"/>
            <color rgb="FF000000"/>
            <rFont val="Arial"/>
            <family val="0"/>
            <charset val="1"/>
          </rPr>
          <t xml:space="preserve">A carga horária da disciplina é a soma das cargas horárias de cada docente desta disciplina</t>
        </r>
      </text>
    </comment>
    <comment ref="F305" authorId="0">
      <text>
        <r>
          <rPr>
            <sz val="10"/>
            <color rgb="FF000000"/>
            <rFont val="Arial"/>
            <family val="0"/>
            <charset val="1"/>
          </rPr>
          <t xml:space="preserve">Crédito = Carga horária / 15</t>
        </r>
      </text>
    </comment>
    <comment ref="F328" authorId="0">
      <text>
        <r>
          <rPr>
            <sz val="10"/>
            <color rgb="FF000000"/>
            <rFont val="Arial"/>
            <family val="0"/>
            <charset val="1"/>
          </rPr>
          <t xml:space="preserve">A carga horária da disciplina é a soma das cargas horárias de cada docente desta disciplina</t>
        </r>
      </text>
    </comment>
    <comment ref="F329" authorId="0">
      <text>
        <r>
          <rPr>
            <sz val="10"/>
            <color rgb="FF000000"/>
            <rFont val="Arial"/>
            <family val="0"/>
            <charset val="1"/>
          </rPr>
          <t xml:space="preserve">Crédito = Carga horária / 15</t>
        </r>
      </text>
    </comment>
    <comment ref="F352" authorId="0">
      <text>
        <r>
          <rPr>
            <sz val="10"/>
            <color rgb="FF000000"/>
            <rFont val="Arial"/>
            <family val="0"/>
            <charset val="1"/>
          </rPr>
          <t xml:space="preserve">A carga horária da disciplina é a soma das cargas horárias de cada docente desta disciplina</t>
        </r>
      </text>
    </comment>
    <comment ref="F353" authorId="0">
      <text>
        <r>
          <rPr>
            <sz val="10"/>
            <color rgb="FF000000"/>
            <rFont val="Arial"/>
            <family val="0"/>
            <charset val="1"/>
          </rPr>
          <t xml:space="preserve">Crédito = Carga horária / 15</t>
        </r>
      </text>
    </comment>
    <comment ref="F376" authorId="0">
      <text>
        <r>
          <rPr>
            <sz val="10"/>
            <color rgb="FF000000"/>
            <rFont val="Arial"/>
            <family val="0"/>
            <charset val="1"/>
          </rPr>
          <t xml:space="preserve">A carga horária da disciplina é a soma das cargas horárias de cada docente desta disciplina</t>
        </r>
      </text>
    </comment>
    <comment ref="F377" authorId="0">
      <text>
        <r>
          <rPr>
            <sz val="10"/>
            <color rgb="FF000000"/>
            <rFont val="Arial"/>
            <family val="0"/>
            <charset val="1"/>
          </rPr>
          <t xml:space="preserve">Crédito = Carga horária / 15</t>
        </r>
      </text>
    </comment>
    <comment ref="F400" authorId="0">
      <text>
        <r>
          <rPr>
            <sz val="10"/>
            <color rgb="FF000000"/>
            <rFont val="Arial"/>
            <family val="0"/>
            <charset val="1"/>
          </rPr>
          <t xml:space="preserve">A carga horária da disciplina é a soma das cargas horárias de cada docente desta disciplina</t>
        </r>
      </text>
    </comment>
    <comment ref="F401" authorId="0">
      <text>
        <r>
          <rPr>
            <sz val="10"/>
            <color rgb="FF000000"/>
            <rFont val="Arial"/>
            <family val="0"/>
            <charset val="1"/>
          </rPr>
          <t xml:space="preserve">Crédito = Carga horária / 15</t>
        </r>
      </text>
    </comment>
    <comment ref="F424" authorId="0">
      <text>
        <r>
          <rPr>
            <sz val="10"/>
            <color rgb="FF000000"/>
            <rFont val="Arial"/>
            <family val="0"/>
            <charset val="1"/>
          </rPr>
          <t xml:space="preserve">A carga horária da disciplina é a soma das cargas horárias de cada docente desta disciplina</t>
        </r>
      </text>
    </comment>
    <comment ref="F425" authorId="0">
      <text>
        <r>
          <rPr>
            <sz val="10"/>
            <color rgb="FF000000"/>
            <rFont val="Arial"/>
            <family val="0"/>
            <charset val="1"/>
          </rPr>
          <t xml:space="preserve">Crédito = Carga horária / 15</t>
        </r>
      </text>
    </comment>
    <comment ref="F448" authorId="0">
      <text>
        <r>
          <rPr>
            <sz val="10"/>
            <color rgb="FF000000"/>
            <rFont val="Arial"/>
            <family val="0"/>
            <charset val="1"/>
          </rPr>
          <t xml:space="preserve">A carga horária da disciplina é a soma das cargas horárias de cada docente desta disciplina</t>
        </r>
      </text>
    </comment>
    <comment ref="F449" authorId="0">
      <text>
        <r>
          <rPr>
            <sz val="10"/>
            <color rgb="FF000000"/>
            <rFont val="Arial"/>
            <family val="0"/>
            <charset val="1"/>
          </rPr>
          <t xml:space="preserve">Crédito = Carga horária / 15</t>
        </r>
      </text>
    </comment>
    <comment ref="F472" authorId="0">
      <text>
        <r>
          <rPr>
            <sz val="10"/>
            <color rgb="FF000000"/>
            <rFont val="Arial"/>
            <family val="0"/>
            <charset val="1"/>
          </rPr>
          <t xml:space="preserve">A carga horária da disciplina é a soma das cargas horárias de cada docente desta disciplina</t>
        </r>
      </text>
    </comment>
    <comment ref="F473" authorId="0">
      <text>
        <r>
          <rPr>
            <sz val="10"/>
            <color rgb="FF000000"/>
            <rFont val="Arial"/>
            <family val="0"/>
            <charset val="1"/>
          </rPr>
          <t xml:space="preserve">Crédito = Carga horária / 15</t>
        </r>
      </text>
    </comment>
    <comment ref="F496" authorId="0">
      <text>
        <r>
          <rPr>
            <sz val="10"/>
            <color rgb="FF000000"/>
            <rFont val="Arial"/>
            <family val="0"/>
            <charset val="1"/>
          </rPr>
          <t xml:space="preserve">A carga horária da disciplina é a soma das cargas horárias de cada docente desta disciplina</t>
        </r>
      </text>
    </comment>
    <comment ref="F497" authorId="0">
      <text>
        <r>
          <rPr>
            <sz val="10"/>
            <color rgb="FF000000"/>
            <rFont val="Arial"/>
            <family val="0"/>
            <charset val="1"/>
          </rPr>
          <t xml:space="preserve">Crédito = Carga horária / 15</t>
        </r>
      </text>
    </comment>
    <comment ref="F520" authorId="0">
      <text>
        <r>
          <rPr>
            <sz val="10"/>
            <color rgb="FF000000"/>
            <rFont val="Arial"/>
            <family val="0"/>
            <charset val="1"/>
          </rPr>
          <t xml:space="preserve">A carga horária da disciplina é a soma das cargas horárias de cada docente desta disciplina</t>
        </r>
      </text>
    </comment>
    <comment ref="F521" authorId="0">
      <text>
        <r>
          <rPr>
            <sz val="10"/>
            <color rgb="FF000000"/>
            <rFont val="Arial"/>
            <family val="0"/>
            <charset val="1"/>
          </rPr>
          <t xml:space="preserve">Crédito = Carga horária / 15</t>
        </r>
      </text>
    </comment>
    <comment ref="F544" authorId="0">
      <text>
        <r>
          <rPr>
            <sz val="10"/>
            <color rgb="FF000000"/>
            <rFont val="Arial"/>
            <family val="0"/>
            <charset val="1"/>
          </rPr>
          <t xml:space="preserve">A carga horária da disciplina é a soma das cargas horárias de cada docente desta disciplina</t>
        </r>
      </text>
    </comment>
    <comment ref="F545" authorId="0">
      <text>
        <r>
          <rPr>
            <sz val="10"/>
            <color rgb="FF000000"/>
            <rFont val="Arial"/>
            <family val="0"/>
            <charset val="1"/>
          </rPr>
          <t xml:space="preserve">Crédito = Carga horária / 15</t>
        </r>
      </text>
    </comment>
    <comment ref="F568" authorId="0">
      <text>
        <r>
          <rPr>
            <sz val="10"/>
            <color rgb="FF000000"/>
            <rFont val="Arial"/>
            <family val="0"/>
            <charset val="1"/>
          </rPr>
          <t xml:space="preserve">A carga horária da disciplina é a soma das cargas horárias de cada docente desta disciplina</t>
        </r>
      </text>
    </comment>
    <comment ref="F569" authorId="0">
      <text>
        <r>
          <rPr>
            <sz val="10"/>
            <color rgb="FF000000"/>
            <rFont val="Arial"/>
            <family val="0"/>
            <charset val="1"/>
          </rPr>
          <t xml:space="preserve">Crédito = Carga horária / 15</t>
        </r>
      </text>
    </comment>
    <comment ref="F592" authorId="0">
      <text>
        <r>
          <rPr>
            <sz val="10"/>
            <color rgb="FF000000"/>
            <rFont val="Arial"/>
            <family val="0"/>
            <charset val="1"/>
          </rPr>
          <t xml:space="preserve">A carga horária da disciplina é a soma das cargas horárias de cada docente desta disciplina</t>
        </r>
      </text>
    </comment>
    <comment ref="F593" authorId="0">
      <text>
        <r>
          <rPr>
            <sz val="10"/>
            <color rgb="FF000000"/>
            <rFont val="Arial"/>
            <family val="0"/>
            <charset val="1"/>
          </rPr>
          <t xml:space="preserve">Crédito = Carga horária / 15</t>
        </r>
      </text>
    </comment>
    <comment ref="F616" authorId="0">
      <text>
        <r>
          <rPr>
            <sz val="10"/>
            <color rgb="FF000000"/>
            <rFont val="Arial"/>
            <family val="0"/>
            <charset val="1"/>
          </rPr>
          <t xml:space="preserve">A carga horária da disciplina é a soma das cargas horárias de cada docente desta disciplina</t>
        </r>
      </text>
    </comment>
    <comment ref="F617" authorId="0">
      <text>
        <r>
          <rPr>
            <sz val="10"/>
            <color rgb="FF000000"/>
            <rFont val="Arial"/>
            <family val="0"/>
            <charset val="1"/>
          </rPr>
          <t xml:space="preserve">Crédito = Carga horária / 15</t>
        </r>
      </text>
    </comment>
    <comment ref="F640" authorId="0">
      <text>
        <r>
          <rPr>
            <sz val="10"/>
            <color rgb="FF000000"/>
            <rFont val="Arial"/>
            <family val="0"/>
            <charset val="1"/>
          </rPr>
          <t xml:space="preserve">A carga horária da disciplina é a soma das cargas horárias de cada docente desta disciplina</t>
        </r>
      </text>
    </comment>
    <comment ref="F641" authorId="0">
      <text>
        <r>
          <rPr>
            <sz val="10"/>
            <color rgb="FF000000"/>
            <rFont val="Arial"/>
            <family val="0"/>
            <charset val="1"/>
          </rPr>
          <t xml:space="preserve">Crédito = Carga horária / 15</t>
        </r>
      </text>
    </comment>
    <comment ref="F664" authorId="0">
      <text>
        <r>
          <rPr>
            <sz val="10"/>
            <color rgb="FF000000"/>
            <rFont val="Arial"/>
            <family val="0"/>
            <charset val="1"/>
          </rPr>
          <t xml:space="preserve">A carga horária da disciplina é a soma das cargas horárias de cada docente desta disciplina</t>
        </r>
      </text>
    </comment>
    <comment ref="F665" authorId="0">
      <text>
        <r>
          <rPr>
            <sz val="10"/>
            <color rgb="FF000000"/>
            <rFont val="Arial"/>
            <family val="0"/>
            <charset val="1"/>
          </rPr>
          <t xml:space="preserve">Crédito = Carga horária / 15</t>
        </r>
      </text>
    </comment>
    <comment ref="F688" authorId="0">
      <text>
        <r>
          <rPr>
            <sz val="10"/>
            <color rgb="FF000000"/>
            <rFont val="Arial"/>
            <family val="0"/>
            <charset val="1"/>
          </rPr>
          <t xml:space="preserve">A carga horária da disciplina é a soma das cargas horárias de cada docente desta disciplina</t>
        </r>
      </text>
    </comment>
    <comment ref="F689" authorId="0">
      <text>
        <r>
          <rPr>
            <sz val="10"/>
            <color rgb="FF000000"/>
            <rFont val="Arial"/>
            <family val="0"/>
            <charset val="1"/>
          </rPr>
          <t xml:space="preserve">Crédito = Carga horária / 15</t>
        </r>
      </text>
    </comment>
    <comment ref="F712" authorId="0">
      <text>
        <r>
          <rPr>
            <sz val="10"/>
            <color rgb="FF000000"/>
            <rFont val="Arial"/>
            <family val="0"/>
            <charset val="1"/>
          </rPr>
          <t xml:space="preserve">A carga horária da disciplina é a soma das cargas horárias de cada docente desta disciplina</t>
        </r>
      </text>
    </comment>
    <comment ref="F713" authorId="0">
      <text>
        <r>
          <rPr>
            <sz val="10"/>
            <color rgb="FF000000"/>
            <rFont val="Arial"/>
            <family val="0"/>
            <charset val="1"/>
          </rPr>
          <t xml:space="preserve">Crédito = Carga horária / 15</t>
        </r>
      </text>
    </comment>
    <comment ref="F736" authorId="0">
      <text>
        <r>
          <rPr>
            <sz val="10"/>
            <color rgb="FF000000"/>
            <rFont val="Arial"/>
            <family val="0"/>
            <charset val="1"/>
          </rPr>
          <t xml:space="preserve">A carga horária da disciplina é a soma das cargas horárias de cada docente desta disciplina</t>
        </r>
      </text>
    </comment>
    <comment ref="F737" authorId="0">
      <text>
        <r>
          <rPr>
            <sz val="10"/>
            <color rgb="FF000000"/>
            <rFont val="Arial"/>
            <family val="0"/>
            <charset val="1"/>
          </rPr>
          <t xml:space="preserve">Crédito = Carga horária / 15</t>
        </r>
      </text>
    </comment>
    <comment ref="F760" authorId="0">
      <text>
        <r>
          <rPr>
            <sz val="10"/>
            <color rgb="FF000000"/>
            <rFont val="Arial"/>
            <family val="0"/>
            <charset val="1"/>
          </rPr>
          <t xml:space="preserve">A carga horária da disciplina é a soma das cargas horárias de cada docente desta disciplina</t>
        </r>
      </text>
    </comment>
    <comment ref="F761" authorId="0">
      <text>
        <r>
          <rPr>
            <sz val="10"/>
            <color rgb="FF000000"/>
            <rFont val="Arial"/>
            <family val="0"/>
            <charset val="1"/>
          </rPr>
          <t xml:space="preserve">Crédito = Carga horária / 15</t>
        </r>
      </text>
    </comment>
    <comment ref="F784" authorId="0">
      <text>
        <r>
          <rPr>
            <sz val="10"/>
            <color rgb="FF000000"/>
            <rFont val="Arial"/>
            <family val="0"/>
            <charset val="1"/>
          </rPr>
          <t xml:space="preserve">A carga horária da disciplina é a soma das cargas horárias de cada docente desta disciplina</t>
        </r>
      </text>
    </comment>
    <comment ref="F785" authorId="0">
      <text>
        <r>
          <rPr>
            <sz val="10"/>
            <color rgb="FF000000"/>
            <rFont val="Arial"/>
            <family val="0"/>
            <charset val="1"/>
          </rPr>
          <t xml:space="preserve">Crédito = Carga horária / 15</t>
        </r>
      </text>
    </comment>
    <comment ref="F808" authorId="0">
      <text>
        <r>
          <rPr>
            <sz val="10"/>
            <color rgb="FF000000"/>
            <rFont val="Arial"/>
            <family val="0"/>
            <charset val="1"/>
          </rPr>
          <t xml:space="preserve">A carga horária da disciplina é a soma das cargas horárias de cada docente desta disciplina</t>
        </r>
      </text>
    </comment>
    <comment ref="F809" authorId="0">
      <text>
        <r>
          <rPr>
            <sz val="10"/>
            <color rgb="FF000000"/>
            <rFont val="Arial"/>
            <family val="0"/>
            <charset val="1"/>
          </rPr>
          <t xml:space="preserve">Crédito = Carga horária / 15</t>
        </r>
      </text>
    </comment>
    <comment ref="F832" authorId="0">
      <text>
        <r>
          <rPr>
            <sz val="10"/>
            <color rgb="FF000000"/>
            <rFont val="Arial"/>
            <family val="0"/>
            <charset val="1"/>
          </rPr>
          <t xml:space="preserve">A carga horária da disciplina é a soma das cargas horárias de cada docente desta disciplina</t>
        </r>
      </text>
    </comment>
    <comment ref="F833" authorId="0">
      <text>
        <r>
          <rPr>
            <sz val="10"/>
            <color rgb="FF000000"/>
            <rFont val="Arial"/>
            <family val="0"/>
            <charset val="1"/>
          </rPr>
          <t xml:space="preserve">Crédito = Carga horária / 15</t>
        </r>
      </text>
    </comment>
    <comment ref="F856" authorId="0">
      <text>
        <r>
          <rPr>
            <sz val="10"/>
            <color rgb="FF000000"/>
            <rFont val="Arial"/>
            <family val="0"/>
            <charset val="1"/>
          </rPr>
          <t xml:space="preserve">A carga horária da disciplina é a soma das cargas horárias de cada docente desta disciplina</t>
        </r>
      </text>
    </comment>
    <comment ref="F857" authorId="0">
      <text>
        <r>
          <rPr>
            <sz val="10"/>
            <color rgb="FF000000"/>
            <rFont val="Arial"/>
            <family val="0"/>
            <charset val="1"/>
          </rPr>
          <t xml:space="preserve">Crédito = Carga horária / 15</t>
        </r>
      </text>
    </comment>
    <comment ref="F880" authorId="0">
      <text>
        <r>
          <rPr>
            <sz val="10"/>
            <color rgb="FF000000"/>
            <rFont val="Arial"/>
            <family val="0"/>
            <charset val="1"/>
          </rPr>
          <t xml:space="preserve">A carga horária da disciplina é a soma das cargas horárias de cada docente desta disciplina</t>
        </r>
      </text>
    </comment>
    <comment ref="F881" authorId="0">
      <text>
        <r>
          <rPr>
            <sz val="10"/>
            <color rgb="FF000000"/>
            <rFont val="Arial"/>
            <family val="0"/>
            <charset val="1"/>
          </rPr>
          <t xml:space="preserve">Crédito = Carga horária / 15</t>
        </r>
      </text>
    </comment>
    <comment ref="F904" authorId="0">
      <text>
        <r>
          <rPr>
            <sz val="10"/>
            <color rgb="FF000000"/>
            <rFont val="Arial"/>
            <family val="0"/>
            <charset val="1"/>
          </rPr>
          <t xml:space="preserve">A carga horária da disciplina é a soma das cargas horárias de cada docente desta disciplina</t>
        </r>
      </text>
    </comment>
    <comment ref="F905" authorId="0">
      <text>
        <r>
          <rPr>
            <sz val="10"/>
            <color rgb="FF000000"/>
            <rFont val="Arial"/>
            <family val="0"/>
            <charset val="1"/>
          </rPr>
          <t xml:space="preserve">Crédito = Carga horária / 15</t>
        </r>
      </text>
    </comment>
    <comment ref="F928" authorId="0">
      <text>
        <r>
          <rPr>
            <sz val="10"/>
            <color rgb="FF000000"/>
            <rFont val="Arial"/>
            <family val="0"/>
            <charset val="1"/>
          </rPr>
          <t xml:space="preserve">A carga horária da disciplina é a soma das cargas horárias de cada docente desta disciplina</t>
        </r>
      </text>
    </comment>
    <comment ref="F929" authorId="0">
      <text>
        <r>
          <rPr>
            <sz val="10"/>
            <color rgb="FF000000"/>
            <rFont val="Arial"/>
            <family val="0"/>
            <charset val="1"/>
          </rPr>
          <t xml:space="preserve">Crédito = Carga horária / 15</t>
        </r>
      </text>
    </comment>
    <comment ref="F952" authorId="0">
      <text>
        <r>
          <rPr>
            <sz val="10"/>
            <color rgb="FF000000"/>
            <rFont val="Arial"/>
            <family val="0"/>
            <charset val="1"/>
          </rPr>
          <t xml:space="preserve">A carga horária da disciplina é a soma das cargas horárias de cada docente desta disciplina</t>
        </r>
      </text>
    </comment>
    <comment ref="F953" authorId="0">
      <text>
        <r>
          <rPr>
            <sz val="10"/>
            <color rgb="FF000000"/>
            <rFont val="Arial"/>
            <family val="0"/>
            <charset val="1"/>
          </rPr>
          <t xml:space="preserve">Crédito = Carga horária / 15</t>
        </r>
      </text>
    </comment>
    <comment ref="F976" authorId="0">
      <text>
        <r>
          <rPr>
            <sz val="10"/>
            <color rgb="FF000000"/>
            <rFont val="Arial"/>
            <family val="0"/>
            <charset val="1"/>
          </rPr>
          <t xml:space="preserve">A carga horária da disciplina é a soma das cargas horárias de cada docente desta disciplina</t>
        </r>
      </text>
    </comment>
    <comment ref="F977" authorId="0">
      <text>
        <r>
          <rPr>
            <sz val="10"/>
            <color rgb="FF000000"/>
            <rFont val="Arial"/>
            <family val="0"/>
            <charset val="1"/>
          </rPr>
          <t xml:space="preserve">Crédito = Carga horária / 15</t>
        </r>
      </text>
    </comment>
    <comment ref="F1000" authorId="0">
      <text>
        <r>
          <rPr>
            <sz val="10"/>
            <color rgb="FF000000"/>
            <rFont val="Arial"/>
            <family val="0"/>
            <charset val="1"/>
          </rPr>
          <t xml:space="preserve">A carga horária da disciplina é a soma das cargas horárias de cada docente desta disciplina</t>
        </r>
      </text>
    </comment>
    <comment ref="F1001" authorId="0">
      <text>
        <r>
          <rPr>
            <sz val="10"/>
            <color rgb="FF000000"/>
            <rFont val="Arial"/>
            <family val="0"/>
            <charset val="1"/>
          </rPr>
          <t xml:space="preserve">Crédito = Carga horária / 15</t>
        </r>
      </text>
    </comment>
    <comment ref="F1024" authorId="0">
      <text>
        <r>
          <rPr>
            <sz val="10"/>
            <color rgb="FF000000"/>
            <rFont val="Arial"/>
            <family val="0"/>
            <charset val="1"/>
          </rPr>
          <t xml:space="preserve">A carga horária da disciplina é a soma das cargas horárias de cada docente desta disciplina</t>
        </r>
      </text>
    </comment>
    <comment ref="F1025" authorId="0">
      <text>
        <r>
          <rPr>
            <sz val="10"/>
            <color rgb="FF000000"/>
            <rFont val="Arial"/>
            <family val="0"/>
            <charset val="1"/>
          </rPr>
          <t xml:space="preserve">Crédito = Carga horária / 15</t>
        </r>
      </text>
    </comment>
    <comment ref="F1048" authorId="0">
      <text>
        <r>
          <rPr>
            <sz val="10"/>
            <color rgb="FF000000"/>
            <rFont val="Arial"/>
            <family val="0"/>
            <charset val="1"/>
          </rPr>
          <t xml:space="preserve">A carga horária da disciplina é a soma das cargas horárias de cada docente desta disciplina</t>
        </r>
      </text>
    </comment>
    <comment ref="F1049" authorId="0">
      <text>
        <r>
          <rPr>
            <sz val="10"/>
            <color rgb="FF000000"/>
            <rFont val="Arial"/>
            <family val="0"/>
            <charset val="1"/>
          </rPr>
          <t xml:space="preserve">Crédito = Carga horária / 15</t>
        </r>
      </text>
    </comment>
    <comment ref="F1072" authorId="0">
      <text>
        <r>
          <rPr>
            <sz val="10"/>
            <color rgb="FF000000"/>
            <rFont val="Arial"/>
            <family val="0"/>
            <charset val="1"/>
          </rPr>
          <t xml:space="preserve">A carga horária da disciplina é a soma das cargas horárias de cada docente desta disciplina</t>
        </r>
      </text>
    </comment>
    <comment ref="F1073" authorId="0">
      <text>
        <r>
          <rPr>
            <sz val="10"/>
            <color rgb="FF000000"/>
            <rFont val="Arial"/>
            <family val="0"/>
            <charset val="1"/>
          </rPr>
          <t xml:space="preserve">Crédito = Carga horária / 15</t>
        </r>
      </text>
    </comment>
    <comment ref="F1096" authorId="0">
      <text>
        <r>
          <rPr>
            <sz val="10"/>
            <color rgb="FF000000"/>
            <rFont val="Arial"/>
            <family val="0"/>
            <charset val="1"/>
          </rPr>
          <t xml:space="preserve">A carga horária da disciplina é a soma das cargas horárias de cada docente desta disciplina</t>
        </r>
      </text>
    </comment>
    <comment ref="F1097" authorId="0">
      <text>
        <r>
          <rPr>
            <sz val="10"/>
            <color rgb="FF000000"/>
            <rFont val="Arial"/>
            <family val="0"/>
            <charset val="1"/>
          </rPr>
          <t xml:space="preserve">Crédito = Carga horária / 15</t>
        </r>
      </text>
    </comment>
    <comment ref="F1120" authorId="0">
      <text>
        <r>
          <rPr>
            <sz val="10"/>
            <color rgb="FF000000"/>
            <rFont val="Arial"/>
            <family val="0"/>
            <charset val="1"/>
          </rPr>
          <t xml:space="preserve">A carga horária da disciplina é a soma das cargas horárias de cada docente desta disciplina</t>
        </r>
      </text>
    </comment>
    <comment ref="F1121" authorId="0">
      <text>
        <r>
          <rPr>
            <sz val="10"/>
            <color rgb="FF000000"/>
            <rFont val="Arial"/>
            <family val="0"/>
            <charset val="1"/>
          </rPr>
          <t xml:space="preserve">Crédito = Carga horária / 15</t>
        </r>
      </text>
    </comment>
    <comment ref="F1144" authorId="0">
      <text>
        <r>
          <rPr>
            <sz val="10"/>
            <color rgb="FF000000"/>
            <rFont val="Arial"/>
            <family val="0"/>
            <charset val="1"/>
          </rPr>
          <t xml:space="preserve">A carga horária da disciplina é a soma das cargas horárias de cada docente desta disciplina</t>
        </r>
      </text>
    </comment>
    <comment ref="F1145" authorId="0">
      <text>
        <r>
          <rPr>
            <sz val="10"/>
            <color rgb="FF000000"/>
            <rFont val="Arial"/>
            <family val="0"/>
            <charset val="1"/>
          </rPr>
          <t xml:space="preserve">Crédito = Carga horária / 15</t>
        </r>
      </text>
    </comment>
    <comment ref="F1168" authorId="0">
      <text>
        <r>
          <rPr>
            <sz val="10"/>
            <color rgb="FF000000"/>
            <rFont val="Arial"/>
            <family val="0"/>
            <charset val="1"/>
          </rPr>
          <t xml:space="preserve">A carga horária da disciplina é a soma das cargas horárias de cada docente desta disciplina</t>
        </r>
      </text>
    </comment>
    <comment ref="F1169" authorId="0">
      <text>
        <r>
          <rPr>
            <sz val="10"/>
            <color rgb="FF000000"/>
            <rFont val="Arial"/>
            <family val="0"/>
            <charset val="1"/>
          </rPr>
          <t xml:space="preserve">Crédito = Carga horária / 15</t>
        </r>
      </text>
    </comment>
    <comment ref="F1192" authorId="0">
      <text>
        <r>
          <rPr>
            <sz val="10"/>
            <color rgb="FF000000"/>
            <rFont val="Arial"/>
            <family val="0"/>
            <charset val="1"/>
          </rPr>
          <t xml:space="preserve">A carga horária da disciplina é a soma das cargas horárias de cada docente desta disciplina</t>
        </r>
      </text>
    </comment>
    <comment ref="F1193" authorId="0">
      <text>
        <r>
          <rPr>
            <sz val="10"/>
            <color rgb="FF000000"/>
            <rFont val="Arial"/>
            <family val="0"/>
            <charset val="1"/>
          </rPr>
          <t xml:space="preserve">Crédito = Carga horária / 15</t>
        </r>
      </text>
    </comment>
    <comment ref="F1216" authorId="0">
      <text>
        <r>
          <rPr>
            <sz val="10"/>
            <color rgb="FF000000"/>
            <rFont val="Arial"/>
            <family val="0"/>
            <charset val="1"/>
          </rPr>
          <t xml:space="preserve">A carga horária da disciplina é a soma das cargas horárias de cada docente desta disciplina</t>
        </r>
      </text>
    </comment>
    <comment ref="F1217" authorId="0">
      <text>
        <r>
          <rPr>
            <sz val="10"/>
            <color rgb="FF000000"/>
            <rFont val="Arial"/>
            <family val="0"/>
            <charset val="1"/>
          </rPr>
          <t xml:space="preserve">Crédito = Carga horária / 15</t>
        </r>
      </text>
    </comment>
    <comment ref="F1240" authorId="0">
      <text>
        <r>
          <rPr>
            <sz val="10"/>
            <color rgb="FF000000"/>
            <rFont val="Arial"/>
            <family val="0"/>
            <charset val="1"/>
          </rPr>
          <t xml:space="preserve">A carga horária da disciplina é a soma das cargas horárias de cada docente desta disciplina</t>
        </r>
      </text>
    </comment>
    <comment ref="F1241" authorId="0">
      <text>
        <r>
          <rPr>
            <sz val="10"/>
            <color rgb="FF000000"/>
            <rFont val="Arial"/>
            <family val="0"/>
            <charset val="1"/>
          </rPr>
          <t xml:space="preserve">Crédito = Carga horária / 15</t>
        </r>
      </text>
    </comment>
    <comment ref="F1264" authorId="0">
      <text>
        <r>
          <rPr>
            <sz val="10"/>
            <color rgb="FF000000"/>
            <rFont val="Arial"/>
            <family val="0"/>
            <charset val="1"/>
          </rPr>
          <t xml:space="preserve">A carga horária da disciplina é a soma das cargas horárias de cada docente desta disciplina</t>
        </r>
      </text>
    </comment>
    <comment ref="F1265" authorId="0">
      <text>
        <r>
          <rPr>
            <sz val="10"/>
            <color rgb="FF000000"/>
            <rFont val="Arial"/>
            <family val="0"/>
            <charset val="1"/>
          </rPr>
          <t xml:space="preserve">Crédito = Carga horária / 15</t>
        </r>
      </text>
    </comment>
    <comment ref="F1288" authorId="0">
      <text>
        <r>
          <rPr>
            <sz val="10"/>
            <color rgb="FF000000"/>
            <rFont val="Arial"/>
            <family val="0"/>
            <charset val="1"/>
          </rPr>
          <t xml:space="preserve">A carga horária da disciplina é a soma das cargas horárias de cada docente desta disciplina</t>
        </r>
      </text>
    </comment>
    <comment ref="F1289" authorId="0">
      <text>
        <r>
          <rPr>
            <sz val="10"/>
            <color rgb="FF000000"/>
            <rFont val="Arial"/>
            <family val="0"/>
            <charset val="1"/>
          </rPr>
          <t xml:space="preserve">Crédito = Carga horária / 15</t>
        </r>
      </text>
    </comment>
    <comment ref="F1312" authorId="0">
      <text>
        <r>
          <rPr>
            <sz val="10"/>
            <color rgb="FF000000"/>
            <rFont val="Arial"/>
            <family val="0"/>
            <charset val="1"/>
          </rPr>
          <t xml:space="preserve">A carga horária da disciplina é a soma das cargas horárias de cada docente desta disciplina</t>
        </r>
      </text>
    </comment>
    <comment ref="F1313" authorId="0">
      <text>
        <r>
          <rPr>
            <sz val="10"/>
            <color rgb="FF000000"/>
            <rFont val="Arial"/>
            <family val="0"/>
            <charset val="1"/>
          </rPr>
          <t xml:space="preserve">Crédito = Carga horária / 15</t>
        </r>
      </text>
    </comment>
    <comment ref="F1336" authorId="0">
      <text>
        <r>
          <rPr>
            <sz val="10"/>
            <color rgb="FF000000"/>
            <rFont val="Arial"/>
            <family val="0"/>
            <charset val="1"/>
          </rPr>
          <t xml:space="preserve">A carga horária da disciplina é a soma das cargas horárias de cada docente desta disciplina</t>
        </r>
      </text>
    </comment>
    <comment ref="F1337" authorId="0">
      <text>
        <r>
          <rPr>
            <sz val="10"/>
            <color rgb="FF000000"/>
            <rFont val="Arial"/>
            <family val="0"/>
            <charset val="1"/>
          </rPr>
          <t xml:space="preserve">Crédito = Carga horária / 15</t>
        </r>
      </text>
    </comment>
    <comment ref="F1360" authorId="0">
      <text>
        <r>
          <rPr>
            <sz val="10"/>
            <color rgb="FF000000"/>
            <rFont val="Arial"/>
            <family val="0"/>
            <charset val="1"/>
          </rPr>
          <t xml:space="preserve">A carga horária da disciplina é a soma das cargas horárias de cada docente desta disciplina</t>
        </r>
      </text>
    </comment>
    <comment ref="F1361" authorId="0">
      <text>
        <r>
          <rPr>
            <sz val="10"/>
            <color rgb="FF000000"/>
            <rFont val="Arial"/>
            <family val="0"/>
            <charset val="1"/>
          </rPr>
          <t xml:space="preserve">Crédito = Carga horária / 15</t>
        </r>
      </text>
    </comment>
    <comment ref="F1384" authorId="0">
      <text>
        <r>
          <rPr>
            <sz val="10"/>
            <color rgb="FF000000"/>
            <rFont val="Arial"/>
            <family val="0"/>
            <charset val="1"/>
          </rPr>
          <t xml:space="preserve">A carga horária da disciplina é a soma das cargas horárias de cada docente desta disciplina</t>
        </r>
      </text>
    </comment>
    <comment ref="F1385" authorId="0">
      <text>
        <r>
          <rPr>
            <sz val="10"/>
            <color rgb="FF000000"/>
            <rFont val="Arial"/>
            <family val="0"/>
            <charset val="1"/>
          </rPr>
          <t xml:space="preserve">Crédito = Carga horária / 15</t>
        </r>
      </text>
    </comment>
    <comment ref="F1408" authorId="0">
      <text>
        <r>
          <rPr>
            <sz val="10"/>
            <color rgb="FF000000"/>
            <rFont val="Arial"/>
            <family val="0"/>
            <charset val="1"/>
          </rPr>
          <t xml:space="preserve">A carga horária da disciplina é a soma das cargas horárias de cada docente desta disciplina</t>
        </r>
      </text>
    </comment>
    <comment ref="F1409" authorId="0">
      <text>
        <r>
          <rPr>
            <sz val="10"/>
            <color rgb="FF000000"/>
            <rFont val="Arial"/>
            <family val="0"/>
            <charset val="1"/>
          </rPr>
          <t xml:space="preserve">Crédito = Carga horária / 15</t>
        </r>
      </text>
    </comment>
    <comment ref="F1432" authorId="0">
      <text>
        <r>
          <rPr>
            <sz val="10"/>
            <color rgb="FF000000"/>
            <rFont val="Arial"/>
            <family val="0"/>
            <charset val="1"/>
          </rPr>
          <t xml:space="preserve">A carga horária da disciplina é a soma das cargas horárias de cada docente desta disciplina</t>
        </r>
      </text>
    </comment>
    <comment ref="F1433" authorId="0">
      <text>
        <r>
          <rPr>
            <sz val="10"/>
            <color rgb="FF000000"/>
            <rFont val="Arial"/>
            <family val="0"/>
            <charset val="1"/>
          </rPr>
          <t xml:space="preserve">Crédito = Carga horária / 15</t>
        </r>
      </text>
    </comment>
    <comment ref="F1456" authorId="0">
      <text>
        <r>
          <rPr>
            <sz val="10"/>
            <color rgb="FF000000"/>
            <rFont val="Arial"/>
            <family val="0"/>
            <charset val="1"/>
          </rPr>
          <t xml:space="preserve">A carga horária da disciplina é a soma das cargas horárias de cada docente desta disciplina</t>
        </r>
      </text>
    </comment>
    <comment ref="F1457" authorId="0">
      <text>
        <r>
          <rPr>
            <sz val="10"/>
            <color rgb="FF000000"/>
            <rFont val="Arial"/>
            <family val="0"/>
            <charset val="1"/>
          </rPr>
          <t xml:space="preserve">Crédito = Carga horária / 15</t>
        </r>
      </text>
    </comment>
    <comment ref="F1480" authorId="0">
      <text>
        <r>
          <rPr>
            <sz val="10"/>
            <color rgb="FF000000"/>
            <rFont val="Arial"/>
            <family val="0"/>
            <charset val="1"/>
          </rPr>
          <t xml:space="preserve">A carga horária da disciplina é a soma das cargas horárias de cada docente desta disciplina</t>
        </r>
      </text>
    </comment>
    <comment ref="F1481" authorId="0">
      <text>
        <r>
          <rPr>
            <sz val="10"/>
            <color rgb="FF000000"/>
            <rFont val="Arial"/>
            <family val="0"/>
            <charset val="1"/>
          </rPr>
          <t xml:space="preserve">Crédito = Carga horária / 15</t>
        </r>
      </text>
    </comment>
    <comment ref="F1504" authorId="0">
      <text>
        <r>
          <rPr>
            <sz val="10"/>
            <color rgb="FF000000"/>
            <rFont val="Arial"/>
            <family val="0"/>
            <charset val="1"/>
          </rPr>
          <t xml:space="preserve">A carga horária da disciplina é a soma das cargas horárias de cada docente desta disciplina</t>
        </r>
      </text>
    </comment>
    <comment ref="F1505" authorId="0">
      <text>
        <r>
          <rPr>
            <sz val="10"/>
            <color rgb="FF000000"/>
            <rFont val="Arial"/>
            <family val="0"/>
            <charset val="1"/>
          </rPr>
          <t xml:space="preserve">Crédito = Carga horária / 15</t>
        </r>
      </text>
    </comment>
    <comment ref="F1528" authorId="0">
      <text>
        <r>
          <rPr>
            <sz val="10"/>
            <color rgb="FF000000"/>
            <rFont val="Arial"/>
            <family val="0"/>
            <charset val="1"/>
          </rPr>
          <t xml:space="preserve">A carga horária da disciplina é a soma das cargas horárias de cada docente desta disciplina</t>
        </r>
      </text>
    </comment>
    <comment ref="F1529" authorId="0">
      <text>
        <r>
          <rPr>
            <sz val="10"/>
            <color rgb="FF000000"/>
            <rFont val="Arial"/>
            <family val="0"/>
            <charset val="1"/>
          </rPr>
          <t xml:space="preserve">Crédito = Carga horária / 15</t>
        </r>
      </text>
    </comment>
    <comment ref="F1552" authorId="0">
      <text>
        <r>
          <rPr>
            <sz val="10"/>
            <color rgb="FF000000"/>
            <rFont val="Arial"/>
            <family val="0"/>
            <charset val="1"/>
          </rPr>
          <t xml:space="preserve">A carga horária da disciplina é a soma das cargas horárias de cada docente desta disciplina</t>
        </r>
      </text>
    </comment>
    <comment ref="F1553" authorId="0">
      <text>
        <r>
          <rPr>
            <sz val="10"/>
            <color rgb="FF000000"/>
            <rFont val="Arial"/>
            <family val="0"/>
            <charset val="1"/>
          </rPr>
          <t xml:space="preserve">Crédito = Carga horária / 15</t>
        </r>
      </text>
    </comment>
    <comment ref="F1576" authorId="0">
      <text>
        <r>
          <rPr>
            <sz val="10"/>
            <color rgb="FF000000"/>
            <rFont val="Arial"/>
            <family val="0"/>
            <charset val="1"/>
          </rPr>
          <t xml:space="preserve">A carga horária da disciplina é a soma das cargas horárias de cada docente desta disciplina</t>
        </r>
      </text>
    </comment>
    <comment ref="F1577" authorId="0">
      <text>
        <r>
          <rPr>
            <sz val="10"/>
            <color rgb="FF000000"/>
            <rFont val="Arial"/>
            <family val="0"/>
            <charset val="1"/>
          </rPr>
          <t xml:space="preserve">Crédito = Carga horária / 15</t>
        </r>
      </text>
    </comment>
    <comment ref="F1600" authorId="0">
      <text>
        <r>
          <rPr>
            <sz val="10"/>
            <color rgb="FF000000"/>
            <rFont val="Arial"/>
            <family val="0"/>
            <charset val="1"/>
          </rPr>
          <t xml:space="preserve">A carga horária da disciplina é a soma das cargas horárias de cada docente desta disciplina</t>
        </r>
      </text>
    </comment>
    <comment ref="F1601" authorId="0">
      <text>
        <r>
          <rPr>
            <sz val="10"/>
            <color rgb="FF000000"/>
            <rFont val="Arial"/>
            <family val="0"/>
            <charset val="1"/>
          </rPr>
          <t xml:space="preserve">Crédito = Carga horária / 15</t>
        </r>
      </text>
    </comment>
    <comment ref="F1624" authorId="0">
      <text>
        <r>
          <rPr>
            <sz val="10"/>
            <color rgb="FF000000"/>
            <rFont val="Arial"/>
            <family val="0"/>
            <charset val="1"/>
          </rPr>
          <t xml:space="preserve">A carga horária da disciplina é a soma das cargas horárias de cada docente desta disciplina</t>
        </r>
      </text>
    </comment>
    <comment ref="F1625" authorId="0">
      <text>
        <r>
          <rPr>
            <sz val="10"/>
            <color rgb="FF000000"/>
            <rFont val="Arial"/>
            <family val="0"/>
            <charset val="1"/>
          </rPr>
          <t xml:space="preserve">Crédito = Carga horária / 15</t>
        </r>
      </text>
    </comment>
    <comment ref="F1648" authorId="0">
      <text>
        <r>
          <rPr>
            <sz val="10"/>
            <color rgb="FF000000"/>
            <rFont val="Arial"/>
            <family val="0"/>
            <charset val="1"/>
          </rPr>
          <t xml:space="preserve">A carga horária da disciplina é a soma das cargas horárias de cada docente desta disciplina</t>
        </r>
      </text>
    </comment>
    <comment ref="F1649" authorId="0">
      <text>
        <r>
          <rPr>
            <sz val="10"/>
            <color rgb="FF000000"/>
            <rFont val="Arial"/>
            <family val="0"/>
            <charset val="1"/>
          </rPr>
          <t xml:space="preserve">Crédito = Carga horária / 15</t>
        </r>
      </text>
    </comment>
    <comment ref="F1672" authorId="0">
      <text>
        <r>
          <rPr>
            <sz val="10"/>
            <color rgb="FF000000"/>
            <rFont val="Arial"/>
            <family val="0"/>
            <charset val="1"/>
          </rPr>
          <t xml:space="preserve">A carga horária da disciplina é a soma das cargas horárias de cada docente desta disciplina</t>
        </r>
      </text>
    </comment>
    <comment ref="F1673" authorId="0">
      <text>
        <r>
          <rPr>
            <sz val="10"/>
            <color rgb="FF000000"/>
            <rFont val="Arial"/>
            <family val="0"/>
            <charset val="1"/>
          </rPr>
          <t xml:space="preserve">Crédito = Carga horária / 15</t>
        </r>
      </text>
    </comment>
    <comment ref="F1696" authorId="0">
      <text>
        <r>
          <rPr>
            <sz val="10"/>
            <color rgb="FF000000"/>
            <rFont val="Arial"/>
            <family val="0"/>
            <charset val="1"/>
          </rPr>
          <t xml:space="preserve">A carga horária da disciplina é a soma das cargas horárias de cada docente desta disciplina</t>
        </r>
      </text>
    </comment>
    <comment ref="F1697" authorId="0">
      <text>
        <r>
          <rPr>
            <sz val="10"/>
            <color rgb="FF000000"/>
            <rFont val="Arial"/>
            <family val="0"/>
            <charset val="1"/>
          </rPr>
          <t xml:space="preserve">Crédito = Carga horária / 15</t>
        </r>
      </text>
    </comment>
    <comment ref="F1720" authorId="0">
      <text>
        <r>
          <rPr>
            <sz val="10"/>
            <color rgb="FF000000"/>
            <rFont val="Arial"/>
            <family val="0"/>
            <charset val="1"/>
          </rPr>
          <t xml:space="preserve">A carga horária da disciplina é a soma das cargas horárias de cada docente desta disciplina</t>
        </r>
      </text>
    </comment>
    <comment ref="F1721" authorId="0">
      <text>
        <r>
          <rPr>
            <sz val="10"/>
            <color rgb="FF000000"/>
            <rFont val="Arial"/>
            <family val="0"/>
            <charset val="1"/>
          </rPr>
          <t xml:space="preserve">Crédito = Carga horária / 15</t>
        </r>
      </text>
    </comment>
    <comment ref="F1744" authorId="0">
      <text>
        <r>
          <rPr>
            <sz val="10"/>
            <color rgb="FF000000"/>
            <rFont val="Arial"/>
            <family val="0"/>
            <charset val="1"/>
          </rPr>
          <t xml:space="preserve">A carga horária da disciplina é a soma das cargas horárias de cada docente desta disciplina</t>
        </r>
      </text>
    </comment>
    <comment ref="F1745" authorId="0">
      <text>
        <r>
          <rPr>
            <sz val="10"/>
            <color rgb="FF000000"/>
            <rFont val="Arial"/>
            <family val="0"/>
            <charset val="1"/>
          </rPr>
          <t xml:space="preserve">Crédito = Carga horária / 15</t>
        </r>
      </text>
    </comment>
    <comment ref="F1768" authorId="0">
      <text>
        <r>
          <rPr>
            <sz val="10"/>
            <color rgb="FF000000"/>
            <rFont val="Arial"/>
            <family val="0"/>
            <charset val="1"/>
          </rPr>
          <t xml:space="preserve">A carga horária da disciplina é a soma das cargas horárias de cada docente desta disciplina</t>
        </r>
      </text>
    </comment>
    <comment ref="F1769" authorId="0">
      <text>
        <r>
          <rPr>
            <sz val="10"/>
            <color rgb="FF000000"/>
            <rFont val="Arial"/>
            <family val="0"/>
            <charset val="1"/>
          </rPr>
          <t xml:space="preserve">Crédito = Carga horária / 15</t>
        </r>
      </text>
    </comment>
    <comment ref="F1792" authorId="0">
      <text>
        <r>
          <rPr>
            <sz val="10"/>
            <color rgb="FF000000"/>
            <rFont val="Arial"/>
            <family val="0"/>
            <charset val="1"/>
          </rPr>
          <t xml:space="preserve">A carga horária da disciplina é a soma das cargas horárias de cada docente desta disciplina</t>
        </r>
      </text>
    </comment>
    <comment ref="F1793" authorId="0">
      <text>
        <r>
          <rPr>
            <sz val="10"/>
            <color rgb="FF000000"/>
            <rFont val="Arial"/>
            <family val="0"/>
            <charset val="1"/>
          </rPr>
          <t xml:space="preserve">Crédito = Carga horária / 15</t>
        </r>
      </text>
    </comment>
    <comment ref="F1816" authorId="0">
      <text>
        <r>
          <rPr>
            <sz val="10"/>
            <color rgb="FF000000"/>
            <rFont val="Arial"/>
            <family val="0"/>
            <charset val="1"/>
          </rPr>
          <t xml:space="preserve">A carga horária da disciplina é a soma das cargas horárias de cada docente desta disciplina</t>
        </r>
      </text>
    </comment>
    <comment ref="F1817" authorId="0">
      <text>
        <r>
          <rPr>
            <sz val="10"/>
            <color rgb="FF000000"/>
            <rFont val="Arial"/>
            <family val="0"/>
            <charset val="1"/>
          </rPr>
          <t xml:space="preserve">Crédito = Carga horária / 15</t>
        </r>
      </text>
    </comment>
    <comment ref="F1840" authorId="0">
      <text>
        <r>
          <rPr>
            <sz val="10"/>
            <color rgb="FF000000"/>
            <rFont val="Arial"/>
            <family val="0"/>
            <charset val="1"/>
          </rPr>
          <t xml:space="preserve">A carga horária da disciplina é a soma das cargas horárias de cada docente desta disciplina</t>
        </r>
      </text>
    </comment>
    <comment ref="F1841" authorId="0">
      <text>
        <r>
          <rPr>
            <sz val="10"/>
            <color rgb="FF000000"/>
            <rFont val="Arial"/>
            <family val="0"/>
            <charset val="1"/>
          </rPr>
          <t xml:space="preserve">Crédito = Carga horária / 15</t>
        </r>
      </text>
    </comment>
    <comment ref="F1864" authorId="0">
      <text>
        <r>
          <rPr>
            <sz val="10"/>
            <color rgb="FF000000"/>
            <rFont val="Arial"/>
            <family val="0"/>
            <charset val="1"/>
          </rPr>
          <t xml:space="preserve">A carga horária da disciplina é a soma das cargas horárias de cada docente desta disciplina</t>
        </r>
      </text>
    </comment>
    <comment ref="F1865" authorId="0">
      <text>
        <r>
          <rPr>
            <sz val="10"/>
            <color rgb="FF000000"/>
            <rFont val="Arial"/>
            <family val="0"/>
            <charset val="1"/>
          </rPr>
          <t xml:space="preserve">Crédito = Carga horária / 15</t>
        </r>
      </text>
    </comment>
    <comment ref="F1888" authorId="0">
      <text>
        <r>
          <rPr>
            <sz val="10"/>
            <color rgb="FF000000"/>
            <rFont val="Arial"/>
            <family val="0"/>
            <charset val="1"/>
          </rPr>
          <t xml:space="preserve">A carga horária da disciplina é a soma das cargas horárias de cada docente desta disciplina</t>
        </r>
      </text>
    </comment>
    <comment ref="F1889" authorId="0">
      <text>
        <r>
          <rPr>
            <sz val="10"/>
            <color rgb="FF000000"/>
            <rFont val="Arial"/>
            <family val="0"/>
            <charset val="1"/>
          </rPr>
          <t xml:space="preserve">Crédito = Carga horária / 15</t>
        </r>
      </text>
    </comment>
    <comment ref="F1912" authorId="0">
      <text>
        <r>
          <rPr>
            <sz val="10"/>
            <color rgb="FF000000"/>
            <rFont val="Arial"/>
            <family val="0"/>
            <charset val="1"/>
          </rPr>
          <t xml:space="preserve">A carga horária da disciplina é a soma das cargas horárias de cada docente desta disciplina</t>
        </r>
      </text>
    </comment>
    <comment ref="F1913" authorId="0">
      <text>
        <r>
          <rPr>
            <sz val="10"/>
            <color rgb="FF000000"/>
            <rFont val="Arial"/>
            <family val="0"/>
            <charset val="1"/>
          </rPr>
          <t xml:space="preserve">Crédito = Carga horária / 15</t>
        </r>
      </text>
    </comment>
    <comment ref="F1936" authorId="0">
      <text>
        <r>
          <rPr>
            <sz val="10"/>
            <color rgb="FF000000"/>
            <rFont val="Arial"/>
            <family val="0"/>
            <charset val="1"/>
          </rPr>
          <t xml:space="preserve">A carga horária da disciplina é a soma das cargas horárias de cada docente desta disciplina</t>
        </r>
      </text>
    </comment>
    <comment ref="F1937" authorId="0">
      <text>
        <r>
          <rPr>
            <sz val="10"/>
            <color rgb="FF000000"/>
            <rFont val="Arial"/>
            <family val="0"/>
            <charset val="1"/>
          </rPr>
          <t xml:space="preserve">Crédito = Carga horária / 15</t>
        </r>
      </text>
    </comment>
    <comment ref="F1960" authorId="0">
      <text>
        <r>
          <rPr>
            <sz val="10"/>
            <color rgb="FF000000"/>
            <rFont val="Arial"/>
            <family val="0"/>
            <charset val="1"/>
          </rPr>
          <t xml:space="preserve">A carga horária da disciplina é a soma das cargas horárias de cada docente desta disciplina</t>
        </r>
      </text>
    </comment>
    <comment ref="F1961" authorId="0">
      <text>
        <r>
          <rPr>
            <sz val="10"/>
            <color rgb="FF000000"/>
            <rFont val="Arial"/>
            <family val="0"/>
            <charset val="1"/>
          </rPr>
          <t xml:space="preserve">Crédito = Carga horária / 15</t>
        </r>
      </text>
    </comment>
    <comment ref="F1984" authorId="0">
      <text>
        <r>
          <rPr>
            <sz val="10"/>
            <color rgb="FF000000"/>
            <rFont val="Arial"/>
            <family val="0"/>
            <charset val="1"/>
          </rPr>
          <t xml:space="preserve">A carga horária da disciplina é a soma das cargas horárias de cada docente desta disciplina</t>
        </r>
      </text>
    </comment>
    <comment ref="F1985" authorId="0">
      <text>
        <r>
          <rPr>
            <sz val="10"/>
            <color rgb="FF000000"/>
            <rFont val="Arial"/>
            <family val="0"/>
            <charset val="1"/>
          </rPr>
          <t xml:space="preserve">Crédito = Carga horária / 15</t>
        </r>
      </text>
    </comment>
    <comment ref="F2008" authorId="0">
      <text>
        <r>
          <rPr>
            <sz val="10"/>
            <color rgb="FF000000"/>
            <rFont val="Arial"/>
            <family val="0"/>
            <charset val="1"/>
          </rPr>
          <t xml:space="preserve">A carga horária da disciplina é a soma das cargas horárias de cada docente desta disciplina</t>
        </r>
      </text>
    </comment>
    <comment ref="F2009" authorId="0">
      <text>
        <r>
          <rPr>
            <sz val="10"/>
            <color rgb="FF000000"/>
            <rFont val="Arial"/>
            <family val="0"/>
            <charset val="1"/>
          </rPr>
          <t xml:space="preserve">Crédito = Carga horária / 15</t>
        </r>
      </text>
    </comment>
    <comment ref="F2032" authorId="0">
      <text>
        <r>
          <rPr>
            <sz val="10"/>
            <color rgb="FF000000"/>
            <rFont val="Arial"/>
            <family val="0"/>
            <charset val="1"/>
          </rPr>
          <t xml:space="preserve">A carga horária da disciplina é a soma das cargas horárias de cada docente desta disciplina</t>
        </r>
      </text>
    </comment>
    <comment ref="F2033" authorId="0">
      <text>
        <r>
          <rPr>
            <sz val="10"/>
            <color rgb="FF000000"/>
            <rFont val="Arial"/>
            <family val="0"/>
            <charset val="1"/>
          </rPr>
          <t xml:space="preserve">Crédito = Carga horária / 15</t>
        </r>
      </text>
    </comment>
    <comment ref="F2056" authorId="0">
      <text>
        <r>
          <rPr>
            <sz val="10"/>
            <color rgb="FF000000"/>
            <rFont val="Arial"/>
            <family val="0"/>
            <charset val="1"/>
          </rPr>
          <t xml:space="preserve">A carga horária da disciplina é a soma das cargas horárias de cada docente desta disciplina</t>
        </r>
      </text>
    </comment>
    <comment ref="F2057" authorId="0">
      <text>
        <r>
          <rPr>
            <sz val="10"/>
            <color rgb="FF000000"/>
            <rFont val="Arial"/>
            <family val="0"/>
            <charset val="1"/>
          </rPr>
          <t xml:space="preserve">Crédito = Carga horária / 15</t>
        </r>
      </text>
    </comment>
    <comment ref="F2080" authorId="0">
      <text>
        <r>
          <rPr>
            <sz val="10"/>
            <color rgb="FF000000"/>
            <rFont val="Arial"/>
            <family val="0"/>
            <charset val="1"/>
          </rPr>
          <t xml:space="preserve">A carga horária da disciplina é a soma das cargas horárias de cada docente desta disciplina</t>
        </r>
      </text>
    </comment>
    <comment ref="F2081" authorId="0">
      <text>
        <r>
          <rPr>
            <sz val="10"/>
            <color rgb="FF000000"/>
            <rFont val="Arial"/>
            <family val="0"/>
            <charset val="1"/>
          </rPr>
          <t xml:space="preserve">Crédito = Carga horária / 15</t>
        </r>
      </text>
    </comment>
    <comment ref="F2104" authorId="0">
      <text>
        <r>
          <rPr>
            <sz val="10"/>
            <color rgb="FF000000"/>
            <rFont val="Arial"/>
            <family val="0"/>
            <charset val="1"/>
          </rPr>
          <t xml:space="preserve">A carga horária da disciplina é a soma das cargas horárias de cada docente desta disciplina</t>
        </r>
      </text>
    </comment>
    <comment ref="F2105" authorId="0">
      <text>
        <r>
          <rPr>
            <sz val="10"/>
            <color rgb="FF000000"/>
            <rFont val="Arial"/>
            <family val="0"/>
            <charset val="1"/>
          </rPr>
          <t xml:space="preserve">Crédito = Carga horária / 15</t>
        </r>
      </text>
    </comment>
    <comment ref="F2128" authorId="0">
      <text>
        <r>
          <rPr>
            <sz val="10"/>
            <color rgb="FF000000"/>
            <rFont val="Arial"/>
            <family val="0"/>
            <charset val="1"/>
          </rPr>
          <t xml:space="preserve">A carga horária da disciplina é a soma das cargas horárias de cada docente desta disciplina</t>
        </r>
      </text>
    </comment>
    <comment ref="F2129" authorId="0">
      <text>
        <r>
          <rPr>
            <sz val="10"/>
            <color rgb="FF000000"/>
            <rFont val="Arial"/>
            <family val="0"/>
            <charset val="1"/>
          </rPr>
          <t xml:space="preserve">Crédito = Carga horária / 15</t>
        </r>
      </text>
    </comment>
    <comment ref="F2152" authorId="0">
      <text>
        <r>
          <rPr>
            <sz val="10"/>
            <color rgb="FF000000"/>
            <rFont val="Arial"/>
            <family val="0"/>
            <charset val="1"/>
          </rPr>
          <t xml:space="preserve">A carga horária da disciplina é a soma das cargas horárias de cada docente desta disciplina</t>
        </r>
      </text>
    </comment>
    <comment ref="F2153" authorId="0">
      <text>
        <r>
          <rPr>
            <sz val="10"/>
            <color rgb="FF000000"/>
            <rFont val="Arial"/>
            <family val="0"/>
            <charset val="1"/>
          </rPr>
          <t xml:space="preserve">Crédito = Carga horária / 15</t>
        </r>
      </text>
    </comment>
    <comment ref="F2176" authorId="0">
      <text>
        <r>
          <rPr>
            <sz val="10"/>
            <color rgb="FF000000"/>
            <rFont val="Arial"/>
            <family val="0"/>
            <charset val="1"/>
          </rPr>
          <t xml:space="preserve">A carga horária da disciplina é a soma das cargas horárias de cada docente desta disciplina</t>
        </r>
      </text>
    </comment>
    <comment ref="F2177" authorId="0">
      <text>
        <r>
          <rPr>
            <sz val="10"/>
            <color rgb="FF000000"/>
            <rFont val="Arial"/>
            <family val="0"/>
            <charset val="1"/>
          </rPr>
          <t xml:space="preserve">Crédito = Carga horária / 15</t>
        </r>
      </text>
    </comment>
    <comment ref="F2200" authorId="0">
      <text>
        <r>
          <rPr>
            <sz val="10"/>
            <color rgb="FF000000"/>
            <rFont val="Arial"/>
            <family val="0"/>
            <charset val="1"/>
          </rPr>
          <t xml:space="preserve">A carga horária da disciplina é a soma das cargas horárias de cada docente desta disciplina</t>
        </r>
      </text>
    </comment>
    <comment ref="F2201" authorId="0">
      <text>
        <r>
          <rPr>
            <sz val="10"/>
            <color rgb="FF000000"/>
            <rFont val="Arial"/>
            <family val="0"/>
            <charset val="1"/>
          </rPr>
          <t xml:space="preserve">Crédito = Carga horária / 15</t>
        </r>
      </text>
    </comment>
    <comment ref="F2224" authorId="0">
      <text>
        <r>
          <rPr>
            <sz val="10"/>
            <color rgb="FF000000"/>
            <rFont val="Arial"/>
            <family val="0"/>
            <charset val="1"/>
          </rPr>
          <t xml:space="preserve">A carga horária da disciplina é a soma das cargas horárias de cada docente desta disciplina</t>
        </r>
      </text>
    </comment>
    <comment ref="F2225" authorId="0">
      <text>
        <r>
          <rPr>
            <sz val="10"/>
            <color rgb="FF000000"/>
            <rFont val="Arial"/>
            <family val="0"/>
            <charset val="1"/>
          </rPr>
          <t xml:space="preserve">Crédito = Carga horária / 15</t>
        </r>
      </text>
    </comment>
    <comment ref="F2248" authorId="0">
      <text>
        <r>
          <rPr>
            <sz val="10"/>
            <color rgb="FF000000"/>
            <rFont val="Arial"/>
            <family val="0"/>
            <charset val="1"/>
          </rPr>
          <t xml:space="preserve">A carga horária da disciplina é a soma das cargas horárias de cada docente desta disciplina</t>
        </r>
      </text>
    </comment>
    <comment ref="F2249" authorId="0">
      <text>
        <r>
          <rPr>
            <sz val="10"/>
            <color rgb="FF000000"/>
            <rFont val="Arial"/>
            <family val="0"/>
            <charset val="1"/>
          </rPr>
          <t xml:space="preserve">Crédito = Carga horária / 15</t>
        </r>
      </text>
    </comment>
    <comment ref="F2272" authorId="0">
      <text>
        <r>
          <rPr>
            <sz val="10"/>
            <color rgb="FF000000"/>
            <rFont val="Arial"/>
            <family val="0"/>
            <charset val="1"/>
          </rPr>
          <t xml:space="preserve">A carga horária da disciplina é a soma das cargas horárias de cada docente desta disciplina</t>
        </r>
      </text>
    </comment>
    <comment ref="F2273" authorId="0">
      <text>
        <r>
          <rPr>
            <sz val="10"/>
            <color rgb="FF000000"/>
            <rFont val="Arial"/>
            <family val="0"/>
            <charset val="1"/>
          </rPr>
          <t xml:space="preserve">Crédito = Carga horária / 15</t>
        </r>
      </text>
    </comment>
    <comment ref="F2296" authorId="0">
      <text>
        <r>
          <rPr>
            <sz val="10"/>
            <color rgb="FF000000"/>
            <rFont val="Arial"/>
            <family val="0"/>
            <charset val="1"/>
          </rPr>
          <t xml:space="preserve">A carga horária da disciplina é a soma das cargas horárias de cada docente desta disciplina</t>
        </r>
      </text>
    </comment>
    <comment ref="F2297" authorId="0">
      <text>
        <r>
          <rPr>
            <sz val="10"/>
            <color rgb="FF000000"/>
            <rFont val="Arial"/>
            <family val="0"/>
            <charset val="1"/>
          </rPr>
          <t xml:space="preserve">Crédito = Carga horária / 15</t>
        </r>
      </text>
    </comment>
    <comment ref="F2320" authorId="0">
      <text>
        <r>
          <rPr>
            <sz val="10"/>
            <color rgb="FF000000"/>
            <rFont val="Arial"/>
            <family val="0"/>
            <charset val="1"/>
          </rPr>
          <t xml:space="preserve">A carga horária da disciplina é a soma das cargas horárias de cada docente desta disciplina</t>
        </r>
      </text>
    </comment>
    <comment ref="F2321" authorId="0">
      <text>
        <r>
          <rPr>
            <sz val="10"/>
            <color rgb="FF000000"/>
            <rFont val="Arial"/>
            <family val="0"/>
            <charset val="1"/>
          </rPr>
          <t xml:space="preserve">Crédito = Carga horária / 15</t>
        </r>
      </text>
    </comment>
    <comment ref="F2344" authorId="0">
      <text>
        <r>
          <rPr>
            <sz val="10"/>
            <color rgb="FF000000"/>
            <rFont val="Arial"/>
            <family val="0"/>
            <charset val="1"/>
          </rPr>
          <t xml:space="preserve">A carga horária da disciplina é a soma das cargas horárias de cada docente desta disciplina</t>
        </r>
      </text>
    </comment>
    <comment ref="F2345" authorId="0">
      <text>
        <r>
          <rPr>
            <sz val="10"/>
            <color rgb="FF000000"/>
            <rFont val="Arial"/>
            <family val="0"/>
            <charset val="1"/>
          </rPr>
          <t xml:space="preserve">Crédito = Carga horária / 15</t>
        </r>
      </text>
    </comment>
    <comment ref="F2368" authorId="0">
      <text>
        <r>
          <rPr>
            <sz val="10"/>
            <color rgb="FF000000"/>
            <rFont val="Arial"/>
            <family val="0"/>
            <charset val="1"/>
          </rPr>
          <t xml:space="preserve">A carga horária da disciplina é a soma das cargas horárias de cada docente desta disciplina</t>
        </r>
      </text>
    </comment>
    <comment ref="F2369" authorId="0">
      <text>
        <r>
          <rPr>
            <sz val="10"/>
            <color rgb="FF000000"/>
            <rFont val="Arial"/>
            <family val="0"/>
            <charset val="1"/>
          </rPr>
          <t xml:space="preserve">Crédito = Carga horária / 15</t>
        </r>
      </text>
    </comment>
    <comment ref="F2392" authorId="0">
      <text>
        <r>
          <rPr>
            <sz val="10"/>
            <color rgb="FF000000"/>
            <rFont val="Arial"/>
            <family val="0"/>
            <charset val="1"/>
          </rPr>
          <t xml:space="preserve">A carga horária da disciplina é a soma das cargas horárias de cada docente desta disciplina</t>
        </r>
      </text>
    </comment>
    <comment ref="F2393" authorId="0">
      <text>
        <r>
          <rPr>
            <sz val="10"/>
            <color rgb="FF000000"/>
            <rFont val="Arial"/>
            <family val="0"/>
            <charset val="1"/>
          </rPr>
          <t xml:space="preserve">Crédito = Carga horária / 15</t>
        </r>
      </text>
    </comment>
    <comment ref="F2416" authorId="0">
      <text>
        <r>
          <rPr>
            <sz val="10"/>
            <color rgb="FF000000"/>
            <rFont val="Arial"/>
            <family val="0"/>
            <charset val="1"/>
          </rPr>
          <t xml:space="preserve">A carga horária da disciplina é a soma das cargas horárias de cada docente desta disciplina</t>
        </r>
      </text>
    </comment>
    <comment ref="F2417" authorId="0">
      <text>
        <r>
          <rPr>
            <sz val="10"/>
            <color rgb="FF000000"/>
            <rFont val="Arial"/>
            <family val="0"/>
            <charset val="1"/>
          </rPr>
          <t xml:space="preserve">Crédito = Carga horária / 15</t>
        </r>
      </text>
    </comment>
    <comment ref="F2440" authorId="0">
      <text>
        <r>
          <rPr>
            <sz val="10"/>
            <color rgb="FF000000"/>
            <rFont val="Arial"/>
            <family val="0"/>
            <charset val="1"/>
          </rPr>
          <t xml:space="preserve">A carga horária da disciplina é a soma das cargas horárias de cada docente desta disciplina</t>
        </r>
      </text>
    </comment>
    <comment ref="F2441" authorId="0">
      <text>
        <r>
          <rPr>
            <sz val="10"/>
            <color rgb="FF000000"/>
            <rFont val="Arial"/>
            <family val="0"/>
            <charset val="1"/>
          </rPr>
          <t xml:space="preserve">Crédito = Carga horária / 15</t>
        </r>
      </text>
    </comment>
    <comment ref="F2464" authorId="0">
      <text>
        <r>
          <rPr>
            <sz val="10"/>
            <color rgb="FF000000"/>
            <rFont val="Arial"/>
            <family val="0"/>
            <charset val="1"/>
          </rPr>
          <t xml:space="preserve">A carga horária da disciplina é a soma das cargas horárias de cada docente desta disciplina</t>
        </r>
      </text>
    </comment>
    <comment ref="F2465" authorId="0">
      <text>
        <r>
          <rPr>
            <sz val="10"/>
            <color rgb="FF000000"/>
            <rFont val="Arial"/>
            <family val="0"/>
            <charset val="1"/>
          </rPr>
          <t xml:space="preserve">Crédito = Carga horária / 15</t>
        </r>
      </text>
    </comment>
    <comment ref="F2488" authorId="0">
      <text>
        <r>
          <rPr>
            <sz val="10"/>
            <color rgb="FF000000"/>
            <rFont val="Arial"/>
            <family val="0"/>
            <charset val="1"/>
          </rPr>
          <t xml:space="preserve">A carga horária da disciplina é a soma das cargas horárias de cada docente desta disciplina</t>
        </r>
      </text>
    </comment>
    <comment ref="F2489" authorId="0">
      <text>
        <r>
          <rPr>
            <sz val="10"/>
            <color rgb="FF000000"/>
            <rFont val="Arial"/>
            <family val="0"/>
            <charset val="1"/>
          </rPr>
          <t xml:space="preserve">Crédito = Carga horária / 15</t>
        </r>
      </text>
    </comment>
    <comment ref="F2512" authorId="0">
      <text>
        <r>
          <rPr>
            <sz val="10"/>
            <color rgb="FF000000"/>
            <rFont val="Arial"/>
            <family val="0"/>
            <charset val="1"/>
          </rPr>
          <t xml:space="preserve">A carga horária da disciplina é a soma das cargas horárias de cada docente desta disciplina</t>
        </r>
      </text>
    </comment>
    <comment ref="F2513" authorId="0">
      <text>
        <r>
          <rPr>
            <sz val="10"/>
            <color rgb="FF000000"/>
            <rFont val="Arial"/>
            <family val="0"/>
            <charset val="1"/>
          </rPr>
          <t xml:space="preserve">Crédito = Carga horária / 15</t>
        </r>
      </text>
    </comment>
    <comment ref="F2536" authorId="0">
      <text>
        <r>
          <rPr>
            <sz val="10"/>
            <color rgb="FF000000"/>
            <rFont val="Arial"/>
            <family val="0"/>
            <charset val="1"/>
          </rPr>
          <t xml:space="preserve">A carga horária da disciplina é a soma das cargas horárias de cada docente desta disciplina</t>
        </r>
      </text>
    </comment>
    <comment ref="F2537" authorId="0">
      <text>
        <r>
          <rPr>
            <sz val="10"/>
            <color rgb="FF000000"/>
            <rFont val="Arial"/>
            <family val="0"/>
            <charset val="1"/>
          </rPr>
          <t xml:space="preserve">Crédito = Carga horária / 15</t>
        </r>
      </text>
    </comment>
    <comment ref="F2560" authorId="0">
      <text>
        <r>
          <rPr>
            <sz val="10"/>
            <color rgb="FF000000"/>
            <rFont val="Arial"/>
            <family val="0"/>
            <charset val="1"/>
          </rPr>
          <t xml:space="preserve">A carga horária da disciplina é a soma das cargas horárias de cada docente desta disciplina</t>
        </r>
      </text>
    </comment>
    <comment ref="F2561" authorId="0">
      <text>
        <r>
          <rPr>
            <sz val="10"/>
            <color rgb="FF000000"/>
            <rFont val="Arial"/>
            <family val="0"/>
            <charset val="1"/>
          </rPr>
          <t xml:space="preserve">Crédito = Carga horária / 15</t>
        </r>
      </text>
    </comment>
    <comment ref="F2584" authorId="0">
      <text>
        <r>
          <rPr>
            <sz val="10"/>
            <color rgb="FF000000"/>
            <rFont val="Arial"/>
            <family val="0"/>
            <charset val="1"/>
          </rPr>
          <t xml:space="preserve">A carga horária da disciplina é a soma das cargas horárias de cada docente desta disciplina</t>
        </r>
      </text>
    </comment>
    <comment ref="F2585" authorId="0">
      <text>
        <r>
          <rPr>
            <sz val="10"/>
            <color rgb="FF000000"/>
            <rFont val="Arial"/>
            <family val="0"/>
            <charset val="1"/>
          </rPr>
          <t xml:space="preserve">Crédito = Carga horária / 15</t>
        </r>
      </text>
    </comment>
    <comment ref="F2608" authorId="0">
      <text>
        <r>
          <rPr>
            <sz val="10"/>
            <color rgb="FF000000"/>
            <rFont val="Arial"/>
            <family val="0"/>
            <charset val="1"/>
          </rPr>
          <t xml:space="preserve">A carga horária da disciplina é a soma das cargas horárias de cada docente desta disciplina</t>
        </r>
      </text>
    </comment>
    <comment ref="F2609" authorId="0">
      <text>
        <r>
          <rPr>
            <sz val="10"/>
            <color rgb="FF000000"/>
            <rFont val="Arial"/>
            <family val="0"/>
            <charset val="1"/>
          </rPr>
          <t xml:space="preserve">Crédito = Carga horária / 15</t>
        </r>
      </text>
    </comment>
    <comment ref="F2632" authorId="0">
      <text>
        <r>
          <rPr>
            <sz val="10"/>
            <color rgb="FF000000"/>
            <rFont val="Arial"/>
            <family val="0"/>
            <charset val="1"/>
          </rPr>
          <t xml:space="preserve">A carga horária da disciplina é a soma das cargas horárias de cada docente desta disciplina</t>
        </r>
      </text>
    </comment>
    <comment ref="F2633" authorId="0">
      <text>
        <r>
          <rPr>
            <sz val="10"/>
            <color rgb="FF000000"/>
            <rFont val="Arial"/>
            <family val="0"/>
            <charset val="1"/>
          </rPr>
          <t xml:space="preserve">Crédito = Carga horária / 15</t>
        </r>
      </text>
    </comment>
    <comment ref="F2656" authorId="0">
      <text>
        <r>
          <rPr>
            <sz val="10"/>
            <color rgb="FF000000"/>
            <rFont val="Arial"/>
            <family val="0"/>
            <charset val="1"/>
          </rPr>
          <t xml:space="preserve">A carga horária da disciplina é a soma das cargas horárias de cada docente desta disciplina</t>
        </r>
      </text>
    </comment>
    <comment ref="F2657" authorId="0">
      <text>
        <r>
          <rPr>
            <sz val="10"/>
            <color rgb="FF000000"/>
            <rFont val="Arial"/>
            <family val="0"/>
            <charset val="1"/>
          </rPr>
          <t xml:space="preserve">Crédito = Carga horária / 15</t>
        </r>
      </text>
    </comment>
    <comment ref="F2680" authorId="0">
      <text>
        <r>
          <rPr>
            <sz val="10"/>
            <color rgb="FF000000"/>
            <rFont val="Arial"/>
            <family val="0"/>
            <charset val="1"/>
          </rPr>
          <t xml:space="preserve">A carga horária da disciplina é a soma das cargas horárias de cada docente desta disciplina</t>
        </r>
      </text>
    </comment>
    <comment ref="F2681" authorId="0">
      <text>
        <r>
          <rPr>
            <sz val="10"/>
            <color rgb="FF000000"/>
            <rFont val="Arial"/>
            <family val="0"/>
            <charset val="1"/>
          </rPr>
          <t xml:space="preserve">Crédito = Carga horária / 15</t>
        </r>
      </text>
    </comment>
    <comment ref="F2704" authorId="0">
      <text>
        <r>
          <rPr>
            <sz val="10"/>
            <color rgb="FF000000"/>
            <rFont val="Arial"/>
            <family val="0"/>
            <charset val="1"/>
          </rPr>
          <t xml:space="preserve">A carga horária da disciplina é a soma das cargas horárias de cada docente desta disciplina</t>
        </r>
      </text>
    </comment>
    <comment ref="F2705" authorId="0">
      <text>
        <r>
          <rPr>
            <sz val="10"/>
            <color rgb="FF000000"/>
            <rFont val="Arial"/>
            <family val="0"/>
            <charset val="1"/>
          </rPr>
          <t xml:space="preserve">Crédito = Carga horária / 15</t>
        </r>
      </text>
    </comment>
    <comment ref="F2728" authorId="0">
      <text>
        <r>
          <rPr>
            <sz val="10"/>
            <color rgb="FF000000"/>
            <rFont val="Arial"/>
            <family val="0"/>
            <charset val="1"/>
          </rPr>
          <t xml:space="preserve">A carga horária da disciplina é a soma das cargas horárias de cada docente desta disciplina</t>
        </r>
      </text>
    </comment>
    <comment ref="F2729" authorId="0">
      <text>
        <r>
          <rPr>
            <sz val="10"/>
            <color rgb="FF000000"/>
            <rFont val="Arial"/>
            <family val="0"/>
            <charset val="1"/>
          </rPr>
          <t xml:space="preserve">Crédito = Carga horária / 15</t>
        </r>
      </text>
    </comment>
    <comment ref="F2752" authorId="0">
      <text>
        <r>
          <rPr>
            <sz val="10"/>
            <color rgb="FF000000"/>
            <rFont val="Arial"/>
            <family val="0"/>
            <charset val="1"/>
          </rPr>
          <t xml:space="preserve">A carga horária da disciplina é a soma das cargas horárias de cada docente desta disciplina</t>
        </r>
      </text>
    </comment>
    <comment ref="F2753" authorId="0">
      <text>
        <r>
          <rPr>
            <sz val="10"/>
            <color rgb="FF000000"/>
            <rFont val="Arial"/>
            <family val="0"/>
            <charset val="1"/>
          </rPr>
          <t xml:space="preserve">Crédito = Carga horária / 15</t>
        </r>
      </text>
    </comment>
    <comment ref="F2776" authorId="0">
      <text>
        <r>
          <rPr>
            <sz val="10"/>
            <color rgb="FF000000"/>
            <rFont val="Arial"/>
            <family val="0"/>
            <charset val="1"/>
          </rPr>
          <t xml:space="preserve">A carga horária da disciplina é a soma das cargas horárias de cada docente desta disciplina</t>
        </r>
      </text>
    </comment>
    <comment ref="F2777" authorId="0">
      <text>
        <r>
          <rPr>
            <sz val="10"/>
            <color rgb="FF000000"/>
            <rFont val="Arial"/>
            <family val="0"/>
            <charset val="1"/>
          </rPr>
          <t xml:space="preserve">Crédito = Carga horária / 15</t>
        </r>
      </text>
    </comment>
    <comment ref="F2800" authorId="0">
      <text>
        <r>
          <rPr>
            <sz val="10"/>
            <color rgb="FF000000"/>
            <rFont val="Arial"/>
            <family val="0"/>
            <charset val="1"/>
          </rPr>
          <t xml:space="preserve">A carga horária da disciplina é a soma das cargas horárias de cada docente desta disciplina</t>
        </r>
      </text>
    </comment>
    <comment ref="F2801" authorId="0">
      <text>
        <r>
          <rPr>
            <sz val="10"/>
            <color rgb="FF000000"/>
            <rFont val="Arial"/>
            <family val="0"/>
            <charset val="1"/>
          </rPr>
          <t xml:space="preserve">Crédito = Carga horária / 15</t>
        </r>
      </text>
    </comment>
    <comment ref="F2824" authorId="0">
      <text>
        <r>
          <rPr>
            <sz val="10"/>
            <color rgb="FF000000"/>
            <rFont val="Arial"/>
            <family val="0"/>
            <charset val="1"/>
          </rPr>
          <t xml:space="preserve">A carga horária da disciplina é a soma das cargas horárias de cada docente desta disciplina</t>
        </r>
      </text>
    </comment>
    <comment ref="F2825" authorId="0">
      <text>
        <r>
          <rPr>
            <sz val="10"/>
            <color rgb="FF000000"/>
            <rFont val="Arial"/>
            <family val="0"/>
            <charset val="1"/>
          </rPr>
          <t xml:space="preserve">Crédito = Carga horária / 15</t>
        </r>
      </text>
    </comment>
    <comment ref="F2848" authorId="0">
      <text>
        <r>
          <rPr>
            <sz val="10"/>
            <color rgb="FF000000"/>
            <rFont val="Arial"/>
            <family val="0"/>
            <charset val="1"/>
          </rPr>
          <t xml:space="preserve">A carga horária da disciplina é a soma das cargas horárias de cada docente desta disciplina</t>
        </r>
      </text>
    </comment>
    <comment ref="F2849" authorId="0">
      <text>
        <r>
          <rPr>
            <sz val="10"/>
            <color rgb="FF000000"/>
            <rFont val="Arial"/>
            <family val="0"/>
            <charset val="1"/>
          </rPr>
          <t xml:space="preserve">Crédito = Carga horária / 15</t>
        </r>
      </text>
    </comment>
    <comment ref="F2872" authorId="0">
      <text>
        <r>
          <rPr>
            <sz val="10"/>
            <color rgb="FF000000"/>
            <rFont val="Arial"/>
            <family val="0"/>
            <charset val="1"/>
          </rPr>
          <t xml:space="preserve">A carga horária da disciplina é a soma das cargas horárias de cada docente desta disciplina</t>
        </r>
      </text>
    </comment>
    <comment ref="F2873" authorId="0">
      <text>
        <r>
          <rPr>
            <sz val="10"/>
            <color rgb="FF000000"/>
            <rFont val="Arial"/>
            <family val="0"/>
            <charset val="1"/>
          </rPr>
          <t xml:space="preserve">Crédito = Carga horária / 15</t>
        </r>
      </text>
    </comment>
    <comment ref="F2896" authorId="0">
      <text>
        <r>
          <rPr>
            <sz val="10"/>
            <color rgb="FF000000"/>
            <rFont val="Arial"/>
            <family val="0"/>
            <charset val="1"/>
          </rPr>
          <t xml:space="preserve">A carga horária da disciplina é a soma das cargas horárias de cada docente desta disciplina</t>
        </r>
      </text>
    </comment>
    <comment ref="F2897" authorId="0">
      <text>
        <r>
          <rPr>
            <sz val="10"/>
            <color rgb="FF000000"/>
            <rFont val="Arial"/>
            <family val="0"/>
            <charset val="1"/>
          </rPr>
          <t xml:space="preserve">Crédito = Carga horária / 15</t>
        </r>
      </text>
    </comment>
    <comment ref="F2920" authorId="0">
      <text>
        <r>
          <rPr>
            <sz val="10"/>
            <color rgb="FF000000"/>
            <rFont val="Arial"/>
            <family val="0"/>
            <charset val="1"/>
          </rPr>
          <t xml:space="preserve">A carga horária da disciplina é a soma das cargas horárias de cada docente desta disciplina</t>
        </r>
      </text>
    </comment>
    <comment ref="F2921" authorId="0">
      <text>
        <r>
          <rPr>
            <sz val="10"/>
            <color rgb="FF000000"/>
            <rFont val="Arial"/>
            <family val="0"/>
            <charset val="1"/>
          </rPr>
          <t xml:space="preserve">Crédito = Carga horária / 15</t>
        </r>
      </text>
    </comment>
    <comment ref="F2944" authorId="0">
      <text>
        <r>
          <rPr>
            <sz val="10"/>
            <color rgb="FF000000"/>
            <rFont val="Arial"/>
            <family val="0"/>
            <charset val="1"/>
          </rPr>
          <t xml:space="preserve">A carga horária da disciplina é a soma das cargas horárias de cada docente desta disciplina</t>
        </r>
      </text>
    </comment>
    <comment ref="F2945" authorId="0">
      <text>
        <r>
          <rPr>
            <sz val="10"/>
            <color rgb="FF000000"/>
            <rFont val="Arial"/>
            <family val="0"/>
            <charset val="1"/>
          </rPr>
          <t xml:space="preserve">Crédito = Carga horária / 15</t>
        </r>
      </text>
    </comment>
    <comment ref="F2968" authorId="0">
      <text>
        <r>
          <rPr>
            <sz val="10"/>
            <color rgb="FF000000"/>
            <rFont val="Arial"/>
            <family val="0"/>
            <charset val="1"/>
          </rPr>
          <t xml:space="preserve">A carga horária da disciplina é a soma das cargas horárias de cada docente desta disciplina</t>
        </r>
      </text>
    </comment>
    <comment ref="F2969" authorId="0">
      <text>
        <r>
          <rPr>
            <sz val="10"/>
            <color rgb="FF000000"/>
            <rFont val="Arial"/>
            <family val="0"/>
            <charset val="1"/>
          </rPr>
          <t xml:space="preserve">Crédito = Carga horária / 15</t>
        </r>
      </text>
    </comment>
    <comment ref="F2992" authorId="0">
      <text>
        <r>
          <rPr>
            <sz val="10"/>
            <color rgb="FF000000"/>
            <rFont val="Arial"/>
            <family val="0"/>
            <charset val="1"/>
          </rPr>
          <t xml:space="preserve">A carga horária da disciplina é a soma das cargas horárias de cada docente desta disciplina</t>
        </r>
      </text>
    </comment>
    <comment ref="F2993" authorId="0">
      <text>
        <r>
          <rPr>
            <sz val="10"/>
            <color rgb="FF000000"/>
            <rFont val="Arial"/>
            <family val="0"/>
            <charset val="1"/>
          </rPr>
          <t xml:space="preserve">Crédito = Carga horária / 15</t>
        </r>
      </text>
    </comment>
    <comment ref="G26" authorId="0">
      <text>
        <r>
          <rPr>
            <sz val="10"/>
            <color rgb="FF000000"/>
            <rFont val="Arial"/>
            <family val="0"/>
            <charset val="1"/>
          </rPr>
          <t xml:space="preserve">Carga horária que este docente UFPE irá ministrar nesta disciplina.</t>
        </r>
      </text>
    </comment>
    <comment ref="G27" authorId="0">
      <text>
        <r>
          <rPr>
            <sz val="10"/>
            <color rgb="FF000000"/>
            <rFont val="Arial"/>
            <family val="0"/>
            <charset val="1"/>
          </rPr>
          <t xml:space="preserve">Carga horária que este docente UFPE irá ministrar nesta disciplina.</t>
        </r>
      </text>
    </comment>
    <comment ref="G28" authorId="0">
      <text>
        <r>
          <rPr>
            <sz val="10"/>
            <color rgb="FF000000"/>
            <rFont val="Arial"/>
            <family val="0"/>
            <charset val="1"/>
          </rPr>
          <t xml:space="preserve">Carga horária que este docente UFPE irá ministrar nesta disciplina.</t>
        </r>
      </text>
    </comment>
    <comment ref="G29" authorId="0">
      <text>
        <r>
          <rPr>
            <sz val="10"/>
            <color rgb="FF000000"/>
            <rFont val="Arial"/>
            <family val="0"/>
            <charset val="1"/>
          </rPr>
          <t xml:space="preserve">Carga horária que este docente UFPE irá ministrar nesta disciplina.</t>
        </r>
      </text>
    </comment>
    <comment ref="G30" authorId="0">
      <text>
        <r>
          <rPr>
            <sz val="10"/>
            <color rgb="FF000000"/>
            <rFont val="Arial"/>
            <family val="0"/>
            <charset val="1"/>
          </rPr>
          <t xml:space="preserve">Carga horária que este docente UFPE irá ministrar nesta disciplina.</t>
        </r>
      </text>
    </comment>
    <comment ref="G31" authorId="0">
      <text>
        <r>
          <rPr>
            <sz val="10"/>
            <color rgb="FF000000"/>
            <rFont val="Arial"/>
            <family val="0"/>
            <charset val="1"/>
          </rPr>
          <t xml:space="preserve">Carga horária que este docente UFPE irá ministrar nesta disciplina.</t>
        </r>
      </text>
    </comment>
    <comment ref="G32" authorId="0">
      <text>
        <r>
          <rPr>
            <sz val="10"/>
            <color rgb="FF000000"/>
            <rFont val="Arial"/>
            <family val="0"/>
            <charset val="1"/>
          </rPr>
          <t xml:space="preserve">Carga horária que este docente UFPE irá ministrar nesta disciplina.</t>
        </r>
      </text>
    </comment>
    <comment ref="G33" authorId="0">
      <text>
        <r>
          <rPr>
            <sz val="10"/>
            <color rgb="FF000000"/>
            <rFont val="Arial"/>
            <family val="0"/>
            <charset val="1"/>
          </rPr>
          <t xml:space="preserve">Carga horária que este docente UFPE irá ministrar nesta disciplina.</t>
        </r>
      </text>
    </comment>
    <comment ref="G34" authorId="0">
      <text>
        <r>
          <rPr>
            <sz val="10"/>
            <color rgb="FF000000"/>
            <rFont val="Arial"/>
            <family val="0"/>
            <charset val="1"/>
          </rPr>
          <t xml:space="preserve">Carga horária que este docente UFPE irá ministrar nesta disciplina.</t>
        </r>
      </text>
    </comment>
    <comment ref="G35" authorId="0">
      <text>
        <r>
          <rPr>
            <sz val="10"/>
            <color rgb="FF000000"/>
            <rFont val="Arial"/>
            <family val="0"/>
            <charset val="1"/>
          </rPr>
          <t xml:space="preserve">Carga horária que este docente UFPE irá ministrar nesta disciplina.</t>
        </r>
      </text>
    </comment>
    <comment ref="G50" authorId="0">
      <text>
        <r>
          <rPr>
            <sz val="10"/>
            <color rgb="FF000000"/>
            <rFont val="Arial"/>
            <family val="0"/>
            <charset val="1"/>
          </rPr>
          <t xml:space="preserve">Carga horária que este docente UFPE irá ministrar nesta disciplina.</t>
        </r>
      </text>
    </comment>
    <comment ref="G51" authorId="0">
      <text>
        <r>
          <rPr>
            <sz val="10"/>
            <color rgb="FF000000"/>
            <rFont val="Arial"/>
            <family val="0"/>
            <charset val="1"/>
          </rPr>
          <t xml:space="preserve">Carga horária que este docente UFPE irá ministrar nesta disciplina.</t>
        </r>
      </text>
    </comment>
    <comment ref="G52" authorId="0">
      <text>
        <r>
          <rPr>
            <sz val="10"/>
            <color rgb="FF000000"/>
            <rFont val="Arial"/>
            <family val="0"/>
            <charset val="1"/>
          </rPr>
          <t xml:space="preserve">Carga horária que este docente UFPE irá ministrar nesta disciplina.</t>
        </r>
      </text>
    </comment>
    <comment ref="G53" authorId="0">
      <text>
        <r>
          <rPr>
            <sz val="10"/>
            <color rgb="FF000000"/>
            <rFont val="Arial"/>
            <family val="0"/>
            <charset val="1"/>
          </rPr>
          <t xml:space="preserve">Carga horária que este docente UFPE irá ministrar nesta disciplina.</t>
        </r>
      </text>
    </comment>
    <comment ref="G54" authorId="0">
      <text>
        <r>
          <rPr>
            <sz val="10"/>
            <color rgb="FF000000"/>
            <rFont val="Arial"/>
            <family val="0"/>
            <charset val="1"/>
          </rPr>
          <t xml:space="preserve">Carga horária que este docente UFPE irá ministrar nesta disciplina.</t>
        </r>
      </text>
    </comment>
    <comment ref="G55" authorId="0">
      <text>
        <r>
          <rPr>
            <sz val="10"/>
            <color rgb="FF000000"/>
            <rFont val="Arial"/>
            <family val="0"/>
            <charset val="1"/>
          </rPr>
          <t xml:space="preserve">Carga horária que este docente UFPE irá ministrar nesta disciplina.</t>
        </r>
      </text>
    </comment>
    <comment ref="G56" authorId="0">
      <text>
        <r>
          <rPr>
            <sz val="10"/>
            <color rgb="FF000000"/>
            <rFont val="Arial"/>
            <family val="0"/>
            <charset val="1"/>
          </rPr>
          <t xml:space="preserve">Carga horária que este docente UFPE irá ministrar nesta disciplina.</t>
        </r>
      </text>
    </comment>
    <comment ref="G57" authorId="0">
      <text>
        <r>
          <rPr>
            <sz val="10"/>
            <color rgb="FF000000"/>
            <rFont val="Arial"/>
            <family val="0"/>
            <charset val="1"/>
          </rPr>
          <t xml:space="preserve">Carga horária que este docente UFPE irá ministrar nesta disciplina.</t>
        </r>
      </text>
    </comment>
    <comment ref="G58" authorId="0">
      <text>
        <r>
          <rPr>
            <sz val="10"/>
            <color rgb="FF000000"/>
            <rFont val="Arial"/>
            <family val="0"/>
            <charset val="1"/>
          </rPr>
          <t xml:space="preserve">Carga horária que este docente UFPE irá ministrar nesta disciplina.</t>
        </r>
      </text>
    </comment>
    <comment ref="G59" authorId="0">
      <text>
        <r>
          <rPr>
            <sz val="10"/>
            <color rgb="FF000000"/>
            <rFont val="Arial"/>
            <family val="0"/>
            <charset val="1"/>
          </rPr>
          <t xml:space="preserve">Carga horária que este docente UFPE irá ministrar nesta disciplina.</t>
        </r>
      </text>
    </comment>
    <comment ref="G74" authorId="0">
      <text>
        <r>
          <rPr>
            <sz val="10"/>
            <color rgb="FF000000"/>
            <rFont val="Arial"/>
            <family val="0"/>
            <charset val="1"/>
          </rPr>
          <t xml:space="preserve">Carga horária que este docente UFPE irá ministrar nesta disciplina.</t>
        </r>
      </text>
    </comment>
    <comment ref="G75" authorId="0">
      <text>
        <r>
          <rPr>
            <sz val="10"/>
            <color rgb="FF000000"/>
            <rFont val="Arial"/>
            <family val="0"/>
            <charset val="1"/>
          </rPr>
          <t xml:space="preserve">Carga horária que este docente UFPE irá ministrar nesta disciplina.</t>
        </r>
      </text>
    </comment>
    <comment ref="G76" authorId="0">
      <text>
        <r>
          <rPr>
            <sz val="10"/>
            <color rgb="FF000000"/>
            <rFont val="Arial"/>
            <family val="0"/>
            <charset val="1"/>
          </rPr>
          <t xml:space="preserve">Carga horária que este docente UFPE irá ministrar nesta disciplina.</t>
        </r>
      </text>
    </comment>
    <comment ref="G77" authorId="0">
      <text>
        <r>
          <rPr>
            <sz val="10"/>
            <color rgb="FF000000"/>
            <rFont val="Arial"/>
            <family val="0"/>
            <charset val="1"/>
          </rPr>
          <t xml:space="preserve">Carga horária que este docente UFPE irá ministrar nesta disciplina.</t>
        </r>
      </text>
    </comment>
    <comment ref="G78" authorId="0">
      <text>
        <r>
          <rPr>
            <sz val="10"/>
            <color rgb="FF000000"/>
            <rFont val="Arial"/>
            <family val="0"/>
            <charset val="1"/>
          </rPr>
          <t xml:space="preserve">Carga horária que este docente UFPE irá ministrar nesta disciplina.</t>
        </r>
      </text>
    </comment>
    <comment ref="G79" authorId="0">
      <text>
        <r>
          <rPr>
            <sz val="10"/>
            <color rgb="FF000000"/>
            <rFont val="Arial"/>
            <family val="0"/>
            <charset val="1"/>
          </rPr>
          <t xml:space="preserve">Carga horária que este docente UFPE irá ministrar nesta disciplina.</t>
        </r>
      </text>
    </comment>
    <comment ref="G80" authorId="0">
      <text>
        <r>
          <rPr>
            <sz val="10"/>
            <color rgb="FF000000"/>
            <rFont val="Arial"/>
            <family val="0"/>
            <charset val="1"/>
          </rPr>
          <t xml:space="preserve">Carga horária que este docente UFPE irá ministrar nesta disciplina.</t>
        </r>
      </text>
    </comment>
    <comment ref="G81" authorId="0">
      <text>
        <r>
          <rPr>
            <sz val="10"/>
            <color rgb="FF000000"/>
            <rFont val="Arial"/>
            <family val="0"/>
            <charset val="1"/>
          </rPr>
          <t xml:space="preserve">Carga horária que este docente UFPE irá ministrar nesta disciplina.</t>
        </r>
      </text>
    </comment>
    <comment ref="G82" authorId="0">
      <text>
        <r>
          <rPr>
            <sz val="10"/>
            <color rgb="FF000000"/>
            <rFont val="Arial"/>
            <family val="0"/>
            <charset val="1"/>
          </rPr>
          <t xml:space="preserve">Carga horária que este docente UFPE irá ministrar nesta disciplina.</t>
        </r>
      </text>
    </comment>
    <comment ref="G83" authorId="0">
      <text>
        <r>
          <rPr>
            <sz val="10"/>
            <color rgb="FF000000"/>
            <rFont val="Arial"/>
            <family val="0"/>
            <charset val="1"/>
          </rPr>
          <t xml:space="preserve">Carga horária que este docente UFPE irá ministrar nesta disciplina.</t>
        </r>
      </text>
    </comment>
    <comment ref="G98" authorId="0">
      <text>
        <r>
          <rPr>
            <sz val="10"/>
            <color rgb="FF000000"/>
            <rFont val="Arial"/>
            <family val="0"/>
            <charset val="1"/>
          </rPr>
          <t xml:space="preserve">Carga horária que este docente UFPE irá ministrar nesta disciplina.</t>
        </r>
      </text>
    </comment>
    <comment ref="G99" authorId="0">
      <text>
        <r>
          <rPr>
            <sz val="10"/>
            <color rgb="FF000000"/>
            <rFont val="Arial"/>
            <family val="0"/>
            <charset val="1"/>
          </rPr>
          <t xml:space="preserve">Carga horária que este docente UFPE irá ministrar nesta disciplina.</t>
        </r>
      </text>
    </comment>
    <comment ref="G100" authorId="0">
      <text>
        <r>
          <rPr>
            <sz val="10"/>
            <color rgb="FF000000"/>
            <rFont val="Arial"/>
            <family val="0"/>
            <charset val="1"/>
          </rPr>
          <t xml:space="preserve">Carga horária que este docente UFPE irá ministrar nesta disciplina.</t>
        </r>
      </text>
    </comment>
    <comment ref="G101" authorId="0">
      <text>
        <r>
          <rPr>
            <sz val="10"/>
            <color rgb="FF000000"/>
            <rFont val="Arial"/>
            <family val="0"/>
            <charset val="1"/>
          </rPr>
          <t xml:space="preserve">Carga horária que este docente UFPE irá ministrar nesta disciplina.</t>
        </r>
      </text>
    </comment>
    <comment ref="G102" authorId="0">
      <text>
        <r>
          <rPr>
            <sz val="10"/>
            <color rgb="FF000000"/>
            <rFont val="Arial"/>
            <family val="0"/>
            <charset val="1"/>
          </rPr>
          <t xml:space="preserve">Carga horária que este docente UFPE irá ministrar nesta disciplina.</t>
        </r>
      </text>
    </comment>
    <comment ref="G103" authorId="0">
      <text>
        <r>
          <rPr>
            <sz val="10"/>
            <color rgb="FF000000"/>
            <rFont val="Arial"/>
            <family val="0"/>
            <charset val="1"/>
          </rPr>
          <t xml:space="preserve">Carga horária que este docente UFPE irá ministrar nesta disciplina.</t>
        </r>
      </text>
    </comment>
    <comment ref="G104" authorId="0">
      <text>
        <r>
          <rPr>
            <sz val="10"/>
            <color rgb="FF000000"/>
            <rFont val="Arial"/>
            <family val="0"/>
            <charset val="1"/>
          </rPr>
          <t xml:space="preserve">Carga horária que este docente UFPE irá ministrar nesta disciplina.</t>
        </r>
      </text>
    </comment>
    <comment ref="G105" authorId="0">
      <text>
        <r>
          <rPr>
            <sz val="10"/>
            <color rgb="FF000000"/>
            <rFont val="Arial"/>
            <family val="0"/>
            <charset val="1"/>
          </rPr>
          <t xml:space="preserve">Carga horária que este docente UFPE irá ministrar nesta disciplina.</t>
        </r>
      </text>
    </comment>
    <comment ref="G106" authorId="0">
      <text>
        <r>
          <rPr>
            <sz val="10"/>
            <color rgb="FF000000"/>
            <rFont val="Arial"/>
            <family val="0"/>
            <charset val="1"/>
          </rPr>
          <t xml:space="preserve">Carga horária que este docente UFPE irá ministrar nesta disciplina.</t>
        </r>
      </text>
    </comment>
    <comment ref="G107" authorId="0">
      <text>
        <r>
          <rPr>
            <sz val="10"/>
            <color rgb="FF000000"/>
            <rFont val="Arial"/>
            <family val="0"/>
            <charset val="1"/>
          </rPr>
          <t xml:space="preserve">Carga horária que este docente UFPE irá ministrar nesta disciplina.</t>
        </r>
      </text>
    </comment>
    <comment ref="G122" authorId="0">
      <text>
        <r>
          <rPr>
            <sz val="10"/>
            <color rgb="FF000000"/>
            <rFont val="Arial"/>
            <family val="0"/>
            <charset val="1"/>
          </rPr>
          <t xml:space="preserve">Carga horária que este docente UFPE irá ministrar nesta disciplina.</t>
        </r>
      </text>
    </comment>
    <comment ref="G123" authorId="0">
      <text>
        <r>
          <rPr>
            <sz val="10"/>
            <color rgb="FF000000"/>
            <rFont val="Arial"/>
            <family val="0"/>
            <charset val="1"/>
          </rPr>
          <t xml:space="preserve">Carga horária que este docente UFPE irá ministrar nesta disciplina.</t>
        </r>
      </text>
    </comment>
    <comment ref="G124" authorId="0">
      <text>
        <r>
          <rPr>
            <sz val="10"/>
            <color rgb="FF000000"/>
            <rFont val="Arial"/>
            <family val="0"/>
            <charset val="1"/>
          </rPr>
          <t xml:space="preserve">Carga horária que este docente UFPE irá ministrar nesta disciplina.</t>
        </r>
      </text>
    </comment>
    <comment ref="G125" authorId="0">
      <text>
        <r>
          <rPr>
            <sz val="10"/>
            <color rgb="FF000000"/>
            <rFont val="Arial"/>
            <family val="0"/>
            <charset val="1"/>
          </rPr>
          <t xml:space="preserve">Carga horária que este docente UFPE irá ministrar nesta disciplina.</t>
        </r>
      </text>
    </comment>
    <comment ref="G126" authorId="0">
      <text>
        <r>
          <rPr>
            <sz val="10"/>
            <color rgb="FF000000"/>
            <rFont val="Arial"/>
            <family val="0"/>
            <charset val="1"/>
          </rPr>
          <t xml:space="preserve">Carga horária que este docente UFPE irá ministrar nesta disciplina.</t>
        </r>
      </text>
    </comment>
    <comment ref="G127" authorId="0">
      <text>
        <r>
          <rPr>
            <sz val="10"/>
            <color rgb="FF000000"/>
            <rFont val="Arial"/>
            <family val="0"/>
            <charset val="1"/>
          </rPr>
          <t xml:space="preserve">Carga horária que este docente UFPE irá ministrar nesta disciplina.</t>
        </r>
      </text>
    </comment>
    <comment ref="G128" authorId="0">
      <text>
        <r>
          <rPr>
            <sz val="10"/>
            <color rgb="FF000000"/>
            <rFont val="Arial"/>
            <family val="0"/>
            <charset val="1"/>
          </rPr>
          <t xml:space="preserve">Carga horária que este docente UFPE irá ministrar nesta disciplina.</t>
        </r>
      </text>
    </comment>
    <comment ref="G129" authorId="0">
      <text>
        <r>
          <rPr>
            <sz val="10"/>
            <color rgb="FF000000"/>
            <rFont val="Arial"/>
            <family val="0"/>
            <charset val="1"/>
          </rPr>
          <t xml:space="preserve">Carga horária que este docente UFPE irá ministrar nesta disciplina.</t>
        </r>
      </text>
    </comment>
    <comment ref="G130" authorId="0">
      <text>
        <r>
          <rPr>
            <sz val="10"/>
            <color rgb="FF000000"/>
            <rFont val="Arial"/>
            <family val="0"/>
            <charset val="1"/>
          </rPr>
          <t xml:space="preserve">Carga horária que este docente UFPE irá ministrar nesta disciplina.</t>
        </r>
      </text>
    </comment>
    <comment ref="G131" authorId="0">
      <text>
        <r>
          <rPr>
            <sz val="10"/>
            <color rgb="FF000000"/>
            <rFont val="Arial"/>
            <family val="0"/>
            <charset val="1"/>
          </rPr>
          <t xml:space="preserve">Carga horária que este docente UFPE irá ministrar nesta disciplina.</t>
        </r>
      </text>
    </comment>
    <comment ref="G146" authorId="0">
      <text>
        <r>
          <rPr>
            <sz val="10"/>
            <color rgb="FF000000"/>
            <rFont val="Arial"/>
            <family val="0"/>
            <charset val="1"/>
          </rPr>
          <t xml:space="preserve">Carga horária que este docente UFPE irá ministrar nesta disciplina.</t>
        </r>
      </text>
    </comment>
    <comment ref="G147" authorId="0">
      <text>
        <r>
          <rPr>
            <sz val="10"/>
            <color rgb="FF000000"/>
            <rFont val="Arial"/>
            <family val="0"/>
            <charset val="1"/>
          </rPr>
          <t xml:space="preserve">Carga horária que este docente UFPE irá ministrar nesta disciplina.</t>
        </r>
      </text>
    </comment>
    <comment ref="G148" authorId="0">
      <text>
        <r>
          <rPr>
            <sz val="10"/>
            <color rgb="FF000000"/>
            <rFont val="Arial"/>
            <family val="0"/>
            <charset val="1"/>
          </rPr>
          <t xml:space="preserve">Carga horária que este docente UFPE irá ministrar nesta disciplina.</t>
        </r>
      </text>
    </comment>
    <comment ref="G149" authorId="0">
      <text>
        <r>
          <rPr>
            <sz val="10"/>
            <color rgb="FF000000"/>
            <rFont val="Arial"/>
            <family val="0"/>
            <charset val="1"/>
          </rPr>
          <t xml:space="preserve">Carga horária que este docente UFPE irá ministrar nesta disciplina.</t>
        </r>
      </text>
    </comment>
    <comment ref="G150" authorId="0">
      <text>
        <r>
          <rPr>
            <sz val="10"/>
            <color rgb="FF000000"/>
            <rFont val="Arial"/>
            <family val="0"/>
            <charset val="1"/>
          </rPr>
          <t xml:space="preserve">Carga horária que este docente UFPE irá ministrar nesta disciplina.</t>
        </r>
      </text>
    </comment>
    <comment ref="G151" authorId="0">
      <text>
        <r>
          <rPr>
            <sz val="10"/>
            <color rgb="FF000000"/>
            <rFont val="Arial"/>
            <family val="0"/>
            <charset val="1"/>
          </rPr>
          <t xml:space="preserve">Carga horária que este docente UFPE irá ministrar nesta disciplina.</t>
        </r>
      </text>
    </comment>
    <comment ref="G152" authorId="0">
      <text>
        <r>
          <rPr>
            <sz val="10"/>
            <color rgb="FF000000"/>
            <rFont val="Arial"/>
            <family val="0"/>
            <charset val="1"/>
          </rPr>
          <t xml:space="preserve">Carga horária que este docente UFPE irá ministrar nesta disciplina.</t>
        </r>
      </text>
    </comment>
    <comment ref="G153" authorId="0">
      <text>
        <r>
          <rPr>
            <sz val="10"/>
            <color rgb="FF000000"/>
            <rFont val="Arial"/>
            <family val="0"/>
            <charset val="1"/>
          </rPr>
          <t xml:space="preserve">Carga horária que este docente UFPE irá ministrar nesta disciplina.</t>
        </r>
      </text>
    </comment>
    <comment ref="G154" authorId="0">
      <text>
        <r>
          <rPr>
            <sz val="10"/>
            <color rgb="FF000000"/>
            <rFont val="Arial"/>
            <family val="0"/>
            <charset val="1"/>
          </rPr>
          <t xml:space="preserve">Carga horária que este docente UFPE irá ministrar nesta disciplina.</t>
        </r>
      </text>
    </comment>
    <comment ref="G155" authorId="0">
      <text>
        <r>
          <rPr>
            <sz val="10"/>
            <color rgb="FF000000"/>
            <rFont val="Arial"/>
            <family val="0"/>
            <charset val="1"/>
          </rPr>
          <t xml:space="preserve">Carga horária que este docente UFPE irá ministrar nesta disciplina.</t>
        </r>
      </text>
    </comment>
    <comment ref="G170" authorId="0">
      <text>
        <r>
          <rPr>
            <sz val="10"/>
            <color rgb="FF000000"/>
            <rFont val="Arial"/>
            <family val="0"/>
            <charset val="1"/>
          </rPr>
          <t xml:space="preserve">Carga horária que este docente UFPE irá ministrar nesta disciplina.</t>
        </r>
      </text>
    </comment>
    <comment ref="G171" authorId="0">
      <text>
        <r>
          <rPr>
            <sz val="10"/>
            <color rgb="FF000000"/>
            <rFont val="Arial"/>
            <family val="0"/>
            <charset val="1"/>
          </rPr>
          <t xml:space="preserve">Carga horária que este docente UFPE irá ministrar nesta disciplina.</t>
        </r>
      </text>
    </comment>
    <comment ref="G172" authorId="0">
      <text>
        <r>
          <rPr>
            <sz val="10"/>
            <color rgb="FF000000"/>
            <rFont val="Arial"/>
            <family val="0"/>
            <charset val="1"/>
          </rPr>
          <t xml:space="preserve">Carga horária que este docente UFPE irá ministrar nesta disciplina.</t>
        </r>
      </text>
    </comment>
    <comment ref="G173" authorId="0">
      <text>
        <r>
          <rPr>
            <sz val="10"/>
            <color rgb="FF000000"/>
            <rFont val="Arial"/>
            <family val="0"/>
            <charset val="1"/>
          </rPr>
          <t xml:space="preserve">Carga horária que este docente UFPE irá ministrar nesta disciplina.</t>
        </r>
      </text>
    </comment>
    <comment ref="G174" authorId="0">
      <text>
        <r>
          <rPr>
            <sz val="10"/>
            <color rgb="FF000000"/>
            <rFont val="Arial"/>
            <family val="0"/>
            <charset val="1"/>
          </rPr>
          <t xml:space="preserve">Carga horária que este docente UFPE irá ministrar nesta disciplina.</t>
        </r>
      </text>
    </comment>
    <comment ref="G175" authorId="0">
      <text>
        <r>
          <rPr>
            <sz val="10"/>
            <color rgb="FF000000"/>
            <rFont val="Arial"/>
            <family val="0"/>
            <charset val="1"/>
          </rPr>
          <t xml:space="preserve">Carga horária que este docente UFPE irá ministrar nesta disciplina.</t>
        </r>
      </text>
    </comment>
    <comment ref="G176" authorId="0">
      <text>
        <r>
          <rPr>
            <sz val="10"/>
            <color rgb="FF000000"/>
            <rFont val="Arial"/>
            <family val="0"/>
            <charset val="1"/>
          </rPr>
          <t xml:space="preserve">Carga horária que este docente UFPE irá ministrar nesta disciplina.</t>
        </r>
      </text>
    </comment>
    <comment ref="G177" authorId="0">
      <text>
        <r>
          <rPr>
            <sz val="10"/>
            <color rgb="FF000000"/>
            <rFont val="Arial"/>
            <family val="0"/>
            <charset val="1"/>
          </rPr>
          <t xml:space="preserve">Carga horária que este docente UFPE irá ministrar nesta disciplina.</t>
        </r>
      </text>
    </comment>
    <comment ref="G178" authorId="0">
      <text>
        <r>
          <rPr>
            <sz val="10"/>
            <color rgb="FF000000"/>
            <rFont val="Arial"/>
            <family val="0"/>
            <charset val="1"/>
          </rPr>
          <t xml:space="preserve">Carga horária que este docente UFPE irá ministrar nesta disciplina.</t>
        </r>
      </text>
    </comment>
    <comment ref="G179" authorId="0">
      <text>
        <r>
          <rPr>
            <sz val="10"/>
            <color rgb="FF000000"/>
            <rFont val="Arial"/>
            <family val="0"/>
            <charset val="1"/>
          </rPr>
          <t xml:space="preserve">Carga horária que este docente UFPE irá ministrar nesta disciplina.</t>
        </r>
      </text>
    </comment>
    <comment ref="G194" authorId="0">
      <text>
        <r>
          <rPr>
            <sz val="10"/>
            <color rgb="FF000000"/>
            <rFont val="Arial"/>
            <family val="0"/>
            <charset val="1"/>
          </rPr>
          <t xml:space="preserve">Carga horária que este docente UFPE irá ministrar nesta disciplina.</t>
        </r>
      </text>
    </comment>
    <comment ref="G195" authorId="0">
      <text>
        <r>
          <rPr>
            <sz val="10"/>
            <color rgb="FF000000"/>
            <rFont val="Arial"/>
            <family val="0"/>
            <charset val="1"/>
          </rPr>
          <t xml:space="preserve">Carga horária que este docente UFPE irá ministrar nesta disciplina.</t>
        </r>
      </text>
    </comment>
    <comment ref="G196" authorId="0">
      <text>
        <r>
          <rPr>
            <sz val="10"/>
            <color rgb="FF000000"/>
            <rFont val="Arial"/>
            <family val="0"/>
            <charset val="1"/>
          </rPr>
          <t xml:space="preserve">Carga horária que este docente UFPE irá ministrar nesta disciplina.</t>
        </r>
      </text>
    </comment>
    <comment ref="G197" authorId="0">
      <text>
        <r>
          <rPr>
            <sz val="10"/>
            <color rgb="FF000000"/>
            <rFont val="Arial"/>
            <family val="0"/>
            <charset val="1"/>
          </rPr>
          <t xml:space="preserve">Carga horária que este docente UFPE irá ministrar nesta disciplina.</t>
        </r>
      </text>
    </comment>
    <comment ref="G198" authorId="0">
      <text>
        <r>
          <rPr>
            <sz val="10"/>
            <color rgb="FF000000"/>
            <rFont val="Arial"/>
            <family val="0"/>
            <charset val="1"/>
          </rPr>
          <t xml:space="preserve">Carga horária que este docente UFPE irá ministrar nesta disciplina.</t>
        </r>
      </text>
    </comment>
    <comment ref="G199" authorId="0">
      <text>
        <r>
          <rPr>
            <sz val="10"/>
            <color rgb="FF000000"/>
            <rFont val="Arial"/>
            <family val="0"/>
            <charset val="1"/>
          </rPr>
          <t xml:space="preserve">Carga horária que este docente UFPE irá ministrar nesta disciplina.</t>
        </r>
      </text>
    </comment>
    <comment ref="G200" authorId="0">
      <text>
        <r>
          <rPr>
            <sz val="10"/>
            <color rgb="FF000000"/>
            <rFont val="Arial"/>
            <family val="0"/>
            <charset val="1"/>
          </rPr>
          <t xml:space="preserve">Carga horária que este docente UFPE irá ministrar nesta disciplina.</t>
        </r>
      </text>
    </comment>
    <comment ref="G201" authorId="0">
      <text>
        <r>
          <rPr>
            <sz val="10"/>
            <color rgb="FF000000"/>
            <rFont val="Arial"/>
            <family val="0"/>
            <charset val="1"/>
          </rPr>
          <t xml:space="preserve">Carga horária que este docente UFPE irá ministrar nesta disciplina.</t>
        </r>
      </text>
    </comment>
    <comment ref="G202" authorId="0">
      <text>
        <r>
          <rPr>
            <sz val="10"/>
            <color rgb="FF000000"/>
            <rFont val="Arial"/>
            <family val="0"/>
            <charset val="1"/>
          </rPr>
          <t xml:space="preserve">Carga horária que este docente UFPE irá ministrar nesta disciplina.</t>
        </r>
      </text>
    </comment>
    <comment ref="G203" authorId="0">
      <text>
        <r>
          <rPr>
            <sz val="10"/>
            <color rgb="FF000000"/>
            <rFont val="Arial"/>
            <family val="0"/>
            <charset val="1"/>
          </rPr>
          <t xml:space="preserve">Carga horária que este docente UFPE irá ministrar nesta disciplina.</t>
        </r>
      </text>
    </comment>
    <comment ref="G218" authorId="0">
      <text>
        <r>
          <rPr>
            <sz val="10"/>
            <color rgb="FF000000"/>
            <rFont val="Arial"/>
            <family val="0"/>
            <charset val="1"/>
          </rPr>
          <t xml:space="preserve">Carga horária que este docente UFPE irá ministrar nesta disciplina.</t>
        </r>
      </text>
    </comment>
    <comment ref="G219" authorId="0">
      <text>
        <r>
          <rPr>
            <sz val="10"/>
            <color rgb="FF000000"/>
            <rFont val="Arial"/>
            <family val="0"/>
            <charset val="1"/>
          </rPr>
          <t xml:space="preserve">Carga horária que este docente UFPE irá ministrar nesta disciplina.</t>
        </r>
      </text>
    </comment>
    <comment ref="G220" authorId="0">
      <text>
        <r>
          <rPr>
            <sz val="10"/>
            <color rgb="FF000000"/>
            <rFont val="Arial"/>
            <family val="0"/>
            <charset val="1"/>
          </rPr>
          <t xml:space="preserve">Carga horária que este docente UFPE irá ministrar nesta disciplina.</t>
        </r>
      </text>
    </comment>
    <comment ref="G221" authorId="0">
      <text>
        <r>
          <rPr>
            <sz val="10"/>
            <color rgb="FF000000"/>
            <rFont val="Arial"/>
            <family val="0"/>
            <charset val="1"/>
          </rPr>
          <t xml:space="preserve">Carga horária que este docente UFPE irá ministrar nesta disciplina.</t>
        </r>
      </text>
    </comment>
    <comment ref="G222" authorId="0">
      <text>
        <r>
          <rPr>
            <sz val="10"/>
            <color rgb="FF000000"/>
            <rFont val="Arial"/>
            <family val="0"/>
            <charset val="1"/>
          </rPr>
          <t xml:space="preserve">Carga horária que este docente UFPE irá ministrar nesta disciplina.</t>
        </r>
      </text>
    </comment>
    <comment ref="G223" authorId="0">
      <text>
        <r>
          <rPr>
            <sz val="10"/>
            <color rgb="FF000000"/>
            <rFont val="Arial"/>
            <family val="0"/>
            <charset val="1"/>
          </rPr>
          <t xml:space="preserve">Carga horária que este docente UFPE irá ministrar nesta disciplina.</t>
        </r>
      </text>
    </comment>
    <comment ref="G224" authorId="0">
      <text>
        <r>
          <rPr>
            <sz val="10"/>
            <color rgb="FF000000"/>
            <rFont val="Arial"/>
            <family val="0"/>
            <charset val="1"/>
          </rPr>
          <t xml:space="preserve">Carga horária que este docente UFPE irá ministrar nesta disciplina.</t>
        </r>
      </text>
    </comment>
    <comment ref="G225" authorId="0">
      <text>
        <r>
          <rPr>
            <sz val="10"/>
            <color rgb="FF000000"/>
            <rFont val="Arial"/>
            <family val="0"/>
            <charset val="1"/>
          </rPr>
          <t xml:space="preserve">Carga horária que este docente UFPE irá ministrar nesta disciplina.</t>
        </r>
      </text>
    </comment>
    <comment ref="G226" authorId="0">
      <text>
        <r>
          <rPr>
            <sz val="10"/>
            <color rgb="FF000000"/>
            <rFont val="Arial"/>
            <family val="0"/>
            <charset val="1"/>
          </rPr>
          <t xml:space="preserve">Carga horária que este docente UFPE irá ministrar nesta disciplina.</t>
        </r>
      </text>
    </comment>
    <comment ref="G227" authorId="0">
      <text>
        <r>
          <rPr>
            <sz val="10"/>
            <color rgb="FF000000"/>
            <rFont val="Arial"/>
            <family val="0"/>
            <charset val="1"/>
          </rPr>
          <t xml:space="preserve">Carga horária que este docente UFPE irá ministrar nesta disciplina.</t>
        </r>
      </text>
    </comment>
    <comment ref="G242" authorId="0">
      <text>
        <r>
          <rPr>
            <sz val="10"/>
            <color rgb="FF000000"/>
            <rFont val="Arial"/>
            <family val="0"/>
            <charset val="1"/>
          </rPr>
          <t xml:space="preserve">Carga horária que este docente UFPE irá ministrar nesta disciplina.</t>
        </r>
      </text>
    </comment>
    <comment ref="G243" authorId="0">
      <text>
        <r>
          <rPr>
            <sz val="10"/>
            <color rgb="FF000000"/>
            <rFont val="Arial"/>
            <family val="0"/>
            <charset val="1"/>
          </rPr>
          <t xml:space="preserve">Carga horária que este docente UFPE irá ministrar nesta disciplina.</t>
        </r>
      </text>
    </comment>
    <comment ref="G244" authorId="0">
      <text>
        <r>
          <rPr>
            <sz val="10"/>
            <color rgb="FF000000"/>
            <rFont val="Arial"/>
            <family val="0"/>
            <charset val="1"/>
          </rPr>
          <t xml:space="preserve">Carga horária que este docente UFPE irá ministrar nesta disciplina.</t>
        </r>
      </text>
    </comment>
    <comment ref="G245" authorId="0">
      <text>
        <r>
          <rPr>
            <sz val="10"/>
            <color rgb="FF000000"/>
            <rFont val="Arial"/>
            <family val="0"/>
            <charset val="1"/>
          </rPr>
          <t xml:space="preserve">Carga horária que este docente UFPE irá ministrar nesta disciplina.</t>
        </r>
      </text>
    </comment>
    <comment ref="G246" authorId="0">
      <text>
        <r>
          <rPr>
            <sz val="10"/>
            <color rgb="FF000000"/>
            <rFont val="Arial"/>
            <family val="0"/>
            <charset val="1"/>
          </rPr>
          <t xml:space="preserve">Carga horária que este docente UFPE irá ministrar nesta disciplina.</t>
        </r>
      </text>
    </comment>
    <comment ref="G247" authorId="0">
      <text>
        <r>
          <rPr>
            <sz val="10"/>
            <color rgb="FF000000"/>
            <rFont val="Arial"/>
            <family val="0"/>
            <charset val="1"/>
          </rPr>
          <t xml:space="preserve">Carga horária que este docente UFPE irá ministrar nesta disciplina.</t>
        </r>
      </text>
    </comment>
    <comment ref="G248" authorId="0">
      <text>
        <r>
          <rPr>
            <sz val="10"/>
            <color rgb="FF000000"/>
            <rFont val="Arial"/>
            <family val="0"/>
            <charset val="1"/>
          </rPr>
          <t xml:space="preserve">Carga horária que este docente UFPE irá ministrar nesta disciplina.</t>
        </r>
      </text>
    </comment>
    <comment ref="G249" authorId="0">
      <text>
        <r>
          <rPr>
            <sz val="10"/>
            <color rgb="FF000000"/>
            <rFont val="Arial"/>
            <family val="0"/>
            <charset val="1"/>
          </rPr>
          <t xml:space="preserve">Carga horária que este docente UFPE irá ministrar nesta disciplina.</t>
        </r>
      </text>
    </comment>
    <comment ref="G250" authorId="0">
      <text>
        <r>
          <rPr>
            <sz val="10"/>
            <color rgb="FF000000"/>
            <rFont val="Arial"/>
            <family val="0"/>
            <charset val="1"/>
          </rPr>
          <t xml:space="preserve">Carga horária que este docente UFPE irá ministrar nesta disciplina.</t>
        </r>
      </text>
    </comment>
    <comment ref="G251" authorId="0">
      <text>
        <r>
          <rPr>
            <sz val="10"/>
            <color rgb="FF000000"/>
            <rFont val="Arial"/>
            <family val="0"/>
            <charset val="1"/>
          </rPr>
          <t xml:space="preserve">Carga horária que este docente UFPE irá ministrar nesta disciplina.</t>
        </r>
      </text>
    </comment>
    <comment ref="G266" authorId="0">
      <text>
        <r>
          <rPr>
            <sz val="10"/>
            <color rgb="FF000000"/>
            <rFont val="Arial"/>
            <family val="0"/>
            <charset val="1"/>
          </rPr>
          <t xml:space="preserve">Carga horária que este docente UFPE irá ministrar nesta disciplina.</t>
        </r>
      </text>
    </comment>
    <comment ref="G267" authorId="0">
      <text>
        <r>
          <rPr>
            <sz val="10"/>
            <color rgb="FF000000"/>
            <rFont val="Arial"/>
            <family val="0"/>
            <charset val="1"/>
          </rPr>
          <t xml:space="preserve">Carga horária que este docente UFPE irá ministrar nesta disciplina.</t>
        </r>
      </text>
    </comment>
    <comment ref="G268" authorId="0">
      <text>
        <r>
          <rPr>
            <sz val="10"/>
            <color rgb="FF000000"/>
            <rFont val="Arial"/>
            <family val="0"/>
            <charset val="1"/>
          </rPr>
          <t xml:space="preserve">Carga horária que este docente UFPE irá ministrar nesta disciplina.</t>
        </r>
      </text>
    </comment>
    <comment ref="G269" authorId="0">
      <text>
        <r>
          <rPr>
            <sz val="10"/>
            <color rgb="FF000000"/>
            <rFont val="Arial"/>
            <family val="0"/>
            <charset val="1"/>
          </rPr>
          <t xml:space="preserve">Carga horária que este docente UFPE irá ministrar nesta disciplina.</t>
        </r>
      </text>
    </comment>
    <comment ref="G270" authorId="0">
      <text>
        <r>
          <rPr>
            <sz val="10"/>
            <color rgb="FF000000"/>
            <rFont val="Arial"/>
            <family val="0"/>
            <charset val="1"/>
          </rPr>
          <t xml:space="preserve">Carga horária que este docente UFPE irá ministrar nesta disciplina.</t>
        </r>
      </text>
    </comment>
    <comment ref="G271" authorId="0">
      <text>
        <r>
          <rPr>
            <sz val="10"/>
            <color rgb="FF000000"/>
            <rFont val="Arial"/>
            <family val="0"/>
            <charset val="1"/>
          </rPr>
          <t xml:space="preserve">Carga horária que este docente UFPE irá ministrar nesta disciplina.</t>
        </r>
      </text>
    </comment>
    <comment ref="G272" authorId="0">
      <text>
        <r>
          <rPr>
            <sz val="10"/>
            <color rgb="FF000000"/>
            <rFont val="Arial"/>
            <family val="0"/>
            <charset val="1"/>
          </rPr>
          <t xml:space="preserve">Carga horária que este docente UFPE irá ministrar nesta disciplina.</t>
        </r>
      </text>
    </comment>
    <comment ref="G273" authorId="0">
      <text>
        <r>
          <rPr>
            <sz val="10"/>
            <color rgb="FF000000"/>
            <rFont val="Arial"/>
            <family val="0"/>
            <charset val="1"/>
          </rPr>
          <t xml:space="preserve">Carga horária que este docente UFPE irá ministrar nesta disciplina.</t>
        </r>
      </text>
    </comment>
    <comment ref="G274" authorId="0">
      <text>
        <r>
          <rPr>
            <sz val="10"/>
            <color rgb="FF000000"/>
            <rFont val="Arial"/>
            <family val="0"/>
            <charset val="1"/>
          </rPr>
          <t xml:space="preserve">Carga horária que este docente UFPE irá ministrar nesta disciplina.</t>
        </r>
      </text>
    </comment>
    <comment ref="G275" authorId="0">
      <text>
        <r>
          <rPr>
            <sz val="10"/>
            <color rgb="FF000000"/>
            <rFont val="Arial"/>
            <family val="0"/>
            <charset val="1"/>
          </rPr>
          <t xml:space="preserve">Carga horária que este docente UFPE irá ministrar nesta disciplina.</t>
        </r>
      </text>
    </comment>
    <comment ref="G290" authorId="0">
      <text>
        <r>
          <rPr>
            <sz val="10"/>
            <color rgb="FF000000"/>
            <rFont val="Arial"/>
            <family val="0"/>
            <charset val="1"/>
          </rPr>
          <t xml:space="preserve">Carga horária que este docente UFPE irá ministrar nesta disciplina.</t>
        </r>
      </text>
    </comment>
    <comment ref="G291" authorId="0">
      <text>
        <r>
          <rPr>
            <sz val="10"/>
            <color rgb="FF000000"/>
            <rFont val="Arial"/>
            <family val="0"/>
            <charset val="1"/>
          </rPr>
          <t xml:space="preserve">Carga horária que este docente UFPE irá ministrar nesta disciplina.</t>
        </r>
      </text>
    </comment>
    <comment ref="G292" authorId="0">
      <text>
        <r>
          <rPr>
            <sz val="10"/>
            <color rgb="FF000000"/>
            <rFont val="Arial"/>
            <family val="0"/>
            <charset val="1"/>
          </rPr>
          <t xml:space="preserve">Carga horária que este docente UFPE irá ministrar nesta disciplina.</t>
        </r>
      </text>
    </comment>
    <comment ref="G293" authorId="0">
      <text>
        <r>
          <rPr>
            <sz val="10"/>
            <color rgb="FF000000"/>
            <rFont val="Arial"/>
            <family val="0"/>
            <charset val="1"/>
          </rPr>
          <t xml:space="preserve">Carga horária que este docente UFPE irá ministrar nesta disciplina.</t>
        </r>
      </text>
    </comment>
    <comment ref="G294" authorId="0">
      <text>
        <r>
          <rPr>
            <sz val="10"/>
            <color rgb="FF000000"/>
            <rFont val="Arial"/>
            <family val="0"/>
            <charset val="1"/>
          </rPr>
          <t xml:space="preserve">Carga horária que este docente UFPE irá ministrar nesta disciplina.</t>
        </r>
      </text>
    </comment>
    <comment ref="G295" authorId="0">
      <text>
        <r>
          <rPr>
            <sz val="10"/>
            <color rgb="FF000000"/>
            <rFont val="Arial"/>
            <family val="0"/>
            <charset val="1"/>
          </rPr>
          <t xml:space="preserve">Carga horária que este docente UFPE irá ministrar nesta disciplina.</t>
        </r>
      </text>
    </comment>
    <comment ref="G296" authorId="0">
      <text>
        <r>
          <rPr>
            <sz val="10"/>
            <color rgb="FF000000"/>
            <rFont val="Arial"/>
            <family val="0"/>
            <charset val="1"/>
          </rPr>
          <t xml:space="preserve">Carga horária que este docente UFPE irá ministrar nesta disciplina.</t>
        </r>
      </text>
    </comment>
    <comment ref="G297" authorId="0">
      <text>
        <r>
          <rPr>
            <sz val="10"/>
            <color rgb="FF000000"/>
            <rFont val="Arial"/>
            <family val="0"/>
            <charset val="1"/>
          </rPr>
          <t xml:space="preserve">Carga horária que este docente UFPE irá ministrar nesta disciplina.</t>
        </r>
      </text>
    </comment>
    <comment ref="G298" authorId="0">
      <text>
        <r>
          <rPr>
            <sz val="10"/>
            <color rgb="FF000000"/>
            <rFont val="Arial"/>
            <family val="0"/>
            <charset val="1"/>
          </rPr>
          <t xml:space="preserve">Carga horária que este docente UFPE irá ministrar nesta disciplina.</t>
        </r>
      </text>
    </comment>
    <comment ref="G299" authorId="0">
      <text>
        <r>
          <rPr>
            <sz val="10"/>
            <color rgb="FF000000"/>
            <rFont val="Arial"/>
            <family val="0"/>
            <charset val="1"/>
          </rPr>
          <t xml:space="preserve">Carga horária que este docente UFPE irá ministrar nesta disciplina.</t>
        </r>
      </text>
    </comment>
    <comment ref="G314" authorId="0">
      <text>
        <r>
          <rPr>
            <sz val="10"/>
            <color rgb="FF000000"/>
            <rFont val="Arial"/>
            <family val="0"/>
            <charset val="1"/>
          </rPr>
          <t xml:space="preserve">Carga horária que este docente UFPE irá ministrar nesta disciplina.</t>
        </r>
      </text>
    </comment>
    <comment ref="G315" authorId="0">
      <text>
        <r>
          <rPr>
            <sz val="10"/>
            <color rgb="FF000000"/>
            <rFont val="Arial"/>
            <family val="0"/>
            <charset val="1"/>
          </rPr>
          <t xml:space="preserve">Carga horária que este docente UFPE irá ministrar nesta disciplina.</t>
        </r>
      </text>
    </comment>
    <comment ref="G316" authorId="0">
      <text>
        <r>
          <rPr>
            <sz val="10"/>
            <color rgb="FF000000"/>
            <rFont val="Arial"/>
            <family val="0"/>
            <charset val="1"/>
          </rPr>
          <t xml:space="preserve">Carga horária que este docente UFPE irá ministrar nesta disciplina.</t>
        </r>
      </text>
    </comment>
    <comment ref="G317" authorId="0">
      <text>
        <r>
          <rPr>
            <sz val="10"/>
            <color rgb="FF000000"/>
            <rFont val="Arial"/>
            <family val="0"/>
            <charset val="1"/>
          </rPr>
          <t xml:space="preserve">Carga horária que este docente UFPE irá ministrar nesta disciplina.</t>
        </r>
      </text>
    </comment>
    <comment ref="G318" authorId="0">
      <text>
        <r>
          <rPr>
            <sz val="10"/>
            <color rgb="FF000000"/>
            <rFont val="Arial"/>
            <family val="0"/>
            <charset val="1"/>
          </rPr>
          <t xml:space="preserve">Carga horária que este docente UFPE irá ministrar nesta disciplina.</t>
        </r>
      </text>
    </comment>
    <comment ref="G319" authorId="0">
      <text>
        <r>
          <rPr>
            <sz val="10"/>
            <color rgb="FF000000"/>
            <rFont val="Arial"/>
            <family val="0"/>
            <charset val="1"/>
          </rPr>
          <t xml:space="preserve">Carga horária que este docente UFPE irá ministrar nesta disciplina.</t>
        </r>
      </text>
    </comment>
    <comment ref="G320" authorId="0">
      <text>
        <r>
          <rPr>
            <sz val="10"/>
            <color rgb="FF000000"/>
            <rFont val="Arial"/>
            <family val="0"/>
            <charset val="1"/>
          </rPr>
          <t xml:space="preserve">Carga horária que este docente UFPE irá ministrar nesta disciplina.</t>
        </r>
      </text>
    </comment>
    <comment ref="G321" authorId="0">
      <text>
        <r>
          <rPr>
            <sz val="10"/>
            <color rgb="FF000000"/>
            <rFont val="Arial"/>
            <family val="0"/>
            <charset val="1"/>
          </rPr>
          <t xml:space="preserve">Carga horária que este docente UFPE irá ministrar nesta disciplina.</t>
        </r>
      </text>
    </comment>
    <comment ref="G322" authorId="0">
      <text>
        <r>
          <rPr>
            <sz val="10"/>
            <color rgb="FF000000"/>
            <rFont val="Arial"/>
            <family val="0"/>
            <charset val="1"/>
          </rPr>
          <t xml:space="preserve">Carga horária que este docente UFPE irá ministrar nesta disciplina.</t>
        </r>
      </text>
    </comment>
    <comment ref="G323" authorId="0">
      <text>
        <r>
          <rPr>
            <sz val="10"/>
            <color rgb="FF000000"/>
            <rFont val="Arial"/>
            <family val="0"/>
            <charset val="1"/>
          </rPr>
          <t xml:space="preserve">Carga horária que este docente UFPE irá ministrar nesta disciplina.</t>
        </r>
      </text>
    </comment>
    <comment ref="G338" authorId="0">
      <text>
        <r>
          <rPr>
            <sz val="10"/>
            <color rgb="FF000000"/>
            <rFont val="Arial"/>
            <family val="0"/>
            <charset val="1"/>
          </rPr>
          <t xml:space="preserve">Carga horária que este docente UFPE irá ministrar nesta disciplina.</t>
        </r>
      </text>
    </comment>
    <comment ref="G339" authorId="0">
      <text>
        <r>
          <rPr>
            <sz val="10"/>
            <color rgb="FF000000"/>
            <rFont val="Arial"/>
            <family val="0"/>
            <charset val="1"/>
          </rPr>
          <t xml:space="preserve">Carga horária que este docente UFPE irá ministrar nesta disciplina.</t>
        </r>
      </text>
    </comment>
    <comment ref="G340" authorId="0">
      <text>
        <r>
          <rPr>
            <sz val="10"/>
            <color rgb="FF000000"/>
            <rFont val="Arial"/>
            <family val="0"/>
            <charset val="1"/>
          </rPr>
          <t xml:space="preserve">Carga horária que este docente UFPE irá ministrar nesta disciplina.</t>
        </r>
      </text>
    </comment>
    <comment ref="G341" authorId="0">
      <text>
        <r>
          <rPr>
            <sz val="10"/>
            <color rgb="FF000000"/>
            <rFont val="Arial"/>
            <family val="0"/>
            <charset val="1"/>
          </rPr>
          <t xml:space="preserve">Carga horária que este docente UFPE irá ministrar nesta disciplina.</t>
        </r>
      </text>
    </comment>
    <comment ref="G342" authorId="0">
      <text>
        <r>
          <rPr>
            <sz val="10"/>
            <color rgb="FF000000"/>
            <rFont val="Arial"/>
            <family val="0"/>
            <charset val="1"/>
          </rPr>
          <t xml:space="preserve">Carga horária que este docente UFPE irá ministrar nesta disciplina.</t>
        </r>
      </text>
    </comment>
    <comment ref="G343" authorId="0">
      <text>
        <r>
          <rPr>
            <sz val="10"/>
            <color rgb="FF000000"/>
            <rFont val="Arial"/>
            <family val="0"/>
            <charset val="1"/>
          </rPr>
          <t xml:space="preserve">Carga horária que este docente UFPE irá ministrar nesta disciplina.</t>
        </r>
      </text>
    </comment>
    <comment ref="G344" authorId="0">
      <text>
        <r>
          <rPr>
            <sz val="10"/>
            <color rgb="FF000000"/>
            <rFont val="Arial"/>
            <family val="0"/>
            <charset val="1"/>
          </rPr>
          <t xml:space="preserve">Carga horária que este docente UFPE irá ministrar nesta disciplina.</t>
        </r>
      </text>
    </comment>
    <comment ref="G345" authorId="0">
      <text>
        <r>
          <rPr>
            <sz val="10"/>
            <color rgb="FF000000"/>
            <rFont val="Arial"/>
            <family val="0"/>
            <charset val="1"/>
          </rPr>
          <t xml:space="preserve">Carga horária que este docente UFPE irá ministrar nesta disciplina.</t>
        </r>
      </text>
    </comment>
    <comment ref="G346" authorId="0">
      <text>
        <r>
          <rPr>
            <sz val="10"/>
            <color rgb="FF000000"/>
            <rFont val="Arial"/>
            <family val="0"/>
            <charset val="1"/>
          </rPr>
          <t xml:space="preserve">Carga horária que este docente UFPE irá ministrar nesta disciplina.</t>
        </r>
      </text>
    </comment>
    <comment ref="G347" authorId="0">
      <text>
        <r>
          <rPr>
            <sz val="10"/>
            <color rgb="FF000000"/>
            <rFont val="Arial"/>
            <family val="0"/>
            <charset val="1"/>
          </rPr>
          <t xml:space="preserve">Carga horária que este docente UFPE irá ministrar nesta disciplina.</t>
        </r>
      </text>
    </comment>
    <comment ref="G362" authorId="0">
      <text>
        <r>
          <rPr>
            <sz val="10"/>
            <color rgb="FF000000"/>
            <rFont val="Arial"/>
            <family val="0"/>
            <charset val="1"/>
          </rPr>
          <t xml:space="preserve">Carga horária que este docente UFPE irá ministrar nesta disciplina.</t>
        </r>
      </text>
    </comment>
    <comment ref="G363" authorId="0">
      <text>
        <r>
          <rPr>
            <sz val="10"/>
            <color rgb="FF000000"/>
            <rFont val="Arial"/>
            <family val="0"/>
            <charset val="1"/>
          </rPr>
          <t xml:space="preserve">Carga horária que este docente UFPE irá ministrar nesta disciplina.</t>
        </r>
      </text>
    </comment>
    <comment ref="G364" authorId="0">
      <text>
        <r>
          <rPr>
            <sz val="10"/>
            <color rgb="FF000000"/>
            <rFont val="Arial"/>
            <family val="0"/>
            <charset val="1"/>
          </rPr>
          <t xml:space="preserve">Carga horária que este docente UFPE irá ministrar nesta disciplina.</t>
        </r>
      </text>
    </comment>
    <comment ref="G365" authorId="0">
      <text>
        <r>
          <rPr>
            <sz val="10"/>
            <color rgb="FF000000"/>
            <rFont val="Arial"/>
            <family val="0"/>
            <charset val="1"/>
          </rPr>
          <t xml:space="preserve">Carga horária que este docente UFPE irá ministrar nesta disciplina.</t>
        </r>
      </text>
    </comment>
    <comment ref="G366" authorId="0">
      <text>
        <r>
          <rPr>
            <sz val="10"/>
            <color rgb="FF000000"/>
            <rFont val="Arial"/>
            <family val="0"/>
            <charset val="1"/>
          </rPr>
          <t xml:space="preserve">Carga horária que este docente UFPE irá ministrar nesta disciplina.</t>
        </r>
      </text>
    </comment>
    <comment ref="G367" authorId="0">
      <text>
        <r>
          <rPr>
            <sz val="10"/>
            <color rgb="FF000000"/>
            <rFont val="Arial"/>
            <family val="0"/>
            <charset val="1"/>
          </rPr>
          <t xml:space="preserve">Carga horária que este docente UFPE irá ministrar nesta disciplina.</t>
        </r>
      </text>
    </comment>
    <comment ref="G368" authorId="0">
      <text>
        <r>
          <rPr>
            <sz val="10"/>
            <color rgb="FF000000"/>
            <rFont val="Arial"/>
            <family val="0"/>
            <charset val="1"/>
          </rPr>
          <t xml:space="preserve">Carga horária que este docente UFPE irá ministrar nesta disciplina.</t>
        </r>
      </text>
    </comment>
    <comment ref="G369" authorId="0">
      <text>
        <r>
          <rPr>
            <sz val="10"/>
            <color rgb="FF000000"/>
            <rFont val="Arial"/>
            <family val="0"/>
            <charset val="1"/>
          </rPr>
          <t xml:space="preserve">Carga horária que este docente UFPE irá ministrar nesta disciplina.</t>
        </r>
      </text>
    </comment>
    <comment ref="G370" authorId="0">
      <text>
        <r>
          <rPr>
            <sz val="10"/>
            <color rgb="FF000000"/>
            <rFont val="Arial"/>
            <family val="0"/>
            <charset val="1"/>
          </rPr>
          <t xml:space="preserve">Carga horária que este docente UFPE irá ministrar nesta disciplina.</t>
        </r>
      </text>
    </comment>
    <comment ref="G371" authorId="0">
      <text>
        <r>
          <rPr>
            <sz val="10"/>
            <color rgb="FF000000"/>
            <rFont val="Arial"/>
            <family val="0"/>
            <charset val="1"/>
          </rPr>
          <t xml:space="preserve">Carga horária que este docente UFPE irá ministrar nesta disciplina.</t>
        </r>
      </text>
    </comment>
    <comment ref="G386" authorId="0">
      <text>
        <r>
          <rPr>
            <sz val="10"/>
            <color rgb="FF000000"/>
            <rFont val="Arial"/>
            <family val="0"/>
            <charset val="1"/>
          </rPr>
          <t xml:space="preserve">Carga horária que este docente UFPE irá ministrar nesta disciplina.</t>
        </r>
      </text>
    </comment>
    <comment ref="G387" authorId="0">
      <text>
        <r>
          <rPr>
            <sz val="10"/>
            <color rgb="FF000000"/>
            <rFont val="Arial"/>
            <family val="0"/>
            <charset val="1"/>
          </rPr>
          <t xml:space="preserve">Carga horária que este docente UFPE irá ministrar nesta disciplina.</t>
        </r>
      </text>
    </comment>
    <comment ref="G388" authorId="0">
      <text>
        <r>
          <rPr>
            <sz val="10"/>
            <color rgb="FF000000"/>
            <rFont val="Arial"/>
            <family val="0"/>
            <charset val="1"/>
          </rPr>
          <t xml:space="preserve">Carga horária que este docente UFPE irá ministrar nesta disciplina.</t>
        </r>
      </text>
    </comment>
    <comment ref="G389" authorId="0">
      <text>
        <r>
          <rPr>
            <sz val="10"/>
            <color rgb="FF000000"/>
            <rFont val="Arial"/>
            <family val="0"/>
            <charset val="1"/>
          </rPr>
          <t xml:space="preserve">Carga horária que este docente UFPE irá ministrar nesta disciplina.</t>
        </r>
      </text>
    </comment>
    <comment ref="G390" authorId="0">
      <text>
        <r>
          <rPr>
            <sz val="10"/>
            <color rgb="FF000000"/>
            <rFont val="Arial"/>
            <family val="0"/>
            <charset val="1"/>
          </rPr>
          <t xml:space="preserve">Carga horária que este docente UFPE irá ministrar nesta disciplina.</t>
        </r>
      </text>
    </comment>
    <comment ref="G391" authorId="0">
      <text>
        <r>
          <rPr>
            <sz val="10"/>
            <color rgb="FF000000"/>
            <rFont val="Arial"/>
            <family val="0"/>
            <charset val="1"/>
          </rPr>
          <t xml:space="preserve">Carga horária que este docente UFPE irá ministrar nesta disciplina.</t>
        </r>
      </text>
    </comment>
    <comment ref="G392" authorId="0">
      <text>
        <r>
          <rPr>
            <sz val="10"/>
            <color rgb="FF000000"/>
            <rFont val="Arial"/>
            <family val="0"/>
            <charset val="1"/>
          </rPr>
          <t xml:space="preserve">Carga horária que este docente UFPE irá ministrar nesta disciplina.</t>
        </r>
      </text>
    </comment>
    <comment ref="G393" authorId="0">
      <text>
        <r>
          <rPr>
            <sz val="10"/>
            <color rgb="FF000000"/>
            <rFont val="Arial"/>
            <family val="0"/>
            <charset val="1"/>
          </rPr>
          <t xml:space="preserve">Carga horária que este docente UFPE irá ministrar nesta disciplina.</t>
        </r>
      </text>
    </comment>
    <comment ref="G394" authorId="0">
      <text>
        <r>
          <rPr>
            <sz val="10"/>
            <color rgb="FF000000"/>
            <rFont val="Arial"/>
            <family val="0"/>
            <charset val="1"/>
          </rPr>
          <t xml:space="preserve">Carga horária que este docente UFPE irá ministrar nesta disciplina.</t>
        </r>
      </text>
    </comment>
    <comment ref="G395" authorId="0">
      <text>
        <r>
          <rPr>
            <sz val="10"/>
            <color rgb="FF000000"/>
            <rFont val="Arial"/>
            <family val="0"/>
            <charset val="1"/>
          </rPr>
          <t xml:space="preserve">Carga horária que este docente UFPE irá ministrar nesta disciplina.</t>
        </r>
      </text>
    </comment>
    <comment ref="G410" authorId="0">
      <text>
        <r>
          <rPr>
            <sz val="10"/>
            <color rgb="FF000000"/>
            <rFont val="Arial"/>
            <family val="0"/>
            <charset val="1"/>
          </rPr>
          <t xml:space="preserve">Carga horária que este docente UFPE irá ministrar nesta disciplina.</t>
        </r>
      </text>
    </comment>
    <comment ref="G411" authorId="0">
      <text>
        <r>
          <rPr>
            <sz val="10"/>
            <color rgb="FF000000"/>
            <rFont val="Arial"/>
            <family val="0"/>
            <charset val="1"/>
          </rPr>
          <t xml:space="preserve">Carga horária que este docente UFPE irá ministrar nesta disciplina.</t>
        </r>
      </text>
    </comment>
    <comment ref="G412" authorId="0">
      <text>
        <r>
          <rPr>
            <sz val="10"/>
            <color rgb="FF000000"/>
            <rFont val="Arial"/>
            <family val="0"/>
            <charset val="1"/>
          </rPr>
          <t xml:space="preserve">Carga horária que este docente UFPE irá ministrar nesta disciplina.</t>
        </r>
      </text>
    </comment>
    <comment ref="G413" authorId="0">
      <text>
        <r>
          <rPr>
            <sz val="10"/>
            <color rgb="FF000000"/>
            <rFont val="Arial"/>
            <family val="0"/>
            <charset val="1"/>
          </rPr>
          <t xml:space="preserve">Carga horária que este docente UFPE irá ministrar nesta disciplina.</t>
        </r>
      </text>
    </comment>
    <comment ref="G414" authorId="0">
      <text>
        <r>
          <rPr>
            <sz val="10"/>
            <color rgb="FF000000"/>
            <rFont val="Arial"/>
            <family val="0"/>
            <charset val="1"/>
          </rPr>
          <t xml:space="preserve">Carga horária que este docente UFPE irá ministrar nesta disciplina.</t>
        </r>
      </text>
    </comment>
    <comment ref="G415" authorId="0">
      <text>
        <r>
          <rPr>
            <sz val="10"/>
            <color rgb="FF000000"/>
            <rFont val="Arial"/>
            <family val="0"/>
            <charset val="1"/>
          </rPr>
          <t xml:space="preserve">Carga horária que este docente UFPE irá ministrar nesta disciplina.</t>
        </r>
      </text>
    </comment>
    <comment ref="G416" authorId="0">
      <text>
        <r>
          <rPr>
            <sz val="10"/>
            <color rgb="FF000000"/>
            <rFont val="Arial"/>
            <family val="0"/>
            <charset val="1"/>
          </rPr>
          <t xml:space="preserve">Carga horária que este docente UFPE irá ministrar nesta disciplina.</t>
        </r>
      </text>
    </comment>
    <comment ref="G417" authorId="0">
      <text>
        <r>
          <rPr>
            <sz val="10"/>
            <color rgb="FF000000"/>
            <rFont val="Arial"/>
            <family val="0"/>
            <charset val="1"/>
          </rPr>
          <t xml:space="preserve">Carga horária que este docente UFPE irá ministrar nesta disciplina.</t>
        </r>
      </text>
    </comment>
    <comment ref="G418" authorId="0">
      <text>
        <r>
          <rPr>
            <sz val="10"/>
            <color rgb="FF000000"/>
            <rFont val="Arial"/>
            <family val="0"/>
            <charset val="1"/>
          </rPr>
          <t xml:space="preserve">Carga horária que este docente UFPE irá ministrar nesta disciplina.</t>
        </r>
      </text>
    </comment>
    <comment ref="G419" authorId="0">
      <text>
        <r>
          <rPr>
            <sz val="10"/>
            <color rgb="FF000000"/>
            <rFont val="Arial"/>
            <family val="0"/>
            <charset val="1"/>
          </rPr>
          <t xml:space="preserve">Carga horária que este docente UFPE irá ministrar nesta disciplina.</t>
        </r>
      </text>
    </comment>
    <comment ref="G434" authorId="0">
      <text>
        <r>
          <rPr>
            <sz val="10"/>
            <color rgb="FF000000"/>
            <rFont val="Arial"/>
            <family val="0"/>
            <charset val="1"/>
          </rPr>
          <t xml:space="preserve">Carga horária que este docente UFPE irá ministrar nesta disciplina.</t>
        </r>
      </text>
    </comment>
    <comment ref="G435" authorId="0">
      <text>
        <r>
          <rPr>
            <sz val="10"/>
            <color rgb="FF000000"/>
            <rFont val="Arial"/>
            <family val="0"/>
            <charset val="1"/>
          </rPr>
          <t xml:space="preserve">Carga horária que este docente UFPE irá ministrar nesta disciplina.</t>
        </r>
      </text>
    </comment>
    <comment ref="G436" authorId="0">
      <text>
        <r>
          <rPr>
            <sz val="10"/>
            <color rgb="FF000000"/>
            <rFont val="Arial"/>
            <family val="0"/>
            <charset val="1"/>
          </rPr>
          <t xml:space="preserve">Carga horária que este docente UFPE irá ministrar nesta disciplina.</t>
        </r>
      </text>
    </comment>
    <comment ref="G437" authorId="0">
      <text>
        <r>
          <rPr>
            <sz val="10"/>
            <color rgb="FF000000"/>
            <rFont val="Arial"/>
            <family val="0"/>
            <charset val="1"/>
          </rPr>
          <t xml:space="preserve">Carga horária que este docente UFPE irá ministrar nesta disciplina.</t>
        </r>
      </text>
    </comment>
    <comment ref="G438" authorId="0">
      <text>
        <r>
          <rPr>
            <sz val="10"/>
            <color rgb="FF000000"/>
            <rFont val="Arial"/>
            <family val="0"/>
            <charset val="1"/>
          </rPr>
          <t xml:space="preserve">Carga horária que este docente UFPE irá ministrar nesta disciplina.</t>
        </r>
      </text>
    </comment>
    <comment ref="G439" authorId="0">
      <text>
        <r>
          <rPr>
            <sz val="10"/>
            <color rgb="FF000000"/>
            <rFont val="Arial"/>
            <family val="0"/>
            <charset val="1"/>
          </rPr>
          <t xml:space="preserve">Carga horária que este docente UFPE irá ministrar nesta disciplina.</t>
        </r>
      </text>
    </comment>
    <comment ref="G440" authorId="0">
      <text>
        <r>
          <rPr>
            <sz val="10"/>
            <color rgb="FF000000"/>
            <rFont val="Arial"/>
            <family val="0"/>
            <charset val="1"/>
          </rPr>
          <t xml:space="preserve">Carga horária que este docente UFPE irá ministrar nesta disciplina.</t>
        </r>
      </text>
    </comment>
    <comment ref="G441" authorId="0">
      <text>
        <r>
          <rPr>
            <sz val="10"/>
            <color rgb="FF000000"/>
            <rFont val="Arial"/>
            <family val="0"/>
            <charset val="1"/>
          </rPr>
          <t xml:space="preserve">Carga horária que este docente UFPE irá ministrar nesta disciplina.</t>
        </r>
      </text>
    </comment>
    <comment ref="G442" authorId="0">
      <text>
        <r>
          <rPr>
            <sz val="10"/>
            <color rgb="FF000000"/>
            <rFont val="Arial"/>
            <family val="0"/>
            <charset val="1"/>
          </rPr>
          <t xml:space="preserve">Carga horária que este docente UFPE irá ministrar nesta disciplina.</t>
        </r>
      </text>
    </comment>
    <comment ref="G443" authorId="0">
      <text>
        <r>
          <rPr>
            <sz val="10"/>
            <color rgb="FF000000"/>
            <rFont val="Arial"/>
            <family val="0"/>
            <charset val="1"/>
          </rPr>
          <t xml:space="preserve">Carga horária que este docente UFPE irá ministrar nesta disciplina.</t>
        </r>
      </text>
    </comment>
    <comment ref="G458" authorId="0">
      <text>
        <r>
          <rPr>
            <sz val="10"/>
            <color rgb="FF000000"/>
            <rFont val="Arial"/>
            <family val="0"/>
            <charset val="1"/>
          </rPr>
          <t xml:space="preserve">Carga horária que este docente UFPE irá ministrar nesta disciplina.</t>
        </r>
      </text>
    </comment>
    <comment ref="G459" authorId="0">
      <text>
        <r>
          <rPr>
            <sz val="10"/>
            <color rgb="FF000000"/>
            <rFont val="Arial"/>
            <family val="0"/>
            <charset val="1"/>
          </rPr>
          <t xml:space="preserve">Carga horária que este docente UFPE irá ministrar nesta disciplina.</t>
        </r>
      </text>
    </comment>
    <comment ref="G460" authorId="0">
      <text>
        <r>
          <rPr>
            <sz val="10"/>
            <color rgb="FF000000"/>
            <rFont val="Arial"/>
            <family val="0"/>
            <charset val="1"/>
          </rPr>
          <t xml:space="preserve">Carga horária que este docente UFPE irá ministrar nesta disciplina.</t>
        </r>
      </text>
    </comment>
    <comment ref="G461" authorId="0">
      <text>
        <r>
          <rPr>
            <sz val="10"/>
            <color rgb="FF000000"/>
            <rFont val="Arial"/>
            <family val="0"/>
            <charset val="1"/>
          </rPr>
          <t xml:space="preserve">Carga horária que este docente UFPE irá ministrar nesta disciplina.</t>
        </r>
      </text>
    </comment>
    <comment ref="G462" authorId="0">
      <text>
        <r>
          <rPr>
            <sz val="10"/>
            <color rgb="FF000000"/>
            <rFont val="Arial"/>
            <family val="0"/>
            <charset val="1"/>
          </rPr>
          <t xml:space="preserve">Carga horária que este docente UFPE irá ministrar nesta disciplina.</t>
        </r>
      </text>
    </comment>
    <comment ref="G463" authorId="0">
      <text>
        <r>
          <rPr>
            <sz val="10"/>
            <color rgb="FF000000"/>
            <rFont val="Arial"/>
            <family val="0"/>
            <charset val="1"/>
          </rPr>
          <t xml:space="preserve">Carga horária que este docente UFPE irá ministrar nesta disciplina.</t>
        </r>
      </text>
    </comment>
    <comment ref="G464" authorId="0">
      <text>
        <r>
          <rPr>
            <sz val="10"/>
            <color rgb="FF000000"/>
            <rFont val="Arial"/>
            <family val="0"/>
            <charset val="1"/>
          </rPr>
          <t xml:space="preserve">Carga horária que este docente UFPE irá ministrar nesta disciplina.</t>
        </r>
      </text>
    </comment>
    <comment ref="G465" authorId="0">
      <text>
        <r>
          <rPr>
            <sz val="10"/>
            <color rgb="FF000000"/>
            <rFont val="Arial"/>
            <family val="0"/>
            <charset val="1"/>
          </rPr>
          <t xml:space="preserve">Carga horária que este docente UFPE irá ministrar nesta disciplina.</t>
        </r>
      </text>
    </comment>
    <comment ref="G466" authorId="0">
      <text>
        <r>
          <rPr>
            <sz val="10"/>
            <color rgb="FF000000"/>
            <rFont val="Arial"/>
            <family val="0"/>
            <charset val="1"/>
          </rPr>
          <t xml:space="preserve">Carga horária que este docente UFPE irá ministrar nesta disciplina.</t>
        </r>
      </text>
    </comment>
    <comment ref="G467" authorId="0">
      <text>
        <r>
          <rPr>
            <sz val="10"/>
            <color rgb="FF000000"/>
            <rFont val="Arial"/>
            <family val="0"/>
            <charset val="1"/>
          </rPr>
          <t xml:space="preserve">Carga horária que este docente UFPE irá ministrar nesta disciplina.</t>
        </r>
      </text>
    </comment>
    <comment ref="G482" authorId="0">
      <text>
        <r>
          <rPr>
            <sz val="10"/>
            <color rgb="FF000000"/>
            <rFont val="Arial"/>
            <family val="0"/>
            <charset val="1"/>
          </rPr>
          <t xml:space="preserve">Carga horária que este docente UFPE irá ministrar nesta disciplina.</t>
        </r>
      </text>
    </comment>
    <comment ref="G483" authorId="0">
      <text>
        <r>
          <rPr>
            <sz val="10"/>
            <color rgb="FF000000"/>
            <rFont val="Arial"/>
            <family val="0"/>
            <charset val="1"/>
          </rPr>
          <t xml:space="preserve">Carga horária que este docente UFPE irá ministrar nesta disciplina.</t>
        </r>
      </text>
    </comment>
    <comment ref="G484" authorId="0">
      <text>
        <r>
          <rPr>
            <sz val="10"/>
            <color rgb="FF000000"/>
            <rFont val="Arial"/>
            <family val="0"/>
            <charset val="1"/>
          </rPr>
          <t xml:space="preserve">Carga horária que este docente UFPE irá ministrar nesta disciplina.</t>
        </r>
      </text>
    </comment>
    <comment ref="G485" authorId="0">
      <text>
        <r>
          <rPr>
            <sz val="10"/>
            <color rgb="FF000000"/>
            <rFont val="Arial"/>
            <family val="0"/>
            <charset val="1"/>
          </rPr>
          <t xml:space="preserve">Carga horária que este docente UFPE irá ministrar nesta disciplina.</t>
        </r>
      </text>
    </comment>
    <comment ref="G486" authorId="0">
      <text>
        <r>
          <rPr>
            <sz val="10"/>
            <color rgb="FF000000"/>
            <rFont val="Arial"/>
            <family val="0"/>
            <charset val="1"/>
          </rPr>
          <t xml:space="preserve">Carga horária que este docente UFPE irá ministrar nesta disciplina.</t>
        </r>
      </text>
    </comment>
    <comment ref="G487" authorId="0">
      <text>
        <r>
          <rPr>
            <sz val="10"/>
            <color rgb="FF000000"/>
            <rFont val="Arial"/>
            <family val="0"/>
            <charset val="1"/>
          </rPr>
          <t xml:space="preserve">Carga horária que este docente UFPE irá ministrar nesta disciplina.</t>
        </r>
      </text>
    </comment>
    <comment ref="G488" authorId="0">
      <text>
        <r>
          <rPr>
            <sz val="10"/>
            <color rgb="FF000000"/>
            <rFont val="Arial"/>
            <family val="0"/>
            <charset val="1"/>
          </rPr>
          <t xml:space="preserve">Carga horária que este docente UFPE irá ministrar nesta disciplina.</t>
        </r>
      </text>
    </comment>
    <comment ref="G489" authorId="0">
      <text>
        <r>
          <rPr>
            <sz val="10"/>
            <color rgb="FF000000"/>
            <rFont val="Arial"/>
            <family val="0"/>
            <charset val="1"/>
          </rPr>
          <t xml:space="preserve">Carga horária que este docente UFPE irá ministrar nesta disciplina.</t>
        </r>
      </text>
    </comment>
    <comment ref="G490" authorId="0">
      <text>
        <r>
          <rPr>
            <sz val="10"/>
            <color rgb="FF000000"/>
            <rFont val="Arial"/>
            <family val="0"/>
            <charset val="1"/>
          </rPr>
          <t xml:space="preserve">Carga horária que este docente UFPE irá ministrar nesta disciplina.</t>
        </r>
      </text>
    </comment>
    <comment ref="G491" authorId="0">
      <text>
        <r>
          <rPr>
            <sz val="10"/>
            <color rgb="FF000000"/>
            <rFont val="Arial"/>
            <family val="0"/>
            <charset val="1"/>
          </rPr>
          <t xml:space="preserve">Carga horária que este docente UFPE irá ministrar nesta disciplina.</t>
        </r>
      </text>
    </comment>
    <comment ref="G506" authorId="0">
      <text>
        <r>
          <rPr>
            <sz val="10"/>
            <color rgb="FF000000"/>
            <rFont val="Arial"/>
            <family val="0"/>
            <charset val="1"/>
          </rPr>
          <t xml:space="preserve">Carga horária que este docente UFPE irá ministrar nesta disciplina.</t>
        </r>
      </text>
    </comment>
    <comment ref="G507" authorId="0">
      <text>
        <r>
          <rPr>
            <sz val="10"/>
            <color rgb="FF000000"/>
            <rFont val="Arial"/>
            <family val="0"/>
            <charset val="1"/>
          </rPr>
          <t xml:space="preserve">Carga horária que este docente UFPE irá ministrar nesta disciplina.</t>
        </r>
      </text>
    </comment>
    <comment ref="G508" authorId="0">
      <text>
        <r>
          <rPr>
            <sz val="10"/>
            <color rgb="FF000000"/>
            <rFont val="Arial"/>
            <family val="0"/>
            <charset val="1"/>
          </rPr>
          <t xml:space="preserve">Carga horária que este docente UFPE irá ministrar nesta disciplina.</t>
        </r>
      </text>
    </comment>
    <comment ref="G509" authorId="0">
      <text>
        <r>
          <rPr>
            <sz val="10"/>
            <color rgb="FF000000"/>
            <rFont val="Arial"/>
            <family val="0"/>
            <charset val="1"/>
          </rPr>
          <t xml:space="preserve">Carga horária que este docente UFPE irá ministrar nesta disciplina.</t>
        </r>
      </text>
    </comment>
    <comment ref="G510" authorId="0">
      <text>
        <r>
          <rPr>
            <sz val="10"/>
            <color rgb="FF000000"/>
            <rFont val="Arial"/>
            <family val="0"/>
            <charset val="1"/>
          </rPr>
          <t xml:space="preserve">Carga horária que este docente UFPE irá ministrar nesta disciplina.</t>
        </r>
      </text>
    </comment>
    <comment ref="G511" authorId="0">
      <text>
        <r>
          <rPr>
            <sz val="10"/>
            <color rgb="FF000000"/>
            <rFont val="Arial"/>
            <family val="0"/>
            <charset val="1"/>
          </rPr>
          <t xml:space="preserve">Carga horária que este docente UFPE irá ministrar nesta disciplina.</t>
        </r>
      </text>
    </comment>
    <comment ref="G512" authorId="0">
      <text>
        <r>
          <rPr>
            <sz val="10"/>
            <color rgb="FF000000"/>
            <rFont val="Arial"/>
            <family val="0"/>
            <charset val="1"/>
          </rPr>
          <t xml:space="preserve">Carga horária que este docente UFPE irá ministrar nesta disciplina.</t>
        </r>
      </text>
    </comment>
    <comment ref="G513" authorId="0">
      <text>
        <r>
          <rPr>
            <sz val="10"/>
            <color rgb="FF000000"/>
            <rFont val="Arial"/>
            <family val="0"/>
            <charset val="1"/>
          </rPr>
          <t xml:space="preserve">Carga horária que este docente UFPE irá ministrar nesta disciplina.</t>
        </r>
      </text>
    </comment>
    <comment ref="G514" authorId="0">
      <text>
        <r>
          <rPr>
            <sz val="10"/>
            <color rgb="FF000000"/>
            <rFont val="Arial"/>
            <family val="0"/>
            <charset val="1"/>
          </rPr>
          <t xml:space="preserve">Carga horária que este docente UFPE irá ministrar nesta disciplina.</t>
        </r>
      </text>
    </comment>
    <comment ref="G515" authorId="0">
      <text>
        <r>
          <rPr>
            <sz val="10"/>
            <color rgb="FF000000"/>
            <rFont val="Arial"/>
            <family val="0"/>
            <charset val="1"/>
          </rPr>
          <t xml:space="preserve">Carga horária que este docente UFPE irá ministrar nesta disciplina.</t>
        </r>
      </text>
    </comment>
    <comment ref="G530" authorId="0">
      <text>
        <r>
          <rPr>
            <sz val="10"/>
            <color rgb="FF000000"/>
            <rFont val="Arial"/>
            <family val="0"/>
            <charset val="1"/>
          </rPr>
          <t xml:space="preserve">Carga horária que este docente UFPE irá ministrar nesta disciplina.</t>
        </r>
      </text>
    </comment>
    <comment ref="G531" authorId="0">
      <text>
        <r>
          <rPr>
            <sz val="10"/>
            <color rgb="FF000000"/>
            <rFont val="Arial"/>
            <family val="0"/>
            <charset val="1"/>
          </rPr>
          <t xml:space="preserve">Carga horária que este docente UFPE irá ministrar nesta disciplina.</t>
        </r>
      </text>
    </comment>
    <comment ref="G532" authorId="0">
      <text>
        <r>
          <rPr>
            <sz val="10"/>
            <color rgb="FF000000"/>
            <rFont val="Arial"/>
            <family val="0"/>
            <charset val="1"/>
          </rPr>
          <t xml:space="preserve">Carga horária que este docente UFPE irá ministrar nesta disciplina.</t>
        </r>
      </text>
    </comment>
    <comment ref="G533" authorId="0">
      <text>
        <r>
          <rPr>
            <sz val="10"/>
            <color rgb="FF000000"/>
            <rFont val="Arial"/>
            <family val="0"/>
            <charset val="1"/>
          </rPr>
          <t xml:space="preserve">Carga horária que este docente UFPE irá ministrar nesta disciplina.</t>
        </r>
      </text>
    </comment>
    <comment ref="G534" authorId="0">
      <text>
        <r>
          <rPr>
            <sz val="10"/>
            <color rgb="FF000000"/>
            <rFont val="Arial"/>
            <family val="0"/>
            <charset val="1"/>
          </rPr>
          <t xml:space="preserve">Carga horária que este docente UFPE irá ministrar nesta disciplina.</t>
        </r>
      </text>
    </comment>
    <comment ref="G535" authorId="0">
      <text>
        <r>
          <rPr>
            <sz val="10"/>
            <color rgb="FF000000"/>
            <rFont val="Arial"/>
            <family val="0"/>
            <charset val="1"/>
          </rPr>
          <t xml:space="preserve">Carga horária que este docente UFPE irá ministrar nesta disciplina.</t>
        </r>
      </text>
    </comment>
    <comment ref="G536" authorId="0">
      <text>
        <r>
          <rPr>
            <sz val="10"/>
            <color rgb="FF000000"/>
            <rFont val="Arial"/>
            <family val="0"/>
            <charset val="1"/>
          </rPr>
          <t xml:space="preserve">Carga horária que este docente UFPE irá ministrar nesta disciplina.</t>
        </r>
      </text>
    </comment>
    <comment ref="G537" authorId="0">
      <text>
        <r>
          <rPr>
            <sz val="10"/>
            <color rgb="FF000000"/>
            <rFont val="Arial"/>
            <family val="0"/>
            <charset val="1"/>
          </rPr>
          <t xml:space="preserve">Carga horária que este docente UFPE irá ministrar nesta disciplina.</t>
        </r>
      </text>
    </comment>
    <comment ref="G538" authorId="0">
      <text>
        <r>
          <rPr>
            <sz val="10"/>
            <color rgb="FF000000"/>
            <rFont val="Arial"/>
            <family val="0"/>
            <charset val="1"/>
          </rPr>
          <t xml:space="preserve">Carga horária que este docente UFPE irá ministrar nesta disciplina.</t>
        </r>
      </text>
    </comment>
    <comment ref="G539" authorId="0">
      <text>
        <r>
          <rPr>
            <sz val="10"/>
            <color rgb="FF000000"/>
            <rFont val="Arial"/>
            <family val="0"/>
            <charset val="1"/>
          </rPr>
          <t xml:space="preserve">Carga horária que este docente UFPE irá ministrar nesta disciplina.</t>
        </r>
      </text>
    </comment>
    <comment ref="G554" authorId="0">
      <text>
        <r>
          <rPr>
            <sz val="10"/>
            <color rgb="FF000000"/>
            <rFont val="Arial"/>
            <family val="0"/>
            <charset val="1"/>
          </rPr>
          <t xml:space="preserve">Carga horária que este docente UFPE irá ministrar nesta disciplina.</t>
        </r>
      </text>
    </comment>
    <comment ref="G555" authorId="0">
      <text>
        <r>
          <rPr>
            <sz val="10"/>
            <color rgb="FF000000"/>
            <rFont val="Arial"/>
            <family val="0"/>
            <charset val="1"/>
          </rPr>
          <t xml:space="preserve">Carga horária que este docente UFPE irá ministrar nesta disciplina.</t>
        </r>
      </text>
    </comment>
    <comment ref="G556" authorId="0">
      <text>
        <r>
          <rPr>
            <sz val="10"/>
            <color rgb="FF000000"/>
            <rFont val="Arial"/>
            <family val="0"/>
            <charset val="1"/>
          </rPr>
          <t xml:space="preserve">Carga horária que este docente UFPE irá ministrar nesta disciplina.</t>
        </r>
      </text>
    </comment>
    <comment ref="G557" authorId="0">
      <text>
        <r>
          <rPr>
            <sz val="10"/>
            <color rgb="FF000000"/>
            <rFont val="Arial"/>
            <family val="0"/>
            <charset val="1"/>
          </rPr>
          <t xml:space="preserve">Carga horária que este docente UFPE irá ministrar nesta disciplina.</t>
        </r>
      </text>
    </comment>
    <comment ref="G558" authorId="0">
      <text>
        <r>
          <rPr>
            <sz val="10"/>
            <color rgb="FF000000"/>
            <rFont val="Arial"/>
            <family val="0"/>
            <charset val="1"/>
          </rPr>
          <t xml:space="preserve">Carga horária que este docente UFPE irá ministrar nesta disciplina.</t>
        </r>
      </text>
    </comment>
    <comment ref="G559" authorId="0">
      <text>
        <r>
          <rPr>
            <sz val="10"/>
            <color rgb="FF000000"/>
            <rFont val="Arial"/>
            <family val="0"/>
            <charset val="1"/>
          </rPr>
          <t xml:space="preserve">Carga horária que este docente UFPE irá ministrar nesta disciplina.</t>
        </r>
      </text>
    </comment>
    <comment ref="G560" authorId="0">
      <text>
        <r>
          <rPr>
            <sz val="10"/>
            <color rgb="FF000000"/>
            <rFont val="Arial"/>
            <family val="0"/>
            <charset val="1"/>
          </rPr>
          <t xml:space="preserve">Carga horária que este docente UFPE irá ministrar nesta disciplina.</t>
        </r>
      </text>
    </comment>
    <comment ref="G561" authorId="0">
      <text>
        <r>
          <rPr>
            <sz val="10"/>
            <color rgb="FF000000"/>
            <rFont val="Arial"/>
            <family val="0"/>
            <charset val="1"/>
          </rPr>
          <t xml:space="preserve">Carga horária que este docente UFPE irá ministrar nesta disciplina.</t>
        </r>
      </text>
    </comment>
    <comment ref="G562" authorId="0">
      <text>
        <r>
          <rPr>
            <sz val="10"/>
            <color rgb="FF000000"/>
            <rFont val="Arial"/>
            <family val="0"/>
            <charset val="1"/>
          </rPr>
          <t xml:space="preserve">Carga horária que este docente UFPE irá ministrar nesta disciplina.</t>
        </r>
      </text>
    </comment>
    <comment ref="G563" authorId="0">
      <text>
        <r>
          <rPr>
            <sz val="10"/>
            <color rgb="FF000000"/>
            <rFont val="Arial"/>
            <family val="0"/>
            <charset val="1"/>
          </rPr>
          <t xml:space="preserve">Carga horária que este docente UFPE irá ministrar nesta disciplina.</t>
        </r>
      </text>
    </comment>
    <comment ref="G578" authorId="0">
      <text>
        <r>
          <rPr>
            <sz val="10"/>
            <color rgb="FF000000"/>
            <rFont val="Arial"/>
            <family val="0"/>
            <charset val="1"/>
          </rPr>
          <t xml:space="preserve">Carga horária que este docente UFPE irá ministrar nesta disciplina.</t>
        </r>
      </text>
    </comment>
    <comment ref="G579" authorId="0">
      <text>
        <r>
          <rPr>
            <sz val="10"/>
            <color rgb="FF000000"/>
            <rFont val="Arial"/>
            <family val="0"/>
            <charset val="1"/>
          </rPr>
          <t xml:space="preserve">Carga horária que este docente UFPE irá ministrar nesta disciplina.</t>
        </r>
      </text>
    </comment>
    <comment ref="G580" authorId="0">
      <text>
        <r>
          <rPr>
            <sz val="10"/>
            <color rgb="FF000000"/>
            <rFont val="Arial"/>
            <family val="0"/>
            <charset val="1"/>
          </rPr>
          <t xml:space="preserve">Carga horária que este docente UFPE irá ministrar nesta disciplina.</t>
        </r>
      </text>
    </comment>
    <comment ref="G581" authorId="0">
      <text>
        <r>
          <rPr>
            <sz val="10"/>
            <color rgb="FF000000"/>
            <rFont val="Arial"/>
            <family val="0"/>
            <charset val="1"/>
          </rPr>
          <t xml:space="preserve">Carga horária que este docente UFPE irá ministrar nesta disciplina.</t>
        </r>
      </text>
    </comment>
    <comment ref="G582" authorId="0">
      <text>
        <r>
          <rPr>
            <sz val="10"/>
            <color rgb="FF000000"/>
            <rFont val="Arial"/>
            <family val="0"/>
            <charset val="1"/>
          </rPr>
          <t xml:space="preserve">Carga horária que este docente UFPE irá ministrar nesta disciplina.</t>
        </r>
      </text>
    </comment>
    <comment ref="G583" authorId="0">
      <text>
        <r>
          <rPr>
            <sz val="10"/>
            <color rgb="FF000000"/>
            <rFont val="Arial"/>
            <family val="0"/>
            <charset val="1"/>
          </rPr>
          <t xml:space="preserve">Carga horária que este docente UFPE irá ministrar nesta disciplina.</t>
        </r>
      </text>
    </comment>
    <comment ref="G584" authorId="0">
      <text>
        <r>
          <rPr>
            <sz val="10"/>
            <color rgb="FF000000"/>
            <rFont val="Arial"/>
            <family val="0"/>
            <charset val="1"/>
          </rPr>
          <t xml:space="preserve">Carga horária que este docente UFPE irá ministrar nesta disciplina.</t>
        </r>
      </text>
    </comment>
    <comment ref="G585" authorId="0">
      <text>
        <r>
          <rPr>
            <sz val="10"/>
            <color rgb="FF000000"/>
            <rFont val="Arial"/>
            <family val="0"/>
            <charset val="1"/>
          </rPr>
          <t xml:space="preserve">Carga horária que este docente UFPE irá ministrar nesta disciplina.</t>
        </r>
      </text>
    </comment>
    <comment ref="G586" authorId="0">
      <text>
        <r>
          <rPr>
            <sz val="10"/>
            <color rgb="FF000000"/>
            <rFont val="Arial"/>
            <family val="0"/>
            <charset val="1"/>
          </rPr>
          <t xml:space="preserve">Carga horária que este docente UFPE irá ministrar nesta disciplina.</t>
        </r>
      </text>
    </comment>
    <comment ref="G587" authorId="0">
      <text>
        <r>
          <rPr>
            <sz val="10"/>
            <color rgb="FF000000"/>
            <rFont val="Arial"/>
            <family val="0"/>
            <charset val="1"/>
          </rPr>
          <t xml:space="preserve">Carga horária que este docente UFPE irá ministrar nesta disciplina.</t>
        </r>
      </text>
    </comment>
    <comment ref="G602" authorId="0">
      <text>
        <r>
          <rPr>
            <sz val="10"/>
            <color rgb="FF000000"/>
            <rFont val="Arial"/>
            <family val="0"/>
            <charset val="1"/>
          </rPr>
          <t xml:space="preserve">Carga horária que este docente UFPE irá ministrar nesta disciplina.</t>
        </r>
      </text>
    </comment>
    <comment ref="G603" authorId="0">
      <text>
        <r>
          <rPr>
            <sz val="10"/>
            <color rgb="FF000000"/>
            <rFont val="Arial"/>
            <family val="0"/>
            <charset val="1"/>
          </rPr>
          <t xml:space="preserve">Carga horária que este docente UFPE irá ministrar nesta disciplina.</t>
        </r>
      </text>
    </comment>
    <comment ref="G604" authorId="0">
      <text>
        <r>
          <rPr>
            <sz val="10"/>
            <color rgb="FF000000"/>
            <rFont val="Arial"/>
            <family val="0"/>
            <charset val="1"/>
          </rPr>
          <t xml:space="preserve">Carga horária que este docente UFPE irá ministrar nesta disciplina.</t>
        </r>
      </text>
    </comment>
    <comment ref="G605" authorId="0">
      <text>
        <r>
          <rPr>
            <sz val="10"/>
            <color rgb="FF000000"/>
            <rFont val="Arial"/>
            <family val="0"/>
            <charset val="1"/>
          </rPr>
          <t xml:space="preserve">Carga horária que este docente UFPE irá ministrar nesta disciplina.</t>
        </r>
      </text>
    </comment>
    <comment ref="G606" authorId="0">
      <text>
        <r>
          <rPr>
            <sz val="10"/>
            <color rgb="FF000000"/>
            <rFont val="Arial"/>
            <family val="0"/>
            <charset val="1"/>
          </rPr>
          <t xml:space="preserve">Carga horária que este docente UFPE irá ministrar nesta disciplina.</t>
        </r>
      </text>
    </comment>
    <comment ref="G607" authorId="0">
      <text>
        <r>
          <rPr>
            <sz val="10"/>
            <color rgb="FF000000"/>
            <rFont val="Arial"/>
            <family val="0"/>
            <charset val="1"/>
          </rPr>
          <t xml:space="preserve">Carga horária que este docente UFPE irá ministrar nesta disciplina.</t>
        </r>
      </text>
    </comment>
    <comment ref="G608" authorId="0">
      <text>
        <r>
          <rPr>
            <sz val="10"/>
            <color rgb="FF000000"/>
            <rFont val="Arial"/>
            <family val="0"/>
            <charset val="1"/>
          </rPr>
          <t xml:space="preserve">Carga horária que este docente UFPE irá ministrar nesta disciplina.</t>
        </r>
      </text>
    </comment>
    <comment ref="G609" authorId="0">
      <text>
        <r>
          <rPr>
            <sz val="10"/>
            <color rgb="FF000000"/>
            <rFont val="Arial"/>
            <family val="0"/>
            <charset val="1"/>
          </rPr>
          <t xml:space="preserve">Carga horária que este docente UFPE irá ministrar nesta disciplina.</t>
        </r>
      </text>
    </comment>
    <comment ref="G610" authorId="0">
      <text>
        <r>
          <rPr>
            <sz val="10"/>
            <color rgb="FF000000"/>
            <rFont val="Arial"/>
            <family val="0"/>
            <charset val="1"/>
          </rPr>
          <t xml:space="preserve">Carga horária que este docente UFPE irá ministrar nesta disciplina.</t>
        </r>
      </text>
    </comment>
    <comment ref="G611" authorId="0">
      <text>
        <r>
          <rPr>
            <sz val="10"/>
            <color rgb="FF000000"/>
            <rFont val="Arial"/>
            <family val="0"/>
            <charset val="1"/>
          </rPr>
          <t xml:space="preserve">Carga horária que este docente UFPE irá ministrar nesta disciplina.</t>
        </r>
      </text>
    </comment>
    <comment ref="G626" authorId="0">
      <text>
        <r>
          <rPr>
            <sz val="10"/>
            <color rgb="FF000000"/>
            <rFont val="Arial"/>
            <family val="0"/>
            <charset val="1"/>
          </rPr>
          <t xml:space="preserve">Carga horária que este docente UFPE irá ministrar nesta disciplina.</t>
        </r>
      </text>
    </comment>
    <comment ref="G627" authorId="0">
      <text>
        <r>
          <rPr>
            <sz val="10"/>
            <color rgb="FF000000"/>
            <rFont val="Arial"/>
            <family val="0"/>
            <charset val="1"/>
          </rPr>
          <t xml:space="preserve">Carga horária que este docente UFPE irá ministrar nesta disciplina.</t>
        </r>
      </text>
    </comment>
    <comment ref="G628" authorId="0">
      <text>
        <r>
          <rPr>
            <sz val="10"/>
            <color rgb="FF000000"/>
            <rFont val="Arial"/>
            <family val="0"/>
            <charset val="1"/>
          </rPr>
          <t xml:space="preserve">Carga horária que este docente UFPE irá ministrar nesta disciplina.</t>
        </r>
      </text>
    </comment>
    <comment ref="G629" authorId="0">
      <text>
        <r>
          <rPr>
            <sz val="10"/>
            <color rgb="FF000000"/>
            <rFont val="Arial"/>
            <family val="0"/>
            <charset val="1"/>
          </rPr>
          <t xml:space="preserve">Carga horária que este docente UFPE irá ministrar nesta disciplina.</t>
        </r>
      </text>
    </comment>
    <comment ref="G630" authorId="0">
      <text>
        <r>
          <rPr>
            <sz val="10"/>
            <color rgb="FF000000"/>
            <rFont val="Arial"/>
            <family val="0"/>
            <charset val="1"/>
          </rPr>
          <t xml:space="preserve">Carga horária que este docente UFPE irá ministrar nesta disciplina.</t>
        </r>
      </text>
    </comment>
    <comment ref="G631" authorId="0">
      <text>
        <r>
          <rPr>
            <sz val="10"/>
            <color rgb="FF000000"/>
            <rFont val="Arial"/>
            <family val="0"/>
            <charset val="1"/>
          </rPr>
          <t xml:space="preserve">Carga horária que este docente UFPE irá ministrar nesta disciplina.</t>
        </r>
      </text>
    </comment>
    <comment ref="G632" authorId="0">
      <text>
        <r>
          <rPr>
            <sz val="10"/>
            <color rgb="FF000000"/>
            <rFont val="Arial"/>
            <family val="0"/>
            <charset val="1"/>
          </rPr>
          <t xml:space="preserve">Carga horária que este docente UFPE irá ministrar nesta disciplina.</t>
        </r>
      </text>
    </comment>
    <comment ref="G633" authorId="0">
      <text>
        <r>
          <rPr>
            <sz val="10"/>
            <color rgb="FF000000"/>
            <rFont val="Arial"/>
            <family val="0"/>
            <charset val="1"/>
          </rPr>
          <t xml:space="preserve">Carga horária que este docente UFPE irá ministrar nesta disciplina.</t>
        </r>
      </text>
    </comment>
    <comment ref="G634" authorId="0">
      <text>
        <r>
          <rPr>
            <sz val="10"/>
            <color rgb="FF000000"/>
            <rFont val="Arial"/>
            <family val="0"/>
            <charset val="1"/>
          </rPr>
          <t xml:space="preserve">Carga horária que este docente UFPE irá ministrar nesta disciplina.</t>
        </r>
      </text>
    </comment>
    <comment ref="G635" authorId="0">
      <text>
        <r>
          <rPr>
            <sz val="10"/>
            <color rgb="FF000000"/>
            <rFont val="Arial"/>
            <family val="0"/>
            <charset val="1"/>
          </rPr>
          <t xml:space="preserve">Carga horária que este docente UFPE irá ministrar nesta disciplina.</t>
        </r>
      </text>
    </comment>
    <comment ref="G650" authorId="0">
      <text>
        <r>
          <rPr>
            <sz val="10"/>
            <color rgb="FF000000"/>
            <rFont val="Arial"/>
            <family val="0"/>
            <charset val="1"/>
          </rPr>
          <t xml:space="preserve">Carga horária que este docente UFPE irá ministrar nesta disciplina.</t>
        </r>
      </text>
    </comment>
    <comment ref="G651" authorId="0">
      <text>
        <r>
          <rPr>
            <sz val="10"/>
            <color rgb="FF000000"/>
            <rFont val="Arial"/>
            <family val="0"/>
            <charset val="1"/>
          </rPr>
          <t xml:space="preserve">Carga horária que este docente UFPE irá ministrar nesta disciplina.</t>
        </r>
      </text>
    </comment>
    <comment ref="G652" authorId="0">
      <text>
        <r>
          <rPr>
            <sz val="10"/>
            <color rgb="FF000000"/>
            <rFont val="Arial"/>
            <family val="0"/>
            <charset val="1"/>
          </rPr>
          <t xml:space="preserve">Carga horária que este docente UFPE irá ministrar nesta disciplina.</t>
        </r>
      </text>
    </comment>
    <comment ref="G653" authorId="0">
      <text>
        <r>
          <rPr>
            <sz val="10"/>
            <color rgb="FF000000"/>
            <rFont val="Arial"/>
            <family val="0"/>
            <charset val="1"/>
          </rPr>
          <t xml:space="preserve">Carga horária que este docente UFPE irá ministrar nesta disciplina.</t>
        </r>
      </text>
    </comment>
    <comment ref="G654" authorId="0">
      <text>
        <r>
          <rPr>
            <sz val="10"/>
            <color rgb="FF000000"/>
            <rFont val="Arial"/>
            <family val="0"/>
            <charset val="1"/>
          </rPr>
          <t xml:space="preserve">Carga horária que este docente UFPE irá ministrar nesta disciplina.</t>
        </r>
      </text>
    </comment>
    <comment ref="G655" authorId="0">
      <text>
        <r>
          <rPr>
            <sz val="10"/>
            <color rgb="FF000000"/>
            <rFont val="Arial"/>
            <family val="0"/>
            <charset val="1"/>
          </rPr>
          <t xml:space="preserve">Carga horária que este docente UFPE irá ministrar nesta disciplina.</t>
        </r>
      </text>
    </comment>
    <comment ref="G656" authorId="0">
      <text>
        <r>
          <rPr>
            <sz val="10"/>
            <color rgb="FF000000"/>
            <rFont val="Arial"/>
            <family val="0"/>
            <charset val="1"/>
          </rPr>
          <t xml:space="preserve">Carga horária que este docente UFPE irá ministrar nesta disciplina.</t>
        </r>
      </text>
    </comment>
    <comment ref="G657" authorId="0">
      <text>
        <r>
          <rPr>
            <sz val="10"/>
            <color rgb="FF000000"/>
            <rFont val="Arial"/>
            <family val="0"/>
            <charset val="1"/>
          </rPr>
          <t xml:space="preserve">Carga horária que este docente UFPE irá ministrar nesta disciplina.</t>
        </r>
      </text>
    </comment>
    <comment ref="G658" authorId="0">
      <text>
        <r>
          <rPr>
            <sz val="10"/>
            <color rgb="FF000000"/>
            <rFont val="Arial"/>
            <family val="0"/>
            <charset val="1"/>
          </rPr>
          <t xml:space="preserve">Carga horária que este docente UFPE irá ministrar nesta disciplina.</t>
        </r>
      </text>
    </comment>
    <comment ref="G659" authorId="0">
      <text>
        <r>
          <rPr>
            <sz val="10"/>
            <color rgb="FF000000"/>
            <rFont val="Arial"/>
            <family val="0"/>
            <charset val="1"/>
          </rPr>
          <t xml:space="preserve">Carga horária que este docente UFPE irá ministrar nesta disciplina.</t>
        </r>
      </text>
    </comment>
    <comment ref="G674" authorId="0">
      <text>
        <r>
          <rPr>
            <sz val="10"/>
            <color rgb="FF000000"/>
            <rFont val="Arial"/>
            <family val="0"/>
            <charset val="1"/>
          </rPr>
          <t xml:space="preserve">Carga horária que este docente UFPE irá ministrar nesta disciplina.</t>
        </r>
      </text>
    </comment>
    <comment ref="G675" authorId="0">
      <text>
        <r>
          <rPr>
            <sz val="10"/>
            <color rgb="FF000000"/>
            <rFont val="Arial"/>
            <family val="0"/>
            <charset val="1"/>
          </rPr>
          <t xml:space="preserve">Carga horária que este docente UFPE irá ministrar nesta disciplina.</t>
        </r>
      </text>
    </comment>
    <comment ref="G676" authorId="0">
      <text>
        <r>
          <rPr>
            <sz val="10"/>
            <color rgb="FF000000"/>
            <rFont val="Arial"/>
            <family val="0"/>
            <charset val="1"/>
          </rPr>
          <t xml:space="preserve">Carga horária que este docente UFPE irá ministrar nesta disciplina.</t>
        </r>
      </text>
    </comment>
    <comment ref="G677" authorId="0">
      <text>
        <r>
          <rPr>
            <sz val="10"/>
            <color rgb="FF000000"/>
            <rFont val="Arial"/>
            <family val="0"/>
            <charset val="1"/>
          </rPr>
          <t xml:space="preserve">Carga horária que este docente UFPE irá ministrar nesta disciplina.</t>
        </r>
      </text>
    </comment>
    <comment ref="G678" authorId="0">
      <text>
        <r>
          <rPr>
            <sz val="10"/>
            <color rgb="FF000000"/>
            <rFont val="Arial"/>
            <family val="0"/>
            <charset val="1"/>
          </rPr>
          <t xml:space="preserve">Carga horária que este docente UFPE irá ministrar nesta disciplina.</t>
        </r>
      </text>
    </comment>
    <comment ref="G679" authorId="0">
      <text>
        <r>
          <rPr>
            <sz val="10"/>
            <color rgb="FF000000"/>
            <rFont val="Arial"/>
            <family val="0"/>
            <charset val="1"/>
          </rPr>
          <t xml:space="preserve">Carga horária que este docente UFPE irá ministrar nesta disciplina.</t>
        </r>
      </text>
    </comment>
    <comment ref="G680" authorId="0">
      <text>
        <r>
          <rPr>
            <sz val="10"/>
            <color rgb="FF000000"/>
            <rFont val="Arial"/>
            <family val="0"/>
            <charset val="1"/>
          </rPr>
          <t xml:space="preserve">Carga horária que este docente UFPE irá ministrar nesta disciplina.</t>
        </r>
      </text>
    </comment>
    <comment ref="G681" authorId="0">
      <text>
        <r>
          <rPr>
            <sz val="10"/>
            <color rgb="FF000000"/>
            <rFont val="Arial"/>
            <family val="0"/>
            <charset val="1"/>
          </rPr>
          <t xml:space="preserve">Carga horária que este docente UFPE irá ministrar nesta disciplina.</t>
        </r>
      </text>
    </comment>
    <comment ref="G682" authorId="0">
      <text>
        <r>
          <rPr>
            <sz val="10"/>
            <color rgb="FF000000"/>
            <rFont val="Arial"/>
            <family val="0"/>
            <charset val="1"/>
          </rPr>
          <t xml:space="preserve">Carga horária que este docente UFPE irá ministrar nesta disciplina.</t>
        </r>
      </text>
    </comment>
    <comment ref="G683" authorId="0">
      <text>
        <r>
          <rPr>
            <sz val="10"/>
            <color rgb="FF000000"/>
            <rFont val="Arial"/>
            <family val="0"/>
            <charset val="1"/>
          </rPr>
          <t xml:space="preserve">Carga horária que este docente UFPE irá ministrar nesta disciplina.</t>
        </r>
      </text>
    </comment>
    <comment ref="G698" authorId="0">
      <text>
        <r>
          <rPr>
            <sz val="10"/>
            <color rgb="FF000000"/>
            <rFont val="Arial"/>
            <family val="0"/>
            <charset val="1"/>
          </rPr>
          <t xml:space="preserve">Carga horária que este docente UFPE irá ministrar nesta disciplina.</t>
        </r>
      </text>
    </comment>
    <comment ref="G699" authorId="0">
      <text>
        <r>
          <rPr>
            <sz val="10"/>
            <color rgb="FF000000"/>
            <rFont val="Arial"/>
            <family val="0"/>
            <charset val="1"/>
          </rPr>
          <t xml:space="preserve">Carga horária que este docente UFPE irá ministrar nesta disciplina.</t>
        </r>
      </text>
    </comment>
    <comment ref="G700" authorId="0">
      <text>
        <r>
          <rPr>
            <sz val="10"/>
            <color rgb="FF000000"/>
            <rFont val="Arial"/>
            <family val="0"/>
            <charset val="1"/>
          </rPr>
          <t xml:space="preserve">Carga horária que este docente UFPE irá ministrar nesta disciplina.</t>
        </r>
      </text>
    </comment>
    <comment ref="G701" authorId="0">
      <text>
        <r>
          <rPr>
            <sz val="10"/>
            <color rgb="FF000000"/>
            <rFont val="Arial"/>
            <family val="0"/>
            <charset val="1"/>
          </rPr>
          <t xml:space="preserve">Carga horária que este docente UFPE irá ministrar nesta disciplina.</t>
        </r>
      </text>
    </comment>
    <comment ref="G702" authorId="0">
      <text>
        <r>
          <rPr>
            <sz val="10"/>
            <color rgb="FF000000"/>
            <rFont val="Arial"/>
            <family val="0"/>
            <charset val="1"/>
          </rPr>
          <t xml:space="preserve">Carga horária que este docente UFPE irá ministrar nesta disciplina.</t>
        </r>
      </text>
    </comment>
    <comment ref="G703" authorId="0">
      <text>
        <r>
          <rPr>
            <sz val="10"/>
            <color rgb="FF000000"/>
            <rFont val="Arial"/>
            <family val="0"/>
            <charset val="1"/>
          </rPr>
          <t xml:space="preserve">Carga horária que este docente UFPE irá ministrar nesta disciplina.</t>
        </r>
      </text>
    </comment>
    <comment ref="G704" authorId="0">
      <text>
        <r>
          <rPr>
            <sz val="10"/>
            <color rgb="FF000000"/>
            <rFont val="Arial"/>
            <family val="0"/>
            <charset val="1"/>
          </rPr>
          <t xml:space="preserve">Carga horária que este docente UFPE irá ministrar nesta disciplina.</t>
        </r>
      </text>
    </comment>
    <comment ref="G705" authorId="0">
      <text>
        <r>
          <rPr>
            <sz val="10"/>
            <color rgb="FF000000"/>
            <rFont val="Arial"/>
            <family val="0"/>
            <charset val="1"/>
          </rPr>
          <t xml:space="preserve">Carga horária que este docente UFPE irá ministrar nesta disciplina.</t>
        </r>
      </text>
    </comment>
    <comment ref="G706" authorId="0">
      <text>
        <r>
          <rPr>
            <sz val="10"/>
            <color rgb="FF000000"/>
            <rFont val="Arial"/>
            <family val="0"/>
            <charset val="1"/>
          </rPr>
          <t xml:space="preserve">Carga horária que este docente UFPE irá ministrar nesta disciplina.</t>
        </r>
      </text>
    </comment>
    <comment ref="G707" authorId="0">
      <text>
        <r>
          <rPr>
            <sz val="10"/>
            <color rgb="FF000000"/>
            <rFont val="Arial"/>
            <family val="0"/>
            <charset val="1"/>
          </rPr>
          <t xml:space="preserve">Carga horária que este docente UFPE irá ministrar nesta disciplina.</t>
        </r>
      </text>
    </comment>
    <comment ref="G722" authorId="0">
      <text>
        <r>
          <rPr>
            <sz val="10"/>
            <color rgb="FF000000"/>
            <rFont val="Arial"/>
            <family val="0"/>
            <charset val="1"/>
          </rPr>
          <t xml:space="preserve">Carga horária que este docente UFPE irá ministrar nesta disciplina.</t>
        </r>
      </text>
    </comment>
    <comment ref="G723" authorId="0">
      <text>
        <r>
          <rPr>
            <sz val="10"/>
            <color rgb="FF000000"/>
            <rFont val="Arial"/>
            <family val="0"/>
            <charset val="1"/>
          </rPr>
          <t xml:space="preserve">Carga horária que este docente UFPE irá ministrar nesta disciplina.</t>
        </r>
      </text>
    </comment>
    <comment ref="G724" authorId="0">
      <text>
        <r>
          <rPr>
            <sz val="10"/>
            <color rgb="FF000000"/>
            <rFont val="Arial"/>
            <family val="0"/>
            <charset val="1"/>
          </rPr>
          <t xml:space="preserve">Carga horária que este docente UFPE irá ministrar nesta disciplina.</t>
        </r>
      </text>
    </comment>
    <comment ref="G725" authorId="0">
      <text>
        <r>
          <rPr>
            <sz val="10"/>
            <color rgb="FF000000"/>
            <rFont val="Arial"/>
            <family val="0"/>
            <charset val="1"/>
          </rPr>
          <t xml:space="preserve">Carga horária que este docente UFPE irá ministrar nesta disciplina.</t>
        </r>
      </text>
    </comment>
    <comment ref="G726" authorId="0">
      <text>
        <r>
          <rPr>
            <sz val="10"/>
            <color rgb="FF000000"/>
            <rFont val="Arial"/>
            <family val="0"/>
            <charset val="1"/>
          </rPr>
          <t xml:space="preserve">Carga horária que este docente UFPE irá ministrar nesta disciplina.</t>
        </r>
      </text>
    </comment>
    <comment ref="G727" authorId="0">
      <text>
        <r>
          <rPr>
            <sz val="10"/>
            <color rgb="FF000000"/>
            <rFont val="Arial"/>
            <family val="0"/>
            <charset val="1"/>
          </rPr>
          <t xml:space="preserve">Carga horária que este docente UFPE irá ministrar nesta disciplina.</t>
        </r>
      </text>
    </comment>
    <comment ref="G728" authorId="0">
      <text>
        <r>
          <rPr>
            <sz val="10"/>
            <color rgb="FF000000"/>
            <rFont val="Arial"/>
            <family val="0"/>
            <charset val="1"/>
          </rPr>
          <t xml:space="preserve">Carga horária que este docente UFPE irá ministrar nesta disciplina.</t>
        </r>
      </text>
    </comment>
    <comment ref="G729" authorId="0">
      <text>
        <r>
          <rPr>
            <sz val="10"/>
            <color rgb="FF000000"/>
            <rFont val="Arial"/>
            <family val="0"/>
            <charset val="1"/>
          </rPr>
          <t xml:space="preserve">Carga horária que este docente UFPE irá ministrar nesta disciplina.</t>
        </r>
      </text>
    </comment>
    <comment ref="G730" authorId="0">
      <text>
        <r>
          <rPr>
            <sz val="10"/>
            <color rgb="FF000000"/>
            <rFont val="Arial"/>
            <family val="0"/>
            <charset val="1"/>
          </rPr>
          <t xml:space="preserve">Carga horária que este docente UFPE irá ministrar nesta disciplina.</t>
        </r>
      </text>
    </comment>
    <comment ref="G731" authorId="0">
      <text>
        <r>
          <rPr>
            <sz val="10"/>
            <color rgb="FF000000"/>
            <rFont val="Arial"/>
            <family val="0"/>
            <charset val="1"/>
          </rPr>
          <t xml:space="preserve">Carga horária que este docente UFPE irá ministrar nesta disciplina.</t>
        </r>
      </text>
    </comment>
    <comment ref="G746" authorId="0">
      <text>
        <r>
          <rPr>
            <sz val="10"/>
            <color rgb="FF000000"/>
            <rFont val="Arial"/>
            <family val="0"/>
            <charset val="1"/>
          </rPr>
          <t xml:space="preserve">Carga horária que este docente UFPE irá ministrar nesta disciplina.</t>
        </r>
      </text>
    </comment>
    <comment ref="G747" authorId="0">
      <text>
        <r>
          <rPr>
            <sz val="10"/>
            <color rgb="FF000000"/>
            <rFont val="Arial"/>
            <family val="0"/>
            <charset val="1"/>
          </rPr>
          <t xml:space="preserve">Carga horária que este docente UFPE irá ministrar nesta disciplina.</t>
        </r>
      </text>
    </comment>
    <comment ref="G748" authorId="0">
      <text>
        <r>
          <rPr>
            <sz val="10"/>
            <color rgb="FF000000"/>
            <rFont val="Arial"/>
            <family val="0"/>
            <charset val="1"/>
          </rPr>
          <t xml:space="preserve">Carga horária que este docente UFPE irá ministrar nesta disciplina.</t>
        </r>
      </text>
    </comment>
    <comment ref="G749" authorId="0">
      <text>
        <r>
          <rPr>
            <sz val="10"/>
            <color rgb="FF000000"/>
            <rFont val="Arial"/>
            <family val="0"/>
            <charset val="1"/>
          </rPr>
          <t xml:space="preserve">Carga horária que este docente UFPE irá ministrar nesta disciplina.</t>
        </r>
      </text>
    </comment>
    <comment ref="G750" authorId="0">
      <text>
        <r>
          <rPr>
            <sz val="10"/>
            <color rgb="FF000000"/>
            <rFont val="Arial"/>
            <family val="0"/>
            <charset val="1"/>
          </rPr>
          <t xml:space="preserve">Carga horária que este docente UFPE irá ministrar nesta disciplina.</t>
        </r>
      </text>
    </comment>
    <comment ref="G751" authorId="0">
      <text>
        <r>
          <rPr>
            <sz val="10"/>
            <color rgb="FF000000"/>
            <rFont val="Arial"/>
            <family val="0"/>
            <charset val="1"/>
          </rPr>
          <t xml:space="preserve">Carga horária que este docente UFPE irá ministrar nesta disciplina.</t>
        </r>
      </text>
    </comment>
    <comment ref="G752" authorId="0">
      <text>
        <r>
          <rPr>
            <sz val="10"/>
            <color rgb="FF000000"/>
            <rFont val="Arial"/>
            <family val="0"/>
            <charset val="1"/>
          </rPr>
          <t xml:space="preserve">Carga horária que este docente UFPE irá ministrar nesta disciplina.</t>
        </r>
      </text>
    </comment>
    <comment ref="G753" authorId="0">
      <text>
        <r>
          <rPr>
            <sz val="10"/>
            <color rgb="FF000000"/>
            <rFont val="Arial"/>
            <family val="0"/>
            <charset val="1"/>
          </rPr>
          <t xml:space="preserve">Carga horária que este docente UFPE irá ministrar nesta disciplina.</t>
        </r>
      </text>
    </comment>
    <comment ref="G754" authorId="0">
      <text>
        <r>
          <rPr>
            <sz val="10"/>
            <color rgb="FF000000"/>
            <rFont val="Arial"/>
            <family val="0"/>
            <charset val="1"/>
          </rPr>
          <t xml:space="preserve">Carga horária que este docente UFPE irá ministrar nesta disciplina.</t>
        </r>
      </text>
    </comment>
    <comment ref="G755" authorId="0">
      <text>
        <r>
          <rPr>
            <sz val="10"/>
            <color rgb="FF000000"/>
            <rFont val="Arial"/>
            <family val="0"/>
            <charset val="1"/>
          </rPr>
          <t xml:space="preserve">Carga horária que este docente UFPE irá ministrar nesta disciplina.</t>
        </r>
      </text>
    </comment>
    <comment ref="G770" authorId="0">
      <text>
        <r>
          <rPr>
            <sz val="10"/>
            <color rgb="FF000000"/>
            <rFont val="Arial"/>
            <family val="0"/>
            <charset val="1"/>
          </rPr>
          <t xml:space="preserve">Carga horária que este docente UFPE irá ministrar nesta disciplina.</t>
        </r>
      </text>
    </comment>
    <comment ref="G771" authorId="0">
      <text>
        <r>
          <rPr>
            <sz val="10"/>
            <color rgb="FF000000"/>
            <rFont val="Arial"/>
            <family val="0"/>
            <charset val="1"/>
          </rPr>
          <t xml:space="preserve">Carga horária que este docente UFPE irá ministrar nesta disciplina.</t>
        </r>
      </text>
    </comment>
    <comment ref="G772" authorId="0">
      <text>
        <r>
          <rPr>
            <sz val="10"/>
            <color rgb="FF000000"/>
            <rFont val="Arial"/>
            <family val="0"/>
            <charset val="1"/>
          </rPr>
          <t xml:space="preserve">Carga horária que este docente UFPE irá ministrar nesta disciplina.</t>
        </r>
      </text>
    </comment>
    <comment ref="G773" authorId="0">
      <text>
        <r>
          <rPr>
            <sz val="10"/>
            <color rgb="FF000000"/>
            <rFont val="Arial"/>
            <family val="0"/>
            <charset val="1"/>
          </rPr>
          <t xml:space="preserve">Carga horária que este docente UFPE irá ministrar nesta disciplina.</t>
        </r>
      </text>
    </comment>
    <comment ref="G774" authorId="0">
      <text>
        <r>
          <rPr>
            <sz val="10"/>
            <color rgb="FF000000"/>
            <rFont val="Arial"/>
            <family val="0"/>
            <charset val="1"/>
          </rPr>
          <t xml:space="preserve">Carga horária que este docente UFPE irá ministrar nesta disciplina.</t>
        </r>
      </text>
    </comment>
    <comment ref="G775" authorId="0">
      <text>
        <r>
          <rPr>
            <sz val="10"/>
            <color rgb="FF000000"/>
            <rFont val="Arial"/>
            <family val="0"/>
            <charset val="1"/>
          </rPr>
          <t xml:space="preserve">Carga horária que este docente UFPE irá ministrar nesta disciplina.</t>
        </r>
      </text>
    </comment>
    <comment ref="G776" authorId="0">
      <text>
        <r>
          <rPr>
            <sz val="10"/>
            <color rgb="FF000000"/>
            <rFont val="Arial"/>
            <family val="0"/>
            <charset val="1"/>
          </rPr>
          <t xml:space="preserve">Carga horária que este docente UFPE irá ministrar nesta disciplina.</t>
        </r>
      </text>
    </comment>
    <comment ref="G777" authorId="0">
      <text>
        <r>
          <rPr>
            <sz val="10"/>
            <color rgb="FF000000"/>
            <rFont val="Arial"/>
            <family val="0"/>
            <charset val="1"/>
          </rPr>
          <t xml:space="preserve">Carga horária que este docente UFPE irá ministrar nesta disciplina.</t>
        </r>
      </text>
    </comment>
    <comment ref="G778" authorId="0">
      <text>
        <r>
          <rPr>
            <sz val="10"/>
            <color rgb="FF000000"/>
            <rFont val="Arial"/>
            <family val="0"/>
            <charset val="1"/>
          </rPr>
          <t xml:space="preserve">Carga horária que este docente UFPE irá ministrar nesta disciplina.</t>
        </r>
      </text>
    </comment>
    <comment ref="G779" authorId="0">
      <text>
        <r>
          <rPr>
            <sz val="10"/>
            <color rgb="FF000000"/>
            <rFont val="Arial"/>
            <family val="0"/>
            <charset val="1"/>
          </rPr>
          <t xml:space="preserve">Carga horária que este docente UFPE irá ministrar nesta disciplina.</t>
        </r>
      </text>
    </comment>
    <comment ref="G794" authorId="0">
      <text>
        <r>
          <rPr>
            <sz val="10"/>
            <color rgb="FF000000"/>
            <rFont val="Arial"/>
            <family val="0"/>
            <charset val="1"/>
          </rPr>
          <t xml:space="preserve">Carga horária que este docente UFPE irá ministrar nesta disciplina.</t>
        </r>
      </text>
    </comment>
    <comment ref="G795" authorId="0">
      <text>
        <r>
          <rPr>
            <sz val="10"/>
            <color rgb="FF000000"/>
            <rFont val="Arial"/>
            <family val="0"/>
            <charset val="1"/>
          </rPr>
          <t xml:space="preserve">Carga horária que este docente UFPE irá ministrar nesta disciplina.</t>
        </r>
      </text>
    </comment>
    <comment ref="G796" authorId="0">
      <text>
        <r>
          <rPr>
            <sz val="10"/>
            <color rgb="FF000000"/>
            <rFont val="Arial"/>
            <family val="0"/>
            <charset val="1"/>
          </rPr>
          <t xml:space="preserve">Carga horária que este docente UFPE irá ministrar nesta disciplina.</t>
        </r>
      </text>
    </comment>
    <comment ref="G797" authorId="0">
      <text>
        <r>
          <rPr>
            <sz val="10"/>
            <color rgb="FF000000"/>
            <rFont val="Arial"/>
            <family val="0"/>
            <charset val="1"/>
          </rPr>
          <t xml:space="preserve">Carga horária que este docente UFPE irá ministrar nesta disciplina.</t>
        </r>
      </text>
    </comment>
    <comment ref="G798" authorId="0">
      <text>
        <r>
          <rPr>
            <sz val="10"/>
            <color rgb="FF000000"/>
            <rFont val="Arial"/>
            <family val="0"/>
            <charset val="1"/>
          </rPr>
          <t xml:space="preserve">Carga horária que este docente UFPE irá ministrar nesta disciplina.</t>
        </r>
      </text>
    </comment>
    <comment ref="G799" authorId="0">
      <text>
        <r>
          <rPr>
            <sz val="10"/>
            <color rgb="FF000000"/>
            <rFont val="Arial"/>
            <family val="0"/>
            <charset val="1"/>
          </rPr>
          <t xml:space="preserve">Carga horária que este docente UFPE irá ministrar nesta disciplina.</t>
        </r>
      </text>
    </comment>
    <comment ref="G800" authorId="0">
      <text>
        <r>
          <rPr>
            <sz val="10"/>
            <color rgb="FF000000"/>
            <rFont val="Arial"/>
            <family val="0"/>
            <charset val="1"/>
          </rPr>
          <t xml:space="preserve">Carga horária que este docente UFPE irá ministrar nesta disciplina.</t>
        </r>
      </text>
    </comment>
    <comment ref="G801" authorId="0">
      <text>
        <r>
          <rPr>
            <sz val="10"/>
            <color rgb="FF000000"/>
            <rFont val="Arial"/>
            <family val="0"/>
            <charset val="1"/>
          </rPr>
          <t xml:space="preserve">Carga horária que este docente UFPE irá ministrar nesta disciplina.</t>
        </r>
      </text>
    </comment>
    <comment ref="G802" authorId="0">
      <text>
        <r>
          <rPr>
            <sz val="10"/>
            <color rgb="FF000000"/>
            <rFont val="Arial"/>
            <family val="0"/>
            <charset val="1"/>
          </rPr>
          <t xml:space="preserve">Carga horária que este docente UFPE irá ministrar nesta disciplina.</t>
        </r>
      </text>
    </comment>
    <comment ref="G803" authorId="0">
      <text>
        <r>
          <rPr>
            <sz val="10"/>
            <color rgb="FF000000"/>
            <rFont val="Arial"/>
            <family val="0"/>
            <charset val="1"/>
          </rPr>
          <t xml:space="preserve">Carga horária que este docente UFPE irá ministrar nesta disciplina.</t>
        </r>
      </text>
    </comment>
    <comment ref="G818" authorId="0">
      <text>
        <r>
          <rPr>
            <sz val="10"/>
            <color rgb="FF000000"/>
            <rFont val="Arial"/>
            <family val="0"/>
            <charset val="1"/>
          </rPr>
          <t xml:space="preserve">Carga horária que este docente UFPE irá ministrar nesta disciplina.</t>
        </r>
      </text>
    </comment>
    <comment ref="G819" authorId="0">
      <text>
        <r>
          <rPr>
            <sz val="10"/>
            <color rgb="FF000000"/>
            <rFont val="Arial"/>
            <family val="0"/>
            <charset val="1"/>
          </rPr>
          <t xml:space="preserve">Carga horária que este docente UFPE irá ministrar nesta disciplina.</t>
        </r>
      </text>
    </comment>
    <comment ref="G820" authorId="0">
      <text>
        <r>
          <rPr>
            <sz val="10"/>
            <color rgb="FF000000"/>
            <rFont val="Arial"/>
            <family val="0"/>
            <charset val="1"/>
          </rPr>
          <t xml:space="preserve">Carga horária que este docente UFPE irá ministrar nesta disciplina.</t>
        </r>
      </text>
    </comment>
    <comment ref="G821" authorId="0">
      <text>
        <r>
          <rPr>
            <sz val="10"/>
            <color rgb="FF000000"/>
            <rFont val="Arial"/>
            <family val="0"/>
            <charset val="1"/>
          </rPr>
          <t xml:space="preserve">Carga horária que este docente UFPE irá ministrar nesta disciplina.</t>
        </r>
      </text>
    </comment>
    <comment ref="G822" authorId="0">
      <text>
        <r>
          <rPr>
            <sz val="10"/>
            <color rgb="FF000000"/>
            <rFont val="Arial"/>
            <family val="0"/>
            <charset val="1"/>
          </rPr>
          <t xml:space="preserve">Carga horária que este docente UFPE irá ministrar nesta disciplina.</t>
        </r>
      </text>
    </comment>
    <comment ref="G823" authorId="0">
      <text>
        <r>
          <rPr>
            <sz val="10"/>
            <color rgb="FF000000"/>
            <rFont val="Arial"/>
            <family val="0"/>
            <charset val="1"/>
          </rPr>
          <t xml:space="preserve">Carga horária que este docente UFPE irá ministrar nesta disciplina.</t>
        </r>
      </text>
    </comment>
    <comment ref="G824" authorId="0">
      <text>
        <r>
          <rPr>
            <sz val="10"/>
            <color rgb="FF000000"/>
            <rFont val="Arial"/>
            <family val="0"/>
            <charset val="1"/>
          </rPr>
          <t xml:space="preserve">Carga horária que este docente UFPE irá ministrar nesta disciplina.</t>
        </r>
      </text>
    </comment>
    <comment ref="G825" authorId="0">
      <text>
        <r>
          <rPr>
            <sz val="10"/>
            <color rgb="FF000000"/>
            <rFont val="Arial"/>
            <family val="0"/>
            <charset val="1"/>
          </rPr>
          <t xml:space="preserve">Carga horária que este docente UFPE irá ministrar nesta disciplina.</t>
        </r>
      </text>
    </comment>
    <comment ref="G826" authorId="0">
      <text>
        <r>
          <rPr>
            <sz val="10"/>
            <color rgb="FF000000"/>
            <rFont val="Arial"/>
            <family val="0"/>
            <charset val="1"/>
          </rPr>
          <t xml:space="preserve">Carga horária que este docente UFPE irá ministrar nesta disciplina.</t>
        </r>
      </text>
    </comment>
    <comment ref="G827" authorId="0">
      <text>
        <r>
          <rPr>
            <sz val="10"/>
            <color rgb="FF000000"/>
            <rFont val="Arial"/>
            <family val="0"/>
            <charset val="1"/>
          </rPr>
          <t xml:space="preserve">Carga horária que este docente UFPE irá ministrar nesta disciplina.</t>
        </r>
      </text>
    </comment>
    <comment ref="G842" authorId="0">
      <text>
        <r>
          <rPr>
            <sz val="10"/>
            <color rgb="FF000000"/>
            <rFont val="Arial"/>
            <family val="0"/>
            <charset val="1"/>
          </rPr>
          <t xml:space="preserve">Carga horária que este docente UFPE irá ministrar nesta disciplina.</t>
        </r>
      </text>
    </comment>
    <comment ref="G843" authorId="0">
      <text>
        <r>
          <rPr>
            <sz val="10"/>
            <color rgb="FF000000"/>
            <rFont val="Arial"/>
            <family val="0"/>
            <charset val="1"/>
          </rPr>
          <t xml:space="preserve">Carga horária que este docente UFPE irá ministrar nesta disciplina.</t>
        </r>
      </text>
    </comment>
    <comment ref="G844" authorId="0">
      <text>
        <r>
          <rPr>
            <sz val="10"/>
            <color rgb="FF000000"/>
            <rFont val="Arial"/>
            <family val="0"/>
            <charset val="1"/>
          </rPr>
          <t xml:space="preserve">Carga horária que este docente UFPE irá ministrar nesta disciplina.</t>
        </r>
      </text>
    </comment>
    <comment ref="G845" authorId="0">
      <text>
        <r>
          <rPr>
            <sz val="10"/>
            <color rgb="FF000000"/>
            <rFont val="Arial"/>
            <family val="0"/>
            <charset val="1"/>
          </rPr>
          <t xml:space="preserve">Carga horária que este docente UFPE irá ministrar nesta disciplina.</t>
        </r>
      </text>
    </comment>
    <comment ref="G846" authorId="0">
      <text>
        <r>
          <rPr>
            <sz val="10"/>
            <color rgb="FF000000"/>
            <rFont val="Arial"/>
            <family val="0"/>
            <charset val="1"/>
          </rPr>
          <t xml:space="preserve">Carga horária que este docente UFPE irá ministrar nesta disciplina.</t>
        </r>
      </text>
    </comment>
    <comment ref="G847" authorId="0">
      <text>
        <r>
          <rPr>
            <sz val="10"/>
            <color rgb="FF000000"/>
            <rFont val="Arial"/>
            <family val="0"/>
            <charset val="1"/>
          </rPr>
          <t xml:space="preserve">Carga horária que este docente UFPE irá ministrar nesta disciplina.</t>
        </r>
      </text>
    </comment>
    <comment ref="G848" authorId="0">
      <text>
        <r>
          <rPr>
            <sz val="10"/>
            <color rgb="FF000000"/>
            <rFont val="Arial"/>
            <family val="0"/>
            <charset val="1"/>
          </rPr>
          <t xml:space="preserve">Carga horária que este docente UFPE irá ministrar nesta disciplina.</t>
        </r>
      </text>
    </comment>
    <comment ref="G849" authorId="0">
      <text>
        <r>
          <rPr>
            <sz val="10"/>
            <color rgb="FF000000"/>
            <rFont val="Arial"/>
            <family val="0"/>
            <charset val="1"/>
          </rPr>
          <t xml:space="preserve">Carga horária que este docente UFPE irá ministrar nesta disciplina.</t>
        </r>
      </text>
    </comment>
    <comment ref="G850" authorId="0">
      <text>
        <r>
          <rPr>
            <sz val="10"/>
            <color rgb="FF000000"/>
            <rFont val="Arial"/>
            <family val="0"/>
            <charset val="1"/>
          </rPr>
          <t xml:space="preserve">Carga horária que este docente UFPE irá ministrar nesta disciplina.</t>
        </r>
      </text>
    </comment>
    <comment ref="G851" authorId="0">
      <text>
        <r>
          <rPr>
            <sz val="10"/>
            <color rgb="FF000000"/>
            <rFont val="Arial"/>
            <family val="0"/>
            <charset val="1"/>
          </rPr>
          <t xml:space="preserve">Carga horária que este docente UFPE irá ministrar nesta disciplina.</t>
        </r>
      </text>
    </comment>
    <comment ref="G866" authorId="0">
      <text>
        <r>
          <rPr>
            <sz val="10"/>
            <color rgb="FF000000"/>
            <rFont val="Arial"/>
            <family val="0"/>
            <charset val="1"/>
          </rPr>
          <t xml:space="preserve">Carga horária que este docente UFPE irá ministrar nesta disciplina.</t>
        </r>
      </text>
    </comment>
    <comment ref="G867" authorId="0">
      <text>
        <r>
          <rPr>
            <sz val="10"/>
            <color rgb="FF000000"/>
            <rFont val="Arial"/>
            <family val="0"/>
            <charset val="1"/>
          </rPr>
          <t xml:space="preserve">Carga horária que este docente UFPE irá ministrar nesta disciplina.</t>
        </r>
      </text>
    </comment>
    <comment ref="G868" authorId="0">
      <text>
        <r>
          <rPr>
            <sz val="10"/>
            <color rgb="FF000000"/>
            <rFont val="Arial"/>
            <family val="0"/>
            <charset val="1"/>
          </rPr>
          <t xml:space="preserve">Carga horária que este docente UFPE irá ministrar nesta disciplina.</t>
        </r>
      </text>
    </comment>
    <comment ref="G869" authorId="0">
      <text>
        <r>
          <rPr>
            <sz val="10"/>
            <color rgb="FF000000"/>
            <rFont val="Arial"/>
            <family val="0"/>
            <charset val="1"/>
          </rPr>
          <t xml:space="preserve">Carga horária que este docente UFPE irá ministrar nesta disciplina.</t>
        </r>
      </text>
    </comment>
    <comment ref="G870" authorId="0">
      <text>
        <r>
          <rPr>
            <sz val="10"/>
            <color rgb="FF000000"/>
            <rFont val="Arial"/>
            <family val="0"/>
            <charset val="1"/>
          </rPr>
          <t xml:space="preserve">Carga horária que este docente UFPE irá ministrar nesta disciplina.</t>
        </r>
      </text>
    </comment>
    <comment ref="G871" authorId="0">
      <text>
        <r>
          <rPr>
            <sz val="10"/>
            <color rgb="FF000000"/>
            <rFont val="Arial"/>
            <family val="0"/>
            <charset val="1"/>
          </rPr>
          <t xml:space="preserve">Carga horária que este docente UFPE irá ministrar nesta disciplina.</t>
        </r>
      </text>
    </comment>
    <comment ref="G872" authorId="0">
      <text>
        <r>
          <rPr>
            <sz val="10"/>
            <color rgb="FF000000"/>
            <rFont val="Arial"/>
            <family val="0"/>
            <charset val="1"/>
          </rPr>
          <t xml:space="preserve">Carga horária que este docente UFPE irá ministrar nesta disciplina.</t>
        </r>
      </text>
    </comment>
    <comment ref="G873" authorId="0">
      <text>
        <r>
          <rPr>
            <sz val="10"/>
            <color rgb="FF000000"/>
            <rFont val="Arial"/>
            <family val="0"/>
            <charset val="1"/>
          </rPr>
          <t xml:space="preserve">Carga horária que este docente UFPE irá ministrar nesta disciplina.</t>
        </r>
      </text>
    </comment>
    <comment ref="G874" authorId="0">
      <text>
        <r>
          <rPr>
            <sz val="10"/>
            <color rgb="FF000000"/>
            <rFont val="Arial"/>
            <family val="0"/>
            <charset val="1"/>
          </rPr>
          <t xml:space="preserve">Carga horária que este docente UFPE irá ministrar nesta disciplina.</t>
        </r>
      </text>
    </comment>
    <comment ref="G875" authorId="0">
      <text>
        <r>
          <rPr>
            <sz val="10"/>
            <color rgb="FF000000"/>
            <rFont val="Arial"/>
            <family val="0"/>
            <charset val="1"/>
          </rPr>
          <t xml:space="preserve">Carga horária que este docente UFPE irá ministrar nesta disciplina.</t>
        </r>
      </text>
    </comment>
    <comment ref="G890" authorId="0">
      <text>
        <r>
          <rPr>
            <sz val="10"/>
            <color rgb="FF000000"/>
            <rFont val="Arial"/>
            <family val="0"/>
            <charset val="1"/>
          </rPr>
          <t xml:space="preserve">Carga horária que este docente UFPE irá ministrar nesta disciplina.</t>
        </r>
      </text>
    </comment>
    <comment ref="G891" authorId="0">
      <text>
        <r>
          <rPr>
            <sz val="10"/>
            <color rgb="FF000000"/>
            <rFont val="Arial"/>
            <family val="0"/>
            <charset val="1"/>
          </rPr>
          <t xml:space="preserve">Carga horária que este docente UFPE irá ministrar nesta disciplina.</t>
        </r>
      </text>
    </comment>
    <comment ref="G892" authorId="0">
      <text>
        <r>
          <rPr>
            <sz val="10"/>
            <color rgb="FF000000"/>
            <rFont val="Arial"/>
            <family val="0"/>
            <charset val="1"/>
          </rPr>
          <t xml:space="preserve">Carga horária que este docente UFPE irá ministrar nesta disciplina.</t>
        </r>
      </text>
    </comment>
    <comment ref="G893" authorId="0">
      <text>
        <r>
          <rPr>
            <sz val="10"/>
            <color rgb="FF000000"/>
            <rFont val="Arial"/>
            <family val="0"/>
            <charset val="1"/>
          </rPr>
          <t xml:space="preserve">Carga horária que este docente UFPE irá ministrar nesta disciplina.</t>
        </r>
      </text>
    </comment>
    <comment ref="G894" authorId="0">
      <text>
        <r>
          <rPr>
            <sz val="10"/>
            <color rgb="FF000000"/>
            <rFont val="Arial"/>
            <family val="0"/>
            <charset val="1"/>
          </rPr>
          <t xml:space="preserve">Carga horária que este docente UFPE irá ministrar nesta disciplina.</t>
        </r>
      </text>
    </comment>
    <comment ref="G895" authorId="0">
      <text>
        <r>
          <rPr>
            <sz val="10"/>
            <color rgb="FF000000"/>
            <rFont val="Arial"/>
            <family val="0"/>
            <charset val="1"/>
          </rPr>
          <t xml:space="preserve">Carga horária que este docente UFPE irá ministrar nesta disciplina.</t>
        </r>
      </text>
    </comment>
    <comment ref="G896" authorId="0">
      <text>
        <r>
          <rPr>
            <sz val="10"/>
            <color rgb="FF000000"/>
            <rFont val="Arial"/>
            <family val="0"/>
            <charset val="1"/>
          </rPr>
          <t xml:space="preserve">Carga horária que este docente UFPE irá ministrar nesta disciplina.</t>
        </r>
      </text>
    </comment>
    <comment ref="G897" authorId="0">
      <text>
        <r>
          <rPr>
            <sz val="10"/>
            <color rgb="FF000000"/>
            <rFont val="Arial"/>
            <family val="0"/>
            <charset val="1"/>
          </rPr>
          <t xml:space="preserve">Carga horária que este docente UFPE irá ministrar nesta disciplina.</t>
        </r>
      </text>
    </comment>
    <comment ref="G898" authorId="0">
      <text>
        <r>
          <rPr>
            <sz val="10"/>
            <color rgb="FF000000"/>
            <rFont val="Arial"/>
            <family val="0"/>
            <charset val="1"/>
          </rPr>
          <t xml:space="preserve">Carga horária que este docente UFPE irá ministrar nesta disciplina.</t>
        </r>
      </text>
    </comment>
    <comment ref="G899" authorId="0">
      <text>
        <r>
          <rPr>
            <sz val="10"/>
            <color rgb="FF000000"/>
            <rFont val="Arial"/>
            <family val="0"/>
            <charset val="1"/>
          </rPr>
          <t xml:space="preserve">Carga horária que este docente UFPE irá ministrar nesta disciplina.</t>
        </r>
      </text>
    </comment>
    <comment ref="G914" authorId="0">
      <text>
        <r>
          <rPr>
            <sz val="10"/>
            <color rgb="FF000000"/>
            <rFont val="Arial"/>
            <family val="0"/>
            <charset val="1"/>
          </rPr>
          <t xml:space="preserve">Carga horária que este docente UFPE irá ministrar nesta disciplina.</t>
        </r>
      </text>
    </comment>
    <comment ref="G915" authorId="0">
      <text>
        <r>
          <rPr>
            <sz val="10"/>
            <color rgb="FF000000"/>
            <rFont val="Arial"/>
            <family val="0"/>
            <charset val="1"/>
          </rPr>
          <t xml:space="preserve">Carga horária que este docente UFPE irá ministrar nesta disciplina.</t>
        </r>
      </text>
    </comment>
    <comment ref="G916" authorId="0">
      <text>
        <r>
          <rPr>
            <sz val="10"/>
            <color rgb="FF000000"/>
            <rFont val="Arial"/>
            <family val="0"/>
            <charset val="1"/>
          </rPr>
          <t xml:space="preserve">Carga horária que este docente UFPE irá ministrar nesta disciplina.</t>
        </r>
      </text>
    </comment>
    <comment ref="G917" authorId="0">
      <text>
        <r>
          <rPr>
            <sz val="10"/>
            <color rgb="FF000000"/>
            <rFont val="Arial"/>
            <family val="0"/>
            <charset val="1"/>
          </rPr>
          <t xml:space="preserve">Carga horária que este docente UFPE irá ministrar nesta disciplina.</t>
        </r>
      </text>
    </comment>
    <comment ref="G918" authorId="0">
      <text>
        <r>
          <rPr>
            <sz val="10"/>
            <color rgb="FF000000"/>
            <rFont val="Arial"/>
            <family val="0"/>
            <charset val="1"/>
          </rPr>
          <t xml:space="preserve">Carga horária que este docente UFPE irá ministrar nesta disciplina.</t>
        </r>
      </text>
    </comment>
    <comment ref="G919" authorId="0">
      <text>
        <r>
          <rPr>
            <sz val="10"/>
            <color rgb="FF000000"/>
            <rFont val="Arial"/>
            <family val="0"/>
            <charset val="1"/>
          </rPr>
          <t xml:space="preserve">Carga horária que este docente UFPE irá ministrar nesta disciplina.</t>
        </r>
      </text>
    </comment>
    <comment ref="G920" authorId="0">
      <text>
        <r>
          <rPr>
            <sz val="10"/>
            <color rgb="FF000000"/>
            <rFont val="Arial"/>
            <family val="0"/>
            <charset val="1"/>
          </rPr>
          <t xml:space="preserve">Carga horária que este docente UFPE irá ministrar nesta disciplina.</t>
        </r>
      </text>
    </comment>
    <comment ref="G921" authorId="0">
      <text>
        <r>
          <rPr>
            <sz val="10"/>
            <color rgb="FF000000"/>
            <rFont val="Arial"/>
            <family val="0"/>
            <charset val="1"/>
          </rPr>
          <t xml:space="preserve">Carga horária que este docente UFPE irá ministrar nesta disciplina.</t>
        </r>
      </text>
    </comment>
    <comment ref="G922" authorId="0">
      <text>
        <r>
          <rPr>
            <sz val="10"/>
            <color rgb="FF000000"/>
            <rFont val="Arial"/>
            <family val="0"/>
            <charset val="1"/>
          </rPr>
          <t xml:space="preserve">Carga horária que este docente UFPE irá ministrar nesta disciplina.</t>
        </r>
      </text>
    </comment>
    <comment ref="G923" authorId="0">
      <text>
        <r>
          <rPr>
            <sz val="10"/>
            <color rgb="FF000000"/>
            <rFont val="Arial"/>
            <family val="0"/>
            <charset val="1"/>
          </rPr>
          <t xml:space="preserve">Carga horária que este docente UFPE irá ministrar nesta disciplina.</t>
        </r>
      </text>
    </comment>
    <comment ref="G938" authorId="0">
      <text>
        <r>
          <rPr>
            <sz val="10"/>
            <color rgb="FF000000"/>
            <rFont val="Arial"/>
            <family val="0"/>
            <charset val="1"/>
          </rPr>
          <t xml:space="preserve">Carga horária que este docente UFPE irá ministrar nesta disciplina.</t>
        </r>
      </text>
    </comment>
    <comment ref="G939" authorId="0">
      <text>
        <r>
          <rPr>
            <sz val="10"/>
            <color rgb="FF000000"/>
            <rFont val="Arial"/>
            <family val="0"/>
            <charset val="1"/>
          </rPr>
          <t xml:space="preserve">Carga horária que este docente UFPE irá ministrar nesta disciplina.</t>
        </r>
      </text>
    </comment>
    <comment ref="G940" authorId="0">
      <text>
        <r>
          <rPr>
            <sz val="10"/>
            <color rgb="FF000000"/>
            <rFont val="Arial"/>
            <family val="0"/>
            <charset val="1"/>
          </rPr>
          <t xml:space="preserve">Carga horária que este docente UFPE irá ministrar nesta disciplina.</t>
        </r>
      </text>
    </comment>
    <comment ref="G941" authorId="0">
      <text>
        <r>
          <rPr>
            <sz val="10"/>
            <color rgb="FF000000"/>
            <rFont val="Arial"/>
            <family val="0"/>
            <charset val="1"/>
          </rPr>
          <t xml:space="preserve">Carga horária que este docente UFPE irá ministrar nesta disciplina.</t>
        </r>
      </text>
    </comment>
    <comment ref="G942" authorId="0">
      <text>
        <r>
          <rPr>
            <sz val="10"/>
            <color rgb="FF000000"/>
            <rFont val="Arial"/>
            <family val="0"/>
            <charset val="1"/>
          </rPr>
          <t xml:space="preserve">Carga horária que este docente UFPE irá ministrar nesta disciplina.</t>
        </r>
      </text>
    </comment>
    <comment ref="G943" authorId="0">
      <text>
        <r>
          <rPr>
            <sz val="10"/>
            <color rgb="FF000000"/>
            <rFont val="Arial"/>
            <family val="0"/>
            <charset val="1"/>
          </rPr>
          <t xml:space="preserve">Carga horária que este docente UFPE irá ministrar nesta disciplina.</t>
        </r>
      </text>
    </comment>
    <comment ref="G944" authorId="0">
      <text>
        <r>
          <rPr>
            <sz val="10"/>
            <color rgb="FF000000"/>
            <rFont val="Arial"/>
            <family val="0"/>
            <charset val="1"/>
          </rPr>
          <t xml:space="preserve">Carga horária que este docente UFPE irá ministrar nesta disciplina.</t>
        </r>
      </text>
    </comment>
    <comment ref="G945" authorId="0">
      <text>
        <r>
          <rPr>
            <sz val="10"/>
            <color rgb="FF000000"/>
            <rFont val="Arial"/>
            <family val="0"/>
            <charset val="1"/>
          </rPr>
          <t xml:space="preserve">Carga horária que este docente UFPE irá ministrar nesta disciplina.</t>
        </r>
      </text>
    </comment>
    <comment ref="G946" authorId="0">
      <text>
        <r>
          <rPr>
            <sz val="10"/>
            <color rgb="FF000000"/>
            <rFont val="Arial"/>
            <family val="0"/>
            <charset val="1"/>
          </rPr>
          <t xml:space="preserve">Carga horária que este docente UFPE irá ministrar nesta disciplina.</t>
        </r>
      </text>
    </comment>
    <comment ref="G947" authorId="0">
      <text>
        <r>
          <rPr>
            <sz val="10"/>
            <color rgb="FF000000"/>
            <rFont val="Arial"/>
            <family val="0"/>
            <charset val="1"/>
          </rPr>
          <t xml:space="preserve">Carga horária que este docente UFPE irá ministrar nesta disciplina.</t>
        </r>
      </text>
    </comment>
    <comment ref="G962" authorId="0">
      <text>
        <r>
          <rPr>
            <sz val="10"/>
            <color rgb="FF000000"/>
            <rFont val="Arial"/>
            <family val="0"/>
            <charset val="1"/>
          </rPr>
          <t xml:space="preserve">Carga horária que este docente UFPE irá ministrar nesta disciplina.</t>
        </r>
      </text>
    </comment>
    <comment ref="G963" authorId="0">
      <text>
        <r>
          <rPr>
            <sz val="10"/>
            <color rgb="FF000000"/>
            <rFont val="Arial"/>
            <family val="0"/>
            <charset val="1"/>
          </rPr>
          <t xml:space="preserve">Carga horária que este docente UFPE irá ministrar nesta disciplina.</t>
        </r>
      </text>
    </comment>
    <comment ref="G964" authorId="0">
      <text>
        <r>
          <rPr>
            <sz val="10"/>
            <color rgb="FF000000"/>
            <rFont val="Arial"/>
            <family val="0"/>
            <charset val="1"/>
          </rPr>
          <t xml:space="preserve">Carga horária que este docente UFPE irá ministrar nesta disciplina.</t>
        </r>
      </text>
    </comment>
    <comment ref="G965" authorId="0">
      <text>
        <r>
          <rPr>
            <sz val="10"/>
            <color rgb="FF000000"/>
            <rFont val="Arial"/>
            <family val="0"/>
            <charset val="1"/>
          </rPr>
          <t xml:space="preserve">Carga horária que este docente UFPE irá ministrar nesta disciplina.</t>
        </r>
      </text>
    </comment>
    <comment ref="G966" authorId="0">
      <text>
        <r>
          <rPr>
            <sz val="10"/>
            <color rgb="FF000000"/>
            <rFont val="Arial"/>
            <family val="0"/>
            <charset val="1"/>
          </rPr>
          <t xml:space="preserve">Carga horária que este docente UFPE irá ministrar nesta disciplina.</t>
        </r>
      </text>
    </comment>
    <comment ref="G967" authorId="0">
      <text>
        <r>
          <rPr>
            <sz val="10"/>
            <color rgb="FF000000"/>
            <rFont val="Arial"/>
            <family val="0"/>
            <charset val="1"/>
          </rPr>
          <t xml:space="preserve">Carga horária que este docente UFPE irá ministrar nesta disciplina.</t>
        </r>
      </text>
    </comment>
    <comment ref="G968" authorId="0">
      <text>
        <r>
          <rPr>
            <sz val="10"/>
            <color rgb="FF000000"/>
            <rFont val="Arial"/>
            <family val="0"/>
            <charset val="1"/>
          </rPr>
          <t xml:space="preserve">Carga horária que este docente UFPE irá ministrar nesta disciplina.</t>
        </r>
      </text>
    </comment>
    <comment ref="G969" authorId="0">
      <text>
        <r>
          <rPr>
            <sz val="10"/>
            <color rgb="FF000000"/>
            <rFont val="Arial"/>
            <family val="0"/>
            <charset val="1"/>
          </rPr>
          <t xml:space="preserve">Carga horária que este docente UFPE irá ministrar nesta disciplina.</t>
        </r>
      </text>
    </comment>
    <comment ref="G970" authorId="0">
      <text>
        <r>
          <rPr>
            <sz val="10"/>
            <color rgb="FF000000"/>
            <rFont val="Arial"/>
            <family val="0"/>
            <charset val="1"/>
          </rPr>
          <t xml:space="preserve">Carga horária que este docente UFPE irá ministrar nesta disciplina.</t>
        </r>
      </text>
    </comment>
    <comment ref="G971" authorId="0">
      <text>
        <r>
          <rPr>
            <sz val="10"/>
            <color rgb="FF000000"/>
            <rFont val="Arial"/>
            <family val="0"/>
            <charset val="1"/>
          </rPr>
          <t xml:space="preserve">Carga horária que este docente UFPE irá ministrar nesta disciplina.</t>
        </r>
      </text>
    </comment>
    <comment ref="G986" authorId="0">
      <text>
        <r>
          <rPr>
            <sz val="10"/>
            <color rgb="FF000000"/>
            <rFont val="Arial"/>
            <family val="0"/>
            <charset val="1"/>
          </rPr>
          <t xml:space="preserve">Carga horária que este docente UFPE irá ministrar nesta disciplina.</t>
        </r>
      </text>
    </comment>
    <comment ref="G987" authorId="0">
      <text>
        <r>
          <rPr>
            <sz val="10"/>
            <color rgb="FF000000"/>
            <rFont val="Arial"/>
            <family val="0"/>
            <charset val="1"/>
          </rPr>
          <t xml:space="preserve">Carga horária que este docente UFPE irá ministrar nesta disciplina.</t>
        </r>
      </text>
    </comment>
    <comment ref="G988" authorId="0">
      <text>
        <r>
          <rPr>
            <sz val="10"/>
            <color rgb="FF000000"/>
            <rFont val="Arial"/>
            <family val="0"/>
            <charset val="1"/>
          </rPr>
          <t xml:space="preserve">Carga horária que este docente UFPE irá ministrar nesta disciplina.</t>
        </r>
      </text>
    </comment>
    <comment ref="G989" authorId="0">
      <text>
        <r>
          <rPr>
            <sz val="10"/>
            <color rgb="FF000000"/>
            <rFont val="Arial"/>
            <family val="0"/>
            <charset val="1"/>
          </rPr>
          <t xml:space="preserve">Carga horária que este docente UFPE irá ministrar nesta disciplina.</t>
        </r>
      </text>
    </comment>
    <comment ref="G990" authorId="0">
      <text>
        <r>
          <rPr>
            <sz val="10"/>
            <color rgb="FF000000"/>
            <rFont val="Arial"/>
            <family val="0"/>
            <charset val="1"/>
          </rPr>
          <t xml:space="preserve">Carga horária que este docente UFPE irá ministrar nesta disciplina.</t>
        </r>
      </text>
    </comment>
    <comment ref="G991" authorId="0">
      <text>
        <r>
          <rPr>
            <sz val="10"/>
            <color rgb="FF000000"/>
            <rFont val="Arial"/>
            <family val="0"/>
            <charset val="1"/>
          </rPr>
          <t xml:space="preserve">Carga horária que este docente UFPE irá ministrar nesta disciplina.</t>
        </r>
      </text>
    </comment>
    <comment ref="G992" authorId="0">
      <text>
        <r>
          <rPr>
            <sz val="10"/>
            <color rgb="FF000000"/>
            <rFont val="Arial"/>
            <family val="0"/>
            <charset val="1"/>
          </rPr>
          <t xml:space="preserve">Carga horária que este docente UFPE irá ministrar nesta disciplina.</t>
        </r>
      </text>
    </comment>
    <comment ref="G993" authorId="0">
      <text>
        <r>
          <rPr>
            <sz val="10"/>
            <color rgb="FF000000"/>
            <rFont val="Arial"/>
            <family val="0"/>
            <charset val="1"/>
          </rPr>
          <t xml:space="preserve">Carga horária que este docente UFPE irá ministrar nesta disciplina.</t>
        </r>
      </text>
    </comment>
    <comment ref="G994" authorId="0">
      <text>
        <r>
          <rPr>
            <sz val="10"/>
            <color rgb="FF000000"/>
            <rFont val="Arial"/>
            <family val="0"/>
            <charset val="1"/>
          </rPr>
          <t xml:space="preserve">Carga horária que este docente UFPE irá ministrar nesta disciplina.</t>
        </r>
      </text>
    </comment>
    <comment ref="G995" authorId="0">
      <text>
        <r>
          <rPr>
            <sz val="10"/>
            <color rgb="FF000000"/>
            <rFont val="Arial"/>
            <family val="0"/>
            <charset val="1"/>
          </rPr>
          <t xml:space="preserve">Carga horária que este docente UFPE irá ministrar nesta disciplina.</t>
        </r>
      </text>
    </comment>
    <comment ref="G1010" authorId="0">
      <text>
        <r>
          <rPr>
            <sz val="10"/>
            <color rgb="FF000000"/>
            <rFont val="Arial"/>
            <family val="0"/>
            <charset val="1"/>
          </rPr>
          <t xml:space="preserve">Carga horária que este docente UFPE irá ministrar nesta disciplina.</t>
        </r>
      </text>
    </comment>
    <comment ref="G1011" authorId="0">
      <text>
        <r>
          <rPr>
            <sz val="10"/>
            <color rgb="FF000000"/>
            <rFont val="Arial"/>
            <family val="0"/>
            <charset val="1"/>
          </rPr>
          <t xml:space="preserve">Carga horária que este docente UFPE irá ministrar nesta disciplina.</t>
        </r>
      </text>
    </comment>
    <comment ref="G1012" authorId="0">
      <text>
        <r>
          <rPr>
            <sz val="10"/>
            <color rgb="FF000000"/>
            <rFont val="Arial"/>
            <family val="0"/>
            <charset val="1"/>
          </rPr>
          <t xml:space="preserve">Carga horária que este docente UFPE irá ministrar nesta disciplina.</t>
        </r>
      </text>
    </comment>
    <comment ref="G1013" authorId="0">
      <text>
        <r>
          <rPr>
            <sz val="10"/>
            <color rgb="FF000000"/>
            <rFont val="Arial"/>
            <family val="0"/>
            <charset val="1"/>
          </rPr>
          <t xml:space="preserve">Carga horária que este docente UFPE irá ministrar nesta disciplina.</t>
        </r>
      </text>
    </comment>
    <comment ref="G1014" authorId="0">
      <text>
        <r>
          <rPr>
            <sz val="10"/>
            <color rgb="FF000000"/>
            <rFont val="Arial"/>
            <family val="0"/>
            <charset val="1"/>
          </rPr>
          <t xml:space="preserve">Carga horária que este docente UFPE irá ministrar nesta disciplina.</t>
        </r>
      </text>
    </comment>
    <comment ref="G1015" authorId="0">
      <text>
        <r>
          <rPr>
            <sz val="10"/>
            <color rgb="FF000000"/>
            <rFont val="Arial"/>
            <family val="0"/>
            <charset val="1"/>
          </rPr>
          <t xml:space="preserve">Carga horária que este docente UFPE irá ministrar nesta disciplina.</t>
        </r>
      </text>
    </comment>
    <comment ref="G1016" authorId="0">
      <text>
        <r>
          <rPr>
            <sz val="10"/>
            <color rgb="FF000000"/>
            <rFont val="Arial"/>
            <family val="0"/>
            <charset val="1"/>
          </rPr>
          <t xml:space="preserve">Carga horária que este docente UFPE irá ministrar nesta disciplina.</t>
        </r>
      </text>
    </comment>
    <comment ref="G1017" authorId="0">
      <text>
        <r>
          <rPr>
            <sz val="10"/>
            <color rgb="FF000000"/>
            <rFont val="Arial"/>
            <family val="0"/>
            <charset val="1"/>
          </rPr>
          <t xml:space="preserve">Carga horária que este docente UFPE irá ministrar nesta disciplina.</t>
        </r>
      </text>
    </comment>
    <comment ref="G1018" authorId="0">
      <text>
        <r>
          <rPr>
            <sz val="10"/>
            <color rgb="FF000000"/>
            <rFont val="Arial"/>
            <family val="0"/>
            <charset val="1"/>
          </rPr>
          <t xml:space="preserve">Carga horária que este docente UFPE irá ministrar nesta disciplina.</t>
        </r>
      </text>
    </comment>
    <comment ref="G1019" authorId="0">
      <text>
        <r>
          <rPr>
            <sz val="10"/>
            <color rgb="FF000000"/>
            <rFont val="Arial"/>
            <family val="0"/>
            <charset val="1"/>
          </rPr>
          <t xml:space="preserve">Carga horária que este docente UFPE irá ministrar nesta disciplina.</t>
        </r>
      </text>
    </comment>
    <comment ref="G1034" authorId="0">
      <text>
        <r>
          <rPr>
            <sz val="10"/>
            <color rgb="FF000000"/>
            <rFont val="Arial"/>
            <family val="0"/>
            <charset val="1"/>
          </rPr>
          <t xml:space="preserve">Carga horária que este docente UFPE irá ministrar nesta disciplina.</t>
        </r>
      </text>
    </comment>
    <comment ref="G1035" authorId="0">
      <text>
        <r>
          <rPr>
            <sz val="10"/>
            <color rgb="FF000000"/>
            <rFont val="Arial"/>
            <family val="0"/>
            <charset val="1"/>
          </rPr>
          <t xml:space="preserve">Carga horária que este docente UFPE irá ministrar nesta disciplina.</t>
        </r>
      </text>
    </comment>
    <comment ref="G1036" authorId="0">
      <text>
        <r>
          <rPr>
            <sz val="10"/>
            <color rgb="FF000000"/>
            <rFont val="Arial"/>
            <family val="0"/>
            <charset val="1"/>
          </rPr>
          <t xml:space="preserve">Carga horária que este docente UFPE irá ministrar nesta disciplina.</t>
        </r>
      </text>
    </comment>
    <comment ref="G1037" authorId="0">
      <text>
        <r>
          <rPr>
            <sz val="10"/>
            <color rgb="FF000000"/>
            <rFont val="Arial"/>
            <family val="0"/>
            <charset val="1"/>
          </rPr>
          <t xml:space="preserve">Carga horária que este docente UFPE irá ministrar nesta disciplina.</t>
        </r>
      </text>
    </comment>
    <comment ref="G1038" authorId="0">
      <text>
        <r>
          <rPr>
            <sz val="10"/>
            <color rgb="FF000000"/>
            <rFont val="Arial"/>
            <family val="0"/>
            <charset val="1"/>
          </rPr>
          <t xml:space="preserve">Carga horária que este docente UFPE irá ministrar nesta disciplina.</t>
        </r>
      </text>
    </comment>
    <comment ref="G1039" authorId="0">
      <text>
        <r>
          <rPr>
            <sz val="10"/>
            <color rgb="FF000000"/>
            <rFont val="Arial"/>
            <family val="0"/>
            <charset val="1"/>
          </rPr>
          <t xml:space="preserve">Carga horária que este docente UFPE irá ministrar nesta disciplina.</t>
        </r>
      </text>
    </comment>
    <comment ref="G1040" authorId="0">
      <text>
        <r>
          <rPr>
            <sz val="10"/>
            <color rgb="FF000000"/>
            <rFont val="Arial"/>
            <family val="0"/>
            <charset val="1"/>
          </rPr>
          <t xml:space="preserve">Carga horária que este docente UFPE irá ministrar nesta disciplina.</t>
        </r>
      </text>
    </comment>
    <comment ref="G1041" authorId="0">
      <text>
        <r>
          <rPr>
            <sz val="10"/>
            <color rgb="FF000000"/>
            <rFont val="Arial"/>
            <family val="0"/>
            <charset val="1"/>
          </rPr>
          <t xml:space="preserve">Carga horária que este docente UFPE irá ministrar nesta disciplina.</t>
        </r>
      </text>
    </comment>
    <comment ref="G1042" authorId="0">
      <text>
        <r>
          <rPr>
            <sz val="10"/>
            <color rgb="FF000000"/>
            <rFont val="Arial"/>
            <family val="0"/>
            <charset val="1"/>
          </rPr>
          <t xml:space="preserve">Carga horária que este docente UFPE irá ministrar nesta disciplina.</t>
        </r>
      </text>
    </comment>
    <comment ref="G1043" authorId="0">
      <text>
        <r>
          <rPr>
            <sz val="10"/>
            <color rgb="FF000000"/>
            <rFont val="Arial"/>
            <family val="0"/>
            <charset val="1"/>
          </rPr>
          <t xml:space="preserve">Carga horária que este docente UFPE irá ministrar nesta disciplina.</t>
        </r>
      </text>
    </comment>
    <comment ref="G1058" authorId="0">
      <text>
        <r>
          <rPr>
            <sz val="10"/>
            <color rgb="FF000000"/>
            <rFont val="Arial"/>
            <family val="0"/>
            <charset val="1"/>
          </rPr>
          <t xml:space="preserve">Carga horária que este docente UFPE irá ministrar nesta disciplina.</t>
        </r>
      </text>
    </comment>
    <comment ref="G1059" authorId="0">
      <text>
        <r>
          <rPr>
            <sz val="10"/>
            <color rgb="FF000000"/>
            <rFont val="Arial"/>
            <family val="0"/>
            <charset val="1"/>
          </rPr>
          <t xml:space="preserve">Carga horária que este docente UFPE irá ministrar nesta disciplina.</t>
        </r>
      </text>
    </comment>
    <comment ref="G1060" authorId="0">
      <text>
        <r>
          <rPr>
            <sz val="10"/>
            <color rgb="FF000000"/>
            <rFont val="Arial"/>
            <family val="0"/>
            <charset val="1"/>
          </rPr>
          <t xml:space="preserve">Carga horária que este docente UFPE irá ministrar nesta disciplina.</t>
        </r>
      </text>
    </comment>
    <comment ref="G1061" authorId="0">
      <text>
        <r>
          <rPr>
            <sz val="10"/>
            <color rgb="FF000000"/>
            <rFont val="Arial"/>
            <family val="0"/>
            <charset val="1"/>
          </rPr>
          <t xml:space="preserve">Carga horária que este docente UFPE irá ministrar nesta disciplina.</t>
        </r>
      </text>
    </comment>
    <comment ref="G1062" authorId="0">
      <text>
        <r>
          <rPr>
            <sz val="10"/>
            <color rgb="FF000000"/>
            <rFont val="Arial"/>
            <family val="0"/>
            <charset val="1"/>
          </rPr>
          <t xml:space="preserve">Carga horária que este docente UFPE irá ministrar nesta disciplina.</t>
        </r>
      </text>
    </comment>
    <comment ref="G1063" authorId="0">
      <text>
        <r>
          <rPr>
            <sz val="10"/>
            <color rgb="FF000000"/>
            <rFont val="Arial"/>
            <family val="0"/>
            <charset val="1"/>
          </rPr>
          <t xml:space="preserve">Carga horária que este docente UFPE irá ministrar nesta disciplina.</t>
        </r>
      </text>
    </comment>
    <comment ref="G1064" authorId="0">
      <text>
        <r>
          <rPr>
            <sz val="10"/>
            <color rgb="FF000000"/>
            <rFont val="Arial"/>
            <family val="0"/>
            <charset val="1"/>
          </rPr>
          <t xml:space="preserve">Carga horária que este docente UFPE irá ministrar nesta disciplina.</t>
        </r>
      </text>
    </comment>
    <comment ref="G1065" authorId="0">
      <text>
        <r>
          <rPr>
            <sz val="10"/>
            <color rgb="FF000000"/>
            <rFont val="Arial"/>
            <family val="0"/>
            <charset val="1"/>
          </rPr>
          <t xml:space="preserve">Carga horária que este docente UFPE irá ministrar nesta disciplina.</t>
        </r>
      </text>
    </comment>
    <comment ref="G1066" authorId="0">
      <text>
        <r>
          <rPr>
            <sz val="10"/>
            <color rgb="FF000000"/>
            <rFont val="Arial"/>
            <family val="0"/>
            <charset val="1"/>
          </rPr>
          <t xml:space="preserve">Carga horária que este docente UFPE irá ministrar nesta disciplina.</t>
        </r>
      </text>
    </comment>
    <comment ref="G1067" authorId="0">
      <text>
        <r>
          <rPr>
            <sz val="10"/>
            <color rgb="FF000000"/>
            <rFont val="Arial"/>
            <family val="0"/>
            <charset val="1"/>
          </rPr>
          <t xml:space="preserve">Carga horária que este docente UFPE irá ministrar nesta disciplina.</t>
        </r>
      </text>
    </comment>
    <comment ref="G1082" authorId="0">
      <text>
        <r>
          <rPr>
            <sz val="10"/>
            <color rgb="FF000000"/>
            <rFont val="Arial"/>
            <family val="0"/>
            <charset val="1"/>
          </rPr>
          <t xml:space="preserve">Carga horária que este docente UFPE irá ministrar nesta disciplina.</t>
        </r>
      </text>
    </comment>
    <comment ref="G1083" authorId="0">
      <text>
        <r>
          <rPr>
            <sz val="10"/>
            <color rgb="FF000000"/>
            <rFont val="Arial"/>
            <family val="0"/>
            <charset val="1"/>
          </rPr>
          <t xml:space="preserve">Carga horária que este docente UFPE irá ministrar nesta disciplina.</t>
        </r>
      </text>
    </comment>
    <comment ref="G1084" authorId="0">
      <text>
        <r>
          <rPr>
            <sz val="10"/>
            <color rgb="FF000000"/>
            <rFont val="Arial"/>
            <family val="0"/>
            <charset val="1"/>
          </rPr>
          <t xml:space="preserve">Carga horária que este docente UFPE irá ministrar nesta disciplina.</t>
        </r>
      </text>
    </comment>
    <comment ref="G1085" authorId="0">
      <text>
        <r>
          <rPr>
            <sz val="10"/>
            <color rgb="FF000000"/>
            <rFont val="Arial"/>
            <family val="0"/>
            <charset val="1"/>
          </rPr>
          <t xml:space="preserve">Carga horária que este docente UFPE irá ministrar nesta disciplina.</t>
        </r>
      </text>
    </comment>
    <comment ref="G1086" authorId="0">
      <text>
        <r>
          <rPr>
            <sz val="10"/>
            <color rgb="FF000000"/>
            <rFont val="Arial"/>
            <family val="0"/>
            <charset val="1"/>
          </rPr>
          <t xml:space="preserve">Carga horária que este docente UFPE irá ministrar nesta disciplina.</t>
        </r>
      </text>
    </comment>
    <comment ref="G1087" authorId="0">
      <text>
        <r>
          <rPr>
            <sz val="10"/>
            <color rgb="FF000000"/>
            <rFont val="Arial"/>
            <family val="0"/>
            <charset val="1"/>
          </rPr>
          <t xml:space="preserve">Carga horária que este docente UFPE irá ministrar nesta disciplina.</t>
        </r>
      </text>
    </comment>
    <comment ref="G1088" authorId="0">
      <text>
        <r>
          <rPr>
            <sz val="10"/>
            <color rgb="FF000000"/>
            <rFont val="Arial"/>
            <family val="0"/>
            <charset val="1"/>
          </rPr>
          <t xml:space="preserve">Carga horária que este docente UFPE irá ministrar nesta disciplina.</t>
        </r>
      </text>
    </comment>
    <comment ref="G1089" authorId="0">
      <text>
        <r>
          <rPr>
            <sz val="10"/>
            <color rgb="FF000000"/>
            <rFont val="Arial"/>
            <family val="0"/>
            <charset val="1"/>
          </rPr>
          <t xml:space="preserve">Carga horária que este docente UFPE irá ministrar nesta disciplina.</t>
        </r>
      </text>
    </comment>
    <comment ref="G1090" authorId="0">
      <text>
        <r>
          <rPr>
            <sz val="10"/>
            <color rgb="FF000000"/>
            <rFont val="Arial"/>
            <family val="0"/>
            <charset val="1"/>
          </rPr>
          <t xml:space="preserve">Carga horária que este docente UFPE irá ministrar nesta disciplina.</t>
        </r>
      </text>
    </comment>
    <comment ref="G1091" authorId="0">
      <text>
        <r>
          <rPr>
            <sz val="10"/>
            <color rgb="FF000000"/>
            <rFont val="Arial"/>
            <family val="0"/>
            <charset val="1"/>
          </rPr>
          <t xml:space="preserve">Carga horária que este docente UFPE irá ministrar nesta disciplina.</t>
        </r>
      </text>
    </comment>
    <comment ref="G1106" authorId="0">
      <text>
        <r>
          <rPr>
            <sz val="10"/>
            <color rgb="FF000000"/>
            <rFont val="Arial"/>
            <family val="0"/>
            <charset val="1"/>
          </rPr>
          <t xml:space="preserve">Carga horária que este docente UFPE irá ministrar nesta disciplina.</t>
        </r>
      </text>
    </comment>
    <comment ref="G1107" authorId="0">
      <text>
        <r>
          <rPr>
            <sz val="10"/>
            <color rgb="FF000000"/>
            <rFont val="Arial"/>
            <family val="0"/>
            <charset val="1"/>
          </rPr>
          <t xml:space="preserve">Carga horária que este docente UFPE irá ministrar nesta disciplina.</t>
        </r>
      </text>
    </comment>
    <comment ref="G1108" authorId="0">
      <text>
        <r>
          <rPr>
            <sz val="10"/>
            <color rgb="FF000000"/>
            <rFont val="Arial"/>
            <family val="0"/>
            <charset val="1"/>
          </rPr>
          <t xml:space="preserve">Carga horária que este docente UFPE irá ministrar nesta disciplina.</t>
        </r>
      </text>
    </comment>
    <comment ref="G1109" authorId="0">
      <text>
        <r>
          <rPr>
            <sz val="10"/>
            <color rgb="FF000000"/>
            <rFont val="Arial"/>
            <family val="0"/>
            <charset val="1"/>
          </rPr>
          <t xml:space="preserve">Carga horária que este docente UFPE irá ministrar nesta disciplina.</t>
        </r>
      </text>
    </comment>
    <comment ref="G1110" authorId="0">
      <text>
        <r>
          <rPr>
            <sz val="10"/>
            <color rgb="FF000000"/>
            <rFont val="Arial"/>
            <family val="0"/>
            <charset val="1"/>
          </rPr>
          <t xml:space="preserve">Carga horária que este docente UFPE irá ministrar nesta disciplina.</t>
        </r>
      </text>
    </comment>
    <comment ref="G1111" authorId="0">
      <text>
        <r>
          <rPr>
            <sz val="10"/>
            <color rgb="FF000000"/>
            <rFont val="Arial"/>
            <family val="0"/>
            <charset val="1"/>
          </rPr>
          <t xml:space="preserve">Carga horária que este docente UFPE irá ministrar nesta disciplina.</t>
        </r>
      </text>
    </comment>
    <comment ref="G1112" authorId="0">
      <text>
        <r>
          <rPr>
            <sz val="10"/>
            <color rgb="FF000000"/>
            <rFont val="Arial"/>
            <family val="0"/>
            <charset val="1"/>
          </rPr>
          <t xml:space="preserve">Carga horária que este docente UFPE irá ministrar nesta disciplina.</t>
        </r>
      </text>
    </comment>
    <comment ref="G1113" authorId="0">
      <text>
        <r>
          <rPr>
            <sz val="10"/>
            <color rgb="FF000000"/>
            <rFont val="Arial"/>
            <family val="0"/>
            <charset val="1"/>
          </rPr>
          <t xml:space="preserve">Carga horária que este docente UFPE irá ministrar nesta disciplina.</t>
        </r>
      </text>
    </comment>
    <comment ref="G1114" authorId="0">
      <text>
        <r>
          <rPr>
            <sz val="10"/>
            <color rgb="FF000000"/>
            <rFont val="Arial"/>
            <family val="0"/>
            <charset val="1"/>
          </rPr>
          <t xml:space="preserve">Carga horária que este docente UFPE irá ministrar nesta disciplina.</t>
        </r>
      </text>
    </comment>
    <comment ref="G1115" authorId="0">
      <text>
        <r>
          <rPr>
            <sz val="10"/>
            <color rgb="FF000000"/>
            <rFont val="Arial"/>
            <family val="0"/>
            <charset val="1"/>
          </rPr>
          <t xml:space="preserve">Carga horária que este docente UFPE irá ministrar nesta disciplina.</t>
        </r>
      </text>
    </comment>
    <comment ref="G1130" authorId="0">
      <text>
        <r>
          <rPr>
            <sz val="10"/>
            <color rgb="FF000000"/>
            <rFont val="Arial"/>
            <family val="0"/>
            <charset val="1"/>
          </rPr>
          <t xml:space="preserve">Carga horária que este docente UFPE irá ministrar nesta disciplina.</t>
        </r>
      </text>
    </comment>
    <comment ref="G1131" authorId="0">
      <text>
        <r>
          <rPr>
            <sz val="10"/>
            <color rgb="FF000000"/>
            <rFont val="Arial"/>
            <family val="0"/>
            <charset val="1"/>
          </rPr>
          <t xml:space="preserve">Carga horária que este docente UFPE irá ministrar nesta disciplina.</t>
        </r>
      </text>
    </comment>
    <comment ref="G1132" authorId="0">
      <text>
        <r>
          <rPr>
            <sz val="10"/>
            <color rgb="FF000000"/>
            <rFont val="Arial"/>
            <family val="0"/>
            <charset val="1"/>
          </rPr>
          <t xml:space="preserve">Carga horária que este docente UFPE irá ministrar nesta disciplina.</t>
        </r>
      </text>
    </comment>
    <comment ref="G1133" authorId="0">
      <text>
        <r>
          <rPr>
            <sz val="10"/>
            <color rgb="FF000000"/>
            <rFont val="Arial"/>
            <family val="0"/>
            <charset val="1"/>
          </rPr>
          <t xml:space="preserve">Carga horária que este docente UFPE irá ministrar nesta disciplina.</t>
        </r>
      </text>
    </comment>
    <comment ref="G1134" authorId="0">
      <text>
        <r>
          <rPr>
            <sz val="10"/>
            <color rgb="FF000000"/>
            <rFont val="Arial"/>
            <family val="0"/>
            <charset val="1"/>
          </rPr>
          <t xml:space="preserve">Carga horária que este docente UFPE irá ministrar nesta disciplina.</t>
        </r>
      </text>
    </comment>
    <comment ref="G1135" authorId="0">
      <text>
        <r>
          <rPr>
            <sz val="10"/>
            <color rgb="FF000000"/>
            <rFont val="Arial"/>
            <family val="0"/>
            <charset val="1"/>
          </rPr>
          <t xml:space="preserve">Carga horária que este docente UFPE irá ministrar nesta disciplina.</t>
        </r>
      </text>
    </comment>
    <comment ref="G1136" authorId="0">
      <text>
        <r>
          <rPr>
            <sz val="10"/>
            <color rgb="FF000000"/>
            <rFont val="Arial"/>
            <family val="0"/>
            <charset val="1"/>
          </rPr>
          <t xml:space="preserve">Carga horária que este docente UFPE irá ministrar nesta disciplina.</t>
        </r>
      </text>
    </comment>
    <comment ref="G1137" authorId="0">
      <text>
        <r>
          <rPr>
            <sz val="10"/>
            <color rgb="FF000000"/>
            <rFont val="Arial"/>
            <family val="0"/>
            <charset val="1"/>
          </rPr>
          <t xml:space="preserve">Carga horária que este docente UFPE irá ministrar nesta disciplina.</t>
        </r>
      </text>
    </comment>
    <comment ref="G1138" authorId="0">
      <text>
        <r>
          <rPr>
            <sz val="10"/>
            <color rgb="FF000000"/>
            <rFont val="Arial"/>
            <family val="0"/>
            <charset val="1"/>
          </rPr>
          <t xml:space="preserve">Carga horária que este docente UFPE irá ministrar nesta disciplina.</t>
        </r>
      </text>
    </comment>
    <comment ref="G1139" authorId="0">
      <text>
        <r>
          <rPr>
            <sz val="10"/>
            <color rgb="FF000000"/>
            <rFont val="Arial"/>
            <family val="0"/>
            <charset val="1"/>
          </rPr>
          <t xml:space="preserve">Carga horária que este docente UFPE irá ministrar nesta disciplina.</t>
        </r>
      </text>
    </comment>
    <comment ref="G1154" authorId="0">
      <text>
        <r>
          <rPr>
            <sz val="10"/>
            <color rgb="FF000000"/>
            <rFont val="Arial"/>
            <family val="0"/>
            <charset val="1"/>
          </rPr>
          <t xml:space="preserve">Carga horária que este docente UFPE irá ministrar nesta disciplina.</t>
        </r>
      </text>
    </comment>
    <comment ref="G1155" authorId="0">
      <text>
        <r>
          <rPr>
            <sz val="10"/>
            <color rgb="FF000000"/>
            <rFont val="Arial"/>
            <family val="0"/>
            <charset val="1"/>
          </rPr>
          <t xml:space="preserve">Carga horária que este docente UFPE irá ministrar nesta disciplina.</t>
        </r>
      </text>
    </comment>
    <comment ref="G1156" authorId="0">
      <text>
        <r>
          <rPr>
            <sz val="10"/>
            <color rgb="FF000000"/>
            <rFont val="Arial"/>
            <family val="0"/>
            <charset val="1"/>
          </rPr>
          <t xml:space="preserve">Carga horária que este docente UFPE irá ministrar nesta disciplina.</t>
        </r>
      </text>
    </comment>
    <comment ref="G1157" authorId="0">
      <text>
        <r>
          <rPr>
            <sz val="10"/>
            <color rgb="FF000000"/>
            <rFont val="Arial"/>
            <family val="0"/>
            <charset val="1"/>
          </rPr>
          <t xml:space="preserve">Carga horária que este docente UFPE irá ministrar nesta disciplina.</t>
        </r>
      </text>
    </comment>
    <comment ref="G1158" authorId="0">
      <text>
        <r>
          <rPr>
            <sz val="10"/>
            <color rgb="FF000000"/>
            <rFont val="Arial"/>
            <family val="0"/>
            <charset val="1"/>
          </rPr>
          <t xml:space="preserve">Carga horária que este docente UFPE irá ministrar nesta disciplina.</t>
        </r>
      </text>
    </comment>
    <comment ref="G1159" authorId="0">
      <text>
        <r>
          <rPr>
            <sz val="10"/>
            <color rgb="FF000000"/>
            <rFont val="Arial"/>
            <family val="0"/>
            <charset val="1"/>
          </rPr>
          <t xml:space="preserve">Carga horária que este docente UFPE irá ministrar nesta disciplina.</t>
        </r>
      </text>
    </comment>
    <comment ref="G1160" authorId="0">
      <text>
        <r>
          <rPr>
            <sz val="10"/>
            <color rgb="FF000000"/>
            <rFont val="Arial"/>
            <family val="0"/>
            <charset val="1"/>
          </rPr>
          <t xml:space="preserve">Carga horária que este docente UFPE irá ministrar nesta disciplina.</t>
        </r>
      </text>
    </comment>
    <comment ref="G1161" authorId="0">
      <text>
        <r>
          <rPr>
            <sz val="10"/>
            <color rgb="FF000000"/>
            <rFont val="Arial"/>
            <family val="0"/>
            <charset val="1"/>
          </rPr>
          <t xml:space="preserve">Carga horária que este docente UFPE irá ministrar nesta disciplina.</t>
        </r>
      </text>
    </comment>
    <comment ref="G1162" authorId="0">
      <text>
        <r>
          <rPr>
            <sz val="10"/>
            <color rgb="FF000000"/>
            <rFont val="Arial"/>
            <family val="0"/>
            <charset val="1"/>
          </rPr>
          <t xml:space="preserve">Carga horária que este docente UFPE irá ministrar nesta disciplina.</t>
        </r>
      </text>
    </comment>
    <comment ref="G1163" authorId="0">
      <text>
        <r>
          <rPr>
            <sz val="10"/>
            <color rgb="FF000000"/>
            <rFont val="Arial"/>
            <family val="0"/>
            <charset val="1"/>
          </rPr>
          <t xml:space="preserve">Carga horária que este docente UFPE irá ministrar nesta disciplina.</t>
        </r>
      </text>
    </comment>
    <comment ref="G1178" authorId="0">
      <text>
        <r>
          <rPr>
            <sz val="10"/>
            <color rgb="FF000000"/>
            <rFont val="Arial"/>
            <family val="0"/>
            <charset val="1"/>
          </rPr>
          <t xml:space="preserve">Carga horária que este docente UFPE irá ministrar nesta disciplina.</t>
        </r>
      </text>
    </comment>
    <comment ref="G1179" authorId="0">
      <text>
        <r>
          <rPr>
            <sz val="10"/>
            <color rgb="FF000000"/>
            <rFont val="Arial"/>
            <family val="0"/>
            <charset val="1"/>
          </rPr>
          <t xml:space="preserve">Carga horária que este docente UFPE irá ministrar nesta disciplina.</t>
        </r>
      </text>
    </comment>
    <comment ref="G1180" authorId="0">
      <text>
        <r>
          <rPr>
            <sz val="10"/>
            <color rgb="FF000000"/>
            <rFont val="Arial"/>
            <family val="0"/>
            <charset val="1"/>
          </rPr>
          <t xml:space="preserve">Carga horária que este docente UFPE irá ministrar nesta disciplina.</t>
        </r>
      </text>
    </comment>
    <comment ref="G1181" authorId="0">
      <text>
        <r>
          <rPr>
            <sz val="10"/>
            <color rgb="FF000000"/>
            <rFont val="Arial"/>
            <family val="0"/>
            <charset val="1"/>
          </rPr>
          <t xml:space="preserve">Carga horária que este docente UFPE irá ministrar nesta disciplina.</t>
        </r>
      </text>
    </comment>
    <comment ref="G1182" authorId="0">
      <text>
        <r>
          <rPr>
            <sz val="10"/>
            <color rgb="FF000000"/>
            <rFont val="Arial"/>
            <family val="0"/>
            <charset val="1"/>
          </rPr>
          <t xml:space="preserve">Carga horária que este docente UFPE irá ministrar nesta disciplina.</t>
        </r>
      </text>
    </comment>
    <comment ref="G1183" authorId="0">
      <text>
        <r>
          <rPr>
            <sz val="10"/>
            <color rgb="FF000000"/>
            <rFont val="Arial"/>
            <family val="0"/>
            <charset val="1"/>
          </rPr>
          <t xml:space="preserve">Carga horária que este docente UFPE irá ministrar nesta disciplina.</t>
        </r>
      </text>
    </comment>
    <comment ref="G1184" authorId="0">
      <text>
        <r>
          <rPr>
            <sz val="10"/>
            <color rgb="FF000000"/>
            <rFont val="Arial"/>
            <family val="0"/>
            <charset val="1"/>
          </rPr>
          <t xml:space="preserve">Carga horária que este docente UFPE irá ministrar nesta disciplina.</t>
        </r>
      </text>
    </comment>
    <comment ref="G1185" authorId="0">
      <text>
        <r>
          <rPr>
            <sz val="10"/>
            <color rgb="FF000000"/>
            <rFont val="Arial"/>
            <family val="0"/>
            <charset val="1"/>
          </rPr>
          <t xml:space="preserve">Carga horária que este docente UFPE irá ministrar nesta disciplina.</t>
        </r>
      </text>
    </comment>
    <comment ref="G1186" authorId="0">
      <text>
        <r>
          <rPr>
            <sz val="10"/>
            <color rgb="FF000000"/>
            <rFont val="Arial"/>
            <family val="0"/>
            <charset val="1"/>
          </rPr>
          <t xml:space="preserve">Carga horária que este docente UFPE irá ministrar nesta disciplina.</t>
        </r>
      </text>
    </comment>
    <comment ref="G1187" authorId="0">
      <text>
        <r>
          <rPr>
            <sz val="10"/>
            <color rgb="FF000000"/>
            <rFont val="Arial"/>
            <family val="0"/>
            <charset val="1"/>
          </rPr>
          <t xml:space="preserve">Carga horária que este docente UFPE irá ministrar nesta disciplina.</t>
        </r>
      </text>
    </comment>
    <comment ref="G1202" authorId="0">
      <text>
        <r>
          <rPr>
            <sz val="10"/>
            <color rgb="FF000000"/>
            <rFont val="Arial"/>
            <family val="0"/>
            <charset val="1"/>
          </rPr>
          <t xml:space="preserve">Carga horária que este docente UFPE irá ministrar nesta disciplina.</t>
        </r>
      </text>
    </comment>
    <comment ref="G1203" authorId="0">
      <text>
        <r>
          <rPr>
            <sz val="10"/>
            <color rgb="FF000000"/>
            <rFont val="Arial"/>
            <family val="0"/>
            <charset val="1"/>
          </rPr>
          <t xml:space="preserve">Carga horária que este docente UFPE irá ministrar nesta disciplina.</t>
        </r>
      </text>
    </comment>
    <comment ref="G1204" authorId="0">
      <text>
        <r>
          <rPr>
            <sz val="10"/>
            <color rgb="FF000000"/>
            <rFont val="Arial"/>
            <family val="0"/>
            <charset val="1"/>
          </rPr>
          <t xml:space="preserve">Carga horária que este docente UFPE irá ministrar nesta disciplina.</t>
        </r>
      </text>
    </comment>
    <comment ref="G1205" authorId="0">
      <text>
        <r>
          <rPr>
            <sz val="10"/>
            <color rgb="FF000000"/>
            <rFont val="Arial"/>
            <family val="0"/>
            <charset val="1"/>
          </rPr>
          <t xml:space="preserve">Carga horária que este docente UFPE irá ministrar nesta disciplina.</t>
        </r>
      </text>
    </comment>
    <comment ref="G1206" authorId="0">
      <text>
        <r>
          <rPr>
            <sz val="10"/>
            <color rgb="FF000000"/>
            <rFont val="Arial"/>
            <family val="0"/>
            <charset val="1"/>
          </rPr>
          <t xml:space="preserve">Carga horária que este docente UFPE irá ministrar nesta disciplina.</t>
        </r>
      </text>
    </comment>
    <comment ref="G1207" authorId="0">
      <text>
        <r>
          <rPr>
            <sz val="10"/>
            <color rgb="FF000000"/>
            <rFont val="Arial"/>
            <family val="0"/>
            <charset val="1"/>
          </rPr>
          <t xml:space="preserve">Carga horária que este docente UFPE irá ministrar nesta disciplina.</t>
        </r>
      </text>
    </comment>
    <comment ref="G1208" authorId="0">
      <text>
        <r>
          <rPr>
            <sz val="10"/>
            <color rgb="FF000000"/>
            <rFont val="Arial"/>
            <family val="0"/>
            <charset val="1"/>
          </rPr>
          <t xml:space="preserve">Carga horária que este docente UFPE irá ministrar nesta disciplina.</t>
        </r>
      </text>
    </comment>
    <comment ref="G1209" authorId="0">
      <text>
        <r>
          <rPr>
            <sz val="10"/>
            <color rgb="FF000000"/>
            <rFont val="Arial"/>
            <family val="0"/>
            <charset val="1"/>
          </rPr>
          <t xml:space="preserve">Carga horária que este docente UFPE irá ministrar nesta disciplina.</t>
        </r>
      </text>
    </comment>
    <comment ref="G1210" authorId="0">
      <text>
        <r>
          <rPr>
            <sz val="10"/>
            <color rgb="FF000000"/>
            <rFont val="Arial"/>
            <family val="0"/>
            <charset val="1"/>
          </rPr>
          <t xml:space="preserve">Carga horária que este docente UFPE irá ministrar nesta disciplina.</t>
        </r>
      </text>
    </comment>
    <comment ref="G1211" authorId="0">
      <text>
        <r>
          <rPr>
            <sz val="10"/>
            <color rgb="FF000000"/>
            <rFont val="Arial"/>
            <family val="0"/>
            <charset val="1"/>
          </rPr>
          <t xml:space="preserve">Carga horária que este docente UFPE irá ministrar nesta disciplina.</t>
        </r>
      </text>
    </comment>
    <comment ref="G1226" authorId="0">
      <text>
        <r>
          <rPr>
            <sz val="10"/>
            <color rgb="FF000000"/>
            <rFont val="Arial"/>
            <family val="0"/>
            <charset val="1"/>
          </rPr>
          <t xml:space="preserve">Carga horária que este docente UFPE irá ministrar nesta disciplina.</t>
        </r>
      </text>
    </comment>
    <comment ref="G1227" authorId="0">
      <text>
        <r>
          <rPr>
            <sz val="10"/>
            <color rgb="FF000000"/>
            <rFont val="Arial"/>
            <family val="0"/>
            <charset val="1"/>
          </rPr>
          <t xml:space="preserve">Carga horária que este docente UFPE irá ministrar nesta disciplina.</t>
        </r>
      </text>
    </comment>
    <comment ref="G1228" authorId="0">
      <text>
        <r>
          <rPr>
            <sz val="10"/>
            <color rgb="FF000000"/>
            <rFont val="Arial"/>
            <family val="0"/>
            <charset val="1"/>
          </rPr>
          <t xml:space="preserve">Carga horária que este docente UFPE irá ministrar nesta disciplina.</t>
        </r>
      </text>
    </comment>
    <comment ref="G1229" authorId="0">
      <text>
        <r>
          <rPr>
            <sz val="10"/>
            <color rgb="FF000000"/>
            <rFont val="Arial"/>
            <family val="0"/>
            <charset val="1"/>
          </rPr>
          <t xml:space="preserve">Carga horária que este docente UFPE irá ministrar nesta disciplina.</t>
        </r>
      </text>
    </comment>
    <comment ref="G1230" authorId="0">
      <text>
        <r>
          <rPr>
            <sz val="10"/>
            <color rgb="FF000000"/>
            <rFont val="Arial"/>
            <family val="0"/>
            <charset val="1"/>
          </rPr>
          <t xml:space="preserve">Carga horária que este docente UFPE irá ministrar nesta disciplina.</t>
        </r>
      </text>
    </comment>
    <comment ref="G1231" authorId="0">
      <text>
        <r>
          <rPr>
            <sz val="10"/>
            <color rgb="FF000000"/>
            <rFont val="Arial"/>
            <family val="0"/>
            <charset val="1"/>
          </rPr>
          <t xml:space="preserve">Carga horária que este docente UFPE irá ministrar nesta disciplina.</t>
        </r>
      </text>
    </comment>
    <comment ref="G1232" authorId="0">
      <text>
        <r>
          <rPr>
            <sz val="10"/>
            <color rgb="FF000000"/>
            <rFont val="Arial"/>
            <family val="0"/>
            <charset val="1"/>
          </rPr>
          <t xml:space="preserve">Carga horária que este docente UFPE irá ministrar nesta disciplina.</t>
        </r>
      </text>
    </comment>
    <comment ref="G1233" authorId="0">
      <text>
        <r>
          <rPr>
            <sz val="10"/>
            <color rgb="FF000000"/>
            <rFont val="Arial"/>
            <family val="0"/>
            <charset val="1"/>
          </rPr>
          <t xml:space="preserve">Carga horária que este docente UFPE irá ministrar nesta disciplina.</t>
        </r>
      </text>
    </comment>
    <comment ref="G1234" authorId="0">
      <text>
        <r>
          <rPr>
            <sz val="10"/>
            <color rgb="FF000000"/>
            <rFont val="Arial"/>
            <family val="0"/>
            <charset val="1"/>
          </rPr>
          <t xml:space="preserve">Carga horária que este docente UFPE irá ministrar nesta disciplina.</t>
        </r>
      </text>
    </comment>
    <comment ref="G1235" authorId="0">
      <text>
        <r>
          <rPr>
            <sz val="10"/>
            <color rgb="FF000000"/>
            <rFont val="Arial"/>
            <family val="0"/>
            <charset val="1"/>
          </rPr>
          <t xml:space="preserve">Carga horária que este docente UFPE irá ministrar nesta disciplina.</t>
        </r>
      </text>
    </comment>
    <comment ref="G1250" authorId="0">
      <text>
        <r>
          <rPr>
            <sz val="10"/>
            <color rgb="FF000000"/>
            <rFont val="Arial"/>
            <family val="0"/>
            <charset val="1"/>
          </rPr>
          <t xml:space="preserve">Carga horária que este docente UFPE irá ministrar nesta disciplina.</t>
        </r>
      </text>
    </comment>
    <comment ref="G1251" authorId="0">
      <text>
        <r>
          <rPr>
            <sz val="10"/>
            <color rgb="FF000000"/>
            <rFont val="Arial"/>
            <family val="0"/>
            <charset val="1"/>
          </rPr>
          <t xml:space="preserve">Carga horária que este docente UFPE irá ministrar nesta disciplina.</t>
        </r>
      </text>
    </comment>
    <comment ref="G1252" authorId="0">
      <text>
        <r>
          <rPr>
            <sz val="10"/>
            <color rgb="FF000000"/>
            <rFont val="Arial"/>
            <family val="0"/>
            <charset val="1"/>
          </rPr>
          <t xml:space="preserve">Carga horária que este docente UFPE irá ministrar nesta disciplina.</t>
        </r>
      </text>
    </comment>
    <comment ref="G1253" authorId="0">
      <text>
        <r>
          <rPr>
            <sz val="10"/>
            <color rgb="FF000000"/>
            <rFont val="Arial"/>
            <family val="0"/>
            <charset val="1"/>
          </rPr>
          <t xml:space="preserve">Carga horária que este docente UFPE irá ministrar nesta disciplina.</t>
        </r>
      </text>
    </comment>
    <comment ref="G1254" authorId="0">
      <text>
        <r>
          <rPr>
            <sz val="10"/>
            <color rgb="FF000000"/>
            <rFont val="Arial"/>
            <family val="0"/>
            <charset val="1"/>
          </rPr>
          <t xml:space="preserve">Carga horária que este docente UFPE irá ministrar nesta disciplina.</t>
        </r>
      </text>
    </comment>
    <comment ref="G1255" authorId="0">
      <text>
        <r>
          <rPr>
            <sz val="10"/>
            <color rgb="FF000000"/>
            <rFont val="Arial"/>
            <family val="0"/>
            <charset val="1"/>
          </rPr>
          <t xml:space="preserve">Carga horária que este docente UFPE irá ministrar nesta disciplina.</t>
        </r>
      </text>
    </comment>
    <comment ref="G1256" authorId="0">
      <text>
        <r>
          <rPr>
            <sz val="10"/>
            <color rgb="FF000000"/>
            <rFont val="Arial"/>
            <family val="0"/>
            <charset val="1"/>
          </rPr>
          <t xml:space="preserve">Carga horária que este docente UFPE irá ministrar nesta disciplina.</t>
        </r>
      </text>
    </comment>
    <comment ref="G1257" authorId="0">
      <text>
        <r>
          <rPr>
            <sz val="10"/>
            <color rgb="FF000000"/>
            <rFont val="Arial"/>
            <family val="0"/>
            <charset val="1"/>
          </rPr>
          <t xml:space="preserve">Carga horária que este docente UFPE irá ministrar nesta disciplina.</t>
        </r>
      </text>
    </comment>
    <comment ref="G1258" authorId="0">
      <text>
        <r>
          <rPr>
            <sz val="10"/>
            <color rgb="FF000000"/>
            <rFont val="Arial"/>
            <family val="0"/>
            <charset val="1"/>
          </rPr>
          <t xml:space="preserve">Carga horária que este docente UFPE irá ministrar nesta disciplina.</t>
        </r>
      </text>
    </comment>
    <comment ref="G1259" authorId="0">
      <text>
        <r>
          <rPr>
            <sz val="10"/>
            <color rgb="FF000000"/>
            <rFont val="Arial"/>
            <family val="0"/>
            <charset val="1"/>
          </rPr>
          <t xml:space="preserve">Carga horária que este docente UFPE irá ministrar nesta disciplina.</t>
        </r>
      </text>
    </comment>
    <comment ref="G1274" authorId="0">
      <text>
        <r>
          <rPr>
            <sz val="10"/>
            <color rgb="FF000000"/>
            <rFont val="Arial"/>
            <family val="0"/>
            <charset val="1"/>
          </rPr>
          <t xml:space="preserve">Carga horária que este docente UFPE irá ministrar nesta disciplina.</t>
        </r>
      </text>
    </comment>
    <comment ref="G1275" authorId="0">
      <text>
        <r>
          <rPr>
            <sz val="10"/>
            <color rgb="FF000000"/>
            <rFont val="Arial"/>
            <family val="0"/>
            <charset val="1"/>
          </rPr>
          <t xml:space="preserve">Carga horária que este docente UFPE irá ministrar nesta disciplina.</t>
        </r>
      </text>
    </comment>
    <comment ref="G1276" authorId="0">
      <text>
        <r>
          <rPr>
            <sz val="10"/>
            <color rgb="FF000000"/>
            <rFont val="Arial"/>
            <family val="0"/>
            <charset val="1"/>
          </rPr>
          <t xml:space="preserve">Carga horária que este docente UFPE irá ministrar nesta disciplina.</t>
        </r>
      </text>
    </comment>
    <comment ref="G1277" authorId="0">
      <text>
        <r>
          <rPr>
            <sz val="10"/>
            <color rgb="FF000000"/>
            <rFont val="Arial"/>
            <family val="0"/>
            <charset val="1"/>
          </rPr>
          <t xml:space="preserve">Carga horária que este docente UFPE irá ministrar nesta disciplina.</t>
        </r>
      </text>
    </comment>
    <comment ref="G1278" authorId="0">
      <text>
        <r>
          <rPr>
            <sz val="10"/>
            <color rgb="FF000000"/>
            <rFont val="Arial"/>
            <family val="0"/>
            <charset val="1"/>
          </rPr>
          <t xml:space="preserve">Carga horária que este docente UFPE irá ministrar nesta disciplina.</t>
        </r>
      </text>
    </comment>
    <comment ref="G1279" authorId="0">
      <text>
        <r>
          <rPr>
            <sz val="10"/>
            <color rgb="FF000000"/>
            <rFont val="Arial"/>
            <family val="0"/>
            <charset val="1"/>
          </rPr>
          <t xml:space="preserve">Carga horária que este docente UFPE irá ministrar nesta disciplina.</t>
        </r>
      </text>
    </comment>
    <comment ref="G1280" authorId="0">
      <text>
        <r>
          <rPr>
            <sz val="10"/>
            <color rgb="FF000000"/>
            <rFont val="Arial"/>
            <family val="0"/>
            <charset val="1"/>
          </rPr>
          <t xml:space="preserve">Carga horária que este docente UFPE irá ministrar nesta disciplina.</t>
        </r>
      </text>
    </comment>
    <comment ref="G1281" authorId="0">
      <text>
        <r>
          <rPr>
            <sz val="10"/>
            <color rgb="FF000000"/>
            <rFont val="Arial"/>
            <family val="0"/>
            <charset val="1"/>
          </rPr>
          <t xml:space="preserve">Carga horária que este docente UFPE irá ministrar nesta disciplina.</t>
        </r>
      </text>
    </comment>
    <comment ref="G1282" authorId="0">
      <text>
        <r>
          <rPr>
            <sz val="10"/>
            <color rgb="FF000000"/>
            <rFont val="Arial"/>
            <family val="0"/>
            <charset val="1"/>
          </rPr>
          <t xml:space="preserve">Carga horária que este docente UFPE irá ministrar nesta disciplina.</t>
        </r>
      </text>
    </comment>
    <comment ref="G1283" authorId="0">
      <text>
        <r>
          <rPr>
            <sz val="10"/>
            <color rgb="FF000000"/>
            <rFont val="Arial"/>
            <family val="0"/>
            <charset val="1"/>
          </rPr>
          <t xml:space="preserve">Carga horária que este docente UFPE irá ministrar nesta disciplina.</t>
        </r>
      </text>
    </comment>
    <comment ref="G1298" authorId="0">
      <text>
        <r>
          <rPr>
            <sz val="10"/>
            <color rgb="FF000000"/>
            <rFont val="Arial"/>
            <family val="0"/>
            <charset val="1"/>
          </rPr>
          <t xml:space="preserve">Carga horária que este docente UFPE irá ministrar nesta disciplina.</t>
        </r>
      </text>
    </comment>
    <comment ref="G1299" authorId="0">
      <text>
        <r>
          <rPr>
            <sz val="10"/>
            <color rgb="FF000000"/>
            <rFont val="Arial"/>
            <family val="0"/>
            <charset val="1"/>
          </rPr>
          <t xml:space="preserve">Carga horária que este docente UFPE irá ministrar nesta disciplina.</t>
        </r>
      </text>
    </comment>
    <comment ref="G1300" authorId="0">
      <text>
        <r>
          <rPr>
            <sz val="10"/>
            <color rgb="FF000000"/>
            <rFont val="Arial"/>
            <family val="0"/>
            <charset val="1"/>
          </rPr>
          <t xml:space="preserve">Carga horária que este docente UFPE irá ministrar nesta disciplina.</t>
        </r>
      </text>
    </comment>
    <comment ref="G1301" authorId="0">
      <text>
        <r>
          <rPr>
            <sz val="10"/>
            <color rgb="FF000000"/>
            <rFont val="Arial"/>
            <family val="0"/>
            <charset val="1"/>
          </rPr>
          <t xml:space="preserve">Carga horária que este docente UFPE irá ministrar nesta disciplina.</t>
        </r>
      </text>
    </comment>
    <comment ref="G1302" authorId="0">
      <text>
        <r>
          <rPr>
            <sz val="10"/>
            <color rgb="FF000000"/>
            <rFont val="Arial"/>
            <family val="0"/>
            <charset val="1"/>
          </rPr>
          <t xml:space="preserve">Carga horária que este docente UFPE irá ministrar nesta disciplina.</t>
        </r>
      </text>
    </comment>
    <comment ref="G1303" authorId="0">
      <text>
        <r>
          <rPr>
            <sz val="10"/>
            <color rgb="FF000000"/>
            <rFont val="Arial"/>
            <family val="0"/>
            <charset val="1"/>
          </rPr>
          <t xml:space="preserve">Carga horária que este docente UFPE irá ministrar nesta disciplina.</t>
        </r>
      </text>
    </comment>
    <comment ref="G1304" authorId="0">
      <text>
        <r>
          <rPr>
            <sz val="10"/>
            <color rgb="FF000000"/>
            <rFont val="Arial"/>
            <family val="0"/>
            <charset val="1"/>
          </rPr>
          <t xml:space="preserve">Carga horária que este docente UFPE irá ministrar nesta disciplina.</t>
        </r>
      </text>
    </comment>
    <comment ref="G1305" authorId="0">
      <text>
        <r>
          <rPr>
            <sz val="10"/>
            <color rgb="FF000000"/>
            <rFont val="Arial"/>
            <family val="0"/>
            <charset val="1"/>
          </rPr>
          <t xml:space="preserve">Carga horária que este docente UFPE irá ministrar nesta disciplina.</t>
        </r>
      </text>
    </comment>
    <comment ref="G1306" authorId="0">
      <text>
        <r>
          <rPr>
            <sz val="10"/>
            <color rgb="FF000000"/>
            <rFont val="Arial"/>
            <family val="0"/>
            <charset val="1"/>
          </rPr>
          <t xml:space="preserve">Carga horária que este docente UFPE irá ministrar nesta disciplina.</t>
        </r>
      </text>
    </comment>
    <comment ref="G1307" authorId="0">
      <text>
        <r>
          <rPr>
            <sz val="10"/>
            <color rgb="FF000000"/>
            <rFont val="Arial"/>
            <family val="0"/>
            <charset val="1"/>
          </rPr>
          <t xml:space="preserve">Carga horária que este docente UFPE irá ministrar nesta disciplina.</t>
        </r>
      </text>
    </comment>
    <comment ref="G1322" authorId="0">
      <text>
        <r>
          <rPr>
            <sz val="10"/>
            <color rgb="FF000000"/>
            <rFont val="Arial"/>
            <family val="0"/>
            <charset val="1"/>
          </rPr>
          <t xml:space="preserve">Carga horária que este docente UFPE irá ministrar nesta disciplina.</t>
        </r>
      </text>
    </comment>
    <comment ref="G1323" authorId="0">
      <text>
        <r>
          <rPr>
            <sz val="10"/>
            <color rgb="FF000000"/>
            <rFont val="Arial"/>
            <family val="0"/>
            <charset val="1"/>
          </rPr>
          <t xml:space="preserve">Carga horária que este docente UFPE irá ministrar nesta disciplina.</t>
        </r>
      </text>
    </comment>
    <comment ref="G1324" authorId="0">
      <text>
        <r>
          <rPr>
            <sz val="10"/>
            <color rgb="FF000000"/>
            <rFont val="Arial"/>
            <family val="0"/>
            <charset val="1"/>
          </rPr>
          <t xml:space="preserve">Carga horária que este docente UFPE irá ministrar nesta disciplina.</t>
        </r>
      </text>
    </comment>
    <comment ref="G1325" authorId="0">
      <text>
        <r>
          <rPr>
            <sz val="10"/>
            <color rgb="FF000000"/>
            <rFont val="Arial"/>
            <family val="0"/>
            <charset val="1"/>
          </rPr>
          <t xml:space="preserve">Carga horária que este docente UFPE irá ministrar nesta disciplina.</t>
        </r>
      </text>
    </comment>
    <comment ref="G1326" authorId="0">
      <text>
        <r>
          <rPr>
            <sz val="10"/>
            <color rgb="FF000000"/>
            <rFont val="Arial"/>
            <family val="0"/>
            <charset val="1"/>
          </rPr>
          <t xml:space="preserve">Carga horária que este docente UFPE irá ministrar nesta disciplina.</t>
        </r>
      </text>
    </comment>
    <comment ref="G1327" authorId="0">
      <text>
        <r>
          <rPr>
            <sz val="10"/>
            <color rgb="FF000000"/>
            <rFont val="Arial"/>
            <family val="0"/>
            <charset val="1"/>
          </rPr>
          <t xml:space="preserve">Carga horária que este docente UFPE irá ministrar nesta disciplina.</t>
        </r>
      </text>
    </comment>
    <comment ref="G1328" authorId="0">
      <text>
        <r>
          <rPr>
            <sz val="10"/>
            <color rgb="FF000000"/>
            <rFont val="Arial"/>
            <family val="0"/>
            <charset val="1"/>
          </rPr>
          <t xml:space="preserve">Carga horária que este docente UFPE irá ministrar nesta disciplina.</t>
        </r>
      </text>
    </comment>
    <comment ref="G1329" authorId="0">
      <text>
        <r>
          <rPr>
            <sz val="10"/>
            <color rgb="FF000000"/>
            <rFont val="Arial"/>
            <family val="0"/>
            <charset val="1"/>
          </rPr>
          <t xml:space="preserve">Carga horária que este docente UFPE irá ministrar nesta disciplina.</t>
        </r>
      </text>
    </comment>
    <comment ref="G1330" authorId="0">
      <text>
        <r>
          <rPr>
            <sz val="10"/>
            <color rgb="FF000000"/>
            <rFont val="Arial"/>
            <family val="0"/>
            <charset val="1"/>
          </rPr>
          <t xml:space="preserve">Carga horária que este docente UFPE irá ministrar nesta disciplina.</t>
        </r>
      </text>
    </comment>
    <comment ref="G1331" authorId="0">
      <text>
        <r>
          <rPr>
            <sz val="10"/>
            <color rgb="FF000000"/>
            <rFont val="Arial"/>
            <family val="0"/>
            <charset val="1"/>
          </rPr>
          <t xml:space="preserve">Carga horária que este docente UFPE irá ministrar nesta disciplina.</t>
        </r>
      </text>
    </comment>
    <comment ref="G1346" authorId="0">
      <text>
        <r>
          <rPr>
            <sz val="10"/>
            <color rgb="FF000000"/>
            <rFont val="Arial"/>
            <family val="0"/>
            <charset val="1"/>
          </rPr>
          <t xml:space="preserve">Carga horária que este docente UFPE irá ministrar nesta disciplina.</t>
        </r>
      </text>
    </comment>
    <comment ref="G1347" authorId="0">
      <text>
        <r>
          <rPr>
            <sz val="10"/>
            <color rgb="FF000000"/>
            <rFont val="Arial"/>
            <family val="0"/>
            <charset val="1"/>
          </rPr>
          <t xml:space="preserve">Carga horária que este docente UFPE irá ministrar nesta disciplina.</t>
        </r>
      </text>
    </comment>
    <comment ref="G1348" authorId="0">
      <text>
        <r>
          <rPr>
            <sz val="10"/>
            <color rgb="FF000000"/>
            <rFont val="Arial"/>
            <family val="0"/>
            <charset val="1"/>
          </rPr>
          <t xml:space="preserve">Carga horária que este docente UFPE irá ministrar nesta disciplina.</t>
        </r>
      </text>
    </comment>
    <comment ref="G1349" authorId="0">
      <text>
        <r>
          <rPr>
            <sz val="10"/>
            <color rgb="FF000000"/>
            <rFont val="Arial"/>
            <family val="0"/>
            <charset val="1"/>
          </rPr>
          <t xml:space="preserve">Carga horária que este docente UFPE irá ministrar nesta disciplina.</t>
        </r>
      </text>
    </comment>
    <comment ref="G1350" authorId="0">
      <text>
        <r>
          <rPr>
            <sz val="10"/>
            <color rgb="FF000000"/>
            <rFont val="Arial"/>
            <family val="0"/>
            <charset val="1"/>
          </rPr>
          <t xml:space="preserve">Carga horária que este docente UFPE irá ministrar nesta disciplina.</t>
        </r>
      </text>
    </comment>
    <comment ref="G1351" authorId="0">
      <text>
        <r>
          <rPr>
            <sz val="10"/>
            <color rgb="FF000000"/>
            <rFont val="Arial"/>
            <family val="0"/>
            <charset val="1"/>
          </rPr>
          <t xml:space="preserve">Carga horária que este docente UFPE irá ministrar nesta disciplina.</t>
        </r>
      </text>
    </comment>
    <comment ref="G1352" authorId="0">
      <text>
        <r>
          <rPr>
            <sz val="10"/>
            <color rgb="FF000000"/>
            <rFont val="Arial"/>
            <family val="0"/>
            <charset val="1"/>
          </rPr>
          <t xml:space="preserve">Carga horária que este docente UFPE irá ministrar nesta disciplina.</t>
        </r>
      </text>
    </comment>
    <comment ref="G1353" authorId="0">
      <text>
        <r>
          <rPr>
            <sz val="10"/>
            <color rgb="FF000000"/>
            <rFont val="Arial"/>
            <family val="0"/>
            <charset val="1"/>
          </rPr>
          <t xml:space="preserve">Carga horária que este docente UFPE irá ministrar nesta disciplina.</t>
        </r>
      </text>
    </comment>
    <comment ref="G1354" authorId="0">
      <text>
        <r>
          <rPr>
            <sz val="10"/>
            <color rgb="FF000000"/>
            <rFont val="Arial"/>
            <family val="0"/>
            <charset val="1"/>
          </rPr>
          <t xml:space="preserve">Carga horária que este docente UFPE irá ministrar nesta disciplina.</t>
        </r>
      </text>
    </comment>
    <comment ref="G1355" authorId="0">
      <text>
        <r>
          <rPr>
            <sz val="10"/>
            <color rgb="FF000000"/>
            <rFont val="Arial"/>
            <family val="0"/>
            <charset val="1"/>
          </rPr>
          <t xml:space="preserve">Carga horária que este docente UFPE irá ministrar nesta disciplina.</t>
        </r>
      </text>
    </comment>
    <comment ref="G1370" authorId="0">
      <text>
        <r>
          <rPr>
            <sz val="10"/>
            <color rgb="FF000000"/>
            <rFont val="Arial"/>
            <family val="0"/>
            <charset val="1"/>
          </rPr>
          <t xml:space="preserve">Carga horária que este docente UFPE irá ministrar nesta disciplina.</t>
        </r>
      </text>
    </comment>
    <comment ref="G1371" authorId="0">
      <text>
        <r>
          <rPr>
            <sz val="10"/>
            <color rgb="FF000000"/>
            <rFont val="Arial"/>
            <family val="0"/>
            <charset val="1"/>
          </rPr>
          <t xml:space="preserve">Carga horária que este docente UFPE irá ministrar nesta disciplina.</t>
        </r>
      </text>
    </comment>
    <comment ref="G1372" authorId="0">
      <text>
        <r>
          <rPr>
            <sz val="10"/>
            <color rgb="FF000000"/>
            <rFont val="Arial"/>
            <family val="0"/>
            <charset val="1"/>
          </rPr>
          <t xml:space="preserve">Carga horária que este docente UFPE irá ministrar nesta disciplina.</t>
        </r>
      </text>
    </comment>
    <comment ref="G1373" authorId="0">
      <text>
        <r>
          <rPr>
            <sz val="10"/>
            <color rgb="FF000000"/>
            <rFont val="Arial"/>
            <family val="0"/>
            <charset val="1"/>
          </rPr>
          <t xml:space="preserve">Carga horária que este docente UFPE irá ministrar nesta disciplina.</t>
        </r>
      </text>
    </comment>
    <comment ref="G1374" authorId="0">
      <text>
        <r>
          <rPr>
            <sz val="10"/>
            <color rgb="FF000000"/>
            <rFont val="Arial"/>
            <family val="0"/>
            <charset val="1"/>
          </rPr>
          <t xml:space="preserve">Carga horária que este docente UFPE irá ministrar nesta disciplina.</t>
        </r>
      </text>
    </comment>
    <comment ref="G1375" authorId="0">
      <text>
        <r>
          <rPr>
            <sz val="10"/>
            <color rgb="FF000000"/>
            <rFont val="Arial"/>
            <family val="0"/>
            <charset val="1"/>
          </rPr>
          <t xml:space="preserve">Carga horária que este docente UFPE irá ministrar nesta disciplina.</t>
        </r>
      </text>
    </comment>
    <comment ref="G1376" authorId="0">
      <text>
        <r>
          <rPr>
            <sz val="10"/>
            <color rgb="FF000000"/>
            <rFont val="Arial"/>
            <family val="0"/>
            <charset val="1"/>
          </rPr>
          <t xml:space="preserve">Carga horária que este docente UFPE irá ministrar nesta disciplina.</t>
        </r>
      </text>
    </comment>
    <comment ref="G1377" authorId="0">
      <text>
        <r>
          <rPr>
            <sz val="10"/>
            <color rgb="FF000000"/>
            <rFont val="Arial"/>
            <family val="0"/>
            <charset val="1"/>
          </rPr>
          <t xml:space="preserve">Carga horária que este docente UFPE irá ministrar nesta disciplina.</t>
        </r>
      </text>
    </comment>
    <comment ref="G1378" authorId="0">
      <text>
        <r>
          <rPr>
            <sz val="10"/>
            <color rgb="FF000000"/>
            <rFont val="Arial"/>
            <family val="0"/>
            <charset val="1"/>
          </rPr>
          <t xml:space="preserve">Carga horária que este docente UFPE irá ministrar nesta disciplina.</t>
        </r>
      </text>
    </comment>
    <comment ref="G1379" authorId="0">
      <text>
        <r>
          <rPr>
            <sz val="10"/>
            <color rgb="FF000000"/>
            <rFont val="Arial"/>
            <family val="0"/>
            <charset val="1"/>
          </rPr>
          <t xml:space="preserve">Carga horária que este docente UFPE irá ministrar nesta disciplina.</t>
        </r>
      </text>
    </comment>
    <comment ref="G1394" authorId="0">
      <text>
        <r>
          <rPr>
            <sz val="10"/>
            <color rgb="FF000000"/>
            <rFont val="Arial"/>
            <family val="0"/>
            <charset val="1"/>
          </rPr>
          <t xml:space="preserve">Carga horária que este docente UFPE irá ministrar nesta disciplina.</t>
        </r>
      </text>
    </comment>
    <comment ref="G1395" authorId="0">
      <text>
        <r>
          <rPr>
            <sz val="10"/>
            <color rgb="FF000000"/>
            <rFont val="Arial"/>
            <family val="0"/>
            <charset val="1"/>
          </rPr>
          <t xml:space="preserve">Carga horária que este docente UFPE irá ministrar nesta disciplina.</t>
        </r>
      </text>
    </comment>
    <comment ref="G1396" authorId="0">
      <text>
        <r>
          <rPr>
            <sz val="10"/>
            <color rgb="FF000000"/>
            <rFont val="Arial"/>
            <family val="0"/>
            <charset val="1"/>
          </rPr>
          <t xml:space="preserve">Carga horária que este docente UFPE irá ministrar nesta disciplina.</t>
        </r>
      </text>
    </comment>
    <comment ref="G1397" authorId="0">
      <text>
        <r>
          <rPr>
            <sz val="10"/>
            <color rgb="FF000000"/>
            <rFont val="Arial"/>
            <family val="0"/>
            <charset val="1"/>
          </rPr>
          <t xml:space="preserve">Carga horária que este docente UFPE irá ministrar nesta disciplina.</t>
        </r>
      </text>
    </comment>
    <comment ref="G1398" authorId="0">
      <text>
        <r>
          <rPr>
            <sz val="10"/>
            <color rgb="FF000000"/>
            <rFont val="Arial"/>
            <family val="0"/>
            <charset val="1"/>
          </rPr>
          <t xml:space="preserve">Carga horária que este docente UFPE irá ministrar nesta disciplina.</t>
        </r>
      </text>
    </comment>
    <comment ref="G1399" authorId="0">
      <text>
        <r>
          <rPr>
            <sz val="10"/>
            <color rgb="FF000000"/>
            <rFont val="Arial"/>
            <family val="0"/>
            <charset val="1"/>
          </rPr>
          <t xml:space="preserve">Carga horária que este docente UFPE irá ministrar nesta disciplina.</t>
        </r>
      </text>
    </comment>
    <comment ref="G1400" authorId="0">
      <text>
        <r>
          <rPr>
            <sz val="10"/>
            <color rgb="FF000000"/>
            <rFont val="Arial"/>
            <family val="0"/>
            <charset val="1"/>
          </rPr>
          <t xml:space="preserve">Carga horária que este docente UFPE irá ministrar nesta disciplina.</t>
        </r>
      </text>
    </comment>
    <comment ref="G1401" authorId="0">
      <text>
        <r>
          <rPr>
            <sz val="10"/>
            <color rgb="FF000000"/>
            <rFont val="Arial"/>
            <family val="0"/>
            <charset val="1"/>
          </rPr>
          <t xml:space="preserve">Carga horária que este docente UFPE irá ministrar nesta disciplina.</t>
        </r>
      </text>
    </comment>
    <comment ref="G1402" authorId="0">
      <text>
        <r>
          <rPr>
            <sz val="10"/>
            <color rgb="FF000000"/>
            <rFont val="Arial"/>
            <family val="0"/>
            <charset val="1"/>
          </rPr>
          <t xml:space="preserve">Carga horária que este docente UFPE irá ministrar nesta disciplina.</t>
        </r>
      </text>
    </comment>
    <comment ref="G1403" authorId="0">
      <text>
        <r>
          <rPr>
            <sz val="10"/>
            <color rgb="FF000000"/>
            <rFont val="Arial"/>
            <family val="0"/>
            <charset val="1"/>
          </rPr>
          <t xml:space="preserve">Carga horária que este docente UFPE irá ministrar nesta disciplina.</t>
        </r>
      </text>
    </comment>
    <comment ref="G1418" authorId="0">
      <text>
        <r>
          <rPr>
            <sz val="10"/>
            <color rgb="FF000000"/>
            <rFont val="Arial"/>
            <family val="0"/>
            <charset val="1"/>
          </rPr>
          <t xml:space="preserve">Carga horária que este docente UFPE irá ministrar nesta disciplina.</t>
        </r>
      </text>
    </comment>
    <comment ref="G1419" authorId="0">
      <text>
        <r>
          <rPr>
            <sz val="10"/>
            <color rgb="FF000000"/>
            <rFont val="Arial"/>
            <family val="0"/>
            <charset val="1"/>
          </rPr>
          <t xml:space="preserve">Carga horária que este docente UFPE irá ministrar nesta disciplina.</t>
        </r>
      </text>
    </comment>
    <comment ref="G1420" authorId="0">
      <text>
        <r>
          <rPr>
            <sz val="10"/>
            <color rgb="FF000000"/>
            <rFont val="Arial"/>
            <family val="0"/>
            <charset val="1"/>
          </rPr>
          <t xml:space="preserve">Carga horária que este docente UFPE irá ministrar nesta disciplina.</t>
        </r>
      </text>
    </comment>
    <comment ref="G1421" authorId="0">
      <text>
        <r>
          <rPr>
            <sz val="10"/>
            <color rgb="FF000000"/>
            <rFont val="Arial"/>
            <family val="0"/>
            <charset val="1"/>
          </rPr>
          <t xml:space="preserve">Carga horária que este docente UFPE irá ministrar nesta disciplina.</t>
        </r>
      </text>
    </comment>
    <comment ref="G1422" authorId="0">
      <text>
        <r>
          <rPr>
            <sz val="10"/>
            <color rgb="FF000000"/>
            <rFont val="Arial"/>
            <family val="0"/>
            <charset val="1"/>
          </rPr>
          <t xml:space="preserve">Carga horária que este docente UFPE irá ministrar nesta disciplina.</t>
        </r>
      </text>
    </comment>
    <comment ref="G1423" authorId="0">
      <text>
        <r>
          <rPr>
            <sz val="10"/>
            <color rgb="FF000000"/>
            <rFont val="Arial"/>
            <family val="0"/>
            <charset val="1"/>
          </rPr>
          <t xml:space="preserve">Carga horária que este docente UFPE irá ministrar nesta disciplina.</t>
        </r>
      </text>
    </comment>
    <comment ref="G1424" authorId="0">
      <text>
        <r>
          <rPr>
            <sz val="10"/>
            <color rgb="FF000000"/>
            <rFont val="Arial"/>
            <family val="0"/>
            <charset val="1"/>
          </rPr>
          <t xml:space="preserve">Carga horária que este docente UFPE irá ministrar nesta disciplina.</t>
        </r>
      </text>
    </comment>
    <comment ref="G1425" authorId="0">
      <text>
        <r>
          <rPr>
            <sz val="10"/>
            <color rgb="FF000000"/>
            <rFont val="Arial"/>
            <family val="0"/>
            <charset val="1"/>
          </rPr>
          <t xml:space="preserve">Carga horária que este docente UFPE irá ministrar nesta disciplina.</t>
        </r>
      </text>
    </comment>
    <comment ref="G1426" authorId="0">
      <text>
        <r>
          <rPr>
            <sz val="10"/>
            <color rgb="FF000000"/>
            <rFont val="Arial"/>
            <family val="0"/>
            <charset val="1"/>
          </rPr>
          <t xml:space="preserve">Carga horária que este docente UFPE irá ministrar nesta disciplina.</t>
        </r>
      </text>
    </comment>
    <comment ref="G1427" authorId="0">
      <text>
        <r>
          <rPr>
            <sz val="10"/>
            <color rgb="FF000000"/>
            <rFont val="Arial"/>
            <family val="0"/>
            <charset val="1"/>
          </rPr>
          <t xml:space="preserve">Carga horária que este docente UFPE irá ministrar nesta disciplina.</t>
        </r>
      </text>
    </comment>
    <comment ref="G1442" authorId="0">
      <text>
        <r>
          <rPr>
            <sz val="10"/>
            <color rgb="FF000000"/>
            <rFont val="Arial"/>
            <family val="0"/>
            <charset val="1"/>
          </rPr>
          <t xml:space="preserve">Carga horária que este docente UFPE irá ministrar nesta disciplina.</t>
        </r>
      </text>
    </comment>
    <comment ref="G1443" authorId="0">
      <text>
        <r>
          <rPr>
            <sz val="10"/>
            <color rgb="FF000000"/>
            <rFont val="Arial"/>
            <family val="0"/>
            <charset val="1"/>
          </rPr>
          <t xml:space="preserve">Carga horária que este docente UFPE irá ministrar nesta disciplina.</t>
        </r>
      </text>
    </comment>
    <comment ref="G1444" authorId="0">
      <text>
        <r>
          <rPr>
            <sz val="10"/>
            <color rgb="FF000000"/>
            <rFont val="Arial"/>
            <family val="0"/>
            <charset val="1"/>
          </rPr>
          <t xml:space="preserve">Carga horária que este docente UFPE irá ministrar nesta disciplina.</t>
        </r>
      </text>
    </comment>
    <comment ref="G1445" authorId="0">
      <text>
        <r>
          <rPr>
            <sz val="10"/>
            <color rgb="FF000000"/>
            <rFont val="Arial"/>
            <family val="0"/>
            <charset val="1"/>
          </rPr>
          <t xml:space="preserve">Carga horária que este docente UFPE irá ministrar nesta disciplina.</t>
        </r>
      </text>
    </comment>
    <comment ref="G1446" authorId="0">
      <text>
        <r>
          <rPr>
            <sz val="10"/>
            <color rgb="FF000000"/>
            <rFont val="Arial"/>
            <family val="0"/>
            <charset val="1"/>
          </rPr>
          <t xml:space="preserve">Carga horária que este docente UFPE irá ministrar nesta disciplina.</t>
        </r>
      </text>
    </comment>
    <comment ref="G1447" authorId="0">
      <text>
        <r>
          <rPr>
            <sz val="10"/>
            <color rgb="FF000000"/>
            <rFont val="Arial"/>
            <family val="0"/>
            <charset val="1"/>
          </rPr>
          <t xml:space="preserve">Carga horária que este docente UFPE irá ministrar nesta disciplina.</t>
        </r>
      </text>
    </comment>
    <comment ref="G1448" authorId="0">
      <text>
        <r>
          <rPr>
            <sz val="10"/>
            <color rgb="FF000000"/>
            <rFont val="Arial"/>
            <family val="0"/>
            <charset val="1"/>
          </rPr>
          <t xml:space="preserve">Carga horária que este docente UFPE irá ministrar nesta disciplina.</t>
        </r>
      </text>
    </comment>
    <comment ref="G1449" authorId="0">
      <text>
        <r>
          <rPr>
            <sz val="10"/>
            <color rgb="FF000000"/>
            <rFont val="Arial"/>
            <family val="0"/>
            <charset val="1"/>
          </rPr>
          <t xml:space="preserve">Carga horária que este docente UFPE irá ministrar nesta disciplina.</t>
        </r>
      </text>
    </comment>
    <comment ref="G1450" authorId="0">
      <text>
        <r>
          <rPr>
            <sz val="10"/>
            <color rgb="FF000000"/>
            <rFont val="Arial"/>
            <family val="0"/>
            <charset val="1"/>
          </rPr>
          <t xml:space="preserve">Carga horária que este docente UFPE irá ministrar nesta disciplina.</t>
        </r>
      </text>
    </comment>
    <comment ref="G1451" authorId="0">
      <text>
        <r>
          <rPr>
            <sz val="10"/>
            <color rgb="FF000000"/>
            <rFont val="Arial"/>
            <family val="0"/>
            <charset val="1"/>
          </rPr>
          <t xml:space="preserve">Carga horária que este docente UFPE irá ministrar nesta disciplina.</t>
        </r>
      </text>
    </comment>
    <comment ref="G1466" authorId="0">
      <text>
        <r>
          <rPr>
            <sz val="10"/>
            <color rgb="FF000000"/>
            <rFont val="Arial"/>
            <family val="0"/>
            <charset val="1"/>
          </rPr>
          <t xml:space="preserve">Carga horária que este docente UFPE irá ministrar nesta disciplina.</t>
        </r>
      </text>
    </comment>
    <comment ref="G1467" authorId="0">
      <text>
        <r>
          <rPr>
            <sz val="10"/>
            <color rgb="FF000000"/>
            <rFont val="Arial"/>
            <family val="0"/>
            <charset val="1"/>
          </rPr>
          <t xml:space="preserve">Carga horária que este docente UFPE irá ministrar nesta disciplina.</t>
        </r>
      </text>
    </comment>
    <comment ref="G1468" authorId="0">
      <text>
        <r>
          <rPr>
            <sz val="10"/>
            <color rgb="FF000000"/>
            <rFont val="Arial"/>
            <family val="0"/>
            <charset val="1"/>
          </rPr>
          <t xml:space="preserve">Carga horária que este docente UFPE irá ministrar nesta disciplina.</t>
        </r>
      </text>
    </comment>
    <comment ref="G1469" authorId="0">
      <text>
        <r>
          <rPr>
            <sz val="10"/>
            <color rgb="FF000000"/>
            <rFont val="Arial"/>
            <family val="0"/>
            <charset val="1"/>
          </rPr>
          <t xml:space="preserve">Carga horária que este docente UFPE irá ministrar nesta disciplina.</t>
        </r>
      </text>
    </comment>
    <comment ref="G1470" authorId="0">
      <text>
        <r>
          <rPr>
            <sz val="10"/>
            <color rgb="FF000000"/>
            <rFont val="Arial"/>
            <family val="0"/>
            <charset val="1"/>
          </rPr>
          <t xml:space="preserve">Carga horária que este docente UFPE irá ministrar nesta disciplina.</t>
        </r>
      </text>
    </comment>
    <comment ref="G1471" authorId="0">
      <text>
        <r>
          <rPr>
            <sz val="10"/>
            <color rgb="FF000000"/>
            <rFont val="Arial"/>
            <family val="0"/>
            <charset val="1"/>
          </rPr>
          <t xml:space="preserve">Carga horária que este docente UFPE irá ministrar nesta disciplina.</t>
        </r>
      </text>
    </comment>
    <comment ref="G1472" authorId="0">
      <text>
        <r>
          <rPr>
            <sz val="10"/>
            <color rgb="FF000000"/>
            <rFont val="Arial"/>
            <family val="0"/>
            <charset val="1"/>
          </rPr>
          <t xml:space="preserve">Carga horária que este docente UFPE irá ministrar nesta disciplina.</t>
        </r>
      </text>
    </comment>
    <comment ref="G1473" authorId="0">
      <text>
        <r>
          <rPr>
            <sz val="10"/>
            <color rgb="FF000000"/>
            <rFont val="Arial"/>
            <family val="0"/>
            <charset val="1"/>
          </rPr>
          <t xml:space="preserve">Carga horária que este docente UFPE irá ministrar nesta disciplina.</t>
        </r>
      </text>
    </comment>
    <comment ref="G1474" authorId="0">
      <text>
        <r>
          <rPr>
            <sz val="10"/>
            <color rgb="FF000000"/>
            <rFont val="Arial"/>
            <family val="0"/>
            <charset val="1"/>
          </rPr>
          <t xml:space="preserve">Carga horária que este docente UFPE irá ministrar nesta disciplina.</t>
        </r>
      </text>
    </comment>
    <comment ref="G1475" authorId="0">
      <text>
        <r>
          <rPr>
            <sz val="10"/>
            <color rgb="FF000000"/>
            <rFont val="Arial"/>
            <family val="0"/>
            <charset val="1"/>
          </rPr>
          <t xml:space="preserve">Carga horária que este docente UFPE irá ministrar nesta disciplina.</t>
        </r>
      </text>
    </comment>
    <comment ref="G1490" authorId="0">
      <text>
        <r>
          <rPr>
            <sz val="10"/>
            <color rgb="FF000000"/>
            <rFont val="Arial"/>
            <family val="0"/>
            <charset val="1"/>
          </rPr>
          <t xml:space="preserve">Carga horária que este docente UFPE irá ministrar nesta disciplina.</t>
        </r>
      </text>
    </comment>
    <comment ref="G1491" authorId="0">
      <text>
        <r>
          <rPr>
            <sz val="10"/>
            <color rgb="FF000000"/>
            <rFont val="Arial"/>
            <family val="0"/>
            <charset val="1"/>
          </rPr>
          <t xml:space="preserve">Carga horária que este docente UFPE irá ministrar nesta disciplina.</t>
        </r>
      </text>
    </comment>
    <comment ref="G1492" authorId="0">
      <text>
        <r>
          <rPr>
            <sz val="10"/>
            <color rgb="FF000000"/>
            <rFont val="Arial"/>
            <family val="0"/>
            <charset val="1"/>
          </rPr>
          <t xml:space="preserve">Carga horária que este docente UFPE irá ministrar nesta disciplina.</t>
        </r>
      </text>
    </comment>
    <comment ref="G1493" authorId="0">
      <text>
        <r>
          <rPr>
            <sz val="10"/>
            <color rgb="FF000000"/>
            <rFont val="Arial"/>
            <family val="0"/>
            <charset val="1"/>
          </rPr>
          <t xml:space="preserve">Carga horária que este docente UFPE irá ministrar nesta disciplina.</t>
        </r>
      </text>
    </comment>
    <comment ref="G1494" authorId="0">
      <text>
        <r>
          <rPr>
            <sz val="10"/>
            <color rgb="FF000000"/>
            <rFont val="Arial"/>
            <family val="0"/>
            <charset val="1"/>
          </rPr>
          <t xml:space="preserve">Carga horária que este docente UFPE irá ministrar nesta disciplina.</t>
        </r>
      </text>
    </comment>
    <comment ref="G1495" authorId="0">
      <text>
        <r>
          <rPr>
            <sz val="10"/>
            <color rgb="FF000000"/>
            <rFont val="Arial"/>
            <family val="0"/>
            <charset val="1"/>
          </rPr>
          <t xml:space="preserve">Carga horária que este docente UFPE irá ministrar nesta disciplina.</t>
        </r>
      </text>
    </comment>
    <comment ref="G1496" authorId="0">
      <text>
        <r>
          <rPr>
            <sz val="10"/>
            <color rgb="FF000000"/>
            <rFont val="Arial"/>
            <family val="0"/>
            <charset val="1"/>
          </rPr>
          <t xml:space="preserve">Carga horária que este docente UFPE irá ministrar nesta disciplina.</t>
        </r>
      </text>
    </comment>
    <comment ref="G1497" authorId="0">
      <text>
        <r>
          <rPr>
            <sz val="10"/>
            <color rgb="FF000000"/>
            <rFont val="Arial"/>
            <family val="0"/>
            <charset val="1"/>
          </rPr>
          <t xml:space="preserve">Carga horária que este docente UFPE irá ministrar nesta disciplina.</t>
        </r>
      </text>
    </comment>
    <comment ref="G1498" authorId="0">
      <text>
        <r>
          <rPr>
            <sz val="10"/>
            <color rgb="FF000000"/>
            <rFont val="Arial"/>
            <family val="0"/>
            <charset val="1"/>
          </rPr>
          <t xml:space="preserve">Carga horária que este docente UFPE irá ministrar nesta disciplina.</t>
        </r>
      </text>
    </comment>
    <comment ref="G1499" authorId="0">
      <text>
        <r>
          <rPr>
            <sz val="10"/>
            <color rgb="FF000000"/>
            <rFont val="Arial"/>
            <family val="0"/>
            <charset val="1"/>
          </rPr>
          <t xml:space="preserve">Carga horária que este docente UFPE irá ministrar nesta disciplina.</t>
        </r>
      </text>
    </comment>
    <comment ref="G1514" authorId="0">
      <text>
        <r>
          <rPr>
            <sz val="10"/>
            <color rgb="FF000000"/>
            <rFont val="Arial"/>
            <family val="0"/>
            <charset val="1"/>
          </rPr>
          <t xml:space="preserve">Carga horária que este docente UFPE irá ministrar nesta disciplina.</t>
        </r>
      </text>
    </comment>
    <comment ref="G1515" authorId="0">
      <text>
        <r>
          <rPr>
            <sz val="10"/>
            <color rgb="FF000000"/>
            <rFont val="Arial"/>
            <family val="0"/>
            <charset val="1"/>
          </rPr>
          <t xml:space="preserve">Carga horária que este docente UFPE irá ministrar nesta disciplina.</t>
        </r>
      </text>
    </comment>
    <comment ref="G1516" authorId="0">
      <text>
        <r>
          <rPr>
            <sz val="10"/>
            <color rgb="FF000000"/>
            <rFont val="Arial"/>
            <family val="0"/>
            <charset val="1"/>
          </rPr>
          <t xml:space="preserve">Carga horária que este docente UFPE irá ministrar nesta disciplina.</t>
        </r>
      </text>
    </comment>
    <comment ref="G1517" authorId="0">
      <text>
        <r>
          <rPr>
            <sz val="10"/>
            <color rgb="FF000000"/>
            <rFont val="Arial"/>
            <family val="0"/>
            <charset val="1"/>
          </rPr>
          <t xml:space="preserve">Carga horária que este docente UFPE irá ministrar nesta disciplina.</t>
        </r>
      </text>
    </comment>
    <comment ref="G1518" authorId="0">
      <text>
        <r>
          <rPr>
            <sz val="10"/>
            <color rgb="FF000000"/>
            <rFont val="Arial"/>
            <family val="0"/>
            <charset val="1"/>
          </rPr>
          <t xml:space="preserve">Carga horária que este docente UFPE irá ministrar nesta disciplina.</t>
        </r>
      </text>
    </comment>
    <comment ref="G1519" authorId="0">
      <text>
        <r>
          <rPr>
            <sz val="10"/>
            <color rgb="FF000000"/>
            <rFont val="Arial"/>
            <family val="0"/>
            <charset val="1"/>
          </rPr>
          <t xml:space="preserve">Carga horária que este docente UFPE irá ministrar nesta disciplina.</t>
        </r>
      </text>
    </comment>
    <comment ref="G1520" authorId="0">
      <text>
        <r>
          <rPr>
            <sz val="10"/>
            <color rgb="FF000000"/>
            <rFont val="Arial"/>
            <family val="0"/>
            <charset val="1"/>
          </rPr>
          <t xml:space="preserve">Carga horária que este docente UFPE irá ministrar nesta disciplina.</t>
        </r>
      </text>
    </comment>
    <comment ref="G1521" authorId="0">
      <text>
        <r>
          <rPr>
            <sz val="10"/>
            <color rgb="FF000000"/>
            <rFont val="Arial"/>
            <family val="0"/>
            <charset val="1"/>
          </rPr>
          <t xml:space="preserve">Carga horária que este docente UFPE irá ministrar nesta disciplina.</t>
        </r>
      </text>
    </comment>
    <comment ref="G1522" authorId="0">
      <text>
        <r>
          <rPr>
            <sz val="10"/>
            <color rgb="FF000000"/>
            <rFont val="Arial"/>
            <family val="0"/>
            <charset val="1"/>
          </rPr>
          <t xml:space="preserve">Carga horária que este docente UFPE irá ministrar nesta disciplina.</t>
        </r>
      </text>
    </comment>
    <comment ref="G1523" authorId="0">
      <text>
        <r>
          <rPr>
            <sz val="10"/>
            <color rgb="FF000000"/>
            <rFont val="Arial"/>
            <family val="0"/>
            <charset val="1"/>
          </rPr>
          <t xml:space="preserve">Carga horária que este docente UFPE irá ministrar nesta disciplina.</t>
        </r>
      </text>
    </comment>
    <comment ref="G1538" authorId="0">
      <text>
        <r>
          <rPr>
            <sz val="10"/>
            <color rgb="FF000000"/>
            <rFont val="Arial"/>
            <family val="0"/>
            <charset val="1"/>
          </rPr>
          <t xml:space="preserve">Carga horária que este docente UFPE irá ministrar nesta disciplina.</t>
        </r>
      </text>
    </comment>
    <comment ref="G1539" authorId="0">
      <text>
        <r>
          <rPr>
            <sz val="10"/>
            <color rgb="FF000000"/>
            <rFont val="Arial"/>
            <family val="0"/>
            <charset val="1"/>
          </rPr>
          <t xml:space="preserve">Carga horária que este docente UFPE irá ministrar nesta disciplina.</t>
        </r>
      </text>
    </comment>
    <comment ref="G1540" authorId="0">
      <text>
        <r>
          <rPr>
            <sz val="10"/>
            <color rgb="FF000000"/>
            <rFont val="Arial"/>
            <family val="0"/>
            <charset val="1"/>
          </rPr>
          <t xml:space="preserve">Carga horária que este docente UFPE irá ministrar nesta disciplina.</t>
        </r>
      </text>
    </comment>
    <comment ref="G1541" authorId="0">
      <text>
        <r>
          <rPr>
            <sz val="10"/>
            <color rgb="FF000000"/>
            <rFont val="Arial"/>
            <family val="0"/>
            <charset val="1"/>
          </rPr>
          <t xml:space="preserve">Carga horária que este docente UFPE irá ministrar nesta disciplina.</t>
        </r>
      </text>
    </comment>
    <comment ref="G1542" authorId="0">
      <text>
        <r>
          <rPr>
            <sz val="10"/>
            <color rgb="FF000000"/>
            <rFont val="Arial"/>
            <family val="0"/>
            <charset val="1"/>
          </rPr>
          <t xml:space="preserve">Carga horária que este docente UFPE irá ministrar nesta disciplina.</t>
        </r>
      </text>
    </comment>
    <comment ref="G1543" authorId="0">
      <text>
        <r>
          <rPr>
            <sz val="10"/>
            <color rgb="FF000000"/>
            <rFont val="Arial"/>
            <family val="0"/>
            <charset val="1"/>
          </rPr>
          <t xml:space="preserve">Carga horária que este docente UFPE irá ministrar nesta disciplina.</t>
        </r>
      </text>
    </comment>
    <comment ref="G1544" authorId="0">
      <text>
        <r>
          <rPr>
            <sz val="10"/>
            <color rgb="FF000000"/>
            <rFont val="Arial"/>
            <family val="0"/>
            <charset val="1"/>
          </rPr>
          <t xml:space="preserve">Carga horária que este docente UFPE irá ministrar nesta disciplina.</t>
        </r>
      </text>
    </comment>
    <comment ref="G1545" authorId="0">
      <text>
        <r>
          <rPr>
            <sz val="10"/>
            <color rgb="FF000000"/>
            <rFont val="Arial"/>
            <family val="0"/>
            <charset val="1"/>
          </rPr>
          <t xml:space="preserve">Carga horária que este docente UFPE irá ministrar nesta disciplina.</t>
        </r>
      </text>
    </comment>
    <comment ref="G1546" authorId="0">
      <text>
        <r>
          <rPr>
            <sz val="10"/>
            <color rgb="FF000000"/>
            <rFont val="Arial"/>
            <family val="0"/>
            <charset val="1"/>
          </rPr>
          <t xml:space="preserve">Carga horária que este docente UFPE irá ministrar nesta disciplina.</t>
        </r>
      </text>
    </comment>
    <comment ref="G1547" authorId="0">
      <text>
        <r>
          <rPr>
            <sz val="10"/>
            <color rgb="FF000000"/>
            <rFont val="Arial"/>
            <family val="0"/>
            <charset val="1"/>
          </rPr>
          <t xml:space="preserve">Carga horária que este docente UFPE irá ministrar nesta disciplina.</t>
        </r>
      </text>
    </comment>
    <comment ref="G1562" authorId="0">
      <text>
        <r>
          <rPr>
            <sz val="10"/>
            <color rgb="FF000000"/>
            <rFont val="Arial"/>
            <family val="0"/>
            <charset val="1"/>
          </rPr>
          <t xml:space="preserve">Carga horária que este docente UFPE irá ministrar nesta disciplina.</t>
        </r>
      </text>
    </comment>
    <comment ref="G1563" authorId="0">
      <text>
        <r>
          <rPr>
            <sz val="10"/>
            <color rgb="FF000000"/>
            <rFont val="Arial"/>
            <family val="0"/>
            <charset val="1"/>
          </rPr>
          <t xml:space="preserve">Carga horária que este docente UFPE irá ministrar nesta disciplina.</t>
        </r>
      </text>
    </comment>
    <comment ref="G1564" authorId="0">
      <text>
        <r>
          <rPr>
            <sz val="10"/>
            <color rgb="FF000000"/>
            <rFont val="Arial"/>
            <family val="0"/>
            <charset val="1"/>
          </rPr>
          <t xml:space="preserve">Carga horária que este docente UFPE irá ministrar nesta disciplina.</t>
        </r>
      </text>
    </comment>
    <comment ref="G1565" authorId="0">
      <text>
        <r>
          <rPr>
            <sz val="10"/>
            <color rgb="FF000000"/>
            <rFont val="Arial"/>
            <family val="0"/>
            <charset val="1"/>
          </rPr>
          <t xml:space="preserve">Carga horária que este docente UFPE irá ministrar nesta disciplina.</t>
        </r>
      </text>
    </comment>
    <comment ref="G1566" authorId="0">
      <text>
        <r>
          <rPr>
            <sz val="10"/>
            <color rgb="FF000000"/>
            <rFont val="Arial"/>
            <family val="0"/>
            <charset val="1"/>
          </rPr>
          <t xml:space="preserve">Carga horária que este docente UFPE irá ministrar nesta disciplina.</t>
        </r>
      </text>
    </comment>
    <comment ref="G1567" authorId="0">
      <text>
        <r>
          <rPr>
            <sz val="10"/>
            <color rgb="FF000000"/>
            <rFont val="Arial"/>
            <family val="0"/>
            <charset val="1"/>
          </rPr>
          <t xml:space="preserve">Carga horária que este docente UFPE irá ministrar nesta disciplina.</t>
        </r>
      </text>
    </comment>
    <comment ref="G1568" authorId="0">
      <text>
        <r>
          <rPr>
            <sz val="10"/>
            <color rgb="FF000000"/>
            <rFont val="Arial"/>
            <family val="0"/>
            <charset val="1"/>
          </rPr>
          <t xml:space="preserve">Carga horária que este docente UFPE irá ministrar nesta disciplina.</t>
        </r>
      </text>
    </comment>
    <comment ref="G1569" authorId="0">
      <text>
        <r>
          <rPr>
            <sz val="10"/>
            <color rgb="FF000000"/>
            <rFont val="Arial"/>
            <family val="0"/>
            <charset val="1"/>
          </rPr>
          <t xml:space="preserve">Carga horária que este docente UFPE irá ministrar nesta disciplina.</t>
        </r>
      </text>
    </comment>
    <comment ref="G1570" authorId="0">
      <text>
        <r>
          <rPr>
            <sz val="10"/>
            <color rgb="FF000000"/>
            <rFont val="Arial"/>
            <family val="0"/>
            <charset val="1"/>
          </rPr>
          <t xml:space="preserve">Carga horária que este docente UFPE irá ministrar nesta disciplina.</t>
        </r>
      </text>
    </comment>
    <comment ref="G1571" authorId="0">
      <text>
        <r>
          <rPr>
            <sz val="10"/>
            <color rgb="FF000000"/>
            <rFont val="Arial"/>
            <family val="0"/>
            <charset val="1"/>
          </rPr>
          <t xml:space="preserve">Carga horária que este docente UFPE irá ministrar nesta disciplina.</t>
        </r>
      </text>
    </comment>
    <comment ref="G1586" authorId="0">
      <text>
        <r>
          <rPr>
            <sz val="10"/>
            <color rgb="FF000000"/>
            <rFont val="Arial"/>
            <family val="0"/>
            <charset val="1"/>
          </rPr>
          <t xml:space="preserve">Carga horária que este docente UFPE irá ministrar nesta disciplina.</t>
        </r>
      </text>
    </comment>
    <comment ref="G1587" authorId="0">
      <text>
        <r>
          <rPr>
            <sz val="10"/>
            <color rgb="FF000000"/>
            <rFont val="Arial"/>
            <family val="0"/>
            <charset val="1"/>
          </rPr>
          <t xml:space="preserve">Carga horária que este docente UFPE irá ministrar nesta disciplina.</t>
        </r>
      </text>
    </comment>
    <comment ref="G1588" authorId="0">
      <text>
        <r>
          <rPr>
            <sz val="10"/>
            <color rgb="FF000000"/>
            <rFont val="Arial"/>
            <family val="0"/>
            <charset val="1"/>
          </rPr>
          <t xml:space="preserve">Carga horária que este docente UFPE irá ministrar nesta disciplina.</t>
        </r>
      </text>
    </comment>
    <comment ref="G1589" authorId="0">
      <text>
        <r>
          <rPr>
            <sz val="10"/>
            <color rgb="FF000000"/>
            <rFont val="Arial"/>
            <family val="0"/>
            <charset val="1"/>
          </rPr>
          <t xml:space="preserve">Carga horária que este docente UFPE irá ministrar nesta disciplina.</t>
        </r>
      </text>
    </comment>
    <comment ref="G1590" authorId="0">
      <text>
        <r>
          <rPr>
            <sz val="10"/>
            <color rgb="FF000000"/>
            <rFont val="Arial"/>
            <family val="0"/>
            <charset val="1"/>
          </rPr>
          <t xml:space="preserve">Carga horária que este docente UFPE irá ministrar nesta disciplina.</t>
        </r>
      </text>
    </comment>
    <comment ref="G1591" authorId="0">
      <text>
        <r>
          <rPr>
            <sz val="10"/>
            <color rgb="FF000000"/>
            <rFont val="Arial"/>
            <family val="0"/>
            <charset val="1"/>
          </rPr>
          <t xml:space="preserve">Carga horária que este docente UFPE irá ministrar nesta disciplina.</t>
        </r>
      </text>
    </comment>
    <comment ref="G1592" authorId="0">
      <text>
        <r>
          <rPr>
            <sz val="10"/>
            <color rgb="FF000000"/>
            <rFont val="Arial"/>
            <family val="0"/>
            <charset val="1"/>
          </rPr>
          <t xml:space="preserve">Carga horária que este docente UFPE irá ministrar nesta disciplina.</t>
        </r>
      </text>
    </comment>
    <comment ref="G1593" authorId="0">
      <text>
        <r>
          <rPr>
            <sz val="10"/>
            <color rgb="FF000000"/>
            <rFont val="Arial"/>
            <family val="0"/>
            <charset val="1"/>
          </rPr>
          <t xml:space="preserve">Carga horária que este docente UFPE irá ministrar nesta disciplina.</t>
        </r>
      </text>
    </comment>
    <comment ref="G1594" authorId="0">
      <text>
        <r>
          <rPr>
            <sz val="10"/>
            <color rgb="FF000000"/>
            <rFont val="Arial"/>
            <family val="0"/>
            <charset val="1"/>
          </rPr>
          <t xml:space="preserve">Carga horária que este docente UFPE irá ministrar nesta disciplina.</t>
        </r>
      </text>
    </comment>
    <comment ref="G1595" authorId="0">
      <text>
        <r>
          <rPr>
            <sz val="10"/>
            <color rgb="FF000000"/>
            <rFont val="Arial"/>
            <family val="0"/>
            <charset val="1"/>
          </rPr>
          <t xml:space="preserve">Carga horária que este docente UFPE irá ministrar nesta disciplina.</t>
        </r>
      </text>
    </comment>
    <comment ref="G1610" authorId="0">
      <text>
        <r>
          <rPr>
            <sz val="10"/>
            <color rgb="FF000000"/>
            <rFont val="Arial"/>
            <family val="0"/>
            <charset val="1"/>
          </rPr>
          <t xml:space="preserve">Carga horária que este docente UFPE irá ministrar nesta disciplina.</t>
        </r>
      </text>
    </comment>
    <comment ref="G1611" authorId="0">
      <text>
        <r>
          <rPr>
            <sz val="10"/>
            <color rgb="FF000000"/>
            <rFont val="Arial"/>
            <family val="0"/>
            <charset val="1"/>
          </rPr>
          <t xml:space="preserve">Carga horária que este docente UFPE irá ministrar nesta disciplina.</t>
        </r>
      </text>
    </comment>
    <comment ref="G1612" authorId="0">
      <text>
        <r>
          <rPr>
            <sz val="10"/>
            <color rgb="FF000000"/>
            <rFont val="Arial"/>
            <family val="0"/>
            <charset val="1"/>
          </rPr>
          <t xml:space="preserve">Carga horária que este docente UFPE irá ministrar nesta disciplina.</t>
        </r>
      </text>
    </comment>
    <comment ref="G1613" authorId="0">
      <text>
        <r>
          <rPr>
            <sz val="10"/>
            <color rgb="FF000000"/>
            <rFont val="Arial"/>
            <family val="0"/>
            <charset val="1"/>
          </rPr>
          <t xml:space="preserve">Carga horária que este docente UFPE irá ministrar nesta disciplina.</t>
        </r>
      </text>
    </comment>
    <comment ref="G1614" authorId="0">
      <text>
        <r>
          <rPr>
            <sz val="10"/>
            <color rgb="FF000000"/>
            <rFont val="Arial"/>
            <family val="0"/>
            <charset val="1"/>
          </rPr>
          <t xml:space="preserve">Carga horária que este docente UFPE irá ministrar nesta disciplina.</t>
        </r>
      </text>
    </comment>
    <comment ref="G1615" authorId="0">
      <text>
        <r>
          <rPr>
            <sz val="10"/>
            <color rgb="FF000000"/>
            <rFont val="Arial"/>
            <family val="0"/>
            <charset val="1"/>
          </rPr>
          <t xml:space="preserve">Carga horária que este docente UFPE irá ministrar nesta disciplina.</t>
        </r>
      </text>
    </comment>
    <comment ref="G1616" authorId="0">
      <text>
        <r>
          <rPr>
            <sz val="10"/>
            <color rgb="FF000000"/>
            <rFont val="Arial"/>
            <family val="0"/>
            <charset val="1"/>
          </rPr>
          <t xml:space="preserve">Carga horária que este docente UFPE irá ministrar nesta disciplina.</t>
        </r>
      </text>
    </comment>
    <comment ref="G1617" authorId="0">
      <text>
        <r>
          <rPr>
            <sz val="10"/>
            <color rgb="FF000000"/>
            <rFont val="Arial"/>
            <family val="0"/>
            <charset val="1"/>
          </rPr>
          <t xml:space="preserve">Carga horária que este docente UFPE irá ministrar nesta disciplina.</t>
        </r>
      </text>
    </comment>
    <comment ref="G1618" authorId="0">
      <text>
        <r>
          <rPr>
            <sz val="10"/>
            <color rgb="FF000000"/>
            <rFont val="Arial"/>
            <family val="0"/>
            <charset val="1"/>
          </rPr>
          <t xml:space="preserve">Carga horária que este docente UFPE irá ministrar nesta disciplina.</t>
        </r>
      </text>
    </comment>
    <comment ref="G1619" authorId="0">
      <text>
        <r>
          <rPr>
            <sz val="10"/>
            <color rgb="FF000000"/>
            <rFont val="Arial"/>
            <family val="0"/>
            <charset val="1"/>
          </rPr>
          <t xml:space="preserve">Carga horária que este docente UFPE irá ministrar nesta disciplina.</t>
        </r>
      </text>
    </comment>
    <comment ref="G1634" authorId="0">
      <text>
        <r>
          <rPr>
            <sz val="10"/>
            <color rgb="FF000000"/>
            <rFont val="Arial"/>
            <family val="0"/>
            <charset val="1"/>
          </rPr>
          <t xml:space="preserve">Carga horária que este docente UFPE irá ministrar nesta disciplina.</t>
        </r>
      </text>
    </comment>
    <comment ref="G1635" authorId="0">
      <text>
        <r>
          <rPr>
            <sz val="10"/>
            <color rgb="FF000000"/>
            <rFont val="Arial"/>
            <family val="0"/>
            <charset val="1"/>
          </rPr>
          <t xml:space="preserve">Carga horária que este docente UFPE irá ministrar nesta disciplina.</t>
        </r>
      </text>
    </comment>
    <comment ref="G1636" authorId="0">
      <text>
        <r>
          <rPr>
            <sz val="10"/>
            <color rgb="FF000000"/>
            <rFont val="Arial"/>
            <family val="0"/>
            <charset val="1"/>
          </rPr>
          <t xml:space="preserve">Carga horária que este docente UFPE irá ministrar nesta disciplina.</t>
        </r>
      </text>
    </comment>
    <comment ref="G1637" authorId="0">
      <text>
        <r>
          <rPr>
            <sz val="10"/>
            <color rgb="FF000000"/>
            <rFont val="Arial"/>
            <family val="0"/>
            <charset val="1"/>
          </rPr>
          <t xml:space="preserve">Carga horária que este docente UFPE irá ministrar nesta disciplina.</t>
        </r>
      </text>
    </comment>
    <comment ref="G1638" authorId="0">
      <text>
        <r>
          <rPr>
            <sz val="10"/>
            <color rgb="FF000000"/>
            <rFont val="Arial"/>
            <family val="0"/>
            <charset val="1"/>
          </rPr>
          <t xml:space="preserve">Carga horária que este docente UFPE irá ministrar nesta disciplina.</t>
        </r>
      </text>
    </comment>
    <comment ref="G1639" authorId="0">
      <text>
        <r>
          <rPr>
            <sz val="10"/>
            <color rgb="FF000000"/>
            <rFont val="Arial"/>
            <family val="0"/>
            <charset val="1"/>
          </rPr>
          <t xml:space="preserve">Carga horária que este docente UFPE irá ministrar nesta disciplina.</t>
        </r>
      </text>
    </comment>
    <comment ref="G1640" authorId="0">
      <text>
        <r>
          <rPr>
            <sz val="10"/>
            <color rgb="FF000000"/>
            <rFont val="Arial"/>
            <family val="0"/>
            <charset val="1"/>
          </rPr>
          <t xml:space="preserve">Carga horária que este docente UFPE irá ministrar nesta disciplina.</t>
        </r>
      </text>
    </comment>
    <comment ref="G1641" authorId="0">
      <text>
        <r>
          <rPr>
            <sz val="10"/>
            <color rgb="FF000000"/>
            <rFont val="Arial"/>
            <family val="0"/>
            <charset val="1"/>
          </rPr>
          <t xml:space="preserve">Carga horária que este docente UFPE irá ministrar nesta disciplina.</t>
        </r>
      </text>
    </comment>
    <comment ref="G1642" authorId="0">
      <text>
        <r>
          <rPr>
            <sz val="10"/>
            <color rgb="FF000000"/>
            <rFont val="Arial"/>
            <family val="0"/>
            <charset val="1"/>
          </rPr>
          <t xml:space="preserve">Carga horária que este docente UFPE irá ministrar nesta disciplina.</t>
        </r>
      </text>
    </comment>
    <comment ref="G1643" authorId="0">
      <text>
        <r>
          <rPr>
            <sz val="10"/>
            <color rgb="FF000000"/>
            <rFont val="Arial"/>
            <family val="0"/>
            <charset val="1"/>
          </rPr>
          <t xml:space="preserve">Carga horária que este docente UFPE irá ministrar nesta disciplina.</t>
        </r>
      </text>
    </comment>
    <comment ref="G1658" authorId="0">
      <text>
        <r>
          <rPr>
            <sz val="10"/>
            <color rgb="FF000000"/>
            <rFont val="Arial"/>
            <family val="0"/>
            <charset val="1"/>
          </rPr>
          <t xml:space="preserve">Carga horária que este docente UFPE irá ministrar nesta disciplina.</t>
        </r>
      </text>
    </comment>
    <comment ref="G1659" authorId="0">
      <text>
        <r>
          <rPr>
            <sz val="10"/>
            <color rgb="FF000000"/>
            <rFont val="Arial"/>
            <family val="0"/>
            <charset val="1"/>
          </rPr>
          <t xml:space="preserve">Carga horária que este docente UFPE irá ministrar nesta disciplina.</t>
        </r>
      </text>
    </comment>
    <comment ref="G1660" authorId="0">
      <text>
        <r>
          <rPr>
            <sz val="10"/>
            <color rgb="FF000000"/>
            <rFont val="Arial"/>
            <family val="0"/>
            <charset val="1"/>
          </rPr>
          <t xml:space="preserve">Carga horária que este docente UFPE irá ministrar nesta disciplina.</t>
        </r>
      </text>
    </comment>
    <comment ref="G1661" authorId="0">
      <text>
        <r>
          <rPr>
            <sz val="10"/>
            <color rgb="FF000000"/>
            <rFont val="Arial"/>
            <family val="0"/>
            <charset val="1"/>
          </rPr>
          <t xml:space="preserve">Carga horária que este docente UFPE irá ministrar nesta disciplina.</t>
        </r>
      </text>
    </comment>
    <comment ref="G1662" authorId="0">
      <text>
        <r>
          <rPr>
            <sz val="10"/>
            <color rgb="FF000000"/>
            <rFont val="Arial"/>
            <family val="0"/>
            <charset val="1"/>
          </rPr>
          <t xml:space="preserve">Carga horária que este docente UFPE irá ministrar nesta disciplina.</t>
        </r>
      </text>
    </comment>
    <comment ref="G1663" authorId="0">
      <text>
        <r>
          <rPr>
            <sz val="10"/>
            <color rgb="FF000000"/>
            <rFont val="Arial"/>
            <family val="0"/>
            <charset val="1"/>
          </rPr>
          <t xml:space="preserve">Carga horária que este docente UFPE irá ministrar nesta disciplina.</t>
        </r>
      </text>
    </comment>
    <comment ref="G1664" authorId="0">
      <text>
        <r>
          <rPr>
            <sz val="10"/>
            <color rgb="FF000000"/>
            <rFont val="Arial"/>
            <family val="0"/>
            <charset val="1"/>
          </rPr>
          <t xml:space="preserve">Carga horária que este docente UFPE irá ministrar nesta disciplina.</t>
        </r>
      </text>
    </comment>
    <comment ref="G1665" authorId="0">
      <text>
        <r>
          <rPr>
            <sz val="10"/>
            <color rgb="FF000000"/>
            <rFont val="Arial"/>
            <family val="0"/>
            <charset val="1"/>
          </rPr>
          <t xml:space="preserve">Carga horária que este docente UFPE irá ministrar nesta disciplina.</t>
        </r>
      </text>
    </comment>
    <comment ref="G1666" authorId="0">
      <text>
        <r>
          <rPr>
            <sz val="10"/>
            <color rgb="FF000000"/>
            <rFont val="Arial"/>
            <family val="0"/>
            <charset val="1"/>
          </rPr>
          <t xml:space="preserve">Carga horária que este docente UFPE irá ministrar nesta disciplina.</t>
        </r>
      </text>
    </comment>
    <comment ref="G1667" authorId="0">
      <text>
        <r>
          <rPr>
            <sz val="10"/>
            <color rgb="FF000000"/>
            <rFont val="Arial"/>
            <family val="0"/>
            <charset val="1"/>
          </rPr>
          <t xml:space="preserve">Carga horária que este docente UFPE irá ministrar nesta disciplina.</t>
        </r>
      </text>
    </comment>
    <comment ref="G1682" authorId="0">
      <text>
        <r>
          <rPr>
            <sz val="10"/>
            <color rgb="FF000000"/>
            <rFont val="Arial"/>
            <family val="0"/>
            <charset val="1"/>
          </rPr>
          <t xml:space="preserve">Carga horária que este docente UFPE irá ministrar nesta disciplina.</t>
        </r>
      </text>
    </comment>
    <comment ref="G1683" authorId="0">
      <text>
        <r>
          <rPr>
            <sz val="10"/>
            <color rgb="FF000000"/>
            <rFont val="Arial"/>
            <family val="0"/>
            <charset val="1"/>
          </rPr>
          <t xml:space="preserve">Carga horária que este docente UFPE irá ministrar nesta disciplina.</t>
        </r>
      </text>
    </comment>
    <comment ref="G1684" authorId="0">
      <text>
        <r>
          <rPr>
            <sz val="10"/>
            <color rgb="FF000000"/>
            <rFont val="Arial"/>
            <family val="0"/>
            <charset val="1"/>
          </rPr>
          <t xml:space="preserve">Carga horária que este docente UFPE irá ministrar nesta disciplina.</t>
        </r>
      </text>
    </comment>
    <comment ref="G1685" authorId="0">
      <text>
        <r>
          <rPr>
            <sz val="10"/>
            <color rgb="FF000000"/>
            <rFont val="Arial"/>
            <family val="0"/>
            <charset val="1"/>
          </rPr>
          <t xml:space="preserve">Carga horária que este docente UFPE irá ministrar nesta disciplina.</t>
        </r>
      </text>
    </comment>
    <comment ref="G1686" authorId="0">
      <text>
        <r>
          <rPr>
            <sz val="10"/>
            <color rgb="FF000000"/>
            <rFont val="Arial"/>
            <family val="0"/>
            <charset val="1"/>
          </rPr>
          <t xml:space="preserve">Carga horária que este docente UFPE irá ministrar nesta disciplina.</t>
        </r>
      </text>
    </comment>
    <comment ref="G1687" authorId="0">
      <text>
        <r>
          <rPr>
            <sz val="10"/>
            <color rgb="FF000000"/>
            <rFont val="Arial"/>
            <family val="0"/>
            <charset val="1"/>
          </rPr>
          <t xml:space="preserve">Carga horária que este docente UFPE irá ministrar nesta disciplina.</t>
        </r>
      </text>
    </comment>
    <comment ref="G1688" authorId="0">
      <text>
        <r>
          <rPr>
            <sz val="10"/>
            <color rgb="FF000000"/>
            <rFont val="Arial"/>
            <family val="0"/>
            <charset val="1"/>
          </rPr>
          <t xml:space="preserve">Carga horária que este docente UFPE irá ministrar nesta disciplina.</t>
        </r>
      </text>
    </comment>
    <comment ref="G1689" authorId="0">
      <text>
        <r>
          <rPr>
            <sz val="10"/>
            <color rgb="FF000000"/>
            <rFont val="Arial"/>
            <family val="0"/>
            <charset val="1"/>
          </rPr>
          <t xml:space="preserve">Carga horária que este docente UFPE irá ministrar nesta disciplina.</t>
        </r>
      </text>
    </comment>
    <comment ref="G1690" authorId="0">
      <text>
        <r>
          <rPr>
            <sz val="10"/>
            <color rgb="FF000000"/>
            <rFont val="Arial"/>
            <family val="0"/>
            <charset val="1"/>
          </rPr>
          <t xml:space="preserve">Carga horária que este docente UFPE irá ministrar nesta disciplina.</t>
        </r>
      </text>
    </comment>
    <comment ref="G1691" authorId="0">
      <text>
        <r>
          <rPr>
            <sz val="10"/>
            <color rgb="FF000000"/>
            <rFont val="Arial"/>
            <family val="0"/>
            <charset val="1"/>
          </rPr>
          <t xml:space="preserve">Carga horária que este docente UFPE irá ministrar nesta disciplina.</t>
        </r>
      </text>
    </comment>
    <comment ref="G1706" authorId="0">
      <text>
        <r>
          <rPr>
            <sz val="10"/>
            <color rgb="FF000000"/>
            <rFont val="Arial"/>
            <family val="0"/>
            <charset val="1"/>
          </rPr>
          <t xml:space="preserve">Carga horária que este docente UFPE irá ministrar nesta disciplina.</t>
        </r>
      </text>
    </comment>
    <comment ref="G1707" authorId="0">
      <text>
        <r>
          <rPr>
            <sz val="10"/>
            <color rgb="FF000000"/>
            <rFont val="Arial"/>
            <family val="0"/>
            <charset val="1"/>
          </rPr>
          <t xml:space="preserve">Carga horária que este docente UFPE irá ministrar nesta disciplina.</t>
        </r>
      </text>
    </comment>
    <comment ref="G1708" authorId="0">
      <text>
        <r>
          <rPr>
            <sz val="10"/>
            <color rgb="FF000000"/>
            <rFont val="Arial"/>
            <family val="0"/>
            <charset val="1"/>
          </rPr>
          <t xml:space="preserve">Carga horária que este docente UFPE irá ministrar nesta disciplina.</t>
        </r>
      </text>
    </comment>
    <comment ref="G1709" authorId="0">
      <text>
        <r>
          <rPr>
            <sz val="10"/>
            <color rgb="FF000000"/>
            <rFont val="Arial"/>
            <family val="0"/>
            <charset val="1"/>
          </rPr>
          <t xml:space="preserve">Carga horária que este docente UFPE irá ministrar nesta disciplina.</t>
        </r>
      </text>
    </comment>
    <comment ref="G1710" authorId="0">
      <text>
        <r>
          <rPr>
            <sz val="10"/>
            <color rgb="FF000000"/>
            <rFont val="Arial"/>
            <family val="0"/>
            <charset val="1"/>
          </rPr>
          <t xml:space="preserve">Carga horária que este docente UFPE irá ministrar nesta disciplina.</t>
        </r>
      </text>
    </comment>
    <comment ref="G1711" authorId="0">
      <text>
        <r>
          <rPr>
            <sz val="10"/>
            <color rgb="FF000000"/>
            <rFont val="Arial"/>
            <family val="0"/>
            <charset val="1"/>
          </rPr>
          <t xml:space="preserve">Carga horária que este docente UFPE irá ministrar nesta disciplina.</t>
        </r>
      </text>
    </comment>
    <comment ref="G1712" authorId="0">
      <text>
        <r>
          <rPr>
            <sz val="10"/>
            <color rgb="FF000000"/>
            <rFont val="Arial"/>
            <family val="0"/>
            <charset val="1"/>
          </rPr>
          <t xml:space="preserve">Carga horária que este docente UFPE irá ministrar nesta disciplina.</t>
        </r>
      </text>
    </comment>
    <comment ref="G1713" authorId="0">
      <text>
        <r>
          <rPr>
            <sz val="10"/>
            <color rgb="FF000000"/>
            <rFont val="Arial"/>
            <family val="0"/>
            <charset val="1"/>
          </rPr>
          <t xml:space="preserve">Carga horária que este docente UFPE irá ministrar nesta disciplina.</t>
        </r>
      </text>
    </comment>
    <comment ref="G1714" authorId="0">
      <text>
        <r>
          <rPr>
            <sz val="10"/>
            <color rgb="FF000000"/>
            <rFont val="Arial"/>
            <family val="0"/>
            <charset val="1"/>
          </rPr>
          <t xml:space="preserve">Carga horária que este docente UFPE irá ministrar nesta disciplina.</t>
        </r>
      </text>
    </comment>
    <comment ref="G1715" authorId="0">
      <text>
        <r>
          <rPr>
            <sz val="10"/>
            <color rgb="FF000000"/>
            <rFont val="Arial"/>
            <family val="0"/>
            <charset val="1"/>
          </rPr>
          <t xml:space="preserve">Carga horária que este docente UFPE irá ministrar nesta disciplina.</t>
        </r>
      </text>
    </comment>
    <comment ref="G1730" authorId="0">
      <text>
        <r>
          <rPr>
            <sz val="10"/>
            <color rgb="FF000000"/>
            <rFont val="Arial"/>
            <family val="0"/>
            <charset val="1"/>
          </rPr>
          <t xml:space="preserve">Carga horária que este docente UFPE irá ministrar nesta disciplina.</t>
        </r>
      </text>
    </comment>
    <comment ref="G1731" authorId="0">
      <text>
        <r>
          <rPr>
            <sz val="10"/>
            <color rgb="FF000000"/>
            <rFont val="Arial"/>
            <family val="0"/>
            <charset val="1"/>
          </rPr>
          <t xml:space="preserve">Carga horária que este docente UFPE irá ministrar nesta disciplina.</t>
        </r>
      </text>
    </comment>
    <comment ref="G1732" authorId="0">
      <text>
        <r>
          <rPr>
            <sz val="10"/>
            <color rgb="FF000000"/>
            <rFont val="Arial"/>
            <family val="0"/>
            <charset val="1"/>
          </rPr>
          <t xml:space="preserve">Carga horária que este docente UFPE irá ministrar nesta disciplina.</t>
        </r>
      </text>
    </comment>
    <comment ref="G1733" authorId="0">
      <text>
        <r>
          <rPr>
            <sz val="10"/>
            <color rgb="FF000000"/>
            <rFont val="Arial"/>
            <family val="0"/>
            <charset val="1"/>
          </rPr>
          <t xml:space="preserve">Carga horária que este docente UFPE irá ministrar nesta disciplina.</t>
        </r>
      </text>
    </comment>
    <comment ref="G1734" authorId="0">
      <text>
        <r>
          <rPr>
            <sz val="10"/>
            <color rgb="FF000000"/>
            <rFont val="Arial"/>
            <family val="0"/>
            <charset val="1"/>
          </rPr>
          <t xml:space="preserve">Carga horária que este docente UFPE irá ministrar nesta disciplina.</t>
        </r>
      </text>
    </comment>
    <comment ref="G1735" authorId="0">
      <text>
        <r>
          <rPr>
            <sz val="10"/>
            <color rgb="FF000000"/>
            <rFont val="Arial"/>
            <family val="0"/>
            <charset val="1"/>
          </rPr>
          <t xml:space="preserve">Carga horária que este docente UFPE irá ministrar nesta disciplina.</t>
        </r>
      </text>
    </comment>
    <comment ref="G1736" authorId="0">
      <text>
        <r>
          <rPr>
            <sz val="10"/>
            <color rgb="FF000000"/>
            <rFont val="Arial"/>
            <family val="0"/>
            <charset val="1"/>
          </rPr>
          <t xml:space="preserve">Carga horária que este docente UFPE irá ministrar nesta disciplina.</t>
        </r>
      </text>
    </comment>
    <comment ref="G1737" authorId="0">
      <text>
        <r>
          <rPr>
            <sz val="10"/>
            <color rgb="FF000000"/>
            <rFont val="Arial"/>
            <family val="0"/>
            <charset val="1"/>
          </rPr>
          <t xml:space="preserve">Carga horária que este docente UFPE irá ministrar nesta disciplina.</t>
        </r>
      </text>
    </comment>
    <comment ref="G1738" authorId="0">
      <text>
        <r>
          <rPr>
            <sz val="10"/>
            <color rgb="FF000000"/>
            <rFont val="Arial"/>
            <family val="0"/>
            <charset val="1"/>
          </rPr>
          <t xml:space="preserve">Carga horária que este docente UFPE irá ministrar nesta disciplina.</t>
        </r>
      </text>
    </comment>
    <comment ref="G1739" authorId="0">
      <text>
        <r>
          <rPr>
            <sz val="10"/>
            <color rgb="FF000000"/>
            <rFont val="Arial"/>
            <family val="0"/>
            <charset val="1"/>
          </rPr>
          <t xml:space="preserve">Carga horária que este docente UFPE irá ministrar nesta disciplina.</t>
        </r>
      </text>
    </comment>
    <comment ref="G1754" authorId="0">
      <text>
        <r>
          <rPr>
            <sz val="10"/>
            <color rgb="FF000000"/>
            <rFont val="Arial"/>
            <family val="0"/>
            <charset val="1"/>
          </rPr>
          <t xml:space="preserve">Carga horária que este docente UFPE irá ministrar nesta disciplina.</t>
        </r>
      </text>
    </comment>
    <comment ref="G1755" authorId="0">
      <text>
        <r>
          <rPr>
            <sz val="10"/>
            <color rgb="FF000000"/>
            <rFont val="Arial"/>
            <family val="0"/>
            <charset val="1"/>
          </rPr>
          <t xml:space="preserve">Carga horária que este docente UFPE irá ministrar nesta disciplina.</t>
        </r>
      </text>
    </comment>
    <comment ref="G1756" authorId="0">
      <text>
        <r>
          <rPr>
            <sz val="10"/>
            <color rgb="FF000000"/>
            <rFont val="Arial"/>
            <family val="0"/>
            <charset val="1"/>
          </rPr>
          <t xml:space="preserve">Carga horária que este docente UFPE irá ministrar nesta disciplina.</t>
        </r>
      </text>
    </comment>
    <comment ref="G1757" authorId="0">
      <text>
        <r>
          <rPr>
            <sz val="10"/>
            <color rgb="FF000000"/>
            <rFont val="Arial"/>
            <family val="0"/>
            <charset val="1"/>
          </rPr>
          <t xml:space="preserve">Carga horária que este docente UFPE irá ministrar nesta disciplina.</t>
        </r>
      </text>
    </comment>
    <comment ref="G1758" authorId="0">
      <text>
        <r>
          <rPr>
            <sz val="10"/>
            <color rgb="FF000000"/>
            <rFont val="Arial"/>
            <family val="0"/>
            <charset val="1"/>
          </rPr>
          <t xml:space="preserve">Carga horária que este docente UFPE irá ministrar nesta disciplina.</t>
        </r>
      </text>
    </comment>
    <comment ref="G1759" authorId="0">
      <text>
        <r>
          <rPr>
            <sz val="10"/>
            <color rgb="FF000000"/>
            <rFont val="Arial"/>
            <family val="0"/>
            <charset val="1"/>
          </rPr>
          <t xml:space="preserve">Carga horária que este docente UFPE irá ministrar nesta disciplina.</t>
        </r>
      </text>
    </comment>
    <comment ref="G1760" authorId="0">
      <text>
        <r>
          <rPr>
            <sz val="10"/>
            <color rgb="FF000000"/>
            <rFont val="Arial"/>
            <family val="0"/>
            <charset val="1"/>
          </rPr>
          <t xml:space="preserve">Carga horária que este docente UFPE irá ministrar nesta disciplina.</t>
        </r>
      </text>
    </comment>
    <comment ref="G1761" authorId="0">
      <text>
        <r>
          <rPr>
            <sz val="10"/>
            <color rgb="FF000000"/>
            <rFont val="Arial"/>
            <family val="0"/>
            <charset val="1"/>
          </rPr>
          <t xml:space="preserve">Carga horária que este docente UFPE irá ministrar nesta disciplina.</t>
        </r>
      </text>
    </comment>
    <comment ref="G1762" authorId="0">
      <text>
        <r>
          <rPr>
            <sz val="10"/>
            <color rgb="FF000000"/>
            <rFont val="Arial"/>
            <family val="0"/>
            <charset val="1"/>
          </rPr>
          <t xml:space="preserve">Carga horária que este docente UFPE irá ministrar nesta disciplina.</t>
        </r>
      </text>
    </comment>
    <comment ref="G1763" authorId="0">
      <text>
        <r>
          <rPr>
            <sz val="10"/>
            <color rgb="FF000000"/>
            <rFont val="Arial"/>
            <family val="0"/>
            <charset val="1"/>
          </rPr>
          <t xml:space="preserve">Carga horária que este docente UFPE irá ministrar nesta disciplina.</t>
        </r>
      </text>
    </comment>
    <comment ref="G1778" authorId="0">
      <text>
        <r>
          <rPr>
            <sz val="10"/>
            <color rgb="FF000000"/>
            <rFont val="Arial"/>
            <family val="0"/>
            <charset val="1"/>
          </rPr>
          <t xml:space="preserve">Carga horária que este docente UFPE irá ministrar nesta disciplina.</t>
        </r>
      </text>
    </comment>
    <comment ref="G1779" authorId="0">
      <text>
        <r>
          <rPr>
            <sz val="10"/>
            <color rgb="FF000000"/>
            <rFont val="Arial"/>
            <family val="0"/>
            <charset val="1"/>
          </rPr>
          <t xml:space="preserve">Carga horária que este docente UFPE irá ministrar nesta disciplina.</t>
        </r>
      </text>
    </comment>
    <comment ref="G1780" authorId="0">
      <text>
        <r>
          <rPr>
            <sz val="10"/>
            <color rgb="FF000000"/>
            <rFont val="Arial"/>
            <family val="0"/>
            <charset val="1"/>
          </rPr>
          <t xml:space="preserve">Carga horária que este docente UFPE irá ministrar nesta disciplina.</t>
        </r>
      </text>
    </comment>
    <comment ref="G1781" authorId="0">
      <text>
        <r>
          <rPr>
            <sz val="10"/>
            <color rgb="FF000000"/>
            <rFont val="Arial"/>
            <family val="0"/>
            <charset val="1"/>
          </rPr>
          <t xml:space="preserve">Carga horária que este docente UFPE irá ministrar nesta disciplina.</t>
        </r>
      </text>
    </comment>
    <comment ref="G1782" authorId="0">
      <text>
        <r>
          <rPr>
            <sz val="10"/>
            <color rgb="FF000000"/>
            <rFont val="Arial"/>
            <family val="0"/>
            <charset val="1"/>
          </rPr>
          <t xml:space="preserve">Carga horária que este docente UFPE irá ministrar nesta disciplina.</t>
        </r>
      </text>
    </comment>
    <comment ref="G1783" authorId="0">
      <text>
        <r>
          <rPr>
            <sz val="10"/>
            <color rgb="FF000000"/>
            <rFont val="Arial"/>
            <family val="0"/>
            <charset val="1"/>
          </rPr>
          <t xml:space="preserve">Carga horária que este docente UFPE irá ministrar nesta disciplina.</t>
        </r>
      </text>
    </comment>
    <comment ref="G1784" authorId="0">
      <text>
        <r>
          <rPr>
            <sz val="10"/>
            <color rgb="FF000000"/>
            <rFont val="Arial"/>
            <family val="0"/>
            <charset val="1"/>
          </rPr>
          <t xml:space="preserve">Carga horária que este docente UFPE irá ministrar nesta disciplina.</t>
        </r>
      </text>
    </comment>
    <comment ref="G1785" authorId="0">
      <text>
        <r>
          <rPr>
            <sz val="10"/>
            <color rgb="FF000000"/>
            <rFont val="Arial"/>
            <family val="0"/>
            <charset val="1"/>
          </rPr>
          <t xml:space="preserve">Carga horária que este docente UFPE irá ministrar nesta disciplina.</t>
        </r>
      </text>
    </comment>
    <comment ref="G1786" authorId="0">
      <text>
        <r>
          <rPr>
            <sz val="10"/>
            <color rgb="FF000000"/>
            <rFont val="Arial"/>
            <family val="0"/>
            <charset val="1"/>
          </rPr>
          <t xml:space="preserve">Carga horária que este docente UFPE irá ministrar nesta disciplina.</t>
        </r>
      </text>
    </comment>
    <comment ref="G1787" authorId="0">
      <text>
        <r>
          <rPr>
            <sz val="10"/>
            <color rgb="FF000000"/>
            <rFont val="Arial"/>
            <family val="0"/>
            <charset val="1"/>
          </rPr>
          <t xml:space="preserve">Carga horária que este docente UFPE irá ministrar nesta disciplina.</t>
        </r>
      </text>
    </comment>
    <comment ref="G1802" authorId="0">
      <text>
        <r>
          <rPr>
            <sz val="10"/>
            <color rgb="FF000000"/>
            <rFont val="Arial"/>
            <family val="0"/>
            <charset val="1"/>
          </rPr>
          <t xml:space="preserve">Carga horária que este docente UFPE irá ministrar nesta disciplina.</t>
        </r>
      </text>
    </comment>
    <comment ref="G1803" authorId="0">
      <text>
        <r>
          <rPr>
            <sz val="10"/>
            <color rgb="FF000000"/>
            <rFont val="Arial"/>
            <family val="0"/>
            <charset val="1"/>
          </rPr>
          <t xml:space="preserve">Carga horária que este docente UFPE irá ministrar nesta disciplina.</t>
        </r>
      </text>
    </comment>
    <comment ref="G1804" authorId="0">
      <text>
        <r>
          <rPr>
            <sz val="10"/>
            <color rgb="FF000000"/>
            <rFont val="Arial"/>
            <family val="0"/>
            <charset val="1"/>
          </rPr>
          <t xml:space="preserve">Carga horária que este docente UFPE irá ministrar nesta disciplina.</t>
        </r>
      </text>
    </comment>
    <comment ref="G1805" authorId="0">
      <text>
        <r>
          <rPr>
            <sz val="10"/>
            <color rgb="FF000000"/>
            <rFont val="Arial"/>
            <family val="0"/>
            <charset val="1"/>
          </rPr>
          <t xml:space="preserve">Carga horária que este docente UFPE irá ministrar nesta disciplina.</t>
        </r>
      </text>
    </comment>
    <comment ref="G1806" authorId="0">
      <text>
        <r>
          <rPr>
            <sz val="10"/>
            <color rgb="FF000000"/>
            <rFont val="Arial"/>
            <family val="0"/>
            <charset val="1"/>
          </rPr>
          <t xml:space="preserve">Carga horária que este docente UFPE irá ministrar nesta disciplina.</t>
        </r>
      </text>
    </comment>
    <comment ref="G1807" authorId="0">
      <text>
        <r>
          <rPr>
            <sz val="10"/>
            <color rgb="FF000000"/>
            <rFont val="Arial"/>
            <family val="0"/>
            <charset val="1"/>
          </rPr>
          <t xml:space="preserve">Carga horária que este docente UFPE irá ministrar nesta disciplina.</t>
        </r>
      </text>
    </comment>
    <comment ref="G1808" authorId="0">
      <text>
        <r>
          <rPr>
            <sz val="10"/>
            <color rgb="FF000000"/>
            <rFont val="Arial"/>
            <family val="0"/>
            <charset val="1"/>
          </rPr>
          <t xml:space="preserve">Carga horária que este docente UFPE irá ministrar nesta disciplina.</t>
        </r>
      </text>
    </comment>
    <comment ref="G1809" authorId="0">
      <text>
        <r>
          <rPr>
            <sz val="10"/>
            <color rgb="FF000000"/>
            <rFont val="Arial"/>
            <family val="0"/>
            <charset val="1"/>
          </rPr>
          <t xml:space="preserve">Carga horária que este docente UFPE irá ministrar nesta disciplina.</t>
        </r>
      </text>
    </comment>
    <comment ref="G1810" authorId="0">
      <text>
        <r>
          <rPr>
            <sz val="10"/>
            <color rgb="FF000000"/>
            <rFont val="Arial"/>
            <family val="0"/>
            <charset val="1"/>
          </rPr>
          <t xml:space="preserve">Carga horária que este docente UFPE irá ministrar nesta disciplina.</t>
        </r>
      </text>
    </comment>
    <comment ref="G1811" authorId="0">
      <text>
        <r>
          <rPr>
            <sz val="10"/>
            <color rgb="FF000000"/>
            <rFont val="Arial"/>
            <family val="0"/>
            <charset val="1"/>
          </rPr>
          <t xml:space="preserve">Carga horária que este docente UFPE irá ministrar nesta disciplina.</t>
        </r>
      </text>
    </comment>
    <comment ref="G1826" authorId="0">
      <text>
        <r>
          <rPr>
            <sz val="10"/>
            <color rgb="FF000000"/>
            <rFont val="Arial"/>
            <family val="0"/>
            <charset val="1"/>
          </rPr>
          <t xml:space="preserve">Carga horária que este docente UFPE irá ministrar nesta disciplina.</t>
        </r>
      </text>
    </comment>
    <comment ref="G1827" authorId="0">
      <text>
        <r>
          <rPr>
            <sz val="10"/>
            <color rgb="FF000000"/>
            <rFont val="Arial"/>
            <family val="0"/>
            <charset val="1"/>
          </rPr>
          <t xml:space="preserve">Carga horária que este docente UFPE irá ministrar nesta disciplina.</t>
        </r>
      </text>
    </comment>
    <comment ref="G1828" authorId="0">
      <text>
        <r>
          <rPr>
            <sz val="10"/>
            <color rgb="FF000000"/>
            <rFont val="Arial"/>
            <family val="0"/>
            <charset val="1"/>
          </rPr>
          <t xml:space="preserve">Carga horária que este docente UFPE irá ministrar nesta disciplina.</t>
        </r>
      </text>
    </comment>
    <comment ref="G1829" authorId="0">
      <text>
        <r>
          <rPr>
            <sz val="10"/>
            <color rgb="FF000000"/>
            <rFont val="Arial"/>
            <family val="0"/>
            <charset val="1"/>
          </rPr>
          <t xml:space="preserve">Carga horária que este docente UFPE irá ministrar nesta disciplina.</t>
        </r>
      </text>
    </comment>
    <comment ref="G1830" authorId="0">
      <text>
        <r>
          <rPr>
            <sz val="10"/>
            <color rgb="FF000000"/>
            <rFont val="Arial"/>
            <family val="0"/>
            <charset val="1"/>
          </rPr>
          <t xml:space="preserve">Carga horária que este docente UFPE irá ministrar nesta disciplina.</t>
        </r>
      </text>
    </comment>
    <comment ref="G1831" authorId="0">
      <text>
        <r>
          <rPr>
            <sz val="10"/>
            <color rgb="FF000000"/>
            <rFont val="Arial"/>
            <family val="0"/>
            <charset val="1"/>
          </rPr>
          <t xml:space="preserve">Carga horária que este docente UFPE irá ministrar nesta disciplina.</t>
        </r>
      </text>
    </comment>
    <comment ref="G1832" authorId="0">
      <text>
        <r>
          <rPr>
            <sz val="10"/>
            <color rgb="FF000000"/>
            <rFont val="Arial"/>
            <family val="0"/>
            <charset val="1"/>
          </rPr>
          <t xml:space="preserve">Carga horária que este docente UFPE irá ministrar nesta disciplina.</t>
        </r>
      </text>
    </comment>
    <comment ref="G1833" authorId="0">
      <text>
        <r>
          <rPr>
            <sz val="10"/>
            <color rgb="FF000000"/>
            <rFont val="Arial"/>
            <family val="0"/>
            <charset val="1"/>
          </rPr>
          <t xml:space="preserve">Carga horária que este docente UFPE irá ministrar nesta disciplina.</t>
        </r>
      </text>
    </comment>
    <comment ref="G1834" authorId="0">
      <text>
        <r>
          <rPr>
            <sz val="10"/>
            <color rgb="FF000000"/>
            <rFont val="Arial"/>
            <family val="0"/>
            <charset val="1"/>
          </rPr>
          <t xml:space="preserve">Carga horária que este docente UFPE irá ministrar nesta disciplina.</t>
        </r>
      </text>
    </comment>
    <comment ref="G1835" authorId="0">
      <text>
        <r>
          <rPr>
            <sz val="10"/>
            <color rgb="FF000000"/>
            <rFont val="Arial"/>
            <family val="0"/>
            <charset val="1"/>
          </rPr>
          <t xml:space="preserve">Carga horária que este docente UFPE irá ministrar nesta disciplina.</t>
        </r>
      </text>
    </comment>
    <comment ref="G1850" authorId="0">
      <text>
        <r>
          <rPr>
            <sz val="10"/>
            <color rgb="FF000000"/>
            <rFont val="Arial"/>
            <family val="0"/>
            <charset val="1"/>
          </rPr>
          <t xml:space="preserve">Carga horária que este docente UFPE irá ministrar nesta disciplina.</t>
        </r>
      </text>
    </comment>
    <comment ref="G1851" authorId="0">
      <text>
        <r>
          <rPr>
            <sz val="10"/>
            <color rgb="FF000000"/>
            <rFont val="Arial"/>
            <family val="0"/>
            <charset val="1"/>
          </rPr>
          <t xml:space="preserve">Carga horária que este docente UFPE irá ministrar nesta disciplina.</t>
        </r>
      </text>
    </comment>
    <comment ref="G1852" authorId="0">
      <text>
        <r>
          <rPr>
            <sz val="10"/>
            <color rgb="FF000000"/>
            <rFont val="Arial"/>
            <family val="0"/>
            <charset val="1"/>
          </rPr>
          <t xml:space="preserve">Carga horária que este docente UFPE irá ministrar nesta disciplina.</t>
        </r>
      </text>
    </comment>
    <comment ref="G1853" authorId="0">
      <text>
        <r>
          <rPr>
            <sz val="10"/>
            <color rgb="FF000000"/>
            <rFont val="Arial"/>
            <family val="0"/>
            <charset val="1"/>
          </rPr>
          <t xml:space="preserve">Carga horária que este docente UFPE irá ministrar nesta disciplina.</t>
        </r>
      </text>
    </comment>
    <comment ref="G1854" authorId="0">
      <text>
        <r>
          <rPr>
            <sz val="10"/>
            <color rgb="FF000000"/>
            <rFont val="Arial"/>
            <family val="0"/>
            <charset val="1"/>
          </rPr>
          <t xml:space="preserve">Carga horária que este docente UFPE irá ministrar nesta disciplina.</t>
        </r>
      </text>
    </comment>
    <comment ref="G1855" authorId="0">
      <text>
        <r>
          <rPr>
            <sz val="10"/>
            <color rgb="FF000000"/>
            <rFont val="Arial"/>
            <family val="0"/>
            <charset val="1"/>
          </rPr>
          <t xml:space="preserve">Carga horária que este docente UFPE irá ministrar nesta disciplina.</t>
        </r>
      </text>
    </comment>
    <comment ref="G1856" authorId="0">
      <text>
        <r>
          <rPr>
            <sz val="10"/>
            <color rgb="FF000000"/>
            <rFont val="Arial"/>
            <family val="0"/>
            <charset val="1"/>
          </rPr>
          <t xml:space="preserve">Carga horária que este docente UFPE irá ministrar nesta disciplina.</t>
        </r>
      </text>
    </comment>
    <comment ref="G1857" authorId="0">
      <text>
        <r>
          <rPr>
            <sz val="10"/>
            <color rgb="FF000000"/>
            <rFont val="Arial"/>
            <family val="0"/>
            <charset val="1"/>
          </rPr>
          <t xml:space="preserve">Carga horária que este docente UFPE irá ministrar nesta disciplina.</t>
        </r>
      </text>
    </comment>
    <comment ref="G1858" authorId="0">
      <text>
        <r>
          <rPr>
            <sz val="10"/>
            <color rgb="FF000000"/>
            <rFont val="Arial"/>
            <family val="0"/>
            <charset val="1"/>
          </rPr>
          <t xml:space="preserve">Carga horária que este docente UFPE irá ministrar nesta disciplina.</t>
        </r>
      </text>
    </comment>
    <comment ref="G1859" authorId="0">
      <text>
        <r>
          <rPr>
            <sz val="10"/>
            <color rgb="FF000000"/>
            <rFont val="Arial"/>
            <family val="0"/>
            <charset val="1"/>
          </rPr>
          <t xml:space="preserve">Carga horária que este docente UFPE irá ministrar nesta disciplina.</t>
        </r>
      </text>
    </comment>
    <comment ref="G1874" authorId="0">
      <text>
        <r>
          <rPr>
            <sz val="10"/>
            <color rgb="FF000000"/>
            <rFont val="Arial"/>
            <family val="0"/>
            <charset val="1"/>
          </rPr>
          <t xml:space="preserve">Carga horária que este docente UFPE irá ministrar nesta disciplina.</t>
        </r>
      </text>
    </comment>
    <comment ref="G1875" authorId="0">
      <text>
        <r>
          <rPr>
            <sz val="10"/>
            <color rgb="FF000000"/>
            <rFont val="Arial"/>
            <family val="0"/>
            <charset val="1"/>
          </rPr>
          <t xml:space="preserve">Carga horária que este docente UFPE irá ministrar nesta disciplina.</t>
        </r>
      </text>
    </comment>
    <comment ref="G1876" authorId="0">
      <text>
        <r>
          <rPr>
            <sz val="10"/>
            <color rgb="FF000000"/>
            <rFont val="Arial"/>
            <family val="0"/>
            <charset val="1"/>
          </rPr>
          <t xml:space="preserve">Carga horária que este docente UFPE irá ministrar nesta disciplina.</t>
        </r>
      </text>
    </comment>
    <comment ref="G1877" authorId="0">
      <text>
        <r>
          <rPr>
            <sz val="10"/>
            <color rgb="FF000000"/>
            <rFont val="Arial"/>
            <family val="0"/>
            <charset val="1"/>
          </rPr>
          <t xml:space="preserve">Carga horária que este docente UFPE irá ministrar nesta disciplina.</t>
        </r>
      </text>
    </comment>
    <comment ref="G1878" authorId="0">
      <text>
        <r>
          <rPr>
            <sz val="10"/>
            <color rgb="FF000000"/>
            <rFont val="Arial"/>
            <family val="0"/>
            <charset val="1"/>
          </rPr>
          <t xml:space="preserve">Carga horária que este docente UFPE irá ministrar nesta disciplina.</t>
        </r>
      </text>
    </comment>
    <comment ref="G1879" authorId="0">
      <text>
        <r>
          <rPr>
            <sz val="10"/>
            <color rgb="FF000000"/>
            <rFont val="Arial"/>
            <family val="0"/>
            <charset val="1"/>
          </rPr>
          <t xml:space="preserve">Carga horária que este docente UFPE irá ministrar nesta disciplina.</t>
        </r>
      </text>
    </comment>
    <comment ref="G1880" authorId="0">
      <text>
        <r>
          <rPr>
            <sz val="10"/>
            <color rgb="FF000000"/>
            <rFont val="Arial"/>
            <family val="0"/>
            <charset val="1"/>
          </rPr>
          <t xml:space="preserve">Carga horária que este docente UFPE irá ministrar nesta disciplina.</t>
        </r>
      </text>
    </comment>
    <comment ref="G1881" authorId="0">
      <text>
        <r>
          <rPr>
            <sz val="10"/>
            <color rgb="FF000000"/>
            <rFont val="Arial"/>
            <family val="0"/>
            <charset val="1"/>
          </rPr>
          <t xml:space="preserve">Carga horária que este docente UFPE irá ministrar nesta disciplina.</t>
        </r>
      </text>
    </comment>
    <comment ref="G1882" authorId="0">
      <text>
        <r>
          <rPr>
            <sz val="10"/>
            <color rgb="FF000000"/>
            <rFont val="Arial"/>
            <family val="0"/>
            <charset val="1"/>
          </rPr>
          <t xml:space="preserve">Carga horária que este docente UFPE irá ministrar nesta disciplina.</t>
        </r>
      </text>
    </comment>
    <comment ref="G1883" authorId="0">
      <text>
        <r>
          <rPr>
            <sz val="10"/>
            <color rgb="FF000000"/>
            <rFont val="Arial"/>
            <family val="0"/>
            <charset val="1"/>
          </rPr>
          <t xml:space="preserve">Carga horária que este docente UFPE irá ministrar nesta disciplina.</t>
        </r>
      </text>
    </comment>
    <comment ref="G1898" authorId="0">
      <text>
        <r>
          <rPr>
            <sz val="10"/>
            <color rgb="FF000000"/>
            <rFont val="Arial"/>
            <family val="0"/>
            <charset val="1"/>
          </rPr>
          <t xml:space="preserve">Carga horária que este docente UFPE irá ministrar nesta disciplina.</t>
        </r>
      </text>
    </comment>
    <comment ref="G1899" authorId="0">
      <text>
        <r>
          <rPr>
            <sz val="10"/>
            <color rgb="FF000000"/>
            <rFont val="Arial"/>
            <family val="0"/>
            <charset val="1"/>
          </rPr>
          <t xml:space="preserve">Carga horária que este docente UFPE irá ministrar nesta disciplina.</t>
        </r>
      </text>
    </comment>
    <comment ref="G1900" authorId="0">
      <text>
        <r>
          <rPr>
            <sz val="10"/>
            <color rgb="FF000000"/>
            <rFont val="Arial"/>
            <family val="0"/>
            <charset val="1"/>
          </rPr>
          <t xml:space="preserve">Carga horária que este docente UFPE irá ministrar nesta disciplina.</t>
        </r>
      </text>
    </comment>
    <comment ref="G1901" authorId="0">
      <text>
        <r>
          <rPr>
            <sz val="10"/>
            <color rgb="FF000000"/>
            <rFont val="Arial"/>
            <family val="0"/>
            <charset val="1"/>
          </rPr>
          <t xml:space="preserve">Carga horária que este docente UFPE irá ministrar nesta disciplina.</t>
        </r>
      </text>
    </comment>
    <comment ref="G1902" authorId="0">
      <text>
        <r>
          <rPr>
            <sz val="10"/>
            <color rgb="FF000000"/>
            <rFont val="Arial"/>
            <family val="0"/>
            <charset val="1"/>
          </rPr>
          <t xml:space="preserve">Carga horária que este docente UFPE irá ministrar nesta disciplina.</t>
        </r>
      </text>
    </comment>
    <comment ref="G1903" authorId="0">
      <text>
        <r>
          <rPr>
            <sz val="10"/>
            <color rgb="FF000000"/>
            <rFont val="Arial"/>
            <family val="0"/>
            <charset val="1"/>
          </rPr>
          <t xml:space="preserve">Carga horária que este docente UFPE irá ministrar nesta disciplina.</t>
        </r>
      </text>
    </comment>
    <comment ref="G1904" authorId="0">
      <text>
        <r>
          <rPr>
            <sz val="10"/>
            <color rgb="FF000000"/>
            <rFont val="Arial"/>
            <family val="0"/>
            <charset val="1"/>
          </rPr>
          <t xml:space="preserve">Carga horária que este docente UFPE irá ministrar nesta disciplina.</t>
        </r>
      </text>
    </comment>
    <comment ref="G1905" authorId="0">
      <text>
        <r>
          <rPr>
            <sz val="10"/>
            <color rgb="FF000000"/>
            <rFont val="Arial"/>
            <family val="0"/>
            <charset val="1"/>
          </rPr>
          <t xml:space="preserve">Carga horária que este docente UFPE irá ministrar nesta disciplina.</t>
        </r>
      </text>
    </comment>
    <comment ref="G1906" authorId="0">
      <text>
        <r>
          <rPr>
            <sz val="10"/>
            <color rgb="FF000000"/>
            <rFont val="Arial"/>
            <family val="0"/>
            <charset val="1"/>
          </rPr>
          <t xml:space="preserve">Carga horária que este docente UFPE irá ministrar nesta disciplina.</t>
        </r>
      </text>
    </comment>
    <comment ref="G1907" authorId="0">
      <text>
        <r>
          <rPr>
            <sz val="10"/>
            <color rgb="FF000000"/>
            <rFont val="Arial"/>
            <family val="0"/>
            <charset val="1"/>
          </rPr>
          <t xml:space="preserve">Carga horária que este docente UFPE irá ministrar nesta disciplina.</t>
        </r>
      </text>
    </comment>
    <comment ref="G1922" authorId="0">
      <text>
        <r>
          <rPr>
            <sz val="10"/>
            <color rgb="FF000000"/>
            <rFont val="Arial"/>
            <family val="0"/>
            <charset val="1"/>
          </rPr>
          <t xml:space="preserve">Carga horária que este docente UFPE irá ministrar nesta disciplina.</t>
        </r>
      </text>
    </comment>
    <comment ref="G1923" authorId="0">
      <text>
        <r>
          <rPr>
            <sz val="10"/>
            <color rgb="FF000000"/>
            <rFont val="Arial"/>
            <family val="0"/>
            <charset val="1"/>
          </rPr>
          <t xml:space="preserve">Carga horária que este docente UFPE irá ministrar nesta disciplina.</t>
        </r>
      </text>
    </comment>
    <comment ref="G1924" authorId="0">
      <text>
        <r>
          <rPr>
            <sz val="10"/>
            <color rgb="FF000000"/>
            <rFont val="Arial"/>
            <family val="0"/>
            <charset val="1"/>
          </rPr>
          <t xml:space="preserve">Carga horária que este docente UFPE irá ministrar nesta disciplina.</t>
        </r>
      </text>
    </comment>
    <comment ref="G1925" authorId="0">
      <text>
        <r>
          <rPr>
            <sz val="10"/>
            <color rgb="FF000000"/>
            <rFont val="Arial"/>
            <family val="0"/>
            <charset val="1"/>
          </rPr>
          <t xml:space="preserve">Carga horária que este docente UFPE irá ministrar nesta disciplina.</t>
        </r>
      </text>
    </comment>
    <comment ref="G1926" authorId="0">
      <text>
        <r>
          <rPr>
            <sz val="10"/>
            <color rgb="FF000000"/>
            <rFont val="Arial"/>
            <family val="0"/>
            <charset val="1"/>
          </rPr>
          <t xml:space="preserve">Carga horária que este docente UFPE irá ministrar nesta disciplina.</t>
        </r>
      </text>
    </comment>
    <comment ref="G1927" authorId="0">
      <text>
        <r>
          <rPr>
            <sz val="10"/>
            <color rgb="FF000000"/>
            <rFont val="Arial"/>
            <family val="0"/>
            <charset val="1"/>
          </rPr>
          <t xml:space="preserve">Carga horária que este docente UFPE irá ministrar nesta disciplina.</t>
        </r>
      </text>
    </comment>
    <comment ref="G1928" authorId="0">
      <text>
        <r>
          <rPr>
            <sz val="10"/>
            <color rgb="FF000000"/>
            <rFont val="Arial"/>
            <family val="0"/>
            <charset val="1"/>
          </rPr>
          <t xml:space="preserve">Carga horária que este docente UFPE irá ministrar nesta disciplina.</t>
        </r>
      </text>
    </comment>
    <comment ref="G1929" authorId="0">
      <text>
        <r>
          <rPr>
            <sz val="10"/>
            <color rgb="FF000000"/>
            <rFont val="Arial"/>
            <family val="0"/>
            <charset val="1"/>
          </rPr>
          <t xml:space="preserve">Carga horária que este docente UFPE irá ministrar nesta disciplina.</t>
        </r>
      </text>
    </comment>
    <comment ref="G1930" authorId="0">
      <text>
        <r>
          <rPr>
            <sz val="10"/>
            <color rgb="FF000000"/>
            <rFont val="Arial"/>
            <family val="0"/>
            <charset val="1"/>
          </rPr>
          <t xml:space="preserve">Carga horária que este docente UFPE irá ministrar nesta disciplina.</t>
        </r>
      </text>
    </comment>
    <comment ref="G1931" authorId="0">
      <text>
        <r>
          <rPr>
            <sz val="10"/>
            <color rgb="FF000000"/>
            <rFont val="Arial"/>
            <family val="0"/>
            <charset val="1"/>
          </rPr>
          <t xml:space="preserve">Carga horária que este docente UFPE irá ministrar nesta disciplina.</t>
        </r>
      </text>
    </comment>
    <comment ref="G1946" authorId="0">
      <text>
        <r>
          <rPr>
            <sz val="10"/>
            <color rgb="FF000000"/>
            <rFont val="Arial"/>
            <family val="0"/>
            <charset val="1"/>
          </rPr>
          <t xml:space="preserve">Carga horária que este docente UFPE irá ministrar nesta disciplina.</t>
        </r>
      </text>
    </comment>
    <comment ref="G1947" authorId="0">
      <text>
        <r>
          <rPr>
            <sz val="10"/>
            <color rgb="FF000000"/>
            <rFont val="Arial"/>
            <family val="0"/>
            <charset val="1"/>
          </rPr>
          <t xml:space="preserve">Carga horária que este docente UFPE irá ministrar nesta disciplina.</t>
        </r>
      </text>
    </comment>
    <comment ref="G1948" authorId="0">
      <text>
        <r>
          <rPr>
            <sz val="10"/>
            <color rgb="FF000000"/>
            <rFont val="Arial"/>
            <family val="0"/>
            <charset val="1"/>
          </rPr>
          <t xml:space="preserve">Carga horária que este docente UFPE irá ministrar nesta disciplina.</t>
        </r>
      </text>
    </comment>
    <comment ref="G1949" authorId="0">
      <text>
        <r>
          <rPr>
            <sz val="10"/>
            <color rgb="FF000000"/>
            <rFont val="Arial"/>
            <family val="0"/>
            <charset val="1"/>
          </rPr>
          <t xml:space="preserve">Carga horária que este docente UFPE irá ministrar nesta disciplina.</t>
        </r>
      </text>
    </comment>
    <comment ref="G1950" authorId="0">
      <text>
        <r>
          <rPr>
            <sz val="10"/>
            <color rgb="FF000000"/>
            <rFont val="Arial"/>
            <family val="0"/>
            <charset val="1"/>
          </rPr>
          <t xml:space="preserve">Carga horária que este docente UFPE irá ministrar nesta disciplina.</t>
        </r>
      </text>
    </comment>
    <comment ref="G1951" authorId="0">
      <text>
        <r>
          <rPr>
            <sz val="10"/>
            <color rgb="FF000000"/>
            <rFont val="Arial"/>
            <family val="0"/>
            <charset val="1"/>
          </rPr>
          <t xml:space="preserve">Carga horária que este docente UFPE irá ministrar nesta disciplina.</t>
        </r>
      </text>
    </comment>
    <comment ref="G1952" authorId="0">
      <text>
        <r>
          <rPr>
            <sz val="10"/>
            <color rgb="FF000000"/>
            <rFont val="Arial"/>
            <family val="0"/>
            <charset val="1"/>
          </rPr>
          <t xml:space="preserve">Carga horária que este docente UFPE irá ministrar nesta disciplina.</t>
        </r>
      </text>
    </comment>
    <comment ref="G1953" authorId="0">
      <text>
        <r>
          <rPr>
            <sz val="10"/>
            <color rgb="FF000000"/>
            <rFont val="Arial"/>
            <family val="0"/>
            <charset val="1"/>
          </rPr>
          <t xml:space="preserve">Carga horária que este docente UFPE irá ministrar nesta disciplina.</t>
        </r>
      </text>
    </comment>
    <comment ref="G1954" authorId="0">
      <text>
        <r>
          <rPr>
            <sz val="10"/>
            <color rgb="FF000000"/>
            <rFont val="Arial"/>
            <family val="0"/>
            <charset val="1"/>
          </rPr>
          <t xml:space="preserve">Carga horária que este docente UFPE irá ministrar nesta disciplina.</t>
        </r>
      </text>
    </comment>
    <comment ref="G1955" authorId="0">
      <text>
        <r>
          <rPr>
            <sz val="10"/>
            <color rgb="FF000000"/>
            <rFont val="Arial"/>
            <family val="0"/>
            <charset val="1"/>
          </rPr>
          <t xml:space="preserve">Carga horária que este docente UFPE irá ministrar nesta disciplina.</t>
        </r>
      </text>
    </comment>
    <comment ref="G1970" authorId="0">
      <text>
        <r>
          <rPr>
            <sz val="10"/>
            <color rgb="FF000000"/>
            <rFont val="Arial"/>
            <family val="0"/>
            <charset val="1"/>
          </rPr>
          <t xml:space="preserve">Carga horária que este docente UFPE irá ministrar nesta disciplina.</t>
        </r>
      </text>
    </comment>
    <comment ref="G1971" authorId="0">
      <text>
        <r>
          <rPr>
            <sz val="10"/>
            <color rgb="FF000000"/>
            <rFont val="Arial"/>
            <family val="0"/>
            <charset val="1"/>
          </rPr>
          <t xml:space="preserve">Carga horária que este docente UFPE irá ministrar nesta disciplina.</t>
        </r>
      </text>
    </comment>
    <comment ref="G1972" authorId="0">
      <text>
        <r>
          <rPr>
            <sz val="10"/>
            <color rgb="FF000000"/>
            <rFont val="Arial"/>
            <family val="0"/>
            <charset val="1"/>
          </rPr>
          <t xml:space="preserve">Carga horária que este docente UFPE irá ministrar nesta disciplina.</t>
        </r>
      </text>
    </comment>
    <comment ref="G1973" authorId="0">
      <text>
        <r>
          <rPr>
            <sz val="10"/>
            <color rgb="FF000000"/>
            <rFont val="Arial"/>
            <family val="0"/>
            <charset val="1"/>
          </rPr>
          <t xml:space="preserve">Carga horária que este docente UFPE irá ministrar nesta disciplina.</t>
        </r>
      </text>
    </comment>
    <comment ref="G1974" authorId="0">
      <text>
        <r>
          <rPr>
            <sz val="10"/>
            <color rgb="FF000000"/>
            <rFont val="Arial"/>
            <family val="0"/>
            <charset val="1"/>
          </rPr>
          <t xml:space="preserve">Carga horária que este docente UFPE irá ministrar nesta disciplina.</t>
        </r>
      </text>
    </comment>
    <comment ref="G1975" authorId="0">
      <text>
        <r>
          <rPr>
            <sz val="10"/>
            <color rgb="FF000000"/>
            <rFont val="Arial"/>
            <family val="0"/>
            <charset val="1"/>
          </rPr>
          <t xml:space="preserve">Carga horária que este docente UFPE irá ministrar nesta disciplina.</t>
        </r>
      </text>
    </comment>
    <comment ref="G1976" authorId="0">
      <text>
        <r>
          <rPr>
            <sz val="10"/>
            <color rgb="FF000000"/>
            <rFont val="Arial"/>
            <family val="0"/>
            <charset val="1"/>
          </rPr>
          <t xml:space="preserve">Carga horária que este docente UFPE irá ministrar nesta disciplina.</t>
        </r>
      </text>
    </comment>
    <comment ref="G1977" authorId="0">
      <text>
        <r>
          <rPr>
            <sz val="10"/>
            <color rgb="FF000000"/>
            <rFont val="Arial"/>
            <family val="0"/>
            <charset val="1"/>
          </rPr>
          <t xml:space="preserve">Carga horária que este docente UFPE irá ministrar nesta disciplina.</t>
        </r>
      </text>
    </comment>
    <comment ref="G1978" authorId="0">
      <text>
        <r>
          <rPr>
            <sz val="10"/>
            <color rgb="FF000000"/>
            <rFont val="Arial"/>
            <family val="0"/>
            <charset val="1"/>
          </rPr>
          <t xml:space="preserve">Carga horária que este docente UFPE irá ministrar nesta disciplina.</t>
        </r>
      </text>
    </comment>
    <comment ref="G1979" authorId="0">
      <text>
        <r>
          <rPr>
            <sz val="10"/>
            <color rgb="FF000000"/>
            <rFont val="Arial"/>
            <family val="0"/>
            <charset val="1"/>
          </rPr>
          <t xml:space="preserve">Carga horária que este docente UFPE irá ministrar nesta disciplina.</t>
        </r>
      </text>
    </comment>
    <comment ref="G1994" authorId="0">
      <text>
        <r>
          <rPr>
            <sz val="10"/>
            <color rgb="FF000000"/>
            <rFont val="Arial"/>
            <family val="0"/>
            <charset val="1"/>
          </rPr>
          <t xml:space="preserve">Carga horária que este docente UFPE irá ministrar nesta disciplina.</t>
        </r>
      </text>
    </comment>
    <comment ref="G1995" authorId="0">
      <text>
        <r>
          <rPr>
            <sz val="10"/>
            <color rgb="FF000000"/>
            <rFont val="Arial"/>
            <family val="0"/>
            <charset val="1"/>
          </rPr>
          <t xml:space="preserve">Carga horária que este docente UFPE irá ministrar nesta disciplina.</t>
        </r>
      </text>
    </comment>
    <comment ref="G1996" authorId="0">
      <text>
        <r>
          <rPr>
            <sz val="10"/>
            <color rgb="FF000000"/>
            <rFont val="Arial"/>
            <family val="0"/>
            <charset val="1"/>
          </rPr>
          <t xml:space="preserve">Carga horária que este docente UFPE irá ministrar nesta disciplina.</t>
        </r>
      </text>
    </comment>
    <comment ref="G1997" authorId="0">
      <text>
        <r>
          <rPr>
            <sz val="10"/>
            <color rgb="FF000000"/>
            <rFont val="Arial"/>
            <family val="0"/>
            <charset val="1"/>
          </rPr>
          <t xml:space="preserve">Carga horária que este docente UFPE irá ministrar nesta disciplina.</t>
        </r>
      </text>
    </comment>
    <comment ref="G1998" authorId="0">
      <text>
        <r>
          <rPr>
            <sz val="10"/>
            <color rgb="FF000000"/>
            <rFont val="Arial"/>
            <family val="0"/>
            <charset val="1"/>
          </rPr>
          <t xml:space="preserve">Carga horária que este docente UFPE irá ministrar nesta disciplina.</t>
        </r>
      </text>
    </comment>
    <comment ref="G1999" authorId="0">
      <text>
        <r>
          <rPr>
            <sz val="10"/>
            <color rgb="FF000000"/>
            <rFont val="Arial"/>
            <family val="0"/>
            <charset val="1"/>
          </rPr>
          <t xml:space="preserve">Carga horária que este docente UFPE irá ministrar nesta disciplina.</t>
        </r>
      </text>
    </comment>
    <comment ref="G2000" authorId="0">
      <text>
        <r>
          <rPr>
            <sz val="10"/>
            <color rgb="FF000000"/>
            <rFont val="Arial"/>
            <family val="0"/>
            <charset val="1"/>
          </rPr>
          <t xml:space="preserve">Carga horária que este docente UFPE irá ministrar nesta disciplina.</t>
        </r>
      </text>
    </comment>
    <comment ref="G2001" authorId="0">
      <text>
        <r>
          <rPr>
            <sz val="10"/>
            <color rgb="FF000000"/>
            <rFont val="Arial"/>
            <family val="0"/>
            <charset val="1"/>
          </rPr>
          <t xml:space="preserve">Carga horária que este docente UFPE irá ministrar nesta disciplina.</t>
        </r>
      </text>
    </comment>
    <comment ref="G2002" authorId="0">
      <text>
        <r>
          <rPr>
            <sz val="10"/>
            <color rgb="FF000000"/>
            <rFont val="Arial"/>
            <family val="0"/>
            <charset val="1"/>
          </rPr>
          <t xml:space="preserve">Carga horária que este docente UFPE irá ministrar nesta disciplina.</t>
        </r>
      </text>
    </comment>
    <comment ref="G2003" authorId="0">
      <text>
        <r>
          <rPr>
            <sz val="10"/>
            <color rgb="FF000000"/>
            <rFont val="Arial"/>
            <family val="0"/>
            <charset val="1"/>
          </rPr>
          <t xml:space="preserve">Carga horária que este docente UFPE irá ministrar nesta disciplina.</t>
        </r>
      </text>
    </comment>
    <comment ref="G2018" authorId="0">
      <text>
        <r>
          <rPr>
            <sz val="10"/>
            <color rgb="FF000000"/>
            <rFont val="Arial"/>
            <family val="0"/>
            <charset val="1"/>
          </rPr>
          <t xml:space="preserve">Carga horária que este docente UFPE irá ministrar nesta disciplina.</t>
        </r>
      </text>
    </comment>
    <comment ref="G2019" authorId="0">
      <text>
        <r>
          <rPr>
            <sz val="10"/>
            <color rgb="FF000000"/>
            <rFont val="Arial"/>
            <family val="0"/>
            <charset val="1"/>
          </rPr>
          <t xml:space="preserve">Carga horária que este docente UFPE irá ministrar nesta disciplina.</t>
        </r>
      </text>
    </comment>
    <comment ref="G2020" authorId="0">
      <text>
        <r>
          <rPr>
            <sz val="10"/>
            <color rgb="FF000000"/>
            <rFont val="Arial"/>
            <family val="0"/>
            <charset val="1"/>
          </rPr>
          <t xml:space="preserve">Carga horária que este docente UFPE irá ministrar nesta disciplina.</t>
        </r>
      </text>
    </comment>
    <comment ref="G2021" authorId="0">
      <text>
        <r>
          <rPr>
            <sz val="10"/>
            <color rgb="FF000000"/>
            <rFont val="Arial"/>
            <family val="0"/>
            <charset val="1"/>
          </rPr>
          <t xml:space="preserve">Carga horária que este docente UFPE irá ministrar nesta disciplina.</t>
        </r>
      </text>
    </comment>
    <comment ref="G2022" authorId="0">
      <text>
        <r>
          <rPr>
            <sz val="10"/>
            <color rgb="FF000000"/>
            <rFont val="Arial"/>
            <family val="0"/>
            <charset val="1"/>
          </rPr>
          <t xml:space="preserve">Carga horária que este docente UFPE irá ministrar nesta disciplina.</t>
        </r>
      </text>
    </comment>
    <comment ref="G2023" authorId="0">
      <text>
        <r>
          <rPr>
            <sz val="10"/>
            <color rgb="FF000000"/>
            <rFont val="Arial"/>
            <family val="0"/>
            <charset val="1"/>
          </rPr>
          <t xml:space="preserve">Carga horária que este docente UFPE irá ministrar nesta disciplina.</t>
        </r>
      </text>
    </comment>
    <comment ref="G2024" authorId="0">
      <text>
        <r>
          <rPr>
            <sz val="10"/>
            <color rgb="FF000000"/>
            <rFont val="Arial"/>
            <family val="0"/>
            <charset val="1"/>
          </rPr>
          <t xml:space="preserve">Carga horária que este docente UFPE irá ministrar nesta disciplina.</t>
        </r>
      </text>
    </comment>
    <comment ref="G2025" authorId="0">
      <text>
        <r>
          <rPr>
            <sz val="10"/>
            <color rgb="FF000000"/>
            <rFont val="Arial"/>
            <family val="0"/>
            <charset val="1"/>
          </rPr>
          <t xml:space="preserve">Carga horária que este docente UFPE irá ministrar nesta disciplina.</t>
        </r>
      </text>
    </comment>
    <comment ref="G2026" authorId="0">
      <text>
        <r>
          <rPr>
            <sz val="10"/>
            <color rgb="FF000000"/>
            <rFont val="Arial"/>
            <family val="0"/>
            <charset val="1"/>
          </rPr>
          <t xml:space="preserve">Carga horária que este docente UFPE irá ministrar nesta disciplina.</t>
        </r>
      </text>
    </comment>
    <comment ref="G2027" authorId="0">
      <text>
        <r>
          <rPr>
            <sz val="10"/>
            <color rgb="FF000000"/>
            <rFont val="Arial"/>
            <family val="0"/>
            <charset val="1"/>
          </rPr>
          <t xml:space="preserve">Carga horária que este docente UFPE irá ministrar nesta disciplina.</t>
        </r>
      </text>
    </comment>
    <comment ref="G2042" authorId="0">
      <text>
        <r>
          <rPr>
            <sz val="10"/>
            <color rgb="FF000000"/>
            <rFont val="Arial"/>
            <family val="0"/>
            <charset val="1"/>
          </rPr>
          <t xml:space="preserve">Carga horária que este docente UFPE irá ministrar nesta disciplina.</t>
        </r>
      </text>
    </comment>
    <comment ref="G2043" authorId="0">
      <text>
        <r>
          <rPr>
            <sz val="10"/>
            <color rgb="FF000000"/>
            <rFont val="Arial"/>
            <family val="0"/>
            <charset val="1"/>
          </rPr>
          <t xml:space="preserve">Carga horária que este docente UFPE irá ministrar nesta disciplina.</t>
        </r>
      </text>
    </comment>
    <comment ref="G2044" authorId="0">
      <text>
        <r>
          <rPr>
            <sz val="10"/>
            <color rgb="FF000000"/>
            <rFont val="Arial"/>
            <family val="0"/>
            <charset val="1"/>
          </rPr>
          <t xml:space="preserve">Carga horária que este docente UFPE irá ministrar nesta disciplina.</t>
        </r>
      </text>
    </comment>
    <comment ref="G2045" authorId="0">
      <text>
        <r>
          <rPr>
            <sz val="10"/>
            <color rgb="FF000000"/>
            <rFont val="Arial"/>
            <family val="0"/>
            <charset val="1"/>
          </rPr>
          <t xml:space="preserve">Carga horária que este docente UFPE irá ministrar nesta disciplina.</t>
        </r>
      </text>
    </comment>
    <comment ref="G2046" authorId="0">
      <text>
        <r>
          <rPr>
            <sz val="10"/>
            <color rgb="FF000000"/>
            <rFont val="Arial"/>
            <family val="0"/>
            <charset val="1"/>
          </rPr>
          <t xml:space="preserve">Carga horária que este docente UFPE irá ministrar nesta disciplina.</t>
        </r>
      </text>
    </comment>
    <comment ref="G2047" authorId="0">
      <text>
        <r>
          <rPr>
            <sz val="10"/>
            <color rgb="FF000000"/>
            <rFont val="Arial"/>
            <family val="0"/>
            <charset val="1"/>
          </rPr>
          <t xml:space="preserve">Carga horária que este docente UFPE irá ministrar nesta disciplina.</t>
        </r>
      </text>
    </comment>
    <comment ref="G2048" authorId="0">
      <text>
        <r>
          <rPr>
            <sz val="10"/>
            <color rgb="FF000000"/>
            <rFont val="Arial"/>
            <family val="0"/>
            <charset val="1"/>
          </rPr>
          <t xml:space="preserve">Carga horária que este docente UFPE irá ministrar nesta disciplina.</t>
        </r>
      </text>
    </comment>
    <comment ref="G2049" authorId="0">
      <text>
        <r>
          <rPr>
            <sz val="10"/>
            <color rgb="FF000000"/>
            <rFont val="Arial"/>
            <family val="0"/>
            <charset val="1"/>
          </rPr>
          <t xml:space="preserve">Carga horária que este docente UFPE irá ministrar nesta disciplina.</t>
        </r>
      </text>
    </comment>
    <comment ref="G2050" authorId="0">
      <text>
        <r>
          <rPr>
            <sz val="10"/>
            <color rgb="FF000000"/>
            <rFont val="Arial"/>
            <family val="0"/>
            <charset val="1"/>
          </rPr>
          <t xml:space="preserve">Carga horária que este docente UFPE irá ministrar nesta disciplina.</t>
        </r>
      </text>
    </comment>
    <comment ref="G2051" authorId="0">
      <text>
        <r>
          <rPr>
            <sz val="10"/>
            <color rgb="FF000000"/>
            <rFont val="Arial"/>
            <family val="0"/>
            <charset val="1"/>
          </rPr>
          <t xml:space="preserve">Carga horária que este docente UFPE irá ministrar nesta disciplina.</t>
        </r>
      </text>
    </comment>
    <comment ref="G2066" authorId="0">
      <text>
        <r>
          <rPr>
            <sz val="10"/>
            <color rgb="FF000000"/>
            <rFont val="Arial"/>
            <family val="0"/>
            <charset val="1"/>
          </rPr>
          <t xml:space="preserve">Carga horária que este docente UFPE irá ministrar nesta disciplina.</t>
        </r>
      </text>
    </comment>
    <comment ref="G2067" authorId="0">
      <text>
        <r>
          <rPr>
            <sz val="10"/>
            <color rgb="FF000000"/>
            <rFont val="Arial"/>
            <family val="0"/>
            <charset val="1"/>
          </rPr>
          <t xml:space="preserve">Carga horária que este docente UFPE irá ministrar nesta disciplina.</t>
        </r>
      </text>
    </comment>
    <comment ref="G2068" authorId="0">
      <text>
        <r>
          <rPr>
            <sz val="10"/>
            <color rgb="FF000000"/>
            <rFont val="Arial"/>
            <family val="0"/>
            <charset val="1"/>
          </rPr>
          <t xml:space="preserve">Carga horária que este docente UFPE irá ministrar nesta disciplina.</t>
        </r>
      </text>
    </comment>
    <comment ref="G2069" authorId="0">
      <text>
        <r>
          <rPr>
            <sz val="10"/>
            <color rgb="FF000000"/>
            <rFont val="Arial"/>
            <family val="0"/>
            <charset val="1"/>
          </rPr>
          <t xml:space="preserve">Carga horária que este docente UFPE irá ministrar nesta disciplina.</t>
        </r>
      </text>
    </comment>
    <comment ref="G2070" authorId="0">
      <text>
        <r>
          <rPr>
            <sz val="10"/>
            <color rgb="FF000000"/>
            <rFont val="Arial"/>
            <family val="0"/>
            <charset val="1"/>
          </rPr>
          <t xml:space="preserve">Carga horária que este docente UFPE irá ministrar nesta disciplina.</t>
        </r>
      </text>
    </comment>
    <comment ref="G2071" authorId="0">
      <text>
        <r>
          <rPr>
            <sz val="10"/>
            <color rgb="FF000000"/>
            <rFont val="Arial"/>
            <family val="0"/>
            <charset val="1"/>
          </rPr>
          <t xml:space="preserve">Carga horária que este docente UFPE irá ministrar nesta disciplina.</t>
        </r>
      </text>
    </comment>
    <comment ref="G2072" authorId="0">
      <text>
        <r>
          <rPr>
            <sz val="10"/>
            <color rgb="FF000000"/>
            <rFont val="Arial"/>
            <family val="0"/>
            <charset val="1"/>
          </rPr>
          <t xml:space="preserve">Carga horária que este docente UFPE irá ministrar nesta disciplina.</t>
        </r>
      </text>
    </comment>
    <comment ref="G2073" authorId="0">
      <text>
        <r>
          <rPr>
            <sz val="10"/>
            <color rgb="FF000000"/>
            <rFont val="Arial"/>
            <family val="0"/>
            <charset val="1"/>
          </rPr>
          <t xml:space="preserve">Carga horária que este docente UFPE irá ministrar nesta disciplina.</t>
        </r>
      </text>
    </comment>
    <comment ref="G2074" authorId="0">
      <text>
        <r>
          <rPr>
            <sz val="10"/>
            <color rgb="FF000000"/>
            <rFont val="Arial"/>
            <family val="0"/>
            <charset val="1"/>
          </rPr>
          <t xml:space="preserve">Carga horária que este docente UFPE irá ministrar nesta disciplina.</t>
        </r>
      </text>
    </comment>
    <comment ref="G2075" authorId="0">
      <text>
        <r>
          <rPr>
            <sz val="10"/>
            <color rgb="FF000000"/>
            <rFont val="Arial"/>
            <family val="0"/>
            <charset val="1"/>
          </rPr>
          <t xml:space="preserve">Carga horária que este docente UFPE irá ministrar nesta disciplina.</t>
        </r>
      </text>
    </comment>
    <comment ref="G2090" authorId="0">
      <text>
        <r>
          <rPr>
            <sz val="10"/>
            <color rgb="FF000000"/>
            <rFont val="Arial"/>
            <family val="0"/>
            <charset val="1"/>
          </rPr>
          <t xml:space="preserve">Carga horária que este docente UFPE irá ministrar nesta disciplina.</t>
        </r>
      </text>
    </comment>
    <comment ref="G2091" authorId="0">
      <text>
        <r>
          <rPr>
            <sz val="10"/>
            <color rgb="FF000000"/>
            <rFont val="Arial"/>
            <family val="0"/>
            <charset val="1"/>
          </rPr>
          <t xml:space="preserve">Carga horária que este docente UFPE irá ministrar nesta disciplina.</t>
        </r>
      </text>
    </comment>
    <comment ref="G2092" authorId="0">
      <text>
        <r>
          <rPr>
            <sz val="10"/>
            <color rgb="FF000000"/>
            <rFont val="Arial"/>
            <family val="0"/>
            <charset val="1"/>
          </rPr>
          <t xml:space="preserve">Carga horária que este docente UFPE irá ministrar nesta disciplina.</t>
        </r>
      </text>
    </comment>
    <comment ref="G2093" authorId="0">
      <text>
        <r>
          <rPr>
            <sz val="10"/>
            <color rgb="FF000000"/>
            <rFont val="Arial"/>
            <family val="0"/>
            <charset val="1"/>
          </rPr>
          <t xml:space="preserve">Carga horária que este docente UFPE irá ministrar nesta disciplina.</t>
        </r>
      </text>
    </comment>
    <comment ref="G2094" authorId="0">
      <text>
        <r>
          <rPr>
            <sz val="10"/>
            <color rgb="FF000000"/>
            <rFont val="Arial"/>
            <family val="0"/>
            <charset val="1"/>
          </rPr>
          <t xml:space="preserve">Carga horária que este docente UFPE irá ministrar nesta disciplina.</t>
        </r>
      </text>
    </comment>
    <comment ref="G2095" authorId="0">
      <text>
        <r>
          <rPr>
            <sz val="10"/>
            <color rgb="FF000000"/>
            <rFont val="Arial"/>
            <family val="0"/>
            <charset val="1"/>
          </rPr>
          <t xml:space="preserve">Carga horária que este docente UFPE irá ministrar nesta disciplina.</t>
        </r>
      </text>
    </comment>
    <comment ref="G2096" authorId="0">
      <text>
        <r>
          <rPr>
            <sz val="10"/>
            <color rgb="FF000000"/>
            <rFont val="Arial"/>
            <family val="0"/>
            <charset val="1"/>
          </rPr>
          <t xml:space="preserve">Carga horária que este docente UFPE irá ministrar nesta disciplina.</t>
        </r>
      </text>
    </comment>
    <comment ref="G2097" authorId="0">
      <text>
        <r>
          <rPr>
            <sz val="10"/>
            <color rgb="FF000000"/>
            <rFont val="Arial"/>
            <family val="0"/>
            <charset val="1"/>
          </rPr>
          <t xml:space="preserve">Carga horária que este docente UFPE irá ministrar nesta disciplina.</t>
        </r>
      </text>
    </comment>
    <comment ref="G2098" authorId="0">
      <text>
        <r>
          <rPr>
            <sz val="10"/>
            <color rgb="FF000000"/>
            <rFont val="Arial"/>
            <family val="0"/>
            <charset val="1"/>
          </rPr>
          <t xml:space="preserve">Carga horária que este docente UFPE irá ministrar nesta disciplina.</t>
        </r>
      </text>
    </comment>
    <comment ref="G2099" authorId="0">
      <text>
        <r>
          <rPr>
            <sz val="10"/>
            <color rgb="FF000000"/>
            <rFont val="Arial"/>
            <family val="0"/>
            <charset val="1"/>
          </rPr>
          <t xml:space="preserve">Carga horária que este docente UFPE irá ministrar nesta disciplina.</t>
        </r>
      </text>
    </comment>
    <comment ref="G2114" authorId="0">
      <text>
        <r>
          <rPr>
            <sz val="10"/>
            <color rgb="FF000000"/>
            <rFont val="Arial"/>
            <family val="0"/>
            <charset val="1"/>
          </rPr>
          <t xml:space="preserve">Carga horária que este docente UFPE irá ministrar nesta disciplina.</t>
        </r>
      </text>
    </comment>
    <comment ref="G2115" authorId="0">
      <text>
        <r>
          <rPr>
            <sz val="10"/>
            <color rgb="FF000000"/>
            <rFont val="Arial"/>
            <family val="0"/>
            <charset val="1"/>
          </rPr>
          <t xml:space="preserve">Carga horária que este docente UFPE irá ministrar nesta disciplina.</t>
        </r>
      </text>
    </comment>
    <comment ref="G2116" authorId="0">
      <text>
        <r>
          <rPr>
            <sz val="10"/>
            <color rgb="FF000000"/>
            <rFont val="Arial"/>
            <family val="0"/>
            <charset val="1"/>
          </rPr>
          <t xml:space="preserve">Carga horária que este docente UFPE irá ministrar nesta disciplina.</t>
        </r>
      </text>
    </comment>
    <comment ref="G2117" authorId="0">
      <text>
        <r>
          <rPr>
            <sz val="10"/>
            <color rgb="FF000000"/>
            <rFont val="Arial"/>
            <family val="0"/>
            <charset val="1"/>
          </rPr>
          <t xml:space="preserve">Carga horária que este docente UFPE irá ministrar nesta disciplina.</t>
        </r>
      </text>
    </comment>
    <comment ref="G2118" authorId="0">
      <text>
        <r>
          <rPr>
            <sz val="10"/>
            <color rgb="FF000000"/>
            <rFont val="Arial"/>
            <family val="0"/>
            <charset val="1"/>
          </rPr>
          <t xml:space="preserve">Carga horária que este docente UFPE irá ministrar nesta disciplina.</t>
        </r>
      </text>
    </comment>
    <comment ref="G2119" authorId="0">
      <text>
        <r>
          <rPr>
            <sz val="10"/>
            <color rgb="FF000000"/>
            <rFont val="Arial"/>
            <family val="0"/>
            <charset val="1"/>
          </rPr>
          <t xml:space="preserve">Carga horária que este docente UFPE irá ministrar nesta disciplina.</t>
        </r>
      </text>
    </comment>
    <comment ref="G2120" authorId="0">
      <text>
        <r>
          <rPr>
            <sz val="10"/>
            <color rgb="FF000000"/>
            <rFont val="Arial"/>
            <family val="0"/>
            <charset val="1"/>
          </rPr>
          <t xml:space="preserve">Carga horária que este docente UFPE irá ministrar nesta disciplina.</t>
        </r>
      </text>
    </comment>
    <comment ref="G2121" authorId="0">
      <text>
        <r>
          <rPr>
            <sz val="10"/>
            <color rgb="FF000000"/>
            <rFont val="Arial"/>
            <family val="0"/>
            <charset val="1"/>
          </rPr>
          <t xml:space="preserve">Carga horária que este docente UFPE irá ministrar nesta disciplina.</t>
        </r>
      </text>
    </comment>
    <comment ref="G2122" authorId="0">
      <text>
        <r>
          <rPr>
            <sz val="10"/>
            <color rgb="FF000000"/>
            <rFont val="Arial"/>
            <family val="0"/>
            <charset val="1"/>
          </rPr>
          <t xml:space="preserve">Carga horária que este docente UFPE irá ministrar nesta disciplina.</t>
        </r>
      </text>
    </comment>
    <comment ref="G2123" authorId="0">
      <text>
        <r>
          <rPr>
            <sz val="10"/>
            <color rgb="FF000000"/>
            <rFont val="Arial"/>
            <family val="0"/>
            <charset val="1"/>
          </rPr>
          <t xml:space="preserve">Carga horária que este docente UFPE irá ministrar nesta disciplina.</t>
        </r>
      </text>
    </comment>
    <comment ref="G2138" authorId="0">
      <text>
        <r>
          <rPr>
            <sz val="10"/>
            <color rgb="FF000000"/>
            <rFont val="Arial"/>
            <family val="0"/>
            <charset val="1"/>
          </rPr>
          <t xml:space="preserve">Carga horária que este docente UFPE irá ministrar nesta disciplina.</t>
        </r>
      </text>
    </comment>
    <comment ref="G2139" authorId="0">
      <text>
        <r>
          <rPr>
            <sz val="10"/>
            <color rgb="FF000000"/>
            <rFont val="Arial"/>
            <family val="0"/>
            <charset val="1"/>
          </rPr>
          <t xml:space="preserve">Carga horária que este docente UFPE irá ministrar nesta disciplina.</t>
        </r>
      </text>
    </comment>
    <comment ref="G2140" authorId="0">
      <text>
        <r>
          <rPr>
            <sz val="10"/>
            <color rgb="FF000000"/>
            <rFont val="Arial"/>
            <family val="0"/>
            <charset val="1"/>
          </rPr>
          <t xml:space="preserve">Carga horária que este docente UFPE irá ministrar nesta disciplina.</t>
        </r>
      </text>
    </comment>
    <comment ref="G2141" authorId="0">
      <text>
        <r>
          <rPr>
            <sz val="10"/>
            <color rgb="FF000000"/>
            <rFont val="Arial"/>
            <family val="0"/>
            <charset val="1"/>
          </rPr>
          <t xml:space="preserve">Carga horária que este docente UFPE irá ministrar nesta disciplina.</t>
        </r>
      </text>
    </comment>
    <comment ref="G2142" authorId="0">
      <text>
        <r>
          <rPr>
            <sz val="10"/>
            <color rgb="FF000000"/>
            <rFont val="Arial"/>
            <family val="0"/>
            <charset val="1"/>
          </rPr>
          <t xml:space="preserve">Carga horária que este docente UFPE irá ministrar nesta disciplina.</t>
        </r>
      </text>
    </comment>
    <comment ref="G2143" authorId="0">
      <text>
        <r>
          <rPr>
            <sz val="10"/>
            <color rgb="FF000000"/>
            <rFont val="Arial"/>
            <family val="0"/>
            <charset val="1"/>
          </rPr>
          <t xml:space="preserve">Carga horária que este docente UFPE irá ministrar nesta disciplina.</t>
        </r>
      </text>
    </comment>
    <comment ref="G2144" authorId="0">
      <text>
        <r>
          <rPr>
            <sz val="10"/>
            <color rgb="FF000000"/>
            <rFont val="Arial"/>
            <family val="0"/>
            <charset val="1"/>
          </rPr>
          <t xml:space="preserve">Carga horária que este docente UFPE irá ministrar nesta disciplina.</t>
        </r>
      </text>
    </comment>
    <comment ref="G2145" authorId="0">
      <text>
        <r>
          <rPr>
            <sz val="10"/>
            <color rgb="FF000000"/>
            <rFont val="Arial"/>
            <family val="0"/>
            <charset val="1"/>
          </rPr>
          <t xml:space="preserve">Carga horária que este docente UFPE irá ministrar nesta disciplina.</t>
        </r>
      </text>
    </comment>
    <comment ref="G2146" authorId="0">
      <text>
        <r>
          <rPr>
            <sz val="10"/>
            <color rgb="FF000000"/>
            <rFont val="Arial"/>
            <family val="0"/>
            <charset val="1"/>
          </rPr>
          <t xml:space="preserve">Carga horária que este docente UFPE irá ministrar nesta disciplina.</t>
        </r>
      </text>
    </comment>
    <comment ref="G2147" authorId="0">
      <text>
        <r>
          <rPr>
            <sz val="10"/>
            <color rgb="FF000000"/>
            <rFont val="Arial"/>
            <family val="0"/>
            <charset val="1"/>
          </rPr>
          <t xml:space="preserve">Carga horária que este docente UFPE irá ministrar nesta disciplina.</t>
        </r>
      </text>
    </comment>
    <comment ref="G2162" authorId="0">
      <text>
        <r>
          <rPr>
            <sz val="10"/>
            <color rgb="FF000000"/>
            <rFont val="Arial"/>
            <family val="0"/>
            <charset val="1"/>
          </rPr>
          <t xml:space="preserve">Carga horária que este docente UFPE irá ministrar nesta disciplina.</t>
        </r>
      </text>
    </comment>
    <comment ref="G2163" authorId="0">
      <text>
        <r>
          <rPr>
            <sz val="10"/>
            <color rgb="FF000000"/>
            <rFont val="Arial"/>
            <family val="0"/>
            <charset val="1"/>
          </rPr>
          <t xml:space="preserve">Carga horária que este docente UFPE irá ministrar nesta disciplina.</t>
        </r>
      </text>
    </comment>
    <comment ref="G2164" authorId="0">
      <text>
        <r>
          <rPr>
            <sz val="10"/>
            <color rgb="FF000000"/>
            <rFont val="Arial"/>
            <family val="0"/>
            <charset val="1"/>
          </rPr>
          <t xml:space="preserve">Carga horária que este docente UFPE irá ministrar nesta disciplina.</t>
        </r>
      </text>
    </comment>
    <comment ref="G2165" authorId="0">
      <text>
        <r>
          <rPr>
            <sz val="10"/>
            <color rgb="FF000000"/>
            <rFont val="Arial"/>
            <family val="0"/>
            <charset val="1"/>
          </rPr>
          <t xml:space="preserve">Carga horária que este docente UFPE irá ministrar nesta disciplina.</t>
        </r>
      </text>
    </comment>
    <comment ref="G2166" authorId="0">
      <text>
        <r>
          <rPr>
            <sz val="10"/>
            <color rgb="FF000000"/>
            <rFont val="Arial"/>
            <family val="0"/>
            <charset val="1"/>
          </rPr>
          <t xml:space="preserve">Carga horária que este docente UFPE irá ministrar nesta disciplina.</t>
        </r>
      </text>
    </comment>
    <comment ref="G2167" authorId="0">
      <text>
        <r>
          <rPr>
            <sz val="10"/>
            <color rgb="FF000000"/>
            <rFont val="Arial"/>
            <family val="0"/>
            <charset val="1"/>
          </rPr>
          <t xml:space="preserve">Carga horária que este docente UFPE irá ministrar nesta disciplina.</t>
        </r>
      </text>
    </comment>
    <comment ref="G2168" authorId="0">
      <text>
        <r>
          <rPr>
            <sz val="10"/>
            <color rgb="FF000000"/>
            <rFont val="Arial"/>
            <family val="0"/>
            <charset val="1"/>
          </rPr>
          <t xml:space="preserve">Carga horária que este docente UFPE irá ministrar nesta disciplina.</t>
        </r>
      </text>
    </comment>
    <comment ref="G2169" authorId="0">
      <text>
        <r>
          <rPr>
            <sz val="10"/>
            <color rgb="FF000000"/>
            <rFont val="Arial"/>
            <family val="0"/>
            <charset val="1"/>
          </rPr>
          <t xml:space="preserve">Carga horária que este docente UFPE irá ministrar nesta disciplina.</t>
        </r>
      </text>
    </comment>
    <comment ref="G2170" authorId="0">
      <text>
        <r>
          <rPr>
            <sz val="10"/>
            <color rgb="FF000000"/>
            <rFont val="Arial"/>
            <family val="0"/>
            <charset val="1"/>
          </rPr>
          <t xml:space="preserve">Carga horária que este docente UFPE irá ministrar nesta disciplina.</t>
        </r>
      </text>
    </comment>
    <comment ref="G2171" authorId="0">
      <text>
        <r>
          <rPr>
            <sz val="10"/>
            <color rgb="FF000000"/>
            <rFont val="Arial"/>
            <family val="0"/>
            <charset val="1"/>
          </rPr>
          <t xml:space="preserve">Carga horária que este docente UFPE irá ministrar nesta disciplina.</t>
        </r>
      </text>
    </comment>
    <comment ref="G2186" authorId="0">
      <text>
        <r>
          <rPr>
            <sz val="10"/>
            <color rgb="FF000000"/>
            <rFont val="Arial"/>
            <family val="0"/>
            <charset val="1"/>
          </rPr>
          <t xml:space="preserve">Carga horária que este docente UFPE irá ministrar nesta disciplina.</t>
        </r>
      </text>
    </comment>
    <comment ref="G2187" authorId="0">
      <text>
        <r>
          <rPr>
            <sz val="10"/>
            <color rgb="FF000000"/>
            <rFont val="Arial"/>
            <family val="0"/>
            <charset val="1"/>
          </rPr>
          <t xml:space="preserve">Carga horária que este docente UFPE irá ministrar nesta disciplina.</t>
        </r>
      </text>
    </comment>
    <comment ref="G2188" authorId="0">
      <text>
        <r>
          <rPr>
            <sz val="10"/>
            <color rgb="FF000000"/>
            <rFont val="Arial"/>
            <family val="0"/>
            <charset val="1"/>
          </rPr>
          <t xml:space="preserve">Carga horária que este docente UFPE irá ministrar nesta disciplina.</t>
        </r>
      </text>
    </comment>
    <comment ref="G2189" authorId="0">
      <text>
        <r>
          <rPr>
            <sz val="10"/>
            <color rgb="FF000000"/>
            <rFont val="Arial"/>
            <family val="0"/>
            <charset val="1"/>
          </rPr>
          <t xml:space="preserve">Carga horária que este docente UFPE irá ministrar nesta disciplina.</t>
        </r>
      </text>
    </comment>
    <comment ref="G2190" authorId="0">
      <text>
        <r>
          <rPr>
            <sz val="10"/>
            <color rgb="FF000000"/>
            <rFont val="Arial"/>
            <family val="0"/>
            <charset val="1"/>
          </rPr>
          <t xml:space="preserve">Carga horária que este docente UFPE irá ministrar nesta disciplina.</t>
        </r>
      </text>
    </comment>
    <comment ref="G2191" authorId="0">
      <text>
        <r>
          <rPr>
            <sz val="10"/>
            <color rgb="FF000000"/>
            <rFont val="Arial"/>
            <family val="0"/>
            <charset val="1"/>
          </rPr>
          <t xml:space="preserve">Carga horária que este docente UFPE irá ministrar nesta disciplina.</t>
        </r>
      </text>
    </comment>
    <comment ref="G2192" authorId="0">
      <text>
        <r>
          <rPr>
            <sz val="10"/>
            <color rgb="FF000000"/>
            <rFont val="Arial"/>
            <family val="0"/>
            <charset val="1"/>
          </rPr>
          <t xml:space="preserve">Carga horária que este docente UFPE irá ministrar nesta disciplina.</t>
        </r>
      </text>
    </comment>
    <comment ref="G2193" authorId="0">
      <text>
        <r>
          <rPr>
            <sz val="10"/>
            <color rgb="FF000000"/>
            <rFont val="Arial"/>
            <family val="0"/>
            <charset val="1"/>
          </rPr>
          <t xml:space="preserve">Carga horária que este docente UFPE irá ministrar nesta disciplina.</t>
        </r>
      </text>
    </comment>
    <comment ref="G2194" authorId="0">
      <text>
        <r>
          <rPr>
            <sz val="10"/>
            <color rgb="FF000000"/>
            <rFont val="Arial"/>
            <family val="0"/>
            <charset val="1"/>
          </rPr>
          <t xml:space="preserve">Carga horária que este docente UFPE irá ministrar nesta disciplina.</t>
        </r>
      </text>
    </comment>
    <comment ref="G2195" authorId="0">
      <text>
        <r>
          <rPr>
            <sz val="10"/>
            <color rgb="FF000000"/>
            <rFont val="Arial"/>
            <family val="0"/>
            <charset val="1"/>
          </rPr>
          <t xml:space="preserve">Carga horária que este docente UFPE irá ministrar nesta disciplina.</t>
        </r>
      </text>
    </comment>
    <comment ref="G2210" authorId="0">
      <text>
        <r>
          <rPr>
            <sz val="10"/>
            <color rgb="FF000000"/>
            <rFont val="Arial"/>
            <family val="0"/>
            <charset val="1"/>
          </rPr>
          <t xml:space="preserve">Carga horária que este docente UFPE irá ministrar nesta disciplina.</t>
        </r>
      </text>
    </comment>
    <comment ref="G2211" authorId="0">
      <text>
        <r>
          <rPr>
            <sz val="10"/>
            <color rgb="FF000000"/>
            <rFont val="Arial"/>
            <family val="0"/>
            <charset val="1"/>
          </rPr>
          <t xml:space="preserve">Carga horária que este docente UFPE irá ministrar nesta disciplina.</t>
        </r>
      </text>
    </comment>
    <comment ref="G2212" authorId="0">
      <text>
        <r>
          <rPr>
            <sz val="10"/>
            <color rgb="FF000000"/>
            <rFont val="Arial"/>
            <family val="0"/>
            <charset val="1"/>
          </rPr>
          <t xml:space="preserve">Carga horária que este docente UFPE irá ministrar nesta disciplina.</t>
        </r>
      </text>
    </comment>
    <comment ref="G2213" authorId="0">
      <text>
        <r>
          <rPr>
            <sz val="10"/>
            <color rgb="FF000000"/>
            <rFont val="Arial"/>
            <family val="0"/>
            <charset val="1"/>
          </rPr>
          <t xml:space="preserve">Carga horária que este docente UFPE irá ministrar nesta disciplina.</t>
        </r>
      </text>
    </comment>
    <comment ref="G2214" authorId="0">
      <text>
        <r>
          <rPr>
            <sz val="10"/>
            <color rgb="FF000000"/>
            <rFont val="Arial"/>
            <family val="0"/>
            <charset val="1"/>
          </rPr>
          <t xml:space="preserve">Carga horária que este docente UFPE irá ministrar nesta disciplina.</t>
        </r>
      </text>
    </comment>
    <comment ref="G2215" authorId="0">
      <text>
        <r>
          <rPr>
            <sz val="10"/>
            <color rgb="FF000000"/>
            <rFont val="Arial"/>
            <family val="0"/>
            <charset val="1"/>
          </rPr>
          <t xml:space="preserve">Carga horária que este docente UFPE irá ministrar nesta disciplina.</t>
        </r>
      </text>
    </comment>
    <comment ref="G2216" authorId="0">
      <text>
        <r>
          <rPr>
            <sz val="10"/>
            <color rgb="FF000000"/>
            <rFont val="Arial"/>
            <family val="0"/>
            <charset val="1"/>
          </rPr>
          <t xml:space="preserve">Carga horária que este docente UFPE irá ministrar nesta disciplina.</t>
        </r>
      </text>
    </comment>
    <comment ref="G2217" authorId="0">
      <text>
        <r>
          <rPr>
            <sz val="10"/>
            <color rgb="FF000000"/>
            <rFont val="Arial"/>
            <family val="0"/>
            <charset val="1"/>
          </rPr>
          <t xml:space="preserve">Carga horária que este docente UFPE irá ministrar nesta disciplina.</t>
        </r>
      </text>
    </comment>
    <comment ref="G2218" authorId="0">
      <text>
        <r>
          <rPr>
            <sz val="10"/>
            <color rgb="FF000000"/>
            <rFont val="Arial"/>
            <family val="0"/>
            <charset val="1"/>
          </rPr>
          <t xml:space="preserve">Carga horária que este docente UFPE irá ministrar nesta disciplina.</t>
        </r>
      </text>
    </comment>
    <comment ref="G2219" authorId="0">
      <text>
        <r>
          <rPr>
            <sz val="10"/>
            <color rgb="FF000000"/>
            <rFont val="Arial"/>
            <family val="0"/>
            <charset val="1"/>
          </rPr>
          <t xml:space="preserve">Carga horária que este docente UFPE irá ministrar nesta disciplina.</t>
        </r>
      </text>
    </comment>
    <comment ref="G2234" authorId="0">
      <text>
        <r>
          <rPr>
            <sz val="10"/>
            <color rgb="FF000000"/>
            <rFont val="Arial"/>
            <family val="0"/>
            <charset val="1"/>
          </rPr>
          <t xml:space="preserve">Carga horária que este docente UFPE irá ministrar nesta disciplina.</t>
        </r>
      </text>
    </comment>
    <comment ref="G2235" authorId="0">
      <text>
        <r>
          <rPr>
            <sz val="10"/>
            <color rgb="FF000000"/>
            <rFont val="Arial"/>
            <family val="0"/>
            <charset val="1"/>
          </rPr>
          <t xml:space="preserve">Carga horária que este docente UFPE irá ministrar nesta disciplina.</t>
        </r>
      </text>
    </comment>
    <comment ref="G2236" authorId="0">
      <text>
        <r>
          <rPr>
            <sz val="10"/>
            <color rgb="FF000000"/>
            <rFont val="Arial"/>
            <family val="0"/>
            <charset val="1"/>
          </rPr>
          <t xml:space="preserve">Carga horária que este docente UFPE irá ministrar nesta disciplina.</t>
        </r>
      </text>
    </comment>
    <comment ref="G2237" authorId="0">
      <text>
        <r>
          <rPr>
            <sz val="10"/>
            <color rgb="FF000000"/>
            <rFont val="Arial"/>
            <family val="0"/>
            <charset val="1"/>
          </rPr>
          <t xml:space="preserve">Carga horária que este docente UFPE irá ministrar nesta disciplina.</t>
        </r>
      </text>
    </comment>
    <comment ref="G2238" authorId="0">
      <text>
        <r>
          <rPr>
            <sz val="10"/>
            <color rgb="FF000000"/>
            <rFont val="Arial"/>
            <family val="0"/>
            <charset val="1"/>
          </rPr>
          <t xml:space="preserve">Carga horária que este docente UFPE irá ministrar nesta disciplina.</t>
        </r>
      </text>
    </comment>
    <comment ref="G2239" authorId="0">
      <text>
        <r>
          <rPr>
            <sz val="10"/>
            <color rgb="FF000000"/>
            <rFont val="Arial"/>
            <family val="0"/>
            <charset val="1"/>
          </rPr>
          <t xml:space="preserve">Carga horária que este docente UFPE irá ministrar nesta disciplina.</t>
        </r>
      </text>
    </comment>
    <comment ref="G2240" authorId="0">
      <text>
        <r>
          <rPr>
            <sz val="10"/>
            <color rgb="FF000000"/>
            <rFont val="Arial"/>
            <family val="0"/>
            <charset val="1"/>
          </rPr>
          <t xml:space="preserve">Carga horária que este docente UFPE irá ministrar nesta disciplina.</t>
        </r>
      </text>
    </comment>
    <comment ref="G2241" authorId="0">
      <text>
        <r>
          <rPr>
            <sz val="10"/>
            <color rgb="FF000000"/>
            <rFont val="Arial"/>
            <family val="0"/>
            <charset val="1"/>
          </rPr>
          <t xml:space="preserve">Carga horária que este docente UFPE irá ministrar nesta disciplina.</t>
        </r>
      </text>
    </comment>
    <comment ref="G2242" authorId="0">
      <text>
        <r>
          <rPr>
            <sz val="10"/>
            <color rgb="FF000000"/>
            <rFont val="Arial"/>
            <family val="0"/>
            <charset val="1"/>
          </rPr>
          <t xml:space="preserve">Carga horária que este docente UFPE irá ministrar nesta disciplina.</t>
        </r>
      </text>
    </comment>
    <comment ref="G2243" authorId="0">
      <text>
        <r>
          <rPr>
            <sz val="10"/>
            <color rgb="FF000000"/>
            <rFont val="Arial"/>
            <family val="0"/>
            <charset val="1"/>
          </rPr>
          <t xml:space="preserve">Carga horária que este docente UFPE irá ministrar nesta disciplina.</t>
        </r>
      </text>
    </comment>
    <comment ref="G2258" authorId="0">
      <text>
        <r>
          <rPr>
            <sz val="10"/>
            <color rgb="FF000000"/>
            <rFont val="Arial"/>
            <family val="0"/>
            <charset val="1"/>
          </rPr>
          <t xml:space="preserve">Carga horária que este docente UFPE irá ministrar nesta disciplina.</t>
        </r>
      </text>
    </comment>
    <comment ref="G2259" authorId="0">
      <text>
        <r>
          <rPr>
            <sz val="10"/>
            <color rgb="FF000000"/>
            <rFont val="Arial"/>
            <family val="0"/>
            <charset val="1"/>
          </rPr>
          <t xml:space="preserve">Carga horária que este docente UFPE irá ministrar nesta disciplina.</t>
        </r>
      </text>
    </comment>
    <comment ref="G2260" authorId="0">
      <text>
        <r>
          <rPr>
            <sz val="10"/>
            <color rgb="FF000000"/>
            <rFont val="Arial"/>
            <family val="0"/>
            <charset val="1"/>
          </rPr>
          <t xml:space="preserve">Carga horária que este docente UFPE irá ministrar nesta disciplina.</t>
        </r>
      </text>
    </comment>
    <comment ref="G2261" authorId="0">
      <text>
        <r>
          <rPr>
            <sz val="10"/>
            <color rgb="FF000000"/>
            <rFont val="Arial"/>
            <family val="0"/>
            <charset val="1"/>
          </rPr>
          <t xml:space="preserve">Carga horária que este docente UFPE irá ministrar nesta disciplina.</t>
        </r>
      </text>
    </comment>
    <comment ref="G2262" authorId="0">
      <text>
        <r>
          <rPr>
            <sz val="10"/>
            <color rgb="FF000000"/>
            <rFont val="Arial"/>
            <family val="0"/>
            <charset val="1"/>
          </rPr>
          <t xml:space="preserve">Carga horária que este docente UFPE irá ministrar nesta disciplina.</t>
        </r>
      </text>
    </comment>
    <comment ref="G2263" authorId="0">
      <text>
        <r>
          <rPr>
            <sz val="10"/>
            <color rgb="FF000000"/>
            <rFont val="Arial"/>
            <family val="0"/>
            <charset val="1"/>
          </rPr>
          <t xml:space="preserve">Carga horária que este docente UFPE irá ministrar nesta disciplina.</t>
        </r>
      </text>
    </comment>
    <comment ref="G2264" authorId="0">
      <text>
        <r>
          <rPr>
            <sz val="10"/>
            <color rgb="FF000000"/>
            <rFont val="Arial"/>
            <family val="0"/>
            <charset val="1"/>
          </rPr>
          <t xml:space="preserve">Carga horária que este docente UFPE irá ministrar nesta disciplina.</t>
        </r>
      </text>
    </comment>
    <comment ref="G2265" authorId="0">
      <text>
        <r>
          <rPr>
            <sz val="10"/>
            <color rgb="FF000000"/>
            <rFont val="Arial"/>
            <family val="0"/>
            <charset val="1"/>
          </rPr>
          <t xml:space="preserve">Carga horária que este docente UFPE irá ministrar nesta disciplina.</t>
        </r>
      </text>
    </comment>
    <comment ref="G2266" authorId="0">
      <text>
        <r>
          <rPr>
            <sz val="10"/>
            <color rgb="FF000000"/>
            <rFont val="Arial"/>
            <family val="0"/>
            <charset val="1"/>
          </rPr>
          <t xml:space="preserve">Carga horária que este docente UFPE irá ministrar nesta disciplina.</t>
        </r>
      </text>
    </comment>
    <comment ref="G2267" authorId="0">
      <text>
        <r>
          <rPr>
            <sz val="10"/>
            <color rgb="FF000000"/>
            <rFont val="Arial"/>
            <family val="0"/>
            <charset val="1"/>
          </rPr>
          <t xml:space="preserve">Carga horária que este docente UFPE irá ministrar nesta disciplina.</t>
        </r>
      </text>
    </comment>
    <comment ref="G2282" authorId="0">
      <text>
        <r>
          <rPr>
            <sz val="10"/>
            <color rgb="FF000000"/>
            <rFont val="Arial"/>
            <family val="0"/>
            <charset val="1"/>
          </rPr>
          <t xml:space="preserve">Carga horária que este docente UFPE irá ministrar nesta disciplina.</t>
        </r>
      </text>
    </comment>
    <comment ref="G2283" authorId="0">
      <text>
        <r>
          <rPr>
            <sz val="10"/>
            <color rgb="FF000000"/>
            <rFont val="Arial"/>
            <family val="0"/>
            <charset val="1"/>
          </rPr>
          <t xml:space="preserve">Carga horária que este docente UFPE irá ministrar nesta disciplina.</t>
        </r>
      </text>
    </comment>
    <comment ref="G2284" authorId="0">
      <text>
        <r>
          <rPr>
            <sz val="10"/>
            <color rgb="FF000000"/>
            <rFont val="Arial"/>
            <family val="0"/>
            <charset val="1"/>
          </rPr>
          <t xml:space="preserve">Carga horária que este docente UFPE irá ministrar nesta disciplina.</t>
        </r>
      </text>
    </comment>
    <comment ref="G2285" authorId="0">
      <text>
        <r>
          <rPr>
            <sz val="10"/>
            <color rgb="FF000000"/>
            <rFont val="Arial"/>
            <family val="0"/>
            <charset val="1"/>
          </rPr>
          <t xml:space="preserve">Carga horária que este docente UFPE irá ministrar nesta disciplina.</t>
        </r>
      </text>
    </comment>
    <comment ref="G2286" authorId="0">
      <text>
        <r>
          <rPr>
            <sz val="10"/>
            <color rgb="FF000000"/>
            <rFont val="Arial"/>
            <family val="0"/>
            <charset val="1"/>
          </rPr>
          <t xml:space="preserve">Carga horária que este docente UFPE irá ministrar nesta disciplina.</t>
        </r>
      </text>
    </comment>
    <comment ref="G2287" authorId="0">
      <text>
        <r>
          <rPr>
            <sz val="10"/>
            <color rgb="FF000000"/>
            <rFont val="Arial"/>
            <family val="0"/>
            <charset val="1"/>
          </rPr>
          <t xml:space="preserve">Carga horária que este docente UFPE irá ministrar nesta disciplina.</t>
        </r>
      </text>
    </comment>
    <comment ref="G2288" authorId="0">
      <text>
        <r>
          <rPr>
            <sz val="10"/>
            <color rgb="FF000000"/>
            <rFont val="Arial"/>
            <family val="0"/>
            <charset val="1"/>
          </rPr>
          <t xml:space="preserve">Carga horária que este docente UFPE irá ministrar nesta disciplina.</t>
        </r>
      </text>
    </comment>
    <comment ref="G2289" authorId="0">
      <text>
        <r>
          <rPr>
            <sz val="10"/>
            <color rgb="FF000000"/>
            <rFont val="Arial"/>
            <family val="0"/>
            <charset val="1"/>
          </rPr>
          <t xml:space="preserve">Carga horária que este docente UFPE irá ministrar nesta disciplina.</t>
        </r>
      </text>
    </comment>
    <comment ref="G2290" authorId="0">
      <text>
        <r>
          <rPr>
            <sz val="10"/>
            <color rgb="FF000000"/>
            <rFont val="Arial"/>
            <family val="0"/>
            <charset val="1"/>
          </rPr>
          <t xml:space="preserve">Carga horária que este docente UFPE irá ministrar nesta disciplina.</t>
        </r>
      </text>
    </comment>
    <comment ref="G2291" authorId="0">
      <text>
        <r>
          <rPr>
            <sz val="10"/>
            <color rgb="FF000000"/>
            <rFont val="Arial"/>
            <family val="0"/>
            <charset val="1"/>
          </rPr>
          <t xml:space="preserve">Carga horária que este docente UFPE irá ministrar nesta disciplina.</t>
        </r>
      </text>
    </comment>
    <comment ref="G2306" authorId="0">
      <text>
        <r>
          <rPr>
            <sz val="10"/>
            <color rgb="FF000000"/>
            <rFont val="Arial"/>
            <family val="0"/>
            <charset val="1"/>
          </rPr>
          <t xml:space="preserve">Carga horária que este docente UFPE irá ministrar nesta disciplina.</t>
        </r>
      </text>
    </comment>
    <comment ref="G2307" authorId="0">
      <text>
        <r>
          <rPr>
            <sz val="10"/>
            <color rgb="FF000000"/>
            <rFont val="Arial"/>
            <family val="0"/>
            <charset val="1"/>
          </rPr>
          <t xml:space="preserve">Carga horária que este docente UFPE irá ministrar nesta disciplina.</t>
        </r>
      </text>
    </comment>
    <comment ref="G2308" authorId="0">
      <text>
        <r>
          <rPr>
            <sz val="10"/>
            <color rgb="FF000000"/>
            <rFont val="Arial"/>
            <family val="0"/>
            <charset val="1"/>
          </rPr>
          <t xml:space="preserve">Carga horária que este docente UFPE irá ministrar nesta disciplina.</t>
        </r>
      </text>
    </comment>
    <comment ref="G2309" authorId="0">
      <text>
        <r>
          <rPr>
            <sz val="10"/>
            <color rgb="FF000000"/>
            <rFont val="Arial"/>
            <family val="0"/>
            <charset val="1"/>
          </rPr>
          <t xml:space="preserve">Carga horária que este docente UFPE irá ministrar nesta disciplina.</t>
        </r>
      </text>
    </comment>
    <comment ref="G2310" authorId="0">
      <text>
        <r>
          <rPr>
            <sz val="10"/>
            <color rgb="FF000000"/>
            <rFont val="Arial"/>
            <family val="0"/>
            <charset val="1"/>
          </rPr>
          <t xml:space="preserve">Carga horária que este docente UFPE irá ministrar nesta disciplina.</t>
        </r>
      </text>
    </comment>
    <comment ref="G2311" authorId="0">
      <text>
        <r>
          <rPr>
            <sz val="10"/>
            <color rgb="FF000000"/>
            <rFont val="Arial"/>
            <family val="0"/>
            <charset val="1"/>
          </rPr>
          <t xml:space="preserve">Carga horária que este docente UFPE irá ministrar nesta disciplina.</t>
        </r>
      </text>
    </comment>
    <comment ref="G2312" authorId="0">
      <text>
        <r>
          <rPr>
            <sz val="10"/>
            <color rgb="FF000000"/>
            <rFont val="Arial"/>
            <family val="0"/>
            <charset val="1"/>
          </rPr>
          <t xml:space="preserve">Carga horária que este docente UFPE irá ministrar nesta disciplina.</t>
        </r>
      </text>
    </comment>
    <comment ref="G2313" authorId="0">
      <text>
        <r>
          <rPr>
            <sz val="10"/>
            <color rgb="FF000000"/>
            <rFont val="Arial"/>
            <family val="0"/>
            <charset val="1"/>
          </rPr>
          <t xml:space="preserve">Carga horária que este docente UFPE irá ministrar nesta disciplina.</t>
        </r>
      </text>
    </comment>
    <comment ref="G2314" authorId="0">
      <text>
        <r>
          <rPr>
            <sz val="10"/>
            <color rgb="FF000000"/>
            <rFont val="Arial"/>
            <family val="0"/>
            <charset val="1"/>
          </rPr>
          <t xml:space="preserve">Carga horária que este docente UFPE irá ministrar nesta disciplina.</t>
        </r>
      </text>
    </comment>
    <comment ref="G2315" authorId="0">
      <text>
        <r>
          <rPr>
            <sz val="10"/>
            <color rgb="FF000000"/>
            <rFont val="Arial"/>
            <family val="0"/>
            <charset val="1"/>
          </rPr>
          <t xml:space="preserve">Carga horária que este docente UFPE irá ministrar nesta disciplina.</t>
        </r>
      </text>
    </comment>
    <comment ref="G2330" authorId="0">
      <text>
        <r>
          <rPr>
            <sz val="10"/>
            <color rgb="FF000000"/>
            <rFont val="Arial"/>
            <family val="0"/>
            <charset val="1"/>
          </rPr>
          <t xml:space="preserve">Carga horária que este docente UFPE irá ministrar nesta disciplina.</t>
        </r>
      </text>
    </comment>
    <comment ref="G2331" authorId="0">
      <text>
        <r>
          <rPr>
            <sz val="10"/>
            <color rgb="FF000000"/>
            <rFont val="Arial"/>
            <family val="0"/>
            <charset val="1"/>
          </rPr>
          <t xml:space="preserve">Carga horária que este docente UFPE irá ministrar nesta disciplina.</t>
        </r>
      </text>
    </comment>
    <comment ref="G2332" authorId="0">
      <text>
        <r>
          <rPr>
            <sz val="10"/>
            <color rgb="FF000000"/>
            <rFont val="Arial"/>
            <family val="0"/>
            <charset val="1"/>
          </rPr>
          <t xml:space="preserve">Carga horária que este docente UFPE irá ministrar nesta disciplina.</t>
        </r>
      </text>
    </comment>
    <comment ref="G2333" authorId="0">
      <text>
        <r>
          <rPr>
            <sz val="10"/>
            <color rgb="FF000000"/>
            <rFont val="Arial"/>
            <family val="0"/>
            <charset val="1"/>
          </rPr>
          <t xml:space="preserve">Carga horária que este docente UFPE irá ministrar nesta disciplina.</t>
        </r>
      </text>
    </comment>
    <comment ref="G2334" authorId="0">
      <text>
        <r>
          <rPr>
            <sz val="10"/>
            <color rgb="FF000000"/>
            <rFont val="Arial"/>
            <family val="0"/>
            <charset val="1"/>
          </rPr>
          <t xml:space="preserve">Carga horária que este docente UFPE irá ministrar nesta disciplina.</t>
        </r>
      </text>
    </comment>
    <comment ref="G2335" authorId="0">
      <text>
        <r>
          <rPr>
            <sz val="10"/>
            <color rgb="FF000000"/>
            <rFont val="Arial"/>
            <family val="0"/>
            <charset val="1"/>
          </rPr>
          <t xml:space="preserve">Carga horária que este docente UFPE irá ministrar nesta disciplina.</t>
        </r>
      </text>
    </comment>
    <comment ref="G2336" authorId="0">
      <text>
        <r>
          <rPr>
            <sz val="10"/>
            <color rgb="FF000000"/>
            <rFont val="Arial"/>
            <family val="0"/>
            <charset val="1"/>
          </rPr>
          <t xml:space="preserve">Carga horária que este docente UFPE irá ministrar nesta disciplina.</t>
        </r>
      </text>
    </comment>
    <comment ref="G2337" authorId="0">
      <text>
        <r>
          <rPr>
            <sz val="10"/>
            <color rgb="FF000000"/>
            <rFont val="Arial"/>
            <family val="0"/>
            <charset val="1"/>
          </rPr>
          <t xml:space="preserve">Carga horária que este docente UFPE irá ministrar nesta disciplina.</t>
        </r>
      </text>
    </comment>
    <comment ref="G2338" authorId="0">
      <text>
        <r>
          <rPr>
            <sz val="10"/>
            <color rgb="FF000000"/>
            <rFont val="Arial"/>
            <family val="0"/>
            <charset val="1"/>
          </rPr>
          <t xml:space="preserve">Carga horária que este docente UFPE irá ministrar nesta disciplina.</t>
        </r>
      </text>
    </comment>
    <comment ref="G2339" authorId="0">
      <text>
        <r>
          <rPr>
            <sz val="10"/>
            <color rgb="FF000000"/>
            <rFont val="Arial"/>
            <family val="0"/>
            <charset val="1"/>
          </rPr>
          <t xml:space="preserve">Carga horária que este docente UFPE irá ministrar nesta disciplina.</t>
        </r>
      </text>
    </comment>
    <comment ref="G2354" authorId="0">
      <text>
        <r>
          <rPr>
            <sz val="10"/>
            <color rgb="FF000000"/>
            <rFont val="Arial"/>
            <family val="0"/>
            <charset val="1"/>
          </rPr>
          <t xml:space="preserve">Carga horária que este docente UFPE irá ministrar nesta disciplina.</t>
        </r>
      </text>
    </comment>
    <comment ref="G2355" authorId="0">
      <text>
        <r>
          <rPr>
            <sz val="10"/>
            <color rgb="FF000000"/>
            <rFont val="Arial"/>
            <family val="0"/>
            <charset val="1"/>
          </rPr>
          <t xml:space="preserve">Carga horária que este docente UFPE irá ministrar nesta disciplina.</t>
        </r>
      </text>
    </comment>
    <comment ref="G2356" authorId="0">
      <text>
        <r>
          <rPr>
            <sz val="10"/>
            <color rgb="FF000000"/>
            <rFont val="Arial"/>
            <family val="0"/>
            <charset val="1"/>
          </rPr>
          <t xml:space="preserve">Carga horária que este docente UFPE irá ministrar nesta disciplina.</t>
        </r>
      </text>
    </comment>
    <comment ref="G2357" authorId="0">
      <text>
        <r>
          <rPr>
            <sz val="10"/>
            <color rgb="FF000000"/>
            <rFont val="Arial"/>
            <family val="0"/>
            <charset val="1"/>
          </rPr>
          <t xml:space="preserve">Carga horária que este docente UFPE irá ministrar nesta disciplina.</t>
        </r>
      </text>
    </comment>
    <comment ref="G2358" authorId="0">
      <text>
        <r>
          <rPr>
            <sz val="10"/>
            <color rgb="FF000000"/>
            <rFont val="Arial"/>
            <family val="0"/>
            <charset val="1"/>
          </rPr>
          <t xml:space="preserve">Carga horária que este docente UFPE irá ministrar nesta disciplina.</t>
        </r>
      </text>
    </comment>
    <comment ref="G2359" authorId="0">
      <text>
        <r>
          <rPr>
            <sz val="10"/>
            <color rgb="FF000000"/>
            <rFont val="Arial"/>
            <family val="0"/>
            <charset val="1"/>
          </rPr>
          <t xml:space="preserve">Carga horária que este docente UFPE irá ministrar nesta disciplina.</t>
        </r>
      </text>
    </comment>
    <comment ref="G2360" authorId="0">
      <text>
        <r>
          <rPr>
            <sz val="10"/>
            <color rgb="FF000000"/>
            <rFont val="Arial"/>
            <family val="0"/>
            <charset val="1"/>
          </rPr>
          <t xml:space="preserve">Carga horária que este docente UFPE irá ministrar nesta disciplina.</t>
        </r>
      </text>
    </comment>
    <comment ref="G2361" authorId="0">
      <text>
        <r>
          <rPr>
            <sz val="10"/>
            <color rgb="FF000000"/>
            <rFont val="Arial"/>
            <family val="0"/>
            <charset val="1"/>
          </rPr>
          <t xml:space="preserve">Carga horária que este docente UFPE irá ministrar nesta disciplina.</t>
        </r>
      </text>
    </comment>
    <comment ref="G2362" authorId="0">
      <text>
        <r>
          <rPr>
            <sz val="10"/>
            <color rgb="FF000000"/>
            <rFont val="Arial"/>
            <family val="0"/>
            <charset val="1"/>
          </rPr>
          <t xml:space="preserve">Carga horária que este docente UFPE irá ministrar nesta disciplina.</t>
        </r>
      </text>
    </comment>
    <comment ref="G2363" authorId="0">
      <text>
        <r>
          <rPr>
            <sz val="10"/>
            <color rgb="FF000000"/>
            <rFont val="Arial"/>
            <family val="0"/>
            <charset val="1"/>
          </rPr>
          <t xml:space="preserve">Carga horária que este docente UFPE irá ministrar nesta disciplina.</t>
        </r>
      </text>
    </comment>
    <comment ref="G2378" authorId="0">
      <text>
        <r>
          <rPr>
            <sz val="10"/>
            <color rgb="FF000000"/>
            <rFont val="Arial"/>
            <family val="0"/>
            <charset val="1"/>
          </rPr>
          <t xml:space="preserve">Carga horária que este docente UFPE irá ministrar nesta disciplina.</t>
        </r>
      </text>
    </comment>
    <comment ref="G2379" authorId="0">
      <text>
        <r>
          <rPr>
            <sz val="10"/>
            <color rgb="FF000000"/>
            <rFont val="Arial"/>
            <family val="0"/>
            <charset val="1"/>
          </rPr>
          <t xml:space="preserve">Carga horária que este docente UFPE irá ministrar nesta disciplina.</t>
        </r>
      </text>
    </comment>
    <comment ref="G2380" authorId="0">
      <text>
        <r>
          <rPr>
            <sz val="10"/>
            <color rgb="FF000000"/>
            <rFont val="Arial"/>
            <family val="0"/>
            <charset val="1"/>
          </rPr>
          <t xml:space="preserve">Carga horária que este docente UFPE irá ministrar nesta disciplina.</t>
        </r>
      </text>
    </comment>
    <comment ref="G2381" authorId="0">
      <text>
        <r>
          <rPr>
            <sz val="10"/>
            <color rgb="FF000000"/>
            <rFont val="Arial"/>
            <family val="0"/>
            <charset val="1"/>
          </rPr>
          <t xml:space="preserve">Carga horária que este docente UFPE irá ministrar nesta disciplina.</t>
        </r>
      </text>
    </comment>
    <comment ref="G2382" authorId="0">
      <text>
        <r>
          <rPr>
            <sz val="10"/>
            <color rgb="FF000000"/>
            <rFont val="Arial"/>
            <family val="0"/>
            <charset val="1"/>
          </rPr>
          <t xml:space="preserve">Carga horária que este docente UFPE irá ministrar nesta disciplina.</t>
        </r>
      </text>
    </comment>
    <comment ref="G2383" authorId="0">
      <text>
        <r>
          <rPr>
            <sz val="10"/>
            <color rgb="FF000000"/>
            <rFont val="Arial"/>
            <family val="0"/>
            <charset val="1"/>
          </rPr>
          <t xml:space="preserve">Carga horária que este docente UFPE irá ministrar nesta disciplina.</t>
        </r>
      </text>
    </comment>
    <comment ref="G2384" authorId="0">
      <text>
        <r>
          <rPr>
            <sz val="10"/>
            <color rgb="FF000000"/>
            <rFont val="Arial"/>
            <family val="0"/>
            <charset val="1"/>
          </rPr>
          <t xml:space="preserve">Carga horária que este docente UFPE irá ministrar nesta disciplina.</t>
        </r>
      </text>
    </comment>
    <comment ref="G2385" authorId="0">
      <text>
        <r>
          <rPr>
            <sz val="10"/>
            <color rgb="FF000000"/>
            <rFont val="Arial"/>
            <family val="0"/>
            <charset val="1"/>
          </rPr>
          <t xml:space="preserve">Carga horária que este docente UFPE irá ministrar nesta disciplina.</t>
        </r>
      </text>
    </comment>
    <comment ref="G2386" authorId="0">
      <text>
        <r>
          <rPr>
            <sz val="10"/>
            <color rgb="FF000000"/>
            <rFont val="Arial"/>
            <family val="0"/>
            <charset val="1"/>
          </rPr>
          <t xml:space="preserve">Carga horária que este docente UFPE irá ministrar nesta disciplina.</t>
        </r>
      </text>
    </comment>
    <comment ref="G2387" authorId="0">
      <text>
        <r>
          <rPr>
            <sz val="10"/>
            <color rgb="FF000000"/>
            <rFont val="Arial"/>
            <family val="0"/>
            <charset val="1"/>
          </rPr>
          <t xml:space="preserve">Carga horária que este docente UFPE irá ministrar nesta disciplina.</t>
        </r>
      </text>
    </comment>
    <comment ref="G2402" authorId="0">
      <text>
        <r>
          <rPr>
            <sz val="10"/>
            <color rgb="FF000000"/>
            <rFont val="Arial"/>
            <family val="0"/>
            <charset val="1"/>
          </rPr>
          <t xml:space="preserve">Carga horária que este docente UFPE irá ministrar nesta disciplina.</t>
        </r>
      </text>
    </comment>
    <comment ref="G2403" authorId="0">
      <text>
        <r>
          <rPr>
            <sz val="10"/>
            <color rgb="FF000000"/>
            <rFont val="Arial"/>
            <family val="0"/>
            <charset val="1"/>
          </rPr>
          <t xml:space="preserve">Carga horária que este docente UFPE irá ministrar nesta disciplina.</t>
        </r>
      </text>
    </comment>
    <comment ref="G2404" authorId="0">
      <text>
        <r>
          <rPr>
            <sz val="10"/>
            <color rgb="FF000000"/>
            <rFont val="Arial"/>
            <family val="0"/>
            <charset val="1"/>
          </rPr>
          <t xml:space="preserve">Carga horária que este docente UFPE irá ministrar nesta disciplina.</t>
        </r>
      </text>
    </comment>
    <comment ref="G2405" authorId="0">
      <text>
        <r>
          <rPr>
            <sz val="10"/>
            <color rgb="FF000000"/>
            <rFont val="Arial"/>
            <family val="0"/>
            <charset val="1"/>
          </rPr>
          <t xml:space="preserve">Carga horária que este docente UFPE irá ministrar nesta disciplina.</t>
        </r>
      </text>
    </comment>
    <comment ref="G2406" authorId="0">
      <text>
        <r>
          <rPr>
            <sz val="10"/>
            <color rgb="FF000000"/>
            <rFont val="Arial"/>
            <family val="0"/>
            <charset val="1"/>
          </rPr>
          <t xml:space="preserve">Carga horária que este docente UFPE irá ministrar nesta disciplina.</t>
        </r>
      </text>
    </comment>
    <comment ref="G2407" authorId="0">
      <text>
        <r>
          <rPr>
            <sz val="10"/>
            <color rgb="FF000000"/>
            <rFont val="Arial"/>
            <family val="0"/>
            <charset val="1"/>
          </rPr>
          <t xml:space="preserve">Carga horária que este docente UFPE irá ministrar nesta disciplina.</t>
        </r>
      </text>
    </comment>
    <comment ref="G2408" authorId="0">
      <text>
        <r>
          <rPr>
            <sz val="10"/>
            <color rgb="FF000000"/>
            <rFont val="Arial"/>
            <family val="0"/>
            <charset val="1"/>
          </rPr>
          <t xml:space="preserve">Carga horária que este docente UFPE irá ministrar nesta disciplina.</t>
        </r>
      </text>
    </comment>
    <comment ref="G2409" authorId="0">
      <text>
        <r>
          <rPr>
            <sz val="10"/>
            <color rgb="FF000000"/>
            <rFont val="Arial"/>
            <family val="0"/>
            <charset val="1"/>
          </rPr>
          <t xml:space="preserve">Carga horária que este docente UFPE irá ministrar nesta disciplina.</t>
        </r>
      </text>
    </comment>
    <comment ref="G2410" authorId="0">
      <text>
        <r>
          <rPr>
            <sz val="10"/>
            <color rgb="FF000000"/>
            <rFont val="Arial"/>
            <family val="0"/>
            <charset val="1"/>
          </rPr>
          <t xml:space="preserve">Carga horária que este docente UFPE irá ministrar nesta disciplina.</t>
        </r>
      </text>
    </comment>
    <comment ref="G2411" authorId="0">
      <text>
        <r>
          <rPr>
            <sz val="10"/>
            <color rgb="FF000000"/>
            <rFont val="Arial"/>
            <family val="0"/>
            <charset val="1"/>
          </rPr>
          <t xml:space="preserve">Carga horária que este docente UFPE irá ministrar nesta disciplina.</t>
        </r>
      </text>
    </comment>
    <comment ref="G2426" authorId="0">
      <text>
        <r>
          <rPr>
            <sz val="10"/>
            <color rgb="FF000000"/>
            <rFont val="Arial"/>
            <family val="0"/>
            <charset val="1"/>
          </rPr>
          <t xml:space="preserve">Carga horária que este docente UFPE irá ministrar nesta disciplina.</t>
        </r>
      </text>
    </comment>
    <comment ref="G2427" authorId="0">
      <text>
        <r>
          <rPr>
            <sz val="10"/>
            <color rgb="FF000000"/>
            <rFont val="Arial"/>
            <family val="0"/>
            <charset val="1"/>
          </rPr>
          <t xml:space="preserve">Carga horária que este docente UFPE irá ministrar nesta disciplina.</t>
        </r>
      </text>
    </comment>
    <comment ref="G2428" authorId="0">
      <text>
        <r>
          <rPr>
            <sz val="10"/>
            <color rgb="FF000000"/>
            <rFont val="Arial"/>
            <family val="0"/>
            <charset val="1"/>
          </rPr>
          <t xml:space="preserve">Carga horária que este docente UFPE irá ministrar nesta disciplina.</t>
        </r>
      </text>
    </comment>
    <comment ref="G2429" authorId="0">
      <text>
        <r>
          <rPr>
            <sz val="10"/>
            <color rgb="FF000000"/>
            <rFont val="Arial"/>
            <family val="0"/>
            <charset val="1"/>
          </rPr>
          <t xml:space="preserve">Carga horária que este docente UFPE irá ministrar nesta disciplina.</t>
        </r>
      </text>
    </comment>
    <comment ref="G2430" authorId="0">
      <text>
        <r>
          <rPr>
            <sz val="10"/>
            <color rgb="FF000000"/>
            <rFont val="Arial"/>
            <family val="0"/>
            <charset val="1"/>
          </rPr>
          <t xml:space="preserve">Carga horária que este docente UFPE irá ministrar nesta disciplina.</t>
        </r>
      </text>
    </comment>
    <comment ref="G2431" authorId="0">
      <text>
        <r>
          <rPr>
            <sz val="10"/>
            <color rgb="FF000000"/>
            <rFont val="Arial"/>
            <family val="0"/>
            <charset val="1"/>
          </rPr>
          <t xml:space="preserve">Carga horária que este docente UFPE irá ministrar nesta disciplina.</t>
        </r>
      </text>
    </comment>
    <comment ref="G2432" authorId="0">
      <text>
        <r>
          <rPr>
            <sz val="10"/>
            <color rgb="FF000000"/>
            <rFont val="Arial"/>
            <family val="0"/>
            <charset val="1"/>
          </rPr>
          <t xml:space="preserve">Carga horária que este docente UFPE irá ministrar nesta disciplina.</t>
        </r>
      </text>
    </comment>
    <comment ref="G2433" authorId="0">
      <text>
        <r>
          <rPr>
            <sz val="10"/>
            <color rgb="FF000000"/>
            <rFont val="Arial"/>
            <family val="0"/>
            <charset val="1"/>
          </rPr>
          <t xml:space="preserve">Carga horária que este docente UFPE irá ministrar nesta disciplina.</t>
        </r>
      </text>
    </comment>
    <comment ref="G2434" authorId="0">
      <text>
        <r>
          <rPr>
            <sz val="10"/>
            <color rgb="FF000000"/>
            <rFont val="Arial"/>
            <family val="0"/>
            <charset val="1"/>
          </rPr>
          <t xml:space="preserve">Carga horária que este docente UFPE irá ministrar nesta disciplina.</t>
        </r>
      </text>
    </comment>
    <comment ref="G2435" authorId="0">
      <text>
        <r>
          <rPr>
            <sz val="10"/>
            <color rgb="FF000000"/>
            <rFont val="Arial"/>
            <family val="0"/>
            <charset val="1"/>
          </rPr>
          <t xml:space="preserve">Carga horária que este docente UFPE irá ministrar nesta disciplina.</t>
        </r>
      </text>
    </comment>
    <comment ref="G2450" authorId="0">
      <text>
        <r>
          <rPr>
            <sz val="10"/>
            <color rgb="FF000000"/>
            <rFont val="Arial"/>
            <family val="0"/>
            <charset val="1"/>
          </rPr>
          <t xml:space="preserve">Carga horária que este docente UFPE irá ministrar nesta disciplina.</t>
        </r>
      </text>
    </comment>
    <comment ref="G2451" authorId="0">
      <text>
        <r>
          <rPr>
            <sz val="10"/>
            <color rgb="FF000000"/>
            <rFont val="Arial"/>
            <family val="0"/>
            <charset val="1"/>
          </rPr>
          <t xml:space="preserve">Carga horária que este docente UFPE irá ministrar nesta disciplina.</t>
        </r>
      </text>
    </comment>
    <comment ref="G2452" authorId="0">
      <text>
        <r>
          <rPr>
            <sz val="10"/>
            <color rgb="FF000000"/>
            <rFont val="Arial"/>
            <family val="0"/>
            <charset val="1"/>
          </rPr>
          <t xml:space="preserve">Carga horária que este docente UFPE irá ministrar nesta disciplina.</t>
        </r>
      </text>
    </comment>
    <comment ref="G2453" authorId="0">
      <text>
        <r>
          <rPr>
            <sz val="10"/>
            <color rgb="FF000000"/>
            <rFont val="Arial"/>
            <family val="0"/>
            <charset val="1"/>
          </rPr>
          <t xml:space="preserve">Carga horária que este docente UFPE irá ministrar nesta disciplina.</t>
        </r>
      </text>
    </comment>
    <comment ref="G2454" authorId="0">
      <text>
        <r>
          <rPr>
            <sz val="10"/>
            <color rgb="FF000000"/>
            <rFont val="Arial"/>
            <family val="0"/>
            <charset val="1"/>
          </rPr>
          <t xml:space="preserve">Carga horária que este docente UFPE irá ministrar nesta disciplina.</t>
        </r>
      </text>
    </comment>
    <comment ref="G2455" authorId="0">
      <text>
        <r>
          <rPr>
            <sz val="10"/>
            <color rgb="FF000000"/>
            <rFont val="Arial"/>
            <family val="0"/>
            <charset val="1"/>
          </rPr>
          <t xml:space="preserve">Carga horária que este docente UFPE irá ministrar nesta disciplina.</t>
        </r>
      </text>
    </comment>
    <comment ref="G2456" authorId="0">
      <text>
        <r>
          <rPr>
            <sz val="10"/>
            <color rgb="FF000000"/>
            <rFont val="Arial"/>
            <family val="0"/>
            <charset val="1"/>
          </rPr>
          <t xml:space="preserve">Carga horária que este docente UFPE irá ministrar nesta disciplina.</t>
        </r>
      </text>
    </comment>
    <comment ref="G2457" authorId="0">
      <text>
        <r>
          <rPr>
            <sz val="10"/>
            <color rgb="FF000000"/>
            <rFont val="Arial"/>
            <family val="0"/>
            <charset val="1"/>
          </rPr>
          <t xml:space="preserve">Carga horária que este docente UFPE irá ministrar nesta disciplina.</t>
        </r>
      </text>
    </comment>
    <comment ref="G2458" authorId="0">
      <text>
        <r>
          <rPr>
            <sz val="10"/>
            <color rgb="FF000000"/>
            <rFont val="Arial"/>
            <family val="0"/>
            <charset val="1"/>
          </rPr>
          <t xml:space="preserve">Carga horária que este docente UFPE irá ministrar nesta disciplina.</t>
        </r>
      </text>
    </comment>
    <comment ref="G2459" authorId="0">
      <text>
        <r>
          <rPr>
            <sz val="10"/>
            <color rgb="FF000000"/>
            <rFont val="Arial"/>
            <family val="0"/>
            <charset val="1"/>
          </rPr>
          <t xml:space="preserve">Carga horária que este docente UFPE irá ministrar nesta disciplina.</t>
        </r>
      </text>
    </comment>
    <comment ref="G2474" authorId="0">
      <text>
        <r>
          <rPr>
            <sz val="10"/>
            <color rgb="FF000000"/>
            <rFont val="Arial"/>
            <family val="0"/>
            <charset val="1"/>
          </rPr>
          <t xml:space="preserve">Carga horária que este docente UFPE irá ministrar nesta disciplina.</t>
        </r>
      </text>
    </comment>
    <comment ref="G2475" authorId="0">
      <text>
        <r>
          <rPr>
            <sz val="10"/>
            <color rgb="FF000000"/>
            <rFont val="Arial"/>
            <family val="0"/>
            <charset val="1"/>
          </rPr>
          <t xml:space="preserve">Carga horária que este docente UFPE irá ministrar nesta disciplina.</t>
        </r>
      </text>
    </comment>
    <comment ref="G2476" authorId="0">
      <text>
        <r>
          <rPr>
            <sz val="10"/>
            <color rgb="FF000000"/>
            <rFont val="Arial"/>
            <family val="0"/>
            <charset val="1"/>
          </rPr>
          <t xml:space="preserve">Carga horária que este docente UFPE irá ministrar nesta disciplina.</t>
        </r>
      </text>
    </comment>
    <comment ref="G2477" authorId="0">
      <text>
        <r>
          <rPr>
            <sz val="10"/>
            <color rgb="FF000000"/>
            <rFont val="Arial"/>
            <family val="0"/>
            <charset val="1"/>
          </rPr>
          <t xml:space="preserve">Carga horária que este docente UFPE irá ministrar nesta disciplina.</t>
        </r>
      </text>
    </comment>
    <comment ref="G2478" authorId="0">
      <text>
        <r>
          <rPr>
            <sz val="10"/>
            <color rgb="FF000000"/>
            <rFont val="Arial"/>
            <family val="0"/>
            <charset val="1"/>
          </rPr>
          <t xml:space="preserve">Carga horária que este docente UFPE irá ministrar nesta disciplina.</t>
        </r>
      </text>
    </comment>
    <comment ref="G2479" authorId="0">
      <text>
        <r>
          <rPr>
            <sz val="10"/>
            <color rgb="FF000000"/>
            <rFont val="Arial"/>
            <family val="0"/>
            <charset val="1"/>
          </rPr>
          <t xml:space="preserve">Carga horária que este docente UFPE irá ministrar nesta disciplina.</t>
        </r>
      </text>
    </comment>
    <comment ref="G2480" authorId="0">
      <text>
        <r>
          <rPr>
            <sz val="10"/>
            <color rgb="FF000000"/>
            <rFont val="Arial"/>
            <family val="0"/>
            <charset val="1"/>
          </rPr>
          <t xml:space="preserve">Carga horária que este docente UFPE irá ministrar nesta disciplina.</t>
        </r>
      </text>
    </comment>
    <comment ref="G2481" authorId="0">
      <text>
        <r>
          <rPr>
            <sz val="10"/>
            <color rgb="FF000000"/>
            <rFont val="Arial"/>
            <family val="0"/>
            <charset val="1"/>
          </rPr>
          <t xml:space="preserve">Carga horária que este docente UFPE irá ministrar nesta disciplina.</t>
        </r>
      </text>
    </comment>
    <comment ref="G2482" authorId="0">
      <text>
        <r>
          <rPr>
            <sz val="10"/>
            <color rgb="FF000000"/>
            <rFont val="Arial"/>
            <family val="0"/>
            <charset val="1"/>
          </rPr>
          <t xml:space="preserve">Carga horária que este docente UFPE irá ministrar nesta disciplina.</t>
        </r>
      </text>
    </comment>
    <comment ref="G2483" authorId="0">
      <text>
        <r>
          <rPr>
            <sz val="10"/>
            <color rgb="FF000000"/>
            <rFont val="Arial"/>
            <family val="0"/>
            <charset val="1"/>
          </rPr>
          <t xml:space="preserve">Carga horária que este docente UFPE irá ministrar nesta disciplina.</t>
        </r>
      </text>
    </comment>
    <comment ref="G2498" authorId="0">
      <text>
        <r>
          <rPr>
            <sz val="10"/>
            <color rgb="FF000000"/>
            <rFont val="Arial"/>
            <family val="0"/>
            <charset val="1"/>
          </rPr>
          <t xml:space="preserve">Carga horária que este docente UFPE irá ministrar nesta disciplina.</t>
        </r>
      </text>
    </comment>
    <comment ref="G2499" authorId="0">
      <text>
        <r>
          <rPr>
            <sz val="10"/>
            <color rgb="FF000000"/>
            <rFont val="Arial"/>
            <family val="0"/>
            <charset val="1"/>
          </rPr>
          <t xml:space="preserve">Carga horária que este docente UFPE irá ministrar nesta disciplina.</t>
        </r>
      </text>
    </comment>
    <comment ref="G2500" authorId="0">
      <text>
        <r>
          <rPr>
            <sz val="10"/>
            <color rgb="FF000000"/>
            <rFont val="Arial"/>
            <family val="0"/>
            <charset val="1"/>
          </rPr>
          <t xml:space="preserve">Carga horária que este docente UFPE irá ministrar nesta disciplina.</t>
        </r>
      </text>
    </comment>
    <comment ref="G2501" authorId="0">
      <text>
        <r>
          <rPr>
            <sz val="10"/>
            <color rgb="FF000000"/>
            <rFont val="Arial"/>
            <family val="0"/>
            <charset val="1"/>
          </rPr>
          <t xml:space="preserve">Carga horária que este docente UFPE irá ministrar nesta disciplina.</t>
        </r>
      </text>
    </comment>
    <comment ref="G2502" authorId="0">
      <text>
        <r>
          <rPr>
            <sz val="10"/>
            <color rgb="FF000000"/>
            <rFont val="Arial"/>
            <family val="0"/>
            <charset val="1"/>
          </rPr>
          <t xml:space="preserve">Carga horária que este docente UFPE irá ministrar nesta disciplina.</t>
        </r>
      </text>
    </comment>
    <comment ref="G2503" authorId="0">
      <text>
        <r>
          <rPr>
            <sz val="10"/>
            <color rgb="FF000000"/>
            <rFont val="Arial"/>
            <family val="0"/>
            <charset val="1"/>
          </rPr>
          <t xml:space="preserve">Carga horária que este docente UFPE irá ministrar nesta disciplina.</t>
        </r>
      </text>
    </comment>
    <comment ref="G2504" authorId="0">
      <text>
        <r>
          <rPr>
            <sz val="10"/>
            <color rgb="FF000000"/>
            <rFont val="Arial"/>
            <family val="0"/>
            <charset val="1"/>
          </rPr>
          <t xml:space="preserve">Carga horária que este docente UFPE irá ministrar nesta disciplina.</t>
        </r>
      </text>
    </comment>
    <comment ref="G2505" authorId="0">
      <text>
        <r>
          <rPr>
            <sz val="10"/>
            <color rgb="FF000000"/>
            <rFont val="Arial"/>
            <family val="0"/>
            <charset val="1"/>
          </rPr>
          <t xml:space="preserve">Carga horária que este docente UFPE irá ministrar nesta disciplina.</t>
        </r>
      </text>
    </comment>
    <comment ref="G2506" authorId="0">
      <text>
        <r>
          <rPr>
            <sz val="10"/>
            <color rgb="FF000000"/>
            <rFont val="Arial"/>
            <family val="0"/>
            <charset val="1"/>
          </rPr>
          <t xml:space="preserve">Carga horária que este docente UFPE irá ministrar nesta disciplina.</t>
        </r>
      </text>
    </comment>
    <comment ref="G2507" authorId="0">
      <text>
        <r>
          <rPr>
            <sz val="10"/>
            <color rgb="FF000000"/>
            <rFont val="Arial"/>
            <family val="0"/>
            <charset val="1"/>
          </rPr>
          <t xml:space="preserve">Carga horária que este docente UFPE irá ministrar nesta disciplina.</t>
        </r>
      </text>
    </comment>
    <comment ref="G2522" authorId="0">
      <text>
        <r>
          <rPr>
            <sz val="10"/>
            <color rgb="FF000000"/>
            <rFont val="Arial"/>
            <family val="0"/>
            <charset val="1"/>
          </rPr>
          <t xml:space="preserve">Carga horária que este docente UFPE irá ministrar nesta disciplina.</t>
        </r>
      </text>
    </comment>
    <comment ref="G2523" authorId="0">
      <text>
        <r>
          <rPr>
            <sz val="10"/>
            <color rgb="FF000000"/>
            <rFont val="Arial"/>
            <family val="0"/>
            <charset val="1"/>
          </rPr>
          <t xml:space="preserve">Carga horária que este docente UFPE irá ministrar nesta disciplina.</t>
        </r>
      </text>
    </comment>
    <comment ref="G2524" authorId="0">
      <text>
        <r>
          <rPr>
            <sz val="10"/>
            <color rgb="FF000000"/>
            <rFont val="Arial"/>
            <family val="0"/>
            <charset val="1"/>
          </rPr>
          <t xml:space="preserve">Carga horária que este docente UFPE irá ministrar nesta disciplina.</t>
        </r>
      </text>
    </comment>
    <comment ref="G2525" authorId="0">
      <text>
        <r>
          <rPr>
            <sz val="10"/>
            <color rgb="FF000000"/>
            <rFont val="Arial"/>
            <family val="0"/>
            <charset val="1"/>
          </rPr>
          <t xml:space="preserve">Carga horária que este docente UFPE irá ministrar nesta disciplina.</t>
        </r>
      </text>
    </comment>
    <comment ref="G2526" authorId="0">
      <text>
        <r>
          <rPr>
            <sz val="10"/>
            <color rgb="FF000000"/>
            <rFont val="Arial"/>
            <family val="0"/>
            <charset val="1"/>
          </rPr>
          <t xml:space="preserve">Carga horária que este docente UFPE irá ministrar nesta disciplina.</t>
        </r>
      </text>
    </comment>
    <comment ref="G2527" authorId="0">
      <text>
        <r>
          <rPr>
            <sz val="10"/>
            <color rgb="FF000000"/>
            <rFont val="Arial"/>
            <family val="0"/>
            <charset val="1"/>
          </rPr>
          <t xml:space="preserve">Carga horária que este docente UFPE irá ministrar nesta disciplina.</t>
        </r>
      </text>
    </comment>
    <comment ref="G2528" authorId="0">
      <text>
        <r>
          <rPr>
            <sz val="10"/>
            <color rgb="FF000000"/>
            <rFont val="Arial"/>
            <family val="0"/>
            <charset val="1"/>
          </rPr>
          <t xml:space="preserve">Carga horária que este docente UFPE irá ministrar nesta disciplina.</t>
        </r>
      </text>
    </comment>
    <comment ref="G2529" authorId="0">
      <text>
        <r>
          <rPr>
            <sz val="10"/>
            <color rgb="FF000000"/>
            <rFont val="Arial"/>
            <family val="0"/>
            <charset val="1"/>
          </rPr>
          <t xml:space="preserve">Carga horária que este docente UFPE irá ministrar nesta disciplina.</t>
        </r>
      </text>
    </comment>
    <comment ref="G2530" authorId="0">
      <text>
        <r>
          <rPr>
            <sz val="10"/>
            <color rgb="FF000000"/>
            <rFont val="Arial"/>
            <family val="0"/>
            <charset val="1"/>
          </rPr>
          <t xml:space="preserve">Carga horária que este docente UFPE irá ministrar nesta disciplina.</t>
        </r>
      </text>
    </comment>
    <comment ref="G2531" authorId="0">
      <text>
        <r>
          <rPr>
            <sz val="10"/>
            <color rgb="FF000000"/>
            <rFont val="Arial"/>
            <family val="0"/>
            <charset val="1"/>
          </rPr>
          <t xml:space="preserve">Carga horária que este docente UFPE irá ministrar nesta disciplina.</t>
        </r>
      </text>
    </comment>
    <comment ref="G2546" authorId="0">
      <text>
        <r>
          <rPr>
            <sz val="10"/>
            <color rgb="FF000000"/>
            <rFont val="Arial"/>
            <family val="0"/>
            <charset val="1"/>
          </rPr>
          <t xml:space="preserve">Carga horária que este docente UFPE irá ministrar nesta disciplina.</t>
        </r>
      </text>
    </comment>
    <comment ref="G2547" authorId="0">
      <text>
        <r>
          <rPr>
            <sz val="10"/>
            <color rgb="FF000000"/>
            <rFont val="Arial"/>
            <family val="0"/>
            <charset val="1"/>
          </rPr>
          <t xml:space="preserve">Carga horária que este docente UFPE irá ministrar nesta disciplina.</t>
        </r>
      </text>
    </comment>
    <comment ref="G2548" authorId="0">
      <text>
        <r>
          <rPr>
            <sz val="10"/>
            <color rgb="FF000000"/>
            <rFont val="Arial"/>
            <family val="0"/>
            <charset val="1"/>
          </rPr>
          <t xml:space="preserve">Carga horária que este docente UFPE irá ministrar nesta disciplina.</t>
        </r>
      </text>
    </comment>
    <comment ref="G2549" authorId="0">
      <text>
        <r>
          <rPr>
            <sz val="10"/>
            <color rgb="FF000000"/>
            <rFont val="Arial"/>
            <family val="0"/>
            <charset val="1"/>
          </rPr>
          <t xml:space="preserve">Carga horária que este docente UFPE irá ministrar nesta disciplina.</t>
        </r>
      </text>
    </comment>
    <comment ref="G2550" authorId="0">
      <text>
        <r>
          <rPr>
            <sz val="10"/>
            <color rgb="FF000000"/>
            <rFont val="Arial"/>
            <family val="0"/>
            <charset val="1"/>
          </rPr>
          <t xml:space="preserve">Carga horária que este docente UFPE irá ministrar nesta disciplina.</t>
        </r>
      </text>
    </comment>
    <comment ref="G2551" authorId="0">
      <text>
        <r>
          <rPr>
            <sz val="10"/>
            <color rgb="FF000000"/>
            <rFont val="Arial"/>
            <family val="0"/>
            <charset val="1"/>
          </rPr>
          <t xml:space="preserve">Carga horária que este docente UFPE irá ministrar nesta disciplina.</t>
        </r>
      </text>
    </comment>
    <comment ref="G2552" authorId="0">
      <text>
        <r>
          <rPr>
            <sz val="10"/>
            <color rgb="FF000000"/>
            <rFont val="Arial"/>
            <family val="0"/>
            <charset val="1"/>
          </rPr>
          <t xml:space="preserve">Carga horária que este docente UFPE irá ministrar nesta disciplina.</t>
        </r>
      </text>
    </comment>
    <comment ref="G2553" authorId="0">
      <text>
        <r>
          <rPr>
            <sz val="10"/>
            <color rgb="FF000000"/>
            <rFont val="Arial"/>
            <family val="0"/>
            <charset val="1"/>
          </rPr>
          <t xml:space="preserve">Carga horária que este docente UFPE irá ministrar nesta disciplina.</t>
        </r>
      </text>
    </comment>
    <comment ref="G2554" authorId="0">
      <text>
        <r>
          <rPr>
            <sz val="10"/>
            <color rgb="FF000000"/>
            <rFont val="Arial"/>
            <family val="0"/>
            <charset val="1"/>
          </rPr>
          <t xml:space="preserve">Carga horária que este docente UFPE irá ministrar nesta disciplina.</t>
        </r>
      </text>
    </comment>
    <comment ref="G2555" authorId="0">
      <text>
        <r>
          <rPr>
            <sz val="10"/>
            <color rgb="FF000000"/>
            <rFont val="Arial"/>
            <family val="0"/>
            <charset val="1"/>
          </rPr>
          <t xml:space="preserve">Carga horária que este docente UFPE irá ministrar nesta disciplina.</t>
        </r>
      </text>
    </comment>
    <comment ref="G2570" authorId="0">
      <text>
        <r>
          <rPr>
            <sz val="10"/>
            <color rgb="FF000000"/>
            <rFont val="Arial"/>
            <family val="0"/>
            <charset val="1"/>
          </rPr>
          <t xml:space="preserve">Carga horária que este docente UFPE irá ministrar nesta disciplina.</t>
        </r>
      </text>
    </comment>
    <comment ref="G2571" authorId="0">
      <text>
        <r>
          <rPr>
            <sz val="10"/>
            <color rgb="FF000000"/>
            <rFont val="Arial"/>
            <family val="0"/>
            <charset val="1"/>
          </rPr>
          <t xml:space="preserve">Carga horária que este docente UFPE irá ministrar nesta disciplina.</t>
        </r>
      </text>
    </comment>
    <comment ref="G2572" authorId="0">
      <text>
        <r>
          <rPr>
            <sz val="10"/>
            <color rgb="FF000000"/>
            <rFont val="Arial"/>
            <family val="0"/>
            <charset val="1"/>
          </rPr>
          <t xml:space="preserve">Carga horária que este docente UFPE irá ministrar nesta disciplina.</t>
        </r>
      </text>
    </comment>
    <comment ref="G2573" authorId="0">
      <text>
        <r>
          <rPr>
            <sz val="10"/>
            <color rgb="FF000000"/>
            <rFont val="Arial"/>
            <family val="0"/>
            <charset val="1"/>
          </rPr>
          <t xml:space="preserve">Carga horária que este docente UFPE irá ministrar nesta disciplina.</t>
        </r>
      </text>
    </comment>
    <comment ref="G2574" authorId="0">
      <text>
        <r>
          <rPr>
            <sz val="10"/>
            <color rgb="FF000000"/>
            <rFont val="Arial"/>
            <family val="0"/>
            <charset val="1"/>
          </rPr>
          <t xml:space="preserve">Carga horária que este docente UFPE irá ministrar nesta disciplina.</t>
        </r>
      </text>
    </comment>
    <comment ref="G2575" authorId="0">
      <text>
        <r>
          <rPr>
            <sz val="10"/>
            <color rgb="FF000000"/>
            <rFont val="Arial"/>
            <family val="0"/>
            <charset val="1"/>
          </rPr>
          <t xml:space="preserve">Carga horária que este docente UFPE irá ministrar nesta disciplina.</t>
        </r>
      </text>
    </comment>
    <comment ref="G2576" authorId="0">
      <text>
        <r>
          <rPr>
            <sz val="10"/>
            <color rgb="FF000000"/>
            <rFont val="Arial"/>
            <family val="0"/>
            <charset val="1"/>
          </rPr>
          <t xml:space="preserve">Carga horária que este docente UFPE irá ministrar nesta disciplina.</t>
        </r>
      </text>
    </comment>
    <comment ref="G2577" authorId="0">
      <text>
        <r>
          <rPr>
            <sz val="10"/>
            <color rgb="FF000000"/>
            <rFont val="Arial"/>
            <family val="0"/>
            <charset val="1"/>
          </rPr>
          <t xml:space="preserve">Carga horária que este docente UFPE irá ministrar nesta disciplina.</t>
        </r>
      </text>
    </comment>
    <comment ref="G2578" authorId="0">
      <text>
        <r>
          <rPr>
            <sz val="10"/>
            <color rgb="FF000000"/>
            <rFont val="Arial"/>
            <family val="0"/>
            <charset val="1"/>
          </rPr>
          <t xml:space="preserve">Carga horária que este docente UFPE irá ministrar nesta disciplina.</t>
        </r>
      </text>
    </comment>
    <comment ref="G2579" authorId="0">
      <text>
        <r>
          <rPr>
            <sz val="10"/>
            <color rgb="FF000000"/>
            <rFont val="Arial"/>
            <family val="0"/>
            <charset val="1"/>
          </rPr>
          <t xml:space="preserve">Carga horária que este docente UFPE irá ministrar nesta disciplina.</t>
        </r>
      </text>
    </comment>
    <comment ref="G2594" authorId="0">
      <text>
        <r>
          <rPr>
            <sz val="10"/>
            <color rgb="FF000000"/>
            <rFont val="Arial"/>
            <family val="0"/>
            <charset val="1"/>
          </rPr>
          <t xml:space="preserve">Carga horária que este docente UFPE irá ministrar nesta disciplina.</t>
        </r>
      </text>
    </comment>
    <comment ref="G2595" authorId="0">
      <text>
        <r>
          <rPr>
            <sz val="10"/>
            <color rgb="FF000000"/>
            <rFont val="Arial"/>
            <family val="0"/>
            <charset val="1"/>
          </rPr>
          <t xml:space="preserve">Carga horária que este docente UFPE irá ministrar nesta disciplina.</t>
        </r>
      </text>
    </comment>
    <comment ref="G2596" authorId="0">
      <text>
        <r>
          <rPr>
            <sz val="10"/>
            <color rgb="FF000000"/>
            <rFont val="Arial"/>
            <family val="0"/>
            <charset val="1"/>
          </rPr>
          <t xml:space="preserve">Carga horária que este docente UFPE irá ministrar nesta disciplina.</t>
        </r>
      </text>
    </comment>
    <comment ref="G2597" authorId="0">
      <text>
        <r>
          <rPr>
            <sz val="10"/>
            <color rgb="FF000000"/>
            <rFont val="Arial"/>
            <family val="0"/>
            <charset val="1"/>
          </rPr>
          <t xml:space="preserve">Carga horária que este docente UFPE irá ministrar nesta disciplina.</t>
        </r>
      </text>
    </comment>
    <comment ref="G2598" authorId="0">
      <text>
        <r>
          <rPr>
            <sz val="10"/>
            <color rgb="FF000000"/>
            <rFont val="Arial"/>
            <family val="0"/>
            <charset val="1"/>
          </rPr>
          <t xml:space="preserve">Carga horária que este docente UFPE irá ministrar nesta disciplina.</t>
        </r>
      </text>
    </comment>
    <comment ref="G2599" authorId="0">
      <text>
        <r>
          <rPr>
            <sz val="10"/>
            <color rgb="FF000000"/>
            <rFont val="Arial"/>
            <family val="0"/>
            <charset val="1"/>
          </rPr>
          <t xml:space="preserve">Carga horária que este docente UFPE irá ministrar nesta disciplina.</t>
        </r>
      </text>
    </comment>
    <comment ref="G2600" authorId="0">
      <text>
        <r>
          <rPr>
            <sz val="10"/>
            <color rgb="FF000000"/>
            <rFont val="Arial"/>
            <family val="0"/>
            <charset val="1"/>
          </rPr>
          <t xml:space="preserve">Carga horária que este docente UFPE irá ministrar nesta disciplina.</t>
        </r>
      </text>
    </comment>
    <comment ref="G2601" authorId="0">
      <text>
        <r>
          <rPr>
            <sz val="10"/>
            <color rgb="FF000000"/>
            <rFont val="Arial"/>
            <family val="0"/>
            <charset val="1"/>
          </rPr>
          <t xml:space="preserve">Carga horária que este docente UFPE irá ministrar nesta disciplina.</t>
        </r>
      </text>
    </comment>
    <comment ref="G2602" authorId="0">
      <text>
        <r>
          <rPr>
            <sz val="10"/>
            <color rgb="FF000000"/>
            <rFont val="Arial"/>
            <family val="0"/>
            <charset val="1"/>
          </rPr>
          <t xml:space="preserve">Carga horária que este docente UFPE irá ministrar nesta disciplina.</t>
        </r>
      </text>
    </comment>
    <comment ref="G2603" authorId="0">
      <text>
        <r>
          <rPr>
            <sz val="10"/>
            <color rgb="FF000000"/>
            <rFont val="Arial"/>
            <family val="0"/>
            <charset val="1"/>
          </rPr>
          <t xml:space="preserve">Carga horária que este docente UFPE irá ministrar nesta disciplina.</t>
        </r>
      </text>
    </comment>
    <comment ref="G2618" authorId="0">
      <text>
        <r>
          <rPr>
            <sz val="10"/>
            <color rgb="FF000000"/>
            <rFont val="Arial"/>
            <family val="0"/>
            <charset val="1"/>
          </rPr>
          <t xml:space="preserve">Carga horária que este docente UFPE irá ministrar nesta disciplina.</t>
        </r>
      </text>
    </comment>
    <comment ref="G2619" authorId="0">
      <text>
        <r>
          <rPr>
            <sz val="10"/>
            <color rgb="FF000000"/>
            <rFont val="Arial"/>
            <family val="0"/>
            <charset val="1"/>
          </rPr>
          <t xml:space="preserve">Carga horária que este docente UFPE irá ministrar nesta disciplina.</t>
        </r>
      </text>
    </comment>
    <comment ref="G2620" authorId="0">
      <text>
        <r>
          <rPr>
            <sz val="10"/>
            <color rgb="FF000000"/>
            <rFont val="Arial"/>
            <family val="0"/>
            <charset val="1"/>
          </rPr>
          <t xml:space="preserve">Carga horária que este docente UFPE irá ministrar nesta disciplina.</t>
        </r>
      </text>
    </comment>
    <comment ref="G2621" authorId="0">
      <text>
        <r>
          <rPr>
            <sz val="10"/>
            <color rgb="FF000000"/>
            <rFont val="Arial"/>
            <family val="0"/>
            <charset val="1"/>
          </rPr>
          <t xml:space="preserve">Carga horária que este docente UFPE irá ministrar nesta disciplina.</t>
        </r>
      </text>
    </comment>
    <comment ref="G2622" authorId="0">
      <text>
        <r>
          <rPr>
            <sz val="10"/>
            <color rgb="FF000000"/>
            <rFont val="Arial"/>
            <family val="0"/>
            <charset val="1"/>
          </rPr>
          <t xml:space="preserve">Carga horária que este docente UFPE irá ministrar nesta disciplina.</t>
        </r>
      </text>
    </comment>
    <comment ref="G2623" authorId="0">
      <text>
        <r>
          <rPr>
            <sz val="10"/>
            <color rgb="FF000000"/>
            <rFont val="Arial"/>
            <family val="0"/>
            <charset val="1"/>
          </rPr>
          <t xml:space="preserve">Carga horária que este docente UFPE irá ministrar nesta disciplina.</t>
        </r>
      </text>
    </comment>
    <comment ref="G2624" authorId="0">
      <text>
        <r>
          <rPr>
            <sz val="10"/>
            <color rgb="FF000000"/>
            <rFont val="Arial"/>
            <family val="0"/>
            <charset val="1"/>
          </rPr>
          <t xml:space="preserve">Carga horária que este docente UFPE irá ministrar nesta disciplina.</t>
        </r>
      </text>
    </comment>
    <comment ref="G2625" authorId="0">
      <text>
        <r>
          <rPr>
            <sz val="10"/>
            <color rgb="FF000000"/>
            <rFont val="Arial"/>
            <family val="0"/>
            <charset val="1"/>
          </rPr>
          <t xml:space="preserve">Carga horária que este docente UFPE irá ministrar nesta disciplina.</t>
        </r>
      </text>
    </comment>
    <comment ref="G2626" authorId="0">
      <text>
        <r>
          <rPr>
            <sz val="10"/>
            <color rgb="FF000000"/>
            <rFont val="Arial"/>
            <family val="0"/>
            <charset val="1"/>
          </rPr>
          <t xml:space="preserve">Carga horária que este docente UFPE irá ministrar nesta disciplina.</t>
        </r>
      </text>
    </comment>
    <comment ref="G2627" authorId="0">
      <text>
        <r>
          <rPr>
            <sz val="10"/>
            <color rgb="FF000000"/>
            <rFont val="Arial"/>
            <family val="0"/>
            <charset val="1"/>
          </rPr>
          <t xml:space="preserve">Carga horária que este docente UFPE irá ministrar nesta disciplina.</t>
        </r>
      </text>
    </comment>
    <comment ref="G2642" authorId="0">
      <text>
        <r>
          <rPr>
            <sz val="10"/>
            <color rgb="FF000000"/>
            <rFont val="Arial"/>
            <family val="0"/>
            <charset val="1"/>
          </rPr>
          <t xml:space="preserve">Carga horária que este docente UFPE irá ministrar nesta disciplina.</t>
        </r>
      </text>
    </comment>
    <comment ref="G2643" authorId="0">
      <text>
        <r>
          <rPr>
            <sz val="10"/>
            <color rgb="FF000000"/>
            <rFont val="Arial"/>
            <family val="0"/>
            <charset val="1"/>
          </rPr>
          <t xml:space="preserve">Carga horária que este docente UFPE irá ministrar nesta disciplina.</t>
        </r>
      </text>
    </comment>
    <comment ref="G2644" authorId="0">
      <text>
        <r>
          <rPr>
            <sz val="10"/>
            <color rgb="FF000000"/>
            <rFont val="Arial"/>
            <family val="0"/>
            <charset val="1"/>
          </rPr>
          <t xml:space="preserve">Carga horária que este docente UFPE irá ministrar nesta disciplina.</t>
        </r>
      </text>
    </comment>
    <comment ref="G2645" authorId="0">
      <text>
        <r>
          <rPr>
            <sz val="10"/>
            <color rgb="FF000000"/>
            <rFont val="Arial"/>
            <family val="0"/>
            <charset val="1"/>
          </rPr>
          <t xml:space="preserve">Carga horária que este docente UFPE irá ministrar nesta disciplina.</t>
        </r>
      </text>
    </comment>
    <comment ref="G2646" authorId="0">
      <text>
        <r>
          <rPr>
            <sz val="10"/>
            <color rgb="FF000000"/>
            <rFont val="Arial"/>
            <family val="0"/>
            <charset val="1"/>
          </rPr>
          <t xml:space="preserve">Carga horária que este docente UFPE irá ministrar nesta disciplina.</t>
        </r>
      </text>
    </comment>
    <comment ref="G2647" authorId="0">
      <text>
        <r>
          <rPr>
            <sz val="10"/>
            <color rgb="FF000000"/>
            <rFont val="Arial"/>
            <family val="0"/>
            <charset val="1"/>
          </rPr>
          <t xml:space="preserve">Carga horária que este docente UFPE irá ministrar nesta disciplina.</t>
        </r>
      </text>
    </comment>
    <comment ref="G2648" authorId="0">
      <text>
        <r>
          <rPr>
            <sz val="10"/>
            <color rgb="FF000000"/>
            <rFont val="Arial"/>
            <family val="0"/>
            <charset val="1"/>
          </rPr>
          <t xml:space="preserve">Carga horária que este docente UFPE irá ministrar nesta disciplina.</t>
        </r>
      </text>
    </comment>
    <comment ref="G2649" authorId="0">
      <text>
        <r>
          <rPr>
            <sz val="10"/>
            <color rgb="FF000000"/>
            <rFont val="Arial"/>
            <family val="0"/>
            <charset val="1"/>
          </rPr>
          <t xml:space="preserve">Carga horária que este docente UFPE irá ministrar nesta disciplina.</t>
        </r>
      </text>
    </comment>
    <comment ref="G2650" authorId="0">
      <text>
        <r>
          <rPr>
            <sz val="10"/>
            <color rgb="FF000000"/>
            <rFont val="Arial"/>
            <family val="0"/>
            <charset val="1"/>
          </rPr>
          <t xml:space="preserve">Carga horária que este docente UFPE irá ministrar nesta disciplina.</t>
        </r>
      </text>
    </comment>
    <comment ref="G2651" authorId="0">
      <text>
        <r>
          <rPr>
            <sz val="10"/>
            <color rgb="FF000000"/>
            <rFont val="Arial"/>
            <family val="0"/>
            <charset val="1"/>
          </rPr>
          <t xml:space="preserve">Carga horária que este docente UFPE irá ministrar nesta disciplina.</t>
        </r>
      </text>
    </comment>
    <comment ref="G2666" authorId="0">
      <text>
        <r>
          <rPr>
            <sz val="10"/>
            <color rgb="FF000000"/>
            <rFont val="Arial"/>
            <family val="0"/>
            <charset val="1"/>
          </rPr>
          <t xml:space="preserve">Carga horária que este docente UFPE irá ministrar nesta disciplina.</t>
        </r>
      </text>
    </comment>
    <comment ref="G2667" authorId="0">
      <text>
        <r>
          <rPr>
            <sz val="10"/>
            <color rgb="FF000000"/>
            <rFont val="Arial"/>
            <family val="0"/>
            <charset val="1"/>
          </rPr>
          <t xml:space="preserve">Carga horária que este docente UFPE irá ministrar nesta disciplina.</t>
        </r>
      </text>
    </comment>
    <comment ref="G2668" authorId="0">
      <text>
        <r>
          <rPr>
            <sz val="10"/>
            <color rgb="FF000000"/>
            <rFont val="Arial"/>
            <family val="0"/>
            <charset val="1"/>
          </rPr>
          <t xml:space="preserve">Carga horária que este docente UFPE irá ministrar nesta disciplina.</t>
        </r>
      </text>
    </comment>
    <comment ref="G2669" authorId="0">
      <text>
        <r>
          <rPr>
            <sz val="10"/>
            <color rgb="FF000000"/>
            <rFont val="Arial"/>
            <family val="0"/>
            <charset val="1"/>
          </rPr>
          <t xml:space="preserve">Carga horária que este docente UFPE irá ministrar nesta disciplina.</t>
        </r>
      </text>
    </comment>
    <comment ref="G2670" authorId="0">
      <text>
        <r>
          <rPr>
            <sz val="10"/>
            <color rgb="FF000000"/>
            <rFont val="Arial"/>
            <family val="0"/>
            <charset val="1"/>
          </rPr>
          <t xml:space="preserve">Carga horária que este docente UFPE irá ministrar nesta disciplina.</t>
        </r>
      </text>
    </comment>
    <comment ref="G2671" authorId="0">
      <text>
        <r>
          <rPr>
            <sz val="10"/>
            <color rgb="FF000000"/>
            <rFont val="Arial"/>
            <family val="0"/>
            <charset val="1"/>
          </rPr>
          <t xml:space="preserve">Carga horária que este docente UFPE irá ministrar nesta disciplina.</t>
        </r>
      </text>
    </comment>
    <comment ref="G2672" authorId="0">
      <text>
        <r>
          <rPr>
            <sz val="10"/>
            <color rgb="FF000000"/>
            <rFont val="Arial"/>
            <family val="0"/>
            <charset val="1"/>
          </rPr>
          <t xml:space="preserve">Carga horária que este docente UFPE irá ministrar nesta disciplina.</t>
        </r>
      </text>
    </comment>
    <comment ref="G2673" authorId="0">
      <text>
        <r>
          <rPr>
            <sz val="10"/>
            <color rgb="FF000000"/>
            <rFont val="Arial"/>
            <family val="0"/>
            <charset val="1"/>
          </rPr>
          <t xml:space="preserve">Carga horária que este docente UFPE irá ministrar nesta disciplina.</t>
        </r>
      </text>
    </comment>
    <comment ref="G2674" authorId="0">
      <text>
        <r>
          <rPr>
            <sz val="10"/>
            <color rgb="FF000000"/>
            <rFont val="Arial"/>
            <family val="0"/>
            <charset val="1"/>
          </rPr>
          <t xml:space="preserve">Carga horária que este docente UFPE irá ministrar nesta disciplina.</t>
        </r>
      </text>
    </comment>
    <comment ref="G2675" authorId="0">
      <text>
        <r>
          <rPr>
            <sz val="10"/>
            <color rgb="FF000000"/>
            <rFont val="Arial"/>
            <family val="0"/>
            <charset val="1"/>
          </rPr>
          <t xml:space="preserve">Carga horária que este docente UFPE irá ministrar nesta disciplina.</t>
        </r>
      </text>
    </comment>
    <comment ref="G2690" authorId="0">
      <text>
        <r>
          <rPr>
            <sz val="10"/>
            <color rgb="FF000000"/>
            <rFont val="Arial"/>
            <family val="0"/>
            <charset val="1"/>
          </rPr>
          <t xml:space="preserve">Carga horária que este docente UFPE irá ministrar nesta disciplina.</t>
        </r>
      </text>
    </comment>
    <comment ref="G2691" authorId="0">
      <text>
        <r>
          <rPr>
            <sz val="10"/>
            <color rgb="FF000000"/>
            <rFont val="Arial"/>
            <family val="0"/>
            <charset val="1"/>
          </rPr>
          <t xml:space="preserve">Carga horária que este docente UFPE irá ministrar nesta disciplina.</t>
        </r>
      </text>
    </comment>
    <comment ref="G2692" authorId="0">
      <text>
        <r>
          <rPr>
            <sz val="10"/>
            <color rgb="FF000000"/>
            <rFont val="Arial"/>
            <family val="0"/>
            <charset val="1"/>
          </rPr>
          <t xml:space="preserve">Carga horária que este docente UFPE irá ministrar nesta disciplina.</t>
        </r>
      </text>
    </comment>
    <comment ref="G2693" authorId="0">
      <text>
        <r>
          <rPr>
            <sz val="10"/>
            <color rgb="FF000000"/>
            <rFont val="Arial"/>
            <family val="0"/>
            <charset val="1"/>
          </rPr>
          <t xml:space="preserve">Carga horária que este docente UFPE irá ministrar nesta disciplina.</t>
        </r>
      </text>
    </comment>
    <comment ref="G2694" authorId="0">
      <text>
        <r>
          <rPr>
            <sz val="10"/>
            <color rgb="FF000000"/>
            <rFont val="Arial"/>
            <family val="0"/>
            <charset val="1"/>
          </rPr>
          <t xml:space="preserve">Carga horária que este docente UFPE irá ministrar nesta disciplina.</t>
        </r>
      </text>
    </comment>
    <comment ref="G2695" authorId="0">
      <text>
        <r>
          <rPr>
            <sz val="10"/>
            <color rgb="FF000000"/>
            <rFont val="Arial"/>
            <family val="0"/>
            <charset val="1"/>
          </rPr>
          <t xml:space="preserve">Carga horária que este docente UFPE irá ministrar nesta disciplina.</t>
        </r>
      </text>
    </comment>
    <comment ref="G2696" authorId="0">
      <text>
        <r>
          <rPr>
            <sz val="10"/>
            <color rgb="FF000000"/>
            <rFont val="Arial"/>
            <family val="0"/>
            <charset val="1"/>
          </rPr>
          <t xml:space="preserve">Carga horária que este docente UFPE irá ministrar nesta disciplina.</t>
        </r>
      </text>
    </comment>
    <comment ref="G2697" authorId="0">
      <text>
        <r>
          <rPr>
            <sz val="10"/>
            <color rgb="FF000000"/>
            <rFont val="Arial"/>
            <family val="0"/>
            <charset val="1"/>
          </rPr>
          <t xml:space="preserve">Carga horária que este docente UFPE irá ministrar nesta disciplina.</t>
        </r>
      </text>
    </comment>
    <comment ref="G2698" authorId="0">
      <text>
        <r>
          <rPr>
            <sz val="10"/>
            <color rgb="FF000000"/>
            <rFont val="Arial"/>
            <family val="0"/>
            <charset val="1"/>
          </rPr>
          <t xml:space="preserve">Carga horária que este docente UFPE irá ministrar nesta disciplina.</t>
        </r>
      </text>
    </comment>
    <comment ref="G2699" authorId="0">
      <text>
        <r>
          <rPr>
            <sz val="10"/>
            <color rgb="FF000000"/>
            <rFont val="Arial"/>
            <family val="0"/>
            <charset val="1"/>
          </rPr>
          <t xml:space="preserve">Carga horária que este docente UFPE irá ministrar nesta disciplina.</t>
        </r>
      </text>
    </comment>
    <comment ref="G2714" authorId="0">
      <text>
        <r>
          <rPr>
            <sz val="10"/>
            <color rgb="FF000000"/>
            <rFont val="Arial"/>
            <family val="0"/>
            <charset val="1"/>
          </rPr>
          <t xml:space="preserve">Carga horária que este docente UFPE irá ministrar nesta disciplina.</t>
        </r>
      </text>
    </comment>
    <comment ref="G2715" authorId="0">
      <text>
        <r>
          <rPr>
            <sz val="10"/>
            <color rgb="FF000000"/>
            <rFont val="Arial"/>
            <family val="0"/>
            <charset val="1"/>
          </rPr>
          <t xml:space="preserve">Carga horária que este docente UFPE irá ministrar nesta disciplina.</t>
        </r>
      </text>
    </comment>
    <comment ref="G2716" authorId="0">
      <text>
        <r>
          <rPr>
            <sz val="10"/>
            <color rgb="FF000000"/>
            <rFont val="Arial"/>
            <family val="0"/>
            <charset val="1"/>
          </rPr>
          <t xml:space="preserve">Carga horária que este docente UFPE irá ministrar nesta disciplina.</t>
        </r>
      </text>
    </comment>
    <comment ref="G2717" authorId="0">
      <text>
        <r>
          <rPr>
            <sz val="10"/>
            <color rgb="FF000000"/>
            <rFont val="Arial"/>
            <family val="0"/>
            <charset val="1"/>
          </rPr>
          <t xml:space="preserve">Carga horária que este docente UFPE irá ministrar nesta disciplina.</t>
        </r>
      </text>
    </comment>
    <comment ref="G2718" authorId="0">
      <text>
        <r>
          <rPr>
            <sz val="10"/>
            <color rgb="FF000000"/>
            <rFont val="Arial"/>
            <family val="0"/>
            <charset val="1"/>
          </rPr>
          <t xml:space="preserve">Carga horária que este docente UFPE irá ministrar nesta disciplina.</t>
        </r>
      </text>
    </comment>
    <comment ref="G2719" authorId="0">
      <text>
        <r>
          <rPr>
            <sz val="10"/>
            <color rgb="FF000000"/>
            <rFont val="Arial"/>
            <family val="0"/>
            <charset val="1"/>
          </rPr>
          <t xml:space="preserve">Carga horária que este docente UFPE irá ministrar nesta disciplina.</t>
        </r>
      </text>
    </comment>
    <comment ref="G2720" authorId="0">
      <text>
        <r>
          <rPr>
            <sz val="10"/>
            <color rgb="FF000000"/>
            <rFont val="Arial"/>
            <family val="0"/>
            <charset val="1"/>
          </rPr>
          <t xml:space="preserve">Carga horária que este docente UFPE irá ministrar nesta disciplina.</t>
        </r>
      </text>
    </comment>
    <comment ref="G2721" authorId="0">
      <text>
        <r>
          <rPr>
            <sz val="10"/>
            <color rgb="FF000000"/>
            <rFont val="Arial"/>
            <family val="0"/>
            <charset val="1"/>
          </rPr>
          <t xml:space="preserve">Carga horária que este docente UFPE irá ministrar nesta disciplina.</t>
        </r>
      </text>
    </comment>
    <comment ref="G2722" authorId="0">
      <text>
        <r>
          <rPr>
            <sz val="10"/>
            <color rgb="FF000000"/>
            <rFont val="Arial"/>
            <family val="0"/>
            <charset val="1"/>
          </rPr>
          <t xml:space="preserve">Carga horária que este docente UFPE irá ministrar nesta disciplina.</t>
        </r>
      </text>
    </comment>
    <comment ref="G2723" authorId="0">
      <text>
        <r>
          <rPr>
            <sz val="10"/>
            <color rgb="FF000000"/>
            <rFont val="Arial"/>
            <family val="0"/>
            <charset val="1"/>
          </rPr>
          <t xml:space="preserve">Carga horária que este docente UFPE irá ministrar nesta disciplina.</t>
        </r>
      </text>
    </comment>
    <comment ref="G2738" authorId="0">
      <text>
        <r>
          <rPr>
            <sz val="10"/>
            <color rgb="FF000000"/>
            <rFont val="Arial"/>
            <family val="0"/>
            <charset val="1"/>
          </rPr>
          <t xml:space="preserve">Carga horária que este docente UFPE irá ministrar nesta disciplina.</t>
        </r>
      </text>
    </comment>
    <comment ref="G2739" authorId="0">
      <text>
        <r>
          <rPr>
            <sz val="10"/>
            <color rgb="FF000000"/>
            <rFont val="Arial"/>
            <family val="0"/>
            <charset val="1"/>
          </rPr>
          <t xml:space="preserve">Carga horária que este docente UFPE irá ministrar nesta disciplina.</t>
        </r>
      </text>
    </comment>
    <comment ref="G2740" authorId="0">
      <text>
        <r>
          <rPr>
            <sz val="10"/>
            <color rgb="FF000000"/>
            <rFont val="Arial"/>
            <family val="0"/>
            <charset val="1"/>
          </rPr>
          <t xml:space="preserve">Carga horária que este docente UFPE irá ministrar nesta disciplina.</t>
        </r>
      </text>
    </comment>
    <comment ref="G2741" authorId="0">
      <text>
        <r>
          <rPr>
            <sz val="10"/>
            <color rgb="FF000000"/>
            <rFont val="Arial"/>
            <family val="0"/>
            <charset val="1"/>
          </rPr>
          <t xml:space="preserve">Carga horária que este docente UFPE irá ministrar nesta disciplina.</t>
        </r>
      </text>
    </comment>
    <comment ref="G2742" authorId="0">
      <text>
        <r>
          <rPr>
            <sz val="10"/>
            <color rgb="FF000000"/>
            <rFont val="Arial"/>
            <family val="0"/>
            <charset val="1"/>
          </rPr>
          <t xml:space="preserve">Carga horária que este docente UFPE irá ministrar nesta disciplina.</t>
        </r>
      </text>
    </comment>
    <comment ref="G2743" authorId="0">
      <text>
        <r>
          <rPr>
            <sz val="10"/>
            <color rgb="FF000000"/>
            <rFont val="Arial"/>
            <family val="0"/>
            <charset val="1"/>
          </rPr>
          <t xml:space="preserve">Carga horária que este docente UFPE irá ministrar nesta disciplina.</t>
        </r>
      </text>
    </comment>
    <comment ref="G2744" authorId="0">
      <text>
        <r>
          <rPr>
            <sz val="10"/>
            <color rgb="FF000000"/>
            <rFont val="Arial"/>
            <family val="0"/>
            <charset val="1"/>
          </rPr>
          <t xml:space="preserve">Carga horária que este docente UFPE irá ministrar nesta disciplina.</t>
        </r>
      </text>
    </comment>
    <comment ref="G2745" authorId="0">
      <text>
        <r>
          <rPr>
            <sz val="10"/>
            <color rgb="FF000000"/>
            <rFont val="Arial"/>
            <family val="0"/>
            <charset val="1"/>
          </rPr>
          <t xml:space="preserve">Carga horária que este docente UFPE irá ministrar nesta disciplina.</t>
        </r>
      </text>
    </comment>
    <comment ref="G2746" authorId="0">
      <text>
        <r>
          <rPr>
            <sz val="10"/>
            <color rgb="FF000000"/>
            <rFont val="Arial"/>
            <family val="0"/>
            <charset val="1"/>
          </rPr>
          <t xml:space="preserve">Carga horária que este docente UFPE irá ministrar nesta disciplina.</t>
        </r>
      </text>
    </comment>
    <comment ref="G2747" authorId="0">
      <text>
        <r>
          <rPr>
            <sz val="10"/>
            <color rgb="FF000000"/>
            <rFont val="Arial"/>
            <family val="0"/>
            <charset val="1"/>
          </rPr>
          <t xml:space="preserve">Carga horária que este docente UFPE irá ministrar nesta disciplina.</t>
        </r>
      </text>
    </comment>
    <comment ref="G2762" authorId="0">
      <text>
        <r>
          <rPr>
            <sz val="10"/>
            <color rgb="FF000000"/>
            <rFont val="Arial"/>
            <family val="0"/>
            <charset val="1"/>
          </rPr>
          <t xml:space="preserve">Carga horária que este docente UFPE irá ministrar nesta disciplina.</t>
        </r>
      </text>
    </comment>
    <comment ref="G2763" authorId="0">
      <text>
        <r>
          <rPr>
            <sz val="10"/>
            <color rgb="FF000000"/>
            <rFont val="Arial"/>
            <family val="0"/>
            <charset val="1"/>
          </rPr>
          <t xml:space="preserve">Carga horária que este docente UFPE irá ministrar nesta disciplina.</t>
        </r>
      </text>
    </comment>
    <comment ref="G2764" authorId="0">
      <text>
        <r>
          <rPr>
            <sz val="10"/>
            <color rgb="FF000000"/>
            <rFont val="Arial"/>
            <family val="0"/>
            <charset val="1"/>
          </rPr>
          <t xml:space="preserve">Carga horária que este docente UFPE irá ministrar nesta disciplina.</t>
        </r>
      </text>
    </comment>
    <comment ref="G2765" authorId="0">
      <text>
        <r>
          <rPr>
            <sz val="10"/>
            <color rgb="FF000000"/>
            <rFont val="Arial"/>
            <family val="0"/>
            <charset val="1"/>
          </rPr>
          <t xml:space="preserve">Carga horária que este docente UFPE irá ministrar nesta disciplina.</t>
        </r>
      </text>
    </comment>
    <comment ref="G2766" authorId="0">
      <text>
        <r>
          <rPr>
            <sz val="10"/>
            <color rgb="FF000000"/>
            <rFont val="Arial"/>
            <family val="0"/>
            <charset val="1"/>
          </rPr>
          <t xml:space="preserve">Carga horária que este docente UFPE irá ministrar nesta disciplina.</t>
        </r>
      </text>
    </comment>
    <comment ref="G2767" authorId="0">
      <text>
        <r>
          <rPr>
            <sz val="10"/>
            <color rgb="FF000000"/>
            <rFont val="Arial"/>
            <family val="0"/>
            <charset val="1"/>
          </rPr>
          <t xml:space="preserve">Carga horária que este docente UFPE irá ministrar nesta disciplina.</t>
        </r>
      </text>
    </comment>
    <comment ref="G2768" authorId="0">
      <text>
        <r>
          <rPr>
            <sz val="10"/>
            <color rgb="FF000000"/>
            <rFont val="Arial"/>
            <family val="0"/>
            <charset val="1"/>
          </rPr>
          <t xml:space="preserve">Carga horária que este docente UFPE irá ministrar nesta disciplina.</t>
        </r>
      </text>
    </comment>
    <comment ref="G2769" authorId="0">
      <text>
        <r>
          <rPr>
            <sz val="10"/>
            <color rgb="FF000000"/>
            <rFont val="Arial"/>
            <family val="0"/>
            <charset val="1"/>
          </rPr>
          <t xml:space="preserve">Carga horária que este docente UFPE irá ministrar nesta disciplina.</t>
        </r>
      </text>
    </comment>
    <comment ref="G2770" authorId="0">
      <text>
        <r>
          <rPr>
            <sz val="10"/>
            <color rgb="FF000000"/>
            <rFont val="Arial"/>
            <family val="0"/>
            <charset val="1"/>
          </rPr>
          <t xml:space="preserve">Carga horária que este docente UFPE irá ministrar nesta disciplina.</t>
        </r>
      </text>
    </comment>
    <comment ref="G2771" authorId="0">
      <text>
        <r>
          <rPr>
            <sz val="10"/>
            <color rgb="FF000000"/>
            <rFont val="Arial"/>
            <family val="0"/>
            <charset val="1"/>
          </rPr>
          <t xml:space="preserve">Carga horária que este docente UFPE irá ministrar nesta disciplina.</t>
        </r>
      </text>
    </comment>
    <comment ref="G2786" authorId="0">
      <text>
        <r>
          <rPr>
            <sz val="10"/>
            <color rgb="FF000000"/>
            <rFont val="Arial"/>
            <family val="0"/>
            <charset val="1"/>
          </rPr>
          <t xml:space="preserve">Carga horária que este docente UFPE irá ministrar nesta disciplina.</t>
        </r>
      </text>
    </comment>
    <comment ref="G2787" authorId="0">
      <text>
        <r>
          <rPr>
            <sz val="10"/>
            <color rgb="FF000000"/>
            <rFont val="Arial"/>
            <family val="0"/>
            <charset val="1"/>
          </rPr>
          <t xml:space="preserve">Carga horária que este docente UFPE irá ministrar nesta disciplina.</t>
        </r>
      </text>
    </comment>
    <comment ref="G2788" authorId="0">
      <text>
        <r>
          <rPr>
            <sz val="10"/>
            <color rgb="FF000000"/>
            <rFont val="Arial"/>
            <family val="0"/>
            <charset val="1"/>
          </rPr>
          <t xml:space="preserve">Carga horária que este docente UFPE irá ministrar nesta disciplina.</t>
        </r>
      </text>
    </comment>
    <comment ref="G2789" authorId="0">
      <text>
        <r>
          <rPr>
            <sz val="10"/>
            <color rgb="FF000000"/>
            <rFont val="Arial"/>
            <family val="0"/>
            <charset val="1"/>
          </rPr>
          <t xml:space="preserve">Carga horária que este docente UFPE irá ministrar nesta disciplina.</t>
        </r>
      </text>
    </comment>
    <comment ref="G2790" authorId="0">
      <text>
        <r>
          <rPr>
            <sz val="10"/>
            <color rgb="FF000000"/>
            <rFont val="Arial"/>
            <family val="0"/>
            <charset val="1"/>
          </rPr>
          <t xml:space="preserve">Carga horária que este docente UFPE irá ministrar nesta disciplina.</t>
        </r>
      </text>
    </comment>
    <comment ref="G2791" authorId="0">
      <text>
        <r>
          <rPr>
            <sz val="10"/>
            <color rgb="FF000000"/>
            <rFont val="Arial"/>
            <family val="0"/>
            <charset val="1"/>
          </rPr>
          <t xml:space="preserve">Carga horária que este docente UFPE irá ministrar nesta disciplina.</t>
        </r>
      </text>
    </comment>
    <comment ref="G2792" authorId="0">
      <text>
        <r>
          <rPr>
            <sz val="10"/>
            <color rgb="FF000000"/>
            <rFont val="Arial"/>
            <family val="0"/>
            <charset val="1"/>
          </rPr>
          <t xml:space="preserve">Carga horária que este docente UFPE irá ministrar nesta disciplina.</t>
        </r>
      </text>
    </comment>
    <comment ref="G2793" authorId="0">
      <text>
        <r>
          <rPr>
            <sz val="10"/>
            <color rgb="FF000000"/>
            <rFont val="Arial"/>
            <family val="0"/>
            <charset val="1"/>
          </rPr>
          <t xml:space="preserve">Carga horária que este docente UFPE irá ministrar nesta disciplina.</t>
        </r>
      </text>
    </comment>
    <comment ref="G2794" authorId="0">
      <text>
        <r>
          <rPr>
            <sz val="10"/>
            <color rgb="FF000000"/>
            <rFont val="Arial"/>
            <family val="0"/>
            <charset val="1"/>
          </rPr>
          <t xml:space="preserve">Carga horária que este docente UFPE irá ministrar nesta disciplina.</t>
        </r>
      </text>
    </comment>
    <comment ref="G2795" authorId="0">
      <text>
        <r>
          <rPr>
            <sz val="10"/>
            <color rgb="FF000000"/>
            <rFont val="Arial"/>
            <family val="0"/>
            <charset val="1"/>
          </rPr>
          <t xml:space="preserve">Carga horária que este docente UFPE irá ministrar nesta disciplina.</t>
        </r>
      </text>
    </comment>
    <comment ref="G2810" authorId="0">
      <text>
        <r>
          <rPr>
            <sz val="10"/>
            <color rgb="FF000000"/>
            <rFont val="Arial"/>
            <family val="0"/>
            <charset val="1"/>
          </rPr>
          <t xml:space="preserve">Carga horária que este docente UFPE irá ministrar nesta disciplina.</t>
        </r>
      </text>
    </comment>
    <comment ref="G2811" authorId="0">
      <text>
        <r>
          <rPr>
            <sz val="10"/>
            <color rgb="FF000000"/>
            <rFont val="Arial"/>
            <family val="0"/>
            <charset val="1"/>
          </rPr>
          <t xml:space="preserve">Carga horária que este docente UFPE irá ministrar nesta disciplina.</t>
        </r>
      </text>
    </comment>
    <comment ref="G2812" authorId="0">
      <text>
        <r>
          <rPr>
            <sz val="10"/>
            <color rgb="FF000000"/>
            <rFont val="Arial"/>
            <family val="0"/>
            <charset val="1"/>
          </rPr>
          <t xml:space="preserve">Carga horária que este docente UFPE irá ministrar nesta disciplina.</t>
        </r>
      </text>
    </comment>
    <comment ref="G2813" authorId="0">
      <text>
        <r>
          <rPr>
            <sz val="10"/>
            <color rgb="FF000000"/>
            <rFont val="Arial"/>
            <family val="0"/>
            <charset val="1"/>
          </rPr>
          <t xml:space="preserve">Carga horária que este docente UFPE irá ministrar nesta disciplina.</t>
        </r>
      </text>
    </comment>
    <comment ref="G2814" authorId="0">
      <text>
        <r>
          <rPr>
            <sz val="10"/>
            <color rgb="FF000000"/>
            <rFont val="Arial"/>
            <family val="0"/>
            <charset val="1"/>
          </rPr>
          <t xml:space="preserve">Carga horária que este docente UFPE irá ministrar nesta disciplina.</t>
        </r>
      </text>
    </comment>
    <comment ref="G2815" authorId="0">
      <text>
        <r>
          <rPr>
            <sz val="10"/>
            <color rgb="FF000000"/>
            <rFont val="Arial"/>
            <family val="0"/>
            <charset val="1"/>
          </rPr>
          <t xml:space="preserve">Carga horária que este docente UFPE irá ministrar nesta disciplina.</t>
        </r>
      </text>
    </comment>
    <comment ref="G2816" authorId="0">
      <text>
        <r>
          <rPr>
            <sz val="10"/>
            <color rgb="FF000000"/>
            <rFont val="Arial"/>
            <family val="0"/>
            <charset val="1"/>
          </rPr>
          <t xml:space="preserve">Carga horária que este docente UFPE irá ministrar nesta disciplina.</t>
        </r>
      </text>
    </comment>
    <comment ref="G2817" authorId="0">
      <text>
        <r>
          <rPr>
            <sz val="10"/>
            <color rgb="FF000000"/>
            <rFont val="Arial"/>
            <family val="0"/>
            <charset val="1"/>
          </rPr>
          <t xml:space="preserve">Carga horária que este docente UFPE irá ministrar nesta disciplina.</t>
        </r>
      </text>
    </comment>
    <comment ref="G2818" authorId="0">
      <text>
        <r>
          <rPr>
            <sz val="10"/>
            <color rgb="FF000000"/>
            <rFont val="Arial"/>
            <family val="0"/>
            <charset val="1"/>
          </rPr>
          <t xml:space="preserve">Carga horária que este docente UFPE irá ministrar nesta disciplina.</t>
        </r>
      </text>
    </comment>
    <comment ref="G2819" authorId="0">
      <text>
        <r>
          <rPr>
            <sz val="10"/>
            <color rgb="FF000000"/>
            <rFont val="Arial"/>
            <family val="0"/>
            <charset val="1"/>
          </rPr>
          <t xml:space="preserve">Carga horária que este docente UFPE irá ministrar nesta disciplina.</t>
        </r>
      </text>
    </comment>
    <comment ref="G2834" authorId="0">
      <text>
        <r>
          <rPr>
            <sz val="10"/>
            <color rgb="FF000000"/>
            <rFont val="Arial"/>
            <family val="0"/>
            <charset val="1"/>
          </rPr>
          <t xml:space="preserve">Carga horária que este docente UFPE irá ministrar nesta disciplina.</t>
        </r>
      </text>
    </comment>
    <comment ref="G2835" authorId="0">
      <text>
        <r>
          <rPr>
            <sz val="10"/>
            <color rgb="FF000000"/>
            <rFont val="Arial"/>
            <family val="0"/>
            <charset val="1"/>
          </rPr>
          <t xml:space="preserve">Carga horária que este docente UFPE irá ministrar nesta disciplina.</t>
        </r>
      </text>
    </comment>
    <comment ref="G2836" authorId="0">
      <text>
        <r>
          <rPr>
            <sz val="10"/>
            <color rgb="FF000000"/>
            <rFont val="Arial"/>
            <family val="0"/>
            <charset val="1"/>
          </rPr>
          <t xml:space="preserve">Carga horária que este docente UFPE irá ministrar nesta disciplina.</t>
        </r>
      </text>
    </comment>
    <comment ref="G2837" authorId="0">
      <text>
        <r>
          <rPr>
            <sz val="10"/>
            <color rgb="FF000000"/>
            <rFont val="Arial"/>
            <family val="0"/>
            <charset val="1"/>
          </rPr>
          <t xml:space="preserve">Carga horária que este docente UFPE irá ministrar nesta disciplina.</t>
        </r>
      </text>
    </comment>
    <comment ref="G2838" authorId="0">
      <text>
        <r>
          <rPr>
            <sz val="10"/>
            <color rgb="FF000000"/>
            <rFont val="Arial"/>
            <family val="0"/>
            <charset val="1"/>
          </rPr>
          <t xml:space="preserve">Carga horária que este docente UFPE irá ministrar nesta disciplina.</t>
        </r>
      </text>
    </comment>
    <comment ref="G2839" authorId="0">
      <text>
        <r>
          <rPr>
            <sz val="10"/>
            <color rgb="FF000000"/>
            <rFont val="Arial"/>
            <family val="0"/>
            <charset val="1"/>
          </rPr>
          <t xml:space="preserve">Carga horária que este docente UFPE irá ministrar nesta disciplina.</t>
        </r>
      </text>
    </comment>
    <comment ref="G2840" authorId="0">
      <text>
        <r>
          <rPr>
            <sz val="10"/>
            <color rgb="FF000000"/>
            <rFont val="Arial"/>
            <family val="0"/>
            <charset val="1"/>
          </rPr>
          <t xml:space="preserve">Carga horária que este docente UFPE irá ministrar nesta disciplina.</t>
        </r>
      </text>
    </comment>
    <comment ref="G2841" authorId="0">
      <text>
        <r>
          <rPr>
            <sz val="10"/>
            <color rgb="FF000000"/>
            <rFont val="Arial"/>
            <family val="0"/>
            <charset val="1"/>
          </rPr>
          <t xml:space="preserve">Carga horária que este docente UFPE irá ministrar nesta disciplina.</t>
        </r>
      </text>
    </comment>
    <comment ref="G2842" authorId="0">
      <text>
        <r>
          <rPr>
            <sz val="10"/>
            <color rgb="FF000000"/>
            <rFont val="Arial"/>
            <family val="0"/>
            <charset val="1"/>
          </rPr>
          <t xml:space="preserve">Carga horária que este docente UFPE irá ministrar nesta disciplina.</t>
        </r>
      </text>
    </comment>
    <comment ref="G2843" authorId="0">
      <text>
        <r>
          <rPr>
            <sz val="10"/>
            <color rgb="FF000000"/>
            <rFont val="Arial"/>
            <family val="0"/>
            <charset val="1"/>
          </rPr>
          <t xml:space="preserve">Carga horária que este docente UFPE irá ministrar nesta disciplina.</t>
        </r>
      </text>
    </comment>
    <comment ref="G2858" authorId="0">
      <text>
        <r>
          <rPr>
            <sz val="10"/>
            <color rgb="FF000000"/>
            <rFont val="Arial"/>
            <family val="0"/>
            <charset val="1"/>
          </rPr>
          <t xml:space="preserve">Carga horária que este docente UFPE irá ministrar nesta disciplina.</t>
        </r>
      </text>
    </comment>
    <comment ref="G2859" authorId="0">
      <text>
        <r>
          <rPr>
            <sz val="10"/>
            <color rgb="FF000000"/>
            <rFont val="Arial"/>
            <family val="0"/>
            <charset val="1"/>
          </rPr>
          <t xml:space="preserve">Carga horária que este docente UFPE irá ministrar nesta disciplina.</t>
        </r>
      </text>
    </comment>
    <comment ref="G2860" authorId="0">
      <text>
        <r>
          <rPr>
            <sz val="10"/>
            <color rgb="FF000000"/>
            <rFont val="Arial"/>
            <family val="0"/>
            <charset val="1"/>
          </rPr>
          <t xml:space="preserve">Carga horária que este docente UFPE irá ministrar nesta disciplina.</t>
        </r>
      </text>
    </comment>
    <comment ref="G2861" authorId="0">
      <text>
        <r>
          <rPr>
            <sz val="10"/>
            <color rgb="FF000000"/>
            <rFont val="Arial"/>
            <family val="0"/>
            <charset val="1"/>
          </rPr>
          <t xml:space="preserve">Carga horária que este docente UFPE irá ministrar nesta disciplina.</t>
        </r>
      </text>
    </comment>
    <comment ref="G2862" authorId="0">
      <text>
        <r>
          <rPr>
            <sz val="10"/>
            <color rgb="FF000000"/>
            <rFont val="Arial"/>
            <family val="0"/>
            <charset val="1"/>
          </rPr>
          <t xml:space="preserve">Carga horária que este docente UFPE irá ministrar nesta disciplina.</t>
        </r>
      </text>
    </comment>
    <comment ref="G2863" authorId="0">
      <text>
        <r>
          <rPr>
            <sz val="10"/>
            <color rgb="FF000000"/>
            <rFont val="Arial"/>
            <family val="0"/>
            <charset val="1"/>
          </rPr>
          <t xml:space="preserve">Carga horária que este docente UFPE irá ministrar nesta disciplina.</t>
        </r>
      </text>
    </comment>
    <comment ref="G2864" authorId="0">
      <text>
        <r>
          <rPr>
            <sz val="10"/>
            <color rgb="FF000000"/>
            <rFont val="Arial"/>
            <family val="0"/>
            <charset val="1"/>
          </rPr>
          <t xml:space="preserve">Carga horária que este docente UFPE irá ministrar nesta disciplina.</t>
        </r>
      </text>
    </comment>
    <comment ref="G2865" authorId="0">
      <text>
        <r>
          <rPr>
            <sz val="10"/>
            <color rgb="FF000000"/>
            <rFont val="Arial"/>
            <family val="0"/>
            <charset val="1"/>
          </rPr>
          <t xml:space="preserve">Carga horária que este docente UFPE irá ministrar nesta disciplina.</t>
        </r>
      </text>
    </comment>
    <comment ref="G2866" authorId="0">
      <text>
        <r>
          <rPr>
            <sz val="10"/>
            <color rgb="FF000000"/>
            <rFont val="Arial"/>
            <family val="0"/>
            <charset val="1"/>
          </rPr>
          <t xml:space="preserve">Carga horária que este docente UFPE irá ministrar nesta disciplina.</t>
        </r>
      </text>
    </comment>
    <comment ref="G2867" authorId="0">
      <text>
        <r>
          <rPr>
            <sz val="10"/>
            <color rgb="FF000000"/>
            <rFont val="Arial"/>
            <family val="0"/>
            <charset val="1"/>
          </rPr>
          <t xml:space="preserve">Carga horária que este docente UFPE irá ministrar nesta disciplina.</t>
        </r>
      </text>
    </comment>
    <comment ref="G2882" authorId="0">
      <text>
        <r>
          <rPr>
            <sz val="10"/>
            <color rgb="FF000000"/>
            <rFont val="Arial"/>
            <family val="0"/>
            <charset val="1"/>
          </rPr>
          <t xml:space="preserve">Carga horária que este docente UFPE irá ministrar nesta disciplina.</t>
        </r>
      </text>
    </comment>
    <comment ref="G2883" authorId="0">
      <text>
        <r>
          <rPr>
            <sz val="10"/>
            <color rgb="FF000000"/>
            <rFont val="Arial"/>
            <family val="0"/>
            <charset val="1"/>
          </rPr>
          <t xml:space="preserve">Carga horária que este docente UFPE irá ministrar nesta disciplina.</t>
        </r>
      </text>
    </comment>
    <comment ref="G2884" authorId="0">
      <text>
        <r>
          <rPr>
            <sz val="10"/>
            <color rgb="FF000000"/>
            <rFont val="Arial"/>
            <family val="0"/>
            <charset val="1"/>
          </rPr>
          <t xml:space="preserve">Carga horária que este docente UFPE irá ministrar nesta disciplina.</t>
        </r>
      </text>
    </comment>
    <comment ref="G2885" authorId="0">
      <text>
        <r>
          <rPr>
            <sz val="10"/>
            <color rgb="FF000000"/>
            <rFont val="Arial"/>
            <family val="0"/>
            <charset val="1"/>
          </rPr>
          <t xml:space="preserve">Carga horária que este docente UFPE irá ministrar nesta disciplina.</t>
        </r>
      </text>
    </comment>
    <comment ref="G2886" authorId="0">
      <text>
        <r>
          <rPr>
            <sz val="10"/>
            <color rgb="FF000000"/>
            <rFont val="Arial"/>
            <family val="0"/>
            <charset val="1"/>
          </rPr>
          <t xml:space="preserve">Carga horária que este docente UFPE irá ministrar nesta disciplina.</t>
        </r>
      </text>
    </comment>
    <comment ref="G2887" authorId="0">
      <text>
        <r>
          <rPr>
            <sz val="10"/>
            <color rgb="FF000000"/>
            <rFont val="Arial"/>
            <family val="0"/>
            <charset val="1"/>
          </rPr>
          <t xml:space="preserve">Carga horária que este docente UFPE irá ministrar nesta disciplina.</t>
        </r>
      </text>
    </comment>
    <comment ref="G2888" authorId="0">
      <text>
        <r>
          <rPr>
            <sz val="10"/>
            <color rgb="FF000000"/>
            <rFont val="Arial"/>
            <family val="0"/>
            <charset val="1"/>
          </rPr>
          <t xml:space="preserve">Carga horária que este docente UFPE irá ministrar nesta disciplina.</t>
        </r>
      </text>
    </comment>
    <comment ref="G2889" authorId="0">
      <text>
        <r>
          <rPr>
            <sz val="10"/>
            <color rgb="FF000000"/>
            <rFont val="Arial"/>
            <family val="0"/>
            <charset val="1"/>
          </rPr>
          <t xml:space="preserve">Carga horária que este docente UFPE irá ministrar nesta disciplina.</t>
        </r>
      </text>
    </comment>
    <comment ref="G2890" authorId="0">
      <text>
        <r>
          <rPr>
            <sz val="10"/>
            <color rgb="FF000000"/>
            <rFont val="Arial"/>
            <family val="0"/>
            <charset val="1"/>
          </rPr>
          <t xml:space="preserve">Carga horária que este docente UFPE irá ministrar nesta disciplina.</t>
        </r>
      </text>
    </comment>
    <comment ref="G2891" authorId="0">
      <text>
        <r>
          <rPr>
            <sz val="10"/>
            <color rgb="FF000000"/>
            <rFont val="Arial"/>
            <family val="0"/>
            <charset val="1"/>
          </rPr>
          <t xml:space="preserve">Carga horária que este docente UFPE irá ministrar nesta disciplina.</t>
        </r>
      </text>
    </comment>
    <comment ref="G2906" authorId="0">
      <text>
        <r>
          <rPr>
            <sz val="10"/>
            <color rgb="FF000000"/>
            <rFont val="Arial"/>
            <family val="0"/>
            <charset val="1"/>
          </rPr>
          <t xml:space="preserve">Carga horária que este docente UFPE irá ministrar nesta disciplina.</t>
        </r>
      </text>
    </comment>
    <comment ref="G2907" authorId="0">
      <text>
        <r>
          <rPr>
            <sz val="10"/>
            <color rgb="FF000000"/>
            <rFont val="Arial"/>
            <family val="0"/>
            <charset val="1"/>
          </rPr>
          <t xml:space="preserve">Carga horária que este docente UFPE irá ministrar nesta disciplina.</t>
        </r>
      </text>
    </comment>
    <comment ref="G2908" authorId="0">
      <text>
        <r>
          <rPr>
            <sz val="10"/>
            <color rgb="FF000000"/>
            <rFont val="Arial"/>
            <family val="0"/>
            <charset val="1"/>
          </rPr>
          <t xml:space="preserve">Carga horária que este docente UFPE irá ministrar nesta disciplina.</t>
        </r>
      </text>
    </comment>
    <comment ref="G2909" authorId="0">
      <text>
        <r>
          <rPr>
            <sz val="10"/>
            <color rgb="FF000000"/>
            <rFont val="Arial"/>
            <family val="0"/>
            <charset val="1"/>
          </rPr>
          <t xml:space="preserve">Carga horária que este docente UFPE irá ministrar nesta disciplina.</t>
        </r>
      </text>
    </comment>
    <comment ref="G2910" authorId="0">
      <text>
        <r>
          <rPr>
            <sz val="10"/>
            <color rgb="FF000000"/>
            <rFont val="Arial"/>
            <family val="0"/>
            <charset val="1"/>
          </rPr>
          <t xml:space="preserve">Carga horária que este docente UFPE irá ministrar nesta disciplina.</t>
        </r>
      </text>
    </comment>
    <comment ref="G2911" authorId="0">
      <text>
        <r>
          <rPr>
            <sz val="10"/>
            <color rgb="FF000000"/>
            <rFont val="Arial"/>
            <family val="0"/>
            <charset val="1"/>
          </rPr>
          <t xml:space="preserve">Carga horária que este docente UFPE irá ministrar nesta disciplina.</t>
        </r>
      </text>
    </comment>
    <comment ref="G2912" authorId="0">
      <text>
        <r>
          <rPr>
            <sz val="10"/>
            <color rgb="FF000000"/>
            <rFont val="Arial"/>
            <family val="0"/>
            <charset val="1"/>
          </rPr>
          <t xml:space="preserve">Carga horária que este docente UFPE irá ministrar nesta disciplina.</t>
        </r>
      </text>
    </comment>
    <comment ref="G2913" authorId="0">
      <text>
        <r>
          <rPr>
            <sz val="10"/>
            <color rgb="FF000000"/>
            <rFont val="Arial"/>
            <family val="0"/>
            <charset val="1"/>
          </rPr>
          <t xml:space="preserve">Carga horária que este docente UFPE irá ministrar nesta disciplina.</t>
        </r>
      </text>
    </comment>
    <comment ref="G2914" authorId="0">
      <text>
        <r>
          <rPr>
            <sz val="10"/>
            <color rgb="FF000000"/>
            <rFont val="Arial"/>
            <family val="0"/>
            <charset val="1"/>
          </rPr>
          <t xml:space="preserve">Carga horária que este docente UFPE irá ministrar nesta disciplina.</t>
        </r>
      </text>
    </comment>
    <comment ref="G2915" authorId="0">
      <text>
        <r>
          <rPr>
            <sz val="10"/>
            <color rgb="FF000000"/>
            <rFont val="Arial"/>
            <family val="0"/>
            <charset val="1"/>
          </rPr>
          <t xml:space="preserve">Carga horária que este docente UFPE irá ministrar nesta disciplina.</t>
        </r>
      </text>
    </comment>
    <comment ref="G2930" authorId="0">
      <text>
        <r>
          <rPr>
            <sz val="10"/>
            <color rgb="FF000000"/>
            <rFont val="Arial"/>
            <family val="0"/>
            <charset val="1"/>
          </rPr>
          <t xml:space="preserve">Carga horária que este docente UFPE irá ministrar nesta disciplina.</t>
        </r>
      </text>
    </comment>
    <comment ref="G2931" authorId="0">
      <text>
        <r>
          <rPr>
            <sz val="10"/>
            <color rgb="FF000000"/>
            <rFont val="Arial"/>
            <family val="0"/>
            <charset val="1"/>
          </rPr>
          <t xml:space="preserve">Carga horária que este docente UFPE irá ministrar nesta disciplina.</t>
        </r>
      </text>
    </comment>
    <comment ref="G2932" authorId="0">
      <text>
        <r>
          <rPr>
            <sz val="10"/>
            <color rgb="FF000000"/>
            <rFont val="Arial"/>
            <family val="0"/>
            <charset val="1"/>
          </rPr>
          <t xml:space="preserve">Carga horária que este docente UFPE irá ministrar nesta disciplina.</t>
        </r>
      </text>
    </comment>
    <comment ref="G2933" authorId="0">
      <text>
        <r>
          <rPr>
            <sz val="10"/>
            <color rgb="FF000000"/>
            <rFont val="Arial"/>
            <family val="0"/>
            <charset val="1"/>
          </rPr>
          <t xml:space="preserve">Carga horária que este docente UFPE irá ministrar nesta disciplina.</t>
        </r>
      </text>
    </comment>
    <comment ref="G2934" authorId="0">
      <text>
        <r>
          <rPr>
            <sz val="10"/>
            <color rgb="FF000000"/>
            <rFont val="Arial"/>
            <family val="0"/>
            <charset val="1"/>
          </rPr>
          <t xml:space="preserve">Carga horária que este docente UFPE irá ministrar nesta disciplina.</t>
        </r>
      </text>
    </comment>
    <comment ref="G2935" authorId="0">
      <text>
        <r>
          <rPr>
            <sz val="10"/>
            <color rgb="FF000000"/>
            <rFont val="Arial"/>
            <family val="0"/>
            <charset val="1"/>
          </rPr>
          <t xml:space="preserve">Carga horária que este docente UFPE irá ministrar nesta disciplina.</t>
        </r>
      </text>
    </comment>
    <comment ref="G2936" authorId="0">
      <text>
        <r>
          <rPr>
            <sz val="10"/>
            <color rgb="FF000000"/>
            <rFont val="Arial"/>
            <family val="0"/>
            <charset val="1"/>
          </rPr>
          <t xml:space="preserve">Carga horária que este docente UFPE irá ministrar nesta disciplina.</t>
        </r>
      </text>
    </comment>
    <comment ref="G2937" authorId="0">
      <text>
        <r>
          <rPr>
            <sz val="10"/>
            <color rgb="FF000000"/>
            <rFont val="Arial"/>
            <family val="0"/>
            <charset val="1"/>
          </rPr>
          <t xml:space="preserve">Carga horária que este docente UFPE irá ministrar nesta disciplina.</t>
        </r>
      </text>
    </comment>
    <comment ref="G2938" authorId="0">
      <text>
        <r>
          <rPr>
            <sz val="10"/>
            <color rgb="FF000000"/>
            <rFont val="Arial"/>
            <family val="0"/>
            <charset val="1"/>
          </rPr>
          <t xml:space="preserve">Carga horária que este docente UFPE irá ministrar nesta disciplina.</t>
        </r>
      </text>
    </comment>
    <comment ref="G2939" authorId="0">
      <text>
        <r>
          <rPr>
            <sz val="10"/>
            <color rgb="FF000000"/>
            <rFont val="Arial"/>
            <family val="0"/>
            <charset val="1"/>
          </rPr>
          <t xml:space="preserve">Carga horária que este docente UFPE irá ministrar nesta disciplina.</t>
        </r>
      </text>
    </comment>
    <comment ref="G2954" authorId="0">
      <text>
        <r>
          <rPr>
            <sz val="10"/>
            <color rgb="FF000000"/>
            <rFont val="Arial"/>
            <family val="0"/>
            <charset val="1"/>
          </rPr>
          <t xml:space="preserve">Carga horária que este docente UFPE irá ministrar nesta disciplina.</t>
        </r>
      </text>
    </comment>
    <comment ref="G2955" authorId="0">
      <text>
        <r>
          <rPr>
            <sz val="10"/>
            <color rgb="FF000000"/>
            <rFont val="Arial"/>
            <family val="0"/>
            <charset val="1"/>
          </rPr>
          <t xml:space="preserve">Carga horária que este docente UFPE irá ministrar nesta disciplina.</t>
        </r>
      </text>
    </comment>
    <comment ref="G2956" authorId="0">
      <text>
        <r>
          <rPr>
            <sz val="10"/>
            <color rgb="FF000000"/>
            <rFont val="Arial"/>
            <family val="0"/>
            <charset val="1"/>
          </rPr>
          <t xml:space="preserve">Carga horária que este docente UFPE irá ministrar nesta disciplina.</t>
        </r>
      </text>
    </comment>
    <comment ref="G2957" authorId="0">
      <text>
        <r>
          <rPr>
            <sz val="10"/>
            <color rgb="FF000000"/>
            <rFont val="Arial"/>
            <family val="0"/>
            <charset val="1"/>
          </rPr>
          <t xml:space="preserve">Carga horária que este docente UFPE irá ministrar nesta disciplina.</t>
        </r>
      </text>
    </comment>
    <comment ref="G2958" authorId="0">
      <text>
        <r>
          <rPr>
            <sz val="10"/>
            <color rgb="FF000000"/>
            <rFont val="Arial"/>
            <family val="0"/>
            <charset val="1"/>
          </rPr>
          <t xml:space="preserve">Carga horária que este docente UFPE irá ministrar nesta disciplina.</t>
        </r>
      </text>
    </comment>
    <comment ref="G2959" authorId="0">
      <text>
        <r>
          <rPr>
            <sz val="10"/>
            <color rgb="FF000000"/>
            <rFont val="Arial"/>
            <family val="0"/>
            <charset val="1"/>
          </rPr>
          <t xml:space="preserve">Carga horária que este docente UFPE irá ministrar nesta disciplina.</t>
        </r>
      </text>
    </comment>
    <comment ref="G2960" authorId="0">
      <text>
        <r>
          <rPr>
            <sz val="10"/>
            <color rgb="FF000000"/>
            <rFont val="Arial"/>
            <family val="0"/>
            <charset val="1"/>
          </rPr>
          <t xml:space="preserve">Carga horária que este docente UFPE irá ministrar nesta disciplina.</t>
        </r>
      </text>
    </comment>
    <comment ref="G2961" authorId="0">
      <text>
        <r>
          <rPr>
            <sz val="10"/>
            <color rgb="FF000000"/>
            <rFont val="Arial"/>
            <family val="0"/>
            <charset val="1"/>
          </rPr>
          <t xml:space="preserve">Carga horária que este docente UFPE irá ministrar nesta disciplina.</t>
        </r>
      </text>
    </comment>
    <comment ref="G2962" authorId="0">
      <text>
        <r>
          <rPr>
            <sz val="10"/>
            <color rgb="FF000000"/>
            <rFont val="Arial"/>
            <family val="0"/>
            <charset val="1"/>
          </rPr>
          <t xml:space="preserve">Carga horária que este docente UFPE irá ministrar nesta disciplina.</t>
        </r>
      </text>
    </comment>
    <comment ref="G2963" authorId="0">
      <text>
        <r>
          <rPr>
            <sz val="10"/>
            <color rgb="FF000000"/>
            <rFont val="Arial"/>
            <family val="0"/>
            <charset val="1"/>
          </rPr>
          <t xml:space="preserve">Carga horária que este docente UFPE irá ministrar nesta disciplina.</t>
        </r>
      </text>
    </comment>
    <comment ref="G2978" authorId="0">
      <text>
        <r>
          <rPr>
            <sz val="10"/>
            <color rgb="FF000000"/>
            <rFont val="Arial"/>
            <family val="0"/>
            <charset val="1"/>
          </rPr>
          <t xml:space="preserve">Carga horária que este docente UFPE irá ministrar nesta disciplina.</t>
        </r>
      </text>
    </comment>
    <comment ref="G2979" authorId="0">
      <text>
        <r>
          <rPr>
            <sz val="10"/>
            <color rgb="FF000000"/>
            <rFont val="Arial"/>
            <family val="0"/>
            <charset val="1"/>
          </rPr>
          <t xml:space="preserve">Carga horária que este docente UFPE irá ministrar nesta disciplina.</t>
        </r>
      </text>
    </comment>
    <comment ref="G2980" authorId="0">
      <text>
        <r>
          <rPr>
            <sz val="10"/>
            <color rgb="FF000000"/>
            <rFont val="Arial"/>
            <family val="0"/>
            <charset val="1"/>
          </rPr>
          <t xml:space="preserve">Carga horária que este docente UFPE irá ministrar nesta disciplina.</t>
        </r>
      </text>
    </comment>
    <comment ref="G2981" authorId="0">
      <text>
        <r>
          <rPr>
            <sz val="10"/>
            <color rgb="FF000000"/>
            <rFont val="Arial"/>
            <family val="0"/>
            <charset val="1"/>
          </rPr>
          <t xml:space="preserve">Carga horária que este docente UFPE irá ministrar nesta disciplina.</t>
        </r>
      </text>
    </comment>
    <comment ref="G2982" authorId="0">
      <text>
        <r>
          <rPr>
            <sz val="10"/>
            <color rgb="FF000000"/>
            <rFont val="Arial"/>
            <family val="0"/>
            <charset val="1"/>
          </rPr>
          <t xml:space="preserve">Carga horária que este docente UFPE irá ministrar nesta disciplina.</t>
        </r>
      </text>
    </comment>
    <comment ref="G2983" authorId="0">
      <text>
        <r>
          <rPr>
            <sz val="10"/>
            <color rgb="FF000000"/>
            <rFont val="Arial"/>
            <family val="0"/>
            <charset val="1"/>
          </rPr>
          <t xml:space="preserve">Carga horária que este docente UFPE irá ministrar nesta disciplina.</t>
        </r>
      </text>
    </comment>
    <comment ref="G2984" authorId="0">
      <text>
        <r>
          <rPr>
            <sz val="10"/>
            <color rgb="FF000000"/>
            <rFont val="Arial"/>
            <family val="0"/>
            <charset val="1"/>
          </rPr>
          <t xml:space="preserve">Carga horária que este docente UFPE irá ministrar nesta disciplina.</t>
        </r>
      </text>
    </comment>
    <comment ref="G2985" authorId="0">
      <text>
        <r>
          <rPr>
            <sz val="10"/>
            <color rgb="FF000000"/>
            <rFont val="Arial"/>
            <family val="0"/>
            <charset val="1"/>
          </rPr>
          <t xml:space="preserve">Carga horária que este docente UFPE irá ministrar nesta disciplina.</t>
        </r>
      </text>
    </comment>
    <comment ref="G2986" authorId="0">
      <text>
        <r>
          <rPr>
            <sz val="10"/>
            <color rgb="FF000000"/>
            <rFont val="Arial"/>
            <family val="0"/>
            <charset val="1"/>
          </rPr>
          <t xml:space="preserve">Carga horária que este docente UFPE irá ministrar nesta disciplina.</t>
        </r>
      </text>
    </comment>
    <comment ref="G2987" authorId="0">
      <text>
        <r>
          <rPr>
            <sz val="10"/>
            <color rgb="FF000000"/>
            <rFont val="Arial"/>
            <family val="0"/>
            <charset val="1"/>
          </rPr>
          <t xml:space="preserve">Carga horária que este docente UFPE irá ministrar nesta disciplina.</t>
        </r>
      </text>
    </comment>
    <comment ref="G3002" authorId="0">
      <text>
        <r>
          <rPr>
            <sz val="10"/>
            <color rgb="FF000000"/>
            <rFont val="Arial"/>
            <family val="0"/>
            <charset val="1"/>
          </rPr>
          <t xml:space="preserve">Carga horária que este docente UFPE irá ministrar nesta disciplina.</t>
        </r>
      </text>
    </comment>
    <comment ref="G3003" authorId="0">
      <text>
        <r>
          <rPr>
            <sz val="10"/>
            <color rgb="FF000000"/>
            <rFont val="Arial"/>
            <family val="0"/>
            <charset val="1"/>
          </rPr>
          <t xml:space="preserve">Carga horária que este docente UFPE irá ministrar nesta disciplina.</t>
        </r>
      </text>
    </comment>
    <comment ref="G3004" authorId="0">
      <text>
        <r>
          <rPr>
            <sz val="10"/>
            <color rgb="FF000000"/>
            <rFont val="Arial"/>
            <family val="0"/>
            <charset val="1"/>
          </rPr>
          <t xml:space="preserve">Carga horária que este docente UFPE irá ministrar nesta disciplina.</t>
        </r>
      </text>
    </comment>
    <comment ref="G3005" authorId="0">
      <text>
        <r>
          <rPr>
            <sz val="10"/>
            <color rgb="FF000000"/>
            <rFont val="Arial"/>
            <family val="0"/>
            <charset val="1"/>
          </rPr>
          <t xml:space="preserve">Carga horária que este docente UFPE irá ministrar nesta disciplina.</t>
        </r>
      </text>
    </comment>
    <comment ref="G3006" authorId="0">
      <text>
        <r>
          <rPr>
            <sz val="10"/>
            <color rgb="FF000000"/>
            <rFont val="Arial"/>
            <family val="0"/>
            <charset val="1"/>
          </rPr>
          <t xml:space="preserve">Carga horária que este docente UFPE irá ministrar nesta disciplina.</t>
        </r>
      </text>
    </comment>
    <comment ref="G3007" authorId="0">
      <text>
        <r>
          <rPr>
            <sz val="10"/>
            <color rgb="FF000000"/>
            <rFont val="Arial"/>
            <family val="0"/>
            <charset val="1"/>
          </rPr>
          <t xml:space="preserve">Carga horária que este docente UFPE irá ministrar nesta disciplina.</t>
        </r>
      </text>
    </comment>
    <comment ref="G3008" authorId="0">
      <text>
        <r>
          <rPr>
            <sz val="10"/>
            <color rgb="FF000000"/>
            <rFont val="Arial"/>
            <family val="0"/>
            <charset val="1"/>
          </rPr>
          <t xml:space="preserve">Carga horária que este docente UFPE irá ministrar nesta disciplina.</t>
        </r>
      </text>
    </comment>
    <comment ref="G3009" authorId="0">
      <text>
        <r>
          <rPr>
            <sz val="10"/>
            <color rgb="FF000000"/>
            <rFont val="Arial"/>
            <family val="0"/>
            <charset val="1"/>
          </rPr>
          <t xml:space="preserve">Carga horária que este docente UFPE irá ministrar nesta disciplina.</t>
        </r>
      </text>
    </comment>
    <comment ref="G3010" authorId="0">
      <text>
        <r>
          <rPr>
            <sz val="10"/>
            <color rgb="FF000000"/>
            <rFont val="Arial"/>
            <family val="0"/>
            <charset val="1"/>
          </rPr>
          <t xml:space="preserve">Carga horária que este docente UFPE irá ministrar nesta disciplina.</t>
        </r>
      </text>
    </comment>
    <comment ref="G3011" authorId="0">
      <text>
        <r>
          <rPr>
            <sz val="10"/>
            <color rgb="FF000000"/>
            <rFont val="Arial"/>
            <family val="0"/>
            <charset val="1"/>
          </rPr>
          <t xml:space="preserve">Carga horária que este docente UFPE irá ministrar nesta disciplina.</t>
        </r>
      </text>
    </comment>
    <comment ref="J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1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1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2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2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4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4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4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4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6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6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6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6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8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8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9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9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1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1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1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1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3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3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4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4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6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6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6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6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8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8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8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8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4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0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0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1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1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5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5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6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6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8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8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8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8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5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0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0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0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0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2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2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3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3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5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5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5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5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7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7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8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8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6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0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0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0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0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2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2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2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2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4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4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5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5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9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9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7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0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0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2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2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2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2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4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4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4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4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6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6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7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7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9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9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9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9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8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1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1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2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2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4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4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4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4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6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6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6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6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8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8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9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9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9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3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3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4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4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6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6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6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6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8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8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8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8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0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0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0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1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1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3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3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3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3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5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5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6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6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8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8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8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8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1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0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0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0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0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2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2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3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3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7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7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8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8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2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0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0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0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0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2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2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2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2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4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4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5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5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7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7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7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7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9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9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3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0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0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2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2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2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2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4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4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4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4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6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6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7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7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4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1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1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2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2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4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4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4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4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6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6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6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6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8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8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9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9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5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1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1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1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1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3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3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4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4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6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6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6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6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8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8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8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8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6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0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0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1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1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5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5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6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6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8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8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8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8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7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0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0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0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0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2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2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3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3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5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5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5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5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7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7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8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8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8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0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0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0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0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2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2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2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2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4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4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5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5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9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9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19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0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0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2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2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2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2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4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4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4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4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6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6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7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7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9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9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9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9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0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1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1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2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2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4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4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4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4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6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6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6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6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8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8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9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9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1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3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3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4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4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6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6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6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6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8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8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8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8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2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0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0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1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1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3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3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3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3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5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5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6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6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8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8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8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8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3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0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0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0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0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2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2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3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3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7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7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8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8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4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0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0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0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0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2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2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2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2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4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4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5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5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7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7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7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7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9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9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5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0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0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2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2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2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2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2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2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4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4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4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4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5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5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6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6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7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7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7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7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69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1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1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2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2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2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2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4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4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4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4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4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4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6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6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6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6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7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7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8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8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9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9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9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79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1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1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1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1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1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1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3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3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4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4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4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4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6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6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6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6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6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6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8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8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8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8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9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89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0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0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1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1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1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1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3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5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5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5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5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5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5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6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6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6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6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7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7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8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8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8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8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8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8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8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298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02"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03"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04"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05"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06"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07"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08"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09"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10"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J3011" authorId="0">
      <text>
        <r>
          <rPr>
            <sz val="10"/>
            <color rgb="FF000000"/>
            <rFont val="Arial"/>
            <family val="0"/>
            <charset val="1"/>
          </rPr>
          <t xml:space="preserve">Pressione a seta à direita da célula para escolher um docente Externo. Se a lista aparecer "vazia", suba até o topo da lista para ver os docentes.
Se quiser apagar, selecione a célula e pressione Delete.</t>
        </r>
      </text>
    </comment>
    <comment ref="M26" authorId="0">
      <text>
        <r>
          <rPr>
            <sz val="10"/>
            <color rgb="FF000000"/>
            <rFont val="Arial"/>
            <family val="0"/>
            <charset val="1"/>
          </rPr>
          <t xml:space="preserve">Carga horária que este docente Externo irá ministrar nesta disciplina.</t>
        </r>
      </text>
    </comment>
    <comment ref="M27" authorId="0">
      <text>
        <r>
          <rPr>
            <sz val="10"/>
            <color rgb="FF000000"/>
            <rFont val="Arial"/>
            <family val="0"/>
            <charset val="1"/>
          </rPr>
          <t xml:space="preserve">Carga horária que este docente Externo irá ministrar nesta disciplina.</t>
        </r>
      </text>
    </comment>
    <comment ref="M28" authorId="0">
      <text>
        <r>
          <rPr>
            <sz val="10"/>
            <color rgb="FF000000"/>
            <rFont val="Arial"/>
            <family val="0"/>
            <charset val="1"/>
          </rPr>
          <t xml:space="preserve">Carga horária que este docente Externo irá ministrar nesta disciplina.</t>
        </r>
      </text>
    </comment>
    <comment ref="M29" authorId="0">
      <text>
        <r>
          <rPr>
            <sz val="10"/>
            <color rgb="FF000000"/>
            <rFont val="Arial"/>
            <family val="0"/>
            <charset val="1"/>
          </rPr>
          <t xml:space="preserve">Carga horária que este docente Externo irá ministrar nesta disciplina.</t>
        </r>
      </text>
    </comment>
    <comment ref="M30" authorId="0">
      <text>
        <r>
          <rPr>
            <sz val="10"/>
            <color rgb="FF000000"/>
            <rFont val="Arial"/>
            <family val="0"/>
            <charset val="1"/>
          </rPr>
          <t xml:space="preserve">Carga horária que este docente Externo irá ministrar nesta disciplina.</t>
        </r>
      </text>
    </comment>
    <comment ref="M31" authorId="0">
      <text>
        <r>
          <rPr>
            <sz val="10"/>
            <color rgb="FF000000"/>
            <rFont val="Arial"/>
            <family val="0"/>
            <charset val="1"/>
          </rPr>
          <t xml:space="preserve">Carga horária que este docente Externo irá ministrar nesta disciplina.</t>
        </r>
      </text>
    </comment>
    <comment ref="M32" authorId="0">
      <text>
        <r>
          <rPr>
            <sz val="10"/>
            <color rgb="FF000000"/>
            <rFont val="Arial"/>
            <family val="0"/>
            <charset val="1"/>
          </rPr>
          <t xml:space="preserve">Carga horária que este docente Externo irá ministrar nesta disciplina.</t>
        </r>
      </text>
    </comment>
    <comment ref="M33" authorId="0">
      <text>
        <r>
          <rPr>
            <sz val="10"/>
            <color rgb="FF000000"/>
            <rFont val="Arial"/>
            <family val="0"/>
            <charset val="1"/>
          </rPr>
          <t xml:space="preserve">Carga horária que este docente Externo irá ministrar nesta disciplina.</t>
        </r>
      </text>
    </comment>
    <comment ref="M34" authorId="0">
      <text>
        <r>
          <rPr>
            <sz val="10"/>
            <color rgb="FF000000"/>
            <rFont val="Arial"/>
            <family val="0"/>
            <charset val="1"/>
          </rPr>
          <t xml:space="preserve">Carga horária que este docente Externo irá ministrar nesta disciplina.</t>
        </r>
      </text>
    </comment>
    <comment ref="M35" authorId="0">
      <text>
        <r>
          <rPr>
            <sz val="10"/>
            <color rgb="FF000000"/>
            <rFont val="Arial"/>
            <family val="0"/>
            <charset val="1"/>
          </rPr>
          <t xml:space="preserve">Carga horária que este docente Externo irá ministrar nesta disciplina.</t>
        </r>
      </text>
    </comment>
    <comment ref="M50" authorId="0">
      <text>
        <r>
          <rPr>
            <sz val="10"/>
            <color rgb="FF000000"/>
            <rFont val="Arial"/>
            <family val="0"/>
            <charset val="1"/>
          </rPr>
          <t xml:space="preserve">Carga horária que este docente Externo irá ministrar nesta disciplina.</t>
        </r>
      </text>
    </comment>
    <comment ref="M51" authorId="0">
      <text>
        <r>
          <rPr>
            <sz val="10"/>
            <color rgb="FF000000"/>
            <rFont val="Arial"/>
            <family val="0"/>
            <charset val="1"/>
          </rPr>
          <t xml:space="preserve">Carga horária que este docente Externo irá ministrar nesta disciplina.</t>
        </r>
      </text>
    </comment>
    <comment ref="M52" authorId="0">
      <text>
        <r>
          <rPr>
            <sz val="10"/>
            <color rgb="FF000000"/>
            <rFont val="Arial"/>
            <family val="0"/>
            <charset val="1"/>
          </rPr>
          <t xml:space="preserve">Carga horária que este docente Externo irá ministrar nesta disciplina.</t>
        </r>
      </text>
    </comment>
    <comment ref="M53" authorId="0">
      <text>
        <r>
          <rPr>
            <sz val="10"/>
            <color rgb="FF000000"/>
            <rFont val="Arial"/>
            <family val="0"/>
            <charset val="1"/>
          </rPr>
          <t xml:space="preserve">Carga horária que este docente Externo irá ministrar nesta disciplina.</t>
        </r>
      </text>
    </comment>
    <comment ref="M54" authorId="0">
      <text>
        <r>
          <rPr>
            <sz val="10"/>
            <color rgb="FF000000"/>
            <rFont val="Arial"/>
            <family val="0"/>
            <charset val="1"/>
          </rPr>
          <t xml:space="preserve">Carga horária que este docente Externo irá ministrar nesta disciplina.</t>
        </r>
      </text>
    </comment>
    <comment ref="M55" authorId="0">
      <text>
        <r>
          <rPr>
            <sz val="10"/>
            <color rgb="FF000000"/>
            <rFont val="Arial"/>
            <family val="0"/>
            <charset val="1"/>
          </rPr>
          <t xml:space="preserve">Carga horária que este docente Externo irá ministrar nesta disciplina.</t>
        </r>
      </text>
    </comment>
    <comment ref="M56" authorId="0">
      <text>
        <r>
          <rPr>
            <sz val="10"/>
            <color rgb="FF000000"/>
            <rFont val="Arial"/>
            <family val="0"/>
            <charset val="1"/>
          </rPr>
          <t xml:space="preserve">Carga horária que este docente Externo irá ministrar nesta disciplina.</t>
        </r>
      </text>
    </comment>
    <comment ref="M57" authorId="0">
      <text>
        <r>
          <rPr>
            <sz val="10"/>
            <color rgb="FF000000"/>
            <rFont val="Arial"/>
            <family val="0"/>
            <charset val="1"/>
          </rPr>
          <t xml:space="preserve">Carga horária que este docente Externo irá ministrar nesta disciplina.</t>
        </r>
      </text>
    </comment>
    <comment ref="M58" authorId="0">
      <text>
        <r>
          <rPr>
            <sz val="10"/>
            <color rgb="FF000000"/>
            <rFont val="Arial"/>
            <family val="0"/>
            <charset val="1"/>
          </rPr>
          <t xml:space="preserve">Carga horária que este docente Externo irá ministrar nesta disciplina.</t>
        </r>
      </text>
    </comment>
    <comment ref="M59" authorId="0">
      <text>
        <r>
          <rPr>
            <sz val="10"/>
            <color rgb="FF000000"/>
            <rFont val="Arial"/>
            <family val="0"/>
            <charset val="1"/>
          </rPr>
          <t xml:space="preserve">Carga horária que este docente Externo irá ministrar nesta disciplina.</t>
        </r>
      </text>
    </comment>
    <comment ref="M74" authorId="0">
      <text>
        <r>
          <rPr>
            <sz val="10"/>
            <color rgb="FF000000"/>
            <rFont val="Arial"/>
            <family val="0"/>
            <charset val="1"/>
          </rPr>
          <t xml:space="preserve">Carga horária que este docente Externo irá ministrar nesta disciplina.</t>
        </r>
      </text>
    </comment>
    <comment ref="M75" authorId="0">
      <text>
        <r>
          <rPr>
            <sz val="10"/>
            <color rgb="FF000000"/>
            <rFont val="Arial"/>
            <family val="0"/>
            <charset val="1"/>
          </rPr>
          <t xml:space="preserve">Carga horária que este docente Externo irá ministrar nesta disciplina.</t>
        </r>
      </text>
    </comment>
    <comment ref="M76" authorId="0">
      <text>
        <r>
          <rPr>
            <sz val="10"/>
            <color rgb="FF000000"/>
            <rFont val="Arial"/>
            <family val="0"/>
            <charset val="1"/>
          </rPr>
          <t xml:space="preserve">Carga horária que este docente Externo irá ministrar nesta disciplina.</t>
        </r>
      </text>
    </comment>
    <comment ref="M77" authorId="0">
      <text>
        <r>
          <rPr>
            <sz val="10"/>
            <color rgb="FF000000"/>
            <rFont val="Arial"/>
            <family val="0"/>
            <charset val="1"/>
          </rPr>
          <t xml:space="preserve">Carga horária que este docente Externo irá ministrar nesta disciplina.</t>
        </r>
      </text>
    </comment>
    <comment ref="M78" authorId="0">
      <text>
        <r>
          <rPr>
            <sz val="10"/>
            <color rgb="FF000000"/>
            <rFont val="Arial"/>
            <family val="0"/>
            <charset val="1"/>
          </rPr>
          <t xml:space="preserve">Carga horária que este docente Externo irá ministrar nesta disciplina.</t>
        </r>
      </text>
    </comment>
    <comment ref="M79" authorId="0">
      <text>
        <r>
          <rPr>
            <sz val="10"/>
            <color rgb="FF000000"/>
            <rFont val="Arial"/>
            <family val="0"/>
            <charset val="1"/>
          </rPr>
          <t xml:space="preserve">Carga horária que este docente Externo irá ministrar nesta disciplina.</t>
        </r>
      </text>
    </comment>
    <comment ref="M80" authorId="0">
      <text>
        <r>
          <rPr>
            <sz val="10"/>
            <color rgb="FF000000"/>
            <rFont val="Arial"/>
            <family val="0"/>
            <charset val="1"/>
          </rPr>
          <t xml:space="preserve">Carga horária que este docente Externo irá ministrar nesta disciplina.</t>
        </r>
      </text>
    </comment>
    <comment ref="M81" authorId="0">
      <text>
        <r>
          <rPr>
            <sz val="10"/>
            <color rgb="FF000000"/>
            <rFont val="Arial"/>
            <family val="0"/>
            <charset val="1"/>
          </rPr>
          <t xml:space="preserve">Carga horária que este docente Externo irá ministrar nesta disciplina.</t>
        </r>
      </text>
    </comment>
    <comment ref="M82" authorId="0">
      <text>
        <r>
          <rPr>
            <sz val="10"/>
            <color rgb="FF000000"/>
            <rFont val="Arial"/>
            <family val="0"/>
            <charset val="1"/>
          </rPr>
          <t xml:space="preserve">Carga horária que este docente Externo irá ministrar nesta disciplina.</t>
        </r>
      </text>
    </comment>
    <comment ref="M83" authorId="0">
      <text>
        <r>
          <rPr>
            <sz val="10"/>
            <color rgb="FF000000"/>
            <rFont val="Arial"/>
            <family val="0"/>
            <charset val="1"/>
          </rPr>
          <t xml:space="preserve">Carga horária que este docente Externo irá ministrar nesta disciplina.</t>
        </r>
      </text>
    </comment>
    <comment ref="M98" authorId="0">
      <text>
        <r>
          <rPr>
            <sz val="10"/>
            <color rgb="FF000000"/>
            <rFont val="Arial"/>
            <family val="0"/>
            <charset val="1"/>
          </rPr>
          <t xml:space="preserve">Carga horária que este docente Externo irá ministrar nesta disciplina.</t>
        </r>
      </text>
    </comment>
    <comment ref="M99" authorId="0">
      <text>
        <r>
          <rPr>
            <sz val="10"/>
            <color rgb="FF000000"/>
            <rFont val="Arial"/>
            <family val="0"/>
            <charset val="1"/>
          </rPr>
          <t xml:space="preserve">Carga horária que este docente Externo irá ministrar nesta disciplina.</t>
        </r>
      </text>
    </comment>
    <comment ref="M100" authorId="0">
      <text>
        <r>
          <rPr>
            <sz val="10"/>
            <color rgb="FF000000"/>
            <rFont val="Arial"/>
            <family val="0"/>
            <charset val="1"/>
          </rPr>
          <t xml:space="preserve">Carga horária que este docente Externo irá ministrar nesta disciplina.</t>
        </r>
      </text>
    </comment>
    <comment ref="M101" authorId="0">
      <text>
        <r>
          <rPr>
            <sz val="10"/>
            <color rgb="FF000000"/>
            <rFont val="Arial"/>
            <family val="0"/>
            <charset val="1"/>
          </rPr>
          <t xml:space="preserve">Carga horária que este docente Externo irá ministrar nesta disciplina.</t>
        </r>
      </text>
    </comment>
    <comment ref="M102" authorId="0">
      <text>
        <r>
          <rPr>
            <sz val="10"/>
            <color rgb="FF000000"/>
            <rFont val="Arial"/>
            <family val="0"/>
            <charset val="1"/>
          </rPr>
          <t xml:space="preserve">Carga horária que este docente Externo irá ministrar nesta disciplina.</t>
        </r>
      </text>
    </comment>
    <comment ref="M103" authorId="0">
      <text>
        <r>
          <rPr>
            <sz val="10"/>
            <color rgb="FF000000"/>
            <rFont val="Arial"/>
            <family val="0"/>
            <charset val="1"/>
          </rPr>
          <t xml:space="preserve">Carga horária que este docente Externo irá ministrar nesta disciplina.</t>
        </r>
      </text>
    </comment>
    <comment ref="M104" authorId="0">
      <text>
        <r>
          <rPr>
            <sz val="10"/>
            <color rgb="FF000000"/>
            <rFont val="Arial"/>
            <family val="0"/>
            <charset val="1"/>
          </rPr>
          <t xml:space="preserve">Carga horária que este docente Externo irá ministrar nesta disciplina.</t>
        </r>
      </text>
    </comment>
    <comment ref="M105" authorId="0">
      <text>
        <r>
          <rPr>
            <sz val="10"/>
            <color rgb="FF000000"/>
            <rFont val="Arial"/>
            <family val="0"/>
            <charset val="1"/>
          </rPr>
          <t xml:space="preserve">Carga horária que este docente Externo irá ministrar nesta disciplina.</t>
        </r>
      </text>
    </comment>
    <comment ref="M106" authorId="0">
      <text>
        <r>
          <rPr>
            <sz val="10"/>
            <color rgb="FF000000"/>
            <rFont val="Arial"/>
            <family val="0"/>
            <charset val="1"/>
          </rPr>
          <t xml:space="preserve">Carga horária que este docente Externo irá ministrar nesta disciplina.</t>
        </r>
      </text>
    </comment>
    <comment ref="M107" authorId="0">
      <text>
        <r>
          <rPr>
            <sz val="10"/>
            <color rgb="FF000000"/>
            <rFont val="Arial"/>
            <family val="0"/>
            <charset val="1"/>
          </rPr>
          <t xml:space="preserve">Carga horária que este docente Externo irá ministrar nesta disciplina.</t>
        </r>
      </text>
    </comment>
    <comment ref="M122" authorId="0">
      <text>
        <r>
          <rPr>
            <sz val="10"/>
            <color rgb="FF000000"/>
            <rFont val="Arial"/>
            <family val="0"/>
            <charset val="1"/>
          </rPr>
          <t xml:space="preserve">Carga horária que este docente Externo irá ministrar nesta disciplina.</t>
        </r>
      </text>
    </comment>
    <comment ref="M123" authorId="0">
      <text>
        <r>
          <rPr>
            <sz val="10"/>
            <color rgb="FF000000"/>
            <rFont val="Arial"/>
            <family val="0"/>
            <charset val="1"/>
          </rPr>
          <t xml:space="preserve">Carga horária que este docente Externo irá ministrar nesta disciplina.</t>
        </r>
      </text>
    </comment>
    <comment ref="M124" authorId="0">
      <text>
        <r>
          <rPr>
            <sz val="10"/>
            <color rgb="FF000000"/>
            <rFont val="Arial"/>
            <family val="0"/>
            <charset val="1"/>
          </rPr>
          <t xml:space="preserve">Carga horária que este docente Externo irá ministrar nesta disciplina.</t>
        </r>
      </text>
    </comment>
    <comment ref="M125" authorId="0">
      <text>
        <r>
          <rPr>
            <sz val="10"/>
            <color rgb="FF000000"/>
            <rFont val="Arial"/>
            <family val="0"/>
            <charset val="1"/>
          </rPr>
          <t xml:space="preserve">Carga horária que este docente Externo irá ministrar nesta disciplina.</t>
        </r>
      </text>
    </comment>
    <comment ref="M126" authorId="0">
      <text>
        <r>
          <rPr>
            <sz val="10"/>
            <color rgb="FF000000"/>
            <rFont val="Arial"/>
            <family val="0"/>
            <charset val="1"/>
          </rPr>
          <t xml:space="preserve">Carga horária que este docente Externo irá ministrar nesta disciplina.</t>
        </r>
      </text>
    </comment>
    <comment ref="M127" authorId="0">
      <text>
        <r>
          <rPr>
            <sz val="10"/>
            <color rgb="FF000000"/>
            <rFont val="Arial"/>
            <family val="0"/>
            <charset val="1"/>
          </rPr>
          <t xml:space="preserve">Carga horária que este docente Externo irá ministrar nesta disciplina.</t>
        </r>
      </text>
    </comment>
    <comment ref="M128" authorId="0">
      <text>
        <r>
          <rPr>
            <sz val="10"/>
            <color rgb="FF000000"/>
            <rFont val="Arial"/>
            <family val="0"/>
            <charset val="1"/>
          </rPr>
          <t xml:space="preserve">Carga horária que este docente Externo irá ministrar nesta disciplina.</t>
        </r>
      </text>
    </comment>
    <comment ref="M129" authorId="0">
      <text>
        <r>
          <rPr>
            <sz val="10"/>
            <color rgb="FF000000"/>
            <rFont val="Arial"/>
            <family val="0"/>
            <charset val="1"/>
          </rPr>
          <t xml:space="preserve">Carga horária que este docente Externo irá ministrar nesta disciplina.</t>
        </r>
      </text>
    </comment>
    <comment ref="M130" authorId="0">
      <text>
        <r>
          <rPr>
            <sz val="10"/>
            <color rgb="FF000000"/>
            <rFont val="Arial"/>
            <family val="0"/>
            <charset val="1"/>
          </rPr>
          <t xml:space="preserve">Carga horária que este docente Externo irá ministrar nesta disciplina.</t>
        </r>
      </text>
    </comment>
    <comment ref="M131" authorId="0">
      <text>
        <r>
          <rPr>
            <sz val="10"/>
            <color rgb="FF000000"/>
            <rFont val="Arial"/>
            <family val="0"/>
            <charset val="1"/>
          </rPr>
          <t xml:space="preserve">Carga horária que este docente Externo irá ministrar nesta disciplina.</t>
        </r>
      </text>
    </comment>
    <comment ref="M146" authorId="0">
      <text>
        <r>
          <rPr>
            <sz val="10"/>
            <color rgb="FF000000"/>
            <rFont val="Arial"/>
            <family val="0"/>
            <charset val="1"/>
          </rPr>
          <t xml:space="preserve">Carga horária que este docente Externo irá ministrar nesta disciplina.</t>
        </r>
      </text>
    </comment>
    <comment ref="M147" authorId="0">
      <text>
        <r>
          <rPr>
            <sz val="10"/>
            <color rgb="FF000000"/>
            <rFont val="Arial"/>
            <family val="0"/>
            <charset val="1"/>
          </rPr>
          <t xml:space="preserve">Carga horária que este docente Externo irá ministrar nesta disciplina.</t>
        </r>
      </text>
    </comment>
    <comment ref="M148" authorId="0">
      <text>
        <r>
          <rPr>
            <sz val="10"/>
            <color rgb="FF000000"/>
            <rFont val="Arial"/>
            <family val="0"/>
            <charset val="1"/>
          </rPr>
          <t xml:space="preserve">Carga horária que este docente Externo irá ministrar nesta disciplina.</t>
        </r>
      </text>
    </comment>
    <comment ref="M149" authorId="0">
      <text>
        <r>
          <rPr>
            <sz val="10"/>
            <color rgb="FF000000"/>
            <rFont val="Arial"/>
            <family val="0"/>
            <charset val="1"/>
          </rPr>
          <t xml:space="preserve">Carga horária que este docente Externo irá ministrar nesta disciplina.</t>
        </r>
      </text>
    </comment>
    <comment ref="M150" authorId="0">
      <text>
        <r>
          <rPr>
            <sz val="10"/>
            <color rgb="FF000000"/>
            <rFont val="Arial"/>
            <family val="0"/>
            <charset val="1"/>
          </rPr>
          <t xml:space="preserve">Carga horária que este docente Externo irá ministrar nesta disciplina.</t>
        </r>
      </text>
    </comment>
    <comment ref="M151" authorId="0">
      <text>
        <r>
          <rPr>
            <sz val="10"/>
            <color rgb="FF000000"/>
            <rFont val="Arial"/>
            <family val="0"/>
            <charset val="1"/>
          </rPr>
          <t xml:space="preserve">Carga horária que este docente Externo irá ministrar nesta disciplina.</t>
        </r>
      </text>
    </comment>
    <comment ref="M152" authorId="0">
      <text>
        <r>
          <rPr>
            <sz val="10"/>
            <color rgb="FF000000"/>
            <rFont val="Arial"/>
            <family val="0"/>
            <charset val="1"/>
          </rPr>
          <t xml:space="preserve">Carga horária que este docente Externo irá ministrar nesta disciplina.</t>
        </r>
      </text>
    </comment>
    <comment ref="M153" authorId="0">
      <text>
        <r>
          <rPr>
            <sz val="10"/>
            <color rgb="FF000000"/>
            <rFont val="Arial"/>
            <family val="0"/>
            <charset val="1"/>
          </rPr>
          <t xml:space="preserve">Carga horária que este docente Externo irá ministrar nesta disciplina.</t>
        </r>
      </text>
    </comment>
    <comment ref="M154" authorId="0">
      <text>
        <r>
          <rPr>
            <sz val="10"/>
            <color rgb="FF000000"/>
            <rFont val="Arial"/>
            <family val="0"/>
            <charset val="1"/>
          </rPr>
          <t xml:space="preserve">Carga horária que este docente Externo irá ministrar nesta disciplina.</t>
        </r>
      </text>
    </comment>
    <comment ref="M155" authorId="0">
      <text>
        <r>
          <rPr>
            <sz val="10"/>
            <color rgb="FF000000"/>
            <rFont val="Arial"/>
            <family val="0"/>
            <charset val="1"/>
          </rPr>
          <t xml:space="preserve">Carga horária que este docente Externo irá ministrar nesta disciplina.</t>
        </r>
      </text>
    </comment>
    <comment ref="M170" authorId="0">
      <text>
        <r>
          <rPr>
            <sz val="10"/>
            <color rgb="FF000000"/>
            <rFont val="Arial"/>
            <family val="0"/>
            <charset val="1"/>
          </rPr>
          <t xml:space="preserve">Carga horária que este docente Externo irá ministrar nesta disciplina.</t>
        </r>
      </text>
    </comment>
    <comment ref="M171" authorId="0">
      <text>
        <r>
          <rPr>
            <sz val="10"/>
            <color rgb="FF000000"/>
            <rFont val="Arial"/>
            <family val="0"/>
            <charset val="1"/>
          </rPr>
          <t xml:space="preserve">Carga horária que este docente Externo irá ministrar nesta disciplina.</t>
        </r>
      </text>
    </comment>
    <comment ref="M172" authorId="0">
      <text>
        <r>
          <rPr>
            <sz val="10"/>
            <color rgb="FF000000"/>
            <rFont val="Arial"/>
            <family val="0"/>
            <charset val="1"/>
          </rPr>
          <t xml:space="preserve">Carga horária que este docente Externo irá ministrar nesta disciplina.</t>
        </r>
      </text>
    </comment>
    <comment ref="M173" authorId="0">
      <text>
        <r>
          <rPr>
            <sz val="10"/>
            <color rgb="FF000000"/>
            <rFont val="Arial"/>
            <family val="0"/>
            <charset val="1"/>
          </rPr>
          <t xml:space="preserve">Carga horária que este docente Externo irá ministrar nesta disciplina.</t>
        </r>
      </text>
    </comment>
    <comment ref="M174" authorId="0">
      <text>
        <r>
          <rPr>
            <sz val="10"/>
            <color rgb="FF000000"/>
            <rFont val="Arial"/>
            <family val="0"/>
            <charset val="1"/>
          </rPr>
          <t xml:space="preserve">Carga horária que este docente Externo irá ministrar nesta disciplina.</t>
        </r>
      </text>
    </comment>
    <comment ref="M175" authorId="0">
      <text>
        <r>
          <rPr>
            <sz val="10"/>
            <color rgb="FF000000"/>
            <rFont val="Arial"/>
            <family val="0"/>
            <charset val="1"/>
          </rPr>
          <t xml:space="preserve">Carga horária que este docente Externo irá ministrar nesta disciplina.</t>
        </r>
      </text>
    </comment>
    <comment ref="M176" authorId="0">
      <text>
        <r>
          <rPr>
            <sz val="10"/>
            <color rgb="FF000000"/>
            <rFont val="Arial"/>
            <family val="0"/>
            <charset val="1"/>
          </rPr>
          <t xml:space="preserve">Carga horária que este docente Externo irá ministrar nesta disciplina.</t>
        </r>
      </text>
    </comment>
    <comment ref="M177" authorId="0">
      <text>
        <r>
          <rPr>
            <sz val="10"/>
            <color rgb="FF000000"/>
            <rFont val="Arial"/>
            <family val="0"/>
            <charset val="1"/>
          </rPr>
          <t xml:space="preserve">Carga horária que este docente Externo irá ministrar nesta disciplina.</t>
        </r>
      </text>
    </comment>
    <comment ref="M178" authorId="0">
      <text>
        <r>
          <rPr>
            <sz val="10"/>
            <color rgb="FF000000"/>
            <rFont val="Arial"/>
            <family val="0"/>
            <charset val="1"/>
          </rPr>
          <t xml:space="preserve">Carga horária que este docente Externo irá ministrar nesta disciplina.</t>
        </r>
      </text>
    </comment>
    <comment ref="M179" authorId="0">
      <text>
        <r>
          <rPr>
            <sz val="10"/>
            <color rgb="FF000000"/>
            <rFont val="Arial"/>
            <family val="0"/>
            <charset val="1"/>
          </rPr>
          <t xml:space="preserve">Carga horária que este docente Externo irá ministrar nesta disciplina.</t>
        </r>
      </text>
    </comment>
    <comment ref="M194" authorId="0">
      <text>
        <r>
          <rPr>
            <sz val="10"/>
            <color rgb="FF000000"/>
            <rFont val="Arial"/>
            <family val="0"/>
            <charset val="1"/>
          </rPr>
          <t xml:space="preserve">Carga horária que este docente Externo irá ministrar nesta disciplina.</t>
        </r>
      </text>
    </comment>
    <comment ref="M195" authorId="0">
      <text>
        <r>
          <rPr>
            <sz val="10"/>
            <color rgb="FF000000"/>
            <rFont val="Arial"/>
            <family val="0"/>
            <charset val="1"/>
          </rPr>
          <t xml:space="preserve">Carga horária que este docente Externo irá ministrar nesta disciplina.</t>
        </r>
      </text>
    </comment>
    <comment ref="M196" authorId="0">
      <text>
        <r>
          <rPr>
            <sz val="10"/>
            <color rgb="FF000000"/>
            <rFont val="Arial"/>
            <family val="0"/>
            <charset val="1"/>
          </rPr>
          <t xml:space="preserve">Carga horária que este docente Externo irá ministrar nesta disciplina.</t>
        </r>
      </text>
    </comment>
    <comment ref="M197" authorId="0">
      <text>
        <r>
          <rPr>
            <sz val="10"/>
            <color rgb="FF000000"/>
            <rFont val="Arial"/>
            <family val="0"/>
            <charset val="1"/>
          </rPr>
          <t xml:space="preserve">Carga horária que este docente Externo irá ministrar nesta disciplina.</t>
        </r>
      </text>
    </comment>
    <comment ref="M198" authorId="0">
      <text>
        <r>
          <rPr>
            <sz val="10"/>
            <color rgb="FF000000"/>
            <rFont val="Arial"/>
            <family val="0"/>
            <charset val="1"/>
          </rPr>
          <t xml:space="preserve">Carga horária que este docente Externo irá ministrar nesta disciplina.</t>
        </r>
      </text>
    </comment>
    <comment ref="M199" authorId="0">
      <text>
        <r>
          <rPr>
            <sz val="10"/>
            <color rgb="FF000000"/>
            <rFont val="Arial"/>
            <family val="0"/>
            <charset val="1"/>
          </rPr>
          <t xml:space="preserve">Carga horária que este docente Externo irá ministrar nesta disciplina.</t>
        </r>
      </text>
    </comment>
    <comment ref="M200" authorId="0">
      <text>
        <r>
          <rPr>
            <sz val="10"/>
            <color rgb="FF000000"/>
            <rFont val="Arial"/>
            <family val="0"/>
            <charset val="1"/>
          </rPr>
          <t xml:space="preserve">Carga horária que este docente Externo irá ministrar nesta disciplina.</t>
        </r>
      </text>
    </comment>
    <comment ref="M201" authorId="0">
      <text>
        <r>
          <rPr>
            <sz val="10"/>
            <color rgb="FF000000"/>
            <rFont val="Arial"/>
            <family val="0"/>
            <charset val="1"/>
          </rPr>
          <t xml:space="preserve">Carga horária que este docente Externo irá ministrar nesta disciplina.</t>
        </r>
      </text>
    </comment>
    <comment ref="M202" authorId="0">
      <text>
        <r>
          <rPr>
            <sz val="10"/>
            <color rgb="FF000000"/>
            <rFont val="Arial"/>
            <family val="0"/>
            <charset val="1"/>
          </rPr>
          <t xml:space="preserve">Carga horária que este docente Externo irá ministrar nesta disciplina.</t>
        </r>
      </text>
    </comment>
    <comment ref="M203" authorId="0">
      <text>
        <r>
          <rPr>
            <sz val="10"/>
            <color rgb="FF000000"/>
            <rFont val="Arial"/>
            <family val="0"/>
            <charset val="1"/>
          </rPr>
          <t xml:space="preserve">Carga horária que este docente Externo irá ministrar nesta disciplina.</t>
        </r>
      </text>
    </comment>
    <comment ref="M218" authorId="0">
      <text>
        <r>
          <rPr>
            <sz val="10"/>
            <color rgb="FF000000"/>
            <rFont val="Arial"/>
            <family val="0"/>
            <charset val="1"/>
          </rPr>
          <t xml:space="preserve">Carga horária que este docente Externo irá ministrar nesta disciplina.</t>
        </r>
      </text>
    </comment>
    <comment ref="M219" authorId="0">
      <text>
        <r>
          <rPr>
            <sz val="10"/>
            <color rgb="FF000000"/>
            <rFont val="Arial"/>
            <family val="0"/>
            <charset val="1"/>
          </rPr>
          <t xml:space="preserve">Carga horária que este docente Externo irá ministrar nesta disciplina.</t>
        </r>
      </text>
    </comment>
    <comment ref="M220" authorId="0">
      <text>
        <r>
          <rPr>
            <sz val="10"/>
            <color rgb="FF000000"/>
            <rFont val="Arial"/>
            <family val="0"/>
            <charset val="1"/>
          </rPr>
          <t xml:space="preserve">Carga horária que este docente Externo irá ministrar nesta disciplina.</t>
        </r>
      </text>
    </comment>
    <comment ref="M221" authorId="0">
      <text>
        <r>
          <rPr>
            <sz val="10"/>
            <color rgb="FF000000"/>
            <rFont val="Arial"/>
            <family val="0"/>
            <charset val="1"/>
          </rPr>
          <t xml:space="preserve">Carga horária que este docente Externo irá ministrar nesta disciplina.</t>
        </r>
      </text>
    </comment>
    <comment ref="M222" authorId="0">
      <text>
        <r>
          <rPr>
            <sz val="10"/>
            <color rgb="FF000000"/>
            <rFont val="Arial"/>
            <family val="0"/>
            <charset val="1"/>
          </rPr>
          <t xml:space="preserve">Carga horária que este docente Externo irá ministrar nesta disciplina.</t>
        </r>
      </text>
    </comment>
    <comment ref="M223" authorId="0">
      <text>
        <r>
          <rPr>
            <sz val="10"/>
            <color rgb="FF000000"/>
            <rFont val="Arial"/>
            <family val="0"/>
            <charset val="1"/>
          </rPr>
          <t xml:space="preserve">Carga horária que este docente Externo irá ministrar nesta disciplina.</t>
        </r>
      </text>
    </comment>
    <comment ref="M224" authorId="0">
      <text>
        <r>
          <rPr>
            <sz val="10"/>
            <color rgb="FF000000"/>
            <rFont val="Arial"/>
            <family val="0"/>
            <charset val="1"/>
          </rPr>
          <t xml:space="preserve">Carga horária que este docente Externo irá ministrar nesta disciplina.</t>
        </r>
      </text>
    </comment>
    <comment ref="M225" authorId="0">
      <text>
        <r>
          <rPr>
            <sz val="10"/>
            <color rgb="FF000000"/>
            <rFont val="Arial"/>
            <family val="0"/>
            <charset val="1"/>
          </rPr>
          <t xml:space="preserve">Carga horária que este docente Externo irá ministrar nesta disciplina.</t>
        </r>
      </text>
    </comment>
    <comment ref="M226" authorId="0">
      <text>
        <r>
          <rPr>
            <sz val="10"/>
            <color rgb="FF000000"/>
            <rFont val="Arial"/>
            <family val="0"/>
            <charset val="1"/>
          </rPr>
          <t xml:space="preserve">Carga horária que este docente Externo irá ministrar nesta disciplina.</t>
        </r>
      </text>
    </comment>
    <comment ref="M227" authorId="0">
      <text>
        <r>
          <rPr>
            <sz val="10"/>
            <color rgb="FF000000"/>
            <rFont val="Arial"/>
            <family val="0"/>
            <charset val="1"/>
          </rPr>
          <t xml:space="preserve">Carga horária que este docente Externo irá ministrar nesta disciplina.</t>
        </r>
      </text>
    </comment>
    <comment ref="M242" authorId="0">
      <text>
        <r>
          <rPr>
            <sz val="10"/>
            <color rgb="FF000000"/>
            <rFont val="Arial"/>
            <family val="0"/>
            <charset val="1"/>
          </rPr>
          <t xml:space="preserve">Carga horária que este docente Externo irá ministrar nesta disciplina.</t>
        </r>
      </text>
    </comment>
    <comment ref="M243" authorId="0">
      <text>
        <r>
          <rPr>
            <sz val="10"/>
            <color rgb="FF000000"/>
            <rFont val="Arial"/>
            <family val="0"/>
            <charset val="1"/>
          </rPr>
          <t xml:space="preserve">Carga horária que este docente Externo irá ministrar nesta disciplina.</t>
        </r>
      </text>
    </comment>
    <comment ref="M244" authorId="0">
      <text>
        <r>
          <rPr>
            <sz val="10"/>
            <color rgb="FF000000"/>
            <rFont val="Arial"/>
            <family val="0"/>
            <charset val="1"/>
          </rPr>
          <t xml:space="preserve">Carga horária que este docente Externo irá ministrar nesta disciplina.</t>
        </r>
      </text>
    </comment>
    <comment ref="M245" authorId="0">
      <text>
        <r>
          <rPr>
            <sz val="10"/>
            <color rgb="FF000000"/>
            <rFont val="Arial"/>
            <family val="0"/>
            <charset val="1"/>
          </rPr>
          <t xml:space="preserve">Carga horária que este docente Externo irá ministrar nesta disciplina.</t>
        </r>
      </text>
    </comment>
    <comment ref="M246" authorId="0">
      <text>
        <r>
          <rPr>
            <sz val="10"/>
            <color rgb="FF000000"/>
            <rFont val="Arial"/>
            <family val="0"/>
            <charset val="1"/>
          </rPr>
          <t xml:space="preserve">Carga horária que este docente Externo irá ministrar nesta disciplina.</t>
        </r>
      </text>
    </comment>
    <comment ref="M247" authorId="0">
      <text>
        <r>
          <rPr>
            <sz val="10"/>
            <color rgb="FF000000"/>
            <rFont val="Arial"/>
            <family val="0"/>
            <charset val="1"/>
          </rPr>
          <t xml:space="preserve">Carga horária que este docente Externo irá ministrar nesta disciplina.</t>
        </r>
      </text>
    </comment>
    <comment ref="M248" authorId="0">
      <text>
        <r>
          <rPr>
            <sz val="10"/>
            <color rgb="FF000000"/>
            <rFont val="Arial"/>
            <family val="0"/>
            <charset val="1"/>
          </rPr>
          <t xml:space="preserve">Carga horária que este docente Externo irá ministrar nesta disciplina.</t>
        </r>
      </text>
    </comment>
    <comment ref="M249" authorId="0">
      <text>
        <r>
          <rPr>
            <sz val="10"/>
            <color rgb="FF000000"/>
            <rFont val="Arial"/>
            <family val="0"/>
            <charset val="1"/>
          </rPr>
          <t xml:space="preserve">Carga horária que este docente Externo irá ministrar nesta disciplina.</t>
        </r>
      </text>
    </comment>
    <comment ref="M250" authorId="0">
      <text>
        <r>
          <rPr>
            <sz val="10"/>
            <color rgb="FF000000"/>
            <rFont val="Arial"/>
            <family val="0"/>
            <charset val="1"/>
          </rPr>
          <t xml:space="preserve">Carga horária que este docente Externo irá ministrar nesta disciplina.</t>
        </r>
      </text>
    </comment>
    <comment ref="M251" authorId="0">
      <text>
        <r>
          <rPr>
            <sz val="10"/>
            <color rgb="FF000000"/>
            <rFont val="Arial"/>
            <family val="0"/>
            <charset val="1"/>
          </rPr>
          <t xml:space="preserve">Carga horária que este docente Externo irá ministrar nesta disciplina.</t>
        </r>
      </text>
    </comment>
    <comment ref="M266" authorId="0">
      <text>
        <r>
          <rPr>
            <sz val="10"/>
            <color rgb="FF000000"/>
            <rFont val="Arial"/>
            <family val="0"/>
            <charset val="1"/>
          </rPr>
          <t xml:space="preserve">Carga horária que este docente Externo irá ministrar nesta disciplina.</t>
        </r>
      </text>
    </comment>
    <comment ref="M267" authorId="0">
      <text>
        <r>
          <rPr>
            <sz val="10"/>
            <color rgb="FF000000"/>
            <rFont val="Arial"/>
            <family val="0"/>
            <charset val="1"/>
          </rPr>
          <t xml:space="preserve">Carga horária que este docente Externo irá ministrar nesta disciplina.</t>
        </r>
      </text>
    </comment>
    <comment ref="M268" authorId="0">
      <text>
        <r>
          <rPr>
            <sz val="10"/>
            <color rgb="FF000000"/>
            <rFont val="Arial"/>
            <family val="0"/>
            <charset val="1"/>
          </rPr>
          <t xml:space="preserve">Carga horária que este docente Externo irá ministrar nesta disciplina.</t>
        </r>
      </text>
    </comment>
    <comment ref="M269" authorId="0">
      <text>
        <r>
          <rPr>
            <sz val="10"/>
            <color rgb="FF000000"/>
            <rFont val="Arial"/>
            <family val="0"/>
            <charset val="1"/>
          </rPr>
          <t xml:space="preserve">Carga horária que este docente Externo irá ministrar nesta disciplina.</t>
        </r>
      </text>
    </comment>
    <comment ref="M270" authorId="0">
      <text>
        <r>
          <rPr>
            <sz val="10"/>
            <color rgb="FF000000"/>
            <rFont val="Arial"/>
            <family val="0"/>
            <charset val="1"/>
          </rPr>
          <t xml:space="preserve">Carga horária que este docente Externo irá ministrar nesta disciplina.</t>
        </r>
      </text>
    </comment>
    <comment ref="M271" authorId="0">
      <text>
        <r>
          <rPr>
            <sz val="10"/>
            <color rgb="FF000000"/>
            <rFont val="Arial"/>
            <family val="0"/>
            <charset val="1"/>
          </rPr>
          <t xml:space="preserve">Carga horária que este docente Externo irá ministrar nesta disciplina.</t>
        </r>
      </text>
    </comment>
    <comment ref="M272" authorId="0">
      <text>
        <r>
          <rPr>
            <sz val="10"/>
            <color rgb="FF000000"/>
            <rFont val="Arial"/>
            <family val="0"/>
            <charset val="1"/>
          </rPr>
          <t xml:space="preserve">Carga horária que este docente Externo irá ministrar nesta disciplina.</t>
        </r>
      </text>
    </comment>
    <comment ref="M273" authorId="0">
      <text>
        <r>
          <rPr>
            <sz val="10"/>
            <color rgb="FF000000"/>
            <rFont val="Arial"/>
            <family val="0"/>
            <charset val="1"/>
          </rPr>
          <t xml:space="preserve">Carga horária que este docente Externo irá ministrar nesta disciplina.</t>
        </r>
      </text>
    </comment>
    <comment ref="M274" authorId="0">
      <text>
        <r>
          <rPr>
            <sz val="10"/>
            <color rgb="FF000000"/>
            <rFont val="Arial"/>
            <family val="0"/>
            <charset val="1"/>
          </rPr>
          <t xml:space="preserve">Carga horária que este docente Externo irá ministrar nesta disciplina.</t>
        </r>
      </text>
    </comment>
    <comment ref="M275" authorId="0">
      <text>
        <r>
          <rPr>
            <sz val="10"/>
            <color rgb="FF000000"/>
            <rFont val="Arial"/>
            <family val="0"/>
            <charset val="1"/>
          </rPr>
          <t xml:space="preserve">Carga horária que este docente Externo irá ministrar nesta disciplina.</t>
        </r>
      </text>
    </comment>
    <comment ref="M290" authorId="0">
      <text>
        <r>
          <rPr>
            <sz val="10"/>
            <color rgb="FF000000"/>
            <rFont val="Arial"/>
            <family val="0"/>
            <charset val="1"/>
          </rPr>
          <t xml:space="preserve">Carga horária que este docente Externo irá ministrar nesta disciplina.</t>
        </r>
      </text>
    </comment>
    <comment ref="M291" authorId="0">
      <text>
        <r>
          <rPr>
            <sz val="10"/>
            <color rgb="FF000000"/>
            <rFont val="Arial"/>
            <family val="0"/>
            <charset val="1"/>
          </rPr>
          <t xml:space="preserve">Carga horária que este docente Externo irá ministrar nesta disciplina.</t>
        </r>
      </text>
    </comment>
    <comment ref="M292" authorId="0">
      <text>
        <r>
          <rPr>
            <sz val="10"/>
            <color rgb="FF000000"/>
            <rFont val="Arial"/>
            <family val="0"/>
            <charset val="1"/>
          </rPr>
          <t xml:space="preserve">Carga horária que este docente Externo irá ministrar nesta disciplina.</t>
        </r>
      </text>
    </comment>
    <comment ref="M293" authorId="0">
      <text>
        <r>
          <rPr>
            <sz val="10"/>
            <color rgb="FF000000"/>
            <rFont val="Arial"/>
            <family val="0"/>
            <charset val="1"/>
          </rPr>
          <t xml:space="preserve">Carga horária que este docente Externo irá ministrar nesta disciplina.</t>
        </r>
      </text>
    </comment>
    <comment ref="M294" authorId="0">
      <text>
        <r>
          <rPr>
            <sz val="10"/>
            <color rgb="FF000000"/>
            <rFont val="Arial"/>
            <family val="0"/>
            <charset val="1"/>
          </rPr>
          <t xml:space="preserve">Carga horária que este docente Externo irá ministrar nesta disciplina.</t>
        </r>
      </text>
    </comment>
    <comment ref="M295" authorId="0">
      <text>
        <r>
          <rPr>
            <sz val="10"/>
            <color rgb="FF000000"/>
            <rFont val="Arial"/>
            <family val="0"/>
            <charset val="1"/>
          </rPr>
          <t xml:space="preserve">Carga horária que este docente Externo irá ministrar nesta disciplina.</t>
        </r>
      </text>
    </comment>
    <comment ref="M296" authorId="0">
      <text>
        <r>
          <rPr>
            <sz val="10"/>
            <color rgb="FF000000"/>
            <rFont val="Arial"/>
            <family val="0"/>
            <charset val="1"/>
          </rPr>
          <t xml:space="preserve">Carga horária que este docente Externo irá ministrar nesta disciplina.</t>
        </r>
      </text>
    </comment>
    <comment ref="M297" authorId="0">
      <text>
        <r>
          <rPr>
            <sz val="10"/>
            <color rgb="FF000000"/>
            <rFont val="Arial"/>
            <family val="0"/>
            <charset val="1"/>
          </rPr>
          <t xml:space="preserve">Carga horária que este docente Externo irá ministrar nesta disciplina.</t>
        </r>
      </text>
    </comment>
    <comment ref="M298" authorId="0">
      <text>
        <r>
          <rPr>
            <sz val="10"/>
            <color rgb="FF000000"/>
            <rFont val="Arial"/>
            <family val="0"/>
            <charset val="1"/>
          </rPr>
          <t xml:space="preserve">Carga horária que este docente Externo irá ministrar nesta disciplina.</t>
        </r>
      </text>
    </comment>
    <comment ref="M299" authorId="0">
      <text>
        <r>
          <rPr>
            <sz val="10"/>
            <color rgb="FF000000"/>
            <rFont val="Arial"/>
            <family val="0"/>
            <charset val="1"/>
          </rPr>
          <t xml:space="preserve">Carga horária que este docente Externo irá ministrar nesta disciplina.</t>
        </r>
      </text>
    </comment>
    <comment ref="M314" authorId="0">
      <text>
        <r>
          <rPr>
            <sz val="10"/>
            <color rgb="FF000000"/>
            <rFont val="Arial"/>
            <family val="0"/>
            <charset val="1"/>
          </rPr>
          <t xml:space="preserve">Carga horária que este docente Externo irá ministrar nesta disciplina.</t>
        </r>
      </text>
    </comment>
    <comment ref="M315" authorId="0">
      <text>
        <r>
          <rPr>
            <sz val="10"/>
            <color rgb="FF000000"/>
            <rFont val="Arial"/>
            <family val="0"/>
            <charset val="1"/>
          </rPr>
          <t xml:space="preserve">Carga horária que este docente Externo irá ministrar nesta disciplina.</t>
        </r>
      </text>
    </comment>
    <comment ref="M316" authorId="0">
      <text>
        <r>
          <rPr>
            <sz val="10"/>
            <color rgb="FF000000"/>
            <rFont val="Arial"/>
            <family val="0"/>
            <charset val="1"/>
          </rPr>
          <t xml:space="preserve">Carga horária que este docente Externo irá ministrar nesta disciplina.</t>
        </r>
      </text>
    </comment>
    <comment ref="M317" authorId="0">
      <text>
        <r>
          <rPr>
            <sz val="10"/>
            <color rgb="FF000000"/>
            <rFont val="Arial"/>
            <family val="0"/>
            <charset val="1"/>
          </rPr>
          <t xml:space="preserve">Carga horária que este docente Externo irá ministrar nesta disciplina.</t>
        </r>
      </text>
    </comment>
    <comment ref="M318" authorId="0">
      <text>
        <r>
          <rPr>
            <sz val="10"/>
            <color rgb="FF000000"/>
            <rFont val="Arial"/>
            <family val="0"/>
            <charset val="1"/>
          </rPr>
          <t xml:space="preserve">Carga horária que este docente Externo irá ministrar nesta disciplina.</t>
        </r>
      </text>
    </comment>
    <comment ref="M319" authorId="0">
      <text>
        <r>
          <rPr>
            <sz val="10"/>
            <color rgb="FF000000"/>
            <rFont val="Arial"/>
            <family val="0"/>
            <charset val="1"/>
          </rPr>
          <t xml:space="preserve">Carga horária que este docente Externo irá ministrar nesta disciplina.</t>
        </r>
      </text>
    </comment>
    <comment ref="M320" authorId="0">
      <text>
        <r>
          <rPr>
            <sz val="10"/>
            <color rgb="FF000000"/>
            <rFont val="Arial"/>
            <family val="0"/>
            <charset val="1"/>
          </rPr>
          <t xml:space="preserve">Carga horária que este docente Externo irá ministrar nesta disciplina.</t>
        </r>
      </text>
    </comment>
    <comment ref="M321" authorId="0">
      <text>
        <r>
          <rPr>
            <sz val="10"/>
            <color rgb="FF000000"/>
            <rFont val="Arial"/>
            <family val="0"/>
            <charset val="1"/>
          </rPr>
          <t xml:space="preserve">Carga horária que este docente Externo irá ministrar nesta disciplina.</t>
        </r>
      </text>
    </comment>
    <comment ref="M322" authorId="0">
      <text>
        <r>
          <rPr>
            <sz val="10"/>
            <color rgb="FF000000"/>
            <rFont val="Arial"/>
            <family val="0"/>
            <charset val="1"/>
          </rPr>
          <t xml:space="preserve">Carga horária que este docente Externo irá ministrar nesta disciplina.</t>
        </r>
      </text>
    </comment>
    <comment ref="M323" authorId="0">
      <text>
        <r>
          <rPr>
            <sz val="10"/>
            <color rgb="FF000000"/>
            <rFont val="Arial"/>
            <family val="0"/>
            <charset val="1"/>
          </rPr>
          <t xml:space="preserve">Carga horária que este docente Externo irá ministrar nesta disciplina.</t>
        </r>
      </text>
    </comment>
    <comment ref="M338" authorId="0">
      <text>
        <r>
          <rPr>
            <sz val="10"/>
            <color rgb="FF000000"/>
            <rFont val="Arial"/>
            <family val="0"/>
            <charset val="1"/>
          </rPr>
          <t xml:space="preserve">Carga horária que este docente Externo irá ministrar nesta disciplina.</t>
        </r>
      </text>
    </comment>
    <comment ref="M339" authorId="0">
      <text>
        <r>
          <rPr>
            <sz val="10"/>
            <color rgb="FF000000"/>
            <rFont val="Arial"/>
            <family val="0"/>
            <charset val="1"/>
          </rPr>
          <t xml:space="preserve">Carga horária que este docente Externo irá ministrar nesta disciplina.</t>
        </r>
      </text>
    </comment>
    <comment ref="M340" authorId="0">
      <text>
        <r>
          <rPr>
            <sz val="10"/>
            <color rgb="FF000000"/>
            <rFont val="Arial"/>
            <family val="0"/>
            <charset val="1"/>
          </rPr>
          <t xml:space="preserve">Carga horária que este docente Externo irá ministrar nesta disciplina.</t>
        </r>
      </text>
    </comment>
    <comment ref="M341" authorId="0">
      <text>
        <r>
          <rPr>
            <sz val="10"/>
            <color rgb="FF000000"/>
            <rFont val="Arial"/>
            <family val="0"/>
            <charset val="1"/>
          </rPr>
          <t xml:space="preserve">Carga horária que este docente Externo irá ministrar nesta disciplina.</t>
        </r>
      </text>
    </comment>
    <comment ref="M342" authorId="0">
      <text>
        <r>
          <rPr>
            <sz val="10"/>
            <color rgb="FF000000"/>
            <rFont val="Arial"/>
            <family val="0"/>
            <charset val="1"/>
          </rPr>
          <t xml:space="preserve">Carga horária que este docente Externo irá ministrar nesta disciplina.</t>
        </r>
      </text>
    </comment>
    <comment ref="M343" authorId="0">
      <text>
        <r>
          <rPr>
            <sz val="10"/>
            <color rgb="FF000000"/>
            <rFont val="Arial"/>
            <family val="0"/>
            <charset val="1"/>
          </rPr>
          <t xml:space="preserve">Carga horária que este docente Externo irá ministrar nesta disciplina.</t>
        </r>
      </text>
    </comment>
    <comment ref="M344" authorId="0">
      <text>
        <r>
          <rPr>
            <sz val="10"/>
            <color rgb="FF000000"/>
            <rFont val="Arial"/>
            <family val="0"/>
            <charset val="1"/>
          </rPr>
          <t xml:space="preserve">Carga horária que este docente Externo irá ministrar nesta disciplina.</t>
        </r>
      </text>
    </comment>
    <comment ref="M345" authorId="0">
      <text>
        <r>
          <rPr>
            <sz val="10"/>
            <color rgb="FF000000"/>
            <rFont val="Arial"/>
            <family val="0"/>
            <charset val="1"/>
          </rPr>
          <t xml:space="preserve">Carga horária que este docente Externo irá ministrar nesta disciplina.</t>
        </r>
      </text>
    </comment>
    <comment ref="M346" authorId="0">
      <text>
        <r>
          <rPr>
            <sz val="10"/>
            <color rgb="FF000000"/>
            <rFont val="Arial"/>
            <family val="0"/>
            <charset val="1"/>
          </rPr>
          <t xml:space="preserve">Carga horária que este docente Externo irá ministrar nesta disciplina.</t>
        </r>
      </text>
    </comment>
    <comment ref="M347" authorId="0">
      <text>
        <r>
          <rPr>
            <sz val="10"/>
            <color rgb="FF000000"/>
            <rFont val="Arial"/>
            <family val="0"/>
            <charset val="1"/>
          </rPr>
          <t xml:space="preserve">Carga horária que este docente Externo irá ministrar nesta disciplina.</t>
        </r>
      </text>
    </comment>
    <comment ref="M362" authorId="0">
      <text>
        <r>
          <rPr>
            <sz val="10"/>
            <color rgb="FF000000"/>
            <rFont val="Arial"/>
            <family val="0"/>
            <charset val="1"/>
          </rPr>
          <t xml:space="preserve">Carga horária que este docente Externo irá ministrar nesta disciplina.</t>
        </r>
      </text>
    </comment>
    <comment ref="M363" authorId="0">
      <text>
        <r>
          <rPr>
            <sz val="10"/>
            <color rgb="FF000000"/>
            <rFont val="Arial"/>
            <family val="0"/>
            <charset val="1"/>
          </rPr>
          <t xml:space="preserve">Carga horária que este docente Externo irá ministrar nesta disciplina.</t>
        </r>
      </text>
    </comment>
    <comment ref="M364" authorId="0">
      <text>
        <r>
          <rPr>
            <sz val="10"/>
            <color rgb="FF000000"/>
            <rFont val="Arial"/>
            <family val="0"/>
            <charset val="1"/>
          </rPr>
          <t xml:space="preserve">Carga horária que este docente Externo irá ministrar nesta disciplina.</t>
        </r>
      </text>
    </comment>
    <comment ref="M365" authorId="0">
      <text>
        <r>
          <rPr>
            <sz val="10"/>
            <color rgb="FF000000"/>
            <rFont val="Arial"/>
            <family val="0"/>
            <charset val="1"/>
          </rPr>
          <t xml:space="preserve">Carga horária que este docente Externo irá ministrar nesta disciplina.</t>
        </r>
      </text>
    </comment>
    <comment ref="M366" authorId="0">
      <text>
        <r>
          <rPr>
            <sz val="10"/>
            <color rgb="FF000000"/>
            <rFont val="Arial"/>
            <family val="0"/>
            <charset val="1"/>
          </rPr>
          <t xml:space="preserve">Carga horária que este docente Externo irá ministrar nesta disciplina.</t>
        </r>
      </text>
    </comment>
    <comment ref="M367" authorId="0">
      <text>
        <r>
          <rPr>
            <sz val="10"/>
            <color rgb="FF000000"/>
            <rFont val="Arial"/>
            <family val="0"/>
            <charset val="1"/>
          </rPr>
          <t xml:space="preserve">Carga horária que este docente Externo irá ministrar nesta disciplina.</t>
        </r>
      </text>
    </comment>
    <comment ref="M368" authorId="0">
      <text>
        <r>
          <rPr>
            <sz val="10"/>
            <color rgb="FF000000"/>
            <rFont val="Arial"/>
            <family val="0"/>
            <charset val="1"/>
          </rPr>
          <t xml:space="preserve">Carga horária que este docente Externo irá ministrar nesta disciplina.</t>
        </r>
      </text>
    </comment>
    <comment ref="M369" authorId="0">
      <text>
        <r>
          <rPr>
            <sz val="10"/>
            <color rgb="FF000000"/>
            <rFont val="Arial"/>
            <family val="0"/>
            <charset val="1"/>
          </rPr>
          <t xml:space="preserve">Carga horária que este docente Externo irá ministrar nesta disciplina.</t>
        </r>
      </text>
    </comment>
    <comment ref="M370" authorId="0">
      <text>
        <r>
          <rPr>
            <sz val="10"/>
            <color rgb="FF000000"/>
            <rFont val="Arial"/>
            <family val="0"/>
            <charset val="1"/>
          </rPr>
          <t xml:space="preserve">Carga horária que este docente Externo irá ministrar nesta disciplina.</t>
        </r>
      </text>
    </comment>
    <comment ref="M371" authorId="0">
      <text>
        <r>
          <rPr>
            <sz val="10"/>
            <color rgb="FF000000"/>
            <rFont val="Arial"/>
            <family val="0"/>
            <charset val="1"/>
          </rPr>
          <t xml:space="preserve">Carga horária que este docente Externo irá ministrar nesta disciplina.</t>
        </r>
      </text>
    </comment>
    <comment ref="M386" authorId="0">
      <text>
        <r>
          <rPr>
            <sz val="10"/>
            <color rgb="FF000000"/>
            <rFont val="Arial"/>
            <family val="0"/>
            <charset val="1"/>
          </rPr>
          <t xml:space="preserve">Carga horária que este docente Externo irá ministrar nesta disciplina.</t>
        </r>
      </text>
    </comment>
    <comment ref="M387" authorId="0">
      <text>
        <r>
          <rPr>
            <sz val="10"/>
            <color rgb="FF000000"/>
            <rFont val="Arial"/>
            <family val="0"/>
            <charset val="1"/>
          </rPr>
          <t xml:space="preserve">Carga horária que este docente Externo irá ministrar nesta disciplina.</t>
        </r>
      </text>
    </comment>
    <comment ref="M388" authorId="0">
      <text>
        <r>
          <rPr>
            <sz val="10"/>
            <color rgb="FF000000"/>
            <rFont val="Arial"/>
            <family val="0"/>
            <charset val="1"/>
          </rPr>
          <t xml:space="preserve">Carga horária que este docente Externo irá ministrar nesta disciplina.</t>
        </r>
      </text>
    </comment>
    <comment ref="M389" authorId="0">
      <text>
        <r>
          <rPr>
            <sz val="10"/>
            <color rgb="FF000000"/>
            <rFont val="Arial"/>
            <family val="0"/>
            <charset val="1"/>
          </rPr>
          <t xml:space="preserve">Carga horária que este docente Externo irá ministrar nesta disciplina.</t>
        </r>
      </text>
    </comment>
    <comment ref="M390" authorId="0">
      <text>
        <r>
          <rPr>
            <sz val="10"/>
            <color rgb="FF000000"/>
            <rFont val="Arial"/>
            <family val="0"/>
            <charset val="1"/>
          </rPr>
          <t xml:space="preserve">Carga horária que este docente Externo irá ministrar nesta disciplina.</t>
        </r>
      </text>
    </comment>
    <comment ref="M391" authorId="0">
      <text>
        <r>
          <rPr>
            <sz val="10"/>
            <color rgb="FF000000"/>
            <rFont val="Arial"/>
            <family val="0"/>
            <charset val="1"/>
          </rPr>
          <t xml:space="preserve">Carga horária que este docente Externo irá ministrar nesta disciplina.</t>
        </r>
      </text>
    </comment>
    <comment ref="M392" authorId="0">
      <text>
        <r>
          <rPr>
            <sz val="10"/>
            <color rgb="FF000000"/>
            <rFont val="Arial"/>
            <family val="0"/>
            <charset val="1"/>
          </rPr>
          <t xml:space="preserve">Carga horária que este docente Externo irá ministrar nesta disciplina.</t>
        </r>
      </text>
    </comment>
    <comment ref="M393" authorId="0">
      <text>
        <r>
          <rPr>
            <sz val="10"/>
            <color rgb="FF000000"/>
            <rFont val="Arial"/>
            <family val="0"/>
            <charset val="1"/>
          </rPr>
          <t xml:space="preserve">Carga horária que este docente Externo irá ministrar nesta disciplina.</t>
        </r>
      </text>
    </comment>
    <comment ref="M394" authorId="0">
      <text>
        <r>
          <rPr>
            <sz val="10"/>
            <color rgb="FF000000"/>
            <rFont val="Arial"/>
            <family val="0"/>
            <charset val="1"/>
          </rPr>
          <t xml:space="preserve">Carga horária que este docente Externo irá ministrar nesta disciplina.</t>
        </r>
      </text>
    </comment>
    <comment ref="M395" authorId="0">
      <text>
        <r>
          <rPr>
            <sz val="10"/>
            <color rgb="FF000000"/>
            <rFont val="Arial"/>
            <family val="0"/>
            <charset val="1"/>
          </rPr>
          <t xml:space="preserve">Carga horária que este docente Externo irá ministrar nesta disciplina.</t>
        </r>
      </text>
    </comment>
    <comment ref="M410" authorId="0">
      <text>
        <r>
          <rPr>
            <sz val="10"/>
            <color rgb="FF000000"/>
            <rFont val="Arial"/>
            <family val="0"/>
            <charset val="1"/>
          </rPr>
          <t xml:space="preserve">Carga horária que este docente Externo irá ministrar nesta disciplina.</t>
        </r>
      </text>
    </comment>
    <comment ref="M411" authorId="0">
      <text>
        <r>
          <rPr>
            <sz val="10"/>
            <color rgb="FF000000"/>
            <rFont val="Arial"/>
            <family val="0"/>
            <charset val="1"/>
          </rPr>
          <t xml:space="preserve">Carga horária que este docente Externo irá ministrar nesta disciplina.</t>
        </r>
      </text>
    </comment>
    <comment ref="M412" authorId="0">
      <text>
        <r>
          <rPr>
            <sz val="10"/>
            <color rgb="FF000000"/>
            <rFont val="Arial"/>
            <family val="0"/>
            <charset val="1"/>
          </rPr>
          <t xml:space="preserve">Carga horária que este docente Externo irá ministrar nesta disciplina.</t>
        </r>
      </text>
    </comment>
    <comment ref="M413" authorId="0">
      <text>
        <r>
          <rPr>
            <sz val="10"/>
            <color rgb="FF000000"/>
            <rFont val="Arial"/>
            <family val="0"/>
            <charset val="1"/>
          </rPr>
          <t xml:space="preserve">Carga horária que este docente Externo irá ministrar nesta disciplina.</t>
        </r>
      </text>
    </comment>
    <comment ref="M414" authorId="0">
      <text>
        <r>
          <rPr>
            <sz val="10"/>
            <color rgb="FF000000"/>
            <rFont val="Arial"/>
            <family val="0"/>
            <charset val="1"/>
          </rPr>
          <t xml:space="preserve">Carga horária que este docente Externo irá ministrar nesta disciplina.</t>
        </r>
      </text>
    </comment>
    <comment ref="M415" authorId="0">
      <text>
        <r>
          <rPr>
            <sz val="10"/>
            <color rgb="FF000000"/>
            <rFont val="Arial"/>
            <family val="0"/>
            <charset val="1"/>
          </rPr>
          <t xml:space="preserve">Carga horária que este docente Externo irá ministrar nesta disciplina.</t>
        </r>
      </text>
    </comment>
    <comment ref="M416" authorId="0">
      <text>
        <r>
          <rPr>
            <sz val="10"/>
            <color rgb="FF000000"/>
            <rFont val="Arial"/>
            <family val="0"/>
            <charset val="1"/>
          </rPr>
          <t xml:space="preserve">Carga horária que este docente Externo irá ministrar nesta disciplina.</t>
        </r>
      </text>
    </comment>
    <comment ref="M417" authorId="0">
      <text>
        <r>
          <rPr>
            <sz val="10"/>
            <color rgb="FF000000"/>
            <rFont val="Arial"/>
            <family val="0"/>
            <charset val="1"/>
          </rPr>
          <t xml:space="preserve">Carga horária que este docente Externo irá ministrar nesta disciplina.</t>
        </r>
      </text>
    </comment>
    <comment ref="M418" authorId="0">
      <text>
        <r>
          <rPr>
            <sz val="10"/>
            <color rgb="FF000000"/>
            <rFont val="Arial"/>
            <family val="0"/>
            <charset val="1"/>
          </rPr>
          <t xml:space="preserve">Carga horária que este docente Externo irá ministrar nesta disciplina.</t>
        </r>
      </text>
    </comment>
    <comment ref="M419" authorId="0">
      <text>
        <r>
          <rPr>
            <sz val="10"/>
            <color rgb="FF000000"/>
            <rFont val="Arial"/>
            <family val="0"/>
            <charset val="1"/>
          </rPr>
          <t xml:space="preserve">Carga horária que este docente Externo irá ministrar nesta disciplina.</t>
        </r>
      </text>
    </comment>
    <comment ref="M434" authorId="0">
      <text>
        <r>
          <rPr>
            <sz val="10"/>
            <color rgb="FF000000"/>
            <rFont val="Arial"/>
            <family val="0"/>
            <charset val="1"/>
          </rPr>
          <t xml:space="preserve">Carga horária que este docente Externo irá ministrar nesta disciplina.</t>
        </r>
      </text>
    </comment>
    <comment ref="M435" authorId="0">
      <text>
        <r>
          <rPr>
            <sz val="10"/>
            <color rgb="FF000000"/>
            <rFont val="Arial"/>
            <family val="0"/>
            <charset val="1"/>
          </rPr>
          <t xml:space="preserve">Carga horária que este docente Externo irá ministrar nesta disciplina.</t>
        </r>
      </text>
    </comment>
    <comment ref="M436" authorId="0">
      <text>
        <r>
          <rPr>
            <sz val="10"/>
            <color rgb="FF000000"/>
            <rFont val="Arial"/>
            <family val="0"/>
            <charset val="1"/>
          </rPr>
          <t xml:space="preserve">Carga horária que este docente Externo irá ministrar nesta disciplina.</t>
        </r>
      </text>
    </comment>
    <comment ref="M437" authorId="0">
      <text>
        <r>
          <rPr>
            <sz val="10"/>
            <color rgb="FF000000"/>
            <rFont val="Arial"/>
            <family val="0"/>
            <charset val="1"/>
          </rPr>
          <t xml:space="preserve">Carga horária que este docente Externo irá ministrar nesta disciplina.</t>
        </r>
      </text>
    </comment>
    <comment ref="M438" authorId="0">
      <text>
        <r>
          <rPr>
            <sz val="10"/>
            <color rgb="FF000000"/>
            <rFont val="Arial"/>
            <family val="0"/>
            <charset val="1"/>
          </rPr>
          <t xml:space="preserve">Carga horária que este docente Externo irá ministrar nesta disciplina.</t>
        </r>
      </text>
    </comment>
    <comment ref="M439" authorId="0">
      <text>
        <r>
          <rPr>
            <sz val="10"/>
            <color rgb="FF000000"/>
            <rFont val="Arial"/>
            <family val="0"/>
            <charset val="1"/>
          </rPr>
          <t xml:space="preserve">Carga horária que este docente Externo irá ministrar nesta disciplina.</t>
        </r>
      </text>
    </comment>
    <comment ref="M440" authorId="0">
      <text>
        <r>
          <rPr>
            <sz val="10"/>
            <color rgb="FF000000"/>
            <rFont val="Arial"/>
            <family val="0"/>
            <charset val="1"/>
          </rPr>
          <t xml:space="preserve">Carga horária que este docente Externo irá ministrar nesta disciplina.</t>
        </r>
      </text>
    </comment>
    <comment ref="M441" authorId="0">
      <text>
        <r>
          <rPr>
            <sz val="10"/>
            <color rgb="FF000000"/>
            <rFont val="Arial"/>
            <family val="0"/>
            <charset val="1"/>
          </rPr>
          <t xml:space="preserve">Carga horária que este docente Externo irá ministrar nesta disciplina.</t>
        </r>
      </text>
    </comment>
    <comment ref="M442" authorId="0">
      <text>
        <r>
          <rPr>
            <sz val="10"/>
            <color rgb="FF000000"/>
            <rFont val="Arial"/>
            <family val="0"/>
            <charset val="1"/>
          </rPr>
          <t xml:space="preserve">Carga horária que este docente Externo irá ministrar nesta disciplina.</t>
        </r>
      </text>
    </comment>
    <comment ref="M443" authorId="0">
      <text>
        <r>
          <rPr>
            <sz val="10"/>
            <color rgb="FF000000"/>
            <rFont val="Arial"/>
            <family val="0"/>
            <charset val="1"/>
          </rPr>
          <t xml:space="preserve">Carga horária que este docente Externo irá ministrar nesta disciplina.</t>
        </r>
      </text>
    </comment>
    <comment ref="M458" authorId="0">
      <text>
        <r>
          <rPr>
            <sz val="10"/>
            <color rgb="FF000000"/>
            <rFont val="Arial"/>
            <family val="0"/>
            <charset val="1"/>
          </rPr>
          <t xml:space="preserve">Carga horária que este docente Externo irá ministrar nesta disciplina.</t>
        </r>
      </text>
    </comment>
    <comment ref="M459" authorId="0">
      <text>
        <r>
          <rPr>
            <sz val="10"/>
            <color rgb="FF000000"/>
            <rFont val="Arial"/>
            <family val="0"/>
            <charset val="1"/>
          </rPr>
          <t xml:space="preserve">Carga horária que este docente Externo irá ministrar nesta disciplina.</t>
        </r>
      </text>
    </comment>
    <comment ref="M460" authorId="0">
      <text>
        <r>
          <rPr>
            <sz val="10"/>
            <color rgb="FF000000"/>
            <rFont val="Arial"/>
            <family val="0"/>
            <charset val="1"/>
          </rPr>
          <t xml:space="preserve">Carga horária que este docente Externo irá ministrar nesta disciplina.</t>
        </r>
      </text>
    </comment>
    <comment ref="M461" authorId="0">
      <text>
        <r>
          <rPr>
            <sz val="10"/>
            <color rgb="FF000000"/>
            <rFont val="Arial"/>
            <family val="0"/>
            <charset val="1"/>
          </rPr>
          <t xml:space="preserve">Carga horária que este docente Externo irá ministrar nesta disciplina.</t>
        </r>
      </text>
    </comment>
    <comment ref="M462" authorId="0">
      <text>
        <r>
          <rPr>
            <sz val="10"/>
            <color rgb="FF000000"/>
            <rFont val="Arial"/>
            <family val="0"/>
            <charset val="1"/>
          </rPr>
          <t xml:space="preserve">Carga horária que este docente Externo irá ministrar nesta disciplina.</t>
        </r>
      </text>
    </comment>
    <comment ref="M463" authorId="0">
      <text>
        <r>
          <rPr>
            <sz val="10"/>
            <color rgb="FF000000"/>
            <rFont val="Arial"/>
            <family val="0"/>
            <charset val="1"/>
          </rPr>
          <t xml:space="preserve">Carga horária que este docente Externo irá ministrar nesta disciplina.</t>
        </r>
      </text>
    </comment>
    <comment ref="M464" authorId="0">
      <text>
        <r>
          <rPr>
            <sz val="10"/>
            <color rgb="FF000000"/>
            <rFont val="Arial"/>
            <family val="0"/>
            <charset val="1"/>
          </rPr>
          <t xml:space="preserve">Carga horária que este docente Externo irá ministrar nesta disciplina.</t>
        </r>
      </text>
    </comment>
    <comment ref="M465" authorId="0">
      <text>
        <r>
          <rPr>
            <sz val="10"/>
            <color rgb="FF000000"/>
            <rFont val="Arial"/>
            <family val="0"/>
            <charset val="1"/>
          </rPr>
          <t xml:space="preserve">Carga horária que este docente Externo irá ministrar nesta disciplina.</t>
        </r>
      </text>
    </comment>
    <comment ref="M466" authorId="0">
      <text>
        <r>
          <rPr>
            <sz val="10"/>
            <color rgb="FF000000"/>
            <rFont val="Arial"/>
            <family val="0"/>
            <charset val="1"/>
          </rPr>
          <t xml:space="preserve">Carga horária que este docente Externo irá ministrar nesta disciplina.</t>
        </r>
      </text>
    </comment>
    <comment ref="M467" authorId="0">
      <text>
        <r>
          <rPr>
            <sz val="10"/>
            <color rgb="FF000000"/>
            <rFont val="Arial"/>
            <family val="0"/>
            <charset val="1"/>
          </rPr>
          <t xml:space="preserve">Carga horária que este docente Externo irá ministrar nesta disciplina.</t>
        </r>
      </text>
    </comment>
    <comment ref="M482" authorId="0">
      <text>
        <r>
          <rPr>
            <sz val="10"/>
            <color rgb="FF000000"/>
            <rFont val="Arial"/>
            <family val="0"/>
            <charset val="1"/>
          </rPr>
          <t xml:space="preserve">Carga horária que este docente Externo irá ministrar nesta disciplina.</t>
        </r>
      </text>
    </comment>
    <comment ref="M483" authorId="0">
      <text>
        <r>
          <rPr>
            <sz val="10"/>
            <color rgb="FF000000"/>
            <rFont val="Arial"/>
            <family val="0"/>
            <charset val="1"/>
          </rPr>
          <t xml:space="preserve">Carga horária que este docente Externo irá ministrar nesta disciplina.</t>
        </r>
      </text>
    </comment>
    <comment ref="M484" authorId="0">
      <text>
        <r>
          <rPr>
            <sz val="10"/>
            <color rgb="FF000000"/>
            <rFont val="Arial"/>
            <family val="0"/>
            <charset val="1"/>
          </rPr>
          <t xml:space="preserve">Carga horária que este docente Externo irá ministrar nesta disciplina.</t>
        </r>
      </text>
    </comment>
    <comment ref="M485" authorId="0">
      <text>
        <r>
          <rPr>
            <sz val="10"/>
            <color rgb="FF000000"/>
            <rFont val="Arial"/>
            <family val="0"/>
            <charset val="1"/>
          </rPr>
          <t xml:space="preserve">Carga horária que este docente Externo irá ministrar nesta disciplina.</t>
        </r>
      </text>
    </comment>
    <comment ref="M486" authorId="0">
      <text>
        <r>
          <rPr>
            <sz val="10"/>
            <color rgb="FF000000"/>
            <rFont val="Arial"/>
            <family val="0"/>
            <charset val="1"/>
          </rPr>
          <t xml:space="preserve">Carga horária que este docente Externo irá ministrar nesta disciplina.</t>
        </r>
      </text>
    </comment>
    <comment ref="M487" authorId="0">
      <text>
        <r>
          <rPr>
            <sz val="10"/>
            <color rgb="FF000000"/>
            <rFont val="Arial"/>
            <family val="0"/>
            <charset val="1"/>
          </rPr>
          <t xml:space="preserve">Carga horária que este docente Externo irá ministrar nesta disciplina.</t>
        </r>
      </text>
    </comment>
    <comment ref="M488" authorId="0">
      <text>
        <r>
          <rPr>
            <sz val="10"/>
            <color rgb="FF000000"/>
            <rFont val="Arial"/>
            <family val="0"/>
            <charset val="1"/>
          </rPr>
          <t xml:space="preserve">Carga horária que este docente Externo irá ministrar nesta disciplina.</t>
        </r>
      </text>
    </comment>
    <comment ref="M489" authorId="0">
      <text>
        <r>
          <rPr>
            <sz val="10"/>
            <color rgb="FF000000"/>
            <rFont val="Arial"/>
            <family val="0"/>
            <charset val="1"/>
          </rPr>
          <t xml:space="preserve">Carga horária que este docente Externo irá ministrar nesta disciplina.</t>
        </r>
      </text>
    </comment>
    <comment ref="M490" authorId="0">
      <text>
        <r>
          <rPr>
            <sz val="10"/>
            <color rgb="FF000000"/>
            <rFont val="Arial"/>
            <family val="0"/>
            <charset val="1"/>
          </rPr>
          <t xml:space="preserve">Carga horária que este docente Externo irá ministrar nesta disciplina.</t>
        </r>
      </text>
    </comment>
    <comment ref="M491" authorId="0">
      <text>
        <r>
          <rPr>
            <sz val="10"/>
            <color rgb="FF000000"/>
            <rFont val="Arial"/>
            <family val="0"/>
            <charset val="1"/>
          </rPr>
          <t xml:space="preserve">Carga horária que este docente Externo irá ministrar nesta disciplina.</t>
        </r>
      </text>
    </comment>
    <comment ref="M506" authorId="0">
      <text>
        <r>
          <rPr>
            <sz val="10"/>
            <color rgb="FF000000"/>
            <rFont val="Arial"/>
            <family val="0"/>
            <charset val="1"/>
          </rPr>
          <t xml:space="preserve">Carga horária que este docente Externo irá ministrar nesta disciplina.</t>
        </r>
      </text>
    </comment>
    <comment ref="M507" authorId="0">
      <text>
        <r>
          <rPr>
            <sz val="10"/>
            <color rgb="FF000000"/>
            <rFont val="Arial"/>
            <family val="0"/>
            <charset val="1"/>
          </rPr>
          <t xml:space="preserve">Carga horária que este docente Externo irá ministrar nesta disciplina.</t>
        </r>
      </text>
    </comment>
    <comment ref="M508" authorId="0">
      <text>
        <r>
          <rPr>
            <sz val="10"/>
            <color rgb="FF000000"/>
            <rFont val="Arial"/>
            <family val="0"/>
            <charset val="1"/>
          </rPr>
          <t xml:space="preserve">Carga horária que este docente Externo irá ministrar nesta disciplina.</t>
        </r>
      </text>
    </comment>
    <comment ref="M509" authorId="0">
      <text>
        <r>
          <rPr>
            <sz val="10"/>
            <color rgb="FF000000"/>
            <rFont val="Arial"/>
            <family val="0"/>
            <charset val="1"/>
          </rPr>
          <t xml:space="preserve">Carga horária que este docente Externo irá ministrar nesta disciplina.</t>
        </r>
      </text>
    </comment>
    <comment ref="M510" authorId="0">
      <text>
        <r>
          <rPr>
            <sz val="10"/>
            <color rgb="FF000000"/>
            <rFont val="Arial"/>
            <family val="0"/>
            <charset val="1"/>
          </rPr>
          <t xml:space="preserve">Carga horária que este docente Externo irá ministrar nesta disciplina.</t>
        </r>
      </text>
    </comment>
    <comment ref="M511" authorId="0">
      <text>
        <r>
          <rPr>
            <sz val="10"/>
            <color rgb="FF000000"/>
            <rFont val="Arial"/>
            <family val="0"/>
            <charset val="1"/>
          </rPr>
          <t xml:space="preserve">Carga horária que este docente Externo irá ministrar nesta disciplina.</t>
        </r>
      </text>
    </comment>
    <comment ref="M512" authorId="0">
      <text>
        <r>
          <rPr>
            <sz val="10"/>
            <color rgb="FF000000"/>
            <rFont val="Arial"/>
            <family val="0"/>
            <charset val="1"/>
          </rPr>
          <t xml:space="preserve">Carga horária que este docente Externo irá ministrar nesta disciplina.</t>
        </r>
      </text>
    </comment>
    <comment ref="M513" authorId="0">
      <text>
        <r>
          <rPr>
            <sz val="10"/>
            <color rgb="FF000000"/>
            <rFont val="Arial"/>
            <family val="0"/>
            <charset val="1"/>
          </rPr>
          <t xml:space="preserve">Carga horária que este docente Externo irá ministrar nesta disciplina.</t>
        </r>
      </text>
    </comment>
    <comment ref="M514" authorId="0">
      <text>
        <r>
          <rPr>
            <sz val="10"/>
            <color rgb="FF000000"/>
            <rFont val="Arial"/>
            <family val="0"/>
            <charset val="1"/>
          </rPr>
          <t xml:space="preserve">Carga horária que este docente Externo irá ministrar nesta disciplina.</t>
        </r>
      </text>
    </comment>
    <comment ref="M515" authorId="0">
      <text>
        <r>
          <rPr>
            <sz val="10"/>
            <color rgb="FF000000"/>
            <rFont val="Arial"/>
            <family val="0"/>
            <charset val="1"/>
          </rPr>
          <t xml:space="preserve">Carga horária que este docente Externo irá ministrar nesta disciplina.</t>
        </r>
      </text>
    </comment>
    <comment ref="M530" authorId="0">
      <text>
        <r>
          <rPr>
            <sz val="10"/>
            <color rgb="FF000000"/>
            <rFont val="Arial"/>
            <family val="0"/>
            <charset val="1"/>
          </rPr>
          <t xml:space="preserve">Carga horária que este docente Externo irá ministrar nesta disciplina.</t>
        </r>
      </text>
    </comment>
    <comment ref="M531" authorId="0">
      <text>
        <r>
          <rPr>
            <sz val="10"/>
            <color rgb="FF000000"/>
            <rFont val="Arial"/>
            <family val="0"/>
            <charset val="1"/>
          </rPr>
          <t xml:space="preserve">Carga horária que este docente Externo irá ministrar nesta disciplina.</t>
        </r>
      </text>
    </comment>
    <comment ref="M532" authorId="0">
      <text>
        <r>
          <rPr>
            <sz val="10"/>
            <color rgb="FF000000"/>
            <rFont val="Arial"/>
            <family val="0"/>
            <charset val="1"/>
          </rPr>
          <t xml:space="preserve">Carga horária que este docente Externo irá ministrar nesta disciplina.</t>
        </r>
      </text>
    </comment>
    <comment ref="M533" authorId="0">
      <text>
        <r>
          <rPr>
            <sz val="10"/>
            <color rgb="FF000000"/>
            <rFont val="Arial"/>
            <family val="0"/>
            <charset val="1"/>
          </rPr>
          <t xml:space="preserve">Carga horária que este docente Externo irá ministrar nesta disciplina.</t>
        </r>
      </text>
    </comment>
    <comment ref="M534" authorId="0">
      <text>
        <r>
          <rPr>
            <sz val="10"/>
            <color rgb="FF000000"/>
            <rFont val="Arial"/>
            <family val="0"/>
            <charset val="1"/>
          </rPr>
          <t xml:space="preserve">Carga horária que este docente Externo irá ministrar nesta disciplina.</t>
        </r>
      </text>
    </comment>
    <comment ref="M535" authorId="0">
      <text>
        <r>
          <rPr>
            <sz val="10"/>
            <color rgb="FF000000"/>
            <rFont val="Arial"/>
            <family val="0"/>
            <charset val="1"/>
          </rPr>
          <t xml:space="preserve">Carga horária que este docente Externo irá ministrar nesta disciplina.</t>
        </r>
      </text>
    </comment>
    <comment ref="M536" authorId="0">
      <text>
        <r>
          <rPr>
            <sz val="10"/>
            <color rgb="FF000000"/>
            <rFont val="Arial"/>
            <family val="0"/>
            <charset val="1"/>
          </rPr>
          <t xml:space="preserve">Carga horária que este docente Externo irá ministrar nesta disciplina.</t>
        </r>
      </text>
    </comment>
    <comment ref="M537" authorId="0">
      <text>
        <r>
          <rPr>
            <sz val="10"/>
            <color rgb="FF000000"/>
            <rFont val="Arial"/>
            <family val="0"/>
            <charset val="1"/>
          </rPr>
          <t xml:space="preserve">Carga horária que este docente Externo irá ministrar nesta disciplina.</t>
        </r>
      </text>
    </comment>
    <comment ref="M538" authorId="0">
      <text>
        <r>
          <rPr>
            <sz val="10"/>
            <color rgb="FF000000"/>
            <rFont val="Arial"/>
            <family val="0"/>
            <charset val="1"/>
          </rPr>
          <t xml:space="preserve">Carga horária que este docente Externo irá ministrar nesta disciplina.</t>
        </r>
      </text>
    </comment>
    <comment ref="M539" authorId="0">
      <text>
        <r>
          <rPr>
            <sz val="10"/>
            <color rgb="FF000000"/>
            <rFont val="Arial"/>
            <family val="0"/>
            <charset val="1"/>
          </rPr>
          <t xml:space="preserve">Carga horária que este docente Externo irá ministrar nesta disciplina.</t>
        </r>
      </text>
    </comment>
    <comment ref="M554" authorId="0">
      <text>
        <r>
          <rPr>
            <sz val="10"/>
            <color rgb="FF000000"/>
            <rFont val="Arial"/>
            <family val="0"/>
            <charset val="1"/>
          </rPr>
          <t xml:space="preserve">Carga horária que este docente Externo irá ministrar nesta disciplina.</t>
        </r>
      </text>
    </comment>
    <comment ref="M555" authorId="0">
      <text>
        <r>
          <rPr>
            <sz val="10"/>
            <color rgb="FF000000"/>
            <rFont val="Arial"/>
            <family val="0"/>
            <charset val="1"/>
          </rPr>
          <t xml:space="preserve">Carga horária que este docente Externo irá ministrar nesta disciplina.</t>
        </r>
      </text>
    </comment>
    <comment ref="M556" authorId="0">
      <text>
        <r>
          <rPr>
            <sz val="10"/>
            <color rgb="FF000000"/>
            <rFont val="Arial"/>
            <family val="0"/>
            <charset val="1"/>
          </rPr>
          <t xml:space="preserve">Carga horária que este docente Externo irá ministrar nesta disciplina.</t>
        </r>
      </text>
    </comment>
    <comment ref="M557" authorId="0">
      <text>
        <r>
          <rPr>
            <sz val="10"/>
            <color rgb="FF000000"/>
            <rFont val="Arial"/>
            <family val="0"/>
            <charset val="1"/>
          </rPr>
          <t xml:space="preserve">Carga horária que este docente Externo irá ministrar nesta disciplina.</t>
        </r>
      </text>
    </comment>
    <comment ref="M558" authorId="0">
      <text>
        <r>
          <rPr>
            <sz val="10"/>
            <color rgb="FF000000"/>
            <rFont val="Arial"/>
            <family val="0"/>
            <charset val="1"/>
          </rPr>
          <t xml:space="preserve">Carga horária que este docente Externo irá ministrar nesta disciplina.</t>
        </r>
      </text>
    </comment>
    <comment ref="M559" authorId="0">
      <text>
        <r>
          <rPr>
            <sz val="10"/>
            <color rgb="FF000000"/>
            <rFont val="Arial"/>
            <family val="0"/>
            <charset val="1"/>
          </rPr>
          <t xml:space="preserve">Carga horária que este docente Externo irá ministrar nesta disciplina.</t>
        </r>
      </text>
    </comment>
    <comment ref="M560" authorId="0">
      <text>
        <r>
          <rPr>
            <sz val="10"/>
            <color rgb="FF000000"/>
            <rFont val="Arial"/>
            <family val="0"/>
            <charset val="1"/>
          </rPr>
          <t xml:space="preserve">Carga horária que este docente Externo irá ministrar nesta disciplina.</t>
        </r>
      </text>
    </comment>
    <comment ref="M561" authorId="0">
      <text>
        <r>
          <rPr>
            <sz val="10"/>
            <color rgb="FF000000"/>
            <rFont val="Arial"/>
            <family val="0"/>
            <charset val="1"/>
          </rPr>
          <t xml:space="preserve">Carga horária que este docente Externo irá ministrar nesta disciplina.</t>
        </r>
      </text>
    </comment>
    <comment ref="M562" authorId="0">
      <text>
        <r>
          <rPr>
            <sz val="10"/>
            <color rgb="FF000000"/>
            <rFont val="Arial"/>
            <family val="0"/>
            <charset val="1"/>
          </rPr>
          <t xml:space="preserve">Carga horária que este docente Externo irá ministrar nesta disciplina.</t>
        </r>
      </text>
    </comment>
    <comment ref="M563" authorId="0">
      <text>
        <r>
          <rPr>
            <sz val="10"/>
            <color rgb="FF000000"/>
            <rFont val="Arial"/>
            <family val="0"/>
            <charset val="1"/>
          </rPr>
          <t xml:space="preserve">Carga horária que este docente Externo irá ministrar nesta disciplina.</t>
        </r>
      </text>
    </comment>
    <comment ref="M578" authorId="0">
      <text>
        <r>
          <rPr>
            <sz val="10"/>
            <color rgb="FF000000"/>
            <rFont val="Arial"/>
            <family val="0"/>
            <charset val="1"/>
          </rPr>
          <t xml:space="preserve">Carga horária que este docente Externo irá ministrar nesta disciplina.</t>
        </r>
      </text>
    </comment>
    <comment ref="M579" authorId="0">
      <text>
        <r>
          <rPr>
            <sz val="10"/>
            <color rgb="FF000000"/>
            <rFont val="Arial"/>
            <family val="0"/>
            <charset val="1"/>
          </rPr>
          <t xml:space="preserve">Carga horária que este docente Externo irá ministrar nesta disciplina.</t>
        </r>
      </text>
    </comment>
    <comment ref="M580" authorId="0">
      <text>
        <r>
          <rPr>
            <sz val="10"/>
            <color rgb="FF000000"/>
            <rFont val="Arial"/>
            <family val="0"/>
            <charset val="1"/>
          </rPr>
          <t xml:space="preserve">Carga horária que este docente Externo irá ministrar nesta disciplina.</t>
        </r>
      </text>
    </comment>
    <comment ref="M581" authorId="0">
      <text>
        <r>
          <rPr>
            <sz val="10"/>
            <color rgb="FF000000"/>
            <rFont val="Arial"/>
            <family val="0"/>
            <charset val="1"/>
          </rPr>
          <t xml:space="preserve">Carga horária que este docente Externo irá ministrar nesta disciplina.</t>
        </r>
      </text>
    </comment>
    <comment ref="M582" authorId="0">
      <text>
        <r>
          <rPr>
            <sz val="10"/>
            <color rgb="FF000000"/>
            <rFont val="Arial"/>
            <family val="0"/>
            <charset val="1"/>
          </rPr>
          <t xml:space="preserve">Carga horária que este docente Externo irá ministrar nesta disciplina.</t>
        </r>
      </text>
    </comment>
    <comment ref="M583" authorId="0">
      <text>
        <r>
          <rPr>
            <sz val="10"/>
            <color rgb="FF000000"/>
            <rFont val="Arial"/>
            <family val="0"/>
            <charset val="1"/>
          </rPr>
          <t xml:space="preserve">Carga horária que este docente Externo irá ministrar nesta disciplina.</t>
        </r>
      </text>
    </comment>
    <comment ref="M584" authorId="0">
      <text>
        <r>
          <rPr>
            <sz val="10"/>
            <color rgb="FF000000"/>
            <rFont val="Arial"/>
            <family val="0"/>
            <charset val="1"/>
          </rPr>
          <t xml:space="preserve">Carga horária que este docente Externo irá ministrar nesta disciplina.</t>
        </r>
      </text>
    </comment>
    <comment ref="M585" authorId="0">
      <text>
        <r>
          <rPr>
            <sz val="10"/>
            <color rgb="FF000000"/>
            <rFont val="Arial"/>
            <family val="0"/>
            <charset val="1"/>
          </rPr>
          <t xml:space="preserve">Carga horária que este docente Externo irá ministrar nesta disciplina.</t>
        </r>
      </text>
    </comment>
    <comment ref="M586" authorId="0">
      <text>
        <r>
          <rPr>
            <sz val="10"/>
            <color rgb="FF000000"/>
            <rFont val="Arial"/>
            <family val="0"/>
            <charset val="1"/>
          </rPr>
          <t xml:space="preserve">Carga horária que este docente Externo irá ministrar nesta disciplina.</t>
        </r>
      </text>
    </comment>
    <comment ref="M587" authorId="0">
      <text>
        <r>
          <rPr>
            <sz val="10"/>
            <color rgb="FF000000"/>
            <rFont val="Arial"/>
            <family val="0"/>
            <charset val="1"/>
          </rPr>
          <t xml:space="preserve">Carga horária que este docente Externo irá ministrar nesta disciplina.</t>
        </r>
      </text>
    </comment>
    <comment ref="M602" authorId="0">
      <text>
        <r>
          <rPr>
            <sz val="10"/>
            <color rgb="FF000000"/>
            <rFont val="Arial"/>
            <family val="0"/>
            <charset val="1"/>
          </rPr>
          <t xml:space="preserve">Carga horária que este docente Externo irá ministrar nesta disciplina.</t>
        </r>
      </text>
    </comment>
    <comment ref="M603" authorId="0">
      <text>
        <r>
          <rPr>
            <sz val="10"/>
            <color rgb="FF000000"/>
            <rFont val="Arial"/>
            <family val="0"/>
            <charset val="1"/>
          </rPr>
          <t xml:space="preserve">Carga horária que este docente Externo irá ministrar nesta disciplina.</t>
        </r>
      </text>
    </comment>
    <comment ref="M604" authorId="0">
      <text>
        <r>
          <rPr>
            <sz val="10"/>
            <color rgb="FF000000"/>
            <rFont val="Arial"/>
            <family val="0"/>
            <charset val="1"/>
          </rPr>
          <t xml:space="preserve">Carga horária que este docente Externo irá ministrar nesta disciplina.</t>
        </r>
      </text>
    </comment>
    <comment ref="M605" authorId="0">
      <text>
        <r>
          <rPr>
            <sz val="10"/>
            <color rgb="FF000000"/>
            <rFont val="Arial"/>
            <family val="0"/>
            <charset val="1"/>
          </rPr>
          <t xml:space="preserve">Carga horária que este docente Externo irá ministrar nesta disciplina.</t>
        </r>
      </text>
    </comment>
    <comment ref="M606" authorId="0">
      <text>
        <r>
          <rPr>
            <sz val="10"/>
            <color rgb="FF000000"/>
            <rFont val="Arial"/>
            <family val="0"/>
            <charset val="1"/>
          </rPr>
          <t xml:space="preserve">Carga horária que este docente Externo irá ministrar nesta disciplina.</t>
        </r>
      </text>
    </comment>
    <comment ref="M607" authorId="0">
      <text>
        <r>
          <rPr>
            <sz val="10"/>
            <color rgb="FF000000"/>
            <rFont val="Arial"/>
            <family val="0"/>
            <charset val="1"/>
          </rPr>
          <t xml:space="preserve">Carga horária que este docente Externo irá ministrar nesta disciplina.</t>
        </r>
      </text>
    </comment>
    <comment ref="M608" authorId="0">
      <text>
        <r>
          <rPr>
            <sz val="10"/>
            <color rgb="FF000000"/>
            <rFont val="Arial"/>
            <family val="0"/>
            <charset val="1"/>
          </rPr>
          <t xml:space="preserve">Carga horária que este docente Externo irá ministrar nesta disciplina.</t>
        </r>
      </text>
    </comment>
    <comment ref="M609" authorId="0">
      <text>
        <r>
          <rPr>
            <sz val="10"/>
            <color rgb="FF000000"/>
            <rFont val="Arial"/>
            <family val="0"/>
            <charset val="1"/>
          </rPr>
          <t xml:space="preserve">Carga horária que este docente Externo irá ministrar nesta disciplina.</t>
        </r>
      </text>
    </comment>
    <comment ref="M610" authorId="0">
      <text>
        <r>
          <rPr>
            <sz val="10"/>
            <color rgb="FF000000"/>
            <rFont val="Arial"/>
            <family val="0"/>
            <charset val="1"/>
          </rPr>
          <t xml:space="preserve">Carga horária que este docente Externo irá ministrar nesta disciplina.</t>
        </r>
      </text>
    </comment>
    <comment ref="M611" authorId="0">
      <text>
        <r>
          <rPr>
            <sz val="10"/>
            <color rgb="FF000000"/>
            <rFont val="Arial"/>
            <family val="0"/>
            <charset val="1"/>
          </rPr>
          <t xml:space="preserve">Carga horária que este docente Externo irá ministrar nesta disciplina.</t>
        </r>
      </text>
    </comment>
    <comment ref="M626" authorId="0">
      <text>
        <r>
          <rPr>
            <sz val="10"/>
            <color rgb="FF000000"/>
            <rFont val="Arial"/>
            <family val="0"/>
            <charset val="1"/>
          </rPr>
          <t xml:space="preserve">Carga horária que este docente Externo irá ministrar nesta disciplina.</t>
        </r>
      </text>
    </comment>
    <comment ref="M627" authorId="0">
      <text>
        <r>
          <rPr>
            <sz val="10"/>
            <color rgb="FF000000"/>
            <rFont val="Arial"/>
            <family val="0"/>
            <charset val="1"/>
          </rPr>
          <t xml:space="preserve">Carga horária que este docente Externo irá ministrar nesta disciplina.</t>
        </r>
      </text>
    </comment>
    <comment ref="M628" authorId="0">
      <text>
        <r>
          <rPr>
            <sz val="10"/>
            <color rgb="FF000000"/>
            <rFont val="Arial"/>
            <family val="0"/>
            <charset val="1"/>
          </rPr>
          <t xml:space="preserve">Carga horária que este docente Externo irá ministrar nesta disciplina.</t>
        </r>
      </text>
    </comment>
    <comment ref="M629" authorId="0">
      <text>
        <r>
          <rPr>
            <sz val="10"/>
            <color rgb="FF000000"/>
            <rFont val="Arial"/>
            <family val="0"/>
            <charset val="1"/>
          </rPr>
          <t xml:space="preserve">Carga horária que este docente Externo irá ministrar nesta disciplina.</t>
        </r>
      </text>
    </comment>
    <comment ref="M630" authorId="0">
      <text>
        <r>
          <rPr>
            <sz val="10"/>
            <color rgb="FF000000"/>
            <rFont val="Arial"/>
            <family val="0"/>
            <charset val="1"/>
          </rPr>
          <t xml:space="preserve">Carga horária que este docente Externo irá ministrar nesta disciplina.</t>
        </r>
      </text>
    </comment>
    <comment ref="M631" authorId="0">
      <text>
        <r>
          <rPr>
            <sz val="10"/>
            <color rgb="FF000000"/>
            <rFont val="Arial"/>
            <family val="0"/>
            <charset val="1"/>
          </rPr>
          <t xml:space="preserve">Carga horária que este docente Externo irá ministrar nesta disciplina.</t>
        </r>
      </text>
    </comment>
    <comment ref="M632" authorId="0">
      <text>
        <r>
          <rPr>
            <sz val="10"/>
            <color rgb="FF000000"/>
            <rFont val="Arial"/>
            <family val="0"/>
            <charset val="1"/>
          </rPr>
          <t xml:space="preserve">Carga horária que este docente Externo irá ministrar nesta disciplina.</t>
        </r>
      </text>
    </comment>
    <comment ref="M633" authorId="0">
      <text>
        <r>
          <rPr>
            <sz val="10"/>
            <color rgb="FF000000"/>
            <rFont val="Arial"/>
            <family val="0"/>
            <charset val="1"/>
          </rPr>
          <t xml:space="preserve">Carga horária que este docente Externo irá ministrar nesta disciplina.</t>
        </r>
      </text>
    </comment>
    <comment ref="M634" authorId="0">
      <text>
        <r>
          <rPr>
            <sz val="10"/>
            <color rgb="FF000000"/>
            <rFont val="Arial"/>
            <family val="0"/>
            <charset val="1"/>
          </rPr>
          <t xml:space="preserve">Carga horária que este docente Externo irá ministrar nesta disciplina.</t>
        </r>
      </text>
    </comment>
    <comment ref="M635" authorId="0">
      <text>
        <r>
          <rPr>
            <sz val="10"/>
            <color rgb="FF000000"/>
            <rFont val="Arial"/>
            <family val="0"/>
            <charset val="1"/>
          </rPr>
          <t xml:space="preserve">Carga horária que este docente Externo irá ministrar nesta disciplina.</t>
        </r>
      </text>
    </comment>
    <comment ref="M650" authorId="0">
      <text>
        <r>
          <rPr>
            <sz val="10"/>
            <color rgb="FF000000"/>
            <rFont val="Arial"/>
            <family val="0"/>
            <charset val="1"/>
          </rPr>
          <t xml:space="preserve">Carga horária que este docente Externo irá ministrar nesta disciplina.</t>
        </r>
      </text>
    </comment>
    <comment ref="M651" authorId="0">
      <text>
        <r>
          <rPr>
            <sz val="10"/>
            <color rgb="FF000000"/>
            <rFont val="Arial"/>
            <family val="0"/>
            <charset val="1"/>
          </rPr>
          <t xml:space="preserve">Carga horária que este docente Externo irá ministrar nesta disciplina.</t>
        </r>
      </text>
    </comment>
    <comment ref="M652" authorId="0">
      <text>
        <r>
          <rPr>
            <sz val="10"/>
            <color rgb="FF000000"/>
            <rFont val="Arial"/>
            <family val="0"/>
            <charset val="1"/>
          </rPr>
          <t xml:space="preserve">Carga horária que este docente Externo irá ministrar nesta disciplina.</t>
        </r>
      </text>
    </comment>
    <comment ref="M653" authorId="0">
      <text>
        <r>
          <rPr>
            <sz val="10"/>
            <color rgb="FF000000"/>
            <rFont val="Arial"/>
            <family val="0"/>
            <charset val="1"/>
          </rPr>
          <t xml:space="preserve">Carga horária que este docente Externo irá ministrar nesta disciplina.</t>
        </r>
      </text>
    </comment>
    <comment ref="M654" authorId="0">
      <text>
        <r>
          <rPr>
            <sz val="10"/>
            <color rgb="FF000000"/>
            <rFont val="Arial"/>
            <family val="0"/>
            <charset val="1"/>
          </rPr>
          <t xml:space="preserve">Carga horária que este docente Externo irá ministrar nesta disciplina.</t>
        </r>
      </text>
    </comment>
    <comment ref="M655" authorId="0">
      <text>
        <r>
          <rPr>
            <sz val="10"/>
            <color rgb="FF000000"/>
            <rFont val="Arial"/>
            <family val="0"/>
            <charset val="1"/>
          </rPr>
          <t xml:space="preserve">Carga horária que este docente Externo irá ministrar nesta disciplina.</t>
        </r>
      </text>
    </comment>
    <comment ref="M656" authorId="0">
      <text>
        <r>
          <rPr>
            <sz val="10"/>
            <color rgb="FF000000"/>
            <rFont val="Arial"/>
            <family val="0"/>
            <charset val="1"/>
          </rPr>
          <t xml:space="preserve">Carga horária que este docente Externo irá ministrar nesta disciplina.</t>
        </r>
      </text>
    </comment>
    <comment ref="M657" authorId="0">
      <text>
        <r>
          <rPr>
            <sz val="10"/>
            <color rgb="FF000000"/>
            <rFont val="Arial"/>
            <family val="0"/>
            <charset val="1"/>
          </rPr>
          <t xml:space="preserve">Carga horária que este docente Externo irá ministrar nesta disciplina.</t>
        </r>
      </text>
    </comment>
    <comment ref="M658" authorId="0">
      <text>
        <r>
          <rPr>
            <sz val="10"/>
            <color rgb="FF000000"/>
            <rFont val="Arial"/>
            <family val="0"/>
            <charset val="1"/>
          </rPr>
          <t xml:space="preserve">Carga horária que este docente Externo irá ministrar nesta disciplina.</t>
        </r>
      </text>
    </comment>
    <comment ref="M659" authorId="0">
      <text>
        <r>
          <rPr>
            <sz val="10"/>
            <color rgb="FF000000"/>
            <rFont val="Arial"/>
            <family val="0"/>
            <charset val="1"/>
          </rPr>
          <t xml:space="preserve">Carga horária que este docente Externo irá ministrar nesta disciplina.</t>
        </r>
      </text>
    </comment>
    <comment ref="M674" authorId="0">
      <text>
        <r>
          <rPr>
            <sz val="10"/>
            <color rgb="FF000000"/>
            <rFont val="Arial"/>
            <family val="0"/>
            <charset val="1"/>
          </rPr>
          <t xml:space="preserve">Carga horária que este docente Externo irá ministrar nesta disciplina.</t>
        </r>
      </text>
    </comment>
    <comment ref="M675" authorId="0">
      <text>
        <r>
          <rPr>
            <sz val="10"/>
            <color rgb="FF000000"/>
            <rFont val="Arial"/>
            <family val="0"/>
            <charset val="1"/>
          </rPr>
          <t xml:space="preserve">Carga horária que este docente Externo irá ministrar nesta disciplina.</t>
        </r>
      </text>
    </comment>
    <comment ref="M676" authorId="0">
      <text>
        <r>
          <rPr>
            <sz val="10"/>
            <color rgb="FF000000"/>
            <rFont val="Arial"/>
            <family val="0"/>
            <charset val="1"/>
          </rPr>
          <t xml:space="preserve">Carga horária que este docente Externo irá ministrar nesta disciplina.</t>
        </r>
      </text>
    </comment>
    <comment ref="M677" authorId="0">
      <text>
        <r>
          <rPr>
            <sz val="10"/>
            <color rgb="FF000000"/>
            <rFont val="Arial"/>
            <family val="0"/>
            <charset val="1"/>
          </rPr>
          <t xml:space="preserve">Carga horária que este docente Externo irá ministrar nesta disciplina.</t>
        </r>
      </text>
    </comment>
    <comment ref="M678" authorId="0">
      <text>
        <r>
          <rPr>
            <sz val="10"/>
            <color rgb="FF000000"/>
            <rFont val="Arial"/>
            <family val="0"/>
            <charset val="1"/>
          </rPr>
          <t xml:space="preserve">Carga horária que este docente Externo irá ministrar nesta disciplina.</t>
        </r>
      </text>
    </comment>
    <comment ref="M679" authorId="0">
      <text>
        <r>
          <rPr>
            <sz val="10"/>
            <color rgb="FF000000"/>
            <rFont val="Arial"/>
            <family val="0"/>
            <charset val="1"/>
          </rPr>
          <t xml:space="preserve">Carga horária que este docente Externo irá ministrar nesta disciplina.</t>
        </r>
      </text>
    </comment>
    <comment ref="M680" authorId="0">
      <text>
        <r>
          <rPr>
            <sz val="10"/>
            <color rgb="FF000000"/>
            <rFont val="Arial"/>
            <family val="0"/>
            <charset val="1"/>
          </rPr>
          <t xml:space="preserve">Carga horária que este docente Externo irá ministrar nesta disciplina.</t>
        </r>
      </text>
    </comment>
    <comment ref="M681" authorId="0">
      <text>
        <r>
          <rPr>
            <sz val="10"/>
            <color rgb="FF000000"/>
            <rFont val="Arial"/>
            <family val="0"/>
            <charset val="1"/>
          </rPr>
          <t xml:space="preserve">Carga horária que este docente Externo irá ministrar nesta disciplina.</t>
        </r>
      </text>
    </comment>
    <comment ref="M682" authorId="0">
      <text>
        <r>
          <rPr>
            <sz val="10"/>
            <color rgb="FF000000"/>
            <rFont val="Arial"/>
            <family val="0"/>
            <charset val="1"/>
          </rPr>
          <t xml:space="preserve">Carga horária que este docente Externo irá ministrar nesta disciplina.</t>
        </r>
      </text>
    </comment>
    <comment ref="M683" authorId="0">
      <text>
        <r>
          <rPr>
            <sz val="10"/>
            <color rgb="FF000000"/>
            <rFont val="Arial"/>
            <family val="0"/>
            <charset val="1"/>
          </rPr>
          <t xml:space="preserve">Carga horária que este docente Externo irá ministrar nesta disciplina.</t>
        </r>
      </text>
    </comment>
    <comment ref="M698" authorId="0">
      <text>
        <r>
          <rPr>
            <sz val="10"/>
            <color rgb="FF000000"/>
            <rFont val="Arial"/>
            <family val="0"/>
            <charset val="1"/>
          </rPr>
          <t xml:space="preserve">Carga horária que este docente Externo irá ministrar nesta disciplina.</t>
        </r>
      </text>
    </comment>
    <comment ref="M699" authorId="0">
      <text>
        <r>
          <rPr>
            <sz val="10"/>
            <color rgb="FF000000"/>
            <rFont val="Arial"/>
            <family val="0"/>
            <charset val="1"/>
          </rPr>
          <t xml:space="preserve">Carga horária que este docente Externo irá ministrar nesta disciplina.</t>
        </r>
      </text>
    </comment>
    <comment ref="M700" authorId="0">
      <text>
        <r>
          <rPr>
            <sz val="10"/>
            <color rgb="FF000000"/>
            <rFont val="Arial"/>
            <family val="0"/>
            <charset val="1"/>
          </rPr>
          <t xml:space="preserve">Carga horária que este docente Externo irá ministrar nesta disciplina.</t>
        </r>
      </text>
    </comment>
    <comment ref="M701" authorId="0">
      <text>
        <r>
          <rPr>
            <sz val="10"/>
            <color rgb="FF000000"/>
            <rFont val="Arial"/>
            <family val="0"/>
            <charset val="1"/>
          </rPr>
          <t xml:space="preserve">Carga horária que este docente Externo irá ministrar nesta disciplina.</t>
        </r>
      </text>
    </comment>
    <comment ref="M702" authorId="0">
      <text>
        <r>
          <rPr>
            <sz val="10"/>
            <color rgb="FF000000"/>
            <rFont val="Arial"/>
            <family val="0"/>
            <charset val="1"/>
          </rPr>
          <t xml:space="preserve">Carga horária que este docente Externo irá ministrar nesta disciplina.</t>
        </r>
      </text>
    </comment>
    <comment ref="M703" authorId="0">
      <text>
        <r>
          <rPr>
            <sz val="10"/>
            <color rgb="FF000000"/>
            <rFont val="Arial"/>
            <family val="0"/>
            <charset val="1"/>
          </rPr>
          <t xml:space="preserve">Carga horária que este docente Externo irá ministrar nesta disciplina.</t>
        </r>
      </text>
    </comment>
    <comment ref="M704" authorId="0">
      <text>
        <r>
          <rPr>
            <sz val="10"/>
            <color rgb="FF000000"/>
            <rFont val="Arial"/>
            <family val="0"/>
            <charset val="1"/>
          </rPr>
          <t xml:space="preserve">Carga horária que este docente Externo irá ministrar nesta disciplina.</t>
        </r>
      </text>
    </comment>
    <comment ref="M705" authorId="0">
      <text>
        <r>
          <rPr>
            <sz val="10"/>
            <color rgb="FF000000"/>
            <rFont val="Arial"/>
            <family val="0"/>
            <charset val="1"/>
          </rPr>
          <t xml:space="preserve">Carga horária que este docente Externo irá ministrar nesta disciplina.</t>
        </r>
      </text>
    </comment>
    <comment ref="M706" authorId="0">
      <text>
        <r>
          <rPr>
            <sz val="10"/>
            <color rgb="FF000000"/>
            <rFont val="Arial"/>
            <family val="0"/>
            <charset val="1"/>
          </rPr>
          <t xml:space="preserve">Carga horária que este docente Externo irá ministrar nesta disciplina.</t>
        </r>
      </text>
    </comment>
    <comment ref="M707" authorId="0">
      <text>
        <r>
          <rPr>
            <sz val="10"/>
            <color rgb="FF000000"/>
            <rFont val="Arial"/>
            <family val="0"/>
            <charset val="1"/>
          </rPr>
          <t xml:space="preserve">Carga horária que este docente Externo irá ministrar nesta disciplina.</t>
        </r>
      </text>
    </comment>
    <comment ref="M722" authorId="0">
      <text>
        <r>
          <rPr>
            <sz val="10"/>
            <color rgb="FF000000"/>
            <rFont val="Arial"/>
            <family val="0"/>
            <charset val="1"/>
          </rPr>
          <t xml:space="preserve">Carga horária que este docente Externo irá ministrar nesta disciplina.</t>
        </r>
      </text>
    </comment>
    <comment ref="M723" authorId="0">
      <text>
        <r>
          <rPr>
            <sz val="10"/>
            <color rgb="FF000000"/>
            <rFont val="Arial"/>
            <family val="0"/>
            <charset val="1"/>
          </rPr>
          <t xml:space="preserve">Carga horária que este docente Externo irá ministrar nesta disciplina.</t>
        </r>
      </text>
    </comment>
    <comment ref="M724" authorId="0">
      <text>
        <r>
          <rPr>
            <sz val="10"/>
            <color rgb="FF000000"/>
            <rFont val="Arial"/>
            <family val="0"/>
            <charset val="1"/>
          </rPr>
          <t xml:space="preserve">Carga horária que este docente Externo irá ministrar nesta disciplina.</t>
        </r>
      </text>
    </comment>
    <comment ref="M725" authorId="0">
      <text>
        <r>
          <rPr>
            <sz val="10"/>
            <color rgb="FF000000"/>
            <rFont val="Arial"/>
            <family val="0"/>
            <charset val="1"/>
          </rPr>
          <t xml:space="preserve">Carga horária que este docente Externo irá ministrar nesta disciplina.</t>
        </r>
      </text>
    </comment>
    <comment ref="M726" authorId="0">
      <text>
        <r>
          <rPr>
            <sz val="10"/>
            <color rgb="FF000000"/>
            <rFont val="Arial"/>
            <family val="0"/>
            <charset val="1"/>
          </rPr>
          <t xml:space="preserve">Carga horária que este docente Externo irá ministrar nesta disciplina.</t>
        </r>
      </text>
    </comment>
    <comment ref="M727" authorId="0">
      <text>
        <r>
          <rPr>
            <sz val="10"/>
            <color rgb="FF000000"/>
            <rFont val="Arial"/>
            <family val="0"/>
            <charset val="1"/>
          </rPr>
          <t xml:space="preserve">Carga horária que este docente Externo irá ministrar nesta disciplina.</t>
        </r>
      </text>
    </comment>
    <comment ref="M728" authorId="0">
      <text>
        <r>
          <rPr>
            <sz val="10"/>
            <color rgb="FF000000"/>
            <rFont val="Arial"/>
            <family val="0"/>
            <charset val="1"/>
          </rPr>
          <t xml:space="preserve">Carga horária que este docente Externo irá ministrar nesta disciplina.</t>
        </r>
      </text>
    </comment>
    <comment ref="M729" authorId="0">
      <text>
        <r>
          <rPr>
            <sz val="10"/>
            <color rgb="FF000000"/>
            <rFont val="Arial"/>
            <family val="0"/>
            <charset val="1"/>
          </rPr>
          <t xml:space="preserve">Carga horária que este docente Externo irá ministrar nesta disciplina.</t>
        </r>
      </text>
    </comment>
    <comment ref="M730" authorId="0">
      <text>
        <r>
          <rPr>
            <sz val="10"/>
            <color rgb="FF000000"/>
            <rFont val="Arial"/>
            <family val="0"/>
            <charset val="1"/>
          </rPr>
          <t xml:space="preserve">Carga horária que este docente Externo irá ministrar nesta disciplina.</t>
        </r>
      </text>
    </comment>
    <comment ref="M731" authorId="0">
      <text>
        <r>
          <rPr>
            <sz val="10"/>
            <color rgb="FF000000"/>
            <rFont val="Arial"/>
            <family val="0"/>
            <charset val="1"/>
          </rPr>
          <t xml:space="preserve">Carga horária que este docente Externo irá ministrar nesta disciplina.</t>
        </r>
      </text>
    </comment>
    <comment ref="M746" authorId="0">
      <text>
        <r>
          <rPr>
            <sz val="10"/>
            <color rgb="FF000000"/>
            <rFont val="Arial"/>
            <family val="0"/>
            <charset val="1"/>
          </rPr>
          <t xml:space="preserve">Carga horária que este docente Externo irá ministrar nesta disciplina.</t>
        </r>
      </text>
    </comment>
    <comment ref="M747" authorId="0">
      <text>
        <r>
          <rPr>
            <sz val="10"/>
            <color rgb="FF000000"/>
            <rFont val="Arial"/>
            <family val="0"/>
            <charset val="1"/>
          </rPr>
          <t xml:space="preserve">Carga horária que este docente Externo irá ministrar nesta disciplina.</t>
        </r>
      </text>
    </comment>
    <comment ref="M748" authorId="0">
      <text>
        <r>
          <rPr>
            <sz val="10"/>
            <color rgb="FF000000"/>
            <rFont val="Arial"/>
            <family val="0"/>
            <charset val="1"/>
          </rPr>
          <t xml:space="preserve">Carga horária que este docente Externo irá ministrar nesta disciplina.</t>
        </r>
      </text>
    </comment>
    <comment ref="M749" authorId="0">
      <text>
        <r>
          <rPr>
            <sz val="10"/>
            <color rgb="FF000000"/>
            <rFont val="Arial"/>
            <family val="0"/>
            <charset val="1"/>
          </rPr>
          <t xml:space="preserve">Carga horária que este docente Externo irá ministrar nesta disciplina.</t>
        </r>
      </text>
    </comment>
    <comment ref="M750" authorId="0">
      <text>
        <r>
          <rPr>
            <sz val="10"/>
            <color rgb="FF000000"/>
            <rFont val="Arial"/>
            <family val="0"/>
            <charset val="1"/>
          </rPr>
          <t xml:space="preserve">Carga horária que este docente Externo irá ministrar nesta disciplina.</t>
        </r>
      </text>
    </comment>
    <comment ref="M751" authorId="0">
      <text>
        <r>
          <rPr>
            <sz val="10"/>
            <color rgb="FF000000"/>
            <rFont val="Arial"/>
            <family val="0"/>
            <charset val="1"/>
          </rPr>
          <t xml:space="preserve">Carga horária que este docente Externo irá ministrar nesta disciplina.</t>
        </r>
      </text>
    </comment>
    <comment ref="M752" authorId="0">
      <text>
        <r>
          <rPr>
            <sz val="10"/>
            <color rgb="FF000000"/>
            <rFont val="Arial"/>
            <family val="0"/>
            <charset val="1"/>
          </rPr>
          <t xml:space="preserve">Carga horária que este docente Externo irá ministrar nesta disciplina.</t>
        </r>
      </text>
    </comment>
    <comment ref="M753" authorId="0">
      <text>
        <r>
          <rPr>
            <sz val="10"/>
            <color rgb="FF000000"/>
            <rFont val="Arial"/>
            <family val="0"/>
            <charset val="1"/>
          </rPr>
          <t xml:space="preserve">Carga horária que este docente Externo irá ministrar nesta disciplina.</t>
        </r>
      </text>
    </comment>
    <comment ref="M754" authorId="0">
      <text>
        <r>
          <rPr>
            <sz val="10"/>
            <color rgb="FF000000"/>
            <rFont val="Arial"/>
            <family val="0"/>
            <charset val="1"/>
          </rPr>
          <t xml:space="preserve">Carga horária que este docente Externo irá ministrar nesta disciplina.</t>
        </r>
      </text>
    </comment>
    <comment ref="M755" authorId="0">
      <text>
        <r>
          <rPr>
            <sz val="10"/>
            <color rgb="FF000000"/>
            <rFont val="Arial"/>
            <family val="0"/>
            <charset val="1"/>
          </rPr>
          <t xml:space="preserve">Carga horária que este docente Externo irá ministrar nesta disciplina.</t>
        </r>
      </text>
    </comment>
    <comment ref="M770" authorId="0">
      <text>
        <r>
          <rPr>
            <sz val="10"/>
            <color rgb="FF000000"/>
            <rFont val="Arial"/>
            <family val="0"/>
            <charset val="1"/>
          </rPr>
          <t xml:space="preserve">Carga horária que este docente Externo irá ministrar nesta disciplina.</t>
        </r>
      </text>
    </comment>
    <comment ref="M771" authorId="0">
      <text>
        <r>
          <rPr>
            <sz val="10"/>
            <color rgb="FF000000"/>
            <rFont val="Arial"/>
            <family val="0"/>
            <charset val="1"/>
          </rPr>
          <t xml:space="preserve">Carga horária que este docente Externo irá ministrar nesta disciplina.</t>
        </r>
      </text>
    </comment>
    <comment ref="M772" authorId="0">
      <text>
        <r>
          <rPr>
            <sz val="10"/>
            <color rgb="FF000000"/>
            <rFont val="Arial"/>
            <family val="0"/>
            <charset val="1"/>
          </rPr>
          <t xml:space="preserve">Carga horária que este docente Externo irá ministrar nesta disciplina.</t>
        </r>
      </text>
    </comment>
    <comment ref="M773" authorId="0">
      <text>
        <r>
          <rPr>
            <sz val="10"/>
            <color rgb="FF000000"/>
            <rFont val="Arial"/>
            <family val="0"/>
            <charset val="1"/>
          </rPr>
          <t xml:space="preserve">Carga horária que este docente Externo irá ministrar nesta disciplina.</t>
        </r>
      </text>
    </comment>
    <comment ref="M774" authorId="0">
      <text>
        <r>
          <rPr>
            <sz val="10"/>
            <color rgb="FF000000"/>
            <rFont val="Arial"/>
            <family val="0"/>
            <charset val="1"/>
          </rPr>
          <t xml:space="preserve">Carga horária que este docente Externo irá ministrar nesta disciplina.</t>
        </r>
      </text>
    </comment>
    <comment ref="M775" authorId="0">
      <text>
        <r>
          <rPr>
            <sz val="10"/>
            <color rgb="FF000000"/>
            <rFont val="Arial"/>
            <family val="0"/>
            <charset val="1"/>
          </rPr>
          <t xml:space="preserve">Carga horária que este docente Externo irá ministrar nesta disciplina.</t>
        </r>
      </text>
    </comment>
    <comment ref="M776" authorId="0">
      <text>
        <r>
          <rPr>
            <sz val="10"/>
            <color rgb="FF000000"/>
            <rFont val="Arial"/>
            <family val="0"/>
            <charset val="1"/>
          </rPr>
          <t xml:space="preserve">Carga horária que este docente Externo irá ministrar nesta disciplina.</t>
        </r>
      </text>
    </comment>
    <comment ref="M777" authorId="0">
      <text>
        <r>
          <rPr>
            <sz val="10"/>
            <color rgb="FF000000"/>
            <rFont val="Arial"/>
            <family val="0"/>
            <charset val="1"/>
          </rPr>
          <t xml:space="preserve">Carga horária que este docente Externo irá ministrar nesta disciplina.</t>
        </r>
      </text>
    </comment>
    <comment ref="M778" authorId="0">
      <text>
        <r>
          <rPr>
            <sz val="10"/>
            <color rgb="FF000000"/>
            <rFont val="Arial"/>
            <family val="0"/>
            <charset val="1"/>
          </rPr>
          <t xml:space="preserve">Carga horária que este docente Externo irá ministrar nesta disciplina.</t>
        </r>
      </text>
    </comment>
    <comment ref="M779" authorId="0">
      <text>
        <r>
          <rPr>
            <sz val="10"/>
            <color rgb="FF000000"/>
            <rFont val="Arial"/>
            <family val="0"/>
            <charset val="1"/>
          </rPr>
          <t xml:space="preserve">Carga horária que este docente Externo irá ministrar nesta disciplina.</t>
        </r>
      </text>
    </comment>
    <comment ref="M794" authorId="0">
      <text>
        <r>
          <rPr>
            <sz val="10"/>
            <color rgb="FF000000"/>
            <rFont val="Arial"/>
            <family val="0"/>
            <charset val="1"/>
          </rPr>
          <t xml:space="preserve">Carga horária que este docente Externo irá ministrar nesta disciplina.</t>
        </r>
      </text>
    </comment>
    <comment ref="M795" authorId="0">
      <text>
        <r>
          <rPr>
            <sz val="10"/>
            <color rgb="FF000000"/>
            <rFont val="Arial"/>
            <family val="0"/>
            <charset val="1"/>
          </rPr>
          <t xml:space="preserve">Carga horária que este docente Externo irá ministrar nesta disciplina.</t>
        </r>
      </text>
    </comment>
    <comment ref="M796" authorId="0">
      <text>
        <r>
          <rPr>
            <sz val="10"/>
            <color rgb="FF000000"/>
            <rFont val="Arial"/>
            <family val="0"/>
            <charset val="1"/>
          </rPr>
          <t xml:space="preserve">Carga horária que este docente Externo irá ministrar nesta disciplina.</t>
        </r>
      </text>
    </comment>
    <comment ref="M797" authorId="0">
      <text>
        <r>
          <rPr>
            <sz val="10"/>
            <color rgb="FF000000"/>
            <rFont val="Arial"/>
            <family val="0"/>
            <charset val="1"/>
          </rPr>
          <t xml:space="preserve">Carga horária que este docente Externo irá ministrar nesta disciplina.</t>
        </r>
      </text>
    </comment>
    <comment ref="M798" authorId="0">
      <text>
        <r>
          <rPr>
            <sz val="10"/>
            <color rgb="FF000000"/>
            <rFont val="Arial"/>
            <family val="0"/>
            <charset val="1"/>
          </rPr>
          <t xml:space="preserve">Carga horária que este docente Externo irá ministrar nesta disciplina.</t>
        </r>
      </text>
    </comment>
    <comment ref="M799" authorId="0">
      <text>
        <r>
          <rPr>
            <sz val="10"/>
            <color rgb="FF000000"/>
            <rFont val="Arial"/>
            <family val="0"/>
            <charset val="1"/>
          </rPr>
          <t xml:space="preserve">Carga horária que este docente Externo irá ministrar nesta disciplina.</t>
        </r>
      </text>
    </comment>
    <comment ref="M800" authorId="0">
      <text>
        <r>
          <rPr>
            <sz val="10"/>
            <color rgb="FF000000"/>
            <rFont val="Arial"/>
            <family val="0"/>
            <charset val="1"/>
          </rPr>
          <t xml:space="preserve">Carga horária que este docente Externo irá ministrar nesta disciplina.</t>
        </r>
      </text>
    </comment>
    <comment ref="M801" authorId="0">
      <text>
        <r>
          <rPr>
            <sz val="10"/>
            <color rgb="FF000000"/>
            <rFont val="Arial"/>
            <family val="0"/>
            <charset val="1"/>
          </rPr>
          <t xml:space="preserve">Carga horária que este docente Externo irá ministrar nesta disciplina.</t>
        </r>
      </text>
    </comment>
    <comment ref="M802" authorId="0">
      <text>
        <r>
          <rPr>
            <sz val="10"/>
            <color rgb="FF000000"/>
            <rFont val="Arial"/>
            <family val="0"/>
            <charset val="1"/>
          </rPr>
          <t xml:space="preserve">Carga horária que este docente Externo irá ministrar nesta disciplina.</t>
        </r>
      </text>
    </comment>
    <comment ref="M803" authorId="0">
      <text>
        <r>
          <rPr>
            <sz val="10"/>
            <color rgb="FF000000"/>
            <rFont val="Arial"/>
            <family val="0"/>
            <charset val="1"/>
          </rPr>
          <t xml:space="preserve">Carga horária que este docente Externo irá ministrar nesta disciplina.</t>
        </r>
      </text>
    </comment>
    <comment ref="M818" authorId="0">
      <text>
        <r>
          <rPr>
            <sz val="10"/>
            <color rgb="FF000000"/>
            <rFont val="Arial"/>
            <family val="0"/>
            <charset val="1"/>
          </rPr>
          <t xml:space="preserve">Carga horária que este docente Externo irá ministrar nesta disciplina.</t>
        </r>
      </text>
    </comment>
    <comment ref="M819" authorId="0">
      <text>
        <r>
          <rPr>
            <sz val="10"/>
            <color rgb="FF000000"/>
            <rFont val="Arial"/>
            <family val="0"/>
            <charset val="1"/>
          </rPr>
          <t xml:space="preserve">Carga horária que este docente Externo irá ministrar nesta disciplina.</t>
        </r>
      </text>
    </comment>
    <comment ref="M820" authorId="0">
      <text>
        <r>
          <rPr>
            <sz val="10"/>
            <color rgb="FF000000"/>
            <rFont val="Arial"/>
            <family val="0"/>
            <charset val="1"/>
          </rPr>
          <t xml:space="preserve">Carga horária que este docente Externo irá ministrar nesta disciplina.</t>
        </r>
      </text>
    </comment>
    <comment ref="M821" authorId="0">
      <text>
        <r>
          <rPr>
            <sz val="10"/>
            <color rgb="FF000000"/>
            <rFont val="Arial"/>
            <family val="0"/>
            <charset val="1"/>
          </rPr>
          <t xml:space="preserve">Carga horária que este docente Externo irá ministrar nesta disciplina.</t>
        </r>
      </text>
    </comment>
    <comment ref="M822" authorId="0">
      <text>
        <r>
          <rPr>
            <sz val="10"/>
            <color rgb="FF000000"/>
            <rFont val="Arial"/>
            <family val="0"/>
            <charset val="1"/>
          </rPr>
          <t xml:space="preserve">Carga horária que este docente Externo irá ministrar nesta disciplina.</t>
        </r>
      </text>
    </comment>
    <comment ref="M823" authorId="0">
      <text>
        <r>
          <rPr>
            <sz val="10"/>
            <color rgb="FF000000"/>
            <rFont val="Arial"/>
            <family val="0"/>
            <charset val="1"/>
          </rPr>
          <t xml:space="preserve">Carga horária que este docente Externo irá ministrar nesta disciplina.</t>
        </r>
      </text>
    </comment>
    <comment ref="M824" authorId="0">
      <text>
        <r>
          <rPr>
            <sz val="10"/>
            <color rgb="FF000000"/>
            <rFont val="Arial"/>
            <family val="0"/>
            <charset val="1"/>
          </rPr>
          <t xml:space="preserve">Carga horária que este docente Externo irá ministrar nesta disciplina.</t>
        </r>
      </text>
    </comment>
    <comment ref="M825" authorId="0">
      <text>
        <r>
          <rPr>
            <sz val="10"/>
            <color rgb="FF000000"/>
            <rFont val="Arial"/>
            <family val="0"/>
            <charset val="1"/>
          </rPr>
          <t xml:space="preserve">Carga horária que este docente Externo irá ministrar nesta disciplina.</t>
        </r>
      </text>
    </comment>
    <comment ref="M826" authorId="0">
      <text>
        <r>
          <rPr>
            <sz val="10"/>
            <color rgb="FF000000"/>
            <rFont val="Arial"/>
            <family val="0"/>
            <charset val="1"/>
          </rPr>
          <t xml:space="preserve">Carga horária que este docente Externo irá ministrar nesta disciplina.</t>
        </r>
      </text>
    </comment>
    <comment ref="M827" authorId="0">
      <text>
        <r>
          <rPr>
            <sz val="10"/>
            <color rgb="FF000000"/>
            <rFont val="Arial"/>
            <family val="0"/>
            <charset val="1"/>
          </rPr>
          <t xml:space="preserve">Carga horária que este docente Externo irá ministrar nesta disciplina.</t>
        </r>
      </text>
    </comment>
    <comment ref="M842" authorId="0">
      <text>
        <r>
          <rPr>
            <sz val="10"/>
            <color rgb="FF000000"/>
            <rFont val="Arial"/>
            <family val="0"/>
            <charset val="1"/>
          </rPr>
          <t xml:space="preserve">Carga horária que este docente Externo irá ministrar nesta disciplina.</t>
        </r>
      </text>
    </comment>
    <comment ref="M843" authorId="0">
      <text>
        <r>
          <rPr>
            <sz val="10"/>
            <color rgb="FF000000"/>
            <rFont val="Arial"/>
            <family val="0"/>
            <charset val="1"/>
          </rPr>
          <t xml:space="preserve">Carga horária que este docente Externo irá ministrar nesta disciplina.</t>
        </r>
      </text>
    </comment>
    <comment ref="M844" authorId="0">
      <text>
        <r>
          <rPr>
            <sz val="10"/>
            <color rgb="FF000000"/>
            <rFont val="Arial"/>
            <family val="0"/>
            <charset val="1"/>
          </rPr>
          <t xml:space="preserve">Carga horária que este docente Externo irá ministrar nesta disciplina.</t>
        </r>
      </text>
    </comment>
    <comment ref="M845" authorId="0">
      <text>
        <r>
          <rPr>
            <sz val="10"/>
            <color rgb="FF000000"/>
            <rFont val="Arial"/>
            <family val="0"/>
            <charset val="1"/>
          </rPr>
          <t xml:space="preserve">Carga horária que este docente Externo irá ministrar nesta disciplina.</t>
        </r>
      </text>
    </comment>
    <comment ref="M846" authorId="0">
      <text>
        <r>
          <rPr>
            <sz val="10"/>
            <color rgb="FF000000"/>
            <rFont val="Arial"/>
            <family val="0"/>
            <charset val="1"/>
          </rPr>
          <t xml:space="preserve">Carga horária que este docente Externo irá ministrar nesta disciplina.</t>
        </r>
      </text>
    </comment>
    <comment ref="M847" authorId="0">
      <text>
        <r>
          <rPr>
            <sz val="10"/>
            <color rgb="FF000000"/>
            <rFont val="Arial"/>
            <family val="0"/>
            <charset val="1"/>
          </rPr>
          <t xml:space="preserve">Carga horária que este docente Externo irá ministrar nesta disciplina.</t>
        </r>
      </text>
    </comment>
    <comment ref="M848" authorId="0">
      <text>
        <r>
          <rPr>
            <sz val="10"/>
            <color rgb="FF000000"/>
            <rFont val="Arial"/>
            <family val="0"/>
            <charset val="1"/>
          </rPr>
          <t xml:space="preserve">Carga horária que este docente Externo irá ministrar nesta disciplina.</t>
        </r>
      </text>
    </comment>
    <comment ref="M849" authorId="0">
      <text>
        <r>
          <rPr>
            <sz val="10"/>
            <color rgb="FF000000"/>
            <rFont val="Arial"/>
            <family val="0"/>
            <charset val="1"/>
          </rPr>
          <t xml:space="preserve">Carga horária que este docente Externo irá ministrar nesta disciplina.</t>
        </r>
      </text>
    </comment>
    <comment ref="M850" authorId="0">
      <text>
        <r>
          <rPr>
            <sz val="10"/>
            <color rgb="FF000000"/>
            <rFont val="Arial"/>
            <family val="0"/>
            <charset val="1"/>
          </rPr>
          <t xml:space="preserve">Carga horária que este docente Externo irá ministrar nesta disciplina.</t>
        </r>
      </text>
    </comment>
    <comment ref="M851" authorId="0">
      <text>
        <r>
          <rPr>
            <sz val="10"/>
            <color rgb="FF000000"/>
            <rFont val="Arial"/>
            <family val="0"/>
            <charset val="1"/>
          </rPr>
          <t xml:space="preserve">Carga horária que este docente Externo irá ministrar nesta disciplina.</t>
        </r>
      </text>
    </comment>
    <comment ref="M866" authorId="0">
      <text>
        <r>
          <rPr>
            <sz val="10"/>
            <color rgb="FF000000"/>
            <rFont val="Arial"/>
            <family val="0"/>
            <charset val="1"/>
          </rPr>
          <t xml:space="preserve">Carga horária que este docente Externo irá ministrar nesta disciplina.</t>
        </r>
      </text>
    </comment>
    <comment ref="M867" authorId="0">
      <text>
        <r>
          <rPr>
            <sz val="10"/>
            <color rgb="FF000000"/>
            <rFont val="Arial"/>
            <family val="0"/>
            <charset val="1"/>
          </rPr>
          <t xml:space="preserve">Carga horária que este docente Externo irá ministrar nesta disciplina.</t>
        </r>
      </text>
    </comment>
    <comment ref="M868" authorId="0">
      <text>
        <r>
          <rPr>
            <sz val="10"/>
            <color rgb="FF000000"/>
            <rFont val="Arial"/>
            <family val="0"/>
            <charset val="1"/>
          </rPr>
          <t xml:space="preserve">Carga horária que este docente Externo irá ministrar nesta disciplina.</t>
        </r>
      </text>
    </comment>
    <comment ref="M869" authorId="0">
      <text>
        <r>
          <rPr>
            <sz val="10"/>
            <color rgb="FF000000"/>
            <rFont val="Arial"/>
            <family val="0"/>
            <charset val="1"/>
          </rPr>
          <t xml:space="preserve">Carga horária que este docente Externo irá ministrar nesta disciplina.</t>
        </r>
      </text>
    </comment>
    <comment ref="M870" authorId="0">
      <text>
        <r>
          <rPr>
            <sz val="10"/>
            <color rgb="FF000000"/>
            <rFont val="Arial"/>
            <family val="0"/>
            <charset val="1"/>
          </rPr>
          <t xml:space="preserve">Carga horária que este docente Externo irá ministrar nesta disciplina.</t>
        </r>
      </text>
    </comment>
    <comment ref="M871" authorId="0">
      <text>
        <r>
          <rPr>
            <sz val="10"/>
            <color rgb="FF000000"/>
            <rFont val="Arial"/>
            <family val="0"/>
            <charset val="1"/>
          </rPr>
          <t xml:space="preserve">Carga horária que este docente Externo irá ministrar nesta disciplina.</t>
        </r>
      </text>
    </comment>
    <comment ref="M872" authorId="0">
      <text>
        <r>
          <rPr>
            <sz val="10"/>
            <color rgb="FF000000"/>
            <rFont val="Arial"/>
            <family val="0"/>
            <charset val="1"/>
          </rPr>
          <t xml:space="preserve">Carga horária que este docente Externo irá ministrar nesta disciplina.</t>
        </r>
      </text>
    </comment>
    <comment ref="M873" authorId="0">
      <text>
        <r>
          <rPr>
            <sz val="10"/>
            <color rgb="FF000000"/>
            <rFont val="Arial"/>
            <family val="0"/>
            <charset val="1"/>
          </rPr>
          <t xml:space="preserve">Carga horária que este docente Externo irá ministrar nesta disciplina.</t>
        </r>
      </text>
    </comment>
    <comment ref="M874" authorId="0">
      <text>
        <r>
          <rPr>
            <sz val="10"/>
            <color rgb="FF000000"/>
            <rFont val="Arial"/>
            <family val="0"/>
            <charset val="1"/>
          </rPr>
          <t xml:space="preserve">Carga horária que este docente Externo irá ministrar nesta disciplina.</t>
        </r>
      </text>
    </comment>
    <comment ref="M875" authorId="0">
      <text>
        <r>
          <rPr>
            <sz val="10"/>
            <color rgb="FF000000"/>
            <rFont val="Arial"/>
            <family val="0"/>
            <charset val="1"/>
          </rPr>
          <t xml:space="preserve">Carga horária que este docente Externo irá ministrar nesta disciplina.</t>
        </r>
      </text>
    </comment>
    <comment ref="M890" authorId="0">
      <text>
        <r>
          <rPr>
            <sz val="10"/>
            <color rgb="FF000000"/>
            <rFont val="Arial"/>
            <family val="0"/>
            <charset val="1"/>
          </rPr>
          <t xml:space="preserve">Carga horária que este docente Externo irá ministrar nesta disciplina.</t>
        </r>
      </text>
    </comment>
    <comment ref="M891" authorId="0">
      <text>
        <r>
          <rPr>
            <sz val="10"/>
            <color rgb="FF000000"/>
            <rFont val="Arial"/>
            <family val="0"/>
            <charset val="1"/>
          </rPr>
          <t xml:space="preserve">Carga horária que este docente Externo irá ministrar nesta disciplina.</t>
        </r>
      </text>
    </comment>
    <comment ref="M892" authorId="0">
      <text>
        <r>
          <rPr>
            <sz val="10"/>
            <color rgb="FF000000"/>
            <rFont val="Arial"/>
            <family val="0"/>
            <charset val="1"/>
          </rPr>
          <t xml:space="preserve">Carga horária que este docente Externo irá ministrar nesta disciplina.</t>
        </r>
      </text>
    </comment>
    <comment ref="M893" authorId="0">
      <text>
        <r>
          <rPr>
            <sz val="10"/>
            <color rgb="FF000000"/>
            <rFont val="Arial"/>
            <family val="0"/>
            <charset val="1"/>
          </rPr>
          <t xml:space="preserve">Carga horária que este docente Externo irá ministrar nesta disciplina.</t>
        </r>
      </text>
    </comment>
    <comment ref="M894" authorId="0">
      <text>
        <r>
          <rPr>
            <sz val="10"/>
            <color rgb="FF000000"/>
            <rFont val="Arial"/>
            <family val="0"/>
            <charset val="1"/>
          </rPr>
          <t xml:space="preserve">Carga horária que este docente Externo irá ministrar nesta disciplina.</t>
        </r>
      </text>
    </comment>
    <comment ref="M895" authorId="0">
      <text>
        <r>
          <rPr>
            <sz val="10"/>
            <color rgb="FF000000"/>
            <rFont val="Arial"/>
            <family val="0"/>
            <charset val="1"/>
          </rPr>
          <t xml:space="preserve">Carga horária que este docente Externo irá ministrar nesta disciplina.</t>
        </r>
      </text>
    </comment>
    <comment ref="M896" authorId="0">
      <text>
        <r>
          <rPr>
            <sz val="10"/>
            <color rgb="FF000000"/>
            <rFont val="Arial"/>
            <family val="0"/>
            <charset val="1"/>
          </rPr>
          <t xml:space="preserve">Carga horária que este docente Externo irá ministrar nesta disciplina.</t>
        </r>
      </text>
    </comment>
    <comment ref="M897" authorId="0">
      <text>
        <r>
          <rPr>
            <sz val="10"/>
            <color rgb="FF000000"/>
            <rFont val="Arial"/>
            <family val="0"/>
            <charset val="1"/>
          </rPr>
          <t xml:space="preserve">Carga horária que este docente Externo irá ministrar nesta disciplina.</t>
        </r>
      </text>
    </comment>
    <comment ref="M898" authorId="0">
      <text>
        <r>
          <rPr>
            <sz val="10"/>
            <color rgb="FF000000"/>
            <rFont val="Arial"/>
            <family val="0"/>
            <charset val="1"/>
          </rPr>
          <t xml:space="preserve">Carga horária que este docente Externo irá ministrar nesta disciplina.</t>
        </r>
      </text>
    </comment>
    <comment ref="M899" authorId="0">
      <text>
        <r>
          <rPr>
            <sz val="10"/>
            <color rgb="FF000000"/>
            <rFont val="Arial"/>
            <family val="0"/>
            <charset val="1"/>
          </rPr>
          <t xml:space="preserve">Carga horária que este docente Externo irá ministrar nesta disciplina.</t>
        </r>
      </text>
    </comment>
    <comment ref="M914" authorId="0">
      <text>
        <r>
          <rPr>
            <sz val="10"/>
            <color rgb="FF000000"/>
            <rFont val="Arial"/>
            <family val="0"/>
            <charset val="1"/>
          </rPr>
          <t xml:space="preserve">Carga horária que este docente Externo irá ministrar nesta disciplina.</t>
        </r>
      </text>
    </comment>
    <comment ref="M915" authorId="0">
      <text>
        <r>
          <rPr>
            <sz val="10"/>
            <color rgb="FF000000"/>
            <rFont val="Arial"/>
            <family val="0"/>
            <charset val="1"/>
          </rPr>
          <t xml:space="preserve">Carga horária que este docente Externo irá ministrar nesta disciplina.</t>
        </r>
      </text>
    </comment>
    <comment ref="M916" authorId="0">
      <text>
        <r>
          <rPr>
            <sz val="10"/>
            <color rgb="FF000000"/>
            <rFont val="Arial"/>
            <family val="0"/>
            <charset val="1"/>
          </rPr>
          <t xml:space="preserve">Carga horária que este docente Externo irá ministrar nesta disciplina.</t>
        </r>
      </text>
    </comment>
    <comment ref="M917" authorId="0">
      <text>
        <r>
          <rPr>
            <sz val="10"/>
            <color rgb="FF000000"/>
            <rFont val="Arial"/>
            <family val="0"/>
            <charset val="1"/>
          </rPr>
          <t xml:space="preserve">Carga horária que este docente Externo irá ministrar nesta disciplina.</t>
        </r>
      </text>
    </comment>
    <comment ref="M918" authorId="0">
      <text>
        <r>
          <rPr>
            <sz val="10"/>
            <color rgb="FF000000"/>
            <rFont val="Arial"/>
            <family val="0"/>
            <charset val="1"/>
          </rPr>
          <t xml:space="preserve">Carga horária que este docente Externo irá ministrar nesta disciplina.</t>
        </r>
      </text>
    </comment>
    <comment ref="M919" authorId="0">
      <text>
        <r>
          <rPr>
            <sz val="10"/>
            <color rgb="FF000000"/>
            <rFont val="Arial"/>
            <family val="0"/>
            <charset val="1"/>
          </rPr>
          <t xml:space="preserve">Carga horária que este docente Externo irá ministrar nesta disciplina.</t>
        </r>
      </text>
    </comment>
    <comment ref="M920" authorId="0">
      <text>
        <r>
          <rPr>
            <sz val="10"/>
            <color rgb="FF000000"/>
            <rFont val="Arial"/>
            <family val="0"/>
            <charset val="1"/>
          </rPr>
          <t xml:space="preserve">Carga horária que este docente Externo irá ministrar nesta disciplina.</t>
        </r>
      </text>
    </comment>
    <comment ref="M921" authorId="0">
      <text>
        <r>
          <rPr>
            <sz val="10"/>
            <color rgb="FF000000"/>
            <rFont val="Arial"/>
            <family val="0"/>
            <charset val="1"/>
          </rPr>
          <t xml:space="preserve">Carga horária que este docente Externo irá ministrar nesta disciplina.</t>
        </r>
      </text>
    </comment>
    <comment ref="M922" authorId="0">
      <text>
        <r>
          <rPr>
            <sz val="10"/>
            <color rgb="FF000000"/>
            <rFont val="Arial"/>
            <family val="0"/>
            <charset val="1"/>
          </rPr>
          <t xml:space="preserve">Carga horária que este docente Externo irá ministrar nesta disciplina.</t>
        </r>
      </text>
    </comment>
    <comment ref="M923" authorId="0">
      <text>
        <r>
          <rPr>
            <sz val="10"/>
            <color rgb="FF000000"/>
            <rFont val="Arial"/>
            <family val="0"/>
            <charset val="1"/>
          </rPr>
          <t xml:space="preserve">Carga horária que este docente Externo irá ministrar nesta disciplina.</t>
        </r>
      </text>
    </comment>
    <comment ref="M938" authorId="0">
      <text>
        <r>
          <rPr>
            <sz val="10"/>
            <color rgb="FF000000"/>
            <rFont val="Arial"/>
            <family val="0"/>
            <charset val="1"/>
          </rPr>
          <t xml:space="preserve">Carga horária que este docente Externo irá ministrar nesta disciplina.</t>
        </r>
      </text>
    </comment>
    <comment ref="M939" authorId="0">
      <text>
        <r>
          <rPr>
            <sz val="10"/>
            <color rgb="FF000000"/>
            <rFont val="Arial"/>
            <family val="0"/>
            <charset val="1"/>
          </rPr>
          <t xml:space="preserve">Carga horária que este docente Externo irá ministrar nesta disciplina.</t>
        </r>
      </text>
    </comment>
    <comment ref="M940" authorId="0">
      <text>
        <r>
          <rPr>
            <sz val="10"/>
            <color rgb="FF000000"/>
            <rFont val="Arial"/>
            <family val="0"/>
            <charset val="1"/>
          </rPr>
          <t xml:space="preserve">Carga horária que este docente Externo irá ministrar nesta disciplina.</t>
        </r>
      </text>
    </comment>
    <comment ref="M941" authorId="0">
      <text>
        <r>
          <rPr>
            <sz val="10"/>
            <color rgb="FF000000"/>
            <rFont val="Arial"/>
            <family val="0"/>
            <charset val="1"/>
          </rPr>
          <t xml:space="preserve">Carga horária que este docente Externo irá ministrar nesta disciplina.</t>
        </r>
      </text>
    </comment>
    <comment ref="M942" authorId="0">
      <text>
        <r>
          <rPr>
            <sz val="10"/>
            <color rgb="FF000000"/>
            <rFont val="Arial"/>
            <family val="0"/>
            <charset val="1"/>
          </rPr>
          <t xml:space="preserve">Carga horária que este docente Externo irá ministrar nesta disciplina.</t>
        </r>
      </text>
    </comment>
    <comment ref="M943" authorId="0">
      <text>
        <r>
          <rPr>
            <sz val="10"/>
            <color rgb="FF000000"/>
            <rFont val="Arial"/>
            <family val="0"/>
            <charset val="1"/>
          </rPr>
          <t xml:space="preserve">Carga horária que este docente Externo irá ministrar nesta disciplina.</t>
        </r>
      </text>
    </comment>
    <comment ref="M944" authorId="0">
      <text>
        <r>
          <rPr>
            <sz val="10"/>
            <color rgb="FF000000"/>
            <rFont val="Arial"/>
            <family val="0"/>
            <charset val="1"/>
          </rPr>
          <t xml:space="preserve">Carga horária que este docente Externo irá ministrar nesta disciplina.</t>
        </r>
      </text>
    </comment>
    <comment ref="M945" authorId="0">
      <text>
        <r>
          <rPr>
            <sz val="10"/>
            <color rgb="FF000000"/>
            <rFont val="Arial"/>
            <family val="0"/>
            <charset val="1"/>
          </rPr>
          <t xml:space="preserve">Carga horária que este docente Externo irá ministrar nesta disciplina.</t>
        </r>
      </text>
    </comment>
    <comment ref="M946" authorId="0">
      <text>
        <r>
          <rPr>
            <sz val="10"/>
            <color rgb="FF000000"/>
            <rFont val="Arial"/>
            <family val="0"/>
            <charset val="1"/>
          </rPr>
          <t xml:space="preserve">Carga horária que este docente Externo irá ministrar nesta disciplina.</t>
        </r>
      </text>
    </comment>
    <comment ref="M947" authorId="0">
      <text>
        <r>
          <rPr>
            <sz val="10"/>
            <color rgb="FF000000"/>
            <rFont val="Arial"/>
            <family val="0"/>
            <charset val="1"/>
          </rPr>
          <t xml:space="preserve">Carga horária que este docente Externo irá ministrar nesta disciplina.</t>
        </r>
      </text>
    </comment>
    <comment ref="M962" authorId="0">
      <text>
        <r>
          <rPr>
            <sz val="10"/>
            <color rgb="FF000000"/>
            <rFont val="Arial"/>
            <family val="0"/>
            <charset val="1"/>
          </rPr>
          <t xml:space="preserve">Carga horária que este docente Externo irá ministrar nesta disciplina.</t>
        </r>
      </text>
    </comment>
    <comment ref="M963" authorId="0">
      <text>
        <r>
          <rPr>
            <sz val="10"/>
            <color rgb="FF000000"/>
            <rFont val="Arial"/>
            <family val="0"/>
            <charset val="1"/>
          </rPr>
          <t xml:space="preserve">Carga horária que este docente Externo irá ministrar nesta disciplina.</t>
        </r>
      </text>
    </comment>
    <comment ref="M964" authorId="0">
      <text>
        <r>
          <rPr>
            <sz val="10"/>
            <color rgb="FF000000"/>
            <rFont val="Arial"/>
            <family val="0"/>
            <charset val="1"/>
          </rPr>
          <t xml:space="preserve">Carga horária que este docente Externo irá ministrar nesta disciplina.</t>
        </r>
      </text>
    </comment>
    <comment ref="M965" authorId="0">
      <text>
        <r>
          <rPr>
            <sz val="10"/>
            <color rgb="FF000000"/>
            <rFont val="Arial"/>
            <family val="0"/>
            <charset val="1"/>
          </rPr>
          <t xml:space="preserve">Carga horária que este docente Externo irá ministrar nesta disciplina.</t>
        </r>
      </text>
    </comment>
    <comment ref="M966" authorId="0">
      <text>
        <r>
          <rPr>
            <sz val="10"/>
            <color rgb="FF000000"/>
            <rFont val="Arial"/>
            <family val="0"/>
            <charset val="1"/>
          </rPr>
          <t xml:space="preserve">Carga horária que este docente Externo irá ministrar nesta disciplina.</t>
        </r>
      </text>
    </comment>
    <comment ref="M967" authorId="0">
      <text>
        <r>
          <rPr>
            <sz val="10"/>
            <color rgb="FF000000"/>
            <rFont val="Arial"/>
            <family val="0"/>
            <charset val="1"/>
          </rPr>
          <t xml:space="preserve">Carga horária que este docente Externo irá ministrar nesta disciplina.</t>
        </r>
      </text>
    </comment>
    <comment ref="M968" authorId="0">
      <text>
        <r>
          <rPr>
            <sz val="10"/>
            <color rgb="FF000000"/>
            <rFont val="Arial"/>
            <family val="0"/>
            <charset val="1"/>
          </rPr>
          <t xml:space="preserve">Carga horária que este docente Externo irá ministrar nesta disciplina.</t>
        </r>
      </text>
    </comment>
    <comment ref="M969" authorId="0">
      <text>
        <r>
          <rPr>
            <sz val="10"/>
            <color rgb="FF000000"/>
            <rFont val="Arial"/>
            <family val="0"/>
            <charset val="1"/>
          </rPr>
          <t xml:space="preserve">Carga horária que este docente Externo irá ministrar nesta disciplina.</t>
        </r>
      </text>
    </comment>
    <comment ref="M970" authorId="0">
      <text>
        <r>
          <rPr>
            <sz val="10"/>
            <color rgb="FF000000"/>
            <rFont val="Arial"/>
            <family val="0"/>
            <charset val="1"/>
          </rPr>
          <t xml:space="preserve">Carga horária que este docente Externo irá ministrar nesta disciplina.</t>
        </r>
      </text>
    </comment>
    <comment ref="M971" authorId="0">
      <text>
        <r>
          <rPr>
            <sz val="10"/>
            <color rgb="FF000000"/>
            <rFont val="Arial"/>
            <family val="0"/>
            <charset val="1"/>
          </rPr>
          <t xml:space="preserve">Carga horária que este docente Externo irá ministrar nesta disciplina.</t>
        </r>
      </text>
    </comment>
    <comment ref="M986" authorId="0">
      <text>
        <r>
          <rPr>
            <sz val="10"/>
            <color rgb="FF000000"/>
            <rFont val="Arial"/>
            <family val="0"/>
            <charset val="1"/>
          </rPr>
          <t xml:space="preserve">Carga horária que este docente Externo irá ministrar nesta disciplina.</t>
        </r>
      </text>
    </comment>
    <comment ref="M987" authorId="0">
      <text>
        <r>
          <rPr>
            <sz val="10"/>
            <color rgb="FF000000"/>
            <rFont val="Arial"/>
            <family val="0"/>
            <charset val="1"/>
          </rPr>
          <t xml:space="preserve">Carga horária que este docente Externo irá ministrar nesta disciplina.</t>
        </r>
      </text>
    </comment>
    <comment ref="M988" authorId="0">
      <text>
        <r>
          <rPr>
            <sz val="10"/>
            <color rgb="FF000000"/>
            <rFont val="Arial"/>
            <family val="0"/>
            <charset val="1"/>
          </rPr>
          <t xml:space="preserve">Carga horária que este docente Externo irá ministrar nesta disciplina.</t>
        </r>
      </text>
    </comment>
    <comment ref="M989" authorId="0">
      <text>
        <r>
          <rPr>
            <sz val="10"/>
            <color rgb="FF000000"/>
            <rFont val="Arial"/>
            <family val="0"/>
            <charset val="1"/>
          </rPr>
          <t xml:space="preserve">Carga horária que este docente Externo irá ministrar nesta disciplina.</t>
        </r>
      </text>
    </comment>
    <comment ref="M990" authorId="0">
      <text>
        <r>
          <rPr>
            <sz val="10"/>
            <color rgb="FF000000"/>
            <rFont val="Arial"/>
            <family val="0"/>
            <charset val="1"/>
          </rPr>
          <t xml:space="preserve">Carga horária que este docente Externo irá ministrar nesta disciplina.</t>
        </r>
      </text>
    </comment>
    <comment ref="M991" authorId="0">
      <text>
        <r>
          <rPr>
            <sz val="10"/>
            <color rgb="FF000000"/>
            <rFont val="Arial"/>
            <family val="0"/>
            <charset val="1"/>
          </rPr>
          <t xml:space="preserve">Carga horária que este docente Externo irá ministrar nesta disciplina.</t>
        </r>
      </text>
    </comment>
    <comment ref="M992" authorId="0">
      <text>
        <r>
          <rPr>
            <sz val="10"/>
            <color rgb="FF000000"/>
            <rFont val="Arial"/>
            <family val="0"/>
            <charset val="1"/>
          </rPr>
          <t xml:space="preserve">Carga horária que este docente Externo irá ministrar nesta disciplina.</t>
        </r>
      </text>
    </comment>
    <comment ref="M993" authorId="0">
      <text>
        <r>
          <rPr>
            <sz val="10"/>
            <color rgb="FF000000"/>
            <rFont val="Arial"/>
            <family val="0"/>
            <charset val="1"/>
          </rPr>
          <t xml:space="preserve">Carga horária que este docente Externo irá ministrar nesta disciplina.</t>
        </r>
      </text>
    </comment>
    <comment ref="M994" authorId="0">
      <text>
        <r>
          <rPr>
            <sz val="10"/>
            <color rgb="FF000000"/>
            <rFont val="Arial"/>
            <family val="0"/>
            <charset val="1"/>
          </rPr>
          <t xml:space="preserve">Carga horária que este docente Externo irá ministrar nesta disciplina.</t>
        </r>
      </text>
    </comment>
    <comment ref="M995" authorId="0">
      <text>
        <r>
          <rPr>
            <sz val="10"/>
            <color rgb="FF000000"/>
            <rFont val="Arial"/>
            <family val="0"/>
            <charset val="1"/>
          </rPr>
          <t xml:space="preserve">Carga horária que este docente Externo irá ministrar nesta disciplina.</t>
        </r>
      </text>
    </comment>
    <comment ref="M1010" authorId="0">
      <text>
        <r>
          <rPr>
            <sz val="10"/>
            <color rgb="FF000000"/>
            <rFont val="Arial"/>
            <family val="0"/>
            <charset val="1"/>
          </rPr>
          <t xml:space="preserve">Carga horária que este docente Externo irá ministrar nesta disciplina.</t>
        </r>
      </text>
    </comment>
    <comment ref="M1011" authorId="0">
      <text>
        <r>
          <rPr>
            <sz val="10"/>
            <color rgb="FF000000"/>
            <rFont val="Arial"/>
            <family val="0"/>
            <charset val="1"/>
          </rPr>
          <t xml:space="preserve">Carga horária que este docente Externo irá ministrar nesta disciplina.</t>
        </r>
      </text>
    </comment>
    <comment ref="M1012" authorId="0">
      <text>
        <r>
          <rPr>
            <sz val="10"/>
            <color rgb="FF000000"/>
            <rFont val="Arial"/>
            <family val="0"/>
            <charset val="1"/>
          </rPr>
          <t xml:space="preserve">Carga horária que este docente Externo irá ministrar nesta disciplina.</t>
        </r>
      </text>
    </comment>
    <comment ref="M1013" authorId="0">
      <text>
        <r>
          <rPr>
            <sz val="10"/>
            <color rgb="FF000000"/>
            <rFont val="Arial"/>
            <family val="0"/>
            <charset val="1"/>
          </rPr>
          <t xml:space="preserve">Carga horária que este docente Externo irá ministrar nesta disciplina.</t>
        </r>
      </text>
    </comment>
    <comment ref="M1014" authorId="0">
      <text>
        <r>
          <rPr>
            <sz val="10"/>
            <color rgb="FF000000"/>
            <rFont val="Arial"/>
            <family val="0"/>
            <charset val="1"/>
          </rPr>
          <t xml:space="preserve">Carga horária que este docente Externo irá ministrar nesta disciplina.</t>
        </r>
      </text>
    </comment>
    <comment ref="M1015" authorId="0">
      <text>
        <r>
          <rPr>
            <sz val="10"/>
            <color rgb="FF000000"/>
            <rFont val="Arial"/>
            <family val="0"/>
            <charset val="1"/>
          </rPr>
          <t xml:space="preserve">Carga horária que este docente Externo irá ministrar nesta disciplina.</t>
        </r>
      </text>
    </comment>
    <comment ref="M1016" authorId="0">
      <text>
        <r>
          <rPr>
            <sz val="10"/>
            <color rgb="FF000000"/>
            <rFont val="Arial"/>
            <family val="0"/>
            <charset val="1"/>
          </rPr>
          <t xml:space="preserve">Carga horária que este docente Externo irá ministrar nesta disciplina.</t>
        </r>
      </text>
    </comment>
    <comment ref="M1017" authorId="0">
      <text>
        <r>
          <rPr>
            <sz val="10"/>
            <color rgb="FF000000"/>
            <rFont val="Arial"/>
            <family val="0"/>
            <charset val="1"/>
          </rPr>
          <t xml:space="preserve">Carga horária que este docente Externo irá ministrar nesta disciplina.</t>
        </r>
      </text>
    </comment>
    <comment ref="M1018" authorId="0">
      <text>
        <r>
          <rPr>
            <sz val="10"/>
            <color rgb="FF000000"/>
            <rFont val="Arial"/>
            <family val="0"/>
            <charset val="1"/>
          </rPr>
          <t xml:space="preserve">Carga horária que este docente Externo irá ministrar nesta disciplina.</t>
        </r>
      </text>
    </comment>
    <comment ref="M1019" authorId="0">
      <text>
        <r>
          <rPr>
            <sz val="10"/>
            <color rgb="FF000000"/>
            <rFont val="Arial"/>
            <family val="0"/>
            <charset val="1"/>
          </rPr>
          <t xml:space="preserve">Carga horária que este docente Externo irá ministrar nesta disciplina.</t>
        </r>
      </text>
    </comment>
    <comment ref="M1034" authorId="0">
      <text>
        <r>
          <rPr>
            <sz val="10"/>
            <color rgb="FF000000"/>
            <rFont val="Arial"/>
            <family val="0"/>
            <charset val="1"/>
          </rPr>
          <t xml:space="preserve">Carga horária que este docente Externo irá ministrar nesta disciplina.</t>
        </r>
      </text>
    </comment>
    <comment ref="M1035" authorId="0">
      <text>
        <r>
          <rPr>
            <sz val="10"/>
            <color rgb="FF000000"/>
            <rFont val="Arial"/>
            <family val="0"/>
            <charset val="1"/>
          </rPr>
          <t xml:space="preserve">Carga horária que este docente Externo irá ministrar nesta disciplina.</t>
        </r>
      </text>
    </comment>
    <comment ref="M1036" authorId="0">
      <text>
        <r>
          <rPr>
            <sz val="10"/>
            <color rgb="FF000000"/>
            <rFont val="Arial"/>
            <family val="0"/>
            <charset val="1"/>
          </rPr>
          <t xml:space="preserve">Carga horária que este docente Externo irá ministrar nesta disciplina.</t>
        </r>
      </text>
    </comment>
    <comment ref="M1037" authorId="0">
      <text>
        <r>
          <rPr>
            <sz val="10"/>
            <color rgb="FF000000"/>
            <rFont val="Arial"/>
            <family val="0"/>
            <charset val="1"/>
          </rPr>
          <t xml:space="preserve">Carga horária que este docente Externo irá ministrar nesta disciplina.</t>
        </r>
      </text>
    </comment>
    <comment ref="M1038" authorId="0">
      <text>
        <r>
          <rPr>
            <sz val="10"/>
            <color rgb="FF000000"/>
            <rFont val="Arial"/>
            <family val="0"/>
            <charset val="1"/>
          </rPr>
          <t xml:space="preserve">Carga horária que este docente Externo irá ministrar nesta disciplina.</t>
        </r>
      </text>
    </comment>
    <comment ref="M1039" authorId="0">
      <text>
        <r>
          <rPr>
            <sz val="10"/>
            <color rgb="FF000000"/>
            <rFont val="Arial"/>
            <family val="0"/>
            <charset val="1"/>
          </rPr>
          <t xml:space="preserve">Carga horária que este docente Externo irá ministrar nesta disciplina.</t>
        </r>
      </text>
    </comment>
    <comment ref="M1040" authorId="0">
      <text>
        <r>
          <rPr>
            <sz val="10"/>
            <color rgb="FF000000"/>
            <rFont val="Arial"/>
            <family val="0"/>
            <charset val="1"/>
          </rPr>
          <t xml:space="preserve">Carga horária que este docente Externo irá ministrar nesta disciplina.</t>
        </r>
      </text>
    </comment>
    <comment ref="M1041" authorId="0">
      <text>
        <r>
          <rPr>
            <sz val="10"/>
            <color rgb="FF000000"/>
            <rFont val="Arial"/>
            <family val="0"/>
            <charset val="1"/>
          </rPr>
          <t xml:space="preserve">Carga horária que este docente Externo irá ministrar nesta disciplina.</t>
        </r>
      </text>
    </comment>
    <comment ref="M1042" authorId="0">
      <text>
        <r>
          <rPr>
            <sz val="10"/>
            <color rgb="FF000000"/>
            <rFont val="Arial"/>
            <family val="0"/>
            <charset val="1"/>
          </rPr>
          <t xml:space="preserve">Carga horária que este docente Externo irá ministrar nesta disciplina.</t>
        </r>
      </text>
    </comment>
    <comment ref="M1043" authorId="0">
      <text>
        <r>
          <rPr>
            <sz val="10"/>
            <color rgb="FF000000"/>
            <rFont val="Arial"/>
            <family val="0"/>
            <charset val="1"/>
          </rPr>
          <t xml:space="preserve">Carga horária que este docente Externo irá ministrar nesta disciplina.</t>
        </r>
      </text>
    </comment>
    <comment ref="M1058" authorId="0">
      <text>
        <r>
          <rPr>
            <sz val="10"/>
            <color rgb="FF000000"/>
            <rFont val="Arial"/>
            <family val="0"/>
            <charset val="1"/>
          </rPr>
          <t xml:space="preserve">Carga horária que este docente Externo irá ministrar nesta disciplina.</t>
        </r>
      </text>
    </comment>
    <comment ref="M1059" authorId="0">
      <text>
        <r>
          <rPr>
            <sz val="10"/>
            <color rgb="FF000000"/>
            <rFont val="Arial"/>
            <family val="0"/>
            <charset val="1"/>
          </rPr>
          <t xml:space="preserve">Carga horária que este docente Externo irá ministrar nesta disciplina.</t>
        </r>
      </text>
    </comment>
    <comment ref="M1060" authorId="0">
      <text>
        <r>
          <rPr>
            <sz val="10"/>
            <color rgb="FF000000"/>
            <rFont val="Arial"/>
            <family val="0"/>
            <charset val="1"/>
          </rPr>
          <t xml:space="preserve">Carga horária que este docente Externo irá ministrar nesta disciplina.</t>
        </r>
      </text>
    </comment>
    <comment ref="M1061" authorId="0">
      <text>
        <r>
          <rPr>
            <sz val="10"/>
            <color rgb="FF000000"/>
            <rFont val="Arial"/>
            <family val="0"/>
            <charset val="1"/>
          </rPr>
          <t xml:space="preserve">Carga horária que este docente Externo irá ministrar nesta disciplina.</t>
        </r>
      </text>
    </comment>
    <comment ref="M1062" authorId="0">
      <text>
        <r>
          <rPr>
            <sz val="10"/>
            <color rgb="FF000000"/>
            <rFont val="Arial"/>
            <family val="0"/>
            <charset val="1"/>
          </rPr>
          <t xml:space="preserve">Carga horária que este docente Externo irá ministrar nesta disciplina.</t>
        </r>
      </text>
    </comment>
    <comment ref="M1063" authorId="0">
      <text>
        <r>
          <rPr>
            <sz val="10"/>
            <color rgb="FF000000"/>
            <rFont val="Arial"/>
            <family val="0"/>
            <charset val="1"/>
          </rPr>
          <t xml:space="preserve">Carga horária que este docente Externo irá ministrar nesta disciplina.</t>
        </r>
      </text>
    </comment>
    <comment ref="M1064" authorId="0">
      <text>
        <r>
          <rPr>
            <sz val="10"/>
            <color rgb="FF000000"/>
            <rFont val="Arial"/>
            <family val="0"/>
            <charset val="1"/>
          </rPr>
          <t xml:space="preserve">Carga horária que este docente Externo irá ministrar nesta disciplina.</t>
        </r>
      </text>
    </comment>
    <comment ref="M1065" authorId="0">
      <text>
        <r>
          <rPr>
            <sz val="10"/>
            <color rgb="FF000000"/>
            <rFont val="Arial"/>
            <family val="0"/>
            <charset val="1"/>
          </rPr>
          <t xml:space="preserve">Carga horária que este docente Externo irá ministrar nesta disciplina.</t>
        </r>
      </text>
    </comment>
    <comment ref="M1066" authorId="0">
      <text>
        <r>
          <rPr>
            <sz val="10"/>
            <color rgb="FF000000"/>
            <rFont val="Arial"/>
            <family val="0"/>
            <charset val="1"/>
          </rPr>
          <t xml:space="preserve">Carga horária que este docente Externo irá ministrar nesta disciplina.</t>
        </r>
      </text>
    </comment>
    <comment ref="M1067" authorId="0">
      <text>
        <r>
          <rPr>
            <sz val="10"/>
            <color rgb="FF000000"/>
            <rFont val="Arial"/>
            <family val="0"/>
            <charset val="1"/>
          </rPr>
          <t xml:space="preserve">Carga horária que este docente Externo irá ministrar nesta disciplina.</t>
        </r>
      </text>
    </comment>
    <comment ref="M1082" authorId="0">
      <text>
        <r>
          <rPr>
            <sz val="10"/>
            <color rgb="FF000000"/>
            <rFont val="Arial"/>
            <family val="0"/>
            <charset val="1"/>
          </rPr>
          <t xml:space="preserve">Carga horária que este docente Externo irá ministrar nesta disciplina.</t>
        </r>
      </text>
    </comment>
    <comment ref="M1083" authorId="0">
      <text>
        <r>
          <rPr>
            <sz val="10"/>
            <color rgb="FF000000"/>
            <rFont val="Arial"/>
            <family val="0"/>
            <charset val="1"/>
          </rPr>
          <t xml:space="preserve">Carga horária que este docente Externo irá ministrar nesta disciplina.</t>
        </r>
      </text>
    </comment>
    <comment ref="M1084" authorId="0">
      <text>
        <r>
          <rPr>
            <sz val="10"/>
            <color rgb="FF000000"/>
            <rFont val="Arial"/>
            <family val="0"/>
            <charset val="1"/>
          </rPr>
          <t xml:space="preserve">Carga horária que este docente Externo irá ministrar nesta disciplina.</t>
        </r>
      </text>
    </comment>
    <comment ref="M1085" authorId="0">
      <text>
        <r>
          <rPr>
            <sz val="10"/>
            <color rgb="FF000000"/>
            <rFont val="Arial"/>
            <family val="0"/>
            <charset val="1"/>
          </rPr>
          <t xml:space="preserve">Carga horária que este docente Externo irá ministrar nesta disciplina.</t>
        </r>
      </text>
    </comment>
    <comment ref="M1086" authorId="0">
      <text>
        <r>
          <rPr>
            <sz val="10"/>
            <color rgb="FF000000"/>
            <rFont val="Arial"/>
            <family val="0"/>
            <charset val="1"/>
          </rPr>
          <t xml:space="preserve">Carga horária que este docente Externo irá ministrar nesta disciplina.</t>
        </r>
      </text>
    </comment>
    <comment ref="M1087" authorId="0">
      <text>
        <r>
          <rPr>
            <sz val="10"/>
            <color rgb="FF000000"/>
            <rFont val="Arial"/>
            <family val="0"/>
            <charset val="1"/>
          </rPr>
          <t xml:space="preserve">Carga horária que este docente Externo irá ministrar nesta disciplina.</t>
        </r>
      </text>
    </comment>
    <comment ref="M1088" authorId="0">
      <text>
        <r>
          <rPr>
            <sz val="10"/>
            <color rgb="FF000000"/>
            <rFont val="Arial"/>
            <family val="0"/>
            <charset val="1"/>
          </rPr>
          <t xml:space="preserve">Carga horária que este docente Externo irá ministrar nesta disciplina.</t>
        </r>
      </text>
    </comment>
    <comment ref="M1089" authorId="0">
      <text>
        <r>
          <rPr>
            <sz val="10"/>
            <color rgb="FF000000"/>
            <rFont val="Arial"/>
            <family val="0"/>
            <charset val="1"/>
          </rPr>
          <t xml:space="preserve">Carga horária que este docente Externo irá ministrar nesta disciplina.</t>
        </r>
      </text>
    </comment>
    <comment ref="M1090" authorId="0">
      <text>
        <r>
          <rPr>
            <sz val="10"/>
            <color rgb="FF000000"/>
            <rFont val="Arial"/>
            <family val="0"/>
            <charset val="1"/>
          </rPr>
          <t xml:space="preserve">Carga horária que este docente Externo irá ministrar nesta disciplina.</t>
        </r>
      </text>
    </comment>
    <comment ref="M1091" authorId="0">
      <text>
        <r>
          <rPr>
            <sz val="10"/>
            <color rgb="FF000000"/>
            <rFont val="Arial"/>
            <family val="0"/>
            <charset val="1"/>
          </rPr>
          <t xml:space="preserve">Carga horária que este docente Externo irá ministrar nesta disciplina.</t>
        </r>
      </text>
    </comment>
    <comment ref="M1106" authorId="0">
      <text>
        <r>
          <rPr>
            <sz val="10"/>
            <color rgb="FF000000"/>
            <rFont val="Arial"/>
            <family val="0"/>
            <charset val="1"/>
          </rPr>
          <t xml:space="preserve">Carga horária que este docente Externo irá ministrar nesta disciplina.</t>
        </r>
      </text>
    </comment>
    <comment ref="M1107" authorId="0">
      <text>
        <r>
          <rPr>
            <sz val="10"/>
            <color rgb="FF000000"/>
            <rFont val="Arial"/>
            <family val="0"/>
            <charset val="1"/>
          </rPr>
          <t xml:space="preserve">Carga horária que este docente Externo irá ministrar nesta disciplina.</t>
        </r>
      </text>
    </comment>
    <comment ref="M1108" authorId="0">
      <text>
        <r>
          <rPr>
            <sz val="10"/>
            <color rgb="FF000000"/>
            <rFont val="Arial"/>
            <family val="0"/>
            <charset val="1"/>
          </rPr>
          <t xml:space="preserve">Carga horária que este docente Externo irá ministrar nesta disciplina.</t>
        </r>
      </text>
    </comment>
    <comment ref="M1109" authorId="0">
      <text>
        <r>
          <rPr>
            <sz val="10"/>
            <color rgb="FF000000"/>
            <rFont val="Arial"/>
            <family val="0"/>
            <charset val="1"/>
          </rPr>
          <t xml:space="preserve">Carga horária que este docente Externo irá ministrar nesta disciplina.</t>
        </r>
      </text>
    </comment>
    <comment ref="M1110" authorId="0">
      <text>
        <r>
          <rPr>
            <sz val="10"/>
            <color rgb="FF000000"/>
            <rFont val="Arial"/>
            <family val="0"/>
            <charset val="1"/>
          </rPr>
          <t xml:space="preserve">Carga horária que este docente Externo irá ministrar nesta disciplina.</t>
        </r>
      </text>
    </comment>
    <comment ref="M1111" authorId="0">
      <text>
        <r>
          <rPr>
            <sz val="10"/>
            <color rgb="FF000000"/>
            <rFont val="Arial"/>
            <family val="0"/>
            <charset val="1"/>
          </rPr>
          <t xml:space="preserve">Carga horária que este docente Externo irá ministrar nesta disciplina.</t>
        </r>
      </text>
    </comment>
    <comment ref="M1112" authorId="0">
      <text>
        <r>
          <rPr>
            <sz val="10"/>
            <color rgb="FF000000"/>
            <rFont val="Arial"/>
            <family val="0"/>
            <charset val="1"/>
          </rPr>
          <t xml:space="preserve">Carga horária que este docente Externo irá ministrar nesta disciplina.</t>
        </r>
      </text>
    </comment>
    <comment ref="M1113" authorId="0">
      <text>
        <r>
          <rPr>
            <sz val="10"/>
            <color rgb="FF000000"/>
            <rFont val="Arial"/>
            <family val="0"/>
            <charset val="1"/>
          </rPr>
          <t xml:space="preserve">Carga horária que este docente Externo irá ministrar nesta disciplina.</t>
        </r>
      </text>
    </comment>
    <comment ref="M1114" authorId="0">
      <text>
        <r>
          <rPr>
            <sz val="10"/>
            <color rgb="FF000000"/>
            <rFont val="Arial"/>
            <family val="0"/>
            <charset val="1"/>
          </rPr>
          <t xml:space="preserve">Carga horária que este docente Externo irá ministrar nesta disciplina.</t>
        </r>
      </text>
    </comment>
    <comment ref="M1115" authorId="0">
      <text>
        <r>
          <rPr>
            <sz val="10"/>
            <color rgb="FF000000"/>
            <rFont val="Arial"/>
            <family val="0"/>
            <charset val="1"/>
          </rPr>
          <t xml:space="preserve">Carga horária que este docente Externo irá ministrar nesta disciplina.</t>
        </r>
      </text>
    </comment>
    <comment ref="M1130" authorId="0">
      <text>
        <r>
          <rPr>
            <sz val="10"/>
            <color rgb="FF000000"/>
            <rFont val="Arial"/>
            <family val="0"/>
            <charset val="1"/>
          </rPr>
          <t xml:space="preserve">Carga horária que este docente Externo irá ministrar nesta disciplina.</t>
        </r>
      </text>
    </comment>
    <comment ref="M1131" authorId="0">
      <text>
        <r>
          <rPr>
            <sz val="10"/>
            <color rgb="FF000000"/>
            <rFont val="Arial"/>
            <family val="0"/>
            <charset val="1"/>
          </rPr>
          <t xml:space="preserve">Carga horária que este docente Externo irá ministrar nesta disciplina.</t>
        </r>
      </text>
    </comment>
    <comment ref="M1132" authorId="0">
      <text>
        <r>
          <rPr>
            <sz val="10"/>
            <color rgb="FF000000"/>
            <rFont val="Arial"/>
            <family val="0"/>
            <charset val="1"/>
          </rPr>
          <t xml:space="preserve">Carga horária que este docente Externo irá ministrar nesta disciplina.</t>
        </r>
      </text>
    </comment>
    <comment ref="M1133" authorId="0">
      <text>
        <r>
          <rPr>
            <sz val="10"/>
            <color rgb="FF000000"/>
            <rFont val="Arial"/>
            <family val="0"/>
            <charset val="1"/>
          </rPr>
          <t xml:space="preserve">Carga horária que este docente Externo irá ministrar nesta disciplina.</t>
        </r>
      </text>
    </comment>
    <comment ref="M1134" authorId="0">
      <text>
        <r>
          <rPr>
            <sz val="10"/>
            <color rgb="FF000000"/>
            <rFont val="Arial"/>
            <family val="0"/>
            <charset val="1"/>
          </rPr>
          <t xml:space="preserve">Carga horária que este docente Externo irá ministrar nesta disciplina.</t>
        </r>
      </text>
    </comment>
    <comment ref="M1135" authorId="0">
      <text>
        <r>
          <rPr>
            <sz val="10"/>
            <color rgb="FF000000"/>
            <rFont val="Arial"/>
            <family val="0"/>
            <charset val="1"/>
          </rPr>
          <t xml:space="preserve">Carga horária que este docente Externo irá ministrar nesta disciplina.</t>
        </r>
      </text>
    </comment>
    <comment ref="M1136" authorId="0">
      <text>
        <r>
          <rPr>
            <sz val="10"/>
            <color rgb="FF000000"/>
            <rFont val="Arial"/>
            <family val="0"/>
            <charset val="1"/>
          </rPr>
          <t xml:space="preserve">Carga horária que este docente Externo irá ministrar nesta disciplina.</t>
        </r>
      </text>
    </comment>
    <comment ref="M1137" authorId="0">
      <text>
        <r>
          <rPr>
            <sz val="10"/>
            <color rgb="FF000000"/>
            <rFont val="Arial"/>
            <family val="0"/>
            <charset val="1"/>
          </rPr>
          <t xml:space="preserve">Carga horária que este docente Externo irá ministrar nesta disciplina.</t>
        </r>
      </text>
    </comment>
    <comment ref="M1138" authorId="0">
      <text>
        <r>
          <rPr>
            <sz val="10"/>
            <color rgb="FF000000"/>
            <rFont val="Arial"/>
            <family val="0"/>
            <charset val="1"/>
          </rPr>
          <t xml:space="preserve">Carga horária que este docente Externo irá ministrar nesta disciplina.</t>
        </r>
      </text>
    </comment>
    <comment ref="M1139" authorId="0">
      <text>
        <r>
          <rPr>
            <sz val="10"/>
            <color rgb="FF000000"/>
            <rFont val="Arial"/>
            <family val="0"/>
            <charset val="1"/>
          </rPr>
          <t xml:space="preserve">Carga horária que este docente Externo irá ministrar nesta disciplina.</t>
        </r>
      </text>
    </comment>
    <comment ref="M1154" authorId="0">
      <text>
        <r>
          <rPr>
            <sz val="10"/>
            <color rgb="FF000000"/>
            <rFont val="Arial"/>
            <family val="0"/>
            <charset val="1"/>
          </rPr>
          <t xml:space="preserve">Carga horária que este docente Externo irá ministrar nesta disciplina.</t>
        </r>
      </text>
    </comment>
    <comment ref="M1155" authorId="0">
      <text>
        <r>
          <rPr>
            <sz val="10"/>
            <color rgb="FF000000"/>
            <rFont val="Arial"/>
            <family val="0"/>
            <charset val="1"/>
          </rPr>
          <t xml:space="preserve">Carga horária que este docente Externo irá ministrar nesta disciplina.</t>
        </r>
      </text>
    </comment>
    <comment ref="M1156" authorId="0">
      <text>
        <r>
          <rPr>
            <sz val="10"/>
            <color rgb="FF000000"/>
            <rFont val="Arial"/>
            <family val="0"/>
            <charset val="1"/>
          </rPr>
          <t xml:space="preserve">Carga horária que este docente Externo irá ministrar nesta disciplina.</t>
        </r>
      </text>
    </comment>
    <comment ref="M1157" authorId="0">
      <text>
        <r>
          <rPr>
            <sz val="10"/>
            <color rgb="FF000000"/>
            <rFont val="Arial"/>
            <family val="0"/>
            <charset val="1"/>
          </rPr>
          <t xml:space="preserve">Carga horária que este docente Externo irá ministrar nesta disciplina.</t>
        </r>
      </text>
    </comment>
    <comment ref="M1158" authorId="0">
      <text>
        <r>
          <rPr>
            <sz val="10"/>
            <color rgb="FF000000"/>
            <rFont val="Arial"/>
            <family val="0"/>
            <charset val="1"/>
          </rPr>
          <t xml:space="preserve">Carga horária que este docente Externo irá ministrar nesta disciplina.</t>
        </r>
      </text>
    </comment>
    <comment ref="M1159" authorId="0">
      <text>
        <r>
          <rPr>
            <sz val="10"/>
            <color rgb="FF000000"/>
            <rFont val="Arial"/>
            <family val="0"/>
            <charset val="1"/>
          </rPr>
          <t xml:space="preserve">Carga horária que este docente Externo irá ministrar nesta disciplina.</t>
        </r>
      </text>
    </comment>
    <comment ref="M1160" authorId="0">
      <text>
        <r>
          <rPr>
            <sz val="10"/>
            <color rgb="FF000000"/>
            <rFont val="Arial"/>
            <family val="0"/>
            <charset val="1"/>
          </rPr>
          <t xml:space="preserve">Carga horária que este docente Externo irá ministrar nesta disciplina.</t>
        </r>
      </text>
    </comment>
    <comment ref="M1161" authorId="0">
      <text>
        <r>
          <rPr>
            <sz val="10"/>
            <color rgb="FF000000"/>
            <rFont val="Arial"/>
            <family val="0"/>
            <charset val="1"/>
          </rPr>
          <t xml:space="preserve">Carga horária que este docente Externo irá ministrar nesta disciplina.</t>
        </r>
      </text>
    </comment>
    <comment ref="M1162" authorId="0">
      <text>
        <r>
          <rPr>
            <sz val="10"/>
            <color rgb="FF000000"/>
            <rFont val="Arial"/>
            <family val="0"/>
            <charset val="1"/>
          </rPr>
          <t xml:space="preserve">Carga horária que este docente Externo irá ministrar nesta disciplina.</t>
        </r>
      </text>
    </comment>
    <comment ref="M1163" authorId="0">
      <text>
        <r>
          <rPr>
            <sz val="10"/>
            <color rgb="FF000000"/>
            <rFont val="Arial"/>
            <family val="0"/>
            <charset val="1"/>
          </rPr>
          <t xml:space="preserve">Carga horária que este docente Externo irá ministrar nesta disciplina.</t>
        </r>
      </text>
    </comment>
    <comment ref="M1178" authorId="0">
      <text>
        <r>
          <rPr>
            <sz val="10"/>
            <color rgb="FF000000"/>
            <rFont val="Arial"/>
            <family val="0"/>
            <charset val="1"/>
          </rPr>
          <t xml:space="preserve">Carga horária que este docente Externo irá ministrar nesta disciplina.</t>
        </r>
      </text>
    </comment>
    <comment ref="M1179" authorId="0">
      <text>
        <r>
          <rPr>
            <sz val="10"/>
            <color rgb="FF000000"/>
            <rFont val="Arial"/>
            <family val="0"/>
            <charset val="1"/>
          </rPr>
          <t xml:space="preserve">Carga horária que este docente Externo irá ministrar nesta disciplina.</t>
        </r>
      </text>
    </comment>
    <comment ref="M1180" authorId="0">
      <text>
        <r>
          <rPr>
            <sz val="10"/>
            <color rgb="FF000000"/>
            <rFont val="Arial"/>
            <family val="0"/>
            <charset val="1"/>
          </rPr>
          <t xml:space="preserve">Carga horária que este docente Externo irá ministrar nesta disciplina.</t>
        </r>
      </text>
    </comment>
    <comment ref="M1181" authorId="0">
      <text>
        <r>
          <rPr>
            <sz val="10"/>
            <color rgb="FF000000"/>
            <rFont val="Arial"/>
            <family val="0"/>
            <charset val="1"/>
          </rPr>
          <t xml:space="preserve">Carga horária que este docente Externo irá ministrar nesta disciplina.</t>
        </r>
      </text>
    </comment>
    <comment ref="M1182" authorId="0">
      <text>
        <r>
          <rPr>
            <sz val="10"/>
            <color rgb="FF000000"/>
            <rFont val="Arial"/>
            <family val="0"/>
            <charset val="1"/>
          </rPr>
          <t xml:space="preserve">Carga horária que este docente Externo irá ministrar nesta disciplina.</t>
        </r>
      </text>
    </comment>
    <comment ref="M1183" authorId="0">
      <text>
        <r>
          <rPr>
            <sz val="10"/>
            <color rgb="FF000000"/>
            <rFont val="Arial"/>
            <family val="0"/>
            <charset val="1"/>
          </rPr>
          <t xml:space="preserve">Carga horária que este docente Externo irá ministrar nesta disciplina.</t>
        </r>
      </text>
    </comment>
    <comment ref="M1184" authorId="0">
      <text>
        <r>
          <rPr>
            <sz val="10"/>
            <color rgb="FF000000"/>
            <rFont val="Arial"/>
            <family val="0"/>
            <charset val="1"/>
          </rPr>
          <t xml:space="preserve">Carga horária que este docente Externo irá ministrar nesta disciplina.</t>
        </r>
      </text>
    </comment>
    <comment ref="M1185" authorId="0">
      <text>
        <r>
          <rPr>
            <sz val="10"/>
            <color rgb="FF000000"/>
            <rFont val="Arial"/>
            <family val="0"/>
            <charset val="1"/>
          </rPr>
          <t xml:space="preserve">Carga horária que este docente Externo irá ministrar nesta disciplina.</t>
        </r>
      </text>
    </comment>
    <comment ref="M1186" authorId="0">
      <text>
        <r>
          <rPr>
            <sz val="10"/>
            <color rgb="FF000000"/>
            <rFont val="Arial"/>
            <family val="0"/>
            <charset val="1"/>
          </rPr>
          <t xml:space="preserve">Carga horária que este docente Externo irá ministrar nesta disciplina.</t>
        </r>
      </text>
    </comment>
    <comment ref="M1187" authorId="0">
      <text>
        <r>
          <rPr>
            <sz val="10"/>
            <color rgb="FF000000"/>
            <rFont val="Arial"/>
            <family val="0"/>
            <charset val="1"/>
          </rPr>
          <t xml:space="preserve">Carga horária que este docente Externo irá ministrar nesta disciplina.</t>
        </r>
      </text>
    </comment>
    <comment ref="M1202" authorId="0">
      <text>
        <r>
          <rPr>
            <sz val="10"/>
            <color rgb="FF000000"/>
            <rFont val="Arial"/>
            <family val="0"/>
            <charset val="1"/>
          </rPr>
          <t xml:space="preserve">Carga horária que este docente Externo irá ministrar nesta disciplina.</t>
        </r>
      </text>
    </comment>
    <comment ref="M1203" authorId="0">
      <text>
        <r>
          <rPr>
            <sz val="10"/>
            <color rgb="FF000000"/>
            <rFont val="Arial"/>
            <family val="0"/>
            <charset val="1"/>
          </rPr>
          <t xml:space="preserve">Carga horária que este docente Externo irá ministrar nesta disciplina.</t>
        </r>
      </text>
    </comment>
    <comment ref="M1204" authorId="0">
      <text>
        <r>
          <rPr>
            <sz val="10"/>
            <color rgb="FF000000"/>
            <rFont val="Arial"/>
            <family val="0"/>
            <charset val="1"/>
          </rPr>
          <t xml:space="preserve">Carga horária que este docente Externo irá ministrar nesta disciplina.</t>
        </r>
      </text>
    </comment>
    <comment ref="M1205" authorId="0">
      <text>
        <r>
          <rPr>
            <sz val="10"/>
            <color rgb="FF000000"/>
            <rFont val="Arial"/>
            <family val="0"/>
            <charset val="1"/>
          </rPr>
          <t xml:space="preserve">Carga horária que este docente Externo irá ministrar nesta disciplina.</t>
        </r>
      </text>
    </comment>
    <comment ref="M1206" authorId="0">
      <text>
        <r>
          <rPr>
            <sz val="10"/>
            <color rgb="FF000000"/>
            <rFont val="Arial"/>
            <family val="0"/>
            <charset val="1"/>
          </rPr>
          <t xml:space="preserve">Carga horária que este docente Externo irá ministrar nesta disciplina.</t>
        </r>
      </text>
    </comment>
    <comment ref="M1207" authorId="0">
      <text>
        <r>
          <rPr>
            <sz val="10"/>
            <color rgb="FF000000"/>
            <rFont val="Arial"/>
            <family val="0"/>
            <charset val="1"/>
          </rPr>
          <t xml:space="preserve">Carga horária que este docente Externo irá ministrar nesta disciplina.</t>
        </r>
      </text>
    </comment>
    <comment ref="M1208" authorId="0">
      <text>
        <r>
          <rPr>
            <sz val="10"/>
            <color rgb="FF000000"/>
            <rFont val="Arial"/>
            <family val="0"/>
            <charset val="1"/>
          </rPr>
          <t xml:space="preserve">Carga horária que este docente Externo irá ministrar nesta disciplina.</t>
        </r>
      </text>
    </comment>
    <comment ref="M1209" authorId="0">
      <text>
        <r>
          <rPr>
            <sz val="10"/>
            <color rgb="FF000000"/>
            <rFont val="Arial"/>
            <family val="0"/>
            <charset val="1"/>
          </rPr>
          <t xml:space="preserve">Carga horária que este docente Externo irá ministrar nesta disciplina.</t>
        </r>
      </text>
    </comment>
    <comment ref="M1210" authorId="0">
      <text>
        <r>
          <rPr>
            <sz val="10"/>
            <color rgb="FF000000"/>
            <rFont val="Arial"/>
            <family val="0"/>
            <charset val="1"/>
          </rPr>
          <t xml:space="preserve">Carga horária que este docente Externo irá ministrar nesta disciplina.</t>
        </r>
      </text>
    </comment>
    <comment ref="M1211" authorId="0">
      <text>
        <r>
          <rPr>
            <sz val="10"/>
            <color rgb="FF000000"/>
            <rFont val="Arial"/>
            <family val="0"/>
            <charset val="1"/>
          </rPr>
          <t xml:space="preserve">Carga horária que este docente Externo irá ministrar nesta disciplina.</t>
        </r>
      </text>
    </comment>
    <comment ref="M1226" authorId="0">
      <text>
        <r>
          <rPr>
            <sz val="10"/>
            <color rgb="FF000000"/>
            <rFont val="Arial"/>
            <family val="0"/>
            <charset val="1"/>
          </rPr>
          <t xml:space="preserve">Carga horária que este docente Externo irá ministrar nesta disciplina.</t>
        </r>
      </text>
    </comment>
    <comment ref="M1227" authorId="0">
      <text>
        <r>
          <rPr>
            <sz val="10"/>
            <color rgb="FF000000"/>
            <rFont val="Arial"/>
            <family val="0"/>
            <charset val="1"/>
          </rPr>
          <t xml:space="preserve">Carga horária que este docente Externo irá ministrar nesta disciplina.</t>
        </r>
      </text>
    </comment>
    <comment ref="M1228" authorId="0">
      <text>
        <r>
          <rPr>
            <sz val="10"/>
            <color rgb="FF000000"/>
            <rFont val="Arial"/>
            <family val="0"/>
            <charset val="1"/>
          </rPr>
          <t xml:space="preserve">Carga horária que este docente Externo irá ministrar nesta disciplina.</t>
        </r>
      </text>
    </comment>
    <comment ref="M1229" authorId="0">
      <text>
        <r>
          <rPr>
            <sz val="10"/>
            <color rgb="FF000000"/>
            <rFont val="Arial"/>
            <family val="0"/>
            <charset val="1"/>
          </rPr>
          <t xml:space="preserve">Carga horária que este docente Externo irá ministrar nesta disciplina.</t>
        </r>
      </text>
    </comment>
    <comment ref="M1230" authorId="0">
      <text>
        <r>
          <rPr>
            <sz val="10"/>
            <color rgb="FF000000"/>
            <rFont val="Arial"/>
            <family val="0"/>
            <charset val="1"/>
          </rPr>
          <t xml:space="preserve">Carga horária que este docente Externo irá ministrar nesta disciplina.</t>
        </r>
      </text>
    </comment>
    <comment ref="M1231" authorId="0">
      <text>
        <r>
          <rPr>
            <sz val="10"/>
            <color rgb="FF000000"/>
            <rFont val="Arial"/>
            <family val="0"/>
            <charset val="1"/>
          </rPr>
          <t xml:space="preserve">Carga horária que este docente Externo irá ministrar nesta disciplina.</t>
        </r>
      </text>
    </comment>
    <comment ref="M1232" authorId="0">
      <text>
        <r>
          <rPr>
            <sz val="10"/>
            <color rgb="FF000000"/>
            <rFont val="Arial"/>
            <family val="0"/>
            <charset val="1"/>
          </rPr>
          <t xml:space="preserve">Carga horária que este docente Externo irá ministrar nesta disciplina.</t>
        </r>
      </text>
    </comment>
    <comment ref="M1233" authorId="0">
      <text>
        <r>
          <rPr>
            <sz val="10"/>
            <color rgb="FF000000"/>
            <rFont val="Arial"/>
            <family val="0"/>
            <charset val="1"/>
          </rPr>
          <t xml:space="preserve">Carga horária que este docente Externo irá ministrar nesta disciplina.</t>
        </r>
      </text>
    </comment>
    <comment ref="M1234" authorId="0">
      <text>
        <r>
          <rPr>
            <sz val="10"/>
            <color rgb="FF000000"/>
            <rFont val="Arial"/>
            <family val="0"/>
            <charset val="1"/>
          </rPr>
          <t xml:space="preserve">Carga horária que este docente Externo irá ministrar nesta disciplina.</t>
        </r>
      </text>
    </comment>
    <comment ref="M1235" authorId="0">
      <text>
        <r>
          <rPr>
            <sz val="10"/>
            <color rgb="FF000000"/>
            <rFont val="Arial"/>
            <family val="0"/>
            <charset val="1"/>
          </rPr>
          <t xml:space="preserve">Carga horária que este docente Externo irá ministrar nesta disciplina.</t>
        </r>
      </text>
    </comment>
    <comment ref="M1250" authorId="0">
      <text>
        <r>
          <rPr>
            <sz val="10"/>
            <color rgb="FF000000"/>
            <rFont val="Arial"/>
            <family val="0"/>
            <charset val="1"/>
          </rPr>
          <t xml:space="preserve">Carga horária que este docente Externo irá ministrar nesta disciplina.</t>
        </r>
      </text>
    </comment>
    <comment ref="M1251" authorId="0">
      <text>
        <r>
          <rPr>
            <sz val="10"/>
            <color rgb="FF000000"/>
            <rFont val="Arial"/>
            <family val="0"/>
            <charset val="1"/>
          </rPr>
          <t xml:space="preserve">Carga horária que este docente Externo irá ministrar nesta disciplina.</t>
        </r>
      </text>
    </comment>
    <comment ref="M1252" authorId="0">
      <text>
        <r>
          <rPr>
            <sz val="10"/>
            <color rgb="FF000000"/>
            <rFont val="Arial"/>
            <family val="0"/>
            <charset val="1"/>
          </rPr>
          <t xml:space="preserve">Carga horária que este docente Externo irá ministrar nesta disciplina.</t>
        </r>
      </text>
    </comment>
    <comment ref="M1253" authorId="0">
      <text>
        <r>
          <rPr>
            <sz val="10"/>
            <color rgb="FF000000"/>
            <rFont val="Arial"/>
            <family val="0"/>
            <charset val="1"/>
          </rPr>
          <t xml:space="preserve">Carga horária que este docente Externo irá ministrar nesta disciplina.</t>
        </r>
      </text>
    </comment>
    <comment ref="M1254" authorId="0">
      <text>
        <r>
          <rPr>
            <sz val="10"/>
            <color rgb="FF000000"/>
            <rFont val="Arial"/>
            <family val="0"/>
            <charset val="1"/>
          </rPr>
          <t xml:space="preserve">Carga horária que este docente Externo irá ministrar nesta disciplina.</t>
        </r>
      </text>
    </comment>
    <comment ref="M1255" authorId="0">
      <text>
        <r>
          <rPr>
            <sz val="10"/>
            <color rgb="FF000000"/>
            <rFont val="Arial"/>
            <family val="0"/>
            <charset val="1"/>
          </rPr>
          <t xml:space="preserve">Carga horária que este docente Externo irá ministrar nesta disciplina.</t>
        </r>
      </text>
    </comment>
    <comment ref="M1256" authorId="0">
      <text>
        <r>
          <rPr>
            <sz val="10"/>
            <color rgb="FF000000"/>
            <rFont val="Arial"/>
            <family val="0"/>
            <charset val="1"/>
          </rPr>
          <t xml:space="preserve">Carga horária que este docente Externo irá ministrar nesta disciplina.</t>
        </r>
      </text>
    </comment>
    <comment ref="M1257" authorId="0">
      <text>
        <r>
          <rPr>
            <sz val="10"/>
            <color rgb="FF000000"/>
            <rFont val="Arial"/>
            <family val="0"/>
            <charset val="1"/>
          </rPr>
          <t xml:space="preserve">Carga horária que este docente Externo irá ministrar nesta disciplina.</t>
        </r>
      </text>
    </comment>
    <comment ref="M1258" authorId="0">
      <text>
        <r>
          <rPr>
            <sz val="10"/>
            <color rgb="FF000000"/>
            <rFont val="Arial"/>
            <family val="0"/>
            <charset val="1"/>
          </rPr>
          <t xml:space="preserve">Carga horária que este docente Externo irá ministrar nesta disciplina.</t>
        </r>
      </text>
    </comment>
    <comment ref="M1259" authorId="0">
      <text>
        <r>
          <rPr>
            <sz val="10"/>
            <color rgb="FF000000"/>
            <rFont val="Arial"/>
            <family val="0"/>
            <charset val="1"/>
          </rPr>
          <t xml:space="preserve">Carga horária que este docente Externo irá ministrar nesta disciplina.</t>
        </r>
      </text>
    </comment>
    <comment ref="M1274" authorId="0">
      <text>
        <r>
          <rPr>
            <sz val="10"/>
            <color rgb="FF000000"/>
            <rFont val="Arial"/>
            <family val="0"/>
            <charset val="1"/>
          </rPr>
          <t xml:space="preserve">Carga horária que este docente Externo irá ministrar nesta disciplina.</t>
        </r>
      </text>
    </comment>
    <comment ref="M1275" authorId="0">
      <text>
        <r>
          <rPr>
            <sz val="10"/>
            <color rgb="FF000000"/>
            <rFont val="Arial"/>
            <family val="0"/>
            <charset val="1"/>
          </rPr>
          <t xml:space="preserve">Carga horária que este docente Externo irá ministrar nesta disciplina.</t>
        </r>
      </text>
    </comment>
    <comment ref="M1276" authorId="0">
      <text>
        <r>
          <rPr>
            <sz val="10"/>
            <color rgb="FF000000"/>
            <rFont val="Arial"/>
            <family val="0"/>
            <charset val="1"/>
          </rPr>
          <t xml:space="preserve">Carga horária que este docente Externo irá ministrar nesta disciplina.</t>
        </r>
      </text>
    </comment>
    <comment ref="M1277" authorId="0">
      <text>
        <r>
          <rPr>
            <sz val="10"/>
            <color rgb="FF000000"/>
            <rFont val="Arial"/>
            <family val="0"/>
            <charset val="1"/>
          </rPr>
          <t xml:space="preserve">Carga horária que este docente Externo irá ministrar nesta disciplina.</t>
        </r>
      </text>
    </comment>
    <comment ref="M1278" authorId="0">
      <text>
        <r>
          <rPr>
            <sz val="10"/>
            <color rgb="FF000000"/>
            <rFont val="Arial"/>
            <family val="0"/>
            <charset val="1"/>
          </rPr>
          <t xml:space="preserve">Carga horária que este docente Externo irá ministrar nesta disciplina.</t>
        </r>
      </text>
    </comment>
    <comment ref="M1279" authorId="0">
      <text>
        <r>
          <rPr>
            <sz val="10"/>
            <color rgb="FF000000"/>
            <rFont val="Arial"/>
            <family val="0"/>
            <charset val="1"/>
          </rPr>
          <t xml:space="preserve">Carga horária que este docente Externo irá ministrar nesta disciplina.</t>
        </r>
      </text>
    </comment>
    <comment ref="M1280" authorId="0">
      <text>
        <r>
          <rPr>
            <sz val="10"/>
            <color rgb="FF000000"/>
            <rFont val="Arial"/>
            <family val="0"/>
            <charset val="1"/>
          </rPr>
          <t xml:space="preserve">Carga horária que este docente Externo irá ministrar nesta disciplina.</t>
        </r>
      </text>
    </comment>
    <comment ref="M1281" authorId="0">
      <text>
        <r>
          <rPr>
            <sz val="10"/>
            <color rgb="FF000000"/>
            <rFont val="Arial"/>
            <family val="0"/>
            <charset val="1"/>
          </rPr>
          <t xml:space="preserve">Carga horária que este docente Externo irá ministrar nesta disciplina.</t>
        </r>
      </text>
    </comment>
    <comment ref="M1282" authorId="0">
      <text>
        <r>
          <rPr>
            <sz val="10"/>
            <color rgb="FF000000"/>
            <rFont val="Arial"/>
            <family val="0"/>
            <charset val="1"/>
          </rPr>
          <t xml:space="preserve">Carga horária que este docente Externo irá ministrar nesta disciplina.</t>
        </r>
      </text>
    </comment>
    <comment ref="M1283" authorId="0">
      <text>
        <r>
          <rPr>
            <sz val="10"/>
            <color rgb="FF000000"/>
            <rFont val="Arial"/>
            <family val="0"/>
            <charset val="1"/>
          </rPr>
          <t xml:space="preserve">Carga horária que este docente Externo irá ministrar nesta disciplina.</t>
        </r>
      </text>
    </comment>
    <comment ref="M1298" authorId="0">
      <text>
        <r>
          <rPr>
            <sz val="10"/>
            <color rgb="FF000000"/>
            <rFont val="Arial"/>
            <family val="0"/>
            <charset val="1"/>
          </rPr>
          <t xml:space="preserve">Carga horária que este docente Externo irá ministrar nesta disciplina.</t>
        </r>
      </text>
    </comment>
    <comment ref="M1299" authorId="0">
      <text>
        <r>
          <rPr>
            <sz val="10"/>
            <color rgb="FF000000"/>
            <rFont val="Arial"/>
            <family val="0"/>
            <charset val="1"/>
          </rPr>
          <t xml:space="preserve">Carga horária que este docente Externo irá ministrar nesta disciplina.</t>
        </r>
      </text>
    </comment>
    <comment ref="M1300" authorId="0">
      <text>
        <r>
          <rPr>
            <sz val="10"/>
            <color rgb="FF000000"/>
            <rFont val="Arial"/>
            <family val="0"/>
            <charset val="1"/>
          </rPr>
          <t xml:space="preserve">Carga horária que este docente Externo irá ministrar nesta disciplina.</t>
        </r>
      </text>
    </comment>
    <comment ref="M1301" authorId="0">
      <text>
        <r>
          <rPr>
            <sz val="10"/>
            <color rgb="FF000000"/>
            <rFont val="Arial"/>
            <family val="0"/>
            <charset val="1"/>
          </rPr>
          <t xml:space="preserve">Carga horária que este docente Externo irá ministrar nesta disciplina.</t>
        </r>
      </text>
    </comment>
    <comment ref="M1302" authorId="0">
      <text>
        <r>
          <rPr>
            <sz val="10"/>
            <color rgb="FF000000"/>
            <rFont val="Arial"/>
            <family val="0"/>
            <charset val="1"/>
          </rPr>
          <t xml:space="preserve">Carga horária que este docente Externo irá ministrar nesta disciplina.</t>
        </r>
      </text>
    </comment>
    <comment ref="M1303" authorId="0">
      <text>
        <r>
          <rPr>
            <sz val="10"/>
            <color rgb="FF000000"/>
            <rFont val="Arial"/>
            <family val="0"/>
            <charset val="1"/>
          </rPr>
          <t xml:space="preserve">Carga horária que este docente Externo irá ministrar nesta disciplina.</t>
        </r>
      </text>
    </comment>
    <comment ref="M1304" authorId="0">
      <text>
        <r>
          <rPr>
            <sz val="10"/>
            <color rgb="FF000000"/>
            <rFont val="Arial"/>
            <family val="0"/>
            <charset val="1"/>
          </rPr>
          <t xml:space="preserve">Carga horária que este docente Externo irá ministrar nesta disciplina.</t>
        </r>
      </text>
    </comment>
    <comment ref="M1305" authorId="0">
      <text>
        <r>
          <rPr>
            <sz val="10"/>
            <color rgb="FF000000"/>
            <rFont val="Arial"/>
            <family val="0"/>
            <charset val="1"/>
          </rPr>
          <t xml:space="preserve">Carga horária que este docente Externo irá ministrar nesta disciplina.</t>
        </r>
      </text>
    </comment>
    <comment ref="M1306" authorId="0">
      <text>
        <r>
          <rPr>
            <sz val="10"/>
            <color rgb="FF000000"/>
            <rFont val="Arial"/>
            <family val="0"/>
            <charset val="1"/>
          </rPr>
          <t xml:space="preserve">Carga horária que este docente Externo irá ministrar nesta disciplina.</t>
        </r>
      </text>
    </comment>
    <comment ref="M1307" authorId="0">
      <text>
        <r>
          <rPr>
            <sz val="10"/>
            <color rgb="FF000000"/>
            <rFont val="Arial"/>
            <family val="0"/>
            <charset val="1"/>
          </rPr>
          <t xml:space="preserve">Carga horária que este docente Externo irá ministrar nesta disciplina.</t>
        </r>
      </text>
    </comment>
    <comment ref="M1322" authorId="0">
      <text>
        <r>
          <rPr>
            <sz val="10"/>
            <color rgb="FF000000"/>
            <rFont val="Arial"/>
            <family val="0"/>
            <charset val="1"/>
          </rPr>
          <t xml:space="preserve">Carga horária que este docente Externo irá ministrar nesta disciplina.</t>
        </r>
      </text>
    </comment>
    <comment ref="M1323" authorId="0">
      <text>
        <r>
          <rPr>
            <sz val="10"/>
            <color rgb="FF000000"/>
            <rFont val="Arial"/>
            <family val="0"/>
            <charset val="1"/>
          </rPr>
          <t xml:space="preserve">Carga horária que este docente Externo irá ministrar nesta disciplina.</t>
        </r>
      </text>
    </comment>
    <comment ref="M1324" authorId="0">
      <text>
        <r>
          <rPr>
            <sz val="10"/>
            <color rgb="FF000000"/>
            <rFont val="Arial"/>
            <family val="0"/>
            <charset val="1"/>
          </rPr>
          <t xml:space="preserve">Carga horária que este docente Externo irá ministrar nesta disciplina.</t>
        </r>
      </text>
    </comment>
    <comment ref="M1325" authorId="0">
      <text>
        <r>
          <rPr>
            <sz val="10"/>
            <color rgb="FF000000"/>
            <rFont val="Arial"/>
            <family val="0"/>
            <charset val="1"/>
          </rPr>
          <t xml:space="preserve">Carga horária que este docente Externo irá ministrar nesta disciplina.</t>
        </r>
      </text>
    </comment>
    <comment ref="M1326" authorId="0">
      <text>
        <r>
          <rPr>
            <sz val="10"/>
            <color rgb="FF000000"/>
            <rFont val="Arial"/>
            <family val="0"/>
            <charset val="1"/>
          </rPr>
          <t xml:space="preserve">Carga horária que este docente Externo irá ministrar nesta disciplina.</t>
        </r>
      </text>
    </comment>
    <comment ref="M1327" authorId="0">
      <text>
        <r>
          <rPr>
            <sz val="10"/>
            <color rgb="FF000000"/>
            <rFont val="Arial"/>
            <family val="0"/>
            <charset val="1"/>
          </rPr>
          <t xml:space="preserve">Carga horária que este docente Externo irá ministrar nesta disciplina.</t>
        </r>
      </text>
    </comment>
    <comment ref="M1328" authorId="0">
      <text>
        <r>
          <rPr>
            <sz val="10"/>
            <color rgb="FF000000"/>
            <rFont val="Arial"/>
            <family val="0"/>
            <charset val="1"/>
          </rPr>
          <t xml:space="preserve">Carga horária que este docente Externo irá ministrar nesta disciplina.</t>
        </r>
      </text>
    </comment>
    <comment ref="M1329" authorId="0">
      <text>
        <r>
          <rPr>
            <sz val="10"/>
            <color rgb="FF000000"/>
            <rFont val="Arial"/>
            <family val="0"/>
            <charset val="1"/>
          </rPr>
          <t xml:space="preserve">Carga horária que este docente Externo irá ministrar nesta disciplina.</t>
        </r>
      </text>
    </comment>
    <comment ref="M1330" authorId="0">
      <text>
        <r>
          <rPr>
            <sz val="10"/>
            <color rgb="FF000000"/>
            <rFont val="Arial"/>
            <family val="0"/>
            <charset val="1"/>
          </rPr>
          <t xml:space="preserve">Carga horária que este docente Externo irá ministrar nesta disciplina.</t>
        </r>
      </text>
    </comment>
    <comment ref="M1331" authorId="0">
      <text>
        <r>
          <rPr>
            <sz val="10"/>
            <color rgb="FF000000"/>
            <rFont val="Arial"/>
            <family val="0"/>
            <charset val="1"/>
          </rPr>
          <t xml:space="preserve">Carga horária que este docente Externo irá ministrar nesta disciplina.</t>
        </r>
      </text>
    </comment>
    <comment ref="M1346" authorId="0">
      <text>
        <r>
          <rPr>
            <sz val="10"/>
            <color rgb="FF000000"/>
            <rFont val="Arial"/>
            <family val="0"/>
            <charset val="1"/>
          </rPr>
          <t xml:space="preserve">Carga horária que este docente Externo irá ministrar nesta disciplina.</t>
        </r>
      </text>
    </comment>
    <comment ref="M1347" authorId="0">
      <text>
        <r>
          <rPr>
            <sz val="10"/>
            <color rgb="FF000000"/>
            <rFont val="Arial"/>
            <family val="0"/>
            <charset val="1"/>
          </rPr>
          <t xml:space="preserve">Carga horária que este docente Externo irá ministrar nesta disciplina.</t>
        </r>
      </text>
    </comment>
    <comment ref="M1348" authorId="0">
      <text>
        <r>
          <rPr>
            <sz val="10"/>
            <color rgb="FF000000"/>
            <rFont val="Arial"/>
            <family val="0"/>
            <charset val="1"/>
          </rPr>
          <t xml:space="preserve">Carga horária que este docente Externo irá ministrar nesta disciplina.</t>
        </r>
      </text>
    </comment>
    <comment ref="M1349" authorId="0">
      <text>
        <r>
          <rPr>
            <sz val="10"/>
            <color rgb="FF000000"/>
            <rFont val="Arial"/>
            <family val="0"/>
            <charset val="1"/>
          </rPr>
          <t xml:space="preserve">Carga horária que este docente Externo irá ministrar nesta disciplina.</t>
        </r>
      </text>
    </comment>
    <comment ref="M1350" authorId="0">
      <text>
        <r>
          <rPr>
            <sz val="10"/>
            <color rgb="FF000000"/>
            <rFont val="Arial"/>
            <family val="0"/>
            <charset val="1"/>
          </rPr>
          <t xml:space="preserve">Carga horária que este docente Externo irá ministrar nesta disciplina.</t>
        </r>
      </text>
    </comment>
    <comment ref="M1351" authorId="0">
      <text>
        <r>
          <rPr>
            <sz val="10"/>
            <color rgb="FF000000"/>
            <rFont val="Arial"/>
            <family val="0"/>
            <charset val="1"/>
          </rPr>
          <t xml:space="preserve">Carga horária que este docente Externo irá ministrar nesta disciplina.</t>
        </r>
      </text>
    </comment>
    <comment ref="M1352" authorId="0">
      <text>
        <r>
          <rPr>
            <sz val="10"/>
            <color rgb="FF000000"/>
            <rFont val="Arial"/>
            <family val="0"/>
            <charset val="1"/>
          </rPr>
          <t xml:space="preserve">Carga horária que este docente Externo irá ministrar nesta disciplina.</t>
        </r>
      </text>
    </comment>
    <comment ref="M1353" authorId="0">
      <text>
        <r>
          <rPr>
            <sz val="10"/>
            <color rgb="FF000000"/>
            <rFont val="Arial"/>
            <family val="0"/>
            <charset val="1"/>
          </rPr>
          <t xml:space="preserve">Carga horária que este docente Externo irá ministrar nesta disciplina.</t>
        </r>
      </text>
    </comment>
    <comment ref="M1354" authorId="0">
      <text>
        <r>
          <rPr>
            <sz val="10"/>
            <color rgb="FF000000"/>
            <rFont val="Arial"/>
            <family val="0"/>
            <charset val="1"/>
          </rPr>
          <t xml:space="preserve">Carga horária que este docente Externo irá ministrar nesta disciplina.</t>
        </r>
      </text>
    </comment>
    <comment ref="M1355" authorId="0">
      <text>
        <r>
          <rPr>
            <sz val="10"/>
            <color rgb="FF000000"/>
            <rFont val="Arial"/>
            <family val="0"/>
            <charset val="1"/>
          </rPr>
          <t xml:space="preserve">Carga horária que este docente Externo irá ministrar nesta disciplina.</t>
        </r>
      </text>
    </comment>
    <comment ref="M1370" authorId="0">
      <text>
        <r>
          <rPr>
            <sz val="10"/>
            <color rgb="FF000000"/>
            <rFont val="Arial"/>
            <family val="0"/>
            <charset val="1"/>
          </rPr>
          <t xml:space="preserve">Carga horária que este docente Externo irá ministrar nesta disciplina.</t>
        </r>
      </text>
    </comment>
    <comment ref="M1371" authorId="0">
      <text>
        <r>
          <rPr>
            <sz val="10"/>
            <color rgb="FF000000"/>
            <rFont val="Arial"/>
            <family val="0"/>
            <charset val="1"/>
          </rPr>
          <t xml:space="preserve">Carga horária que este docente Externo irá ministrar nesta disciplina.</t>
        </r>
      </text>
    </comment>
    <comment ref="M1372" authorId="0">
      <text>
        <r>
          <rPr>
            <sz val="10"/>
            <color rgb="FF000000"/>
            <rFont val="Arial"/>
            <family val="0"/>
            <charset val="1"/>
          </rPr>
          <t xml:space="preserve">Carga horária que este docente Externo irá ministrar nesta disciplina.</t>
        </r>
      </text>
    </comment>
    <comment ref="M1373" authorId="0">
      <text>
        <r>
          <rPr>
            <sz val="10"/>
            <color rgb="FF000000"/>
            <rFont val="Arial"/>
            <family val="0"/>
            <charset val="1"/>
          </rPr>
          <t xml:space="preserve">Carga horária que este docente Externo irá ministrar nesta disciplina.</t>
        </r>
      </text>
    </comment>
    <comment ref="M1374" authorId="0">
      <text>
        <r>
          <rPr>
            <sz val="10"/>
            <color rgb="FF000000"/>
            <rFont val="Arial"/>
            <family val="0"/>
            <charset val="1"/>
          </rPr>
          <t xml:space="preserve">Carga horária que este docente Externo irá ministrar nesta disciplina.</t>
        </r>
      </text>
    </comment>
    <comment ref="M1375" authorId="0">
      <text>
        <r>
          <rPr>
            <sz val="10"/>
            <color rgb="FF000000"/>
            <rFont val="Arial"/>
            <family val="0"/>
            <charset val="1"/>
          </rPr>
          <t xml:space="preserve">Carga horária que este docente Externo irá ministrar nesta disciplina.</t>
        </r>
      </text>
    </comment>
    <comment ref="M1376" authorId="0">
      <text>
        <r>
          <rPr>
            <sz val="10"/>
            <color rgb="FF000000"/>
            <rFont val="Arial"/>
            <family val="0"/>
            <charset val="1"/>
          </rPr>
          <t xml:space="preserve">Carga horária que este docente Externo irá ministrar nesta disciplina.</t>
        </r>
      </text>
    </comment>
    <comment ref="M1377" authorId="0">
      <text>
        <r>
          <rPr>
            <sz val="10"/>
            <color rgb="FF000000"/>
            <rFont val="Arial"/>
            <family val="0"/>
            <charset val="1"/>
          </rPr>
          <t xml:space="preserve">Carga horária que este docente Externo irá ministrar nesta disciplina.</t>
        </r>
      </text>
    </comment>
    <comment ref="M1378" authorId="0">
      <text>
        <r>
          <rPr>
            <sz val="10"/>
            <color rgb="FF000000"/>
            <rFont val="Arial"/>
            <family val="0"/>
            <charset val="1"/>
          </rPr>
          <t xml:space="preserve">Carga horária que este docente Externo irá ministrar nesta disciplina.</t>
        </r>
      </text>
    </comment>
    <comment ref="M1379" authorId="0">
      <text>
        <r>
          <rPr>
            <sz val="10"/>
            <color rgb="FF000000"/>
            <rFont val="Arial"/>
            <family val="0"/>
            <charset val="1"/>
          </rPr>
          <t xml:space="preserve">Carga horária que este docente Externo irá ministrar nesta disciplina.</t>
        </r>
      </text>
    </comment>
    <comment ref="M1394" authorId="0">
      <text>
        <r>
          <rPr>
            <sz val="10"/>
            <color rgb="FF000000"/>
            <rFont val="Arial"/>
            <family val="0"/>
            <charset val="1"/>
          </rPr>
          <t xml:space="preserve">Carga horária que este docente Externo irá ministrar nesta disciplina.</t>
        </r>
      </text>
    </comment>
    <comment ref="M1395" authorId="0">
      <text>
        <r>
          <rPr>
            <sz val="10"/>
            <color rgb="FF000000"/>
            <rFont val="Arial"/>
            <family val="0"/>
            <charset val="1"/>
          </rPr>
          <t xml:space="preserve">Carga horária que este docente Externo irá ministrar nesta disciplina.</t>
        </r>
      </text>
    </comment>
    <comment ref="M1396" authorId="0">
      <text>
        <r>
          <rPr>
            <sz val="10"/>
            <color rgb="FF000000"/>
            <rFont val="Arial"/>
            <family val="0"/>
            <charset val="1"/>
          </rPr>
          <t xml:space="preserve">Carga horária que este docente Externo irá ministrar nesta disciplina.</t>
        </r>
      </text>
    </comment>
    <comment ref="M1397" authorId="0">
      <text>
        <r>
          <rPr>
            <sz val="10"/>
            <color rgb="FF000000"/>
            <rFont val="Arial"/>
            <family val="0"/>
            <charset val="1"/>
          </rPr>
          <t xml:space="preserve">Carga horária que este docente Externo irá ministrar nesta disciplina.</t>
        </r>
      </text>
    </comment>
    <comment ref="M1398" authorId="0">
      <text>
        <r>
          <rPr>
            <sz val="10"/>
            <color rgb="FF000000"/>
            <rFont val="Arial"/>
            <family val="0"/>
            <charset val="1"/>
          </rPr>
          <t xml:space="preserve">Carga horária que este docente Externo irá ministrar nesta disciplina.</t>
        </r>
      </text>
    </comment>
    <comment ref="M1399" authorId="0">
      <text>
        <r>
          <rPr>
            <sz val="10"/>
            <color rgb="FF000000"/>
            <rFont val="Arial"/>
            <family val="0"/>
            <charset val="1"/>
          </rPr>
          <t xml:space="preserve">Carga horária que este docente Externo irá ministrar nesta disciplina.</t>
        </r>
      </text>
    </comment>
    <comment ref="M1400" authorId="0">
      <text>
        <r>
          <rPr>
            <sz val="10"/>
            <color rgb="FF000000"/>
            <rFont val="Arial"/>
            <family val="0"/>
            <charset val="1"/>
          </rPr>
          <t xml:space="preserve">Carga horária que este docente Externo irá ministrar nesta disciplina.</t>
        </r>
      </text>
    </comment>
    <comment ref="M1401" authorId="0">
      <text>
        <r>
          <rPr>
            <sz val="10"/>
            <color rgb="FF000000"/>
            <rFont val="Arial"/>
            <family val="0"/>
            <charset val="1"/>
          </rPr>
          <t xml:space="preserve">Carga horária que este docente Externo irá ministrar nesta disciplina.</t>
        </r>
      </text>
    </comment>
    <comment ref="M1402" authorId="0">
      <text>
        <r>
          <rPr>
            <sz val="10"/>
            <color rgb="FF000000"/>
            <rFont val="Arial"/>
            <family val="0"/>
            <charset val="1"/>
          </rPr>
          <t xml:space="preserve">Carga horária que este docente Externo irá ministrar nesta disciplina.</t>
        </r>
      </text>
    </comment>
    <comment ref="M1403" authorId="0">
      <text>
        <r>
          <rPr>
            <sz val="10"/>
            <color rgb="FF000000"/>
            <rFont val="Arial"/>
            <family val="0"/>
            <charset val="1"/>
          </rPr>
          <t xml:space="preserve">Carga horária que este docente Externo irá ministrar nesta disciplina.</t>
        </r>
      </text>
    </comment>
    <comment ref="M1418" authorId="0">
      <text>
        <r>
          <rPr>
            <sz val="10"/>
            <color rgb="FF000000"/>
            <rFont val="Arial"/>
            <family val="0"/>
            <charset val="1"/>
          </rPr>
          <t xml:space="preserve">Carga horária que este docente Externo irá ministrar nesta disciplina.</t>
        </r>
      </text>
    </comment>
    <comment ref="M1419" authorId="0">
      <text>
        <r>
          <rPr>
            <sz val="10"/>
            <color rgb="FF000000"/>
            <rFont val="Arial"/>
            <family val="0"/>
            <charset val="1"/>
          </rPr>
          <t xml:space="preserve">Carga horária que este docente Externo irá ministrar nesta disciplina.</t>
        </r>
      </text>
    </comment>
    <comment ref="M1420" authorId="0">
      <text>
        <r>
          <rPr>
            <sz val="10"/>
            <color rgb="FF000000"/>
            <rFont val="Arial"/>
            <family val="0"/>
            <charset val="1"/>
          </rPr>
          <t xml:space="preserve">Carga horária que este docente Externo irá ministrar nesta disciplina.</t>
        </r>
      </text>
    </comment>
    <comment ref="M1421" authorId="0">
      <text>
        <r>
          <rPr>
            <sz val="10"/>
            <color rgb="FF000000"/>
            <rFont val="Arial"/>
            <family val="0"/>
            <charset val="1"/>
          </rPr>
          <t xml:space="preserve">Carga horária que este docente Externo irá ministrar nesta disciplina.</t>
        </r>
      </text>
    </comment>
    <comment ref="M1422" authorId="0">
      <text>
        <r>
          <rPr>
            <sz val="10"/>
            <color rgb="FF000000"/>
            <rFont val="Arial"/>
            <family val="0"/>
            <charset val="1"/>
          </rPr>
          <t xml:space="preserve">Carga horária que este docente Externo irá ministrar nesta disciplina.</t>
        </r>
      </text>
    </comment>
    <comment ref="M1423" authorId="0">
      <text>
        <r>
          <rPr>
            <sz val="10"/>
            <color rgb="FF000000"/>
            <rFont val="Arial"/>
            <family val="0"/>
            <charset val="1"/>
          </rPr>
          <t xml:space="preserve">Carga horária que este docente Externo irá ministrar nesta disciplina.</t>
        </r>
      </text>
    </comment>
    <comment ref="M1424" authorId="0">
      <text>
        <r>
          <rPr>
            <sz val="10"/>
            <color rgb="FF000000"/>
            <rFont val="Arial"/>
            <family val="0"/>
            <charset val="1"/>
          </rPr>
          <t xml:space="preserve">Carga horária que este docente Externo irá ministrar nesta disciplina.</t>
        </r>
      </text>
    </comment>
    <comment ref="M1425" authorId="0">
      <text>
        <r>
          <rPr>
            <sz val="10"/>
            <color rgb="FF000000"/>
            <rFont val="Arial"/>
            <family val="0"/>
            <charset val="1"/>
          </rPr>
          <t xml:space="preserve">Carga horária que este docente Externo irá ministrar nesta disciplina.</t>
        </r>
      </text>
    </comment>
    <comment ref="M1426" authorId="0">
      <text>
        <r>
          <rPr>
            <sz val="10"/>
            <color rgb="FF000000"/>
            <rFont val="Arial"/>
            <family val="0"/>
            <charset val="1"/>
          </rPr>
          <t xml:space="preserve">Carga horária que este docente Externo irá ministrar nesta disciplina.</t>
        </r>
      </text>
    </comment>
    <comment ref="M1427" authorId="0">
      <text>
        <r>
          <rPr>
            <sz val="10"/>
            <color rgb="FF000000"/>
            <rFont val="Arial"/>
            <family val="0"/>
            <charset val="1"/>
          </rPr>
          <t xml:space="preserve">Carga horária que este docente Externo irá ministrar nesta disciplina.</t>
        </r>
      </text>
    </comment>
    <comment ref="M1442" authorId="0">
      <text>
        <r>
          <rPr>
            <sz val="10"/>
            <color rgb="FF000000"/>
            <rFont val="Arial"/>
            <family val="0"/>
            <charset val="1"/>
          </rPr>
          <t xml:space="preserve">Carga horária que este docente Externo irá ministrar nesta disciplina.</t>
        </r>
      </text>
    </comment>
    <comment ref="M1443" authorId="0">
      <text>
        <r>
          <rPr>
            <sz val="10"/>
            <color rgb="FF000000"/>
            <rFont val="Arial"/>
            <family val="0"/>
            <charset val="1"/>
          </rPr>
          <t xml:space="preserve">Carga horária que este docente Externo irá ministrar nesta disciplina.</t>
        </r>
      </text>
    </comment>
    <comment ref="M1444" authorId="0">
      <text>
        <r>
          <rPr>
            <sz val="10"/>
            <color rgb="FF000000"/>
            <rFont val="Arial"/>
            <family val="0"/>
            <charset val="1"/>
          </rPr>
          <t xml:space="preserve">Carga horária que este docente Externo irá ministrar nesta disciplina.</t>
        </r>
      </text>
    </comment>
    <comment ref="M1445" authorId="0">
      <text>
        <r>
          <rPr>
            <sz val="10"/>
            <color rgb="FF000000"/>
            <rFont val="Arial"/>
            <family val="0"/>
            <charset val="1"/>
          </rPr>
          <t xml:space="preserve">Carga horária que este docente Externo irá ministrar nesta disciplina.</t>
        </r>
      </text>
    </comment>
    <comment ref="M1446" authorId="0">
      <text>
        <r>
          <rPr>
            <sz val="10"/>
            <color rgb="FF000000"/>
            <rFont val="Arial"/>
            <family val="0"/>
            <charset val="1"/>
          </rPr>
          <t xml:space="preserve">Carga horária que este docente Externo irá ministrar nesta disciplina.</t>
        </r>
      </text>
    </comment>
    <comment ref="M1447" authorId="0">
      <text>
        <r>
          <rPr>
            <sz val="10"/>
            <color rgb="FF000000"/>
            <rFont val="Arial"/>
            <family val="0"/>
            <charset val="1"/>
          </rPr>
          <t xml:space="preserve">Carga horária que este docente Externo irá ministrar nesta disciplina.</t>
        </r>
      </text>
    </comment>
    <comment ref="M1448" authorId="0">
      <text>
        <r>
          <rPr>
            <sz val="10"/>
            <color rgb="FF000000"/>
            <rFont val="Arial"/>
            <family val="0"/>
            <charset val="1"/>
          </rPr>
          <t xml:space="preserve">Carga horária que este docente Externo irá ministrar nesta disciplina.</t>
        </r>
      </text>
    </comment>
    <comment ref="M1449" authorId="0">
      <text>
        <r>
          <rPr>
            <sz val="10"/>
            <color rgb="FF000000"/>
            <rFont val="Arial"/>
            <family val="0"/>
            <charset val="1"/>
          </rPr>
          <t xml:space="preserve">Carga horária que este docente Externo irá ministrar nesta disciplina.</t>
        </r>
      </text>
    </comment>
    <comment ref="M1450" authorId="0">
      <text>
        <r>
          <rPr>
            <sz val="10"/>
            <color rgb="FF000000"/>
            <rFont val="Arial"/>
            <family val="0"/>
            <charset val="1"/>
          </rPr>
          <t xml:space="preserve">Carga horária que este docente Externo irá ministrar nesta disciplina.</t>
        </r>
      </text>
    </comment>
    <comment ref="M1451" authorId="0">
      <text>
        <r>
          <rPr>
            <sz val="10"/>
            <color rgb="FF000000"/>
            <rFont val="Arial"/>
            <family val="0"/>
            <charset val="1"/>
          </rPr>
          <t xml:space="preserve">Carga horária que este docente Externo irá ministrar nesta disciplina.</t>
        </r>
      </text>
    </comment>
    <comment ref="M1466" authorId="0">
      <text>
        <r>
          <rPr>
            <sz val="10"/>
            <color rgb="FF000000"/>
            <rFont val="Arial"/>
            <family val="0"/>
            <charset val="1"/>
          </rPr>
          <t xml:space="preserve">Carga horária que este docente Externo irá ministrar nesta disciplina.</t>
        </r>
      </text>
    </comment>
    <comment ref="M1467" authorId="0">
      <text>
        <r>
          <rPr>
            <sz val="10"/>
            <color rgb="FF000000"/>
            <rFont val="Arial"/>
            <family val="0"/>
            <charset val="1"/>
          </rPr>
          <t xml:space="preserve">Carga horária que este docente Externo irá ministrar nesta disciplina.</t>
        </r>
      </text>
    </comment>
    <comment ref="M1468" authorId="0">
      <text>
        <r>
          <rPr>
            <sz val="10"/>
            <color rgb="FF000000"/>
            <rFont val="Arial"/>
            <family val="0"/>
            <charset val="1"/>
          </rPr>
          <t xml:space="preserve">Carga horária que este docente Externo irá ministrar nesta disciplina.</t>
        </r>
      </text>
    </comment>
    <comment ref="M1469" authorId="0">
      <text>
        <r>
          <rPr>
            <sz val="10"/>
            <color rgb="FF000000"/>
            <rFont val="Arial"/>
            <family val="0"/>
            <charset val="1"/>
          </rPr>
          <t xml:space="preserve">Carga horária que este docente Externo irá ministrar nesta disciplina.</t>
        </r>
      </text>
    </comment>
    <comment ref="M1470" authorId="0">
      <text>
        <r>
          <rPr>
            <sz val="10"/>
            <color rgb="FF000000"/>
            <rFont val="Arial"/>
            <family val="0"/>
            <charset val="1"/>
          </rPr>
          <t xml:space="preserve">Carga horária que este docente Externo irá ministrar nesta disciplina.</t>
        </r>
      </text>
    </comment>
    <comment ref="M1471" authorId="0">
      <text>
        <r>
          <rPr>
            <sz val="10"/>
            <color rgb="FF000000"/>
            <rFont val="Arial"/>
            <family val="0"/>
            <charset val="1"/>
          </rPr>
          <t xml:space="preserve">Carga horária que este docente Externo irá ministrar nesta disciplina.</t>
        </r>
      </text>
    </comment>
    <comment ref="M1472" authorId="0">
      <text>
        <r>
          <rPr>
            <sz val="10"/>
            <color rgb="FF000000"/>
            <rFont val="Arial"/>
            <family val="0"/>
            <charset val="1"/>
          </rPr>
          <t xml:space="preserve">Carga horária que este docente Externo irá ministrar nesta disciplina.</t>
        </r>
      </text>
    </comment>
    <comment ref="M1473" authorId="0">
      <text>
        <r>
          <rPr>
            <sz val="10"/>
            <color rgb="FF000000"/>
            <rFont val="Arial"/>
            <family val="0"/>
            <charset val="1"/>
          </rPr>
          <t xml:space="preserve">Carga horária que este docente Externo irá ministrar nesta disciplina.</t>
        </r>
      </text>
    </comment>
    <comment ref="M1474" authorId="0">
      <text>
        <r>
          <rPr>
            <sz val="10"/>
            <color rgb="FF000000"/>
            <rFont val="Arial"/>
            <family val="0"/>
            <charset val="1"/>
          </rPr>
          <t xml:space="preserve">Carga horária que este docente Externo irá ministrar nesta disciplina.</t>
        </r>
      </text>
    </comment>
    <comment ref="M1475" authorId="0">
      <text>
        <r>
          <rPr>
            <sz val="10"/>
            <color rgb="FF000000"/>
            <rFont val="Arial"/>
            <family val="0"/>
            <charset val="1"/>
          </rPr>
          <t xml:space="preserve">Carga horária que este docente Externo irá ministrar nesta disciplina.</t>
        </r>
      </text>
    </comment>
    <comment ref="M1490" authorId="0">
      <text>
        <r>
          <rPr>
            <sz val="10"/>
            <color rgb="FF000000"/>
            <rFont val="Arial"/>
            <family val="0"/>
            <charset val="1"/>
          </rPr>
          <t xml:space="preserve">Carga horária que este docente Externo irá ministrar nesta disciplina.</t>
        </r>
      </text>
    </comment>
    <comment ref="M1491" authorId="0">
      <text>
        <r>
          <rPr>
            <sz val="10"/>
            <color rgb="FF000000"/>
            <rFont val="Arial"/>
            <family val="0"/>
            <charset val="1"/>
          </rPr>
          <t xml:space="preserve">Carga horária que este docente Externo irá ministrar nesta disciplina.</t>
        </r>
      </text>
    </comment>
    <comment ref="M1492" authorId="0">
      <text>
        <r>
          <rPr>
            <sz val="10"/>
            <color rgb="FF000000"/>
            <rFont val="Arial"/>
            <family val="0"/>
            <charset val="1"/>
          </rPr>
          <t xml:space="preserve">Carga horária que este docente Externo irá ministrar nesta disciplina.</t>
        </r>
      </text>
    </comment>
    <comment ref="M1493" authorId="0">
      <text>
        <r>
          <rPr>
            <sz val="10"/>
            <color rgb="FF000000"/>
            <rFont val="Arial"/>
            <family val="0"/>
            <charset val="1"/>
          </rPr>
          <t xml:space="preserve">Carga horária que este docente Externo irá ministrar nesta disciplina.</t>
        </r>
      </text>
    </comment>
    <comment ref="M1494" authorId="0">
      <text>
        <r>
          <rPr>
            <sz val="10"/>
            <color rgb="FF000000"/>
            <rFont val="Arial"/>
            <family val="0"/>
            <charset val="1"/>
          </rPr>
          <t xml:space="preserve">Carga horária que este docente Externo irá ministrar nesta disciplina.</t>
        </r>
      </text>
    </comment>
    <comment ref="M1495" authorId="0">
      <text>
        <r>
          <rPr>
            <sz val="10"/>
            <color rgb="FF000000"/>
            <rFont val="Arial"/>
            <family val="0"/>
            <charset val="1"/>
          </rPr>
          <t xml:space="preserve">Carga horária que este docente Externo irá ministrar nesta disciplina.</t>
        </r>
      </text>
    </comment>
    <comment ref="M1496" authorId="0">
      <text>
        <r>
          <rPr>
            <sz val="10"/>
            <color rgb="FF000000"/>
            <rFont val="Arial"/>
            <family val="0"/>
            <charset val="1"/>
          </rPr>
          <t xml:space="preserve">Carga horária que este docente Externo irá ministrar nesta disciplina.</t>
        </r>
      </text>
    </comment>
    <comment ref="M1497" authorId="0">
      <text>
        <r>
          <rPr>
            <sz val="10"/>
            <color rgb="FF000000"/>
            <rFont val="Arial"/>
            <family val="0"/>
            <charset val="1"/>
          </rPr>
          <t xml:space="preserve">Carga horária que este docente Externo irá ministrar nesta disciplina.</t>
        </r>
      </text>
    </comment>
    <comment ref="M1498" authorId="0">
      <text>
        <r>
          <rPr>
            <sz val="10"/>
            <color rgb="FF000000"/>
            <rFont val="Arial"/>
            <family val="0"/>
            <charset val="1"/>
          </rPr>
          <t xml:space="preserve">Carga horária que este docente Externo irá ministrar nesta disciplina.</t>
        </r>
      </text>
    </comment>
    <comment ref="M1499" authorId="0">
      <text>
        <r>
          <rPr>
            <sz val="10"/>
            <color rgb="FF000000"/>
            <rFont val="Arial"/>
            <family val="0"/>
            <charset val="1"/>
          </rPr>
          <t xml:space="preserve">Carga horária que este docente Externo irá ministrar nesta disciplina.</t>
        </r>
      </text>
    </comment>
    <comment ref="M1514" authorId="0">
      <text>
        <r>
          <rPr>
            <sz val="10"/>
            <color rgb="FF000000"/>
            <rFont val="Arial"/>
            <family val="0"/>
            <charset val="1"/>
          </rPr>
          <t xml:space="preserve">Carga horária que este docente Externo irá ministrar nesta disciplina.</t>
        </r>
      </text>
    </comment>
    <comment ref="M1515" authorId="0">
      <text>
        <r>
          <rPr>
            <sz val="10"/>
            <color rgb="FF000000"/>
            <rFont val="Arial"/>
            <family val="0"/>
            <charset val="1"/>
          </rPr>
          <t xml:space="preserve">Carga horária que este docente Externo irá ministrar nesta disciplina.</t>
        </r>
      </text>
    </comment>
    <comment ref="M1516" authorId="0">
      <text>
        <r>
          <rPr>
            <sz val="10"/>
            <color rgb="FF000000"/>
            <rFont val="Arial"/>
            <family val="0"/>
            <charset val="1"/>
          </rPr>
          <t xml:space="preserve">Carga horária que este docente Externo irá ministrar nesta disciplina.</t>
        </r>
      </text>
    </comment>
    <comment ref="M1517" authorId="0">
      <text>
        <r>
          <rPr>
            <sz val="10"/>
            <color rgb="FF000000"/>
            <rFont val="Arial"/>
            <family val="0"/>
            <charset val="1"/>
          </rPr>
          <t xml:space="preserve">Carga horária que este docente Externo irá ministrar nesta disciplina.</t>
        </r>
      </text>
    </comment>
    <comment ref="M1518" authorId="0">
      <text>
        <r>
          <rPr>
            <sz val="10"/>
            <color rgb="FF000000"/>
            <rFont val="Arial"/>
            <family val="0"/>
            <charset val="1"/>
          </rPr>
          <t xml:space="preserve">Carga horária que este docente Externo irá ministrar nesta disciplina.</t>
        </r>
      </text>
    </comment>
    <comment ref="M1519" authorId="0">
      <text>
        <r>
          <rPr>
            <sz val="10"/>
            <color rgb="FF000000"/>
            <rFont val="Arial"/>
            <family val="0"/>
            <charset val="1"/>
          </rPr>
          <t xml:space="preserve">Carga horária que este docente Externo irá ministrar nesta disciplina.</t>
        </r>
      </text>
    </comment>
    <comment ref="M1520" authorId="0">
      <text>
        <r>
          <rPr>
            <sz val="10"/>
            <color rgb="FF000000"/>
            <rFont val="Arial"/>
            <family val="0"/>
            <charset val="1"/>
          </rPr>
          <t xml:space="preserve">Carga horária que este docente Externo irá ministrar nesta disciplina.</t>
        </r>
      </text>
    </comment>
    <comment ref="M1521" authorId="0">
      <text>
        <r>
          <rPr>
            <sz val="10"/>
            <color rgb="FF000000"/>
            <rFont val="Arial"/>
            <family val="0"/>
            <charset val="1"/>
          </rPr>
          <t xml:space="preserve">Carga horária que este docente Externo irá ministrar nesta disciplina.</t>
        </r>
      </text>
    </comment>
    <comment ref="M1522" authorId="0">
      <text>
        <r>
          <rPr>
            <sz val="10"/>
            <color rgb="FF000000"/>
            <rFont val="Arial"/>
            <family val="0"/>
            <charset val="1"/>
          </rPr>
          <t xml:space="preserve">Carga horária que este docente Externo irá ministrar nesta disciplina.</t>
        </r>
      </text>
    </comment>
    <comment ref="M1523" authorId="0">
      <text>
        <r>
          <rPr>
            <sz val="10"/>
            <color rgb="FF000000"/>
            <rFont val="Arial"/>
            <family val="0"/>
            <charset val="1"/>
          </rPr>
          <t xml:space="preserve">Carga horária que este docente Externo irá ministrar nesta disciplina.</t>
        </r>
      </text>
    </comment>
    <comment ref="M1538" authorId="0">
      <text>
        <r>
          <rPr>
            <sz val="10"/>
            <color rgb="FF000000"/>
            <rFont val="Arial"/>
            <family val="0"/>
            <charset val="1"/>
          </rPr>
          <t xml:space="preserve">Carga horária que este docente Externo irá ministrar nesta disciplina.</t>
        </r>
      </text>
    </comment>
    <comment ref="M1539" authorId="0">
      <text>
        <r>
          <rPr>
            <sz val="10"/>
            <color rgb="FF000000"/>
            <rFont val="Arial"/>
            <family val="0"/>
            <charset val="1"/>
          </rPr>
          <t xml:space="preserve">Carga horária que este docente Externo irá ministrar nesta disciplina.</t>
        </r>
      </text>
    </comment>
    <comment ref="M1540" authorId="0">
      <text>
        <r>
          <rPr>
            <sz val="10"/>
            <color rgb="FF000000"/>
            <rFont val="Arial"/>
            <family val="0"/>
            <charset val="1"/>
          </rPr>
          <t xml:space="preserve">Carga horária que este docente Externo irá ministrar nesta disciplina.</t>
        </r>
      </text>
    </comment>
    <comment ref="M1541" authorId="0">
      <text>
        <r>
          <rPr>
            <sz val="10"/>
            <color rgb="FF000000"/>
            <rFont val="Arial"/>
            <family val="0"/>
            <charset val="1"/>
          </rPr>
          <t xml:space="preserve">Carga horária que este docente Externo irá ministrar nesta disciplina.</t>
        </r>
      </text>
    </comment>
    <comment ref="M1542" authorId="0">
      <text>
        <r>
          <rPr>
            <sz val="10"/>
            <color rgb="FF000000"/>
            <rFont val="Arial"/>
            <family val="0"/>
            <charset val="1"/>
          </rPr>
          <t xml:space="preserve">Carga horária que este docente Externo irá ministrar nesta disciplina.</t>
        </r>
      </text>
    </comment>
    <comment ref="M1543" authorId="0">
      <text>
        <r>
          <rPr>
            <sz val="10"/>
            <color rgb="FF000000"/>
            <rFont val="Arial"/>
            <family val="0"/>
            <charset val="1"/>
          </rPr>
          <t xml:space="preserve">Carga horária que este docente Externo irá ministrar nesta disciplina.</t>
        </r>
      </text>
    </comment>
    <comment ref="M1544" authorId="0">
      <text>
        <r>
          <rPr>
            <sz val="10"/>
            <color rgb="FF000000"/>
            <rFont val="Arial"/>
            <family val="0"/>
            <charset val="1"/>
          </rPr>
          <t xml:space="preserve">Carga horária que este docente Externo irá ministrar nesta disciplina.</t>
        </r>
      </text>
    </comment>
    <comment ref="M1545" authorId="0">
      <text>
        <r>
          <rPr>
            <sz val="10"/>
            <color rgb="FF000000"/>
            <rFont val="Arial"/>
            <family val="0"/>
            <charset val="1"/>
          </rPr>
          <t xml:space="preserve">Carga horária que este docente Externo irá ministrar nesta disciplina.</t>
        </r>
      </text>
    </comment>
    <comment ref="M1546" authorId="0">
      <text>
        <r>
          <rPr>
            <sz val="10"/>
            <color rgb="FF000000"/>
            <rFont val="Arial"/>
            <family val="0"/>
            <charset val="1"/>
          </rPr>
          <t xml:space="preserve">Carga horária que este docente Externo irá ministrar nesta disciplina.</t>
        </r>
      </text>
    </comment>
    <comment ref="M1547" authorId="0">
      <text>
        <r>
          <rPr>
            <sz val="10"/>
            <color rgb="FF000000"/>
            <rFont val="Arial"/>
            <family val="0"/>
            <charset val="1"/>
          </rPr>
          <t xml:space="preserve">Carga horária que este docente Externo irá ministrar nesta disciplina.</t>
        </r>
      </text>
    </comment>
    <comment ref="M1562" authorId="0">
      <text>
        <r>
          <rPr>
            <sz val="10"/>
            <color rgb="FF000000"/>
            <rFont val="Arial"/>
            <family val="0"/>
            <charset val="1"/>
          </rPr>
          <t xml:space="preserve">Carga horária que este docente Externo irá ministrar nesta disciplina.</t>
        </r>
      </text>
    </comment>
    <comment ref="M1563" authorId="0">
      <text>
        <r>
          <rPr>
            <sz val="10"/>
            <color rgb="FF000000"/>
            <rFont val="Arial"/>
            <family val="0"/>
            <charset val="1"/>
          </rPr>
          <t xml:space="preserve">Carga horária que este docente Externo irá ministrar nesta disciplina.</t>
        </r>
      </text>
    </comment>
    <comment ref="M1564" authorId="0">
      <text>
        <r>
          <rPr>
            <sz val="10"/>
            <color rgb="FF000000"/>
            <rFont val="Arial"/>
            <family val="0"/>
            <charset val="1"/>
          </rPr>
          <t xml:space="preserve">Carga horária que este docente Externo irá ministrar nesta disciplina.</t>
        </r>
      </text>
    </comment>
    <comment ref="M1565" authorId="0">
      <text>
        <r>
          <rPr>
            <sz val="10"/>
            <color rgb="FF000000"/>
            <rFont val="Arial"/>
            <family val="0"/>
            <charset val="1"/>
          </rPr>
          <t xml:space="preserve">Carga horária que este docente Externo irá ministrar nesta disciplina.</t>
        </r>
      </text>
    </comment>
    <comment ref="M1566" authorId="0">
      <text>
        <r>
          <rPr>
            <sz val="10"/>
            <color rgb="FF000000"/>
            <rFont val="Arial"/>
            <family val="0"/>
            <charset val="1"/>
          </rPr>
          <t xml:space="preserve">Carga horária que este docente Externo irá ministrar nesta disciplina.</t>
        </r>
      </text>
    </comment>
    <comment ref="M1567" authorId="0">
      <text>
        <r>
          <rPr>
            <sz val="10"/>
            <color rgb="FF000000"/>
            <rFont val="Arial"/>
            <family val="0"/>
            <charset val="1"/>
          </rPr>
          <t xml:space="preserve">Carga horária que este docente Externo irá ministrar nesta disciplina.</t>
        </r>
      </text>
    </comment>
    <comment ref="M1568" authorId="0">
      <text>
        <r>
          <rPr>
            <sz val="10"/>
            <color rgb="FF000000"/>
            <rFont val="Arial"/>
            <family val="0"/>
            <charset val="1"/>
          </rPr>
          <t xml:space="preserve">Carga horária que este docente Externo irá ministrar nesta disciplina.</t>
        </r>
      </text>
    </comment>
    <comment ref="M1569" authorId="0">
      <text>
        <r>
          <rPr>
            <sz val="10"/>
            <color rgb="FF000000"/>
            <rFont val="Arial"/>
            <family val="0"/>
            <charset val="1"/>
          </rPr>
          <t xml:space="preserve">Carga horária que este docente Externo irá ministrar nesta disciplina.</t>
        </r>
      </text>
    </comment>
    <comment ref="M1570" authorId="0">
      <text>
        <r>
          <rPr>
            <sz val="10"/>
            <color rgb="FF000000"/>
            <rFont val="Arial"/>
            <family val="0"/>
            <charset val="1"/>
          </rPr>
          <t xml:space="preserve">Carga horária que este docente Externo irá ministrar nesta disciplina.</t>
        </r>
      </text>
    </comment>
    <comment ref="M1571" authorId="0">
      <text>
        <r>
          <rPr>
            <sz val="10"/>
            <color rgb="FF000000"/>
            <rFont val="Arial"/>
            <family val="0"/>
            <charset val="1"/>
          </rPr>
          <t xml:space="preserve">Carga horária que este docente Externo irá ministrar nesta disciplina.</t>
        </r>
      </text>
    </comment>
    <comment ref="M1586" authorId="0">
      <text>
        <r>
          <rPr>
            <sz val="10"/>
            <color rgb="FF000000"/>
            <rFont val="Arial"/>
            <family val="0"/>
            <charset val="1"/>
          </rPr>
          <t xml:space="preserve">Carga horária que este docente Externo irá ministrar nesta disciplina.</t>
        </r>
      </text>
    </comment>
    <comment ref="M1587" authorId="0">
      <text>
        <r>
          <rPr>
            <sz val="10"/>
            <color rgb="FF000000"/>
            <rFont val="Arial"/>
            <family val="0"/>
            <charset val="1"/>
          </rPr>
          <t xml:space="preserve">Carga horária que este docente Externo irá ministrar nesta disciplina.</t>
        </r>
      </text>
    </comment>
    <comment ref="M1588" authorId="0">
      <text>
        <r>
          <rPr>
            <sz val="10"/>
            <color rgb="FF000000"/>
            <rFont val="Arial"/>
            <family val="0"/>
            <charset val="1"/>
          </rPr>
          <t xml:space="preserve">Carga horária que este docente Externo irá ministrar nesta disciplina.</t>
        </r>
      </text>
    </comment>
    <comment ref="M1589" authorId="0">
      <text>
        <r>
          <rPr>
            <sz val="10"/>
            <color rgb="FF000000"/>
            <rFont val="Arial"/>
            <family val="0"/>
            <charset val="1"/>
          </rPr>
          <t xml:space="preserve">Carga horária que este docente Externo irá ministrar nesta disciplina.</t>
        </r>
      </text>
    </comment>
    <comment ref="M1590" authorId="0">
      <text>
        <r>
          <rPr>
            <sz val="10"/>
            <color rgb="FF000000"/>
            <rFont val="Arial"/>
            <family val="0"/>
            <charset val="1"/>
          </rPr>
          <t xml:space="preserve">Carga horária que este docente Externo irá ministrar nesta disciplina.</t>
        </r>
      </text>
    </comment>
    <comment ref="M1591" authorId="0">
      <text>
        <r>
          <rPr>
            <sz val="10"/>
            <color rgb="FF000000"/>
            <rFont val="Arial"/>
            <family val="0"/>
            <charset val="1"/>
          </rPr>
          <t xml:space="preserve">Carga horária que este docente Externo irá ministrar nesta disciplina.</t>
        </r>
      </text>
    </comment>
    <comment ref="M1592" authorId="0">
      <text>
        <r>
          <rPr>
            <sz val="10"/>
            <color rgb="FF000000"/>
            <rFont val="Arial"/>
            <family val="0"/>
            <charset val="1"/>
          </rPr>
          <t xml:space="preserve">Carga horária que este docente Externo irá ministrar nesta disciplina.</t>
        </r>
      </text>
    </comment>
    <comment ref="M1593" authorId="0">
      <text>
        <r>
          <rPr>
            <sz val="10"/>
            <color rgb="FF000000"/>
            <rFont val="Arial"/>
            <family val="0"/>
            <charset val="1"/>
          </rPr>
          <t xml:space="preserve">Carga horária que este docente Externo irá ministrar nesta disciplina.</t>
        </r>
      </text>
    </comment>
    <comment ref="M1594" authorId="0">
      <text>
        <r>
          <rPr>
            <sz val="10"/>
            <color rgb="FF000000"/>
            <rFont val="Arial"/>
            <family val="0"/>
            <charset val="1"/>
          </rPr>
          <t xml:space="preserve">Carga horária que este docente Externo irá ministrar nesta disciplina.</t>
        </r>
      </text>
    </comment>
    <comment ref="M1595" authorId="0">
      <text>
        <r>
          <rPr>
            <sz val="10"/>
            <color rgb="FF000000"/>
            <rFont val="Arial"/>
            <family val="0"/>
            <charset val="1"/>
          </rPr>
          <t xml:space="preserve">Carga horária que este docente Externo irá ministrar nesta disciplina.</t>
        </r>
      </text>
    </comment>
    <comment ref="M1610" authorId="0">
      <text>
        <r>
          <rPr>
            <sz val="10"/>
            <color rgb="FF000000"/>
            <rFont val="Arial"/>
            <family val="0"/>
            <charset val="1"/>
          </rPr>
          <t xml:space="preserve">Carga horária que este docente Externo irá ministrar nesta disciplina.</t>
        </r>
      </text>
    </comment>
    <comment ref="M1611" authorId="0">
      <text>
        <r>
          <rPr>
            <sz val="10"/>
            <color rgb="FF000000"/>
            <rFont val="Arial"/>
            <family val="0"/>
            <charset val="1"/>
          </rPr>
          <t xml:space="preserve">Carga horária que este docente Externo irá ministrar nesta disciplina.</t>
        </r>
      </text>
    </comment>
    <comment ref="M1612" authorId="0">
      <text>
        <r>
          <rPr>
            <sz val="10"/>
            <color rgb="FF000000"/>
            <rFont val="Arial"/>
            <family val="0"/>
            <charset val="1"/>
          </rPr>
          <t xml:space="preserve">Carga horária que este docente Externo irá ministrar nesta disciplina.</t>
        </r>
      </text>
    </comment>
    <comment ref="M1613" authorId="0">
      <text>
        <r>
          <rPr>
            <sz val="10"/>
            <color rgb="FF000000"/>
            <rFont val="Arial"/>
            <family val="0"/>
            <charset val="1"/>
          </rPr>
          <t xml:space="preserve">Carga horária que este docente Externo irá ministrar nesta disciplina.</t>
        </r>
      </text>
    </comment>
    <comment ref="M1614" authorId="0">
      <text>
        <r>
          <rPr>
            <sz val="10"/>
            <color rgb="FF000000"/>
            <rFont val="Arial"/>
            <family val="0"/>
            <charset val="1"/>
          </rPr>
          <t xml:space="preserve">Carga horária que este docente Externo irá ministrar nesta disciplina.</t>
        </r>
      </text>
    </comment>
    <comment ref="M1615" authorId="0">
      <text>
        <r>
          <rPr>
            <sz val="10"/>
            <color rgb="FF000000"/>
            <rFont val="Arial"/>
            <family val="0"/>
            <charset val="1"/>
          </rPr>
          <t xml:space="preserve">Carga horária que este docente Externo irá ministrar nesta disciplina.</t>
        </r>
      </text>
    </comment>
    <comment ref="M1616" authorId="0">
      <text>
        <r>
          <rPr>
            <sz val="10"/>
            <color rgb="FF000000"/>
            <rFont val="Arial"/>
            <family val="0"/>
            <charset val="1"/>
          </rPr>
          <t xml:space="preserve">Carga horária que este docente Externo irá ministrar nesta disciplina.</t>
        </r>
      </text>
    </comment>
    <comment ref="M1617" authorId="0">
      <text>
        <r>
          <rPr>
            <sz val="10"/>
            <color rgb="FF000000"/>
            <rFont val="Arial"/>
            <family val="0"/>
            <charset val="1"/>
          </rPr>
          <t xml:space="preserve">Carga horária que este docente Externo irá ministrar nesta disciplina.</t>
        </r>
      </text>
    </comment>
    <comment ref="M1618" authorId="0">
      <text>
        <r>
          <rPr>
            <sz val="10"/>
            <color rgb="FF000000"/>
            <rFont val="Arial"/>
            <family val="0"/>
            <charset val="1"/>
          </rPr>
          <t xml:space="preserve">Carga horária que este docente Externo irá ministrar nesta disciplina.</t>
        </r>
      </text>
    </comment>
    <comment ref="M1619" authorId="0">
      <text>
        <r>
          <rPr>
            <sz val="10"/>
            <color rgb="FF000000"/>
            <rFont val="Arial"/>
            <family val="0"/>
            <charset val="1"/>
          </rPr>
          <t xml:space="preserve">Carga horária que este docente Externo irá ministrar nesta disciplina.</t>
        </r>
      </text>
    </comment>
    <comment ref="M1634" authorId="0">
      <text>
        <r>
          <rPr>
            <sz val="10"/>
            <color rgb="FF000000"/>
            <rFont val="Arial"/>
            <family val="0"/>
            <charset val="1"/>
          </rPr>
          <t xml:space="preserve">Carga horária que este docente Externo irá ministrar nesta disciplina.</t>
        </r>
      </text>
    </comment>
    <comment ref="M1635" authorId="0">
      <text>
        <r>
          <rPr>
            <sz val="10"/>
            <color rgb="FF000000"/>
            <rFont val="Arial"/>
            <family val="0"/>
            <charset val="1"/>
          </rPr>
          <t xml:space="preserve">Carga horária que este docente Externo irá ministrar nesta disciplina.</t>
        </r>
      </text>
    </comment>
    <comment ref="M1636" authorId="0">
      <text>
        <r>
          <rPr>
            <sz val="10"/>
            <color rgb="FF000000"/>
            <rFont val="Arial"/>
            <family val="0"/>
            <charset val="1"/>
          </rPr>
          <t xml:space="preserve">Carga horária que este docente Externo irá ministrar nesta disciplina.</t>
        </r>
      </text>
    </comment>
    <comment ref="M1637" authorId="0">
      <text>
        <r>
          <rPr>
            <sz val="10"/>
            <color rgb="FF000000"/>
            <rFont val="Arial"/>
            <family val="0"/>
            <charset val="1"/>
          </rPr>
          <t xml:space="preserve">Carga horária que este docente Externo irá ministrar nesta disciplina.</t>
        </r>
      </text>
    </comment>
    <comment ref="M1638" authorId="0">
      <text>
        <r>
          <rPr>
            <sz val="10"/>
            <color rgb="FF000000"/>
            <rFont val="Arial"/>
            <family val="0"/>
            <charset val="1"/>
          </rPr>
          <t xml:space="preserve">Carga horária que este docente Externo irá ministrar nesta disciplina.</t>
        </r>
      </text>
    </comment>
    <comment ref="M1639" authorId="0">
      <text>
        <r>
          <rPr>
            <sz val="10"/>
            <color rgb="FF000000"/>
            <rFont val="Arial"/>
            <family val="0"/>
            <charset val="1"/>
          </rPr>
          <t xml:space="preserve">Carga horária que este docente Externo irá ministrar nesta disciplina.</t>
        </r>
      </text>
    </comment>
    <comment ref="M1640" authorId="0">
      <text>
        <r>
          <rPr>
            <sz val="10"/>
            <color rgb="FF000000"/>
            <rFont val="Arial"/>
            <family val="0"/>
            <charset val="1"/>
          </rPr>
          <t xml:space="preserve">Carga horária que este docente Externo irá ministrar nesta disciplina.</t>
        </r>
      </text>
    </comment>
    <comment ref="M1641" authorId="0">
      <text>
        <r>
          <rPr>
            <sz val="10"/>
            <color rgb="FF000000"/>
            <rFont val="Arial"/>
            <family val="0"/>
            <charset val="1"/>
          </rPr>
          <t xml:space="preserve">Carga horária que este docente Externo irá ministrar nesta disciplina.</t>
        </r>
      </text>
    </comment>
    <comment ref="M1642" authorId="0">
      <text>
        <r>
          <rPr>
            <sz val="10"/>
            <color rgb="FF000000"/>
            <rFont val="Arial"/>
            <family val="0"/>
            <charset val="1"/>
          </rPr>
          <t xml:space="preserve">Carga horária que este docente Externo irá ministrar nesta disciplina.</t>
        </r>
      </text>
    </comment>
    <comment ref="M1643" authorId="0">
      <text>
        <r>
          <rPr>
            <sz val="10"/>
            <color rgb="FF000000"/>
            <rFont val="Arial"/>
            <family val="0"/>
            <charset val="1"/>
          </rPr>
          <t xml:space="preserve">Carga horária que este docente Externo irá ministrar nesta disciplina.</t>
        </r>
      </text>
    </comment>
    <comment ref="M1658" authorId="0">
      <text>
        <r>
          <rPr>
            <sz val="10"/>
            <color rgb="FF000000"/>
            <rFont val="Arial"/>
            <family val="0"/>
            <charset val="1"/>
          </rPr>
          <t xml:space="preserve">Carga horária que este docente Externo irá ministrar nesta disciplina.</t>
        </r>
      </text>
    </comment>
    <comment ref="M1659" authorId="0">
      <text>
        <r>
          <rPr>
            <sz val="10"/>
            <color rgb="FF000000"/>
            <rFont val="Arial"/>
            <family val="0"/>
            <charset val="1"/>
          </rPr>
          <t xml:space="preserve">Carga horária que este docente Externo irá ministrar nesta disciplina.</t>
        </r>
      </text>
    </comment>
    <comment ref="M1660" authorId="0">
      <text>
        <r>
          <rPr>
            <sz val="10"/>
            <color rgb="FF000000"/>
            <rFont val="Arial"/>
            <family val="0"/>
            <charset val="1"/>
          </rPr>
          <t xml:space="preserve">Carga horária que este docente Externo irá ministrar nesta disciplina.</t>
        </r>
      </text>
    </comment>
    <comment ref="M1661" authorId="0">
      <text>
        <r>
          <rPr>
            <sz val="10"/>
            <color rgb="FF000000"/>
            <rFont val="Arial"/>
            <family val="0"/>
            <charset val="1"/>
          </rPr>
          <t xml:space="preserve">Carga horária que este docente Externo irá ministrar nesta disciplina.</t>
        </r>
      </text>
    </comment>
    <comment ref="M1662" authorId="0">
      <text>
        <r>
          <rPr>
            <sz val="10"/>
            <color rgb="FF000000"/>
            <rFont val="Arial"/>
            <family val="0"/>
            <charset val="1"/>
          </rPr>
          <t xml:space="preserve">Carga horária que este docente Externo irá ministrar nesta disciplina.</t>
        </r>
      </text>
    </comment>
    <comment ref="M1663" authorId="0">
      <text>
        <r>
          <rPr>
            <sz val="10"/>
            <color rgb="FF000000"/>
            <rFont val="Arial"/>
            <family val="0"/>
            <charset val="1"/>
          </rPr>
          <t xml:space="preserve">Carga horária que este docente Externo irá ministrar nesta disciplina.</t>
        </r>
      </text>
    </comment>
    <comment ref="M1664" authorId="0">
      <text>
        <r>
          <rPr>
            <sz val="10"/>
            <color rgb="FF000000"/>
            <rFont val="Arial"/>
            <family val="0"/>
            <charset val="1"/>
          </rPr>
          <t xml:space="preserve">Carga horária que este docente Externo irá ministrar nesta disciplina.</t>
        </r>
      </text>
    </comment>
    <comment ref="M1665" authorId="0">
      <text>
        <r>
          <rPr>
            <sz val="10"/>
            <color rgb="FF000000"/>
            <rFont val="Arial"/>
            <family val="0"/>
            <charset val="1"/>
          </rPr>
          <t xml:space="preserve">Carga horária que este docente Externo irá ministrar nesta disciplina.</t>
        </r>
      </text>
    </comment>
    <comment ref="M1666" authorId="0">
      <text>
        <r>
          <rPr>
            <sz val="10"/>
            <color rgb="FF000000"/>
            <rFont val="Arial"/>
            <family val="0"/>
            <charset val="1"/>
          </rPr>
          <t xml:space="preserve">Carga horária que este docente Externo irá ministrar nesta disciplina.</t>
        </r>
      </text>
    </comment>
    <comment ref="M1667" authorId="0">
      <text>
        <r>
          <rPr>
            <sz val="10"/>
            <color rgb="FF000000"/>
            <rFont val="Arial"/>
            <family val="0"/>
            <charset val="1"/>
          </rPr>
          <t xml:space="preserve">Carga horária que este docente Externo irá ministrar nesta disciplina.</t>
        </r>
      </text>
    </comment>
    <comment ref="M1682" authorId="0">
      <text>
        <r>
          <rPr>
            <sz val="10"/>
            <color rgb="FF000000"/>
            <rFont val="Arial"/>
            <family val="0"/>
            <charset val="1"/>
          </rPr>
          <t xml:space="preserve">Carga horária que este docente Externo irá ministrar nesta disciplina.</t>
        </r>
      </text>
    </comment>
    <comment ref="M1683" authorId="0">
      <text>
        <r>
          <rPr>
            <sz val="10"/>
            <color rgb="FF000000"/>
            <rFont val="Arial"/>
            <family val="0"/>
            <charset val="1"/>
          </rPr>
          <t xml:space="preserve">Carga horária que este docente Externo irá ministrar nesta disciplina.</t>
        </r>
      </text>
    </comment>
    <comment ref="M1684" authorId="0">
      <text>
        <r>
          <rPr>
            <sz val="10"/>
            <color rgb="FF000000"/>
            <rFont val="Arial"/>
            <family val="0"/>
            <charset val="1"/>
          </rPr>
          <t xml:space="preserve">Carga horária que este docente Externo irá ministrar nesta disciplina.</t>
        </r>
      </text>
    </comment>
    <comment ref="M1685" authorId="0">
      <text>
        <r>
          <rPr>
            <sz val="10"/>
            <color rgb="FF000000"/>
            <rFont val="Arial"/>
            <family val="0"/>
            <charset val="1"/>
          </rPr>
          <t xml:space="preserve">Carga horária que este docente Externo irá ministrar nesta disciplina.</t>
        </r>
      </text>
    </comment>
    <comment ref="M1686" authorId="0">
      <text>
        <r>
          <rPr>
            <sz val="10"/>
            <color rgb="FF000000"/>
            <rFont val="Arial"/>
            <family val="0"/>
            <charset val="1"/>
          </rPr>
          <t xml:space="preserve">Carga horária que este docente Externo irá ministrar nesta disciplina.</t>
        </r>
      </text>
    </comment>
    <comment ref="M1687" authorId="0">
      <text>
        <r>
          <rPr>
            <sz val="10"/>
            <color rgb="FF000000"/>
            <rFont val="Arial"/>
            <family val="0"/>
            <charset val="1"/>
          </rPr>
          <t xml:space="preserve">Carga horária que este docente Externo irá ministrar nesta disciplina.</t>
        </r>
      </text>
    </comment>
    <comment ref="M1688" authorId="0">
      <text>
        <r>
          <rPr>
            <sz val="10"/>
            <color rgb="FF000000"/>
            <rFont val="Arial"/>
            <family val="0"/>
            <charset val="1"/>
          </rPr>
          <t xml:space="preserve">Carga horária que este docente Externo irá ministrar nesta disciplina.</t>
        </r>
      </text>
    </comment>
    <comment ref="M1689" authorId="0">
      <text>
        <r>
          <rPr>
            <sz val="10"/>
            <color rgb="FF000000"/>
            <rFont val="Arial"/>
            <family val="0"/>
            <charset val="1"/>
          </rPr>
          <t xml:space="preserve">Carga horária que este docente Externo irá ministrar nesta disciplina.</t>
        </r>
      </text>
    </comment>
    <comment ref="M1690" authorId="0">
      <text>
        <r>
          <rPr>
            <sz val="10"/>
            <color rgb="FF000000"/>
            <rFont val="Arial"/>
            <family val="0"/>
            <charset val="1"/>
          </rPr>
          <t xml:space="preserve">Carga horária que este docente Externo irá ministrar nesta disciplina.</t>
        </r>
      </text>
    </comment>
    <comment ref="M1691" authorId="0">
      <text>
        <r>
          <rPr>
            <sz val="10"/>
            <color rgb="FF000000"/>
            <rFont val="Arial"/>
            <family val="0"/>
            <charset val="1"/>
          </rPr>
          <t xml:space="preserve">Carga horária que este docente Externo irá ministrar nesta disciplina.</t>
        </r>
      </text>
    </comment>
    <comment ref="M1706" authorId="0">
      <text>
        <r>
          <rPr>
            <sz val="10"/>
            <color rgb="FF000000"/>
            <rFont val="Arial"/>
            <family val="0"/>
            <charset val="1"/>
          </rPr>
          <t xml:space="preserve">Carga horária que este docente Externo irá ministrar nesta disciplina.</t>
        </r>
      </text>
    </comment>
    <comment ref="M1707" authorId="0">
      <text>
        <r>
          <rPr>
            <sz val="10"/>
            <color rgb="FF000000"/>
            <rFont val="Arial"/>
            <family val="0"/>
            <charset val="1"/>
          </rPr>
          <t xml:space="preserve">Carga horária que este docente Externo irá ministrar nesta disciplina.</t>
        </r>
      </text>
    </comment>
    <comment ref="M1708" authorId="0">
      <text>
        <r>
          <rPr>
            <sz val="10"/>
            <color rgb="FF000000"/>
            <rFont val="Arial"/>
            <family val="0"/>
            <charset val="1"/>
          </rPr>
          <t xml:space="preserve">Carga horária que este docente Externo irá ministrar nesta disciplina.</t>
        </r>
      </text>
    </comment>
    <comment ref="M1709" authorId="0">
      <text>
        <r>
          <rPr>
            <sz val="10"/>
            <color rgb="FF000000"/>
            <rFont val="Arial"/>
            <family val="0"/>
            <charset val="1"/>
          </rPr>
          <t xml:space="preserve">Carga horária que este docente Externo irá ministrar nesta disciplina.</t>
        </r>
      </text>
    </comment>
    <comment ref="M1710" authorId="0">
      <text>
        <r>
          <rPr>
            <sz val="10"/>
            <color rgb="FF000000"/>
            <rFont val="Arial"/>
            <family val="0"/>
            <charset val="1"/>
          </rPr>
          <t xml:space="preserve">Carga horária que este docente Externo irá ministrar nesta disciplina.</t>
        </r>
      </text>
    </comment>
    <comment ref="M1711" authorId="0">
      <text>
        <r>
          <rPr>
            <sz val="10"/>
            <color rgb="FF000000"/>
            <rFont val="Arial"/>
            <family val="0"/>
            <charset val="1"/>
          </rPr>
          <t xml:space="preserve">Carga horária que este docente Externo irá ministrar nesta disciplina.</t>
        </r>
      </text>
    </comment>
    <comment ref="M1712" authorId="0">
      <text>
        <r>
          <rPr>
            <sz val="10"/>
            <color rgb="FF000000"/>
            <rFont val="Arial"/>
            <family val="0"/>
            <charset val="1"/>
          </rPr>
          <t xml:space="preserve">Carga horária que este docente Externo irá ministrar nesta disciplina.</t>
        </r>
      </text>
    </comment>
    <comment ref="M1713" authorId="0">
      <text>
        <r>
          <rPr>
            <sz val="10"/>
            <color rgb="FF000000"/>
            <rFont val="Arial"/>
            <family val="0"/>
            <charset val="1"/>
          </rPr>
          <t xml:space="preserve">Carga horária que este docente Externo irá ministrar nesta disciplina.</t>
        </r>
      </text>
    </comment>
    <comment ref="M1714" authorId="0">
      <text>
        <r>
          <rPr>
            <sz val="10"/>
            <color rgb="FF000000"/>
            <rFont val="Arial"/>
            <family val="0"/>
            <charset val="1"/>
          </rPr>
          <t xml:space="preserve">Carga horária que este docente Externo irá ministrar nesta disciplina.</t>
        </r>
      </text>
    </comment>
    <comment ref="M1715" authorId="0">
      <text>
        <r>
          <rPr>
            <sz val="10"/>
            <color rgb="FF000000"/>
            <rFont val="Arial"/>
            <family val="0"/>
            <charset val="1"/>
          </rPr>
          <t xml:space="preserve">Carga horária que este docente Externo irá ministrar nesta disciplina.</t>
        </r>
      </text>
    </comment>
    <comment ref="M1730" authorId="0">
      <text>
        <r>
          <rPr>
            <sz val="10"/>
            <color rgb="FF000000"/>
            <rFont val="Arial"/>
            <family val="0"/>
            <charset val="1"/>
          </rPr>
          <t xml:space="preserve">Carga horária que este docente Externo irá ministrar nesta disciplina.</t>
        </r>
      </text>
    </comment>
    <comment ref="M1731" authorId="0">
      <text>
        <r>
          <rPr>
            <sz val="10"/>
            <color rgb="FF000000"/>
            <rFont val="Arial"/>
            <family val="0"/>
            <charset val="1"/>
          </rPr>
          <t xml:space="preserve">Carga horária que este docente Externo irá ministrar nesta disciplina.</t>
        </r>
      </text>
    </comment>
    <comment ref="M1732" authorId="0">
      <text>
        <r>
          <rPr>
            <sz val="10"/>
            <color rgb="FF000000"/>
            <rFont val="Arial"/>
            <family val="0"/>
            <charset val="1"/>
          </rPr>
          <t xml:space="preserve">Carga horária que este docente Externo irá ministrar nesta disciplina.</t>
        </r>
      </text>
    </comment>
    <comment ref="M1733" authorId="0">
      <text>
        <r>
          <rPr>
            <sz val="10"/>
            <color rgb="FF000000"/>
            <rFont val="Arial"/>
            <family val="0"/>
            <charset val="1"/>
          </rPr>
          <t xml:space="preserve">Carga horária que este docente Externo irá ministrar nesta disciplina.</t>
        </r>
      </text>
    </comment>
    <comment ref="M1734" authorId="0">
      <text>
        <r>
          <rPr>
            <sz val="10"/>
            <color rgb="FF000000"/>
            <rFont val="Arial"/>
            <family val="0"/>
            <charset val="1"/>
          </rPr>
          <t xml:space="preserve">Carga horária que este docente Externo irá ministrar nesta disciplina.</t>
        </r>
      </text>
    </comment>
    <comment ref="M1735" authorId="0">
      <text>
        <r>
          <rPr>
            <sz val="10"/>
            <color rgb="FF000000"/>
            <rFont val="Arial"/>
            <family val="0"/>
            <charset val="1"/>
          </rPr>
          <t xml:space="preserve">Carga horária que este docente Externo irá ministrar nesta disciplina.</t>
        </r>
      </text>
    </comment>
    <comment ref="M1736" authorId="0">
      <text>
        <r>
          <rPr>
            <sz val="10"/>
            <color rgb="FF000000"/>
            <rFont val="Arial"/>
            <family val="0"/>
            <charset val="1"/>
          </rPr>
          <t xml:space="preserve">Carga horária que este docente Externo irá ministrar nesta disciplina.</t>
        </r>
      </text>
    </comment>
    <comment ref="M1737" authorId="0">
      <text>
        <r>
          <rPr>
            <sz val="10"/>
            <color rgb="FF000000"/>
            <rFont val="Arial"/>
            <family val="0"/>
            <charset val="1"/>
          </rPr>
          <t xml:space="preserve">Carga horária que este docente Externo irá ministrar nesta disciplina.</t>
        </r>
      </text>
    </comment>
    <comment ref="M1738" authorId="0">
      <text>
        <r>
          <rPr>
            <sz val="10"/>
            <color rgb="FF000000"/>
            <rFont val="Arial"/>
            <family val="0"/>
            <charset val="1"/>
          </rPr>
          <t xml:space="preserve">Carga horária que este docente Externo irá ministrar nesta disciplina.</t>
        </r>
      </text>
    </comment>
    <comment ref="M1739" authorId="0">
      <text>
        <r>
          <rPr>
            <sz val="10"/>
            <color rgb="FF000000"/>
            <rFont val="Arial"/>
            <family val="0"/>
            <charset val="1"/>
          </rPr>
          <t xml:space="preserve">Carga horária que este docente Externo irá ministrar nesta disciplina.</t>
        </r>
      </text>
    </comment>
    <comment ref="M1754" authorId="0">
      <text>
        <r>
          <rPr>
            <sz val="10"/>
            <color rgb="FF000000"/>
            <rFont val="Arial"/>
            <family val="0"/>
            <charset val="1"/>
          </rPr>
          <t xml:space="preserve">Carga horária que este docente Externo irá ministrar nesta disciplina.</t>
        </r>
      </text>
    </comment>
    <comment ref="M1755" authorId="0">
      <text>
        <r>
          <rPr>
            <sz val="10"/>
            <color rgb="FF000000"/>
            <rFont val="Arial"/>
            <family val="0"/>
            <charset val="1"/>
          </rPr>
          <t xml:space="preserve">Carga horária que este docente Externo irá ministrar nesta disciplina.</t>
        </r>
      </text>
    </comment>
    <comment ref="M1756" authorId="0">
      <text>
        <r>
          <rPr>
            <sz val="10"/>
            <color rgb="FF000000"/>
            <rFont val="Arial"/>
            <family val="0"/>
            <charset val="1"/>
          </rPr>
          <t xml:space="preserve">Carga horária que este docente Externo irá ministrar nesta disciplina.</t>
        </r>
      </text>
    </comment>
    <comment ref="M1757" authorId="0">
      <text>
        <r>
          <rPr>
            <sz val="10"/>
            <color rgb="FF000000"/>
            <rFont val="Arial"/>
            <family val="0"/>
            <charset val="1"/>
          </rPr>
          <t xml:space="preserve">Carga horária que este docente Externo irá ministrar nesta disciplina.</t>
        </r>
      </text>
    </comment>
    <comment ref="M1758" authorId="0">
      <text>
        <r>
          <rPr>
            <sz val="10"/>
            <color rgb="FF000000"/>
            <rFont val="Arial"/>
            <family val="0"/>
            <charset val="1"/>
          </rPr>
          <t xml:space="preserve">Carga horária que este docente Externo irá ministrar nesta disciplina.</t>
        </r>
      </text>
    </comment>
    <comment ref="M1759" authorId="0">
      <text>
        <r>
          <rPr>
            <sz val="10"/>
            <color rgb="FF000000"/>
            <rFont val="Arial"/>
            <family val="0"/>
            <charset val="1"/>
          </rPr>
          <t xml:space="preserve">Carga horária que este docente Externo irá ministrar nesta disciplina.</t>
        </r>
      </text>
    </comment>
    <comment ref="M1760" authorId="0">
      <text>
        <r>
          <rPr>
            <sz val="10"/>
            <color rgb="FF000000"/>
            <rFont val="Arial"/>
            <family val="0"/>
            <charset val="1"/>
          </rPr>
          <t xml:space="preserve">Carga horária que este docente Externo irá ministrar nesta disciplina.</t>
        </r>
      </text>
    </comment>
    <comment ref="M1761" authorId="0">
      <text>
        <r>
          <rPr>
            <sz val="10"/>
            <color rgb="FF000000"/>
            <rFont val="Arial"/>
            <family val="0"/>
            <charset val="1"/>
          </rPr>
          <t xml:space="preserve">Carga horária que este docente Externo irá ministrar nesta disciplina.</t>
        </r>
      </text>
    </comment>
    <comment ref="M1762" authorId="0">
      <text>
        <r>
          <rPr>
            <sz val="10"/>
            <color rgb="FF000000"/>
            <rFont val="Arial"/>
            <family val="0"/>
            <charset val="1"/>
          </rPr>
          <t xml:space="preserve">Carga horária que este docente Externo irá ministrar nesta disciplina.</t>
        </r>
      </text>
    </comment>
    <comment ref="M1763" authorId="0">
      <text>
        <r>
          <rPr>
            <sz val="10"/>
            <color rgb="FF000000"/>
            <rFont val="Arial"/>
            <family val="0"/>
            <charset val="1"/>
          </rPr>
          <t xml:space="preserve">Carga horária que este docente Externo irá ministrar nesta disciplina.</t>
        </r>
      </text>
    </comment>
    <comment ref="M1778" authorId="0">
      <text>
        <r>
          <rPr>
            <sz val="10"/>
            <color rgb="FF000000"/>
            <rFont val="Arial"/>
            <family val="0"/>
            <charset val="1"/>
          </rPr>
          <t xml:space="preserve">Carga horária que este docente Externo irá ministrar nesta disciplina.</t>
        </r>
      </text>
    </comment>
    <comment ref="M1779" authorId="0">
      <text>
        <r>
          <rPr>
            <sz val="10"/>
            <color rgb="FF000000"/>
            <rFont val="Arial"/>
            <family val="0"/>
            <charset val="1"/>
          </rPr>
          <t xml:space="preserve">Carga horária que este docente Externo irá ministrar nesta disciplina.</t>
        </r>
      </text>
    </comment>
    <comment ref="M1780" authorId="0">
      <text>
        <r>
          <rPr>
            <sz val="10"/>
            <color rgb="FF000000"/>
            <rFont val="Arial"/>
            <family val="0"/>
            <charset val="1"/>
          </rPr>
          <t xml:space="preserve">Carga horária que este docente Externo irá ministrar nesta disciplina.</t>
        </r>
      </text>
    </comment>
    <comment ref="M1781" authorId="0">
      <text>
        <r>
          <rPr>
            <sz val="10"/>
            <color rgb="FF000000"/>
            <rFont val="Arial"/>
            <family val="0"/>
            <charset val="1"/>
          </rPr>
          <t xml:space="preserve">Carga horária que este docente Externo irá ministrar nesta disciplina.</t>
        </r>
      </text>
    </comment>
    <comment ref="M1782" authorId="0">
      <text>
        <r>
          <rPr>
            <sz val="10"/>
            <color rgb="FF000000"/>
            <rFont val="Arial"/>
            <family val="0"/>
            <charset val="1"/>
          </rPr>
          <t xml:space="preserve">Carga horária que este docente Externo irá ministrar nesta disciplina.</t>
        </r>
      </text>
    </comment>
    <comment ref="M1783" authorId="0">
      <text>
        <r>
          <rPr>
            <sz val="10"/>
            <color rgb="FF000000"/>
            <rFont val="Arial"/>
            <family val="0"/>
            <charset val="1"/>
          </rPr>
          <t xml:space="preserve">Carga horária que este docente Externo irá ministrar nesta disciplina.</t>
        </r>
      </text>
    </comment>
    <comment ref="M1784" authorId="0">
      <text>
        <r>
          <rPr>
            <sz val="10"/>
            <color rgb="FF000000"/>
            <rFont val="Arial"/>
            <family val="0"/>
            <charset val="1"/>
          </rPr>
          <t xml:space="preserve">Carga horária que este docente Externo irá ministrar nesta disciplina.</t>
        </r>
      </text>
    </comment>
    <comment ref="M1785" authorId="0">
      <text>
        <r>
          <rPr>
            <sz val="10"/>
            <color rgb="FF000000"/>
            <rFont val="Arial"/>
            <family val="0"/>
            <charset val="1"/>
          </rPr>
          <t xml:space="preserve">Carga horária que este docente Externo irá ministrar nesta disciplina.</t>
        </r>
      </text>
    </comment>
    <comment ref="M1786" authorId="0">
      <text>
        <r>
          <rPr>
            <sz val="10"/>
            <color rgb="FF000000"/>
            <rFont val="Arial"/>
            <family val="0"/>
            <charset val="1"/>
          </rPr>
          <t xml:space="preserve">Carga horária que este docente Externo irá ministrar nesta disciplina.</t>
        </r>
      </text>
    </comment>
    <comment ref="M1787" authorId="0">
      <text>
        <r>
          <rPr>
            <sz val="10"/>
            <color rgb="FF000000"/>
            <rFont val="Arial"/>
            <family val="0"/>
            <charset val="1"/>
          </rPr>
          <t xml:space="preserve">Carga horária que este docente Externo irá ministrar nesta disciplina.</t>
        </r>
      </text>
    </comment>
    <comment ref="M1802" authorId="0">
      <text>
        <r>
          <rPr>
            <sz val="10"/>
            <color rgb="FF000000"/>
            <rFont val="Arial"/>
            <family val="0"/>
            <charset val="1"/>
          </rPr>
          <t xml:space="preserve">Carga horária que este docente Externo irá ministrar nesta disciplina.</t>
        </r>
      </text>
    </comment>
    <comment ref="M1803" authorId="0">
      <text>
        <r>
          <rPr>
            <sz val="10"/>
            <color rgb="FF000000"/>
            <rFont val="Arial"/>
            <family val="0"/>
            <charset val="1"/>
          </rPr>
          <t xml:space="preserve">Carga horária que este docente Externo irá ministrar nesta disciplina.</t>
        </r>
      </text>
    </comment>
    <comment ref="M1804" authorId="0">
      <text>
        <r>
          <rPr>
            <sz val="10"/>
            <color rgb="FF000000"/>
            <rFont val="Arial"/>
            <family val="0"/>
            <charset val="1"/>
          </rPr>
          <t xml:space="preserve">Carga horária que este docente Externo irá ministrar nesta disciplina.</t>
        </r>
      </text>
    </comment>
    <comment ref="M1805" authorId="0">
      <text>
        <r>
          <rPr>
            <sz val="10"/>
            <color rgb="FF000000"/>
            <rFont val="Arial"/>
            <family val="0"/>
            <charset val="1"/>
          </rPr>
          <t xml:space="preserve">Carga horária que este docente Externo irá ministrar nesta disciplina.</t>
        </r>
      </text>
    </comment>
    <comment ref="M1806" authorId="0">
      <text>
        <r>
          <rPr>
            <sz val="10"/>
            <color rgb="FF000000"/>
            <rFont val="Arial"/>
            <family val="0"/>
            <charset val="1"/>
          </rPr>
          <t xml:space="preserve">Carga horária que este docente Externo irá ministrar nesta disciplina.</t>
        </r>
      </text>
    </comment>
    <comment ref="M1807" authorId="0">
      <text>
        <r>
          <rPr>
            <sz val="10"/>
            <color rgb="FF000000"/>
            <rFont val="Arial"/>
            <family val="0"/>
            <charset val="1"/>
          </rPr>
          <t xml:space="preserve">Carga horária que este docente Externo irá ministrar nesta disciplina.</t>
        </r>
      </text>
    </comment>
    <comment ref="M1808" authorId="0">
      <text>
        <r>
          <rPr>
            <sz val="10"/>
            <color rgb="FF000000"/>
            <rFont val="Arial"/>
            <family val="0"/>
            <charset val="1"/>
          </rPr>
          <t xml:space="preserve">Carga horária que este docente Externo irá ministrar nesta disciplina.</t>
        </r>
      </text>
    </comment>
    <comment ref="M1809" authorId="0">
      <text>
        <r>
          <rPr>
            <sz val="10"/>
            <color rgb="FF000000"/>
            <rFont val="Arial"/>
            <family val="0"/>
            <charset val="1"/>
          </rPr>
          <t xml:space="preserve">Carga horária que este docente Externo irá ministrar nesta disciplina.</t>
        </r>
      </text>
    </comment>
    <comment ref="M1810" authorId="0">
      <text>
        <r>
          <rPr>
            <sz val="10"/>
            <color rgb="FF000000"/>
            <rFont val="Arial"/>
            <family val="0"/>
            <charset val="1"/>
          </rPr>
          <t xml:space="preserve">Carga horária que este docente Externo irá ministrar nesta disciplina.</t>
        </r>
      </text>
    </comment>
    <comment ref="M1811" authorId="0">
      <text>
        <r>
          <rPr>
            <sz val="10"/>
            <color rgb="FF000000"/>
            <rFont val="Arial"/>
            <family val="0"/>
            <charset val="1"/>
          </rPr>
          <t xml:space="preserve">Carga horária que este docente Externo irá ministrar nesta disciplina.</t>
        </r>
      </text>
    </comment>
    <comment ref="M1826" authorId="0">
      <text>
        <r>
          <rPr>
            <sz val="10"/>
            <color rgb="FF000000"/>
            <rFont val="Arial"/>
            <family val="0"/>
            <charset val="1"/>
          </rPr>
          <t xml:space="preserve">Carga horária que este docente Externo irá ministrar nesta disciplina.</t>
        </r>
      </text>
    </comment>
    <comment ref="M1827" authorId="0">
      <text>
        <r>
          <rPr>
            <sz val="10"/>
            <color rgb="FF000000"/>
            <rFont val="Arial"/>
            <family val="0"/>
            <charset val="1"/>
          </rPr>
          <t xml:space="preserve">Carga horária que este docente Externo irá ministrar nesta disciplina.</t>
        </r>
      </text>
    </comment>
    <comment ref="M1828" authorId="0">
      <text>
        <r>
          <rPr>
            <sz val="10"/>
            <color rgb="FF000000"/>
            <rFont val="Arial"/>
            <family val="0"/>
            <charset val="1"/>
          </rPr>
          <t xml:space="preserve">Carga horária que este docente Externo irá ministrar nesta disciplina.</t>
        </r>
      </text>
    </comment>
    <comment ref="M1829" authorId="0">
      <text>
        <r>
          <rPr>
            <sz val="10"/>
            <color rgb="FF000000"/>
            <rFont val="Arial"/>
            <family val="0"/>
            <charset val="1"/>
          </rPr>
          <t xml:space="preserve">Carga horária que este docente Externo irá ministrar nesta disciplina.</t>
        </r>
      </text>
    </comment>
    <comment ref="M1830" authorId="0">
      <text>
        <r>
          <rPr>
            <sz val="10"/>
            <color rgb="FF000000"/>
            <rFont val="Arial"/>
            <family val="0"/>
            <charset val="1"/>
          </rPr>
          <t xml:space="preserve">Carga horária que este docente Externo irá ministrar nesta disciplina.</t>
        </r>
      </text>
    </comment>
    <comment ref="M1831" authorId="0">
      <text>
        <r>
          <rPr>
            <sz val="10"/>
            <color rgb="FF000000"/>
            <rFont val="Arial"/>
            <family val="0"/>
            <charset val="1"/>
          </rPr>
          <t xml:space="preserve">Carga horária que este docente Externo irá ministrar nesta disciplina.</t>
        </r>
      </text>
    </comment>
    <comment ref="M1832" authorId="0">
      <text>
        <r>
          <rPr>
            <sz val="10"/>
            <color rgb="FF000000"/>
            <rFont val="Arial"/>
            <family val="0"/>
            <charset val="1"/>
          </rPr>
          <t xml:space="preserve">Carga horária que este docente Externo irá ministrar nesta disciplina.</t>
        </r>
      </text>
    </comment>
    <comment ref="M1833" authorId="0">
      <text>
        <r>
          <rPr>
            <sz val="10"/>
            <color rgb="FF000000"/>
            <rFont val="Arial"/>
            <family val="0"/>
            <charset val="1"/>
          </rPr>
          <t xml:space="preserve">Carga horária que este docente Externo irá ministrar nesta disciplina.</t>
        </r>
      </text>
    </comment>
    <comment ref="M1834" authorId="0">
      <text>
        <r>
          <rPr>
            <sz val="10"/>
            <color rgb="FF000000"/>
            <rFont val="Arial"/>
            <family val="0"/>
            <charset val="1"/>
          </rPr>
          <t xml:space="preserve">Carga horária que este docente Externo irá ministrar nesta disciplina.</t>
        </r>
      </text>
    </comment>
    <comment ref="M1835" authorId="0">
      <text>
        <r>
          <rPr>
            <sz val="10"/>
            <color rgb="FF000000"/>
            <rFont val="Arial"/>
            <family val="0"/>
            <charset val="1"/>
          </rPr>
          <t xml:space="preserve">Carga horária que este docente Externo irá ministrar nesta disciplina.</t>
        </r>
      </text>
    </comment>
    <comment ref="M1850" authorId="0">
      <text>
        <r>
          <rPr>
            <sz val="10"/>
            <color rgb="FF000000"/>
            <rFont val="Arial"/>
            <family val="0"/>
            <charset val="1"/>
          </rPr>
          <t xml:space="preserve">Carga horária que este docente Externo irá ministrar nesta disciplina.</t>
        </r>
      </text>
    </comment>
    <comment ref="M1851" authorId="0">
      <text>
        <r>
          <rPr>
            <sz val="10"/>
            <color rgb="FF000000"/>
            <rFont val="Arial"/>
            <family val="0"/>
            <charset val="1"/>
          </rPr>
          <t xml:space="preserve">Carga horária que este docente Externo irá ministrar nesta disciplina.</t>
        </r>
      </text>
    </comment>
    <comment ref="M1852" authorId="0">
      <text>
        <r>
          <rPr>
            <sz val="10"/>
            <color rgb="FF000000"/>
            <rFont val="Arial"/>
            <family val="0"/>
            <charset val="1"/>
          </rPr>
          <t xml:space="preserve">Carga horária que este docente Externo irá ministrar nesta disciplina.</t>
        </r>
      </text>
    </comment>
    <comment ref="M1853" authorId="0">
      <text>
        <r>
          <rPr>
            <sz val="10"/>
            <color rgb="FF000000"/>
            <rFont val="Arial"/>
            <family val="0"/>
            <charset val="1"/>
          </rPr>
          <t xml:space="preserve">Carga horária que este docente Externo irá ministrar nesta disciplina.</t>
        </r>
      </text>
    </comment>
    <comment ref="M1854" authorId="0">
      <text>
        <r>
          <rPr>
            <sz val="10"/>
            <color rgb="FF000000"/>
            <rFont val="Arial"/>
            <family val="0"/>
            <charset val="1"/>
          </rPr>
          <t xml:space="preserve">Carga horária que este docente Externo irá ministrar nesta disciplina.</t>
        </r>
      </text>
    </comment>
    <comment ref="M1855" authorId="0">
      <text>
        <r>
          <rPr>
            <sz val="10"/>
            <color rgb="FF000000"/>
            <rFont val="Arial"/>
            <family val="0"/>
            <charset val="1"/>
          </rPr>
          <t xml:space="preserve">Carga horária que este docente Externo irá ministrar nesta disciplina.</t>
        </r>
      </text>
    </comment>
    <comment ref="M1856" authorId="0">
      <text>
        <r>
          <rPr>
            <sz val="10"/>
            <color rgb="FF000000"/>
            <rFont val="Arial"/>
            <family val="0"/>
            <charset val="1"/>
          </rPr>
          <t xml:space="preserve">Carga horária que este docente Externo irá ministrar nesta disciplina.</t>
        </r>
      </text>
    </comment>
    <comment ref="M1857" authorId="0">
      <text>
        <r>
          <rPr>
            <sz val="10"/>
            <color rgb="FF000000"/>
            <rFont val="Arial"/>
            <family val="0"/>
            <charset val="1"/>
          </rPr>
          <t xml:space="preserve">Carga horária que este docente Externo irá ministrar nesta disciplina.</t>
        </r>
      </text>
    </comment>
    <comment ref="M1858" authorId="0">
      <text>
        <r>
          <rPr>
            <sz val="10"/>
            <color rgb="FF000000"/>
            <rFont val="Arial"/>
            <family val="0"/>
            <charset val="1"/>
          </rPr>
          <t xml:space="preserve">Carga horária que este docente Externo irá ministrar nesta disciplina.</t>
        </r>
      </text>
    </comment>
    <comment ref="M1859" authorId="0">
      <text>
        <r>
          <rPr>
            <sz val="10"/>
            <color rgb="FF000000"/>
            <rFont val="Arial"/>
            <family val="0"/>
            <charset val="1"/>
          </rPr>
          <t xml:space="preserve">Carga horária que este docente Externo irá ministrar nesta disciplina.</t>
        </r>
      </text>
    </comment>
    <comment ref="M1874" authorId="0">
      <text>
        <r>
          <rPr>
            <sz val="10"/>
            <color rgb="FF000000"/>
            <rFont val="Arial"/>
            <family val="0"/>
            <charset val="1"/>
          </rPr>
          <t xml:space="preserve">Carga horária que este docente Externo irá ministrar nesta disciplina.</t>
        </r>
      </text>
    </comment>
    <comment ref="M1875" authorId="0">
      <text>
        <r>
          <rPr>
            <sz val="10"/>
            <color rgb="FF000000"/>
            <rFont val="Arial"/>
            <family val="0"/>
            <charset val="1"/>
          </rPr>
          <t xml:space="preserve">Carga horária que este docente Externo irá ministrar nesta disciplina.</t>
        </r>
      </text>
    </comment>
    <comment ref="M1876" authorId="0">
      <text>
        <r>
          <rPr>
            <sz val="10"/>
            <color rgb="FF000000"/>
            <rFont val="Arial"/>
            <family val="0"/>
            <charset val="1"/>
          </rPr>
          <t xml:space="preserve">Carga horária que este docente Externo irá ministrar nesta disciplina.</t>
        </r>
      </text>
    </comment>
    <comment ref="M1877" authorId="0">
      <text>
        <r>
          <rPr>
            <sz val="10"/>
            <color rgb="FF000000"/>
            <rFont val="Arial"/>
            <family val="0"/>
            <charset val="1"/>
          </rPr>
          <t xml:space="preserve">Carga horária que este docente Externo irá ministrar nesta disciplina.</t>
        </r>
      </text>
    </comment>
    <comment ref="M1878" authorId="0">
      <text>
        <r>
          <rPr>
            <sz val="10"/>
            <color rgb="FF000000"/>
            <rFont val="Arial"/>
            <family val="0"/>
            <charset val="1"/>
          </rPr>
          <t xml:space="preserve">Carga horária que este docente Externo irá ministrar nesta disciplina.</t>
        </r>
      </text>
    </comment>
    <comment ref="M1879" authorId="0">
      <text>
        <r>
          <rPr>
            <sz val="10"/>
            <color rgb="FF000000"/>
            <rFont val="Arial"/>
            <family val="0"/>
            <charset val="1"/>
          </rPr>
          <t xml:space="preserve">Carga horária que este docente Externo irá ministrar nesta disciplina.</t>
        </r>
      </text>
    </comment>
    <comment ref="M1880" authorId="0">
      <text>
        <r>
          <rPr>
            <sz val="10"/>
            <color rgb="FF000000"/>
            <rFont val="Arial"/>
            <family val="0"/>
            <charset val="1"/>
          </rPr>
          <t xml:space="preserve">Carga horária que este docente Externo irá ministrar nesta disciplina.</t>
        </r>
      </text>
    </comment>
    <comment ref="M1881" authorId="0">
      <text>
        <r>
          <rPr>
            <sz val="10"/>
            <color rgb="FF000000"/>
            <rFont val="Arial"/>
            <family val="0"/>
            <charset val="1"/>
          </rPr>
          <t xml:space="preserve">Carga horária que este docente Externo irá ministrar nesta disciplina.</t>
        </r>
      </text>
    </comment>
    <comment ref="M1882" authorId="0">
      <text>
        <r>
          <rPr>
            <sz val="10"/>
            <color rgb="FF000000"/>
            <rFont val="Arial"/>
            <family val="0"/>
            <charset val="1"/>
          </rPr>
          <t xml:space="preserve">Carga horária que este docente Externo irá ministrar nesta disciplina.</t>
        </r>
      </text>
    </comment>
    <comment ref="M1883" authorId="0">
      <text>
        <r>
          <rPr>
            <sz val="10"/>
            <color rgb="FF000000"/>
            <rFont val="Arial"/>
            <family val="0"/>
            <charset val="1"/>
          </rPr>
          <t xml:space="preserve">Carga horária que este docente Externo irá ministrar nesta disciplina.</t>
        </r>
      </text>
    </comment>
    <comment ref="M1898" authorId="0">
      <text>
        <r>
          <rPr>
            <sz val="10"/>
            <color rgb="FF000000"/>
            <rFont val="Arial"/>
            <family val="0"/>
            <charset val="1"/>
          </rPr>
          <t xml:space="preserve">Carga horária que este docente Externo irá ministrar nesta disciplina.</t>
        </r>
      </text>
    </comment>
    <comment ref="M1899" authorId="0">
      <text>
        <r>
          <rPr>
            <sz val="10"/>
            <color rgb="FF000000"/>
            <rFont val="Arial"/>
            <family val="0"/>
            <charset val="1"/>
          </rPr>
          <t xml:space="preserve">Carga horária que este docente Externo irá ministrar nesta disciplina.</t>
        </r>
      </text>
    </comment>
    <comment ref="M1900" authorId="0">
      <text>
        <r>
          <rPr>
            <sz val="10"/>
            <color rgb="FF000000"/>
            <rFont val="Arial"/>
            <family val="0"/>
            <charset val="1"/>
          </rPr>
          <t xml:space="preserve">Carga horária que este docente Externo irá ministrar nesta disciplina.</t>
        </r>
      </text>
    </comment>
    <comment ref="M1901" authorId="0">
      <text>
        <r>
          <rPr>
            <sz val="10"/>
            <color rgb="FF000000"/>
            <rFont val="Arial"/>
            <family val="0"/>
            <charset val="1"/>
          </rPr>
          <t xml:space="preserve">Carga horária que este docente Externo irá ministrar nesta disciplina.</t>
        </r>
      </text>
    </comment>
    <comment ref="M1902" authorId="0">
      <text>
        <r>
          <rPr>
            <sz val="10"/>
            <color rgb="FF000000"/>
            <rFont val="Arial"/>
            <family val="0"/>
            <charset val="1"/>
          </rPr>
          <t xml:space="preserve">Carga horária que este docente Externo irá ministrar nesta disciplina.</t>
        </r>
      </text>
    </comment>
    <comment ref="M1903" authorId="0">
      <text>
        <r>
          <rPr>
            <sz val="10"/>
            <color rgb="FF000000"/>
            <rFont val="Arial"/>
            <family val="0"/>
            <charset val="1"/>
          </rPr>
          <t xml:space="preserve">Carga horária que este docente Externo irá ministrar nesta disciplina.</t>
        </r>
      </text>
    </comment>
    <comment ref="M1904" authorId="0">
      <text>
        <r>
          <rPr>
            <sz val="10"/>
            <color rgb="FF000000"/>
            <rFont val="Arial"/>
            <family val="0"/>
            <charset val="1"/>
          </rPr>
          <t xml:space="preserve">Carga horária que este docente Externo irá ministrar nesta disciplina.</t>
        </r>
      </text>
    </comment>
    <comment ref="M1905" authorId="0">
      <text>
        <r>
          <rPr>
            <sz val="10"/>
            <color rgb="FF000000"/>
            <rFont val="Arial"/>
            <family val="0"/>
            <charset val="1"/>
          </rPr>
          <t xml:space="preserve">Carga horária que este docente Externo irá ministrar nesta disciplina.</t>
        </r>
      </text>
    </comment>
    <comment ref="M1906" authorId="0">
      <text>
        <r>
          <rPr>
            <sz val="10"/>
            <color rgb="FF000000"/>
            <rFont val="Arial"/>
            <family val="0"/>
            <charset val="1"/>
          </rPr>
          <t xml:space="preserve">Carga horária que este docente Externo irá ministrar nesta disciplina.</t>
        </r>
      </text>
    </comment>
    <comment ref="M1907" authorId="0">
      <text>
        <r>
          <rPr>
            <sz val="10"/>
            <color rgb="FF000000"/>
            <rFont val="Arial"/>
            <family val="0"/>
            <charset val="1"/>
          </rPr>
          <t xml:space="preserve">Carga horária que este docente Externo irá ministrar nesta disciplina.</t>
        </r>
      </text>
    </comment>
    <comment ref="M1922" authorId="0">
      <text>
        <r>
          <rPr>
            <sz val="10"/>
            <color rgb="FF000000"/>
            <rFont val="Arial"/>
            <family val="0"/>
            <charset val="1"/>
          </rPr>
          <t xml:space="preserve">Carga horária que este docente Externo irá ministrar nesta disciplina.</t>
        </r>
      </text>
    </comment>
    <comment ref="M1923" authorId="0">
      <text>
        <r>
          <rPr>
            <sz val="10"/>
            <color rgb="FF000000"/>
            <rFont val="Arial"/>
            <family val="0"/>
            <charset val="1"/>
          </rPr>
          <t xml:space="preserve">Carga horária que este docente Externo irá ministrar nesta disciplina.</t>
        </r>
      </text>
    </comment>
    <comment ref="M1924" authorId="0">
      <text>
        <r>
          <rPr>
            <sz val="10"/>
            <color rgb="FF000000"/>
            <rFont val="Arial"/>
            <family val="0"/>
            <charset val="1"/>
          </rPr>
          <t xml:space="preserve">Carga horária que este docente Externo irá ministrar nesta disciplina.</t>
        </r>
      </text>
    </comment>
    <comment ref="M1925" authorId="0">
      <text>
        <r>
          <rPr>
            <sz val="10"/>
            <color rgb="FF000000"/>
            <rFont val="Arial"/>
            <family val="0"/>
            <charset val="1"/>
          </rPr>
          <t xml:space="preserve">Carga horária que este docente Externo irá ministrar nesta disciplina.</t>
        </r>
      </text>
    </comment>
    <comment ref="M1926" authorId="0">
      <text>
        <r>
          <rPr>
            <sz val="10"/>
            <color rgb="FF000000"/>
            <rFont val="Arial"/>
            <family val="0"/>
            <charset val="1"/>
          </rPr>
          <t xml:space="preserve">Carga horária que este docente Externo irá ministrar nesta disciplina.</t>
        </r>
      </text>
    </comment>
    <comment ref="M1927" authorId="0">
      <text>
        <r>
          <rPr>
            <sz val="10"/>
            <color rgb="FF000000"/>
            <rFont val="Arial"/>
            <family val="0"/>
            <charset val="1"/>
          </rPr>
          <t xml:space="preserve">Carga horária que este docente Externo irá ministrar nesta disciplina.</t>
        </r>
      </text>
    </comment>
    <comment ref="M1928" authorId="0">
      <text>
        <r>
          <rPr>
            <sz val="10"/>
            <color rgb="FF000000"/>
            <rFont val="Arial"/>
            <family val="0"/>
            <charset val="1"/>
          </rPr>
          <t xml:space="preserve">Carga horária que este docente Externo irá ministrar nesta disciplina.</t>
        </r>
      </text>
    </comment>
    <comment ref="M1929" authorId="0">
      <text>
        <r>
          <rPr>
            <sz val="10"/>
            <color rgb="FF000000"/>
            <rFont val="Arial"/>
            <family val="0"/>
            <charset val="1"/>
          </rPr>
          <t xml:space="preserve">Carga horária que este docente Externo irá ministrar nesta disciplina.</t>
        </r>
      </text>
    </comment>
    <comment ref="M1930" authorId="0">
      <text>
        <r>
          <rPr>
            <sz val="10"/>
            <color rgb="FF000000"/>
            <rFont val="Arial"/>
            <family val="0"/>
            <charset val="1"/>
          </rPr>
          <t xml:space="preserve">Carga horária que este docente Externo irá ministrar nesta disciplina.</t>
        </r>
      </text>
    </comment>
    <comment ref="M1931" authorId="0">
      <text>
        <r>
          <rPr>
            <sz val="10"/>
            <color rgb="FF000000"/>
            <rFont val="Arial"/>
            <family val="0"/>
            <charset val="1"/>
          </rPr>
          <t xml:space="preserve">Carga horária que este docente Externo irá ministrar nesta disciplina.</t>
        </r>
      </text>
    </comment>
    <comment ref="M1946" authorId="0">
      <text>
        <r>
          <rPr>
            <sz val="10"/>
            <color rgb="FF000000"/>
            <rFont val="Arial"/>
            <family val="0"/>
            <charset val="1"/>
          </rPr>
          <t xml:space="preserve">Carga horária que este docente Externo irá ministrar nesta disciplina.</t>
        </r>
      </text>
    </comment>
    <comment ref="M1947" authorId="0">
      <text>
        <r>
          <rPr>
            <sz val="10"/>
            <color rgb="FF000000"/>
            <rFont val="Arial"/>
            <family val="0"/>
            <charset val="1"/>
          </rPr>
          <t xml:space="preserve">Carga horária que este docente Externo irá ministrar nesta disciplina.</t>
        </r>
      </text>
    </comment>
    <comment ref="M1948" authorId="0">
      <text>
        <r>
          <rPr>
            <sz val="10"/>
            <color rgb="FF000000"/>
            <rFont val="Arial"/>
            <family val="0"/>
            <charset val="1"/>
          </rPr>
          <t xml:space="preserve">Carga horária que este docente Externo irá ministrar nesta disciplina.</t>
        </r>
      </text>
    </comment>
    <comment ref="M1949" authorId="0">
      <text>
        <r>
          <rPr>
            <sz val="10"/>
            <color rgb="FF000000"/>
            <rFont val="Arial"/>
            <family val="0"/>
            <charset val="1"/>
          </rPr>
          <t xml:space="preserve">Carga horária que este docente Externo irá ministrar nesta disciplina.</t>
        </r>
      </text>
    </comment>
    <comment ref="M1950" authorId="0">
      <text>
        <r>
          <rPr>
            <sz val="10"/>
            <color rgb="FF000000"/>
            <rFont val="Arial"/>
            <family val="0"/>
            <charset val="1"/>
          </rPr>
          <t xml:space="preserve">Carga horária que este docente Externo irá ministrar nesta disciplina.</t>
        </r>
      </text>
    </comment>
    <comment ref="M1951" authorId="0">
      <text>
        <r>
          <rPr>
            <sz val="10"/>
            <color rgb="FF000000"/>
            <rFont val="Arial"/>
            <family val="0"/>
            <charset val="1"/>
          </rPr>
          <t xml:space="preserve">Carga horária que este docente Externo irá ministrar nesta disciplina.</t>
        </r>
      </text>
    </comment>
    <comment ref="M1952" authorId="0">
      <text>
        <r>
          <rPr>
            <sz val="10"/>
            <color rgb="FF000000"/>
            <rFont val="Arial"/>
            <family val="0"/>
            <charset val="1"/>
          </rPr>
          <t xml:space="preserve">Carga horária que este docente Externo irá ministrar nesta disciplina.</t>
        </r>
      </text>
    </comment>
    <comment ref="M1953" authorId="0">
      <text>
        <r>
          <rPr>
            <sz val="10"/>
            <color rgb="FF000000"/>
            <rFont val="Arial"/>
            <family val="0"/>
            <charset val="1"/>
          </rPr>
          <t xml:space="preserve">Carga horária que este docente Externo irá ministrar nesta disciplina.</t>
        </r>
      </text>
    </comment>
    <comment ref="M1954" authorId="0">
      <text>
        <r>
          <rPr>
            <sz val="10"/>
            <color rgb="FF000000"/>
            <rFont val="Arial"/>
            <family val="0"/>
            <charset val="1"/>
          </rPr>
          <t xml:space="preserve">Carga horária que este docente Externo irá ministrar nesta disciplina.</t>
        </r>
      </text>
    </comment>
    <comment ref="M1955" authorId="0">
      <text>
        <r>
          <rPr>
            <sz val="10"/>
            <color rgb="FF000000"/>
            <rFont val="Arial"/>
            <family val="0"/>
            <charset val="1"/>
          </rPr>
          <t xml:space="preserve">Carga horária que este docente Externo irá ministrar nesta disciplina.</t>
        </r>
      </text>
    </comment>
    <comment ref="M1970" authorId="0">
      <text>
        <r>
          <rPr>
            <sz val="10"/>
            <color rgb="FF000000"/>
            <rFont val="Arial"/>
            <family val="0"/>
            <charset val="1"/>
          </rPr>
          <t xml:space="preserve">Carga horária que este docente Externo irá ministrar nesta disciplina.</t>
        </r>
      </text>
    </comment>
    <comment ref="M1971" authorId="0">
      <text>
        <r>
          <rPr>
            <sz val="10"/>
            <color rgb="FF000000"/>
            <rFont val="Arial"/>
            <family val="0"/>
            <charset val="1"/>
          </rPr>
          <t xml:space="preserve">Carga horária que este docente Externo irá ministrar nesta disciplina.</t>
        </r>
      </text>
    </comment>
    <comment ref="M1972" authorId="0">
      <text>
        <r>
          <rPr>
            <sz val="10"/>
            <color rgb="FF000000"/>
            <rFont val="Arial"/>
            <family val="0"/>
            <charset val="1"/>
          </rPr>
          <t xml:space="preserve">Carga horária que este docente Externo irá ministrar nesta disciplina.</t>
        </r>
      </text>
    </comment>
    <comment ref="M1973" authorId="0">
      <text>
        <r>
          <rPr>
            <sz val="10"/>
            <color rgb="FF000000"/>
            <rFont val="Arial"/>
            <family val="0"/>
            <charset val="1"/>
          </rPr>
          <t xml:space="preserve">Carga horária que este docente Externo irá ministrar nesta disciplina.</t>
        </r>
      </text>
    </comment>
    <comment ref="M1974" authorId="0">
      <text>
        <r>
          <rPr>
            <sz val="10"/>
            <color rgb="FF000000"/>
            <rFont val="Arial"/>
            <family val="0"/>
            <charset val="1"/>
          </rPr>
          <t xml:space="preserve">Carga horária que este docente Externo irá ministrar nesta disciplina.</t>
        </r>
      </text>
    </comment>
    <comment ref="M1975" authorId="0">
      <text>
        <r>
          <rPr>
            <sz val="10"/>
            <color rgb="FF000000"/>
            <rFont val="Arial"/>
            <family val="0"/>
            <charset val="1"/>
          </rPr>
          <t xml:space="preserve">Carga horária que este docente Externo irá ministrar nesta disciplina.</t>
        </r>
      </text>
    </comment>
    <comment ref="M1976" authorId="0">
      <text>
        <r>
          <rPr>
            <sz val="10"/>
            <color rgb="FF000000"/>
            <rFont val="Arial"/>
            <family val="0"/>
            <charset val="1"/>
          </rPr>
          <t xml:space="preserve">Carga horária que este docente Externo irá ministrar nesta disciplina.</t>
        </r>
      </text>
    </comment>
    <comment ref="M1977" authorId="0">
      <text>
        <r>
          <rPr>
            <sz val="10"/>
            <color rgb="FF000000"/>
            <rFont val="Arial"/>
            <family val="0"/>
            <charset val="1"/>
          </rPr>
          <t xml:space="preserve">Carga horária que este docente Externo irá ministrar nesta disciplina.</t>
        </r>
      </text>
    </comment>
    <comment ref="M1978" authorId="0">
      <text>
        <r>
          <rPr>
            <sz val="10"/>
            <color rgb="FF000000"/>
            <rFont val="Arial"/>
            <family val="0"/>
            <charset val="1"/>
          </rPr>
          <t xml:space="preserve">Carga horária que este docente Externo irá ministrar nesta disciplina.</t>
        </r>
      </text>
    </comment>
    <comment ref="M1979" authorId="0">
      <text>
        <r>
          <rPr>
            <sz val="10"/>
            <color rgb="FF000000"/>
            <rFont val="Arial"/>
            <family val="0"/>
            <charset val="1"/>
          </rPr>
          <t xml:space="preserve">Carga horária que este docente Externo irá ministrar nesta disciplina.</t>
        </r>
      </text>
    </comment>
    <comment ref="M1994" authorId="0">
      <text>
        <r>
          <rPr>
            <sz val="10"/>
            <color rgb="FF000000"/>
            <rFont val="Arial"/>
            <family val="0"/>
            <charset val="1"/>
          </rPr>
          <t xml:space="preserve">Carga horária que este docente Externo irá ministrar nesta disciplina.</t>
        </r>
      </text>
    </comment>
    <comment ref="M1995" authorId="0">
      <text>
        <r>
          <rPr>
            <sz val="10"/>
            <color rgb="FF000000"/>
            <rFont val="Arial"/>
            <family val="0"/>
            <charset val="1"/>
          </rPr>
          <t xml:space="preserve">Carga horária que este docente Externo irá ministrar nesta disciplina.</t>
        </r>
      </text>
    </comment>
    <comment ref="M1996" authorId="0">
      <text>
        <r>
          <rPr>
            <sz val="10"/>
            <color rgb="FF000000"/>
            <rFont val="Arial"/>
            <family val="0"/>
            <charset val="1"/>
          </rPr>
          <t xml:space="preserve">Carga horária que este docente Externo irá ministrar nesta disciplina.</t>
        </r>
      </text>
    </comment>
    <comment ref="M1997" authorId="0">
      <text>
        <r>
          <rPr>
            <sz val="10"/>
            <color rgb="FF000000"/>
            <rFont val="Arial"/>
            <family val="0"/>
            <charset val="1"/>
          </rPr>
          <t xml:space="preserve">Carga horária que este docente Externo irá ministrar nesta disciplina.</t>
        </r>
      </text>
    </comment>
    <comment ref="M1998" authorId="0">
      <text>
        <r>
          <rPr>
            <sz val="10"/>
            <color rgb="FF000000"/>
            <rFont val="Arial"/>
            <family val="0"/>
            <charset val="1"/>
          </rPr>
          <t xml:space="preserve">Carga horária que este docente Externo irá ministrar nesta disciplina.</t>
        </r>
      </text>
    </comment>
    <comment ref="M1999" authorId="0">
      <text>
        <r>
          <rPr>
            <sz val="10"/>
            <color rgb="FF000000"/>
            <rFont val="Arial"/>
            <family val="0"/>
            <charset val="1"/>
          </rPr>
          <t xml:space="preserve">Carga horária que este docente Externo irá ministrar nesta disciplina.</t>
        </r>
      </text>
    </comment>
    <comment ref="M2000" authorId="0">
      <text>
        <r>
          <rPr>
            <sz val="10"/>
            <color rgb="FF000000"/>
            <rFont val="Arial"/>
            <family val="0"/>
            <charset val="1"/>
          </rPr>
          <t xml:space="preserve">Carga horária que este docente Externo irá ministrar nesta disciplina.</t>
        </r>
      </text>
    </comment>
    <comment ref="M2001" authorId="0">
      <text>
        <r>
          <rPr>
            <sz val="10"/>
            <color rgb="FF000000"/>
            <rFont val="Arial"/>
            <family val="0"/>
            <charset val="1"/>
          </rPr>
          <t xml:space="preserve">Carga horária que este docente Externo irá ministrar nesta disciplina.</t>
        </r>
      </text>
    </comment>
    <comment ref="M2002" authorId="0">
      <text>
        <r>
          <rPr>
            <sz val="10"/>
            <color rgb="FF000000"/>
            <rFont val="Arial"/>
            <family val="0"/>
            <charset val="1"/>
          </rPr>
          <t xml:space="preserve">Carga horária que este docente Externo irá ministrar nesta disciplina.</t>
        </r>
      </text>
    </comment>
    <comment ref="M2003" authorId="0">
      <text>
        <r>
          <rPr>
            <sz val="10"/>
            <color rgb="FF000000"/>
            <rFont val="Arial"/>
            <family val="0"/>
            <charset val="1"/>
          </rPr>
          <t xml:space="preserve">Carga horária que este docente Externo irá ministrar nesta disciplina.</t>
        </r>
      </text>
    </comment>
    <comment ref="M2018" authorId="0">
      <text>
        <r>
          <rPr>
            <sz val="10"/>
            <color rgb="FF000000"/>
            <rFont val="Arial"/>
            <family val="0"/>
            <charset val="1"/>
          </rPr>
          <t xml:space="preserve">Carga horária que este docente Externo irá ministrar nesta disciplina.</t>
        </r>
      </text>
    </comment>
    <comment ref="M2019" authorId="0">
      <text>
        <r>
          <rPr>
            <sz val="10"/>
            <color rgb="FF000000"/>
            <rFont val="Arial"/>
            <family val="0"/>
            <charset val="1"/>
          </rPr>
          <t xml:space="preserve">Carga horária que este docente Externo irá ministrar nesta disciplina.</t>
        </r>
      </text>
    </comment>
    <comment ref="M2020" authorId="0">
      <text>
        <r>
          <rPr>
            <sz val="10"/>
            <color rgb="FF000000"/>
            <rFont val="Arial"/>
            <family val="0"/>
            <charset val="1"/>
          </rPr>
          <t xml:space="preserve">Carga horária que este docente Externo irá ministrar nesta disciplina.</t>
        </r>
      </text>
    </comment>
    <comment ref="M2021" authorId="0">
      <text>
        <r>
          <rPr>
            <sz val="10"/>
            <color rgb="FF000000"/>
            <rFont val="Arial"/>
            <family val="0"/>
            <charset val="1"/>
          </rPr>
          <t xml:space="preserve">Carga horária que este docente Externo irá ministrar nesta disciplina.</t>
        </r>
      </text>
    </comment>
    <comment ref="M2022" authorId="0">
      <text>
        <r>
          <rPr>
            <sz val="10"/>
            <color rgb="FF000000"/>
            <rFont val="Arial"/>
            <family val="0"/>
            <charset val="1"/>
          </rPr>
          <t xml:space="preserve">Carga horária que este docente Externo irá ministrar nesta disciplina.</t>
        </r>
      </text>
    </comment>
    <comment ref="M2023" authorId="0">
      <text>
        <r>
          <rPr>
            <sz val="10"/>
            <color rgb="FF000000"/>
            <rFont val="Arial"/>
            <family val="0"/>
            <charset val="1"/>
          </rPr>
          <t xml:space="preserve">Carga horária que este docente Externo irá ministrar nesta disciplina.</t>
        </r>
      </text>
    </comment>
    <comment ref="M2024" authorId="0">
      <text>
        <r>
          <rPr>
            <sz val="10"/>
            <color rgb="FF000000"/>
            <rFont val="Arial"/>
            <family val="0"/>
            <charset val="1"/>
          </rPr>
          <t xml:space="preserve">Carga horária que este docente Externo irá ministrar nesta disciplina.</t>
        </r>
      </text>
    </comment>
    <comment ref="M2025" authorId="0">
      <text>
        <r>
          <rPr>
            <sz val="10"/>
            <color rgb="FF000000"/>
            <rFont val="Arial"/>
            <family val="0"/>
            <charset val="1"/>
          </rPr>
          <t xml:space="preserve">Carga horária que este docente Externo irá ministrar nesta disciplina.</t>
        </r>
      </text>
    </comment>
    <comment ref="M2026" authorId="0">
      <text>
        <r>
          <rPr>
            <sz val="10"/>
            <color rgb="FF000000"/>
            <rFont val="Arial"/>
            <family val="0"/>
            <charset val="1"/>
          </rPr>
          <t xml:space="preserve">Carga horária que este docente Externo irá ministrar nesta disciplina.</t>
        </r>
      </text>
    </comment>
    <comment ref="M2027" authorId="0">
      <text>
        <r>
          <rPr>
            <sz val="10"/>
            <color rgb="FF000000"/>
            <rFont val="Arial"/>
            <family val="0"/>
            <charset val="1"/>
          </rPr>
          <t xml:space="preserve">Carga horária que este docente Externo irá ministrar nesta disciplina.</t>
        </r>
      </text>
    </comment>
    <comment ref="M2042" authorId="0">
      <text>
        <r>
          <rPr>
            <sz val="10"/>
            <color rgb="FF000000"/>
            <rFont val="Arial"/>
            <family val="0"/>
            <charset val="1"/>
          </rPr>
          <t xml:space="preserve">Carga horária que este docente Externo irá ministrar nesta disciplina.</t>
        </r>
      </text>
    </comment>
    <comment ref="M2043" authorId="0">
      <text>
        <r>
          <rPr>
            <sz val="10"/>
            <color rgb="FF000000"/>
            <rFont val="Arial"/>
            <family val="0"/>
            <charset val="1"/>
          </rPr>
          <t xml:space="preserve">Carga horária que este docente Externo irá ministrar nesta disciplina.</t>
        </r>
      </text>
    </comment>
    <comment ref="M2044" authorId="0">
      <text>
        <r>
          <rPr>
            <sz val="10"/>
            <color rgb="FF000000"/>
            <rFont val="Arial"/>
            <family val="0"/>
            <charset val="1"/>
          </rPr>
          <t xml:space="preserve">Carga horária que este docente Externo irá ministrar nesta disciplina.</t>
        </r>
      </text>
    </comment>
    <comment ref="M2045" authorId="0">
      <text>
        <r>
          <rPr>
            <sz val="10"/>
            <color rgb="FF000000"/>
            <rFont val="Arial"/>
            <family val="0"/>
            <charset val="1"/>
          </rPr>
          <t xml:space="preserve">Carga horária que este docente Externo irá ministrar nesta disciplina.</t>
        </r>
      </text>
    </comment>
    <comment ref="M2046" authorId="0">
      <text>
        <r>
          <rPr>
            <sz val="10"/>
            <color rgb="FF000000"/>
            <rFont val="Arial"/>
            <family val="0"/>
            <charset val="1"/>
          </rPr>
          <t xml:space="preserve">Carga horária que este docente Externo irá ministrar nesta disciplina.</t>
        </r>
      </text>
    </comment>
    <comment ref="M2047" authorId="0">
      <text>
        <r>
          <rPr>
            <sz val="10"/>
            <color rgb="FF000000"/>
            <rFont val="Arial"/>
            <family val="0"/>
            <charset val="1"/>
          </rPr>
          <t xml:space="preserve">Carga horária que este docente Externo irá ministrar nesta disciplina.</t>
        </r>
      </text>
    </comment>
    <comment ref="M2048" authorId="0">
      <text>
        <r>
          <rPr>
            <sz val="10"/>
            <color rgb="FF000000"/>
            <rFont val="Arial"/>
            <family val="0"/>
            <charset val="1"/>
          </rPr>
          <t xml:space="preserve">Carga horária que este docente Externo irá ministrar nesta disciplina.</t>
        </r>
      </text>
    </comment>
    <comment ref="M2049" authorId="0">
      <text>
        <r>
          <rPr>
            <sz val="10"/>
            <color rgb="FF000000"/>
            <rFont val="Arial"/>
            <family val="0"/>
            <charset val="1"/>
          </rPr>
          <t xml:space="preserve">Carga horária que este docente Externo irá ministrar nesta disciplina.</t>
        </r>
      </text>
    </comment>
    <comment ref="M2050" authorId="0">
      <text>
        <r>
          <rPr>
            <sz val="10"/>
            <color rgb="FF000000"/>
            <rFont val="Arial"/>
            <family val="0"/>
            <charset val="1"/>
          </rPr>
          <t xml:space="preserve">Carga horária que este docente Externo irá ministrar nesta disciplina.</t>
        </r>
      </text>
    </comment>
    <comment ref="M2051" authorId="0">
      <text>
        <r>
          <rPr>
            <sz val="10"/>
            <color rgb="FF000000"/>
            <rFont val="Arial"/>
            <family val="0"/>
            <charset val="1"/>
          </rPr>
          <t xml:space="preserve">Carga horária que este docente Externo irá ministrar nesta disciplina.</t>
        </r>
      </text>
    </comment>
    <comment ref="M2066" authorId="0">
      <text>
        <r>
          <rPr>
            <sz val="10"/>
            <color rgb="FF000000"/>
            <rFont val="Arial"/>
            <family val="0"/>
            <charset val="1"/>
          </rPr>
          <t xml:space="preserve">Carga horária que este docente Externo irá ministrar nesta disciplina.</t>
        </r>
      </text>
    </comment>
    <comment ref="M2067" authorId="0">
      <text>
        <r>
          <rPr>
            <sz val="10"/>
            <color rgb="FF000000"/>
            <rFont val="Arial"/>
            <family val="0"/>
            <charset val="1"/>
          </rPr>
          <t xml:space="preserve">Carga horária que este docente Externo irá ministrar nesta disciplina.</t>
        </r>
      </text>
    </comment>
    <comment ref="M2068" authorId="0">
      <text>
        <r>
          <rPr>
            <sz val="10"/>
            <color rgb="FF000000"/>
            <rFont val="Arial"/>
            <family val="0"/>
            <charset val="1"/>
          </rPr>
          <t xml:space="preserve">Carga horária que este docente Externo irá ministrar nesta disciplina.</t>
        </r>
      </text>
    </comment>
    <comment ref="M2069" authorId="0">
      <text>
        <r>
          <rPr>
            <sz val="10"/>
            <color rgb="FF000000"/>
            <rFont val="Arial"/>
            <family val="0"/>
            <charset val="1"/>
          </rPr>
          <t xml:space="preserve">Carga horária que este docente Externo irá ministrar nesta disciplina.</t>
        </r>
      </text>
    </comment>
    <comment ref="M2070" authorId="0">
      <text>
        <r>
          <rPr>
            <sz val="10"/>
            <color rgb="FF000000"/>
            <rFont val="Arial"/>
            <family val="0"/>
            <charset val="1"/>
          </rPr>
          <t xml:space="preserve">Carga horária que este docente Externo irá ministrar nesta disciplina.</t>
        </r>
      </text>
    </comment>
    <comment ref="M2071" authorId="0">
      <text>
        <r>
          <rPr>
            <sz val="10"/>
            <color rgb="FF000000"/>
            <rFont val="Arial"/>
            <family val="0"/>
            <charset val="1"/>
          </rPr>
          <t xml:space="preserve">Carga horária que este docente Externo irá ministrar nesta disciplina.</t>
        </r>
      </text>
    </comment>
    <comment ref="M2072" authorId="0">
      <text>
        <r>
          <rPr>
            <sz val="10"/>
            <color rgb="FF000000"/>
            <rFont val="Arial"/>
            <family val="0"/>
            <charset val="1"/>
          </rPr>
          <t xml:space="preserve">Carga horária que este docente Externo irá ministrar nesta disciplina.</t>
        </r>
      </text>
    </comment>
    <comment ref="M2073" authorId="0">
      <text>
        <r>
          <rPr>
            <sz val="10"/>
            <color rgb="FF000000"/>
            <rFont val="Arial"/>
            <family val="0"/>
            <charset val="1"/>
          </rPr>
          <t xml:space="preserve">Carga horária que este docente Externo irá ministrar nesta disciplina.</t>
        </r>
      </text>
    </comment>
    <comment ref="M2074" authorId="0">
      <text>
        <r>
          <rPr>
            <sz val="10"/>
            <color rgb="FF000000"/>
            <rFont val="Arial"/>
            <family val="0"/>
            <charset val="1"/>
          </rPr>
          <t xml:space="preserve">Carga horária que este docente Externo irá ministrar nesta disciplina.</t>
        </r>
      </text>
    </comment>
    <comment ref="M2075" authorId="0">
      <text>
        <r>
          <rPr>
            <sz val="10"/>
            <color rgb="FF000000"/>
            <rFont val="Arial"/>
            <family val="0"/>
            <charset val="1"/>
          </rPr>
          <t xml:space="preserve">Carga horária que este docente Externo irá ministrar nesta disciplina.</t>
        </r>
      </text>
    </comment>
    <comment ref="M2090" authorId="0">
      <text>
        <r>
          <rPr>
            <sz val="10"/>
            <color rgb="FF000000"/>
            <rFont val="Arial"/>
            <family val="0"/>
            <charset val="1"/>
          </rPr>
          <t xml:space="preserve">Carga horária que este docente Externo irá ministrar nesta disciplina.</t>
        </r>
      </text>
    </comment>
    <comment ref="M2091" authorId="0">
      <text>
        <r>
          <rPr>
            <sz val="10"/>
            <color rgb="FF000000"/>
            <rFont val="Arial"/>
            <family val="0"/>
            <charset val="1"/>
          </rPr>
          <t xml:space="preserve">Carga horária que este docente Externo irá ministrar nesta disciplina.</t>
        </r>
      </text>
    </comment>
    <comment ref="M2092" authorId="0">
      <text>
        <r>
          <rPr>
            <sz val="10"/>
            <color rgb="FF000000"/>
            <rFont val="Arial"/>
            <family val="0"/>
            <charset val="1"/>
          </rPr>
          <t xml:space="preserve">Carga horária que este docente Externo irá ministrar nesta disciplina.</t>
        </r>
      </text>
    </comment>
    <comment ref="M2093" authorId="0">
      <text>
        <r>
          <rPr>
            <sz val="10"/>
            <color rgb="FF000000"/>
            <rFont val="Arial"/>
            <family val="0"/>
            <charset val="1"/>
          </rPr>
          <t xml:space="preserve">Carga horária que este docente Externo irá ministrar nesta disciplina.</t>
        </r>
      </text>
    </comment>
    <comment ref="M2094" authorId="0">
      <text>
        <r>
          <rPr>
            <sz val="10"/>
            <color rgb="FF000000"/>
            <rFont val="Arial"/>
            <family val="0"/>
            <charset val="1"/>
          </rPr>
          <t xml:space="preserve">Carga horária que este docente Externo irá ministrar nesta disciplina.</t>
        </r>
      </text>
    </comment>
    <comment ref="M2095" authorId="0">
      <text>
        <r>
          <rPr>
            <sz val="10"/>
            <color rgb="FF000000"/>
            <rFont val="Arial"/>
            <family val="0"/>
            <charset val="1"/>
          </rPr>
          <t xml:space="preserve">Carga horária que este docente Externo irá ministrar nesta disciplina.</t>
        </r>
      </text>
    </comment>
    <comment ref="M2096" authorId="0">
      <text>
        <r>
          <rPr>
            <sz val="10"/>
            <color rgb="FF000000"/>
            <rFont val="Arial"/>
            <family val="0"/>
            <charset val="1"/>
          </rPr>
          <t xml:space="preserve">Carga horária que este docente Externo irá ministrar nesta disciplina.</t>
        </r>
      </text>
    </comment>
    <comment ref="M2097" authorId="0">
      <text>
        <r>
          <rPr>
            <sz val="10"/>
            <color rgb="FF000000"/>
            <rFont val="Arial"/>
            <family val="0"/>
            <charset val="1"/>
          </rPr>
          <t xml:space="preserve">Carga horária que este docente Externo irá ministrar nesta disciplina.</t>
        </r>
      </text>
    </comment>
    <comment ref="M2098" authorId="0">
      <text>
        <r>
          <rPr>
            <sz val="10"/>
            <color rgb="FF000000"/>
            <rFont val="Arial"/>
            <family val="0"/>
            <charset val="1"/>
          </rPr>
          <t xml:space="preserve">Carga horária que este docente Externo irá ministrar nesta disciplina.</t>
        </r>
      </text>
    </comment>
    <comment ref="M2099" authorId="0">
      <text>
        <r>
          <rPr>
            <sz val="10"/>
            <color rgb="FF000000"/>
            <rFont val="Arial"/>
            <family val="0"/>
            <charset val="1"/>
          </rPr>
          <t xml:space="preserve">Carga horária que este docente Externo irá ministrar nesta disciplina.</t>
        </r>
      </text>
    </comment>
    <comment ref="M2114" authorId="0">
      <text>
        <r>
          <rPr>
            <sz val="10"/>
            <color rgb="FF000000"/>
            <rFont val="Arial"/>
            <family val="0"/>
            <charset val="1"/>
          </rPr>
          <t xml:space="preserve">Carga horária que este docente Externo irá ministrar nesta disciplina.</t>
        </r>
      </text>
    </comment>
    <comment ref="M2115" authorId="0">
      <text>
        <r>
          <rPr>
            <sz val="10"/>
            <color rgb="FF000000"/>
            <rFont val="Arial"/>
            <family val="0"/>
            <charset val="1"/>
          </rPr>
          <t xml:space="preserve">Carga horária que este docente Externo irá ministrar nesta disciplina.</t>
        </r>
      </text>
    </comment>
    <comment ref="M2116" authorId="0">
      <text>
        <r>
          <rPr>
            <sz val="10"/>
            <color rgb="FF000000"/>
            <rFont val="Arial"/>
            <family val="0"/>
            <charset val="1"/>
          </rPr>
          <t xml:space="preserve">Carga horária que este docente Externo irá ministrar nesta disciplina.</t>
        </r>
      </text>
    </comment>
    <comment ref="M2117" authorId="0">
      <text>
        <r>
          <rPr>
            <sz val="10"/>
            <color rgb="FF000000"/>
            <rFont val="Arial"/>
            <family val="0"/>
            <charset val="1"/>
          </rPr>
          <t xml:space="preserve">Carga horária que este docente Externo irá ministrar nesta disciplina.</t>
        </r>
      </text>
    </comment>
    <comment ref="M2118" authorId="0">
      <text>
        <r>
          <rPr>
            <sz val="10"/>
            <color rgb="FF000000"/>
            <rFont val="Arial"/>
            <family val="0"/>
            <charset val="1"/>
          </rPr>
          <t xml:space="preserve">Carga horária que este docente Externo irá ministrar nesta disciplina.</t>
        </r>
      </text>
    </comment>
    <comment ref="M2119" authorId="0">
      <text>
        <r>
          <rPr>
            <sz val="10"/>
            <color rgb="FF000000"/>
            <rFont val="Arial"/>
            <family val="0"/>
            <charset val="1"/>
          </rPr>
          <t xml:space="preserve">Carga horária que este docente Externo irá ministrar nesta disciplina.</t>
        </r>
      </text>
    </comment>
    <comment ref="M2120" authorId="0">
      <text>
        <r>
          <rPr>
            <sz val="10"/>
            <color rgb="FF000000"/>
            <rFont val="Arial"/>
            <family val="0"/>
            <charset val="1"/>
          </rPr>
          <t xml:space="preserve">Carga horária que este docente Externo irá ministrar nesta disciplina.</t>
        </r>
      </text>
    </comment>
    <comment ref="M2121" authorId="0">
      <text>
        <r>
          <rPr>
            <sz val="10"/>
            <color rgb="FF000000"/>
            <rFont val="Arial"/>
            <family val="0"/>
            <charset val="1"/>
          </rPr>
          <t xml:space="preserve">Carga horária que este docente Externo irá ministrar nesta disciplina.</t>
        </r>
      </text>
    </comment>
    <comment ref="M2122" authorId="0">
      <text>
        <r>
          <rPr>
            <sz val="10"/>
            <color rgb="FF000000"/>
            <rFont val="Arial"/>
            <family val="0"/>
            <charset val="1"/>
          </rPr>
          <t xml:space="preserve">Carga horária que este docente Externo irá ministrar nesta disciplina.</t>
        </r>
      </text>
    </comment>
    <comment ref="M2123" authorId="0">
      <text>
        <r>
          <rPr>
            <sz val="10"/>
            <color rgb="FF000000"/>
            <rFont val="Arial"/>
            <family val="0"/>
            <charset val="1"/>
          </rPr>
          <t xml:space="preserve">Carga horária que este docente Externo irá ministrar nesta disciplina.</t>
        </r>
      </text>
    </comment>
    <comment ref="M2138" authorId="0">
      <text>
        <r>
          <rPr>
            <sz val="10"/>
            <color rgb="FF000000"/>
            <rFont val="Arial"/>
            <family val="0"/>
            <charset val="1"/>
          </rPr>
          <t xml:space="preserve">Carga horária que este docente Externo irá ministrar nesta disciplina.</t>
        </r>
      </text>
    </comment>
    <comment ref="M2139" authorId="0">
      <text>
        <r>
          <rPr>
            <sz val="10"/>
            <color rgb="FF000000"/>
            <rFont val="Arial"/>
            <family val="0"/>
            <charset val="1"/>
          </rPr>
          <t xml:space="preserve">Carga horária que este docente Externo irá ministrar nesta disciplina.</t>
        </r>
      </text>
    </comment>
    <comment ref="M2140" authorId="0">
      <text>
        <r>
          <rPr>
            <sz val="10"/>
            <color rgb="FF000000"/>
            <rFont val="Arial"/>
            <family val="0"/>
            <charset val="1"/>
          </rPr>
          <t xml:space="preserve">Carga horária que este docente Externo irá ministrar nesta disciplina.</t>
        </r>
      </text>
    </comment>
    <comment ref="M2141" authorId="0">
      <text>
        <r>
          <rPr>
            <sz val="10"/>
            <color rgb="FF000000"/>
            <rFont val="Arial"/>
            <family val="0"/>
            <charset val="1"/>
          </rPr>
          <t xml:space="preserve">Carga horária que este docente Externo irá ministrar nesta disciplina.</t>
        </r>
      </text>
    </comment>
    <comment ref="M2142" authorId="0">
      <text>
        <r>
          <rPr>
            <sz val="10"/>
            <color rgb="FF000000"/>
            <rFont val="Arial"/>
            <family val="0"/>
            <charset val="1"/>
          </rPr>
          <t xml:space="preserve">Carga horária que este docente Externo irá ministrar nesta disciplina.</t>
        </r>
      </text>
    </comment>
    <comment ref="M2143" authorId="0">
      <text>
        <r>
          <rPr>
            <sz val="10"/>
            <color rgb="FF000000"/>
            <rFont val="Arial"/>
            <family val="0"/>
            <charset val="1"/>
          </rPr>
          <t xml:space="preserve">Carga horária que este docente Externo irá ministrar nesta disciplina.</t>
        </r>
      </text>
    </comment>
    <comment ref="M2144" authorId="0">
      <text>
        <r>
          <rPr>
            <sz val="10"/>
            <color rgb="FF000000"/>
            <rFont val="Arial"/>
            <family val="0"/>
            <charset val="1"/>
          </rPr>
          <t xml:space="preserve">Carga horária que este docente Externo irá ministrar nesta disciplina.</t>
        </r>
      </text>
    </comment>
    <comment ref="M2145" authorId="0">
      <text>
        <r>
          <rPr>
            <sz val="10"/>
            <color rgb="FF000000"/>
            <rFont val="Arial"/>
            <family val="0"/>
            <charset val="1"/>
          </rPr>
          <t xml:space="preserve">Carga horária que este docente Externo irá ministrar nesta disciplina.</t>
        </r>
      </text>
    </comment>
    <comment ref="M2146" authorId="0">
      <text>
        <r>
          <rPr>
            <sz val="10"/>
            <color rgb="FF000000"/>
            <rFont val="Arial"/>
            <family val="0"/>
            <charset val="1"/>
          </rPr>
          <t xml:space="preserve">Carga horária que este docente Externo irá ministrar nesta disciplina.</t>
        </r>
      </text>
    </comment>
    <comment ref="M2147" authorId="0">
      <text>
        <r>
          <rPr>
            <sz val="10"/>
            <color rgb="FF000000"/>
            <rFont val="Arial"/>
            <family val="0"/>
            <charset val="1"/>
          </rPr>
          <t xml:space="preserve">Carga horária que este docente Externo irá ministrar nesta disciplina.</t>
        </r>
      </text>
    </comment>
    <comment ref="M2162" authorId="0">
      <text>
        <r>
          <rPr>
            <sz val="10"/>
            <color rgb="FF000000"/>
            <rFont val="Arial"/>
            <family val="0"/>
            <charset val="1"/>
          </rPr>
          <t xml:space="preserve">Carga horária que este docente Externo irá ministrar nesta disciplina.</t>
        </r>
      </text>
    </comment>
    <comment ref="M2163" authorId="0">
      <text>
        <r>
          <rPr>
            <sz val="10"/>
            <color rgb="FF000000"/>
            <rFont val="Arial"/>
            <family val="0"/>
            <charset val="1"/>
          </rPr>
          <t xml:space="preserve">Carga horária que este docente Externo irá ministrar nesta disciplina.</t>
        </r>
      </text>
    </comment>
    <comment ref="M2164" authorId="0">
      <text>
        <r>
          <rPr>
            <sz val="10"/>
            <color rgb="FF000000"/>
            <rFont val="Arial"/>
            <family val="0"/>
            <charset val="1"/>
          </rPr>
          <t xml:space="preserve">Carga horária que este docente Externo irá ministrar nesta disciplina.</t>
        </r>
      </text>
    </comment>
    <comment ref="M2165" authorId="0">
      <text>
        <r>
          <rPr>
            <sz val="10"/>
            <color rgb="FF000000"/>
            <rFont val="Arial"/>
            <family val="0"/>
            <charset val="1"/>
          </rPr>
          <t xml:space="preserve">Carga horária que este docente Externo irá ministrar nesta disciplina.</t>
        </r>
      </text>
    </comment>
    <comment ref="M2166" authorId="0">
      <text>
        <r>
          <rPr>
            <sz val="10"/>
            <color rgb="FF000000"/>
            <rFont val="Arial"/>
            <family val="0"/>
            <charset val="1"/>
          </rPr>
          <t xml:space="preserve">Carga horária que este docente Externo irá ministrar nesta disciplina.</t>
        </r>
      </text>
    </comment>
    <comment ref="M2167" authorId="0">
      <text>
        <r>
          <rPr>
            <sz val="10"/>
            <color rgb="FF000000"/>
            <rFont val="Arial"/>
            <family val="0"/>
            <charset val="1"/>
          </rPr>
          <t xml:space="preserve">Carga horária que este docente Externo irá ministrar nesta disciplina.</t>
        </r>
      </text>
    </comment>
    <comment ref="M2168" authorId="0">
      <text>
        <r>
          <rPr>
            <sz val="10"/>
            <color rgb="FF000000"/>
            <rFont val="Arial"/>
            <family val="0"/>
            <charset val="1"/>
          </rPr>
          <t xml:space="preserve">Carga horária que este docente Externo irá ministrar nesta disciplina.</t>
        </r>
      </text>
    </comment>
    <comment ref="M2169" authorId="0">
      <text>
        <r>
          <rPr>
            <sz val="10"/>
            <color rgb="FF000000"/>
            <rFont val="Arial"/>
            <family val="0"/>
            <charset val="1"/>
          </rPr>
          <t xml:space="preserve">Carga horária que este docente Externo irá ministrar nesta disciplina.</t>
        </r>
      </text>
    </comment>
    <comment ref="M2170" authorId="0">
      <text>
        <r>
          <rPr>
            <sz val="10"/>
            <color rgb="FF000000"/>
            <rFont val="Arial"/>
            <family val="0"/>
            <charset val="1"/>
          </rPr>
          <t xml:space="preserve">Carga horária que este docente Externo irá ministrar nesta disciplina.</t>
        </r>
      </text>
    </comment>
    <comment ref="M2171" authorId="0">
      <text>
        <r>
          <rPr>
            <sz val="10"/>
            <color rgb="FF000000"/>
            <rFont val="Arial"/>
            <family val="0"/>
            <charset val="1"/>
          </rPr>
          <t xml:space="preserve">Carga horária que este docente Externo irá ministrar nesta disciplina.</t>
        </r>
      </text>
    </comment>
    <comment ref="M2186" authorId="0">
      <text>
        <r>
          <rPr>
            <sz val="10"/>
            <color rgb="FF000000"/>
            <rFont val="Arial"/>
            <family val="0"/>
            <charset val="1"/>
          </rPr>
          <t xml:space="preserve">Carga horária que este docente Externo irá ministrar nesta disciplina.</t>
        </r>
      </text>
    </comment>
    <comment ref="M2187" authorId="0">
      <text>
        <r>
          <rPr>
            <sz val="10"/>
            <color rgb="FF000000"/>
            <rFont val="Arial"/>
            <family val="0"/>
            <charset val="1"/>
          </rPr>
          <t xml:space="preserve">Carga horária que este docente Externo irá ministrar nesta disciplina.</t>
        </r>
      </text>
    </comment>
    <comment ref="M2188" authorId="0">
      <text>
        <r>
          <rPr>
            <sz val="10"/>
            <color rgb="FF000000"/>
            <rFont val="Arial"/>
            <family val="0"/>
            <charset val="1"/>
          </rPr>
          <t xml:space="preserve">Carga horária que este docente Externo irá ministrar nesta disciplina.</t>
        </r>
      </text>
    </comment>
    <comment ref="M2189" authorId="0">
      <text>
        <r>
          <rPr>
            <sz val="10"/>
            <color rgb="FF000000"/>
            <rFont val="Arial"/>
            <family val="0"/>
            <charset val="1"/>
          </rPr>
          <t xml:space="preserve">Carga horária que este docente Externo irá ministrar nesta disciplina.</t>
        </r>
      </text>
    </comment>
    <comment ref="M2190" authorId="0">
      <text>
        <r>
          <rPr>
            <sz val="10"/>
            <color rgb="FF000000"/>
            <rFont val="Arial"/>
            <family val="0"/>
            <charset val="1"/>
          </rPr>
          <t xml:space="preserve">Carga horária que este docente Externo irá ministrar nesta disciplina.</t>
        </r>
      </text>
    </comment>
    <comment ref="M2191" authorId="0">
      <text>
        <r>
          <rPr>
            <sz val="10"/>
            <color rgb="FF000000"/>
            <rFont val="Arial"/>
            <family val="0"/>
            <charset val="1"/>
          </rPr>
          <t xml:space="preserve">Carga horária que este docente Externo irá ministrar nesta disciplina.</t>
        </r>
      </text>
    </comment>
    <comment ref="M2192" authorId="0">
      <text>
        <r>
          <rPr>
            <sz val="10"/>
            <color rgb="FF000000"/>
            <rFont val="Arial"/>
            <family val="0"/>
            <charset val="1"/>
          </rPr>
          <t xml:space="preserve">Carga horária que este docente Externo irá ministrar nesta disciplina.</t>
        </r>
      </text>
    </comment>
    <comment ref="M2193" authorId="0">
      <text>
        <r>
          <rPr>
            <sz val="10"/>
            <color rgb="FF000000"/>
            <rFont val="Arial"/>
            <family val="0"/>
            <charset val="1"/>
          </rPr>
          <t xml:space="preserve">Carga horária que este docente Externo irá ministrar nesta disciplina.</t>
        </r>
      </text>
    </comment>
    <comment ref="M2194" authorId="0">
      <text>
        <r>
          <rPr>
            <sz val="10"/>
            <color rgb="FF000000"/>
            <rFont val="Arial"/>
            <family val="0"/>
            <charset val="1"/>
          </rPr>
          <t xml:space="preserve">Carga horária que este docente Externo irá ministrar nesta disciplina.</t>
        </r>
      </text>
    </comment>
    <comment ref="M2195" authorId="0">
      <text>
        <r>
          <rPr>
            <sz val="10"/>
            <color rgb="FF000000"/>
            <rFont val="Arial"/>
            <family val="0"/>
            <charset val="1"/>
          </rPr>
          <t xml:space="preserve">Carga horária que este docente Externo irá ministrar nesta disciplina.</t>
        </r>
      </text>
    </comment>
    <comment ref="M2210" authorId="0">
      <text>
        <r>
          <rPr>
            <sz val="10"/>
            <color rgb="FF000000"/>
            <rFont val="Arial"/>
            <family val="0"/>
            <charset val="1"/>
          </rPr>
          <t xml:space="preserve">Carga horária que este docente Externo irá ministrar nesta disciplina.</t>
        </r>
      </text>
    </comment>
    <comment ref="M2211" authorId="0">
      <text>
        <r>
          <rPr>
            <sz val="10"/>
            <color rgb="FF000000"/>
            <rFont val="Arial"/>
            <family val="0"/>
            <charset val="1"/>
          </rPr>
          <t xml:space="preserve">Carga horária que este docente Externo irá ministrar nesta disciplina.</t>
        </r>
      </text>
    </comment>
    <comment ref="M2212" authorId="0">
      <text>
        <r>
          <rPr>
            <sz val="10"/>
            <color rgb="FF000000"/>
            <rFont val="Arial"/>
            <family val="0"/>
            <charset val="1"/>
          </rPr>
          <t xml:space="preserve">Carga horária que este docente Externo irá ministrar nesta disciplina.</t>
        </r>
      </text>
    </comment>
    <comment ref="M2213" authorId="0">
      <text>
        <r>
          <rPr>
            <sz val="10"/>
            <color rgb="FF000000"/>
            <rFont val="Arial"/>
            <family val="0"/>
            <charset val="1"/>
          </rPr>
          <t xml:space="preserve">Carga horária que este docente Externo irá ministrar nesta disciplina.</t>
        </r>
      </text>
    </comment>
    <comment ref="M2214" authorId="0">
      <text>
        <r>
          <rPr>
            <sz val="10"/>
            <color rgb="FF000000"/>
            <rFont val="Arial"/>
            <family val="0"/>
            <charset val="1"/>
          </rPr>
          <t xml:space="preserve">Carga horária que este docente Externo irá ministrar nesta disciplina.</t>
        </r>
      </text>
    </comment>
    <comment ref="M2215" authorId="0">
      <text>
        <r>
          <rPr>
            <sz val="10"/>
            <color rgb="FF000000"/>
            <rFont val="Arial"/>
            <family val="0"/>
            <charset val="1"/>
          </rPr>
          <t xml:space="preserve">Carga horária que este docente Externo irá ministrar nesta disciplina.</t>
        </r>
      </text>
    </comment>
    <comment ref="M2216" authorId="0">
      <text>
        <r>
          <rPr>
            <sz val="10"/>
            <color rgb="FF000000"/>
            <rFont val="Arial"/>
            <family val="0"/>
            <charset val="1"/>
          </rPr>
          <t xml:space="preserve">Carga horária que este docente Externo irá ministrar nesta disciplina.</t>
        </r>
      </text>
    </comment>
    <comment ref="M2217" authorId="0">
      <text>
        <r>
          <rPr>
            <sz val="10"/>
            <color rgb="FF000000"/>
            <rFont val="Arial"/>
            <family val="0"/>
            <charset val="1"/>
          </rPr>
          <t xml:space="preserve">Carga horária que este docente Externo irá ministrar nesta disciplina.</t>
        </r>
      </text>
    </comment>
    <comment ref="M2218" authorId="0">
      <text>
        <r>
          <rPr>
            <sz val="10"/>
            <color rgb="FF000000"/>
            <rFont val="Arial"/>
            <family val="0"/>
            <charset val="1"/>
          </rPr>
          <t xml:space="preserve">Carga horária que este docente Externo irá ministrar nesta disciplina.</t>
        </r>
      </text>
    </comment>
    <comment ref="M2219" authorId="0">
      <text>
        <r>
          <rPr>
            <sz val="10"/>
            <color rgb="FF000000"/>
            <rFont val="Arial"/>
            <family val="0"/>
            <charset val="1"/>
          </rPr>
          <t xml:space="preserve">Carga horária que este docente Externo irá ministrar nesta disciplina.</t>
        </r>
      </text>
    </comment>
    <comment ref="M2234" authorId="0">
      <text>
        <r>
          <rPr>
            <sz val="10"/>
            <color rgb="FF000000"/>
            <rFont val="Arial"/>
            <family val="0"/>
            <charset val="1"/>
          </rPr>
          <t xml:space="preserve">Carga horária que este docente Externo irá ministrar nesta disciplina.</t>
        </r>
      </text>
    </comment>
    <comment ref="M2235" authorId="0">
      <text>
        <r>
          <rPr>
            <sz val="10"/>
            <color rgb="FF000000"/>
            <rFont val="Arial"/>
            <family val="0"/>
            <charset val="1"/>
          </rPr>
          <t xml:space="preserve">Carga horária que este docente Externo irá ministrar nesta disciplina.</t>
        </r>
      </text>
    </comment>
    <comment ref="M2236" authorId="0">
      <text>
        <r>
          <rPr>
            <sz val="10"/>
            <color rgb="FF000000"/>
            <rFont val="Arial"/>
            <family val="0"/>
            <charset val="1"/>
          </rPr>
          <t xml:space="preserve">Carga horária que este docente Externo irá ministrar nesta disciplina.</t>
        </r>
      </text>
    </comment>
    <comment ref="M2237" authorId="0">
      <text>
        <r>
          <rPr>
            <sz val="10"/>
            <color rgb="FF000000"/>
            <rFont val="Arial"/>
            <family val="0"/>
            <charset val="1"/>
          </rPr>
          <t xml:space="preserve">Carga horária que este docente Externo irá ministrar nesta disciplina.</t>
        </r>
      </text>
    </comment>
    <comment ref="M2238" authorId="0">
      <text>
        <r>
          <rPr>
            <sz val="10"/>
            <color rgb="FF000000"/>
            <rFont val="Arial"/>
            <family val="0"/>
            <charset val="1"/>
          </rPr>
          <t xml:space="preserve">Carga horária que este docente Externo irá ministrar nesta disciplina.</t>
        </r>
      </text>
    </comment>
    <comment ref="M2239" authorId="0">
      <text>
        <r>
          <rPr>
            <sz val="10"/>
            <color rgb="FF000000"/>
            <rFont val="Arial"/>
            <family val="0"/>
            <charset val="1"/>
          </rPr>
          <t xml:space="preserve">Carga horária que este docente Externo irá ministrar nesta disciplina.</t>
        </r>
      </text>
    </comment>
    <comment ref="M2240" authorId="0">
      <text>
        <r>
          <rPr>
            <sz val="10"/>
            <color rgb="FF000000"/>
            <rFont val="Arial"/>
            <family val="0"/>
            <charset val="1"/>
          </rPr>
          <t xml:space="preserve">Carga horária que este docente Externo irá ministrar nesta disciplina.</t>
        </r>
      </text>
    </comment>
    <comment ref="M2241" authorId="0">
      <text>
        <r>
          <rPr>
            <sz val="10"/>
            <color rgb="FF000000"/>
            <rFont val="Arial"/>
            <family val="0"/>
            <charset val="1"/>
          </rPr>
          <t xml:space="preserve">Carga horária que este docente Externo irá ministrar nesta disciplina.</t>
        </r>
      </text>
    </comment>
    <comment ref="M2242" authorId="0">
      <text>
        <r>
          <rPr>
            <sz val="10"/>
            <color rgb="FF000000"/>
            <rFont val="Arial"/>
            <family val="0"/>
            <charset val="1"/>
          </rPr>
          <t xml:space="preserve">Carga horária que este docente Externo irá ministrar nesta disciplina.</t>
        </r>
      </text>
    </comment>
    <comment ref="M2243" authorId="0">
      <text>
        <r>
          <rPr>
            <sz val="10"/>
            <color rgb="FF000000"/>
            <rFont val="Arial"/>
            <family val="0"/>
            <charset val="1"/>
          </rPr>
          <t xml:space="preserve">Carga horária que este docente Externo irá ministrar nesta disciplina.</t>
        </r>
      </text>
    </comment>
    <comment ref="M2258" authorId="0">
      <text>
        <r>
          <rPr>
            <sz val="10"/>
            <color rgb="FF000000"/>
            <rFont val="Arial"/>
            <family val="0"/>
            <charset val="1"/>
          </rPr>
          <t xml:space="preserve">Carga horária que este docente Externo irá ministrar nesta disciplina.</t>
        </r>
      </text>
    </comment>
    <comment ref="M2259" authorId="0">
      <text>
        <r>
          <rPr>
            <sz val="10"/>
            <color rgb="FF000000"/>
            <rFont val="Arial"/>
            <family val="0"/>
            <charset val="1"/>
          </rPr>
          <t xml:space="preserve">Carga horária que este docente Externo irá ministrar nesta disciplina.</t>
        </r>
      </text>
    </comment>
    <comment ref="M2260" authorId="0">
      <text>
        <r>
          <rPr>
            <sz val="10"/>
            <color rgb="FF000000"/>
            <rFont val="Arial"/>
            <family val="0"/>
            <charset val="1"/>
          </rPr>
          <t xml:space="preserve">Carga horária que este docente Externo irá ministrar nesta disciplina.</t>
        </r>
      </text>
    </comment>
    <comment ref="M2261" authorId="0">
      <text>
        <r>
          <rPr>
            <sz val="10"/>
            <color rgb="FF000000"/>
            <rFont val="Arial"/>
            <family val="0"/>
            <charset val="1"/>
          </rPr>
          <t xml:space="preserve">Carga horária que este docente Externo irá ministrar nesta disciplina.</t>
        </r>
      </text>
    </comment>
    <comment ref="M2262" authorId="0">
      <text>
        <r>
          <rPr>
            <sz val="10"/>
            <color rgb="FF000000"/>
            <rFont val="Arial"/>
            <family val="0"/>
            <charset val="1"/>
          </rPr>
          <t xml:space="preserve">Carga horária que este docente Externo irá ministrar nesta disciplina.</t>
        </r>
      </text>
    </comment>
    <comment ref="M2263" authorId="0">
      <text>
        <r>
          <rPr>
            <sz val="10"/>
            <color rgb="FF000000"/>
            <rFont val="Arial"/>
            <family val="0"/>
            <charset val="1"/>
          </rPr>
          <t xml:space="preserve">Carga horária que este docente Externo irá ministrar nesta disciplina.</t>
        </r>
      </text>
    </comment>
    <comment ref="M2264" authorId="0">
      <text>
        <r>
          <rPr>
            <sz val="10"/>
            <color rgb="FF000000"/>
            <rFont val="Arial"/>
            <family val="0"/>
            <charset val="1"/>
          </rPr>
          <t xml:space="preserve">Carga horária que este docente Externo irá ministrar nesta disciplina.</t>
        </r>
      </text>
    </comment>
    <comment ref="M2265" authorId="0">
      <text>
        <r>
          <rPr>
            <sz val="10"/>
            <color rgb="FF000000"/>
            <rFont val="Arial"/>
            <family val="0"/>
            <charset val="1"/>
          </rPr>
          <t xml:space="preserve">Carga horária que este docente Externo irá ministrar nesta disciplina.</t>
        </r>
      </text>
    </comment>
    <comment ref="M2266" authorId="0">
      <text>
        <r>
          <rPr>
            <sz val="10"/>
            <color rgb="FF000000"/>
            <rFont val="Arial"/>
            <family val="0"/>
            <charset val="1"/>
          </rPr>
          <t xml:space="preserve">Carga horária que este docente Externo irá ministrar nesta disciplina.</t>
        </r>
      </text>
    </comment>
    <comment ref="M2267" authorId="0">
      <text>
        <r>
          <rPr>
            <sz val="10"/>
            <color rgb="FF000000"/>
            <rFont val="Arial"/>
            <family val="0"/>
            <charset val="1"/>
          </rPr>
          <t xml:space="preserve">Carga horária que este docente Externo irá ministrar nesta disciplina.</t>
        </r>
      </text>
    </comment>
    <comment ref="M2282" authorId="0">
      <text>
        <r>
          <rPr>
            <sz val="10"/>
            <color rgb="FF000000"/>
            <rFont val="Arial"/>
            <family val="0"/>
            <charset val="1"/>
          </rPr>
          <t xml:space="preserve">Carga horária que este docente Externo irá ministrar nesta disciplina.</t>
        </r>
      </text>
    </comment>
    <comment ref="M2283" authorId="0">
      <text>
        <r>
          <rPr>
            <sz val="10"/>
            <color rgb="FF000000"/>
            <rFont val="Arial"/>
            <family val="0"/>
            <charset val="1"/>
          </rPr>
          <t xml:space="preserve">Carga horária que este docente Externo irá ministrar nesta disciplina.</t>
        </r>
      </text>
    </comment>
    <comment ref="M2284" authorId="0">
      <text>
        <r>
          <rPr>
            <sz val="10"/>
            <color rgb="FF000000"/>
            <rFont val="Arial"/>
            <family val="0"/>
            <charset val="1"/>
          </rPr>
          <t xml:space="preserve">Carga horária que este docente Externo irá ministrar nesta disciplina.</t>
        </r>
      </text>
    </comment>
    <comment ref="M2285" authorId="0">
      <text>
        <r>
          <rPr>
            <sz val="10"/>
            <color rgb="FF000000"/>
            <rFont val="Arial"/>
            <family val="0"/>
            <charset val="1"/>
          </rPr>
          <t xml:space="preserve">Carga horária que este docente Externo irá ministrar nesta disciplina.</t>
        </r>
      </text>
    </comment>
    <comment ref="M2286" authorId="0">
      <text>
        <r>
          <rPr>
            <sz val="10"/>
            <color rgb="FF000000"/>
            <rFont val="Arial"/>
            <family val="0"/>
            <charset val="1"/>
          </rPr>
          <t xml:space="preserve">Carga horária que este docente Externo irá ministrar nesta disciplina.</t>
        </r>
      </text>
    </comment>
    <comment ref="M2287" authorId="0">
      <text>
        <r>
          <rPr>
            <sz val="10"/>
            <color rgb="FF000000"/>
            <rFont val="Arial"/>
            <family val="0"/>
            <charset val="1"/>
          </rPr>
          <t xml:space="preserve">Carga horária que este docente Externo irá ministrar nesta disciplina.</t>
        </r>
      </text>
    </comment>
    <comment ref="M2288" authorId="0">
      <text>
        <r>
          <rPr>
            <sz val="10"/>
            <color rgb="FF000000"/>
            <rFont val="Arial"/>
            <family val="0"/>
            <charset val="1"/>
          </rPr>
          <t xml:space="preserve">Carga horária que este docente Externo irá ministrar nesta disciplina.</t>
        </r>
      </text>
    </comment>
    <comment ref="M2289" authorId="0">
      <text>
        <r>
          <rPr>
            <sz val="10"/>
            <color rgb="FF000000"/>
            <rFont val="Arial"/>
            <family val="0"/>
            <charset val="1"/>
          </rPr>
          <t xml:space="preserve">Carga horária que este docente Externo irá ministrar nesta disciplina.</t>
        </r>
      </text>
    </comment>
    <comment ref="M2290" authorId="0">
      <text>
        <r>
          <rPr>
            <sz val="10"/>
            <color rgb="FF000000"/>
            <rFont val="Arial"/>
            <family val="0"/>
            <charset val="1"/>
          </rPr>
          <t xml:space="preserve">Carga horária que este docente Externo irá ministrar nesta disciplina.</t>
        </r>
      </text>
    </comment>
    <comment ref="M2291" authorId="0">
      <text>
        <r>
          <rPr>
            <sz val="10"/>
            <color rgb="FF000000"/>
            <rFont val="Arial"/>
            <family val="0"/>
            <charset val="1"/>
          </rPr>
          <t xml:space="preserve">Carga horária que este docente Externo irá ministrar nesta disciplina.</t>
        </r>
      </text>
    </comment>
    <comment ref="M2306" authorId="0">
      <text>
        <r>
          <rPr>
            <sz val="10"/>
            <color rgb="FF000000"/>
            <rFont val="Arial"/>
            <family val="0"/>
            <charset val="1"/>
          </rPr>
          <t xml:space="preserve">Carga horária que este docente Externo irá ministrar nesta disciplina.</t>
        </r>
      </text>
    </comment>
    <comment ref="M2307" authorId="0">
      <text>
        <r>
          <rPr>
            <sz val="10"/>
            <color rgb="FF000000"/>
            <rFont val="Arial"/>
            <family val="0"/>
            <charset val="1"/>
          </rPr>
          <t xml:space="preserve">Carga horária que este docente Externo irá ministrar nesta disciplina.</t>
        </r>
      </text>
    </comment>
    <comment ref="M2308" authorId="0">
      <text>
        <r>
          <rPr>
            <sz val="10"/>
            <color rgb="FF000000"/>
            <rFont val="Arial"/>
            <family val="0"/>
            <charset val="1"/>
          </rPr>
          <t xml:space="preserve">Carga horária que este docente Externo irá ministrar nesta disciplina.</t>
        </r>
      </text>
    </comment>
    <comment ref="M2309" authorId="0">
      <text>
        <r>
          <rPr>
            <sz val="10"/>
            <color rgb="FF000000"/>
            <rFont val="Arial"/>
            <family val="0"/>
            <charset val="1"/>
          </rPr>
          <t xml:space="preserve">Carga horária que este docente Externo irá ministrar nesta disciplina.</t>
        </r>
      </text>
    </comment>
    <comment ref="M2310" authorId="0">
      <text>
        <r>
          <rPr>
            <sz val="10"/>
            <color rgb="FF000000"/>
            <rFont val="Arial"/>
            <family val="0"/>
            <charset val="1"/>
          </rPr>
          <t xml:space="preserve">Carga horária que este docente Externo irá ministrar nesta disciplina.</t>
        </r>
      </text>
    </comment>
    <comment ref="M2311" authorId="0">
      <text>
        <r>
          <rPr>
            <sz val="10"/>
            <color rgb="FF000000"/>
            <rFont val="Arial"/>
            <family val="0"/>
            <charset val="1"/>
          </rPr>
          <t xml:space="preserve">Carga horária que este docente Externo irá ministrar nesta disciplina.</t>
        </r>
      </text>
    </comment>
    <comment ref="M2312" authorId="0">
      <text>
        <r>
          <rPr>
            <sz val="10"/>
            <color rgb="FF000000"/>
            <rFont val="Arial"/>
            <family val="0"/>
            <charset val="1"/>
          </rPr>
          <t xml:space="preserve">Carga horária que este docente Externo irá ministrar nesta disciplina.</t>
        </r>
      </text>
    </comment>
    <comment ref="M2313" authorId="0">
      <text>
        <r>
          <rPr>
            <sz val="10"/>
            <color rgb="FF000000"/>
            <rFont val="Arial"/>
            <family val="0"/>
            <charset val="1"/>
          </rPr>
          <t xml:space="preserve">Carga horária que este docente Externo irá ministrar nesta disciplina.</t>
        </r>
      </text>
    </comment>
    <comment ref="M2314" authorId="0">
      <text>
        <r>
          <rPr>
            <sz val="10"/>
            <color rgb="FF000000"/>
            <rFont val="Arial"/>
            <family val="0"/>
            <charset val="1"/>
          </rPr>
          <t xml:space="preserve">Carga horária que este docente Externo irá ministrar nesta disciplina.</t>
        </r>
      </text>
    </comment>
    <comment ref="M2315" authorId="0">
      <text>
        <r>
          <rPr>
            <sz val="10"/>
            <color rgb="FF000000"/>
            <rFont val="Arial"/>
            <family val="0"/>
            <charset val="1"/>
          </rPr>
          <t xml:space="preserve">Carga horária que este docente Externo irá ministrar nesta disciplina.</t>
        </r>
      </text>
    </comment>
    <comment ref="M2330" authorId="0">
      <text>
        <r>
          <rPr>
            <sz val="10"/>
            <color rgb="FF000000"/>
            <rFont val="Arial"/>
            <family val="0"/>
            <charset val="1"/>
          </rPr>
          <t xml:space="preserve">Carga horária que este docente Externo irá ministrar nesta disciplina.</t>
        </r>
      </text>
    </comment>
    <comment ref="M2331" authorId="0">
      <text>
        <r>
          <rPr>
            <sz val="10"/>
            <color rgb="FF000000"/>
            <rFont val="Arial"/>
            <family val="0"/>
            <charset val="1"/>
          </rPr>
          <t xml:space="preserve">Carga horária que este docente Externo irá ministrar nesta disciplina.</t>
        </r>
      </text>
    </comment>
    <comment ref="M2332" authorId="0">
      <text>
        <r>
          <rPr>
            <sz val="10"/>
            <color rgb="FF000000"/>
            <rFont val="Arial"/>
            <family val="0"/>
            <charset val="1"/>
          </rPr>
          <t xml:space="preserve">Carga horária que este docente Externo irá ministrar nesta disciplina.</t>
        </r>
      </text>
    </comment>
    <comment ref="M2333" authorId="0">
      <text>
        <r>
          <rPr>
            <sz val="10"/>
            <color rgb="FF000000"/>
            <rFont val="Arial"/>
            <family val="0"/>
            <charset val="1"/>
          </rPr>
          <t xml:space="preserve">Carga horária que este docente Externo irá ministrar nesta disciplina.</t>
        </r>
      </text>
    </comment>
    <comment ref="M2334" authorId="0">
      <text>
        <r>
          <rPr>
            <sz val="10"/>
            <color rgb="FF000000"/>
            <rFont val="Arial"/>
            <family val="0"/>
            <charset val="1"/>
          </rPr>
          <t xml:space="preserve">Carga horária que este docente Externo irá ministrar nesta disciplina.</t>
        </r>
      </text>
    </comment>
    <comment ref="M2335" authorId="0">
      <text>
        <r>
          <rPr>
            <sz val="10"/>
            <color rgb="FF000000"/>
            <rFont val="Arial"/>
            <family val="0"/>
            <charset val="1"/>
          </rPr>
          <t xml:space="preserve">Carga horária que este docente Externo irá ministrar nesta disciplina.</t>
        </r>
      </text>
    </comment>
    <comment ref="M2336" authorId="0">
      <text>
        <r>
          <rPr>
            <sz val="10"/>
            <color rgb="FF000000"/>
            <rFont val="Arial"/>
            <family val="0"/>
            <charset val="1"/>
          </rPr>
          <t xml:space="preserve">Carga horária que este docente Externo irá ministrar nesta disciplina.</t>
        </r>
      </text>
    </comment>
    <comment ref="M2337" authorId="0">
      <text>
        <r>
          <rPr>
            <sz val="10"/>
            <color rgb="FF000000"/>
            <rFont val="Arial"/>
            <family val="0"/>
            <charset val="1"/>
          </rPr>
          <t xml:space="preserve">Carga horária que este docente Externo irá ministrar nesta disciplina.</t>
        </r>
      </text>
    </comment>
    <comment ref="M2338" authorId="0">
      <text>
        <r>
          <rPr>
            <sz val="10"/>
            <color rgb="FF000000"/>
            <rFont val="Arial"/>
            <family val="0"/>
            <charset val="1"/>
          </rPr>
          <t xml:space="preserve">Carga horária que este docente Externo irá ministrar nesta disciplina.</t>
        </r>
      </text>
    </comment>
    <comment ref="M2339" authorId="0">
      <text>
        <r>
          <rPr>
            <sz val="10"/>
            <color rgb="FF000000"/>
            <rFont val="Arial"/>
            <family val="0"/>
            <charset val="1"/>
          </rPr>
          <t xml:space="preserve">Carga horária que este docente Externo irá ministrar nesta disciplina.</t>
        </r>
      </text>
    </comment>
    <comment ref="M2354" authorId="0">
      <text>
        <r>
          <rPr>
            <sz val="10"/>
            <color rgb="FF000000"/>
            <rFont val="Arial"/>
            <family val="0"/>
            <charset val="1"/>
          </rPr>
          <t xml:space="preserve">Carga horária que este docente Externo irá ministrar nesta disciplina.</t>
        </r>
      </text>
    </comment>
    <comment ref="M2355" authorId="0">
      <text>
        <r>
          <rPr>
            <sz val="10"/>
            <color rgb="FF000000"/>
            <rFont val="Arial"/>
            <family val="0"/>
            <charset val="1"/>
          </rPr>
          <t xml:space="preserve">Carga horária que este docente Externo irá ministrar nesta disciplina.</t>
        </r>
      </text>
    </comment>
    <comment ref="M2356" authorId="0">
      <text>
        <r>
          <rPr>
            <sz val="10"/>
            <color rgb="FF000000"/>
            <rFont val="Arial"/>
            <family val="0"/>
            <charset val="1"/>
          </rPr>
          <t xml:space="preserve">Carga horária que este docente Externo irá ministrar nesta disciplina.</t>
        </r>
      </text>
    </comment>
    <comment ref="M2357" authorId="0">
      <text>
        <r>
          <rPr>
            <sz val="10"/>
            <color rgb="FF000000"/>
            <rFont val="Arial"/>
            <family val="0"/>
            <charset val="1"/>
          </rPr>
          <t xml:space="preserve">Carga horária que este docente Externo irá ministrar nesta disciplina.</t>
        </r>
      </text>
    </comment>
    <comment ref="M2358" authorId="0">
      <text>
        <r>
          <rPr>
            <sz val="10"/>
            <color rgb="FF000000"/>
            <rFont val="Arial"/>
            <family val="0"/>
            <charset val="1"/>
          </rPr>
          <t xml:space="preserve">Carga horária que este docente Externo irá ministrar nesta disciplina.</t>
        </r>
      </text>
    </comment>
    <comment ref="M2359" authorId="0">
      <text>
        <r>
          <rPr>
            <sz val="10"/>
            <color rgb="FF000000"/>
            <rFont val="Arial"/>
            <family val="0"/>
            <charset val="1"/>
          </rPr>
          <t xml:space="preserve">Carga horária que este docente Externo irá ministrar nesta disciplina.</t>
        </r>
      </text>
    </comment>
    <comment ref="M2360" authorId="0">
      <text>
        <r>
          <rPr>
            <sz val="10"/>
            <color rgb="FF000000"/>
            <rFont val="Arial"/>
            <family val="0"/>
            <charset val="1"/>
          </rPr>
          <t xml:space="preserve">Carga horária que este docente Externo irá ministrar nesta disciplina.</t>
        </r>
      </text>
    </comment>
    <comment ref="M2361" authorId="0">
      <text>
        <r>
          <rPr>
            <sz val="10"/>
            <color rgb="FF000000"/>
            <rFont val="Arial"/>
            <family val="0"/>
            <charset val="1"/>
          </rPr>
          <t xml:space="preserve">Carga horária que este docente Externo irá ministrar nesta disciplina.</t>
        </r>
      </text>
    </comment>
    <comment ref="M2362" authorId="0">
      <text>
        <r>
          <rPr>
            <sz val="10"/>
            <color rgb="FF000000"/>
            <rFont val="Arial"/>
            <family val="0"/>
            <charset val="1"/>
          </rPr>
          <t xml:space="preserve">Carga horária que este docente Externo irá ministrar nesta disciplina.</t>
        </r>
      </text>
    </comment>
    <comment ref="M2363" authorId="0">
      <text>
        <r>
          <rPr>
            <sz val="10"/>
            <color rgb="FF000000"/>
            <rFont val="Arial"/>
            <family val="0"/>
            <charset val="1"/>
          </rPr>
          <t xml:space="preserve">Carga horária que este docente Externo irá ministrar nesta disciplina.</t>
        </r>
      </text>
    </comment>
    <comment ref="M2378" authorId="0">
      <text>
        <r>
          <rPr>
            <sz val="10"/>
            <color rgb="FF000000"/>
            <rFont val="Arial"/>
            <family val="0"/>
            <charset val="1"/>
          </rPr>
          <t xml:space="preserve">Carga horária que este docente Externo irá ministrar nesta disciplina.</t>
        </r>
      </text>
    </comment>
    <comment ref="M2379" authorId="0">
      <text>
        <r>
          <rPr>
            <sz val="10"/>
            <color rgb="FF000000"/>
            <rFont val="Arial"/>
            <family val="0"/>
            <charset val="1"/>
          </rPr>
          <t xml:space="preserve">Carga horária que este docente Externo irá ministrar nesta disciplina.</t>
        </r>
      </text>
    </comment>
    <comment ref="M2380" authorId="0">
      <text>
        <r>
          <rPr>
            <sz val="10"/>
            <color rgb="FF000000"/>
            <rFont val="Arial"/>
            <family val="0"/>
            <charset val="1"/>
          </rPr>
          <t xml:space="preserve">Carga horária que este docente Externo irá ministrar nesta disciplina.</t>
        </r>
      </text>
    </comment>
    <comment ref="M2381" authorId="0">
      <text>
        <r>
          <rPr>
            <sz val="10"/>
            <color rgb="FF000000"/>
            <rFont val="Arial"/>
            <family val="0"/>
            <charset val="1"/>
          </rPr>
          <t xml:space="preserve">Carga horária que este docente Externo irá ministrar nesta disciplina.</t>
        </r>
      </text>
    </comment>
    <comment ref="M2382" authorId="0">
      <text>
        <r>
          <rPr>
            <sz val="10"/>
            <color rgb="FF000000"/>
            <rFont val="Arial"/>
            <family val="0"/>
            <charset val="1"/>
          </rPr>
          <t xml:space="preserve">Carga horária que este docente Externo irá ministrar nesta disciplina.</t>
        </r>
      </text>
    </comment>
    <comment ref="M2383" authorId="0">
      <text>
        <r>
          <rPr>
            <sz val="10"/>
            <color rgb="FF000000"/>
            <rFont val="Arial"/>
            <family val="0"/>
            <charset val="1"/>
          </rPr>
          <t xml:space="preserve">Carga horária que este docente Externo irá ministrar nesta disciplina.</t>
        </r>
      </text>
    </comment>
    <comment ref="M2384" authorId="0">
      <text>
        <r>
          <rPr>
            <sz val="10"/>
            <color rgb="FF000000"/>
            <rFont val="Arial"/>
            <family val="0"/>
            <charset val="1"/>
          </rPr>
          <t xml:space="preserve">Carga horária que este docente Externo irá ministrar nesta disciplina.</t>
        </r>
      </text>
    </comment>
    <comment ref="M2385" authorId="0">
      <text>
        <r>
          <rPr>
            <sz val="10"/>
            <color rgb="FF000000"/>
            <rFont val="Arial"/>
            <family val="0"/>
            <charset val="1"/>
          </rPr>
          <t xml:space="preserve">Carga horária que este docente Externo irá ministrar nesta disciplina.</t>
        </r>
      </text>
    </comment>
    <comment ref="M2386" authorId="0">
      <text>
        <r>
          <rPr>
            <sz val="10"/>
            <color rgb="FF000000"/>
            <rFont val="Arial"/>
            <family val="0"/>
            <charset val="1"/>
          </rPr>
          <t xml:space="preserve">Carga horária que este docente Externo irá ministrar nesta disciplina.</t>
        </r>
      </text>
    </comment>
    <comment ref="M2387" authorId="0">
      <text>
        <r>
          <rPr>
            <sz val="10"/>
            <color rgb="FF000000"/>
            <rFont val="Arial"/>
            <family val="0"/>
            <charset val="1"/>
          </rPr>
          <t xml:space="preserve">Carga horária que este docente Externo irá ministrar nesta disciplina.</t>
        </r>
      </text>
    </comment>
    <comment ref="M2402" authorId="0">
      <text>
        <r>
          <rPr>
            <sz val="10"/>
            <color rgb="FF000000"/>
            <rFont val="Arial"/>
            <family val="0"/>
            <charset val="1"/>
          </rPr>
          <t xml:space="preserve">Carga horária que este docente Externo irá ministrar nesta disciplina.</t>
        </r>
      </text>
    </comment>
    <comment ref="M2403" authorId="0">
      <text>
        <r>
          <rPr>
            <sz val="10"/>
            <color rgb="FF000000"/>
            <rFont val="Arial"/>
            <family val="0"/>
            <charset val="1"/>
          </rPr>
          <t xml:space="preserve">Carga horária que este docente Externo irá ministrar nesta disciplina.</t>
        </r>
      </text>
    </comment>
    <comment ref="M2404" authorId="0">
      <text>
        <r>
          <rPr>
            <sz val="10"/>
            <color rgb="FF000000"/>
            <rFont val="Arial"/>
            <family val="0"/>
            <charset val="1"/>
          </rPr>
          <t xml:space="preserve">Carga horária que este docente Externo irá ministrar nesta disciplina.</t>
        </r>
      </text>
    </comment>
    <comment ref="M2405" authorId="0">
      <text>
        <r>
          <rPr>
            <sz val="10"/>
            <color rgb="FF000000"/>
            <rFont val="Arial"/>
            <family val="0"/>
            <charset val="1"/>
          </rPr>
          <t xml:space="preserve">Carga horária que este docente Externo irá ministrar nesta disciplina.</t>
        </r>
      </text>
    </comment>
    <comment ref="M2406" authorId="0">
      <text>
        <r>
          <rPr>
            <sz val="10"/>
            <color rgb="FF000000"/>
            <rFont val="Arial"/>
            <family val="0"/>
            <charset val="1"/>
          </rPr>
          <t xml:space="preserve">Carga horária que este docente Externo irá ministrar nesta disciplina.</t>
        </r>
      </text>
    </comment>
    <comment ref="M2407" authorId="0">
      <text>
        <r>
          <rPr>
            <sz val="10"/>
            <color rgb="FF000000"/>
            <rFont val="Arial"/>
            <family val="0"/>
            <charset val="1"/>
          </rPr>
          <t xml:space="preserve">Carga horária que este docente Externo irá ministrar nesta disciplina.</t>
        </r>
      </text>
    </comment>
    <comment ref="M2408" authorId="0">
      <text>
        <r>
          <rPr>
            <sz val="10"/>
            <color rgb="FF000000"/>
            <rFont val="Arial"/>
            <family val="0"/>
            <charset val="1"/>
          </rPr>
          <t xml:space="preserve">Carga horária que este docente Externo irá ministrar nesta disciplina.</t>
        </r>
      </text>
    </comment>
    <comment ref="M2409" authorId="0">
      <text>
        <r>
          <rPr>
            <sz val="10"/>
            <color rgb="FF000000"/>
            <rFont val="Arial"/>
            <family val="0"/>
            <charset val="1"/>
          </rPr>
          <t xml:space="preserve">Carga horária que este docente Externo irá ministrar nesta disciplina.</t>
        </r>
      </text>
    </comment>
    <comment ref="M2410" authorId="0">
      <text>
        <r>
          <rPr>
            <sz val="10"/>
            <color rgb="FF000000"/>
            <rFont val="Arial"/>
            <family val="0"/>
            <charset val="1"/>
          </rPr>
          <t xml:space="preserve">Carga horária que este docente Externo irá ministrar nesta disciplina.</t>
        </r>
      </text>
    </comment>
    <comment ref="M2411" authorId="0">
      <text>
        <r>
          <rPr>
            <sz val="10"/>
            <color rgb="FF000000"/>
            <rFont val="Arial"/>
            <family val="0"/>
            <charset val="1"/>
          </rPr>
          <t xml:space="preserve">Carga horária que este docente Externo irá ministrar nesta disciplina.</t>
        </r>
      </text>
    </comment>
    <comment ref="M2426" authorId="0">
      <text>
        <r>
          <rPr>
            <sz val="10"/>
            <color rgb="FF000000"/>
            <rFont val="Arial"/>
            <family val="0"/>
            <charset val="1"/>
          </rPr>
          <t xml:space="preserve">Carga horária que este docente Externo irá ministrar nesta disciplina.</t>
        </r>
      </text>
    </comment>
    <comment ref="M2427" authorId="0">
      <text>
        <r>
          <rPr>
            <sz val="10"/>
            <color rgb="FF000000"/>
            <rFont val="Arial"/>
            <family val="0"/>
            <charset val="1"/>
          </rPr>
          <t xml:space="preserve">Carga horária que este docente Externo irá ministrar nesta disciplina.</t>
        </r>
      </text>
    </comment>
    <comment ref="M2428" authorId="0">
      <text>
        <r>
          <rPr>
            <sz val="10"/>
            <color rgb="FF000000"/>
            <rFont val="Arial"/>
            <family val="0"/>
            <charset val="1"/>
          </rPr>
          <t xml:space="preserve">Carga horária que este docente Externo irá ministrar nesta disciplina.</t>
        </r>
      </text>
    </comment>
    <comment ref="M2429" authorId="0">
      <text>
        <r>
          <rPr>
            <sz val="10"/>
            <color rgb="FF000000"/>
            <rFont val="Arial"/>
            <family val="0"/>
            <charset val="1"/>
          </rPr>
          <t xml:space="preserve">Carga horária que este docente Externo irá ministrar nesta disciplina.</t>
        </r>
      </text>
    </comment>
    <comment ref="M2430" authorId="0">
      <text>
        <r>
          <rPr>
            <sz val="10"/>
            <color rgb="FF000000"/>
            <rFont val="Arial"/>
            <family val="0"/>
            <charset val="1"/>
          </rPr>
          <t xml:space="preserve">Carga horária que este docente Externo irá ministrar nesta disciplina.</t>
        </r>
      </text>
    </comment>
    <comment ref="M2431" authorId="0">
      <text>
        <r>
          <rPr>
            <sz val="10"/>
            <color rgb="FF000000"/>
            <rFont val="Arial"/>
            <family val="0"/>
            <charset val="1"/>
          </rPr>
          <t xml:space="preserve">Carga horária que este docente Externo irá ministrar nesta disciplina.</t>
        </r>
      </text>
    </comment>
    <comment ref="M2432" authorId="0">
      <text>
        <r>
          <rPr>
            <sz val="10"/>
            <color rgb="FF000000"/>
            <rFont val="Arial"/>
            <family val="0"/>
            <charset val="1"/>
          </rPr>
          <t xml:space="preserve">Carga horária que este docente Externo irá ministrar nesta disciplina.</t>
        </r>
      </text>
    </comment>
    <comment ref="M2433" authorId="0">
      <text>
        <r>
          <rPr>
            <sz val="10"/>
            <color rgb="FF000000"/>
            <rFont val="Arial"/>
            <family val="0"/>
            <charset val="1"/>
          </rPr>
          <t xml:space="preserve">Carga horária que este docente Externo irá ministrar nesta disciplina.</t>
        </r>
      </text>
    </comment>
    <comment ref="M2434" authorId="0">
      <text>
        <r>
          <rPr>
            <sz val="10"/>
            <color rgb="FF000000"/>
            <rFont val="Arial"/>
            <family val="0"/>
            <charset val="1"/>
          </rPr>
          <t xml:space="preserve">Carga horária que este docente Externo irá ministrar nesta disciplina.</t>
        </r>
      </text>
    </comment>
    <comment ref="M2435" authorId="0">
      <text>
        <r>
          <rPr>
            <sz val="10"/>
            <color rgb="FF000000"/>
            <rFont val="Arial"/>
            <family val="0"/>
            <charset val="1"/>
          </rPr>
          <t xml:space="preserve">Carga horária que este docente Externo irá ministrar nesta disciplina.</t>
        </r>
      </text>
    </comment>
    <comment ref="M2450" authorId="0">
      <text>
        <r>
          <rPr>
            <sz val="10"/>
            <color rgb="FF000000"/>
            <rFont val="Arial"/>
            <family val="0"/>
            <charset val="1"/>
          </rPr>
          <t xml:space="preserve">Carga horária que este docente Externo irá ministrar nesta disciplina.</t>
        </r>
      </text>
    </comment>
    <comment ref="M2451" authorId="0">
      <text>
        <r>
          <rPr>
            <sz val="10"/>
            <color rgb="FF000000"/>
            <rFont val="Arial"/>
            <family val="0"/>
            <charset val="1"/>
          </rPr>
          <t xml:space="preserve">Carga horária que este docente Externo irá ministrar nesta disciplina.</t>
        </r>
      </text>
    </comment>
    <comment ref="M2452" authorId="0">
      <text>
        <r>
          <rPr>
            <sz val="10"/>
            <color rgb="FF000000"/>
            <rFont val="Arial"/>
            <family val="0"/>
            <charset val="1"/>
          </rPr>
          <t xml:space="preserve">Carga horária que este docente Externo irá ministrar nesta disciplina.</t>
        </r>
      </text>
    </comment>
    <comment ref="M2453" authorId="0">
      <text>
        <r>
          <rPr>
            <sz val="10"/>
            <color rgb="FF000000"/>
            <rFont val="Arial"/>
            <family val="0"/>
            <charset val="1"/>
          </rPr>
          <t xml:space="preserve">Carga horária que este docente Externo irá ministrar nesta disciplina.</t>
        </r>
      </text>
    </comment>
    <comment ref="M2454" authorId="0">
      <text>
        <r>
          <rPr>
            <sz val="10"/>
            <color rgb="FF000000"/>
            <rFont val="Arial"/>
            <family val="0"/>
            <charset val="1"/>
          </rPr>
          <t xml:space="preserve">Carga horária que este docente Externo irá ministrar nesta disciplina.</t>
        </r>
      </text>
    </comment>
    <comment ref="M2455" authorId="0">
      <text>
        <r>
          <rPr>
            <sz val="10"/>
            <color rgb="FF000000"/>
            <rFont val="Arial"/>
            <family val="0"/>
            <charset val="1"/>
          </rPr>
          <t xml:space="preserve">Carga horária que este docente Externo irá ministrar nesta disciplina.</t>
        </r>
      </text>
    </comment>
    <comment ref="M2456" authorId="0">
      <text>
        <r>
          <rPr>
            <sz val="10"/>
            <color rgb="FF000000"/>
            <rFont val="Arial"/>
            <family val="0"/>
            <charset val="1"/>
          </rPr>
          <t xml:space="preserve">Carga horária que este docente Externo irá ministrar nesta disciplina.</t>
        </r>
      </text>
    </comment>
    <comment ref="M2457" authorId="0">
      <text>
        <r>
          <rPr>
            <sz val="10"/>
            <color rgb="FF000000"/>
            <rFont val="Arial"/>
            <family val="0"/>
            <charset val="1"/>
          </rPr>
          <t xml:space="preserve">Carga horária que este docente Externo irá ministrar nesta disciplina.</t>
        </r>
      </text>
    </comment>
    <comment ref="M2458" authorId="0">
      <text>
        <r>
          <rPr>
            <sz val="10"/>
            <color rgb="FF000000"/>
            <rFont val="Arial"/>
            <family val="0"/>
            <charset val="1"/>
          </rPr>
          <t xml:space="preserve">Carga horária que este docente Externo irá ministrar nesta disciplina.</t>
        </r>
      </text>
    </comment>
    <comment ref="M2459" authorId="0">
      <text>
        <r>
          <rPr>
            <sz val="10"/>
            <color rgb="FF000000"/>
            <rFont val="Arial"/>
            <family val="0"/>
            <charset val="1"/>
          </rPr>
          <t xml:space="preserve">Carga horária que este docente Externo irá ministrar nesta disciplina.</t>
        </r>
      </text>
    </comment>
    <comment ref="M2474" authorId="0">
      <text>
        <r>
          <rPr>
            <sz val="10"/>
            <color rgb="FF000000"/>
            <rFont val="Arial"/>
            <family val="0"/>
            <charset val="1"/>
          </rPr>
          <t xml:space="preserve">Carga horária que este docente Externo irá ministrar nesta disciplina.</t>
        </r>
      </text>
    </comment>
    <comment ref="M2475" authorId="0">
      <text>
        <r>
          <rPr>
            <sz val="10"/>
            <color rgb="FF000000"/>
            <rFont val="Arial"/>
            <family val="0"/>
            <charset val="1"/>
          </rPr>
          <t xml:space="preserve">Carga horária que este docente Externo irá ministrar nesta disciplina.</t>
        </r>
      </text>
    </comment>
    <comment ref="M2476" authorId="0">
      <text>
        <r>
          <rPr>
            <sz val="10"/>
            <color rgb="FF000000"/>
            <rFont val="Arial"/>
            <family val="0"/>
            <charset val="1"/>
          </rPr>
          <t xml:space="preserve">Carga horária que este docente Externo irá ministrar nesta disciplina.</t>
        </r>
      </text>
    </comment>
    <comment ref="M2477" authorId="0">
      <text>
        <r>
          <rPr>
            <sz val="10"/>
            <color rgb="FF000000"/>
            <rFont val="Arial"/>
            <family val="0"/>
            <charset val="1"/>
          </rPr>
          <t xml:space="preserve">Carga horária que este docente Externo irá ministrar nesta disciplina.</t>
        </r>
      </text>
    </comment>
    <comment ref="M2478" authorId="0">
      <text>
        <r>
          <rPr>
            <sz val="10"/>
            <color rgb="FF000000"/>
            <rFont val="Arial"/>
            <family val="0"/>
            <charset val="1"/>
          </rPr>
          <t xml:space="preserve">Carga horária que este docente Externo irá ministrar nesta disciplina.</t>
        </r>
      </text>
    </comment>
    <comment ref="M2479" authorId="0">
      <text>
        <r>
          <rPr>
            <sz val="10"/>
            <color rgb="FF000000"/>
            <rFont val="Arial"/>
            <family val="0"/>
            <charset val="1"/>
          </rPr>
          <t xml:space="preserve">Carga horária que este docente Externo irá ministrar nesta disciplina.</t>
        </r>
      </text>
    </comment>
    <comment ref="M2480" authorId="0">
      <text>
        <r>
          <rPr>
            <sz val="10"/>
            <color rgb="FF000000"/>
            <rFont val="Arial"/>
            <family val="0"/>
            <charset val="1"/>
          </rPr>
          <t xml:space="preserve">Carga horária que este docente Externo irá ministrar nesta disciplina.</t>
        </r>
      </text>
    </comment>
    <comment ref="M2481" authorId="0">
      <text>
        <r>
          <rPr>
            <sz val="10"/>
            <color rgb="FF000000"/>
            <rFont val="Arial"/>
            <family val="0"/>
            <charset val="1"/>
          </rPr>
          <t xml:space="preserve">Carga horária que este docente Externo irá ministrar nesta disciplina.</t>
        </r>
      </text>
    </comment>
    <comment ref="M2482" authorId="0">
      <text>
        <r>
          <rPr>
            <sz val="10"/>
            <color rgb="FF000000"/>
            <rFont val="Arial"/>
            <family val="0"/>
            <charset val="1"/>
          </rPr>
          <t xml:space="preserve">Carga horária que este docente Externo irá ministrar nesta disciplina.</t>
        </r>
      </text>
    </comment>
    <comment ref="M2483" authorId="0">
      <text>
        <r>
          <rPr>
            <sz val="10"/>
            <color rgb="FF000000"/>
            <rFont val="Arial"/>
            <family val="0"/>
            <charset val="1"/>
          </rPr>
          <t xml:space="preserve">Carga horária que este docente Externo irá ministrar nesta disciplina.</t>
        </r>
      </text>
    </comment>
    <comment ref="M2498" authorId="0">
      <text>
        <r>
          <rPr>
            <sz val="10"/>
            <color rgb="FF000000"/>
            <rFont val="Arial"/>
            <family val="0"/>
            <charset val="1"/>
          </rPr>
          <t xml:space="preserve">Carga horária que este docente Externo irá ministrar nesta disciplina.</t>
        </r>
      </text>
    </comment>
    <comment ref="M2499" authorId="0">
      <text>
        <r>
          <rPr>
            <sz val="10"/>
            <color rgb="FF000000"/>
            <rFont val="Arial"/>
            <family val="0"/>
            <charset val="1"/>
          </rPr>
          <t xml:space="preserve">Carga horária que este docente Externo irá ministrar nesta disciplina.</t>
        </r>
      </text>
    </comment>
    <comment ref="M2500" authorId="0">
      <text>
        <r>
          <rPr>
            <sz val="10"/>
            <color rgb="FF000000"/>
            <rFont val="Arial"/>
            <family val="0"/>
            <charset val="1"/>
          </rPr>
          <t xml:space="preserve">Carga horária que este docente Externo irá ministrar nesta disciplina.</t>
        </r>
      </text>
    </comment>
    <comment ref="M2501" authorId="0">
      <text>
        <r>
          <rPr>
            <sz val="10"/>
            <color rgb="FF000000"/>
            <rFont val="Arial"/>
            <family val="0"/>
            <charset val="1"/>
          </rPr>
          <t xml:space="preserve">Carga horária que este docente Externo irá ministrar nesta disciplina.</t>
        </r>
      </text>
    </comment>
    <comment ref="M2502" authorId="0">
      <text>
        <r>
          <rPr>
            <sz val="10"/>
            <color rgb="FF000000"/>
            <rFont val="Arial"/>
            <family val="0"/>
            <charset val="1"/>
          </rPr>
          <t xml:space="preserve">Carga horária que este docente Externo irá ministrar nesta disciplina.</t>
        </r>
      </text>
    </comment>
    <comment ref="M2503" authorId="0">
      <text>
        <r>
          <rPr>
            <sz val="10"/>
            <color rgb="FF000000"/>
            <rFont val="Arial"/>
            <family val="0"/>
            <charset val="1"/>
          </rPr>
          <t xml:space="preserve">Carga horária que este docente Externo irá ministrar nesta disciplina.</t>
        </r>
      </text>
    </comment>
    <comment ref="M2504" authorId="0">
      <text>
        <r>
          <rPr>
            <sz val="10"/>
            <color rgb="FF000000"/>
            <rFont val="Arial"/>
            <family val="0"/>
            <charset val="1"/>
          </rPr>
          <t xml:space="preserve">Carga horária que este docente Externo irá ministrar nesta disciplina.</t>
        </r>
      </text>
    </comment>
    <comment ref="M2505" authorId="0">
      <text>
        <r>
          <rPr>
            <sz val="10"/>
            <color rgb="FF000000"/>
            <rFont val="Arial"/>
            <family val="0"/>
            <charset val="1"/>
          </rPr>
          <t xml:space="preserve">Carga horária que este docente Externo irá ministrar nesta disciplina.</t>
        </r>
      </text>
    </comment>
    <comment ref="M2506" authorId="0">
      <text>
        <r>
          <rPr>
            <sz val="10"/>
            <color rgb="FF000000"/>
            <rFont val="Arial"/>
            <family val="0"/>
            <charset val="1"/>
          </rPr>
          <t xml:space="preserve">Carga horária que este docente Externo irá ministrar nesta disciplina.</t>
        </r>
      </text>
    </comment>
    <comment ref="M2507" authorId="0">
      <text>
        <r>
          <rPr>
            <sz val="10"/>
            <color rgb="FF000000"/>
            <rFont val="Arial"/>
            <family val="0"/>
            <charset val="1"/>
          </rPr>
          <t xml:space="preserve">Carga horária que este docente Externo irá ministrar nesta disciplina.</t>
        </r>
      </text>
    </comment>
    <comment ref="M2522" authorId="0">
      <text>
        <r>
          <rPr>
            <sz val="10"/>
            <color rgb="FF000000"/>
            <rFont val="Arial"/>
            <family val="0"/>
            <charset val="1"/>
          </rPr>
          <t xml:space="preserve">Carga horária que este docente Externo irá ministrar nesta disciplina.</t>
        </r>
      </text>
    </comment>
    <comment ref="M2523" authorId="0">
      <text>
        <r>
          <rPr>
            <sz val="10"/>
            <color rgb="FF000000"/>
            <rFont val="Arial"/>
            <family val="0"/>
            <charset val="1"/>
          </rPr>
          <t xml:space="preserve">Carga horária que este docente Externo irá ministrar nesta disciplina.</t>
        </r>
      </text>
    </comment>
    <comment ref="M2524" authorId="0">
      <text>
        <r>
          <rPr>
            <sz val="10"/>
            <color rgb="FF000000"/>
            <rFont val="Arial"/>
            <family val="0"/>
            <charset val="1"/>
          </rPr>
          <t xml:space="preserve">Carga horária que este docente Externo irá ministrar nesta disciplina.</t>
        </r>
      </text>
    </comment>
    <comment ref="M2525" authorId="0">
      <text>
        <r>
          <rPr>
            <sz val="10"/>
            <color rgb="FF000000"/>
            <rFont val="Arial"/>
            <family val="0"/>
            <charset val="1"/>
          </rPr>
          <t xml:space="preserve">Carga horária que este docente Externo irá ministrar nesta disciplina.</t>
        </r>
      </text>
    </comment>
    <comment ref="M2526" authorId="0">
      <text>
        <r>
          <rPr>
            <sz val="10"/>
            <color rgb="FF000000"/>
            <rFont val="Arial"/>
            <family val="0"/>
            <charset val="1"/>
          </rPr>
          <t xml:space="preserve">Carga horária que este docente Externo irá ministrar nesta disciplina.</t>
        </r>
      </text>
    </comment>
    <comment ref="M2527" authorId="0">
      <text>
        <r>
          <rPr>
            <sz val="10"/>
            <color rgb="FF000000"/>
            <rFont val="Arial"/>
            <family val="0"/>
            <charset val="1"/>
          </rPr>
          <t xml:space="preserve">Carga horária que este docente Externo irá ministrar nesta disciplina.</t>
        </r>
      </text>
    </comment>
    <comment ref="M2528" authorId="0">
      <text>
        <r>
          <rPr>
            <sz val="10"/>
            <color rgb="FF000000"/>
            <rFont val="Arial"/>
            <family val="0"/>
            <charset val="1"/>
          </rPr>
          <t xml:space="preserve">Carga horária que este docente Externo irá ministrar nesta disciplina.</t>
        </r>
      </text>
    </comment>
    <comment ref="M2529" authorId="0">
      <text>
        <r>
          <rPr>
            <sz val="10"/>
            <color rgb="FF000000"/>
            <rFont val="Arial"/>
            <family val="0"/>
            <charset val="1"/>
          </rPr>
          <t xml:space="preserve">Carga horária que este docente Externo irá ministrar nesta disciplina.</t>
        </r>
      </text>
    </comment>
    <comment ref="M2530" authorId="0">
      <text>
        <r>
          <rPr>
            <sz val="10"/>
            <color rgb="FF000000"/>
            <rFont val="Arial"/>
            <family val="0"/>
            <charset val="1"/>
          </rPr>
          <t xml:space="preserve">Carga horária que este docente Externo irá ministrar nesta disciplina.</t>
        </r>
      </text>
    </comment>
    <comment ref="M2531" authorId="0">
      <text>
        <r>
          <rPr>
            <sz val="10"/>
            <color rgb="FF000000"/>
            <rFont val="Arial"/>
            <family val="0"/>
            <charset val="1"/>
          </rPr>
          <t xml:space="preserve">Carga horária que este docente Externo irá ministrar nesta disciplina.</t>
        </r>
      </text>
    </comment>
    <comment ref="M2546" authorId="0">
      <text>
        <r>
          <rPr>
            <sz val="10"/>
            <color rgb="FF000000"/>
            <rFont val="Arial"/>
            <family val="0"/>
            <charset val="1"/>
          </rPr>
          <t xml:space="preserve">Carga horária que este docente Externo irá ministrar nesta disciplina.</t>
        </r>
      </text>
    </comment>
    <comment ref="M2547" authorId="0">
      <text>
        <r>
          <rPr>
            <sz val="10"/>
            <color rgb="FF000000"/>
            <rFont val="Arial"/>
            <family val="0"/>
            <charset val="1"/>
          </rPr>
          <t xml:space="preserve">Carga horária que este docente Externo irá ministrar nesta disciplina.</t>
        </r>
      </text>
    </comment>
    <comment ref="M2548" authorId="0">
      <text>
        <r>
          <rPr>
            <sz val="10"/>
            <color rgb="FF000000"/>
            <rFont val="Arial"/>
            <family val="0"/>
            <charset val="1"/>
          </rPr>
          <t xml:space="preserve">Carga horária que este docente Externo irá ministrar nesta disciplina.</t>
        </r>
      </text>
    </comment>
    <comment ref="M2549" authorId="0">
      <text>
        <r>
          <rPr>
            <sz val="10"/>
            <color rgb="FF000000"/>
            <rFont val="Arial"/>
            <family val="0"/>
            <charset val="1"/>
          </rPr>
          <t xml:space="preserve">Carga horária que este docente Externo irá ministrar nesta disciplina.</t>
        </r>
      </text>
    </comment>
    <comment ref="M2550" authorId="0">
      <text>
        <r>
          <rPr>
            <sz val="10"/>
            <color rgb="FF000000"/>
            <rFont val="Arial"/>
            <family val="0"/>
            <charset val="1"/>
          </rPr>
          <t xml:space="preserve">Carga horária que este docente Externo irá ministrar nesta disciplina.</t>
        </r>
      </text>
    </comment>
    <comment ref="M2551" authorId="0">
      <text>
        <r>
          <rPr>
            <sz val="10"/>
            <color rgb="FF000000"/>
            <rFont val="Arial"/>
            <family val="0"/>
            <charset val="1"/>
          </rPr>
          <t xml:space="preserve">Carga horária que este docente Externo irá ministrar nesta disciplina.</t>
        </r>
      </text>
    </comment>
    <comment ref="M2552" authorId="0">
      <text>
        <r>
          <rPr>
            <sz val="10"/>
            <color rgb="FF000000"/>
            <rFont val="Arial"/>
            <family val="0"/>
            <charset val="1"/>
          </rPr>
          <t xml:space="preserve">Carga horária que este docente Externo irá ministrar nesta disciplina.</t>
        </r>
      </text>
    </comment>
    <comment ref="M2553" authorId="0">
      <text>
        <r>
          <rPr>
            <sz val="10"/>
            <color rgb="FF000000"/>
            <rFont val="Arial"/>
            <family val="0"/>
            <charset val="1"/>
          </rPr>
          <t xml:space="preserve">Carga horária que este docente Externo irá ministrar nesta disciplina.</t>
        </r>
      </text>
    </comment>
    <comment ref="M2554" authorId="0">
      <text>
        <r>
          <rPr>
            <sz val="10"/>
            <color rgb="FF000000"/>
            <rFont val="Arial"/>
            <family val="0"/>
            <charset val="1"/>
          </rPr>
          <t xml:space="preserve">Carga horária que este docente Externo irá ministrar nesta disciplina.</t>
        </r>
      </text>
    </comment>
    <comment ref="M2555" authorId="0">
      <text>
        <r>
          <rPr>
            <sz val="10"/>
            <color rgb="FF000000"/>
            <rFont val="Arial"/>
            <family val="0"/>
            <charset val="1"/>
          </rPr>
          <t xml:space="preserve">Carga horária que este docente Externo irá ministrar nesta disciplina.</t>
        </r>
      </text>
    </comment>
    <comment ref="M2570" authorId="0">
      <text>
        <r>
          <rPr>
            <sz val="10"/>
            <color rgb="FF000000"/>
            <rFont val="Arial"/>
            <family val="0"/>
            <charset val="1"/>
          </rPr>
          <t xml:space="preserve">Carga horária que este docente Externo irá ministrar nesta disciplina.</t>
        </r>
      </text>
    </comment>
    <comment ref="M2571" authorId="0">
      <text>
        <r>
          <rPr>
            <sz val="10"/>
            <color rgb="FF000000"/>
            <rFont val="Arial"/>
            <family val="0"/>
            <charset val="1"/>
          </rPr>
          <t xml:space="preserve">Carga horária que este docente Externo irá ministrar nesta disciplina.</t>
        </r>
      </text>
    </comment>
    <comment ref="M2572" authorId="0">
      <text>
        <r>
          <rPr>
            <sz val="10"/>
            <color rgb="FF000000"/>
            <rFont val="Arial"/>
            <family val="0"/>
            <charset val="1"/>
          </rPr>
          <t xml:space="preserve">Carga horária que este docente Externo irá ministrar nesta disciplina.</t>
        </r>
      </text>
    </comment>
    <comment ref="M2573" authorId="0">
      <text>
        <r>
          <rPr>
            <sz val="10"/>
            <color rgb="FF000000"/>
            <rFont val="Arial"/>
            <family val="0"/>
            <charset val="1"/>
          </rPr>
          <t xml:space="preserve">Carga horária que este docente Externo irá ministrar nesta disciplina.</t>
        </r>
      </text>
    </comment>
    <comment ref="M2574" authorId="0">
      <text>
        <r>
          <rPr>
            <sz val="10"/>
            <color rgb="FF000000"/>
            <rFont val="Arial"/>
            <family val="0"/>
            <charset val="1"/>
          </rPr>
          <t xml:space="preserve">Carga horária que este docente Externo irá ministrar nesta disciplina.</t>
        </r>
      </text>
    </comment>
    <comment ref="M2575" authorId="0">
      <text>
        <r>
          <rPr>
            <sz val="10"/>
            <color rgb="FF000000"/>
            <rFont val="Arial"/>
            <family val="0"/>
            <charset val="1"/>
          </rPr>
          <t xml:space="preserve">Carga horária que este docente Externo irá ministrar nesta disciplina.</t>
        </r>
      </text>
    </comment>
    <comment ref="M2576" authorId="0">
      <text>
        <r>
          <rPr>
            <sz val="10"/>
            <color rgb="FF000000"/>
            <rFont val="Arial"/>
            <family val="0"/>
            <charset val="1"/>
          </rPr>
          <t xml:space="preserve">Carga horária que este docente Externo irá ministrar nesta disciplina.</t>
        </r>
      </text>
    </comment>
    <comment ref="M2577" authorId="0">
      <text>
        <r>
          <rPr>
            <sz val="10"/>
            <color rgb="FF000000"/>
            <rFont val="Arial"/>
            <family val="0"/>
            <charset val="1"/>
          </rPr>
          <t xml:space="preserve">Carga horária que este docente Externo irá ministrar nesta disciplina.</t>
        </r>
      </text>
    </comment>
    <comment ref="M2578" authorId="0">
      <text>
        <r>
          <rPr>
            <sz val="10"/>
            <color rgb="FF000000"/>
            <rFont val="Arial"/>
            <family val="0"/>
            <charset val="1"/>
          </rPr>
          <t xml:space="preserve">Carga horária que este docente Externo irá ministrar nesta disciplina.</t>
        </r>
      </text>
    </comment>
    <comment ref="M2579" authorId="0">
      <text>
        <r>
          <rPr>
            <sz val="10"/>
            <color rgb="FF000000"/>
            <rFont val="Arial"/>
            <family val="0"/>
            <charset val="1"/>
          </rPr>
          <t xml:space="preserve">Carga horária que este docente Externo irá ministrar nesta disciplina.</t>
        </r>
      </text>
    </comment>
    <comment ref="M2594" authorId="0">
      <text>
        <r>
          <rPr>
            <sz val="10"/>
            <color rgb="FF000000"/>
            <rFont val="Arial"/>
            <family val="0"/>
            <charset val="1"/>
          </rPr>
          <t xml:space="preserve">Carga horária que este docente Externo irá ministrar nesta disciplina.</t>
        </r>
      </text>
    </comment>
    <comment ref="M2595" authorId="0">
      <text>
        <r>
          <rPr>
            <sz val="10"/>
            <color rgb="FF000000"/>
            <rFont val="Arial"/>
            <family val="0"/>
            <charset val="1"/>
          </rPr>
          <t xml:space="preserve">Carga horária que este docente Externo irá ministrar nesta disciplina.</t>
        </r>
      </text>
    </comment>
    <comment ref="M2596" authorId="0">
      <text>
        <r>
          <rPr>
            <sz val="10"/>
            <color rgb="FF000000"/>
            <rFont val="Arial"/>
            <family val="0"/>
            <charset val="1"/>
          </rPr>
          <t xml:space="preserve">Carga horária que este docente Externo irá ministrar nesta disciplina.</t>
        </r>
      </text>
    </comment>
    <comment ref="M2597" authorId="0">
      <text>
        <r>
          <rPr>
            <sz val="10"/>
            <color rgb="FF000000"/>
            <rFont val="Arial"/>
            <family val="0"/>
            <charset val="1"/>
          </rPr>
          <t xml:space="preserve">Carga horária que este docente Externo irá ministrar nesta disciplina.</t>
        </r>
      </text>
    </comment>
    <comment ref="M2598" authorId="0">
      <text>
        <r>
          <rPr>
            <sz val="10"/>
            <color rgb="FF000000"/>
            <rFont val="Arial"/>
            <family val="0"/>
            <charset val="1"/>
          </rPr>
          <t xml:space="preserve">Carga horária que este docente Externo irá ministrar nesta disciplina.</t>
        </r>
      </text>
    </comment>
    <comment ref="M2599" authorId="0">
      <text>
        <r>
          <rPr>
            <sz val="10"/>
            <color rgb="FF000000"/>
            <rFont val="Arial"/>
            <family val="0"/>
            <charset val="1"/>
          </rPr>
          <t xml:space="preserve">Carga horária que este docente Externo irá ministrar nesta disciplina.</t>
        </r>
      </text>
    </comment>
    <comment ref="M2600" authorId="0">
      <text>
        <r>
          <rPr>
            <sz val="10"/>
            <color rgb="FF000000"/>
            <rFont val="Arial"/>
            <family val="0"/>
            <charset val="1"/>
          </rPr>
          <t xml:space="preserve">Carga horária que este docente Externo irá ministrar nesta disciplina.</t>
        </r>
      </text>
    </comment>
    <comment ref="M2601" authorId="0">
      <text>
        <r>
          <rPr>
            <sz val="10"/>
            <color rgb="FF000000"/>
            <rFont val="Arial"/>
            <family val="0"/>
            <charset val="1"/>
          </rPr>
          <t xml:space="preserve">Carga horária que este docente Externo irá ministrar nesta disciplina.</t>
        </r>
      </text>
    </comment>
    <comment ref="M2602" authorId="0">
      <text>
        <r>
          <rPr>
            <sz val="10"/>
            <color rgb="FF000000"/>
            <rFont val="Arial"/>
            <family val="0"/>
            <charset val="1"/>
          </rPr>
          <t xml:space="preserve">Carga horária que este docente Externo irá ministrar nesta disciplina.</t>
        </r>
      </text>
    </comment>
    <comment ref="M2603" authorId="0">
      <text>
        <r>
          <rPr>
            <sz val="10"/>
            <color rgb="FF000000"/>
            <rFont val="Arial"/>
            <family val="0"/>
            <charset val="1"/>
          </rPr>
          <t xml:space="preserve">Carga horária que este docente Externo irá ministrar nesta disciplina.</t>
        </r>
      </text>
    </comment>
    <comment ref="M2618" authorId="0">
      <text>
        <r>
          <rPr>
            <sz val="10"/>
            <color rgb="FF000000"/>
            <rFont val="Arial"/>
            <family val="0"/>
            <charset val="1"/>
          </rPr>
          <t xml:space="preserve">Carga horária que este docente Externo irá ministrar nesta disciplina.</t>
        </r>
      </text>
    </comment>
    <comment ref="M2619" authorId="0">
      <text>
        <r>
          <rPr>
            <sz val="10"/>
            <color rgb="FF000000"/>
            <rFont val="Arial"/>
            <family val="0"/>
            <charset val="1"/>
          </rPr>
          <t xml:space="preserve">Carga horária que este docente Externo irá ministrar nesta disciplina.</t>
        </r>
      </text>
    </comment>
    <comment ref="M2620" authorId="0">
      <text>
        <r>
          <rPr>
            <sz val="10"/>
            <color rgb="FF000000"/>
            <rFont val="Arial"/>
            <family val="0"/>
            <charset val="1"/>
          </rPr>
          <t xml:space="preserve">Carga horária que este docente Externo irá ministrar nesta disciplina.</t>
        </r>
      </text>
    </comment>
    <comment ref="M2621" authorId="0">
      <text>
        <r>
          <rPr>
            <sz val="10"/>
            <color rgb="FF000000"/>
            <rFont val="Arial"/>
            <family val="0"/>
            <charset val="1"/>
          </rPr>
          <t xml:space="preserve">Carga horária que este docente Externo irá ministrar nesta disciplina.</t>
        </r>
      </text>
    </comment>
    <comment ref="M2622" authorId="0">
      <text>
        <r>
          <rPr>
            <sz val="10"/>
            <color rgb="FF000000"/>
            <rFont val="Arial"/>
            <family val="0"/>
            <charset val="1"/>
          </rPr>
          <t xml:space="preserve">Carga horária que este docente Externo irá ministrar nesta disciplina.</t>
        </r>
      </text>
    </comment>
    <comment ref="M2623" authorId="0">
      <text>
        <r>
          <rPr>
            <sz val="10"/>
            <color rgb="FF000000"/>
            <rFont val="Arial"/>
            <family val="0"/>
            <charset val="1"/>
          </rPr>
          <t xml:space="preserve">Carga horária que este docente Externo irá ministrar nesta disciplina.</t>
        </r>
      </text>
    </comment>
    <comment ref="M2624" authorId="0">
      <text>
        <r>
          <rPr>
            <sz val="10"/>
            <color rgb="FF000000"/>
            <rFont val="Arial"/>
            <family val="0"/>
            <charset val="1"/>
          </rPr>
          <t xml:space="preserve">Carga horária que este docente Externo irá ministrar nesta disciplina.</t>
        </r>
      </text>
    </comment>
    <comment ref="M2625" authorId="0">
      <text>
        <r>
          <rPr>
            <sz val="10"/>
            <color rgb="FF000000"/>
            <rFont val="Arial"/>
            <family val="0"/>
            <charset val="1"/>
          </rPr>
          <t xml:space="preserve">Carga horária que este docente Externo irá ministrar nesta disciplina.</t>
        </r>
      </text>
    </comment>
    <comment ref="M2626" authorId="0">
      <text>
        <r>
          <rPr>
            <sz val="10"/>
            <color rgb="FF000000"/>
            <rFont val="Arial"/>
            <family val="0"/>
            <charset val="1"/>
          </rPr>
          <t xml:space="preserve">Carga horária que este docente Externo irá ministrar nesta disciplina.</t>
        </r>
      </text>
    </comment>
    <comment ref="M2627" authorId="0">
      <text>
        <r>
          <rPr>
            <sz val="10"/>
            <color rgb="FF000000"/>
            <rFont val="Arial"/>
            <family val="0"/>
            <charset val="1"/>
          </rPr>
          <t xml:space="preserve">Carga horária que este docente Externo irá ministrar nesta disciplina.</t>
        </r>
      </text>
    </comment>
    <comment ref="M2642" authorId="0">
      <text>
        <r>
          <rPr>
            <sz val="10"/>
            <color rgb="FF000000"/>
            <rFont val="Arial"/>
            <family val="0"/>
            <charset val="1"/>
          </rPr>
          <t xml:space="preserve">Carga horária que este docente Externo irá ministrar nesta disciplina.</t>
        </r>
      </text>
    </comment>
    <comment ref="M2643" authorId="0">
      <text>
        <r>
          <rPr>
            <sz val="10"/>
            <color rgb="FF000000"/>
            <rFont val="Arial"/>
            <family val="0"/>
            <charset val="1"/>
          </rPr>
          <t xml:space="preserve">Carga horária que este docente Externo irá ministrar nesta disciplina.</t>
        </r>
      </text>
    </comment>
    <comment ref="M2644" authorId="0">
      <text>
        <r>
          <rPr>
            <sz val="10"/>
            <color rgb="FF000000"/>
            <rFont val="Arial"/>
            <family val="0"/>
            <charset val="1"/>
          </rPr>
          <t xml:space="preserve">Carga horária que este docente Externo irá ministrar nesta disciplina.</t>
        </r>
      </text>
    </comment>
    <comment ref="M2645" authorId="0">
      <text>
        <r>
          <rPr>
            <sz val="10"/>
            <color rgb="FF000000"/>
            <rFont val="Arial"/>
            <family val="0"/>
            <charset val="1"/>
          </rPr>
          <t xml:space="preserve">Carga horária que este docente Externo irá ministrar nesta disciplina.</t>
        </r>
      </text>
    </comment>
    <comment ref="M2646" authorId="0">
      <text>
        <r>
          <rPr>
            <sz val="10"/>
            <color rgb="FF000000"/>
            <rFont val="Arial"/>
            <family val="0"/>
            <charset val="1"/>
          </rPr>
          <t xml:space="preserve">Carga horária que este docente Externo irá ministrar nesta disciplina.</t>
        </r>
      </text>
    </comment>
    <comment ref="M2647" authorId="0">
      <text>
        <r>
          <rPr>
            <sz val="10"/>
            <color rgb="FF000000"/>
            <rFont val="Arial"/>
            <family val="0"/>
            <charset val="1"/>
          </rPr>
          <t xml:space="preserve">Carga horária que este docente Externo irá ministrar nesta disciplina.</t>
        </r>
      </text>
    </comment>
    <comment ref="M2648" authorId="0">
      <text>
        <r>
          <rPr>
            <sz val="10"/>
            <color rgb="FF000000"/>
            <rFont val="Arial"/>
            <family val="0"/>
            <charset val="1"/>
          </rPr>
          <t xml:space="preserve">Carga horária que este docente Externo irá ministrar nesta disciplina.</t>
        </r>
      </text>
    </comment>
    <comment ref="M2649" authorId="0">
      <text>
        <r>
          <rPr>
            <sz val="10"/>
            <color rgb="FF000000"/>
            <rFont val="Arial"/>
            <family val="0"/>
            <charset val="1"/>
          </rPr>
          <t xml:space="preserve">Carga horária que este docente Externo irá ministrar nesta disciplina.</t>
        </r>
      </text>
    </comment>
    <comment ref="M2650" authorId="0">
      <text>
        <r>
          <rPr>
            <sz val="10"/>
            <color rgb="FF000000"/>
            <rFont val="Arial"/>
            <family val="0"/>
            <charset val="1"/>
          </rPr>
          <t xml:space="preserve">Carga horária que este docente Externo irá ministrar nesta disciplina.</t>
        </r>
      </text>
    </comment>
    <comment ref="M2651" authorId="0">
      <text>
        <r>
          <rPr>
            <sz val="10"/>
            <color rgb="FF000000"/>
            <rFont val="Arial"/>
            <family val="0"/>
            <charset val="1"/>
          </rPr>
          <t xml:space="preserve">Carga horária que este docente Externo irá ministrar nesta disciplina.</t>
        </r>
      </text>
    </comment>
    <comment ref="M2666" authorId="0">
      <text>
        <r>
          <rPr>
            <sz val="10"/>
            <color rgb="FF000000"/>
            <rFont val="Arial"/>
            <family val="0"/>
            <charset val="1"/>
          </rPr>
          <t xml:space="preserve">Carga horária que este docente Externo irá ministrar nesta disciplina.</t>
        </r>
      </text>
    </comment>
    <comment ref="M2667" authorId="0">
      <text>
        <r>
          <rPr>
            <sz val="10"/>
            <color rgb="FF000000"/>
            <rFont val="Arial"/>
            <family val="0"/>
            <charset val="1"/>
          </rPr>
          <t xml:space="preserve">Carga horária que este docente Externo irá ministrar nesta disciplina.</t>
        </r>
      </text>
    </comment>
    <comment ref="M2668" authorId="0">
      <text>
        <r>
          <rPr>
            <sz val="10"/>
            <color rgb="FF000000"/>
            <rFont val="Arial"/>
            <family val="0"/>
            <charset val="1"/>
          </rPr>
          <t xml:space="preserve">Carga horária que este docente Externo irá ministrar nesta disciplina.</t>
        </r>
      </text>
    </comment>
    <comment ref="M2669" authorId="0">
      <text>
        <r>
          <rPr>
            <sz val="10"/>
            <color rgb="FF000000"/>
            <rFont val="Arial"/>
            <family val="0"/>
            <charset val="1"/>
          </rPr>
          <t xml:space="preserve">Carga horária que este docente Externo irá ministrar nesta disciplina.</t>
        </r>
      </text>
    </comment>
    <comment ref="M2670" authorId="0">
      <text>
        <r>
          <rPr>
            <sz val="10"/>
            <color rgb="FF000000"/>
            <rFont val="Arial"/>
            <family val="0"/>
            <charset val="1"/>
          </rPr>
          <t xml:space="preserve">Carga horária que este docente Externo irá ministrar nesta disciplina.</t>
        </r>
      </text>
    </comment>
    <comment ref="M2671" authorId="0">
      <text>
        <r>
          <rPr>
            <sz val="10"/>
            <color rgb="FF000000"/>
            <rFont val="Arial"/>
            <family val="0"/>
            <charset val="1"/>
          </rPr>
          <t xml:space="preserve">Carga horária que este docente Externo irá ministrar nesta disciplina.</t>
        </r>
      </text>
    </comment>
    <comment ref="M2672" authorId="0">
      <text>
        <r>
          <rPr>
            <sz val="10"/>
            <color rgb="FF000000"/>
            <rFont val="Arial"/>
            <family val="0"/>
            <charset val="1"/>
          </rPr>
          <t xml:space="preserve">Carga horária que este docente Externo irá ministrar nesta disciplina.</t>
        </r>
      </text>
    </comment>
    <comment ref="M2673" authorId="0">
      <text>
        <r>
          <rPr>
            <sz val="10"/>
            <color rgb="FF000000"/>
            <rFont val="Arial"/>
            <family val="0"/>
            <charset val="1"/>
          </rPr>
          <t xml:space="preserve">Carga horária que este docente Externo irá ministrar nesta disciplina.</t>
        </r>
      </text>
    </comment>
    <comment ref="M2674" authorId="0">
      <text>
        <r>
          <rPr>
            <sz val="10"/>
            <color rgb="FF000000"/>
            <rFont val="Arial"/>
            <family val="0"/>
            <charset val="1"/>
          </rPr>
          <t xml:space="preserve">Carga horária que este docente Externo irá ministrar nesta disciplina.</t>
        </r>
      </text>
    </comment>
    <comment ref="M2675" authorId="0">
      <text>
        <r>
          <rPr>
            <sz val="10"/>
            <color rgb="FF000000"/>
            <rFont val="Arial"/>
            <family val="0"/>
            <charset val="1"/>
          </rPr>
          <t xml:space="preserve">Carga horária que este docente Externo irá ministrar nesta disciplina.</t>
        </r>
      </text>
    </comment>
    <comment ref="M2690" authorId="0">
      <text>
        <r>
          <rPr>
            <sz val="10"/>
            <color rgb="FF000000"/>
            <rFont val="Arial"/>
            <family val="0"/>
            <charset val="1"/>
          </rPr>
          <t xml:space="preserve">Carga horária que este docente Externo irá ministrar nesta disciplina.</t>
        </r>
      </text>
    </comment>
    <comment ref="M2691" authorId="0">
      <text>
        <r>
          <rPr>
            <sz val="10"/>
            <color rgb="FF000000"/>
            <rFont val="Arial"/>
            <family val="0"/>
            <charset val="1"/>
          </rPr>
          <t xml:space="preserve">Carga horária que este docente Externo irá ministrar nesta disciplina.</t>
        </r>
      </text>
    </comment>
    <comment ref="M2692" authorId="0">
      <text>
        <r>
          <rPr>
            <sz val="10"/>
            <color rgb="FF000000"/>
            <rFont val="Arial"/>
            <family val="0"/>
            <charset val="1"/>
          </rPr>
          <t xml:space="preserve">Carga horária que este docente Externo irá ministrar nesta disciplina.</t>
        </r>
      </text>
    </comment>
    <comment ref="M2693" authorId="0">
      <text>
        <r>
          <rPr>
            <sz val="10"/>
            <color rgb="FF000000"/>
            <rFont val="Arial"/>
            <family val="0"/>
            <charset val="1"/>
          </rPr>
          <t xml:space="preserve">Carga horária que este docente Externo irá ministrar nesta disciplina.</t>
        </r>
      </text>
    </comment>
    <comment ref="M2694" authorId="0">
      <text>
        <r>
          <rPr>
            <sz val="10"/>
            <color rgb="FF000000"/>
            <rFont val="Arial"/>
            <family val="0"/>
            <charset val="1"/>
          </rPr>
          <t xml:space="preserve">Carga horária que este docente Externo irá ministrar nesta disciplina.</t>
        </r>
      </text>
    </comment>
    <comment ref="M2695" authorId="0">
      <text>
        <r>
          <rPr>
            <sz val="10"/>
            <color rgb="FF000000"/>
            <rFont val="Arial"/>
            <family val="0"/>
            <charset val="1"/>
          </rPr>
          <t xml:space="preserve">Carga horária que este docente Externo irá ministrar nesta disciplina.</t>
        </r>
      </text>
    </comment>
    <comment ref="M2696" authorId="0">
      <text>
        <r>
          <rPr>
            <sz val="10"/>
            <color rgb="FF000000"/>
            <rFont val="Arial"/>
            <family val="0"/>
            <charset val="1"/>
          </rPr>
          <t xml:space="preserve">Carga horária que este docente Externo irá ministrar nesta disciplina.</t>
        </r>
      </text>
    </comment>
    <comment ref="M2697" authorId="0">
      <text>
        <r>
          <rPr>
            <sz val="10"/>
            <color rgb="FF000000"/>
            <rFont val="Arial"/>
            <family val="0"/>
            <charset val="1"/>
          </rPr>
          <t xml:space="preserve">Carga horária que este docente Externo irá ministrar nesta disciplina.</t>
        </r>
      </text>
    </comment>
    <comment ref="M2698" authorId="0">
      <text>
        <r>
          <rPr>
            <sz val="10"/>
            <color rgb="FF000000"/>
            <rFont val="Arial"/>
            <family val="0"/>
            <charset val="1"/>
          </rPr>
          <t xml:space="preserve">Carga horária que este docente Externo irá ministrar nesta disciplina.</t>
        </r>
      </text>
    </comment>
    <comment ref="M2699" authorId="0">
      <text>
        <r>
          <rPr>
            <sz val="10"/>
            <color rgb="FF000000"/>
            <rFont val="Arial"/>
            <family val="0"/>
            <charset val="1"/>
          </rPr>
          <t xml:space="preserve">Carga horária que este docente Externo irá ministrar nesta disciplina.</t>
        </r>
      </text>
    </comment>
    <comment ref="M2714" authorId="0">
      <text>
        <r>
          <rPr>
            <sz val="10"/>
            <color rgb="FF000000"/>
            <rFont val="Arial"/>
            <family val="0"/>
            <charset val="1"/>
          </rPr>
          <t xml:space="preserve">Carga horária que este docente Externo irá ministrar nesta disciplina.</t>
        </r>
      </text>
    </comment>
    <comment ref="M2715" authorId="0">
      <text>
        <r>
          <rPr>
            <sz val="10"/>
            <color rgb="FF000000"/>
            <rFont val="Arial"/>
            <family val="0"/>
            <charset val="1"/>
          </rPr>
          <t xml:space="preserve">Carga horária que este docente Externo irá ministrar nesta disciplina.</t>
        </r>
      </text>
    </comment>
    <comment ref="M2716" authorId="0">
      <text>
        <r>
          <rPr>
            <sz val="10"/>
            <color rgb="FF000000"/>
            <rFont val="Arial"/>
            <family val="0"/>
            <charset val="1"/>
          </rPr>
          <t xml:space="preserve">Carga horária que este docente Externo irá ministrar nesta disciplina.</t>
        </r>
      </text>
    </comment>
    <comment ref="M2717" authorId="0">
      <text>
        <r>
          <rPr>
            <sz val="10"/>
            <color rgb="FF000000"/>
            <rFont val="Arial"/>
            <family val="0"/>
            <charset val="1"/>
          </rPr>
          <t xml:space="preserve">Carga horária que este docente Externo irá ministrar nesta disciplina.</t>
        </r>
      </text>
    </comment>
    <comment ref="M2718" authorId="0">
      <text>
        <r>
          <rPr>
            <sz val="10"/>
            <color rgb="FF000000"/>
            <rFont val="Arial"/>
            <family val="0"/>
            <charset val="1"/>
          </rPr>
          <t xml:space="preserve">Carga horária que este docente Externo irá ministrar nesta disciplina.</t>
        </r>
      </text>
    </comment>
    <comment ref="M2719" authorId="0">
      <text>
        <r>
          <rPr>
            <sz val="10"/>
            <color rgb="FF000000"/>
            <rFont val="Arial"/>
            <family val="0"/>
            <charset val="1"/>
          </rPr>
          <t xml:space="preserve">Carga horária que este docente Externo irá ministrar nesta disciplina.</t>
        </r>
      </text>
    </comment>
    <comment ref="M2720" authorId="0">
      <text>
        <r>
          <rPr>
            <sz val="10"/>
            <color rgb="FF000000"/>
            <rFont val="Arial"/>
            <family val="0"/>
            <charset val="1"/>
          </rPr>
          <t xml:space="preserve">Carga horária que este docente Externo irá ministrar nesta disciplina.</t>
        </r>
      </text>
    </comment>
    <comment ref="M2721" authorId="0">
      <text>
        <r>
          <rPr>
            <sz val="10"/>
            <color rgb="FF000000"/>
            <rFont val="Arial"/>
            <family val="0"/>
            <charset val="1"/>
          </rPr>
          <t xml:space="preserve">Carga horária que este docente Externo irá ministrar nesta disciplina.</t>
        </r>
      </text>
    </comment>
    <comment ref="M2722" authorId="0">
      <text>
        <r>
          <rPr>
            <sz val="10"/>
            <color rgb="FF000000"/>
            <rFont val="Arial"/>
            <family val="0"/>
            <charset val="1"/>
          </rPr>
          <t xml:space="preserve">Carga horária que este docente Externo irá ministrar nesta disciplina.</t>
        </r>
      </text>
    </comment>
    <comment ref="M2723" authorId="0">
      <text>
        <r>
          <rPr>
            <sz val="10"/>
            <color rgb="FF000000"/>
            <rFont val="Arial"/>
            <family val="0"/>
            <charset val="1"/>
          </rPr>
          <t xml:space="preserve">Carga horária que este docente Externo irá ministrar nesta disciplina.</t>
        </r>
      </text>
    </comment>
    <comment ref="M2738" authorId="0">
      <text>
        <r>
          <rPr>
            <sz val="10"/>
            <color rgb="FF000000"/>
            <rFont val="Arial"/>
            <family val="0"/>
            <charset val="1"/>
          </rPr>
          <t xml:space="preserve">Carga horária que este docente Externo irá ministrar nesta disciplina.</t>
        </r>
      </text>
    </comment>
    <comment ref="M2739" authorId="0">
      <text>
        <r>
          <rPr>
            <sz val="10"/>
            <color rgb="FF000000"/>
            <rFont val="Arial"/>
            <family val="0"/>
            <charset val="1"/>
          </rPr>
          <t xml:space="preserve">Carga horária que este docente Externo irá ministrar nesta disciplina.</t>
        </r>
      </text>
    </comment>
    <comment ref="M2740" authorId="0">
      <text>
        <r>
          <rPr>
            <sz val="10"/>
            <color rgb="FF000000"/>
            <rFont val="Arial"/>
            <family val="0"/>
            <charset val="1"/>
          </rPr>
          <t xml:space="preserve">Carga horária que este docente Externo irá ministrar nesta disciplina.</t>
        </r>
      </text>
    </comment>
    <comment ref="M2741" authorId="0">
      <text>
        <r>
          <rPr>
            <sz val="10"/>
            <color rgb="FF000000"/>
            <rFont val="Arial"/>
            <family val="0"/>
            <charset val="1"/>
          </rPr>
          <t xml:space="preserve">Carga horária que este docente Externo irá ministrar nesta disciplina.</t>
        </r>
      </text>
    </comment>
    <comment ref="M2742" authorId="0">
      <text>
        <r>
          <rPr>
            <sz val="10"/>
            <color rgb="FF000000"/>
            <rFont val="Arial"/>
            <family val="0"/>
            <charset val="1"/>
          </rPr>
          <t xml:space="preserve">Carga horária que este docente Externo irá ministrar nesta disciplina.</t>
        </r>
      </text>
    </comment>
    <comment ref="M2743" authorId="0">
      <text>
        <r>
          <rPr>
            <sz val="10"/>
            <color rgb="FF000000"/>
            <rFont val="Arial"/>
            <family val="0"/>
            <charset val="1"/>
          </rPr>
          <t xml:space="preserve">Carga horária que este docente Externo irá ministrar nesta disciplina.</t>
        </r>
      </text>
    </comment>
    <comment ref="M2744" authorId="0">
      <text>
        <r>
          <rPr>
            <sz val="10"/>
            <color rgb="FF000000"/>
            <rFont val="Arial"/>
            <family val="0"/>
            <charset val="1"/>
          </rPr>
          <t xml:space="preserve">Carga horária que este docente Externo irá ministrar nesta disciplina.</t>
        </r>
      </text>
    </comment>
    <comment ref="M2745" authorId="0">
      <text>
        <r>
          <rPr>
            <sz val="10"/>
            <color rgb="FF000000"/>
            <rFont val="Arial"/>
            <family val="0"/>
            <charset val="1"/>
          </rPr>
          <t xml:space="preserve">Carga horária que este docente Externo irá ministrar nesta disciplina.</t>
        </r>
      </text>
    </comment>
    <comment ref="M2746" authorId="0">
      <text>
        <r>
          <rPr>
            <sz val="10"/>
            <color rgb="FF000000"/>
            <rFont val="Arial"/>
            <family val="0"/>
            <charset val="1"/>
          </rPr>
          <t xml:space="preserve">Carga horária que este docente Externo irá ministrar nesta disciplina.</t>
        </r>
      </text>
    </comment>
    <comment ref="M2747" authorId="0">
      <text>
        <r>
          <rPr>
            <sz val="10"/>
            <color rgb="FF000000"/>
            <rFont val="Arial"/>
            <family val="0"/>
            <charset val="1"/>
          </rPr>
          <t xml:space="preserve">Carga horária que este docente Externo irá ministrar nesta disciplina.</t>
        </r>
      </text>
    </comment>
    <comment ref="M2762" authorId="0">
      <text>
        <r>
          <rPr>
            <sz val="10"/>
            <color rgb="FF000000"/>
            <rFont val="Arial"/>
            <family val="0"/>
            <charset val="1"/>
          </rPr>
          <t xml:space="preserve">Carga horária que este docente Externo irá ministrar nesta disciplina.</t>
        </r>
      </text>
    </comment>
    <comment ref="M2763" authorId="0">
      <text>
        <r>
          <rPr>
            <sz val="10"/>
            <color rgb="FF000000"/>
            <rFont val="Arial"/>
            <family val="0"/>
            <charset val="1"/>
          </rPr>
          <t xml:space="preserve">Carga horária que este docente Externo irá ministrar nesta disciplina.</t>
        </r>
      </text>
    </comment>
    <comment ref="M2764" authorId="0">
      <text>
        <r>
          <rPr>
            <sz val="10"/>
            <color rgb="FF000000"/>
            <rFont val="Arial"/>
            <family val="0"/>
            <charset val="1"/>
          </rPr>
          <t xml:space="preserve">Carga horária que este docente Externo irá ministrar nesta disciplina.</t>
        </r>
      </text>
    </comment>
    <comment ref="M2765" authorId="0">
      <text>
        <r>
          <rPr>
            <sz val="10"/>
            <color rgb="FF000000"/>
            <rFont val="Arial"/>
            <family val="0"/>
            <charset val="1"/>
          </rPr>
          <t xml:space="preserve">Carga horária que este docente Externo irá ministrar nesta disciplina.</t>
        </r>
      </text>
    </comment>
    <comment ref="M2766" authorId="0">
      <text>
        <r>
          <rPr>
            <sz val="10"/>
            <color rgb="FF000000"/>
            <rFont val="Arial"/>
            <family val="0"/>
            <charset val="1"/>
          </rPr>
          <t xml:space="preserve">Carga horária que este docente Externo irá ministrar nesta disciplina.</t>
        </r>
      </text>
    </comment>
    <comment ref="M2767" authorId="0">
      <text>
        <r>
          <rPr>
            <sz val="10"/>
            <color rgb="FF000000"/>
            <rFont val="Arial"/>
            <family val="0"/>
            <charset val="1"/>
          </rPr>
          <t xml:space="preserve">Carga horária que este docente Externo irá ministrar nesta disciplina.</t>
        </r>
      </text>
    </comment>
    <comment ref="M2768" authorId="0">
      <text>
        <r>
          <rPr>
            <sz val="10"/>
            <color rgb="FF000000"/>
            <rFont val="Arial"/>
            <family val="0"/>
            <charset val="1"/>
          </rPr>
          <t xml:space="preserve">Carga horária que este docente Externo irá ministrar nesta disciplina.</t>
        </r>
      </text>
    </comment>
    <comment ref="M2769" authorId="0">
      <text>
        <r>
          <rPr>
            <sz val="10"/>
            <color rgb="FF000000"/>
            <rFont val="Arial"/>
            <family val="0"/>
            <charset val="1"/>
          </rPr>
          <t xml:space="preserve">Carga horária que este docente Externo irá ministrar nesta disciplina.</t>
        </r>
      </text>
    </comment>
    <comment ref="M2770" authorId="0">
      <text>
        <r>
          <rPr>
            <sz val="10"/>
            <color rgb="FF000000"/>
            <rFont val="Arial"/>
            <family val="0"/>
            <charset val="1"/>
          </rPr>
          <t xml:space="preserve">Carga horária que este docente Externo irá ministrar nesta disciplina.</t>
        </r>
      </text>
    </comment>
    <comment ref="M2771" authorId="0">
      <text>
        <r>
          <rPr>
            <sz val="10"/>
            <color rgb="FF000000"/>
            <rFont val="Arial"/>
            <family val="0"/>
            <charset val="1"/>
          </rPr>
          <t xml:space="preserve">Carga horária que este docente Externo irá ministrar nesta disciplina.</t>
        </r>
      </text>
    </comment>
    <comment ref="M2786" authorId="0">
      <text>
        <r>
          <rPr>
            <sz val="10"/>
            <color rgb="FF000000"/>
            <rFont val="Arial"/>
            <family val="0"/>
            <charset val="1"/>
          </rPr>
          <t xml:space="preserve">Carga horária que este docente Externo irá ministrar nesta disciplina.</t>
        </r>
      </text>
    </comment>
    <comment ref="M2787" authorId="0">
      <text>
        <r>
          <rPr>
            <sz val="10"/>
            <color rgb="FF000000"/>
            <rFont val="Arial"/>
            <family val="0"/>
            <charset val="1"/>
          </rPr>
          <t xml:space="preserve">Carga horária que este docente Externo irá ministrar nesta disciplina.</t>
        </r>
      </text>
    </comment>
    <comment ref="M2788" authorId="0">
      <text>
        <r>
          <rPr>
            <sz val="10"/>
            <color rgb="FF000000"/>
            <rFont val="Arial"/>
            <family val="0"/>
            <charset val="1"/>
          </rPr>
          <t xml:space="preserve">Carga horária que este docente Externo irá ministrar nesta disciplina.</t>
        </r>
      </text>
    </comment>
    <comment ref="M2789" authorId="0">
      <text>
        <r>
          <rPr>
            <sz val="10"/>
            <color rgb="FF000000"/>
            <rFont val="Arial"/>
            <family val="0"/>
            <charset val="1"/>
          </rPr>
          <t xml:space="preserve">Carga horária que este docente Externo irá ministrar nesta disciplina.</t>
        </r>
      </text>
    </comment>
    <comment ref="M2790" authorId="0">
      <text>
        <r>
          <rPr>
            <sz val="10"/>
            <color rgb="FF000000"/>
            <rFont val="Arial"/>
            <family val="0"/>
            <charset val="1"/>
          </rPr>
          <t xml:space="preserve">Carga horária que este docente Externo irá ministrar nesta disciplina.</t>
        </r>
      </text>
    </comment>
    <comment ref="M2791" authorId="0">
      <text>
        <r>
          <rPr>
            <sz val="10"/>
            <color rgb="FF000000"/>
            <rFont val="Arial"/>
            <family val="0"/>
            <charset val="1"/>
          </rPr>
          <t xml:space="preserve">Carga horária que este docente Externo irá ministrar nesta disciplina.</t>
        </r>
      </text>
    </comment>
    <comment ref="M2792" authorId="0">
      <text>
        <r>
          <rPr>
            <sz val="10"/>
            <color rgb="FF000000"/>
            <rFont val="Arial"/>
            <family val="0"/>
            <charset val="1"/>
          </rPr>
          <t xml:space="preserve">Carga horária que este docente Externo irá ministrar nesta disciplina.</t>
        </r>
      </text>
    </comment>
    <comment ref="M2793" authorId="0">
      <text>
        <r>
          <rPr>
            <sz val="10"/>
            <color rgb="FF000000"/>
            <rFont val="Arial"/>
            <family val="0"/>
            <charset val="1"/>
          </rPr>
          <t xml:space="preserve">Carga horária que este docente Externo irá ministrar nesta disciplina.</t>
        </r>
      </text>
    </comment>
    <comment ref="M2794" authorId="0">
      <text>
        <r>
          <rPr>
            <sz val="10"/>
            <color rgb="FF000000"/>
            <rFont val="Arial"/>
            <family val="0"/>
            <charset val="1"/>
          </rPr>
          <t xml:space="preserve">Carga horária que este docente Externo irá ministrar nesta disciplina.</t>
        </r>
      </text>
    </comment>
    <comment ref="M2795" authorId="0">
      <text>
        <r>
          <rPr>
            <sz val="10"/>
            <color rgb="FF000000"/>
            <rFont val="Arial"/>
            <family val="0"/>
            <charset val="1"/>
          </rPr>
          <t xml:space="preserve">Carga horária que este docente Externo irá ministrar nesta disciplina.</t>
        </r>
      </text>
    </comment>
    <comment ref="M2810" authorId="0">
      <text>
        <r>
          <rPr>
            <sz val="10"/>
            <color rgb="FF000000"/>
            <rFont val="Arial"/>
            <family val="0"/>
            <charset val="1"/>
          </rPr>
          <t xml:space="preserve">Carga horária que este docente Externo irá ministrar nesta disciplina.</t>
        </r>
      </text>
    </comment>
    <comment ref="M2811" authorId="0">
      <text>
        <r>
          <rPr>
            <sz val="10"/>
            <color rgb="FF000000"/>
            <rFont val="Arial"/>
            <family val="0"/>
            <charset val="1"/>
          </rPr>
          <t xml:space="preserve">Carga horária que este docente Externo irá ministrar nesta disciplina.</t>
        </r>
      </text>
    </comment>
    <comment ref="M2812" authorId="0">
      <text>
        <r>
          <rPr>
            <sz val="10"/>
            <color rgb="FF000000"/>
            <rFont val="Arial"/>
            <family val="0"/>
            <charset val="1"/>
          </rPr>
          <t xml:space="preserve">Carga horária que este docente Externo irá ministrar nesta disciplina.</t>
        </r>
      </text>
    </comment>
    <comment ref="M2813" authorId="0">
      <text>
        <r>
          <rPr>
            <sz val="10"/>
            <color rgb="FF000000"/>
            <rFont val="Arial"/>
            <family val="0"/>
            <charset val="1"/>
          </rPr>
          <t xml:space="preserve">Carga horária que este docente Externo irá ministrar nesta disciplina.</t>
        </r>
      </text>
    </comment>
    <comment ref="M2814" authorId="0">
      <text>
        <r>
          <rPr>
            <sz val="10"/>
            <color rgb="FF000000"/>
            <rFont val="Arial"/>
            <family val="0"/>
            <charset val="1"/>
          </rPr>
          <t xml:space="preserve">Carga horária que este docente Externo irá ministrar nesta disciplina.</t>
        </r>
      </text>
    </comment>
    <comment ref="M2815" authorId="0">
      <text>
        <r>
          <rPr>
            <sz val="10"/>
            <color rgb="FF000000"/>
            <rFont val="Arial"/>
            <family val="0"/>
            <charset val="1"/>
          </rPr>
          <t xml:space="preserve">Carga horária que este docente Externo irá ministrar nesta disciplina.</t>
        </r>
      </text>
    </comment>
    <comment ref="M2816" authorId="0">
      <text>
        <r>
          <rPr>
            <sz val="10"/>
            <color rgb="FF000000"/>
            <rFont val="Arial"/>
            <family val="0"/>
            <charset val="1"/>
          </rPr>
          <t xml:space="preserve">Carga horária que este docente Externo irá ministrar nesta disciplina.</t>
        </r>
      </text>
    </comment>
    <comment ref="M2817" authorId="0">
      <text>
        <r>
          <rPr>
            <sz val="10"/>
            <color rgb="FF000000"/>
            <rFont val="Arial"/>
            <family val="0"/>
            <charset val="1"/>
          </rPr>
          <t xml:space="preserve">Carga horária que este docente Externo irá ministrar nesta disciplina.</t>
        </r>
      </text>
    </comment>
    <comment ref="M2818" authorId="0">
      <text>
        <r>
          <rPr>
            <sz val="10"/>
            <color rgb="FF000000"/>
            <rFont val="Arial"/>
            <family val="0"/>
            <charset val="1"/>
          </rPr>
          <t xml:space="preserve">Carga horária que este docente Externo irá ministrar nesta disciplina.</t>
        </r>
      </text>
    </comment>
    <comment ref="M2819" authorId="0">
      <text>
        <r>
          <rPr>
            <sz val="10"/>
            <color rgb="FF000000"/>
            <rFont val="Arial"/>
            <family val="0"/>
            <charset val="1"/>
          </rPr>
          <t xml:space="preserve">Carga horária que este docente Externo irá ministrar nesta disciplina.</t>
        </r>
      </text>
    </comment>
    <comment ref="M2834" authorId="0">
      <text>
        <r>
          <rPr>
            <sz val="10"/>
            <color rgb="FF000000"/>
            <rFont val="Arial"/>
            <family val="0"/>
            <charset val="1"/>
          </rPr>
          <t xml:space="preserve">Carga horária que este docente Externo irá ministrar nesta disciplina.</t>
        </r>
      </text>
    </comment>
    <comment ref="M2835" authorId="0">
      <text>
        <r>
          <rPr>
            <sz val="10"/>
            <color rgb="FF000000"/>
            <rFont val="Arial"/>
            <family val="0"/>
            <charset val="1"/>
          </rPr>
          <t xml:space="preserve">Carga horária que este docente Externo irá ministrar nesta disciplina.</t>
        </r>
      </text>
    </comment>
    <comment ref="M2836" authorId="0">
      <text>
        <r>
          <rPr>
            <sz val="10"/>
            <color rgb="FF000000"/>
            <rFont val="Arial"/>
            <family val="0"/>
            <charset val="1"/>
          </rPr>
          <t xml:space="preserve">Carga horária que este docente Externo irá ministrar nesta disciplina.</t>
        </r>
      </text>
    </comment>
    <comment ref="M2837" authorId="0">
      <text>
        <r>
          <rPr>
            <sz val="10"/>
            <color rgb="FF000000"/>
            <rFont val="Arial"/>
            <family val="0"/>
            <charset val="1"/>
          </rPr>
          <t xml:space="preserve">Carga horária que este docente Externo irá ministrar nesta disciplina.</t>
        </r>
      </text>
    </comment>
    <comment ref="M2838" authorId="0">
      <text>
        <r>
          <rPr>
            <sz val="10"/>
            <color rgb="FF000000"/>
            <rFont val="Arial"/>
            <family val="0"/>
            <charset val="1"/>
          </rPr>
          <t xml:space="preserve">Carga horária que este docente Externo irá ministrar nesta disciplina.</t>
        </r>
      </text>
    </comment>
    <comment ref="M2839" authorId="0">
      <text>
        <r>
          <rPr>
            <sz val="10"/>
            <color rgb="FF000000"/>
            <rFont val="Arial"/>
            <family val="0"/>
            <charset val="1"/>
          </rPr>
          <t xml:space="preserve">Carga horária que este docente Externo irá ministrar nesta disciplina.</t>
        </r>
      </text>
    </comment>
    <comment ref="M2840" authorId="0">
      <text>
        <r>
          <rPr>
            <sz val="10"/>
            <color rgb="FF000000"/>
            <rFont val="Arial"/>
            <family val="0"/>
            <charset val="1"/>
          </rPr>
          <t xml:space="preserve">Carga horária que este docente Externo irá ministrar nesta disciplina.</t>
        </r>
      </text>
    </comment>
    <comment ref="M2841" authorId="0">
      <text>
        <r>
          <rPr>
            <sz val="10"/>
            <color rgb="FF000000"/>
            <rFont val="Arial"/>
            <family val="0"/>
            <charset val="1"/>
          </rPr>
          <t xml:space="preserve">Carga horária que este docente Externo irá ministrar nesta disciplina.</t>
        </r>
      </text>
    </comment>
    <comment ref="M2842" authorId="0">
      <text>
        <r>
          <rPr>
            <sz val="10"/>
            <color rgb="FF000000"/>
            <rFont val="Arial"/>
            <family val="0"/>
            <charset val="1"/>
          </rPr>
          <t xml:space="preserve">Carga horária que este docente Externo irá ministrar nesta disciplina.</t>
        </r>
      </text>
    </comment>
    <comment ref="M2843" authorId="0">
      <text>
        <r>
          <rPr>
            <sz val="10"/>
            <color rgb="FF000000"/>
            <rFont val="Arial"/>
            <family val="0"/>
            <charset val="1"/>
          </rPr>
          <t xml:space="preserve">Carga horária que este docente Externo irá ministrar nesta disciplina.</t>
        </r>
      </text>
    </comment>
    <comment ref="M2858" authorId="0">
      <text>
        <r>
          <rPr>
            <sz val="10"/>
            <color rgb="FF000000"/>
            <rFont val="Arial"/>
            <family val="0"/>
            <charset val="1"/>
          </rPr>
          <t xml:space="preserve">Carga horária que este docente Externo irá ministrar nesta disciplina.</t>
        </r>
      </text>
    </comment>
    <comment ref="M2859" authorId="0">
      <text>
        <r>
          <rPr>
            <sz val="10"/>
            <color rgb="FF000000"/>
            <rFont val="Arial"/>
            <family val="0"/>
            <charset val="1"/>
          </rPr>
          <t xml:space="preserve">Carga horária que este docente Externo irá ministrar nesta disciplina.</t>
        </r>
      </text>
    </comment>
    <comment ref="M2860" authorId="0">
      <text>
        <r>
          <rPr>
            <sz val="10"/>
            <color rgb="FF000000"/>
            <rFont val="Arial"/>
            <family val="0"/>
            <charset val="1"/>
          </rPr>
          <t xml:space="preserve">Carga horária que este docente Externo irá ministrar nesta disciplina.</t>
        </r>
      </text>
    </comment>
    <comment ref="M2861" authorId="0">
      <text>
        <r>
          <rPr>
            <sz val="10"/>
            <color rgb="FF000000"/>
            <rFont val="Arial"/>
            <family val="0"/>
            <charset val="1"/>
          </rPr>
          <t xml:space="preserve">Carga horária que este docente Externo irá ministrar nesta disciplina.</t>
        </r>
      </text>
    </comment>
    <comment ref="M2862" authorId="0">
      <text>
        <r>
          <rPr>
            <sz val="10"/>
            <color rgb="FF000000"/>
            <rFont val="Arial"/>
            <family val="0"/>
            <charset val="1"/>
          </rPr>
          <t xml:space="preserve">Carga horária que este docente Externo irá ministrar nesta disciplina.</t>
        </r>
      </text>
    </comment>
    <comment ref="M2863" authorId="0">
      <text>
        <r>
          <rPr>
            <sz val="10"/>
            <color rgb="FF000000"/>
            <rFont val="Arial"/>
            <family val="0"/>
            <charset val="1"/>
          </rPr>
          <t xml:space="preserve">Carga horária que este docente Externo irá ministrar nesta disciplina.</t>
        </r>
      </text>
    </comment>
    <comment ref="M2864" authorId="0">
      <text>
        <r>
          <rPr>
            <sz val="10"/>
            <color rgb="FF000000"/>
            <rFont val="Arial"/>
            <family val="0"/>
            <charset val="1"/>
          </rPr>
          <t xml:space="preserve">Carga horária que este docente Externo irá ministrar nesta disciplina.</t>
        </r>
      </text>
    </comment>
    <comment ref="M2865" authorId="0">
      <text>
        <r>
          <rPr>
            <sz val="10"/>
            <color rgb="FF000000"/>
            <rFont val="Arial"/>
            <family val="0"/>
            <charset val="1"/>
          </rPr>
          <t xml:space="preserve">Carga horária que este docente Externo irá ministrar nesta disciplina.</t>
        </r>
      </text>
    </comment>
    <comment ref="M2866" authorId="0">
      <text>
        <r>
          <rPr>
            <sz val="10"/>
            <color rgb="FF000000"/>
            <rFont val="Arial"/>
            <family val="0"/>
            <charset val="1"/>
          </rPr>
          <t xml:space="preserve">Carga horária que este docente Externo irá ministrar nesta disciplina.</t>
        </r>
      </text>
    </comment>
    <comment ref="M2867" authorId="0">
      <text>
        <r>
          <rPr>
            <sz val="10"/>
            <color rgb="FF000000"/>
            <rFont val="Arial"/>
            <family val="0"/>
            <charset val="1"/>
          </rPr>
          <t xml:space="preserve">Carga horária que este docente Externo irá ministrar nesta disciplina.</t>
        </r>
      </text>
    </comment>
    <comment ref="M2882" authorId="0">
      <text>
        <r>
          <rPr>
            <sz val="10"/>
            <color rgb="FF000000"/>
            <rFont val="Arial"/>
            <family val="0"/>
            <charset val="1"/>
          </rPr>
          <t xml:space="preserve">Carga horária que este docente Externo irá ministrar nesta disciplina.</t>
        </r>
      </text>
    </comment>
    <comment ref="M2883" authorId="0">
      <text>
        <r>
          <rPr>
            <sz val="10"/>
            <color rgb="FF000000"/>
            <rFont val="Arial"/>
            <family val="0"/>
            <charset val="1"/>
          </rPr>
          <t xml:space="preserve">Carga horária que este docente Externo irá ministrar nesta disciplina.</t>
        </r>
      </text>
    </comment>
    <comment ref="M2884" authorId="0">
      <text>
        <r>
          <rPr>
            <sz val="10"/>
            <color rgb="FF000000"/>
            <rFont val="Arial"/>
            <family val="0"/>
            <charset val="1"/>
          </rPr>
          <t xml:space="preserve">Carga horária que este docente Externo irá ministrar nesta disciplina.</t>
        </r>
      </text>
    </comment>
    <comment ref="M2885" authorId="0">
      <text>
        <r>
          <rPr>
            <sz val="10"/>
            <color rgb="FF000000"/>
            <rFont val="Arial"/>
            <family val="0"/>
            <charset val="1"/>
          </rPr>
          <t xml:space="preserve">Carga horária que este docente Externo irá ministrar nesta disciplina.</t>
        </r>
      </text>
    </comment>
    <comment ref="M2886" authorId="0">
      <text>
        <r>
          <rPr>
            <sz val="10"/>
            <color rgb="FF000000"/>
            <rFont val="Arial"/>
            <family val="0"/>
            <charset val="1"/>
          </rPr>
          <t xml:space="preserve">Carga horária que este docente Externo irá ministrar nesta disciplina.</t>
        </r>
      </text>
    </comment>
    <comment ref="M2887" authorId="0">
      <text>
        <r>
          <rPr>
            <sz val="10"/>
            <color rgb="FF000000"/>
            <rFont val="Arial"/>
            <family val="0"/>
            <charset val="1"/>
          </rPr>
          <t xml:space="preserve">Carga horária que este docente Externo irá ministrar nesta disciplina.</t>
        </r>
      </text>
    </comment>
    <comment ref="M2888" authorId="0">
      <text>
        <r>
          <rPr>
            <sz val="10"/>
            <color rgb="FF000000"/>
            <rFont val="Arial"/>
            <family val="0"/>
            <charset val="1"/>
          </rPr>
          <t xml:space="preserve">Carga horária que este docente Externo irá ministrar nesta disciplina.</t>
        </r>
      </text>
    </comment>
    <comment ref="M2889" authorId="0">
      <text>
        <r>
          <rPr>
            <sz val="10"/>
            <color rgb="FF000000"/>
            <rFont val="Arial"/>
            <family val="0"/>
            <charset val="1"/>
          </rPr>
          <t xml:space="preserve">Carga horária que este docente Externo irá ministrar nesta disciplina.</t>
        </r>
      </text>
    </comment>
    <comment ref="M2890" authorId="0">
      <text>
        <r>
          <rPr>
            <sz val="10"/>
            <color rgb="FF000000"/>
            <rFont val="Arial"/>
            <family val="0"/>
            <charset val="1"/>
          </rPr>
          <t xml:space="preserve">Carga horária que este docente Externo irá ministrar nesta disciplina.</t>
        </r>
      </text>
    </comment>
    <comment ref="M2891" authorId="0">
      <text>
        <r>
          <rPr>
            <sz val="10"/>
            <color rgb="FF000000"/>
            <rFont val="Arial"/>
            <family val="0"/>
            <charset val="1"/>
          </rPr>
          <t xml:space="preserve">Carga horária que este docente Externo irá ministrar nesta disciplina.</t>
        </r>
      </text>
    </comment>
    <comment ref="M2906" authorId="0">
      <text>
        <r>
          <rPr>
            <sz val="10"/>
            <color rgb="FF000000"/>
            <rFont val="Arial"/>
            <family val="0"/>
            <charset val="1"/>
          </rPr>
          <t xml:space="preserve">Carga horária que este docente Externo irá ministrar nesta disciplina.</t>
        </r>
      </text>
    </comment>
    <comment ref="M2907" authorId="0">
      <text>
        <r>
          <rPr>
            <sz val="10"/>
            <color rgb="FF000000"/>
            <rFont val="Arial"/>
            <family val="0"/>
            <charset val="1"/>
          </rPr>
          <t xml:space="preserve">Carga horária que este docente Externo irá ministrar nesta disciplina.</t>
        </r>
      </text>
    </comment>
    <comment ref="M2908" authorId="0">
      <text>
        <r>
          <rPr>
            <sz val="10"/>
            <color rgb="FF000000"/>
            <rFont val="Arial"/>
            <family val="0"/>
            <charset val="1"/>
          </rPr>
          <t xml:space="preserve">Carga horária que este docente Externo irá ministrar nesta disciplina.</t>
        </r>
      </text>
    </comment>
    <comment ref="M2909" authorId="0">
      <text>
        <r>
          <rPr>
            <sz val="10"/>
            <color rgb="FF000000"/>
            <rFont val="Arial"/>
            <family val="0"/>
            <charset val="1"/>
          </rPr>
          <t xml:space="preserve">Carga horária que este docente Externo irá ministrar nesta disciplina.</t>
        </r>
      </text>
    </comment>
    <comment ref="M2910" authorId="0">
      <text>
        <r>
          <rPr>
            <sz val="10"/>
            <color rgb="FF000000"/>
            <rFont val="Arial"/>
            <family val="0"/>
            <charset val="1"/>
          </rPr>
          <t xml:space="preserve">Carga horária que este docente Externo irá ministrar nesta disciplina.</t>
        </r>
      </text>
    </comment>
    <comment ref="M2911" authorId="0">
      <text>
        <r>
          <rPr>
            <sz val="10"/>
            <color rgb="FF000000"/>
            <rFont val="Arial"/>
            <family val="0"/>
            <charset val="1"/>
          </rPr>
          <t xml:space="preserve">Carga horária que este docente Externo irá ministrar nesta disciplina.</t>
        </r>
      </text>
    </comment>
    <comment ref="M2912" authorId="0">
      <text>
        <r>
          <rPr>
            <sz val="10"/>
            <color rgb="FF000000"/>
            <rFont val="Arial"/>
            <family val="0"/>
            <charset val="1"/>
          </rPr>
          <t xml:space="preserve">Carga horária que este docente Externo irá ministrar nesta disciplina.</t>
        </r>
      </text>
    </comment>
    <comment ref="M2913" authorId="0">
      <text>
        <r>
          <rPr>
            <sz val="10"/>
            <color rgb="FF000000"/>
            <rFont val="Arial"/>
            <family val="0"/>
            <charset val="1"/>
          </rPr>
          <t xml:space="preserve">Carga horária que este docente Externo irá ministrar nesta disciplina.</t>
        </r>
      </text>
    </comment>
    <comment ref="M2914" authorId="0">
      <text>
        <r>
          <rPr>
            <sz val="10"/>
            <color rgb="FF000000"/>
            <rFont val="Arial"/>
            <family val="0"/>
            <charset val="1"/>
          </rPr>
          <t xml:space="preserve">Carga horária que este docente Externo irá ministrar nesta disciplina.</t>
        </r>
      </text>
    </comment>
    <comment ref="M2915" authorId="0">
      <text>
        <r>
          <rPr>
            <sz val="10"/>
            <color rgb="FF000000"/>
            <rFont val="Arial"/>
            <family val="0"/>
            <charset val="1"/>
          </rPr>
          <t xml:space="preserve">Carga horária que este docente Externo irá ministrar nesta disciplina.</t>
        </r>
      </text>
    </comment>
    <comment ref="M2930" authorId="0">
      <text>
        <r>
          <rPr>
            <sz val="10"/>
            <color rgb="FF000000"/>
            <rFont val="Arial"/>
            <family val="0"/>
            <charset val="1"/>
          </rPr>
          <t xml:space="preserve">Carga horária que este docente Externo irá ministrar nesta disciplina.</t>
        </r>
      </text>
    </comment>
    <comment ref="M2931" authorId="0">
      <text>
        <r>
          <rPr>
            <sz val="10"/>
            <color rgb="FF000000"/>
            <rFont val="Arial"/>
            <family val="0"/>
            <charset val="1"/>
          </rPr>
          <t xml:space="preserve">Carga horária que este docente Externo irá ministrar nesta disciplina.</t>
        </r>
      </text>
    </comment>
    <comment ref="M2932" authorId="0">
      <text>
        <r>
          <rPr>
            <sz val="10"/>
            <color rgb="FF000000"/>
            <rFont val="Arial"/>
            <family val="0"/>
            <charset val="1"/>
          </rPr>
          <t xml:space="preserve">Carga horária que este docente Externo irá ministrar nesta disciplina.</t>
        </r>
      </text>
    </comment>
    <comment ref="M2933" authorId="0">
      <text>
        <r>
          <rPr>
            <sz val="10"/>
            <color rgb="FF000000"/>
            <rFont val="Arial"/>
            <family val="0"/>
            <charset val="1"/>
          </rPr>
          <t xml:space="preserve">Carga horária que este docente Externo irá ministrar nesta disciplina.</t>
        </r>
      </text>
    </comment>
    <comment ref="M2934" authorId="0">
      <text>
        <r>
          <rPr>
            <sz val="10"/>
            <color rgb="FF000000"/>
            <rFont val="Arial"/>
            <family val="0"/>
            <charset val="1"/>
          </rPr>
          <t xml:space="preserve">Carga horária que este docente Externo irá ministrar nesta disciplina.</t>
        </r>
      </text>
    </comment>
    <comment ref="M2935" authorId="0">
      <text>
        <r>
          <rPr>
            <sz val="10"/>
            <color rgb="FF000000"/>
            <rFont val="Arial"/>
            <family val="0"/>
            <charset val="1"/>
          </rPr>
          <t xml:space="preserve">Carga horária que este docente Externo irá ministrar nesta disciplina.</t>
        </r>
      </text>
    </comment>
    <comment ref="M2936" authorId="0">
      <text>
        <r>
          <rPr>
            <sz val="10"/>
            <color rgb="FF000000"/>
            <rFont val="Arial"/>
            <family val="0"/>
            <charset val="1"/>
          </rPr>
          <t xml:space="preserve">Carga horária que este docente Externo irá ministrar nesta disciplina.</t>
        </r>
      </text>
    </comment>
    <comment ref="M2937" authorId="0">
      <text>
        <r>
          <rPr>
            <sz val="10"/>
            <color rgb="FF000000"/>
            <rFont val="Arial"/>
            <family val="0"/>
            <charset val="1"/>
          </rPr>
          <t xml:space="preserve">Carga horária que este docente Externo irá ministrar nesta disciplina.</t>
        </r>
      </text>
    </comment>
    <comment ref="M2938" authorId="0">
      <text>
        <r>
          <rPr>
            <sz val="10"/>
            <color rgb="FF000000"/>
            <rFont val="Arial"/>
            <family val="0"/>
            <charset val="1"/>
          </rPr>
          <t xml:space="preserve">Carga horária que este docente Externo irá ministrar nesta disciplina.</t>
        </r>
      </text>
    </comment>
    <comment ref="M2939" authorId="0">
      <text>
        <r>
          <rPr>
            <sz val="10"/>
            <color rgb="FF000000"/>
            <rFont val="Arial"/>
            <family val="0"/>
            <charset val="1"/>
          </rPr>
          <t xml:space="preserve">Carga horária que este docente Externo irá ministrar nesta disciplina.</t>
        </r>
      </text>
    </comment>
    <comment ref="M2954" authorId="0">
      <text>
        <r>
          <rPr>
            <sz val="10"/>
            <color rgb="FF000000"/>
            <rFont val="Arial"/>
            <family val="0"/>
            <charset val="1"/>
          </rPr>
          <t xml:space="preserve">Carga horária que este docente Externo irá ministrar nesta disciplina.</t>
        </r>
      </text>
    </comment>
    <comment ref="M2955" authorId="0">
      <text>
        <r>
          <rPr>
            <sz val="10"/>
            <color rgb="FF000000"/>
            <rFont val="Arial"/>
            <family val="0"/>
            <charset val="1"/>
          </rPr>
          <t xml:space="preserve">Carga horária que este docente Externo irá ministrar nesta disciplina.</t>
        </r>
      </text>
    </comment>
    <comment ref="M2956" authorId="0">
      <text>
        <r>
          <rPr>
            <sz val="10"/>
            <color rgb="FF000000"/>
            <rFont val="Arial"/>
            <family val="0"/>
            <charset val="1"/>
          </rPr>
          <t xml:space="preserve">Carga horária que este docente Externo irá ministrar nesta disciplina.</t>
        </r>
      </text>
    </comment>
    <comment ref="M2957" authorId="0">
      <text>
        <r>
          <rPr>
            <sz val="10"/>
            <color rgb="FF000000"/>
            <rFont val="Arial"/>
            <family val="0"/>
            <charset val="1"/>
          </rPr>
          <t xml:space="preserve">Carga horária que este docente Externo irá ministrar nesta disciplina.</t>
        </r>
      </text>
    </comment>
    <comment ref="M2958" authorId="0">
      <text>
        <r>
          <rPr>
            <sz val="10"/>
            <color rgb="FF000000"/>
            <rFont val="Arial"/>
            <family val="0"/>
            <charset val="1"/>
          </rPr>
          <t xml:space="preserve">Carga horária que este docente Externo irá ministrar nesta disciplina.</t>
        </r>
      </text>
    </comment>
    <comment ref="M2959" authorId="0">
      <text>
        <r>
          <rPr>
            <sz val="10"/>
            <color rgb="FF000000"/>
            <rFont val="Arial"/>
            <family val="0"/>
            <charset val="1"/>
          </rPr>
          <t xml:space="preserve">Carga horária que este docente Externo irá ministrar nesta disciplina.</t>
        </r>
      </text>
    </comment>
    <comment ref="M2960" authorId="0">
      <text>
        <r>
          <rPr>
            <sz val="10"/>
            <color rgb="FF000000"/>
            <rFont val="Arial"/>
            <family val="0"/>
            <charset val="1"/>
          </rPr>
          <t xml:space="preserve">Carga horária que este docente Externo irá ministrar nesta disciplina.</t>
        </r>
      </text>
    </comment>
    <comment ref="M2961" authorId="0">
      <text>
        <r>
          <rPr>
            <sz val="10"/>
            <color rgb="FF000000"/>
            <rFont val="Arial"/>
            <family val="0"/>
            <charset val="1"/>
          </rPr>
          <t xml:space="preserve">Carga horária que este docente Externo irá ministrar nesta disciplina.</t>
        </r>
      </text>
    </comment>
    <comment ref="M2962" authorId="0">
      <text>
        <r>
          <rPr>
            <sz val="10"/>
            <color rgb="FF000000"/>
            <rFont val="Arial"/>
            <family val="0"/>
            <charset val="1"/>
          </rPr>
          <t xml:space="preserve">Carga horária que este docente Externo irá ministrar nesta disciplina.</t>
        </r>
      </text>
    </comment>
    <comment ref="M2963" authorId="0">
      <text>
        <r>
          <rPr>
            <sz val="10"/>
            <color rgb="FF000000"/>
            <rFont val="Arial"/>
            <family val="0"/>
            <charset val="1"/>
          </rPr>
          <t xml:space="preserve">Carga horária que este docente Externo irá ministrar nesta disciplina.</t>
        </r>
      </text>
    </comment>
    <comment ref="M2978" authorId="0">
      <text>
        <r>
          <rPr>
            <sz val="10"/>
            <color rgb="FF000000"/>
            <rFont val="Arial"/>
            <family val="0"/>
            <charset val="1"/>
          </rPr>
          <t xml:space="preserve">Carga horária que este docente Externo irá ministrar nesta disciplina.</t>
        </r>
      </text>
    </comment>
    <comment ref="M2979" authorId="0">
      <text>
        <r>
          <rPr>
            <sz val="10"/>
            <color rgb="FF000000"/>
            <rFont val="Arial"/>
            <family val="0"/>
            <charset val="1"/>
          </rPr>
          <t xml:space="preserve">Carga horária que este docente Externo irá ministrar nesta disciplina.</t>
        </r>
      </text>
    </comment>
    <comment ref="M2980" authorId="0">
      <text>
        <r>
          <rPr>
            <sz val="10"/>
            <color rgb="FF000000"/>
            <rFont val="Arial"/>
            <family val="0"/>
            <charset val="1"/>
          </rPr>
          <t xml:space="preserve">Carga horária que este docente Externo irá ministrar nesta disciplina.</t>
        </r>
      </text>
    </comment>
    <comment ref="M2981" authorId="0">
      <text>
        <r>
          <rPr>
            <sz val="10"/>
            <color rgb="FF000000"/>
            <rFont val="Arial"/>
            <family val="0"/>
            <charset val="1"/>
          </rPr>
          <t xml:space="preserve">Carga horária que este docente Externo irá ministrar nesta disciplina.</t>
        </r>
      </text>
    </comment>
    <comment ref="M2982" authorId="0">
      <text>
        <r>
          <rPr>
            <sz val="10"/>
            <color rgb="FF000000"/>
            <rFont val="Arial"/>
            <family val="0"/>
            <charset val="1"/>
          </rPr>
          <t xml:space="preserve">Carga horária que este docente Externo irá ministrar nesta disciplina.</t>
        </r>
      </text>
    </comment>
    <comment ref="M2983" authorId="0">
      <text>
        <r>
          <rPr>
            <sz val="10"/>
            <color rgb="FF000000"/>
            <rFont val="Arial"/>
            <family val="0"/>
            <charset val="1"/>
          </rPr>
          <t xml:space="preserve">Carga horária que este docente Externo irá ministrar nesta disciplina.</t>
        </r>
      </text>
    </comment>
    <comment ref="M2984" authorId="0">
      <text>
        <r>
          <rPr>
            <sz val="10"/>
            <color rgb="FF000000"/>
            <rFont val="Arial"/>
            <family val="0"/>
            <charset val="1"/>
          </rPr>
          <t xml:space="preserve">Carga horária que este docente Externo irá ministrar nesta disciplina.</t>
        </r>
      </text>
    </comment>
    <comment ref="M2985" authorId="0">
      <text>
        <r>
          <rPr>
            <sz val="10"/>
            <color rgb="FF000000"/>
            <rFont val="Arial"/>
            <family val="0"/>
            <charset val="1"/>
          </rPr>
          <t xml:space="preserve">Carga horária que este docente Externo irá ministrar nesta disciplina.</t>
        </r>
      </text>
    </comment>
    <comment ref="M2986" authorId="0">
      <text>
        <r>
          <rPr>
            <sz val="10"/>
            <color rgb="FF000000"/>
            <rFont val="Arial"/>
            <family val="0"/>
            <charset val="1"/>
          </rPr>
          <t xml:space="preserve">Carga horária que este docente Externo irá ministrar nesta disciplina.</t>
        </r>
      </text>
    </comment>
    <comment ref="M2987" authorId="0">
      <text>
        <r>
          <rPr>
            <sz val="10"/>
            <color rgb="FF000000"/>
            <rFont val="Arial"/>
            <family val="0"/>
            <charset val="1"/>
          </rPr>
          <t xml:space="preserve">Carga horária que este docente Externo irá ministrar nesta disciplina.</t>
        </r>
      </text>
    </comment>
    <comment ref="M3002" authorId="0">
      <text>
        <r>
          <rPr>
            <sz val="10"/>
            <color rgb="FF000000"/>
            <rFont val="Arial"/>
            <family val="0"/>
            <charset val="1"/>
          </rPr>
          <t xml:space="preserve">Carga horária que este docente Externo irá ministrar nesta disciplina.</t>
        </r>
      </text>
    </comment>
    <comment ref="M3003" authorId="0">
      <text>
        <r>
          <rPr>
            <sz val="10"/>
            <color rgb="FF000000"/>
            <rFont val="Arial"/>
            <family val="0"/>
            <charset val="1"/>
          </rPr>
          <t xml:space="preserve">Carga horária que este docente Externo irá ministrar nesta disciplina.</t>
        </r>
      </text>
    </comment>
    <comment ref="M3004" authorId="0">
      <text>
        <r>
          <rPr>
            <sz val="10"/>
            <color rgb="FF000000"/>
            <rFont val="Arial"/>
            <family val="0"/>
            <charset val="1"/>
          </rPr>
          <t xml:space="preserve">Carga horária que este docente Externo irá ministrar nesta disciplina.</t>
        </r>
      </text>
    </comment>
    <comment ref="M3005" authorId="0">
      <text>
        <r>
          <rPr>
            <sz val="10"/>
            <color rgb="FF000000"/>
            <rFont val="Arial"/>
            <family val="0"/>
            <charset val="1"/>
          </rPr>
          <t xml:space="preserve">Carga horária que este docente Externo irá ministrar nesta disciplina.</t>
        </r>
      </text>
    </comment>
    <comment ref="M3006" authorId="0">
      <text>
        <r>
          <rPr>
            <sz val="10"/>
            <color rgb="FF000000"/>
            <rFont val="Arial"/>
            <family val="0"/>
            <charset val="1"/>
          </rPr>
          <t xml:space="preserve">Carga horária que este docente Externo irá ministrar nesta disciplina.</t>
        </r>
      </text>
    </comment>
    <comment ref="M3007" authorId="0">
      <text>
        <r>
          <rPr>
            <sz val="10"/>
            <color rgb="FF000000"/>
            <rFont val="Arial"/>
            <family val="0"/>
            <charset val="1"/>
          </rPr>
          <t xml:space="preserve">Carga horária que este docente Externo irá ministrar nesta disciplina.</t>
        </r>
      </text>
    </comment>
    <comment ref="M3008" authorId="0">
      <text>
        <r>
          <rPr>
            <sz val="10"/>
            <color rgb="FF000000"/>
            <rFont val="Arial"/>
            <family val="0"/>
            <charset val="1"/>
          </rPr>
          <t xml:space="preserve">Carga horária que este docente Externo irá ministrar nesta disciplina.</t>
        </r>
      </text>
    </comment>
    <comment ref="M3009" authorId="0">
      <text>
        <r>
          <rPr>
            <sz val="10"/>
            <color rgb="FF000000"/>
            <rFont val="Arial"/>
            <family val="0"/>
            <charset val="1"/>
          </rPr>
          <t xml:space="preserve">Carga horária que este docente Externo irá ministrar nesta disciplina.</t>
        </r>
      </text>
    </comment>
    <comment ref="M3010" authorId="0">
      <text>
        <r>
          <rPr>
            <sz val="10"/>
            <color rgb="FF000000"/>
            <rFont val="Arial"/>
            <family val="0"/>
            <charset val="1"/>
          </rPr>
          <t xml:space="preserve">Carga horária que este docente Externo irá ministrar nesta disciplina.</t>
        </r>
      </text>
    </comment>
    <comment ref="M3011" authorId="0">
      <text>
        <r>
          <rPr>
            <sz val="10"/>
            <color rgb="FF000000"/>
            <rFont val="Arial"/>
            <family val="0"/>
            <charset val="1"/>
          </rPr>
          <t xml:space="preserve">Carga horária que este docente Externo irá ministrar nesta disciplina.</t>
        </r>
      </text>
    </comment>
  </commentList>
</comments>
</file>

<file path=xl/comments8.xml><?xml version="1.0" encoding="utf-8"?>
<comments xmlns="http://schemas.openxmlformats.org/spreadsheetml/2006/main" xmlns:xdr="http://schemas.openxmlformats.org/drawingml/2006/spreadsheetDrawing">
  <authors>
    <author> </author>
  </authors>
  <commentList>
    <comment ref="A11" authorId="0">
      <text>
        <r>
          <rPr>
            <sz val="10"/>
            <color rgb="FF000000"/>
            <rFont val="Arial"/>
            <family val="0"/>
            <charset val="1"/>
          </rPr>
          <t xml:space="preserve">Turma 1</t>
        </r>
      </text>
    </comment>
    <comment ref="A15" authorId="0">
      <text>
        <r>
          <rPr>
            <sz val="10"/>
            <color rgb="FF000000"/>
            <rFont val="Arial"/>
            <family val="0"/>
            <charset val="1"/>
          </rPr>
          <t xml:space="preserve">Turma 1</t>
        </r>
      </text>
    </comment>
    <comment ref="A19" authorId="0">
      <text>
        <r>
          <rPr>
            <sz val="10"/>
            <color rgb="FF000000"/>
            <rFont val="Arial"/>
            <family val="0"/>
            <charset val="1"/>
          </rPr>
          <t xml:space="preserve">Turma 1</t>
        </r>
      </text>
    </comment>
    <comment ref="A23" authorId="0">
      <text>
        <r>
          <rPr>
            <sz val="10"/>
            <color rgb="FF000000"/>
            <rFont val="Arial"/>
            <family val="0"/>
            <charset val="1"/>
          </rPr>
          <t xml:space="preserve">Turma 1
Período mínimo: 6 meses
Período máximo: 2 anos (incluindo aulas e realização de TCC)</t>
        </r>
      </text>
    </comment>
    <comment ref="E11" authorId="0">
      <text>
        <r>
          <rPr>
            <sz val="10"/>
            <color rgb="FF000000"/>
            <rFont val="Arial"/>
            <family val="0"/>
            <charset val="1"/>
          </rPr>
          <t xml:space="preserve">Turma 2</t>
        </r>
      </text>
    </comment>
    <comment ref="E15" authorId="0">
      <text>
        <r>
          <rPr>
            <sz val="10"/>
            <color rgb="FF000000"/>
            <rFont val="Arial"/>
            <family val="0"/>
            <charset val="1"/>
          </rPr>
          <t xml:space="preserve">Turma 2</t>
        </r>
      </text>
    </comment>
    <comment ref="E19" authorId="0">
      <text>
        <r>
          <rPr>
            <sz val="10"/>
            <color rgb="FF000000"/>
            <rFont val="Arial"/>
            <family val="0"/>
            <charset val="1"/>
          </rPr>
          <t xml:space="preserve">Turma 2</t>
        </r>
      </text>
    </comment>
    <comment ref="E23" authorId="0">
      <text>
        <r>
          <rPr>
            <sz val="10"/>
            <color rgb="FF000000"/>
            <rFont val="Arial"/>
            <family val="0"/>
            <charset val="1"/>
          </rPr>
          <t xml:space="preserve">Turma 2
Período mínimo: 6 meses
Período máximo: 2 anos (incluindo aulas e realização de TCC)</t>
        </r>
      </text>
    </comment>
    <comment ref="I11" authorId="0">
      <text>
        <r>
          <rPr>
            <sz val="10"/>
            <color rgb="FF000000"/>
            <rFont val="Arial"/>
            <family val="0"/>
            <charset val="1"/>
          </rPr>
          <t xml:space="preserve">Turma 3</t>
        </r>
      </text>
    </comment>
    <comment ref="I15" authorId="0">
      <text>
        <r>
          <rPr>
            <sz val="10"/>
            <color rgb="FF000000"/>
            <rFont val="Arial"/>
            <family val="0"/>
            <charset val="1"/>
          </rPr>
          <t xml:space="preserve">Turma 3</t>
        </r>
      </text>
    </comment>
    <comment ref="I19" authorId="0">
      <text>
        <r>
          <rPr>
            <sz val="10"/>
            <color rgb="FF000000"/>
            <rFont val="Arial"/>
            <family val="0"/>
            <charset val="1"/>
          </rPr>
          <t xml:space="preserve">Turma 3</t>
        </r>
      </text>
    </comment>
    <comment ref="I23" authorId="0">
      <text>
        <r>
          <rPr>
            <sz val="10"/>
            <color rgb="FF000000"/>
            <rFont val="Arial"/>
            <family val="0"/>
            <charset val="1"/>
          </rPr>
          <t xml:space="preserve">Turma 3
Período mínimo: 6 meses
Período máximo: 2 anos (incluindo aulas e realização de TCC)</t>
        </r>
      </text>
    </comment>
  </commentList>
</comments>
</file>

<file path=xl/sharedStrings.xml><?xml version="1.0" encoding="utf-8"?>
<sst xmlns="http://schemas.openxmlformats.org/spreadsheetml/2006/main" count="38690" uniqueCount="6900">
  <si>
    <t xml:space="preserve">Bem-vindo ao Formulário de Projeto de Curso de Especialização</t>
  </si>
  <si>
    <t xml:space="preserve"> </t>
  </si>
  <si>
    <t xml:space="preserve">Preencha somente os campos desta cor:</t>
  </si>
  <si>
    <r>
      <rPr>
        <b val="true"/>
        <u val="single"/>
        <sz val="24"/>
        <color rgb="FF000000"/>
        <rFont val="Arial"/>
        <family val="2"/>
        <charset val="1"/>
      </rPr>
      <t xml:space="preserve">Não</t>
    </r>
    <r>
      <rPr>
        <sz val="24"/>
        <color rgb="FF000000"/>
        <rFont val="Arial"/>
        <family val="2"/>
        <charset val="1"/>
      </rPr>
      <t xml:space="preserve"> altere ou apague os campos desta cor:</t>
    </r>
  </si>
  <si>
    <t xml:space="preserve">Dúvidas no preenchimento? Email:
especializacao.propg@ufpe.br
dpgl.propg@upfe.br
</t>
  </si>
  <si>
    <t xml:space="preserve">Projeto de Curso de Pós-Graduação Lato Sensu (Especialização)
Dúvidas: dpgl.propg@ufpe.br, especializacao.propg@ufpe.br</t>
  </si>
  <si>
    <t xml:space="preserve">Preencha apenas campos desta cor.</t>
  </si>
  <si>
    <t xml:space="preserve">Campos desta cor serão preenchidos automaticamente.</t>
  </si>
  <si>
    <t xml:space="preserve">Turma(s):</t>
  </si>
  <si>
    <t xml:space="preserve">Observações</t>
  </si>
  <si>
    <t xml:space="preserve">Pendências</t>
  </si>
  <si>
    <t xml:space="preserve">Nome do curso:</t>
  </si>
  <si>
    <t xml:space="preserve">Modalidade:</t>
  </si>
  <si>
    <t xml:space="preserve">Código e nome da GRANDE Área do Conhecimento:</t>
  </si>
  <si>
    <t xml:space="preserve">Órgão proponente do curso:</t>
  </si>
  <si>
    <t xml:space="preserve">Polo de Apoio Presencial (para cursos EaD):</t>
  </si>
  <si>
    <t xml:space="preserve">Local de realização:</t>
  </si>
  <si>
    <t xml:space="preserve">Contatos do curso</t>
  </si>
  <si>
    <t xml:space="preserve">Telefone:</t>
  </si>
  <si>
    <t xml:space="preserve">Email:</t>
  </si>
  <si>
    <t xml:space="preserve">Dados do Coordenador</t>
  </si>
  <si>
    <t xml:space="preserve">Nome completo:</t>
  </si>
  <si>
    <t xml:space="preserve">Cargo:</t>
  </si>
  <si>
    <t xml:space="preserve">Maior titulação acadêmica:</t>
  </si>
  <si>
    <t xml:space="preserve">Regime de trabalho:</t>
  </si>
  <si>
    <t xml:space="preserve">Dados do Vice-Coordenador</t>
  </si>
  <si>
    <t xml:space="preserve">Nome completo do Secretário (docente ou técnico UFPE):</t>
  </si>
  <si>
    <t xml:space="preserve">Nome completo do Secretário (se for externo à UFPE):</t>
  </si>
  <si>
    <t xml:space="preserve">É servidor da UFPE:</t>
  </si>
  <si>
    <t xml:space="preserve">Nome completo do Supervisor Administrativo do curso:</t>
  </si>
  <si>
    <t xml:space="preserve">Público-alvo:</t>
  </si>
  <si>
    <t xml:space="preserve">Requisitos exigidos para a inscrição:</t>
  </si>
  <si>
    <t xml:space="preserve">Requisitos exigidos para a seleção:</t>
  </si>
  <si>
    <t xml:space="preserve">Prova</t>
  </si>
  <si>
    <t xml:space="preserve">Análise de currículo </t>
  </si>
  <si>
    <t xml:space="preserve">Entrevista</t>
  </si>
  <si>
    <t xml:space="preserve">Indicação do empregador</t>
  </si>
  <si>
    <t xml:space="preserve">Outro</t>
  </si>
  <si>
    <t xml:space="preserve">Requisitos exigidos para a matrícula:</t>
  </si>
  <si>
    <t xml:space="preserve">Formulário de Matrícula assinado</t>
  </si>
  <si>
    <t xml:space="preserve">Documento de identificação</t>
  </si>
  <si>
    <t xml:space="preserve">CPF</t>
  </si>
  <si>
    <t xml:space="preserve">Diploma ou declaração de conclusão de curso de graduação, reconhecido pelo MEC, indicando a data em que a colação de grau foi realizada.</t>
  </si>
  <si>
    <t xml:space="preserve">Outro (especificar):</t>
  </si>
  <si>
    <t xml:space="preserve">Total de vagas regulares (máximo de 66 para presencial):</t>
  </si>
  <si>
    <t xml:space="preserve">Vagas especiais:</t>
  </si>
  <si>
    <t xml:space="preserve">Órgão administrador dos recursos financeiros:</t>
  </si>
  <si>
    <t xml:space="preserve">Curso pago pelo aluno:</t>
  </si>
  <si>
    <t xml:space="preserve">Curso desenvolvido em parceria:</t>
  </si>
  <si>
    <t xml:space="preserve">Haverá entrega de TCC:</t>
  </si>
  <si>
    <t xml:space="preserve">Sim</t>
  </si>
  <si>
    <t xml:space="preserve">Aspectos fundamentais que nortearam a criação do curso em termos de inserção no contexto global:</t>
  </si>
  <si>
    <t xml:space="preserve">Carências a serem supridas na área do Magistério Superior ou formação profissional:</t>
  </si>
  <si>
    <t xml:space="preserve">Expectativas para inserção dos egressos no mercado de trabalho:</t>
  </si>
  <si>
    <t xml:space="preserve">Objetivos do Curso</t>
  </si>
  <si>
    <t xml:space="preserve">Gerais:</t>
  </si>
  <si>
    <t xml:space="preserve">Específicos:</t>
  </si>
  <si>
    <t xml:space="preserve">Metodologia do Curso</t>
  </si>
  <si>
    <t xml:space="preserve">Relacionar os recursos metodológicos a serem empregados no curso:</t>
  </si>
  <si>
    <t xml:space="preserve">Descrever a forma como se pretende alcançar a integração entre teoria e prática:</t>
  </si>
  <si>
    <t xml:space="preserve">Critérios e Atividades utilizados para avaliação das disciplinas:</t>
  </si>
  <si>
    <t xml:space="preserve">Metodologia para cálculo de notas no AVA, para cursos em EaD :</t>
  </si>
  <si>
    <r>
      <rPr>
        <b val="true"/>
        <sz val="11"/>
        <color rgb="FF3F3F3F"/>
        <rFont val="Arial"/>
        <family val="2"/>
        <charset val="1"/>
      </rPr>
      <t xml:space="preserve">Características do trabalho de conclusão de curso (se houver) </t>
    </r>
    <r>
      <rPr>
        <b val="true"/>
        <sz val="11"/>
        <color rgb="FF82170E"/>
        <rFont val="Arial"/>
        <family val="2"/>
        <charset val="1"/>
      </rPr>
      <t xml:space="preserve">​</t>
    </r>
    <r>
      <rPr>
        <sz val="11"/>
        <color rgb="FF82170E"/>
        <rFont val="Arial"/>
        <family val="2"/>
        <charset val="1"/>
      </rPr>
      <t xml:space="preserve">(tipo de trabalho)</t>
    </r>
  </si>
  <si>
    <t xml:space="preserve">Formação de banca examinadora (se houver TCC)</t>
  </si>
  <si>
    <t xml:space="preserve">Atividades complementares (visita técnica, workshops, participação em eventos, entre outras) 
</t>
  </si>
  <si>
    <t xml:space="preserve">Estratégias que serão desenvolvidas para evitar evasão</t>
  </si>
  <si>
    <t xml:space="preserve">Incentivo à produção científica</t>
  </si>
  <si>
    <t xml:space="preserve">Relação dos recursos de apoio disponíveis</t>
  </si>
  <si>
    <t xml:space="preserve">Instalações físicas (sala de aula, laboratórios, outros)</t>
  </si>
  <si>
    <t xml:space="preserve">Biblioteca (acervo bibliográfico)</t>
  </si>
  <si>
    <t xml:space="preserve">Recursos materiais (equipamentos, software, etc)</t>
  </si>
  <si>
    <r>
      <rPr>
        <b val="true"/>
        <sz val="11"/>
        <color rgb="FF3F3F3F"/>
        <rFont val="Arial"/>
        <family val="2"/>
        <charset val="1"/>
      </rPr>
      <t xml:space="preserve">Tecnologia para curso a distância </t>
    </r>
    <r>
      <rPr>
        <sz val="12"/>
        <color rgb="FF800000"/>
        <rFont val="Trebuchet MS"/>
        <family val="2"/>
        <charset val="1"/>
      </rPr>
      <t xml:space="preserve">(plataforma, ferramentas específicas, recursos de multimídia, produção de material de apoio, sessões presenciais, tutoria, monitoria e outras informações relevantes)</t>
    </r>
  </si>
  <si>
    <t xml:space="preserve">Descrever metodologia de utilização do Ambiente Virtual de Aprendizagem - AVA (cursos em EaD)</t>
  </si>
  <si>
    <t xml:space="preserve">Ferramentas e recursos do AVA a serem utilizados (chats, fóruns, envio de arquivo, questionários, etc)</t>
  </si>
  <si>
    <t xml:space="preserve">Descrever as parcerias firmadas com outras instituições, quando houver</t>
  </si>
  <si>
    <t xml:space="preserve">Equipe de EaD (Todas as pessoas que atuarão):</t>
  </si>
  <si>
    <t xml:space="preserve">CPF:</t>
  </si>
  <si>
    <t xml:space="preserve">Função:</t>
  </si>
  <si>
    <t xml:space="preserve">Pendência</t>
  </si>
  <si>
    <r>
      <rPr>
        <b val="true"/>
        <sz val="20"/>
        <color rgb="FF3F3F3F"/>
        <rFont val="Arial"/>
        <family val="2"/>
        <charset val="1"/>
      </rPr>
      <t xml:space="preserve">DOCENTES </t>
    </r>
    <r>
      <rPr>
        <b val="true"/>
        <u val="single"/>
        <sz val="20"/>
        <color rgb="FF3F3F3F"/>
        <rFont val="Arial"/>
        <family val="2"/>
        <charset val="1"/>
      </rPr>
      <t xml:space="preserve">UFPE</t>
    </r>
  </si>
  <si>
    <t xml:space="preserve">Todos docentes da UFPE que ministrarão disciplinas ou orientarão TCC (ou ambos) devem constar nesta aba.</t>
  </si>
  <si>
    <r>
      <rPr>
        <b val="true"/>
        <sz val="11"/>
        <color rgb="FF3F3F3F"/>
        <rFont val="Arial"/>
        <family val="2"/>
        <charset val="1"/>
      </rPr>
      <t xml:space="preserve">DOCENTES </t>
    </r>
    <r>
      <rPr>
        <b val="true"/>
        <u val="single"/>
        <sz val="11"/>
        <color rgb="FF3F3F3F"/>
        <rFont val="Arial"/>
        <family val="2"/>
        <charset val="1"/>
      </rPr>
      <t xml:space="preserve">UFPE
</t>
    </r>
    <r>
      <rPr>
        <b val="true"/>
        <sz val="11"/>
        <color rgb="FF3F3F3F"/>
        <rFont val="Arial"/>
        <family val="2"/>
        <charset val="1"/>
      </rPr>
      <t xml:space="preserve">
Nome completo do docente, sem abreviações.</t>
    </r>
  </si>
  <si>
    <t xml:space="preserve">Quantidade de orientações
(digite 0 se não há TCC ou o docente não irá orientar)</t>
  </si>
  <si>
    <t xml:space="preserve">Titulação</t>
  </si>
  <si>
    <t xml:space="preserve">Carga horária</t>
  </si>
  <si>
    <t xml:space="preserve">Quantidade de alunos regulares:</t>
  </si>
  <si>
    <t xml:space="preserve">Quantidade de orientações (se houver TCC):</t>
  </si>
  <si>
    <t xml:space="preserve">% de docentes com titulação de mestre e doutor (mínimo de 30%):</t>
  </si>
  <si>
    <r>
      <rPr>
        <b val="true"/>
        <sz val="20"/>
        <color rgb="FF3F3F3F"/>
        <rFont val="Arial"/>
        <family val="2"/>
        <charset val="1"/>
      </rPr>
      <t xml:space="preserve">DOCENTES </t>
    </r>
    <r>
      <rPr>
        <b val="true"/>
        <u val="single"/>
        <sz val="20"/>
        <color rgb="FF3F3F3F"/>
        <rFont val="Arial"/>
        <family val="2"/>
        <charset val="1"/>
      </rPr>
      <t xml:space="preserve">EXTERNOS</t>
    </r>
  </si>
  <si>
    <t xml:space="preserve">Todos docentes externos que ministrarão disciplinas ou orientarão TCC (ou ambos) devem constar nesta aba.</t>
  </si>
  <si>
    <r>
      <rPr>
        <b val="true"/>
        <sz val="11"/>
        <color rgb="FF3F3F3F"/>
        <rFont val="Arial"/>
        <family val="2"/>
        <charset val="1"/>
      </rPr>
      <t xml:space="preserve">DOCENTES </t>
    </r>
    <r>
      <rPr>
        <b val="true"/>
        <u val="single"/>
        <sz val="11"/>
        <color rgb="FF3F3F3F"/>
        <rFont val="Arial"/>
        <family val="2"/>
        <charset val="1"/>
      </rPr>
      <t xml:space="preserve">EXTERNOS
</t>
    </r>
    <r>
      <rPr>
        <b val="true"/>
        <sz val="11"/>
        <color rgb="FF3F3F3F"/>
        <rFont val="Arial"/>
        <family val="2"/>
        <charset val="1"/>
      </rPr>
      <t xml:space="preserve">
Nome completo do docente, sem abreviações.</t>
    </r>
  </si>
  <si>
    <t xml:space="preserve">Carga horária TOTAL do curso (mínimo 360 horas):</t>
  </si>
  <si>
    <t xml:space="preserve">Créditos:</t>
  </si>
  <si>
    <t xml:space="preserve">Percentual de carga horária dos externos (no máximo 50%):</t>
  </si>
  <si>
    <t xml:space="preserve">Período das disciplinas na 1a turma</t>
  </si>
  <si>
    <t xml:space="preserve">meses</t>
  </si>
  <si>
    <t xml:space="preserve">Período das disciplinas na 2a turma, se houver:</t>
  </si>
  <si>
    <t xml:space="preserve">Período das disciplinas na 3a turma, se houver:</t>
  </si>
  <si>
    <t xml:space="preserve">Nome da disciplina:</t>
  </si>
  <si>
    <t xml:space="preserve">Carga horária da disciplina:</t>
  </si>
  <si>
    <t xml:space="preserve">Ementa (resumo ou síntese do que trata a disciplina):</t>
  </si>
  <si>
    <t xml:space="preserve">Bibliografia básica (com até três obras):</t>
  </si>
  <si>
    <t xml:space="preserve">Início:</t>
  </si>
  <si>
    <r>
      <rPr>
        <sz val="10"/>
        <color rgb="FF000000"/>
        <rFont val="Calibri"/>
        <family val="2"/>
        <charset val="1"/>
      </rPr>
      <t xml:space="preserve">°</t>
    </r>
    <r>
      <rPr>
        <sz val="10"/>
        <color rgb="FF000000"/>
        <rFont val="Arial"/>
        <family val="2"/>
        <charset val="1"/>
      </rPr>
      <t xml:space="preserve"> mês</t>
    </r>
  </si>
  <si>
    <t xml:space="preserve">Término:</t>
  </si>
  <si>
    <t xml:space="preserve">Início (2a Turma, se houver):</t>
  </si>
  <si>
    <t xml:space="preserve">Término (2a Edição, se houver):</t>
  </si>
  <si>
    <t xml:space="preserve">Início (3a Turma, se houver):</t>
  </si>
  <si>
    <t xml:space="preserve">Término (3a Edição, se houver):</t>
  </si>
  <si>
    <r>
      <rPr>
        <b val="true"/>
        <sz val="11"/>
        <color rgb="FF3F3F3F"/>
        <rFont val="Arial"/>
        <family val="2"/>
        <charset val="1"/>
      </rPr>
      <t xml:space="preserve">Docente </t>
    </r>
    <r>
      <rPr>
        <b val="true"/>
        <u val="single"/>
        <sz val="11"/>
        <color rgb="FF3F3F3F"/>
        <rFont val="Arial"/>
        <family val="2"/>
        <charset val="1"/>
      </rPr>
      <t xml:space="preserve">UFPE</t>
    </r>
    <r>
      <rPr>
        <b val="true"/>
        <sz val="11"/>
        <color rgb="FF3F3F3F"/>
        <rFont val="Arial"/>
        <family val="2"/>
        <charset val="1"/>
      </rPr>
      <t xml:space="preserve"> 1:</t>
    </r>
  </si>
  <si>
    <t xml:space="preserve">C.H.:</t>
  </si>
  <si>
    <r>
      <rPr>
        <b val="true"/>
        <sz val="11"/>
        <color rgb="FF3F3F3F"/>
        <rFont val="Arial"/>
        <family val="2"/>
        <charset val="1"/>
      </rPr>
      <t xml:space="preserve">Docente </t>
    </r>
    <r>
      <rPr>
        <b val="true"/>
        <u val="single"/>
        <sz val="11"/>
        <color rgb="FF3F3F3F"/>
        <rFont val="Arial"/>
        <family val="2"/>
        <charset val="1"/>
      </rPr>
      <t xml:space="preserve">Externo</t>
    </r>
    <r>
      <rPr>
        <b val="true"/>
        <sz val="11"/>
        <color rgb="FF3F3F3F"/>
        <rFont val="Arial"/>
        <family val="2"/>
        <charset val="1"/>
      </rPr>
      <t xml:space="preserve"> 1:</t>
    </r>
  </si>
  <si>
    <r>
      <rPr>
        <b val="true"/>
        <sz val="11"/>
        <color rgb="FF3F3F3F"/>
        <rFont val="Arial"/>
        <family val="2"/>
        <charset val="1"/>
      </rPr>
      <t xml:space="preserve">Docente </t>
    </r>
    <r>
      <rPr>
        <b val="true"/>
        <u val="single"/>
        <sz val="11"/>
        <color rgb="FF3F3F3F"/>
        <rFont val="Arial"/>
        <family val="2"/>
        <charset val="1"/>
      </rPr>
      <t xml:space="preserve">UFPE</t>
    </r>
    <r>
      <rPr>
        <b val="true"/>
        <sz val="11"/>
        <color rgb="FF3F3F3F"/>
        <rFont val="Arial"/>
        <family val="2"/>
        <charset val="1"/>
      </rPr>
      <t xml:space="preserve"> 2:</t>
    </r>
  </si>
  <si>
    <r>
      <rPr>
        <b val="true"/>
        <sz val="11"/>
        <color rgb="FF3F3F3F"/>
        <rFont val="Arial"/>
        <family val="2"/>
        <charset val="1"/>
      </rPr>
      <t xml:space="preserve">Docente </t>
    </r>
    <r>
      <rPr>
        <b val="true"/>
        <u val="single"/>
        <sz val="11"/>
        <color rgb="FF3F3F3F"/>
        <rFont val="Arial"/>
        <family val="2"/>
        <charset val="1"/>
      </rPr>
      <t xml:space="preserve">Externo</t>
    </r>
    <r>
      <rPr>
        <b val="true"/>
        <sz val="11"/>
        <color rgb="FF3F3F3F"/>
        <rFont val="Arial"/>
        <family val="2"/>
        <charset val="1"/>
      </rPr>
      <t xml:space="preserve"> 2:</t>
    </r>
  </si>
  <si>
    <r>
      <rPr>
        <b val="true"/>
        <sz val="11"/>
        <color rgb="FF3F3F3F"/>
        <rFont val="Arial"/>
        <family val="2"/>
        <charset val="1"/>
      </rPr>
      <t xml:space="preserve">Docente </t>
    </r>
    <r>
      <rPr>
        <b val="true"/>
        <u val="single"/>
        <sz val="11"/>
        <color rgb="FF3F3F3F"/>
        <rFont val="Arial"/>
        <family val="2"/>
        <charset val="1"/>
      </rPr>
      <t xml:space="preserve">UFPE</t>
    </r>
    <r>
      <rPr>
        <b val="true"/>
        <sz val="11"/>
        <color rgb="FF3F3F3F"/>
        <rFont val="Arial"/>
        <family val="2"/>
        <charset val="1"/>
      </rPr>
      <t xml:space="preserve"> 3:</t>
    </r>
  </si>
  <si>
    <r>
      <rPr>
        <b val="true"/>
        <sz val="11"/>
        <color rgb="FF3F3F3F"/>
        <rFont val="Arial"/>
        <family val="2"/>
        <charset val="1"/>
      </rPr>
      <t xml:space="preserve">Docente </t>
    </r>
    <r>
      <rPr>
        <b val="true"/>
        <u val="single"/>
        <sz val="11"/>
        <color rgb="FF3F3F3F"/>
        <rFont val="Arial"/>
        <family val="2"/>
        <charset val="1"/>
      </rPr>
      <t xml:space="preserve">Externo</t>
    </r>
    <r>
      <rPr>
        <b val="true"/>
        <sz val="11"/>
        <color rgb="FF3F3F3F"/>
        <rFont val="Arial"/>
        <family val="2"/>
        <charset val="1"/>
      </rPr>
      <t xml:space="preserve"> 3:</t>
    </r>
  </si>
  <si>
    <r>
      <rPr>
        <b val="true"/>
        <sz val="11"/>
        <color rgb="FF3F3F3F"/>
        <rFont val="Arial"/>
        <family val="2"/>
        <charset val="1"/>
      </rPr>
      <t xml:space="preserve">Docente </t>
    </r>
    <r>
      <rPr>
        <b val="true"/>
        <u val="single"/>
        <sz val="11"/>
        <color rgb="FF3F3F3F"/>
        <rFont val="Arial"/>
        <family val="2"/>
        <charset val="1"/>
      </rPr>
      <t xml:space="preserve">UFPE</t>
    </r>
    <r>
      <rPr>
        <b val="true"/>
        <sz val="11"/>
        <color rgb="FF3F3F3F"/>
        <rFont val="Arial"/>
        <family val="2"/>
        <charset val="1"/>
      </rPr>
      <t xml:space="preserve"> 4:</t>
    </r>
  </si>
  <si>
    <r>
      <rPr>
        <b val="true"/>
        <sz val="11"/>
        <color rgb="FF3F3F3F"/>
        <rFont val="Arial"/>
        <family val="2"/>
        <charset val="1"/>
      </rPr>
      <t xml:space="preserve">Docente </t>
    </r>
    <r>
      <rPr>
        <b val="true"/>
        <u val="single"/>
        <sz val="11"/>
        <color rgb="FF3F3F3F"/>
        <rFont val="Arial"/>
        <family val="2"/>
        <charset val="1"/>
      </rPr>
      <t xml:space="preserve">Externo</t>
    </r>
    <r>
      <rPr>
        <b val="true"/>
        <sz val="11"/>
        <color rgb="FF3F3F3F"/>
        <rFont val="Arial"/>
        <family val="2"/>
        <charset val="1"/>
      </rPr>
      <t xml:space="preserve"> 4:</t>
    </r>
  </si>
  <si>
    <r>
      <rPr>
        <b val="true"/>
        <sz val="11"/>
        <color rgb="FF3F3F3F"/>
        <rFont val="Arial"/>
        <family val="2"/>
        <charset val="1"/>
      </rPr>
      <t xml:space="preserve">Docente </t>
    </r>
    <r>
      <rPr>
        <b val="true"/>
        <u val="single"/>
        <sz val="11"/>
        <color rgb="FF3F3F3F"/>
        <rFont val="Arial"/>
        <family val="2"/>
        <charset val="1"/>
      </rPr>
      <t xml:space="preserve">UFPE</t>
    </r>
    <r>
      <rPr>
        <b val="true"/>
        <sz val="11"/>
        <color rgb="FF3F3F3F"/>
        <rFont val="Arial"/>
        <family val="2"/>
        <charset val="1"/>
      </rPr>
      <t xml:space="preserve"> 5:</t>
    </r>
  </si>
  <si>
    <r>
      <rPr>
        <b val="true"/>
        <sz val="11"/>
        <color rgb="FF3F3F3F"/>
        <rFont val="Arial"/>
        <family val="2"/>
        <charset val="1"/>
      </rPr>
      <t xml:space="preserve">Docente </t>
    </r>
    <r>
      <rPr>
        <b val="true"/>
        <u val="single"/>
        <sz val="11"/>
        <color rgb="FF3F3F3F"/>
        <rFont val="Arial"/>
        <family val="2"/>
        <charset val="1"/>
      </rPr>
      <t xml:space="preserve">Externo</t>
    </r>
    <r>
      <rPr>
        <b val="true"/>
        <sz val="11"/>
        <color rgb="FF3F3F3F"/>
        <rFont val="Arial"/>
        <family val="2"/>
        <charset val="1"/>
      </rPr>
      <t xml:space="preserve"> 5:</t>
    </r>
  </si>
  <si>
    <r>
      <rPr>
        <b val="true"/>
        <sz val="11"/>
        <color rgb="FF3F3F3F"/>
        <rFont val="Arial"/>
        <family val="2"/>
        <charset val="1"/>
      </rPr>
      <t xml:space="preserve">Docente </t>
    </r>
    <r>
      <rPr>
        <b val="true"/>
        <u val="single"/>
        <sz val="11"/>
        <color rgb="FF3F3F3F"/>
        <rFont val="Arial"/>
        <family val="2"/>
        <charset val="1"/>
      </rPr>
      <t xml:space="preserve">UFPE</t>
    </r>
    <r>
      <rPr>
        <b val="true"/>
        <sz val="11"/>
        <color rgb="FF3F3F3F"/>
        <rFont val="Arial"/>
        <family val="2"/>
        <charset val="1"/>
      </rPr>
      <t xml:space="preserve"> 6:</t>
    </r>
  </si>
  <si>
    <r>
      <rPr>
        <b val="true"/>
        <sz val="11"/>
        <color rgb="FF3F3F3F"/>
        <rFont val="Arial"/>
        <family val="2"/>
        <charset val="1"/>
      </rPr>
      <t xml:space="preserve">Docente </t>
    </r>
    <r>
      <rPr>
        <b val="true"/>
        <u val="single"/>
        <sz val="11"/>
        <color rgb="FF3F3F3F"/>
        <rFont val="Arial"/>
        <family val="2"/>
        <charset val="1"/>
      </rPr>
      <t xml:space="preserve">Externo</t>
    </r>
    <r>
      <rPr>
        <b val="true"/>
        <sz val="11"/>
        <color rgb="FF3F3F3F"/>
        <rFont val="Arial"/>
        <family val="2"/>
        <charset val="1"/>
      </rPr>
      <t xml:space="preserve"> 6:</t>
    </r>
  </si>
  <si>
    <r>
      <rPr>
        <b val="true"/>
        <sz val="11"/>
        <color rgb="FF3F3F3F"/>
        <rFont val="Arial"/>
        <family val="2"/>
        <charset val="1"/>
      </rPr>
      <t xml:space="preserve">Docente </t>
    </r>
    <r>
      <rPr>
        <b val="true"/>
        <u val="single"/>
        <sz val="11"/>
        <color rgb="FF3F3F3F"/>
        <rFont val="Arial"/>
        <family val="2"/>
        <charset val="1"/>
      </rPr>
      <t xml:space="preserve">UFPE</t>
    </r>
    <r>
      <rPr>
        <b val="true"/>
        <sz val="11"/>
        <color rgb="FF3F3F3F"/>
        <rFont val="Arial"/>
        <family val="2"/>
        <charset val="1"/>
      </rPr>
      <t xml:space="preserve"> 7:</t>
    </r>
  </si>
  <si>
    <r>
      <rPr>
        <b val="true"/>
        <sz val="11"/>
        <color rgb="FF3F3F3F"/>
        <rFont val="Arial"/>
        <family val="2"/>
        <charset val="1"/>
      </rPr>
      <t xml:space="preserve">Docente </t>
    </r>
    <r>
      <rPr>
        <b val="true"/>
        <u val="single"/>
        <sz val="11"/>
        <color rgb="FF3F3F3F"/>
        <rFont val="Arial"/>
        <family val="2"/>
        <charset val="1"/>
      </rPr>
      <t xml:space="preserve">Externo</t>
    </r>
    <r>
      <rPr>
        <b val="true"/>
        <sz val="11"/>
        <color rgb="FF3F3F3F"/>
        <rFont val="Arial"/>
        <family val="2"/>
        <charset val="1"/>
      </rPr>
      <t xml:space="preserve"> 7:</t>
    </r>
  </si>
  <si>
    <r>
      <rPr>
        <b val="true"/>
        <sz val="11"/>
        <color rgb="FF3F3F3F"/>
        <rFont val="Arial"/>
        <family val="2"/>
        <charset val="1"/>
      </rPr>
      <t xml:space="preserve">Docente </t>
    </r>
    <r>
      <rPr>
        <b val="true"/>
        <u val="single"/>
        <sz val="11"/>
        <color rgb="FF3F3F3F"/>
        <rFont val="Arial"/>
        <family val="2"/>
        <charset val="1"/>
      </rPr>
      <t xml:space="preserve">UFPE</t>
    </r>
    <r>
      <rPr>
        <b val="true"/>
        <sz val="11"/>
        <color rgb="FF3F3F3F"/>
        <rFont val="Arial"/>
        <family val="2"/>
        <charset val="1"/>
      </rPr>
      <t xml:space="preserve"> 8:</t>
    </r>
  </si>
  <si>
    <r>
      <rPr>
        <b val="true"/>
        <sz val="11"/>
        <color rgb="FF3F3F3F"/>
        <rFont val="Arial"/>
        <family val="2"/>
        <charset val="1"/>
      </rPr>
      <t xml:space="preserve">Docente </t>
    </r>
    <r>
      <rPr>
        <b val="true"/>
        <u val="single"/>
        <sz val="11"/>
        <color rgb="FF3F3F3F"/>
        <rFont val="Arial"/>
        <family val="2"/>
        <charset val="1"/>
      </rPr>
      <t xml:space="preserve">Externo</t>
    </r>
    <r>
      <rPr>
        <b val="true"/>
        <sz val="11"/>
        <color rgb="FF3F3F3F"/>
        <rFont val="Arial"/>
        <family val="2"/>
        <charset val="1"/>
      </rPr>
      <t xml:space="preserve"> 8:</t>
    </r>
  </si>
  <si>
    <r>
      <rPr>
        <b val="true"/>
        <sz val="11"/>
        <color rgb="FF3F3F3F"/>
        <rFont val="Arial"/>
        <family val="2"/>
        <charset val="1"/>
      </rPr>
      <t xml:space="preserve">Docente </t>
    </r>
    <r>
      <rPr>
        <b val="true"/>
        <u val="single"/>
        <sz val="11"/>
        <color rgb="FF3F3F3F"/>
        <rFont val="Arial"/>
        <family val="2"/>
        <charset val="1"/>
      </rPr>
      <t xml:space="preserve">UFPE</t>
    </r>
    <r>
      <rPr>
        <b val="true"/>
        <sz val="11"/>
        <color rgb="FF3F3F3F"/>
        <rFont val="Arial"/>
        <family val="2"/>
        <charset val="1"/>
      </rPr>
      <t xml:space="preserve"> 9:</t>
    </r>
  </si>
  <si>
    <r>
      <rPr>
        <b val="true"/>
        <sz val="11"/>
        <color rgb="FF3F3F3F"/>
        <rFont val="Arial"/>
        <family val="2"/>
        <charset val="1"/>
      </rPr>
      <t xml:space="preserve">Docente </t>
    </r>
    <r>
      <rPr>
        <b val="true"/>
        <u val="single"/>
        <sz val="11"/>
        <color rgb="FF3F3F3F"/>
        <rFont val="Arial"/>
        <family val="2"/>
        <charset val="1"/>
      </rPr>
      <t xml:space="preserve">Externo</t>
    </r>
    <r>
      <rPr>
        <b val="true"/>
        <sz val="11"/>
        <color rgb="FF3F3F3F"/>
        <rFont val="Arial"/>
        <family val="2"/>
        <charset val="1"/>
      </rPr>
      <t xml:space="preserve"> 9:</t>
    </r>
  </si>
  <si>
    <r>
      <rPr>
        <b val="true"/>
        <sz val="11"/>
        <color rgb="FF3F3F3F"/>
        <rFont val="Arial"/>
        <family val="2"/>
        <charset val="1"/>
      </rPr>
      <t xml:space="preserve">Docente </t>
    </r>
    <r>
      <rPr>
        <b val="true"/>
        <u val="single"/>
        <sz val="11"/>
        <color rgb="FF3F3F3F"/>
        <rFont val="Arial"/>
        <family val="2"/>
        <charset val="1"/>
      </rPr>
      <t xml:space="preserve">UFPE</t>
    </r>
    <r>
      <rPr>
        <b val="true"/>
        <sz val="11"/>
        <color rgb="FF3F3F3F"/>
        <rFont val="Arial"/>
        <family val="2"/>
        <charset val="1"/>
      </rPr>
      <t xml:space="preserve"> 10:</t>
    </r>
  </si>
  <si>
    <r>
      <rPr>
        <b val="true"/>
        <sz val="11"/>
        <color rgb="FF3F3F3F"/>
        <rFont val="Arial"/>
        <family val="2"/>
        <charset val="1"/>
      </rPr>
      <t xml:space="preserve">Docente </t>
    </r>
    <r>
      <rPr>
        <b val="true"/>
        <u val="single"/>
        <sz val="11"/>
        <color rgb="FF3F3F3F"/>
        <rFont val="Arial"/>
        <family val="2"/>
        <charset val="1"/>
      </rPr>
      <t xml:space="preserve">Externo</t>
    </r>
    <r>
      <rPr>
        <b val="true"/>
        <sz val="11"/>
        <color rgb="FF3F3F3F"/>
        <rFont val="Arial"/>
        <family val="2"/>
        <charset val="1"/>
      </rPr>
      <t xml:space="preserve"> 10:</t>
    </r>
  </si>
  <si>
    <t xml:space="preserve">Calendário</t>
  </si>
  <si>
    <t xml:space="preserve">1a Turma</t>
  </si>
  <si>
    <t xml:space="preserve">2a Turma (se houver)</t>
  </si>
  <si>
    <t xml:space="preserve">3a Turma (se houver)</t>
  </si>
  <si>
    <t xml:space="preserve">Inscrição</t>
  </si>
  <si>
    <t xml:space="preserve">Seleção</t>
  </si>
  <si>
    <t xml:space="preserve">Matrícula</t>
  </si>
  <si>
    <t xml:space="preserve">Início</t>
  </si>
  <si>
    <t xml:space="preserve">Término</t>
  </si>
  <si>
    <t xml:space="preserve">Período de aulas e TCC (se houver)</t>
  </si>
  <si>
    <t xml:space="preserve">° mês</t>
  </si>
  <si>
    <t xml:space="preserve">Haverá TCC?</t>
  </si>
  <si>
    <t xml:space="preserve">Período total da 1a turma</t>
  </si>
  <si>
    <t xml:space="preserve">Período total da 2a turma, se houver</t>
  </si>
  <si>
    <t xml:space="preserve">Período total da 3a turma, se houver</t>
  </si>
  <si>
    <t xml:space="preserve">Total de vagas regulares no presencial é menor que 66?</t>
  </si>
  <si>
    <t xml:space="preserve">Quantidade de orientação é igual ao número de vagas regulares?</t>
  </si>
  <si>
    <t xml:space="preserve">O percentual de docentes com título de mestre ou doutor é superior a 30%?</t>
  </si>
  <si>
    <t xml:space="preserve">A carga horária tem mais de 360 horas?</t>
  </si>
  <si>
    <t xml:space="preserve">O corpo docente é composto apenas de docentes internos?</t>
  </si>
  <si>
    <t xml:space="preserve">A 1a Edição tem duração correta (entre 6 meses e 2 anos)?</t>
  </si>
  <si>
    <t xml:space="preserve">A 2a Edição tem duração correta (entre 6 meses e 2 anos)?</t>
  </si>
  <si>
    <t xml:space="preserve">A 3a Edição tem duração correta (entre 6 meses e 2 anos)?</t>
  </si>
  <si>
    <t xml:space="preserve">Quantidade de disciplinas</t>
  </si>
  <si>
    <t xml:space="preserve">Total de professores(as)</t>
  </si>
  <si>
    <t xml:space="preserve">Total de doutores(as)</t>
  </si>
  <si>
    <t xml:space="preserve">Total de mestres</t>
  </si>
  <si>
    <t xml:space="preserve">Total de especialistas</t>
  </si>
  <si>
    <t xml:space="preserve">Total de graduados</t>
  </si>
  <si>
    <t xml:space="preserve">Total com ensino médio</t>
  </si>
  <si>
    <t xml:space="preserve">Total de professores UFPE</t>
  </si>
  <si>
    <t xml:space="preserve">Total de professores externos</t>
  </si>
  <si>
    <t xml:space="preserve">Total de doutores(as) externos</t>
  </si>
  <si>
    <t xml:space="preserve">Total de mestres externos</t>
  </si>
  <si>
    <t xml:space="preserve">Total de especialistas externos</t>
  </si>
  <si>
    <t xml:space="preserve">Total de graduados externos</t>
  </si>
  <si>
    <t xml:space="preserve">Total com ensino médio externo</t>
  </si>
  <si>
    <t xml:space="preserve">[NÃO PREENCHER] Planilha de Controle da PROPG</t>
  </si>
  <si>
    <t xml:space="preserve">Modalidade</t>
  </si>
  <si>
    <t xml:space="preserve">Titulação Coordenador</t>
  </si>
  <si>
    <t xml:space="preserve">Regime de Trabalho do Coordenador</t>
  </si>
  <si>
    <t xml:space="preserve">Sim / Não</t>
  </si>
  <si>
    <t xml:space="preserve">UFPE ou Externo</t>
  </si>
  <si>
    <t xml:space="preserve">Presencial</t>
  </si>
  <si>
    <t xml:space="preserve">Mestre</t>
  </si>
  <si>
    <t xml:space="preserve">Dedicação Exclusiva</t>
  </si>
  <si>
    <t xml:space="preserve">UFPE</t>
  </si>
  <si>
    <t xml:space="preserve">EaD</t>
  </si>
  <si>
    <t xml:space="preserve">Doutor(a)</t>
  </si>
  <si>
    <t xml:space="preserve">40 horas</t>
  </si>
  <si>
    <t xml:space="preserve">Não</t>
  </si>
  <si>
    <t xml:space="preserve">Externo</t>
  </si>
  <si>
    <t xml:space="preserve">20 horas</t>
  </si>
  <si>
    <t xml:space="preserve">Situação</t>
  </si>
  <si>
    <t xml:space="preserve">Para a inscrição</t>
  </si>
  <si>
    <t xml:space="preserve">Órgão administrador de Recursos Financeiros</t>
  </si>
  <si>
    <t xml:space="preserve">Parceria</t>
  </si>
  <si>
    <t xml:space="preserve">Titulação Docente</t>
  </si>
  <si>
    <t xml:space="preserve">OK</t>
  </si>
  <si>
    <t xml:space="preserve">FADE</t>
  </si>
  <si>
    <t xml:space="preserve">DOUTORADO</t>
  </si>
  <si>
    <t xml:space="preserve">A providenciar</t>
  </si>
  <si>
    <t xml:space="preserve">Análise de currículo</t>
  </si>
  <si>
    <t xml:space="preserve">Outros (especificar):</t>
  </si>
  <si>
    <t xml:space="preserve">Sim (especificar):</t>
  </si>
  <si>
    <t xml:space="preserve">MESTRADO</t>
  </si>
  <si>
    <t xml:space="preserve">Não se aplica</t>
  </si>
  <si>
    <t xml:space="preserve">ESPECIALIZAÇÃO</t>
  </si>
  <si>
    <t xml:space="preserve">ENSINO SUPERIOR</t>
  </si>
  <si>
    <t xml:space="preserve">ENSINO MÉDIO</t>
  </si>
  <si>
    <t xml:space="preserve">Para o calendário</t>
  </si>
  <si>
    <t xml:space="preserve">Para o pré-calendário</t>
  </si>
  <si>
    <t xml:space="preserve">1 mês antes das aulas</t>
  </si>
  <si>
    <t xml:space="preserve">2 meses antes das aulas</t>
  </si>
  <si>
    <t xml:space="preserve">3 meses antes das aulas</t>
  </si>
  <si>
    <t xml:space="preserve">4 meses antes das aulas</t>
  </si>
  <si>
    <t xml:space="preserve">5 meses antes das aulas</t>
  </si>
  <si>
    <t xml:space="preserve">6 meses antes das aulas</t>
  </si>
  <si>
    <t xml:space="preserve">7 meses antes das aulas</t>
  </si>
  <si>
    <t xml:space="preserve">8 meses antes das aulas</t>
  </si>
  <si>
    <t xml:space="preserve">9 meses antes das aulas</t>
  </si>
  <si>
    <t xml:space="preserve">10 meses antes das aulas</t>
  </si>
  <si>
    <t xml:space="preserve">11 meses antes das aulas</t>
  </si>
  <si>
    <t xml:space="preserve">12 meses antes das aulas</t>
  </si>
  <si>
    <t xml:space="preserve">ABEL GUILHERMINO DA SILVA FILHO</t>
  </si>
  <si>
    <t xml:space="preserve">Classe D - Associado</t>
  </si>
  <si>
    <t xml:space="preserve">DE</t>
  </si>
  <si>
    <t xml:space="preserve">ABEL VIEIRA NETO</t>
  </si>
  <si>
    <t xml:space="preserve">Classe E - Titular</t>
  </si>
  <si>
    <t xml:space="preserve">ABRAAO DAVID COSTA DO NASCIMENTO</t>
  </si>
  <si>
    <t xml:space="preserve">Classe C - Adjunto</t>
  </si>
  <si>
    <t xml:space="preserve">ADAILTON LAPORTE DE ALENCAR</t>
  </si>
  <si>
    <t xml:space="preserve">Classe A - Adjunto A</t>
  </si>
  <si>
    <t xml:space="preserve">ADDLER FILIPE DA CRUZ BEZERRA</t>
  </si>
  <si>
    <t xml:space="preserve">Auxiliar</t>
  </si>
  <si>
    <t xml:space="preserve">ADELINA PONTUAL FERREIRA</t>
  </si>
  <si>
    <t xml:space="preserve">ADELSON ANTONIO DA SILVA SANTOS</t>
  </si>
  <si>
    <t xml:space="preserve">ADEMIR DE JESUS AMARAL</t>
  </si>
  <si>
    <t xml:space="preserve">ADENILTON JOSÉ DA SILVA</t>
  </si>
  <si>
    <t xml:space="preserve">ADIEL TEIXEIRA DE ALMEIDA</t>
  </si>
  <si>
    <t xml:space="preserve">ADIEL TEIXEIRA DE ALMEIDA FILHO</t>
  </si>
  <si>
    <t xml:space="preserve">ADILSON AQUINO SILVEIRA JUNIOR</t>
  </si>
  <si>
    <t xml:space="preserve">ADMILSON DA PENHA PACHECO</t>
  </si>
  <si>
    <t xml:space="preserve">ADRIANA AZOUBEL ANTUNES</t>
  </si>
  <si>
    <t xml:space="preserve">ADRIANA CARLA DE AZEVEDO BORBA</t>
  </si>
  <si>
    <t xml:space="preserve">ADRIANA DA COSTA RIBEIRO YAMADA</t>
  </si>
  <si>
    <t xml:space="preserve">ADRIANA DE OLIVEIRA CAMARGO GOMES</t>
  </si>
  <si>
    <t xml:space="preserve">ADRIANA DI DONATO CHAVES</t>
  </si>
  <si>
    <t xml:space="preserve">ADRIANA FALANGOLA BENJAMIN BEZERRA</t>
  </si>
  <si>
    <t xml:space="preserve">ADRIANA FERRAZ DE VASCONCELOS</t>
  </si>
  <si>
    <t xml:space="preserve">ADRIANA FONTES</t>
  </si>
  <si>
    <t xml:space="preserve">ADRIANA LETICIA TORRES DA ROSA</t>
  </si>
  <si>
    <t xml:space="preserve">DV</t>
  </si>
  <si>
    <t xml:space="preserve">ADRIANA MARIA ANDRADE DE SANTANA</t>
  </si>
  <si>
    <t xml:space="preserve">ADRIANA MARIA DA SILVA TELLES</t>
  </si>
  <si>
    <t xml:space="preserve">ADRIANA MARIA PAULO DA SILVA</t>
  </si>
  <si>
    <t xml:space="preserve">ADRIANA PAULA DE ANDRADE DA COSTA E SILVA SANTIAGO</t>
  </si>
  <si>
    <t xml:space="preserve">ADRIANE PEREIRA WANDENESS</t>
  </si>
  <si>
    <t xml:space="preserve">ADRIANO AUGUSTO DE MORAES SARMENTO</t>
  </si>
  <si>
    <t xml:space="preserve">ADRIANO BENTO SANTOS</t>
  </si>
  <si>
    <t xml:space="preserve">ADRIANO DAYVSON MARQUES FERREIRA</t>
  </si>
  <si>
    <t xml:space="preserve">Classe B - Assistente</t>
  </si>
  <si>
    <t xml:space="preserve">ADRIANO LORENA INACIO DE OLIVEIRA</t>
  </si>
  <si>
    <t xml:space="preserve">ADRIANO OLIVEIRA DOS SANTOS</t>
  </si>
  <si>
    <t xml:space="preserve">ADRIELLE CAVALCANTI DE PONTES ARAUJO</t>
  </si>
  <si>
    <t xml:space="preserve">ADRIEN JOAN SYLVAIN DURAND PETITEVILLE</t>
  </si>
  <si>
    <t xml:space="preserve">ADSON BESERRA DA SILVA</t>
  </si>
  <si>
    <t xml:space="preserve">Classe A - Assistente A</t>
  </si>
  <si>
    <t xml:space="preserve">AFONSO HENRIQUE SOBREIRA DE OLIVEIRA</t>
  </si>
  <si>
    <t xml:space="preserve">AGOSTINHO DE SOUSA MACHADO JUNIOR</t>
  </si>
  <si>
    <t xml:space="preserve">AIRTON TEMISTOCLES GONCALVES DE CASTRO</t>
  </si>
  <si>
    <t xml:space="preserve">ALANA CAROLINA COSTA VERAS</t>
  </si>
  <si>
    <t xml:space="preserve">ALANA ELZA FONTES DA GAMA</t>
  </si>
  <si>
    <t xml:space="preserve">ALANE ALVES SILVA</t>
  </si>
  <si>
    <t xml:space="preserve">ALBANITA GOMES DA COSTA DE CEBALLOS</t>
  </si>
  <si>
    <t xml:space="preserve">ALBERTO GALVAO DE MOURA FILHO</t>
  </si>
  <si>
    <t xml:space="preserve">ALBERTO NICODEMUS GOMES LOPES</t>
  </si>
  <si>
    <t xml:space="preserve">ALCIDES DA SILVA DINIZ</t>
  </si>
  <si>
    <t xml:space="preserve">ALCINA MAGNOLIA DA SILVA FRANCA</t>
  </si>
  <si>
    <t xml:space="preserve">ALCINDO JOSE DE SA</t>
  </si>
  <si>
    <t xml:space="preserve">ALDA VERONICA SOUZA LIVERA</t>
  </si>
  <si>
    <t xml:space="preserve">ALDO WILLIAM MEDINA GARAY</t>
  </si>
  <si>
    <t xml:space="preserve">ALESSANDRA DE ALBUQUERQUE TAVARES CARVALHO</t>
  </si>
  <si>
    <t xml:space="preserve">ALESSANDRA MARIA DOS SANTOS</t>
  </si>
  <si>
    <t xml:space="preserve">ALESSANDRA PRAZERES CEZARIO</t>
  </si>
  <si>
    <t xml:space="preserve">ALESSANDRA RAMOS CASTANHA</t>
  </si>
  <si>
    <t xml:space="preserve">ALESSANDRA SIMONE DO PRADO SIQUEIRA</t>
  </si>
  <si>
    <t xml:space="preserve">DI</t>
  </si>
  <si>
    <t xml:space="preserve">ALESSANDRO HENRIQUE DA SILVA SANTOS</t>
  </si>
  <si>
    <t xml:space="preserve">ALESSANDRO ROMARIO ECHEVARRIA ANTUNES</t>
  </si>
  <si>
    <t xml:space="preserve">ALESSANDRO SPENCER DE SOUZA HOLANDA</t>
  </si>
  <si>
    <t xml:space="preserve">ALEX COSTA DA SILVA</t>
  </si>
  <si>
    <t xml:space="preserve">ALEX DIAS RAMOS</t>
  </si>
  <si>
    <t xml:space="preserve">ALEX FERREIRA FALCAO MOREIRA</t>
  </si>
  <si>
    <t xml:space="preserve">ALEX GIULIANO VAILATI</t>
  </si>
  <si>
    <t xml:space="preserve">ALEX MAURICIO ARAUJO</t>
  </si>
  <si>
    <t xml:space="preserve">ALEX SANDRO GOMES</t>
  </si>
  <si>
    <t xml:space="preserve">ALEX SANDRO ROLLAND DE SOUZA</t>
  </si>
  <si>
    <t xml:space="preserve">ALEXANDER BARROS LIMA</t>
  </si>
  <si>
    <t xml:space="preserve">ALEXANDER WILLIAN AZEVEDO</t>
  </si>
  <si>
    <t xml:space="preserve">ALEXANDRE ALVES RODRIGUES</t>
  </si>
  <si>
    <t xml:space="preserve">ALEXANDRE BATISTA LOPES DO NASCIMENTO</t>
  </si>
  <si>
    <t xml:space="preserve">ALEXANDRE BRAZ DE MACEDO</t>
  </si>
  <si>
    <t xml:space="preserve">ALEXANDRE CABRAL MOTA</t>
  </si>
  <si>
    <t xml:space="preserve">ALEXANDRE CARLOS ARAUJO DA COSTA</t>
  </si>
  <si>
    <t xml:space="preserve">ALEXANDRE CESAR BATISTA DA SILVA</t>
  </si>
  <si>
    <t xml:space="preserve">ALEXANDRE CESAR VIEIRA DE SALES</t>
  </si>
  <si>
    <t xml:space="preserve">ALEXANDRE DE ANDRADE</t>
  </si>
  <si>
    <t xml:space="preserve">ALEXANDRE FREIRE PIMENTEL</t>
  </si>
  <si>
    <t xml:space="preserve">ALEXANDRE JOSE DA SILVA GOES</t>
  </si>
  <si>
    <t xml:space="preserve">ALEXANDRE JOSE HENRIQUE DE OLIVEIRA LUNA</t>
  </si>
  <si>
    <t xml:space="preserve">ALEXANDRE MARCOS LINS DE VASCONCELOS</t>
  </si>
  <si>
    <t xml:space="preserve">ALEXANDRE OLIVEIRA DE ALMEIDA</t>
  </si>
  <si>
    <t xml:space="preserve">ALEXANDRE RAMALHO ALBERTI</t>
  </si>
  <si>
    <t xml:space="preserve">ALEXANDRE REIS MACHADO</t>
  </si>
  <si>
    <t xml:space="preserve">ALEXANDRE RICALDE RODRIGUES</t>
  </si>
  <si>
    <t xml:space="preserve">ALEXANDRE RONALDO DA MAIA DE FARIAS</t>
  </si>
  <si>
    <t xml:space="preserve">ALEXANDRE SIMAO DE FREITAS</t>
  </si>
  <si>
    <t xml:space="preserve">ALEXANDRE STAMFORD DA SILVA</t>
  </si>
  <si>
    <t xml:space="preserve">ALEXANDRE VIANA ARAUJO</t>
  </si>
  <si>
    <t xml:space="preserve">ALEXANDRO SILVA DE JESUS</t>
  </si>
  <si>
    <t xml:space="preserve">ALEXSANDRO BARBOSA DA COSTA</t>
  </si>
  <si>
    <t xml:space="preserve">ALEXSANDRO DA SILVA</t>
  </si>
  <si>
    <t xml:space="preserve">ALEXSANDRO MEDEIROS DO NASCIMENTO</t>
  </si>
  <si>
    <t xml:space="preserve">ALEXYA CRISTAL BRANDAO LIMA</t>
  </si>
  <si>
    <t xml:space="preserve">ALFREDO ADOLFO CORDIVIOLA</t>
  </si>
  <si>
    <t xml:space="preserve">ALFREDO DE OLIVEIRA MORAES</t>
  </si>
  <si>
    <t xml:space="preserve">ALFREDO MACEDO GOMES</t>
  </si>
  <si>
    <t xml:space="preserve">ALFREDO MATOS MOURA JUNIOR</t>
  </si>
  <si>
    <t xml:space="preserve">ALFREDO MAYALL SIMAS</t>
  </si>
  <si>
    <t xml:space="preserve">ALFREDO RIBEIRO NETO</t>
  </si>
  <si>
    <t xml:space="preserve">ALICE KELLY BARREIRA</t>
  </si>
  <si>
    <t xml:space="preserve">ALICE MIRIAM HAPP BOTLER</t>
  </si>
  <si>
    <t xml:space="preserve">ALICE VALENCA ARAUJO</t>
  </si>
  <si>
    <t xml:space="preserve">ALINE BARBOSA TSUYUGUCHI</t>
  </si>
  <si>
    <t xml:space="preserve">ALINE COSTA DE MENESES</t>
  </si>
  <si>
    <t xml:space="preserve">ALINE CUNHA DE ANDRADE SILVA</t>
  </si>
  <si>
    <t xml:space="preserve">ALINE FABIA GUERRA DE MORAES</t>
  </si>
  <si>
    <t xml:space="preserve">ALINE MENDES LACERDA</t>
  </si>
  <si>
    <t xml:space="preserve">ALINE NATALLIA SIMOES DE ALMEIDA</t>
  </si>
  <si>
    <t xml:space="preserve">ALINE VICTORIA CAVALCANTI PEREIRA</t>
  </si>
  <si>
    <t xml:space="preserve">ALIOMAR FERREIRA NUNES</t>
  </si>
  <si>
    <t xml:space="preserve">Ensino superior</t>
  </si>
  <si>
    <t xml:space="preserve">ALISSON MACARIO DE OLIVEIRA</t>
  </si>
  <si>
    <t xml:space="preserve">ALLENE CARVALHO LAGE</t>
  </si>
  <si>
    <t xml:space="preserve">ALMANY COSTA SANTOS</t>
  </si>
  <si>
    <t xml:space="preserve">ALMERINDA MARIA DO REGO SILVA</t>
  </si>
  <si>
    <t xml:space="preserve">ALOISIA PIMENTEL BARROS</t>
  </si>
  <si>
    <t xml:space="preserve">ALUIZIO FAUSTO RIBEIRO ARAUJO</t>
  </si>
  <si>
    <t xml:space="preserve">ALVARO ANTONIO BANDEIRA FERRAZ</t>
  </si>
  <si>
    <t xml:space="preserve">ALVARO BARRANTES HIDALGO</t>
  </si>
  <si>
    <t xml:space="preserve">ALVARO DA SILVA FERREIRA</t>
  </si>
  <si>
    <t xml:space="preserve">ALVARO PEREIRA DE ANDRADE</t>
  </si>
  <si>
    <t xml:space="preserve">AMADEU SA DE CAMPOS FILHO</t>
  </si>
  <si>
    <t xml:space="preserve">AMANDA ALMEIDA DE OLIVEIRA</t>
  </si>
  <si>
    <t xml:space="preserve">AMANDA CARVALHO DE OLIVEIRA</t>
  </si>
  <si>
    <t xml:space="preserve">AMANDA CORREIA PAES ZACARIAS</t>
  </si>
  <si>
    <t xml:space="preserve">AMANDA DE FIGUEIROA SILVA</t>
  </si>
  <si>
    <t xml:space="preserve">AMANDA KARINA DE LIMA JACINTO</t>
  </si>
  <si>
    <t xml:space="preserve">AMANDA MANSUR CUSTODIO NOGUEIRA</t>
  </si>
  <si>
    <t xml:space="preserve">AMANDA OLIVEIRA BERNARDINO CAVALCANTI DE ALBUQUERQUE</t>
  </si>
  <si>
    <t xml:space="preserve">AMANDA PRISCILA DE SANTANA CABRAL SILVA</t>
  </si>
  <si>
    <t xml:space="preserve">AMANDA RODRIGUES DA SILVA</t>
  </si>
  <si>
    <t xml:space="preserve">AMANDA SOARES DE VASCONCELOS</t>
  </si>
  <si>
    <t xml:space="preserve">AMILCAR ALMEIDA BEZERRA</t>
  </si>
  <si>
    <t xml:space="preserve">AMILTON JOSE VIEIRA DE ARRUDA</t>
  </si>
  <si>
    <t xml:space="preserve">ANA AUGUSTA DE ANDRADE CORDEIRO</t>
  </si>
  <si>
    <t xml:space="preserve">ANA BEATRIZ GOMES PIMENTA DE CARVALHO</t>
  </si>
  <si>
    <t xml:space="preserve">ANA BEATRIZ NUNES DA SILVA</t>
  </si>
  <si>
    <t xml:space="preserve">ANA BEATRIZ SOTERO SIQUEIRA</t>
  </si>
  <si>
    <t xml:space="preserve">ANA CAROLINA DE MORAES ANDRADE BARBOSA</t>
  </si>
  <si>
    <t xml:space="preserve">ANA CAROLINA DE SOUZA LEITAO ARRUDA FALCAO</t>
  </si>
  <si>
    <t xml:space="preserve">ANA CAROLINA DE SOUZA PIERETTI</t>
  </si>
  <si>
    <t xml:space="preserve">ANA CAROLINA GONCALVES LEITE</t>
  </si>
  <si>
    <t xml:space="preserve">ANA CAROLINA NUNES DO COUTO</t>
  </si>
  <si>
    <t xml:space="preserve">ANA CAROLINA PERRUSI ALVES BRANDAO</t>
  </si>
  <si>
    <t xml:space="preserve">ANA CAROLINE CAVALCANTI DELA BIANCA MELO</t>
  </si>
  <si>
    <t xml:space="preserve">ANA CATARINA DE SOUZA LOPES</t>
  </si>
  <si>
    <t xml:space="preserve">ANA CATARINA GAIOSO LUCAS LEITE MARTINS</t>
  </si>
  <si>
    <t xml:space="preserve">ANA CATARINA PEREGRINO TORRES RAMOS</t>
  </si>
  <si>
    <t xml:space="preserve">ANA CATARINA TORRES DE LACERDA</t>
  </si>
  <si>
    <t xml:space="preserve">ANA CHRISTINA BRASILEIRO VIDAL</t>
  </si>
  <si>
    <t xml:space="preserve">ANA CLAUDIA BARBOSA DE LIMA BARROS</t>
  </si>
  <si>
    <t xml:space="preserve">Classe A - Auxiliar</t>
  </si>
  <si>
    <t xml:space="preserve">ANA CLAUDIA DA SILVA ARAUJO</t>
  </si>
  <si>
    <t xml:space="preserve">ANA CLAUDIA DE CARVALHO VIEIRA</t>
  </si>
  <si>
    <t xml:space="preserve">ANA CLAUDIA ROCHA CAVALCANTI</t>
  </si>
  <si>
    <t xml:space="preserve">ANA CLAUDIA RODRIGUES DA SILVA</t>
  </si>
  <si>
    <t xml:space="preserve">ANA CLAUDIA RODRIGUES GONCALVES PESSOA</t>
  </si>
  <si>
    <t xml:space="preserve">ANA COELHO DE ALBUQUERQUE</t>
  </si>
  <si>
    <t xml:space="preserve">ANA CRISTINA BARBOSA DA SILVA</t>
  </si>
  <si>
    <t xml:space="preserve">ANA CRISTINA BRITO ARCOVERDE</t>
  </si>
  <si>
    <t xml:space="preserve">ANA CRISTINA DE ALBUQUERQUE MONTENEGRO</t>
  </si>
  <si>
    <t xml:space="preserve">ANA CRISTINA DE ALMEIDA FERNANDES</t>
  </si>
  <si>
    <t xml:space="preserve">ANA CRISTINA DE SOUZA VIEIRA</t>
  </si>
  <si>
    <t xml:space="preserve">ANA CRISTINA FALCAO ESTEVES</t>
  </si>
  <si>
    <t xml:space="preserve">ANA CRISTINA LAUER GARCIA</t>
  </si>
  <si>
    <t xml:space="preserve">ANA CRISTINA LIMA LEITE</t>
  </si>
  <si>
    <t xml:space="preserve">ANA CRISTINA OLIVEIRA MARQUES</t>
  </si>
  <si>
    <t xml:space="preserve">ANA CRISTINA SALIBE BAPTISTELLA DE OLIVEIRA</t>
  </si>
  <si>
    <t xml:space="preserve">ANA ELISA TOSCANO MENESES DA SILVA CASTRO</t>
  </si>
  <si>
    <t xml:space="preserve">ANA ELISABETE DE GOUVEIA</t>
  </si>
  <si>
    <t xml:space="preserve">ANA ELISABETH SOUZA DA ROCHA CARVALHO</t>
  </si>
  <si>
    <t xml:space="preserve">ANA ELIZABETH LISBOA NOGUEIRA CAVALCANTI</t>
  </si>
  <si>
    <t xml:space="preserve">ANA EMILIA GONCALVES DE CASTRO</t>
  </si>
  <si>
    <t xml:space="preserve">ANA ISABEL BEZERRA CAVALCANTI</t>
  </si>
  <si>
    <t xml:space="preserve">ANA JULIA DE SOUZA MELO</t>
  </si>
  <si>
    <t xml:space="preserve">ANA KARINA MORAIS DE LIRA</t>
  </si>
  <si>
    <t xml:space="preserve">ANA KARINA MOUTINHO LIMA</t>
  </si>
  <si>
    <t xml:space="preserve">ANA KARINA PESSOA DA SILVA CABRAL</t>
  </si>
  <si>
    <t xml:space="preserve">ANA KATARINA TELLES DE NOVAES CAMPELO</t>
  </si>
  <si>
    <t xml:space="preserve">ANA LISA DO VALE GOMES</t>
  </si>
  <si>
    <t xml:space="preserve">ANA LUCIA ANDRADE DA SILVA</t>
  </si>
  <si>
    <t xml:space="preserve">ANA LUCIA BEZERRA CANDEIAS</t>
  </si>
  <si>
    <t xml:space="preserve">ANA LUCIA BORBA DE ARRUDA</t>
  </si>
  <si>
    <t xml:space="preserve">ANA LUCIA FELIX DOS SANTOS</t>
  </si>
  <si>
    <t xml:space="preserve">ANA LUCIA FONTES DE SOUZA VASCONCELOS</t>
  </si>
  <si>
    <t xml:space="preserve">ANA LUCIA GALVAO LEAL CHAVES</t>
  </si>
  <si>
    <t xml:space="preserve">ANA LUCIA MARINHO MARQUES</t>
  </si>
  <si>
    <t xml:space="preserve">ANA LUZIA MEDEIROS ARAUJO DA SILVA</t>
  </si>
  <si>
    <t xml:space="preserve">ANA MARCIA BATISTA ALMEIDA PEREIRA</t>
  </si>
  <si>
    <t xml:space="preserve">ANA MARCIA LUNA MONTEIRO</t>
  </si>
  <si>
    <t xml:space="preserve">ANA MARIA BENKO ISEPPON</t>
  </si>
  <si>
    <t xml:space="preserve">ANA MARIA COSTA DE ARAUJO LIMA</t>
  </si>
  <si>
    <t xml:space="preserve">ANA MARIA DA CONCEICAO VELOSO</t>
  </si>
  <si>
    <t xml:space="preserve">ANA MARIA DA MOTA SALES DE SOUZA</t>
  </si>
  <si>
    <t xml:space="preserve">ANA MARIA DE BARROS</t>
  </si>
  <si>
    <t xml:space="preserve">ANA MARIA MENDONCA DE ALBUQUERQUE MELO</t>
  </si>
  <si>
    <t xml:space="preserve">ANA MARIA MENEZES CAETANO</t>
  </si>
  <si>
    <t xml:space="preserve">ANA MARIA TAVARES DUARTE</t>
  </si>
  <si>
    <t xml:space="preserve">ANA MONTEIRO COSTA</t>
  </si>
  <si>
    <t xml:space="preserve">ANA NERY BARBOSA DE ARAUJO</t>
  </si>
  <si>
    <t xml:space="preserve">ANA PAULA BARBOSA DE LIMA</t>
  </si>
  <si>
    <t xml:space="preserve">ANA PAULA CABRAL SEIXAS COSTA</t>
  </si>
  <si>
    <t xml:space="preserve">ANA PAULA CAMPOS LIMA</t>
  </si>
  <si>
    <t xml:space="preserve">ANA PAULA DE LIMA FERREIRA</t>
  </si>
  <si>
    <t xml:space="preserve">ANA PAULA DE SOUZA DE FREITAS</t>
  </si>
  <si>
    <t xml:space="preserve">ANA PAULA ESMERALDO LIMA</t>
  </si>
  <si>
    <t xml:space="preserve">ANA PAULA FERNANDES DA SILVEIRA MOTA</t>
  </si>
  <si>
    <t xml:space="preserve">ANA PAULA FREITAS DA SILVA</t>
  </si>
  <si>
    <t xml:space="preserve">ANA PAULA LIMA PACHECO</t>
  </si>
  <si>
    <t xml:space="preserve">ANA PAULA LOPES DE MELO</t>
  </si>
  <si>
    <t xml:space="preserve">ANA PAULA ROCHA DE MELO</t>
  </si>
  <si>
    <t xml:space="preserve">ANA PAULA SILVA DE OLIVEIRA</t>
  </si>
  <si>
    <t xml:space="preserve">ANA PAULA SILVEIRA PAIM</t>
  </si>
  <si>
    <t xml:space="preserve">ANA PAULA SOBREIRA BEZERRA</t>
  </si>
  <si>
    <t xml:space="preserve">ANA RITA SA CARNEIRO RIBEIRO</t>
  </si>
  <si>
    <t xml:space="preserve">ANA WLADIA SILVA DE LIMA</t>
  </si>
  <si>
    <t xml:space="preserve">ANALICE FRANCA LIMA AMORIM</t>
  </si>
  <si>
    <t xml:space="preserve">ANALUCIA DE LUCENA TORRES</t>
  </si>
  <si>
    <t xml:space="preserve">ANAMARIA SOBRAL COSTA</t>
  </si>
  <si>
    <t xml:space="preserve">ANASTACIO BORGES DE ARAUJO JUNIOR</t>
  </si>
  <si>
    <t xml:space="preserve">ANCO MARCIO TENORIO VIEIRA</t>
  </si>
  <si>
    <t xml:space="preserve">ANDERSON GOMES DE SOUZA</t>
  </si>
  <si>
    <t xml:space="preserve">ANDERSON ISSAO SAITO</t>
  </si>
  <si>
    <t xml:space="preserve">ANDERSON LUCAS CARNEIRO DE LIMA DA SILVA</t>
  </si>
  <si>
    <t xml:space="preserve">ANDERSON LUIZ RIBEIRO DE PAIVA</t>
  </si>
  <si>
    <t xml:space="preserve">ANDERSON MONTEIRO AMARAL</t>
  </si>
  <si>
    <t xml:space="preserve">ANDERSON RODRIGO OLIVEIRA DA SILVA</t>
  </si>
  <si>
    <t xml:space="preserve">ANDERSON SPINELLI VALDEVINO DA SILVA</t>
  </si>
  <si>
    <t xml:space="preserve">ANDERSON STEVENS LEONIDAS GOMES</t>
  </si>
  <si>
    <t xml:space="preserve">ANDERSON TIAGO PEIXOTO GONCALVES</t>
  </si>
  <si>
    <t xml:space="preserve">ANDIARA VALENTINA DE FREITAS E LOPES</t>
  </si>
  <si>
    <t xml:space="preserve">ANDRE ANDERSON CAVALCANTE FELIPE</t>
  </si>
  <si>
    <t xml:space="preserve">ANDRE ANTONIO BARBOSA</t>
  </si>
  <si>
    <t xml:space="preserve">ANDRE CAVALCANTE BARBOSA DA SILVA</t>
  </si>
  <si>
    <t xml:space="preserve">ANDRE DE LIMA AIRES</t>
  </si>
  <si>
    <t xml:space="preserve">ANDRE DE SENA WANDERLEY</t>
  </si>
  <si>
    <t xml:space="preserve">ANDRE DOS SANTOS COSTA</t>
  </si>
  <si>
    <t xml:space="preserve">ANDRE FALCAO DURAO</t>
  </si>
  <si>
    <t xml:space="preserve">ANDRE FELIPE DE ALBUQUERQUE FELL</t>
  </si>
  <si>
    <t xml:space="preserve">ANDRE FELIPPE VIEIRA DA CUNHA</t>
  </si>
  <si>
    <t xml:space="preserve">ANDRE GALEMBECK</t>
  </si>
  <si>
    <t xml:space="preserve">ANDRE GUSTAVO FERREIRA DA SILVA</t>
  </si>
  <si>
    <t xml:space="preserve">ANDRE LEITE WANDERLEY</t>
  </si>
  <si>
    <t xml:space="preserve">ANDRE LUIS DE MEDEIROS SANTOS</t>
  </si>
  <si>
    <t xml:space="preserve">ANDRE LUIZ CABRAL MONTEIRO DE AZEVEDO SANTIAGO</t>
  </si>
  <si>
    <t xml:space="preserve">ANDRE LUIZ DE MIRANDA MARTINS</t>
  </si>
  <si>
    <t xml:space="preserve">ANDRE LUIZ MARANHAO AGOSTINHO DOS SANTOS</t>
  </si>
  <si>
    <t xml:space="preserve">ANDRE LUIZ MARANHAO DE SOUZA LEAO</t>
  </si>
  <si>
    <t xml:space="preserve">ANDRE LUIZ MEIRELES ARAUJO</t>
  </si>
  <si>
    <t xml:space="preserve">ANDRE MACIEL NETTO</t>
  </si>
  <si>
    <t xml:space="preserve">ANDRE MARQUES CAVALCANTI</t>
  </si>
  <si>
    <t xml:space="preserve">ANDRE MATOS MAGALHAES</t>
  </si>
  <si>
    <t xml:space="preserve">ANDRE MAURICIO MELO SANTOS</t>
  </si>
  <si>
    <t xml:space="preserve">ANDRE MENDES SALLES</t>
  </si>
  <si>
    <t xml:space="preserve">ANDRE MENEZES MARQUES DAS NEVES</t>
  </si>
  <si>
    <t xml:space="preserve">ANDRE MORGADO ESTEVES</t>
  </si>
  <si>
    <t xml:space="preserve">ANDRE REGIS DE CARVALHO</t>
  </si>
  <si>
    <t xml:space="preserve">ANDRE VALENCA GUIMARAES</t>
  </si>
  <si>
    <t xml:space="preserve">ANDRE VICENTE PIRES ROSA</t>
  </si>
  <si>
    <t xml:space="preserve">ANDRE VICENTE REINA TORRES VOUGA</t>
  </si>
  <si>
    <t xml:space="preserve">ANDREA BARBOSA CAMARGO</t>
  </si>
  <si>
    <t xml:space="preserve">ANDREA BEZERRA DE MELO DA SILVEIRA LORDSLEEM</t>
  </si>
  <si>
    <t xml:space="preserve">ANDREA CRUZ CAMARA</t>
  </si>
  <si>
    <t xml:space="preserve">ANDREA DE SEIXAS</t>
  </si>
  <si>
    <t xml:space="preserve">ANDREA DINIZ FITTIPALDI</t>
  </si>
  <si>
    <t xml:space="preserve">ANDREA DOS ANJOS PONTUAL DE ANDRADE LIMA</t>
  </si>
  <si>
    <t xml:space="preserve">ANDREA FARIAS DE MELO LEITE</t>
  </si>
  <si>
    <t xml:space="preserve">ANDREA FERNANDA DE SANTANA COSTA</t>
  </si>
  <si>
    <t xml:space="preserve">ANDREA FLAVIA TENORIO CARNEIRO</t>
  </si>
  <si>
    <t xml:space="preserve">ANDREA IGLESIAS CAVALCANTI COUTINHO</t>
  </si>
  <si>
    <t xml:space="preserve">ANDREA LEMOS BEZERRA DE OLIVEIRA</t>
  </si>
  <si>
    <t xml:space="preserve">ANDREA LOPES BANDEIRA DELMIRO SANTANA</t>
  </si>
  <si>
    <t xml:space="preserve">ANDREA MARIA NOGUEIRA CAVALCANTI RIBEIRO</t>
  </si>
  <si>
    <t xml:space="preserve">ANDREA PEDROSA HARAND</t>
  </si>
  <si>
    <t xml:space="preserve">ANDREA QUIRINO STEINER</t>
  </si>
  <si>
    <t xml:space="preserve">ANDREA SELENE EMBIRASSU XAVIER</t>
  </si>
  <si>
    <t xml:space="preserve">ANDREA SILVA MORAES</t>
  </si>
  <si>
    <t xml:space="preserve">ANDREA TAVARES DANTAS</t>
  </si>
  <si>
    <t xml:space="preserve">ANDREA TEREZA BRITO FERREIRA</t>
  </si>
  <si>
    <t xml:space="preserve">ANDREI FELIPE LOUREIRO DO MONTE GUEDES</t>
  </si>
  <si>
    <t xml:space="preserve">ANDREIA CRISTINA CAMPIGOTTO</t>
  </si>
  <si>
    <t xml:space="preserve">ANDRELINA MARIA PINHEIRO SANTOS</t>
  </si>
  <si>
    <t xml:space="preserve">ANDRES BUSTAMANTE LONDONO</t>
  </si>
  <si>
    <t xml:space="preserve">ANDRESSA NATHALLY ROCHA LEAL</t>
  </si>
  <si>
    <t xml:space="preserve">ANDREZA DANIELA PONTES LUCAS</t>
  </si>
  <si>
    <t xml:space="preserve">ANDREZA RODRIGUES DA SILVA</t>
  </si>
  <si>
    <t xml:space="preserve">ANDREZZA KARLA DE OLIVEIRA SILVA</t>
  </si>
  <si>
    <t xml:space="preserve">ANDSON MARREIROS BALIEIRO</t>
  </si>
  <si>
    <t xml:space="preserve">ANEIDE ROCHA DE MARCOS RABELO</t>
  </si>
  <si>
    <t xml:space="preserve">ANELISE LOSANGELA BERTOTTI</t>
  </si>
  <si>
    <t xml:space="preserve">ANGELA AMANCIO DOS SANTOS</t>
  </si>
  <si>
    <t xml:space="preserve">ANGELA CASTOLDI DE ALBUQUERQUE</t>
  </si>
  <si>
    <t xml:space="preserve">ANGELA CRISTINA DE FIGUEIREDO MARINHO FALCAO</t>
  </si>
  <si>
    <t xml:space="preserve">ANGELA FREIRE PRYSTHON</t>
  </si>
  <si>
    <t xml:space="preserve">ANGELA LUZIA BRANCO PINTO DUARTE</t>
  </si>
  <si>
    <t xml:space="preserve">ANGELA MARIA ALEXANDRE RAMALHO</t>
  </si>
  <si>
    <t xml:space="preserve">ANGELA SANTANA DO AMARAL</t>
  </si>
  <si>
    <t xml:space="preserve">ANGELA SIMOES DE FARIAS</t>
  </si>
  <si>
    <t xml:space="preserve">ANGELICA DA SILVA TENORIO</t>
  </si>
  <si>
    <t xml:space="preserve">ANGELICA MARIA KAZUE UEJIMA</t>
  </si>
  <si>
    <t xml:space="preserve">ANGELICA XAVIER DA SILVA</t>
  </si>
  <si>
    <t xml:space="preserve">ANGELIKA PEIXOTO PINTO OLIVEIRA</t>
  </si>
  <si>
    <t xml:space="preserve">ANISIO BRASILEIRO DE FREITAS DOURADO</t>
  </si>
  <si>
    <t xml:space="preserve">ANJOLINA GRISI DE OLIVEIRA</t>
  </si>
  <si>
    <t xml:space="preserve">ANNA ELIZABETH GALVAO COUTINHO CORREIA</t>
  </si>
  <si>
    <t xml:space="preserve">ANNA KARLA DE OLIVEIRA TITO BORBA</t>
  </si>
  <si>
    <t xml:space="preserve">ANNA LUIZA ARAUJO RAMOS MARTINS DE OLIVEIRA</t>
  </si>
  <si>
    <t xml:space="preserve">ANTONIA MARIA DA SILVA SANTOS</t>
  </si>
  <si>
    <t xml:space="preserve">ANTONIO ACACIO DE MELO NETO</t>
  </si>
  <si>
    <t xml:space="preserve">ANTONIO ALVES PEREIRA DA SILVA SOBRINHO</t>
  </si>
  <si>
    <t xml:space="preserve">ANTONIO AZEVEDO DA COSTA</t>
  </si>
  <si>
    <t xml:space="preserve">ANTONIO CARLOS CARDOSO</t>
  </si>
  <si>
    <t xml:space="preserve">ANTONIO CARLOS DE BARROS CORREA</t>
  </si>
  <si>
    <t xml:space="preserve">ANTONIO CARLOS DE FREITAS</t>
  </si>
  <si>
    <t xml:space="preserve">ANTONIO CARLOS DOS SANTOS XAVIER</t>
  </si>
  <si>
    <t xml:space="preserve">ANTONIO CARLOS DUARTE COELHO</t>
  </si>
  <si>
    <t xml:space="preserve">ANTONIO CARLOS FERNANDES BARBOSA LIMA</t>
  </si>
  <si>
    <t xml:space="preserve">ANTONIO CARLOS MOTA DE LIMA</t>
  </si>
  <si>
    <t xml:space="preserve">ANTONIO CARLOS RABELO NIGRO FILHO</t>
  </si>
  <si>
    <t xml:space="preserve">ANTONIO CELSO DANTAS ANTONINO</t>
  </si>
  <si>
    <t xml:space="preserve">ANTONIO CESAR CARDIM BRITTO</t>
  </si>
  <si>
    <t xml:space="preserve">ANTONIO DA SILVA SOUTO</t>
  </si>
  <si>
    <t xml:space="preserve">ANTONIO DE SOUZA SILVA JUNIOR</t>
  </si>
  <si>
    <t xml:space="preserve">ANTONIO DEMOSTENES DE SOBRAL</t>
  </si>
  <si>
    <t xml:space="preserve">ANTONIO FERNANDO DE CARVALHO MOTA</t>
  </si>
  <si>
    <t xml:space="preserve">ANTONIO FERNANDO MORAIS DE OLIVEIRA</t>
  </si>
  <si>
    <t xml:space="preserve">ANTONIO FERNANDO PEREIRA DE SOUSA</t>
  </si>
  <si>
    <t xml:space="preserve">ANTONIO HENRIQUE GERMANO SOARES</t>
  </si>
  <si>
    <t xml:space="preserve">ANTONIO JERONIMO BELFORT DE OLIVEIRA</t>
  </si>
  <si>
    <t xml:space="preserve">ANTONIO JOSE ALVES</t>
  </si>
  <si>
    <t xml:space="preserve">ANTONIO JOSE DO REGO BARRETO FILHO</t>
  </si>
  <si>
    <t xml:space="preserve">ANTONIO LUIS DE OLIVEIRA FILHO</t>
  </si>
  <si>
    <t xml:space="preserve">ANTONIO MARCELO GONCALVES DE SOUZA</t>
  </si>
  <si>
    <t xml:space="preserve">ANTONIO MARCO DUARTE DE ALBUQUERQUE</t>
  </si>
  <si>
    <t xml:space="preserve">ANTONIO MARQUES DA COSTA SOARES JUNIOR</t>
  </si>
  <si>
    <t xml:space="preserve">ANTONIO MURILO SANTOS MACEDO</t>
  </si>
  <si>
    <t xml:space="preserve">ANTONIO NUNES BARBOSA FILHO</t>
  </si>
  <si>
    <t xml:space="preserve">ANTONIO ROAZZI</t>
  </si>
  <si>
    <t xml:space="preserve">ANTONIO ROBERTO LUCENA DE ARAUJO</t>
  </si>
  <si>
    <t xml:space="preserve">ANTONIO RODOLFO DE FARIA</t>
  </si>
  <si>
    <t xml:space="preserve">ANTONIO TORRES MONTENEGRO</t>
  </si>
  <si>
    <t xml:space="preserve">ANTONIO VICENTE FERREIRA JUNIOR</t>
  </si>
  <si>
    <t xml:space="preserve">ARAKEN GUEDES BARBOSA</t>
  </si>
  <si>
    <t xml:space="preserve">ARIADNA VALENTINA DE FREITAS E LOPES</t>
  </si>
  <si>
    <t xml:space="preserve">ARIENE CRISTINA DIAS GUIMARAES</t>
  </si>
  <si>
    <t xml:space="preserve">ARLENE KOGLIN</t>
  </si>
  <si>
    <t xml:space="preserve">ARMANDO HIDEKI SHINOHARA</t>
  </si>
  <si>
    <t xml:space="preserve">ARMANDO JUAN NAVARRO VAZQUEZ</t>
  </si>
  <si>
    <t xml:space="preserve">Classe U - Docente</t>
  </si>
  <si>
    <t xml:space="preserve">ARMANDO LOBO DE AZEVEDO MELLO NETO</t>
  </si>
  <si>
    <t xml:space="preserve">ARMANDO MARSDEN LACERDA FILHO</t>
  </si>
  <si>
    <t xml:space="preserve">ARMELE DE FATIMA DORNELAS DE ANDRADE</t>
  </si>
  <si>
    <t xml:space="preserve">ARMINDO DE ARAUJO FERREIRA</t>
  </si>
  <si>
    <t xml:space="preserve">ARNALDO DE FRANCA CALDAS JUNIOR</t>
  </si>
  <si>
    <t xml:space="preserve">ARNALDO JOSE DE SIQUEIRA JUNIOR</t>
  </si>
  <si>
    <t xml:space="preserve">ARNALDO MANOEL PEREIRA CARNEIRO</t>
  </si>
  <si>
    <t xml:space="preserve">ARNALDO MARTIN SZLACHTA JUNIOR</t>
  </si>
  <si>
    <t xml:space="preserve">ARNOLDO VASCONCELOS DE ALENCAR FILHO</t>
  </si>
  <si>
    <t xml:space="preserve">ARTHUR ALBUQUERQUE DE ANDRADE</t>
  </si>
  <si>
    <t xml:space="preserve">ARTUR ANGELO ALCANTARA DE ASSIS</t>
  </si>
  <si>
    <t xml:space="preserve">ARTUR DUVIVIER ORTENBLAD</t>
  </si>
  <si>
    <t xml:space="preserve">ARTUR FRAGOSO DE ALBUQUERQUE PERRUCI</t>
  </si>
  <si>
    <t xml:space="preserve">ARTUR MUNIZ SZPAK FURTADO</t>
  </si>
  <si>
    <t xml:space="preserve">ARTUR PAIVA COUTINHO</t>
  </si>
  <si>
    <t xml:space="preserve">ARTUR STAMFORD DA SILVA</t>
  </si>
  <si>
    <t xml:space="preserve">ARY GOMES FILHO</t>
  </si>
  <si>
    <t xml:space="preserve">ATENAGORAS OLIVEIRA DUARTE</t>
  </si>
  <si>
    <t xml:space="preserve">ATOS DE MACEDO AMARAL</t>
  </si>
  <si>
    <t xml:space="preserve">AUDREY HELEN MARIZ DE AQUINO CYSNEIROS</t>
  </si>
  <si>
    <t xml:space="preserve">AUGUSTO CESAR BARRETO NETO</t>
  </si>
  <si>
    <t xml:space="preserve">AUGUSTO CESAR CAVALCANTI DE OLIVEIRA</t>
  </si>
  <si>
    <t xml:space="preserve">AUGUSTO CESAR LEAL DA SILVA LEONEL</t>
  </si>
  <si>
    <t xml:space="preserve">AUGUSTO CESAR LIMA MOREIRA</t>
  </si>
  <si>
    <t xml:space="preserve">AUGUSTO CESAR PESSOA SANTIAGO</t>
  </si>
  <si>
    <t xml:space="preserve">AUGUSTO CEZAR ALVES SAMPAIO</t>
  </si>
  <si>
    <t xml:space="preserve">AUGUSTO CEZAR DAL CHIAVON</t>
  </si>
  <si>
    <t xml:space="preserve">AURELIANA LOPES DE LACERDA TAVARES</t>
  </si>
  <si>
    <t xml:space="preserve">AURELIO ANTONIO RIBEIRO DA COSTA</t>
  </si>
  <si>
    <t xml:space="preserve">AURENEA MARIA DE OLIVEIRA</t>
  </si>
  <si>
    <t xml:space="preserve">AUREO OCTAVIO DEL VECCHIO MACHADO</t>
  </si>
  <si>
    <t xml:space="preserve">AURINO LIMA FERREIRA</t>
  </si>
  <si>
    <t xml:space="preserve">AUTA LUCIANA LAURENTINO</t>
  </si>
  <si>
    <t xml:space="preserve">AUXILIADORA MARIA MARTINS DA SILVA</t>
  </si>
  <si>
    <t xml:space="preserve">AYLA CRISTINE DE SOUZA E SILVA</t>
  </si>
  <si>
    <t xml:space="preserve">AYRTON GUEDES ALCOFORADO JUNIOR</t>
  </si>
  <si>
    <t xml:space="preserve">AZADEH MOHAMMADI</t>
  </si>
  <si>
    <t xml:space="preserve">BARBARA EDUARDA NOBREGA BASTOS</t>
  </si>
  <si>
    <t xml:space="preserve">BARBARA FREIRE DE OLIVEIRA</t>
  </si>
  <si>
    <t xml:space="preserve">BARTIRA FERRAZ BARBOSA</t>
  </si>
  <si>
    <t xml:space="preserve">BEATE SAEGESSER SANTOS</t>
  </si>
  <si>
    <t xml:space="preserve">BEATRICE PADOVANI FERREIRA</t>
  </si>
  <si>
    <t xml:space="preserve">BELISA DUARTE RIBEIRO DE OLIVEIRA</t>
  </si>
  <si>
    <t xml:space="preserve">BELMIRA LARA DA SILVEIRA ANDRADE DA COSTA</t>
  </si>
  <si>
    <t xml:space="preserve">BENEDITO MEDRADO DANTAS</t>
  </si>
  <si>
    <t xml:space="preserve">BENOIT FRANCIS PATRICE LOEUILLE</t>
  </si>
  <si>
    <t xml:space="preserve">BERNADETE PEREZ COELHO</t>
  </si>
  <si>
    <t xml:space="preserve">BERNADETTE FARIAS LOSCIO</t>
  </si>
  <si>
    <t xml:space="preserve">BERNARDO HOROWITZ</t>
  </si>
  <si>
    <t xml:space="preserve">BERTRAND ROGER GUILLAUME COZIC</t>
  </si>
  <si>
    <t xml:space="preserve">BETANIA LUCENA DOMINGUES HATZLHOFER</t>
  </si>
  <si>
    <t xml:space="preserve">BETIZA PINTO BOTELHO</t>
  </si>
  <si>
    <t xml:space="preserve">BETSABE GRIMALDA BLAS ACHIC</t>
  </si>
  <si>
    <t xml:space="preserve">BIANCA ARRUDA MANCHESTER DE QUEIROGA</t>
  </si>
  <si>
    <t xml:space="preserve">BIANCA GABRIELY FERREIRA SILVA</t>
  </si>
  <si>
    <t xml:space="preserve">BIANCA MOURA MEDEIROS MOROTO</t>
  </si>
  <si>
    <t xml:space="preserve">BIANKA SANTANA DOS SANTOS</t>
  </si>
  <si>
    <t xml:space="preserve">BLADIMIR CARRILLO BERMUDEZ</t>
  </si>
  <si>
    <t xml:space="preserve">BRAULIO SILVA BARROS</t>
  </si>
  <si>
    <t xml:space="preserve">BRENDA MARTONI MANSUR CORREA DA COSTA</t>
  </si>
  <si>
    <t xml:space="preserve">BRENO ALEXANDRO FERREIRA DE MIRANDA</t>
  </si>
  <si>
    <t xml:space="preserve">BRENO JOSE ALENCAR PIRES BARBOSA</t>
  </si>
  <si>
    <t xml:space="preserve">BRENO RAMOS SAMPAIO</t>
  </si>
  <si>
    <t xml:space="preserve">BRIVALDO MARKMAN FILHO</t>
  </si>
  <si>
    <t xml:space="preserve">BRUNA BARBOZA CORREIA DOS SANTOS</t>
  </si>
  <si>
    <t xml:space="preserve">BRUNA DE CARVALHO FARIAS VAJGEL</t>
  </si>
  <si>
    <t xml:space="preserve">BRUNA HERCULANO DA SILVA BEZERRA</t>
  </si>
  <si>
    <t xml:space="preserve">BRUNA MARTINS BEZERRA</t>
  </si>
  <si>
    <t xml:space="preserve">BRUNA NASCIMENTO DA SILVA</t>
  </si>
  <si>
    <t xml:space="preserve">BRUNA SCANDOLARA MAGNUS</t>
  </si>
  <si>
    <t xml:space="preserve">BRUNA SOARES FERNANDES</t>
  </si>
  <si>
    <t xml:space="preserve">BRUNNA CARVALHO ALMEIDA GRANJA</t>
  </si>
  <si>
    <t xml:space="preserve">BRUNO CAMPELLO DE SOUZA</t>
  </si>
  <si>
    <t xml:space="preserve">BRUNO CESAR MACHADO TORRES GALINDO</t>
  </si>
  <si>
    <t xml:space="preserve">BRUNO COSTA DE MACEDO</t>
  </si>
  <si>
    <t xml:space="preserve">BRUNO DE ALBUQUERQUE FERREIRA LIMA</t>
  </si>
  <si>
    <t xml:space="preserve">BRUNO DE AZEVEDO CAVALCANTI TAVARES</t>
  </si>
  <si>
    <t xml:space="preserve">BRUNO FERNANDES DA SILVA</t>
  </si>
  <si>
    <t xml:space="preserve">BRUNO GERALDO CARNEIRO DA CUNHA</t>
  </si>
  <si>
    <t xml:space="preserve">BRUNO JOSE PATRICIO ROMAO</t>
  </si>
  <si>
    <t xml:space="preserve">BRUNO KAWAI SOUTO MAIOR DE MELO</t>
  </si>
  <si>
    <t xml:space="preserve">BRUNO LEITE FERREIRA</t>
  </si>
  <si>
    <t xml:space="preserve">DIV</t>
  </si>
  <si>
    <t xml:space="preserve">BRUNO MARCELLO MENDONCA NASCIMENTO</t>
  </si>
  <si>
    <t xml:space="preserve">BRUNO MELO DE ARAUJO</t>
  </si>
  <si>
    <t xml:space="preserve">BRUNO MENDES TENORIO</t>
  </si>
  <si>
    <t xml:space="preserve">BRUNO PEDROSA NOGUEIRA</t>
  </si>
  <si>
    <t xml:space="preserve">BRUNO RODRIGO DA SILVA LIPPO</t>
  </si>
  <si>
    <t xml:space="preserve">BRUNO SEVERO GOMES</t>
  </si>
  <si>
    <t xml:space="preserve">BRUNO TEIXEIRA DE MORAES</t>
  </si>
  <si>
    <t xml:space="preserve">BRUNO TENORIO AVILA</t>
  </si>
  <si>
    <t xml:space="preserve">BRUNO UCHOA BORGONGINO</t>
  </si>
  <si>
    <t xml:space="preserve">BRUNO XAVIER DA SILVA BARROS</t>
  </si>
  <si>
    <t xml:space="preserve">CACILDA SOARES DE ANDRADE</t>
  </si>
  <si>
    <t xml:space="preserve">CAIO AUGUSTO AMORIM MACIEL</t>
  </si>
  <si>
    <t xml:space="preserve">CAIO BEZERRA SOUTO MAIOR</t>
  </si>
  <si>
    <t xml:space="preserve">CAIO CESAR ARAUJO MORAIS</t>
  </si>
  <si>
    <t xml:space="preserve">CAIO CESAR GONCALVES SILVA</t>
  </si>
  <si>
    <t xml:space="preserve">CALEBE HERMANN DE OLIVEIRA LIMA</t>
  </si>
  <si>
    <t xml:space="preserve">CALITEIA SANTANA DE SOUSA</t>
  </si>
  <si>
    <t xml:space="preserve">CAMILA BRITO DE VASCONCELOS</t>
  </si>
  <si>
    <t xml:space="preserve">CAMILA CAVALCANTI RESENDE</t>
  </si>
  <si>
    <t xml:space="preserve">CAMILA MARIA PERNAMBUCO PEIXOTO DA SILVA</t>
  </si>
  <si>
    <t xml:space="preserve">CAMILA MICHELYNE MUNIZ DA SILVA</t>
  </si>
  <si>
    <t xml:space="preserve">CAMILA SOARES DE VASCONCELOS</t>
  </si>
  <si>
    <t xml:space="preserve">CAMILLA DE SENA GUERRA BULHOES</t>
  </si>
  <si>
    <t xml:space="preserve">CAMILO LOURENCO SOARES</t>
  </si>
  <si>
    <t xml:space="preserve">CANDIDA MARIA RODRIGUES DOS SANTOS</t>
  </si>
  <si>
    <t xml:space="preserve">CANDY ESTELLE MARQUES LAURENDON</t>
  </si>
  <si>
    <t xml:space="preserve">CARINA FROTA ALVES</t>
  </si>
  <si>
    <t xml:space="preserve">CARINA MARCONI GERMER</t>
  </si>
  <si>
    <t xml:space="preserve">CARINA SCANONI MAIA</t>
  </si>
  <si>
    <t xml:space="preserve">CARINE CAROLINA WIESIOLEK</t>
  </si>
  <si>
    <t xml:space="preserve">CARLA ANDREIA ALVES DE ANDRADE</t>
  </si>
  <si>
    <t xml:space="preserve">CARLA BORBA DA MOTA SILVEIRA</t>
  </si>
  <si>
    <t xml:space="preserve">CARLA CABRAL DOS SANTOS ACCIOLY LINS</t>
  </si>
  <si>
    <t xml:space="preserve">CARLA CLAUDIA DA ROCHA REGO MONTEIRO</t>
  </si>
  <si>
    <t xml:space="preserve">CARLA FALCAO CASTELAR</t>
  </si>
  <si>
    <t xml:space="preserve">CARLA FONSECA ZAMBALDI</t>
  </si>
  <si>
    <t xml:space="preserve">CARLA JOANA SANTOS BARRETO</t>
  </si>
  <si>
    <t xml:space="preserve">CARLA MENESES HARDMAN</t>
  </si>
  <si>
    <t xml:space="preserve">CARLA PATRICIA ACIOLI LINS GUARANA</t>
  </si>
  <si>
    <t xml:space="preserve">CARLA REGINA PASA GOMEZ</t>
  </si>
  <si>
    <t xml:space="preserve">CARLA TACIANA LIMA LOURENCO SILVA SCHUENEMANN</t>
  </si>
  <si>
    <t xml:space="preserve">CARLO BENITO COSENTINO FILHO</t>
  </si>
  <si>
    <t xml:space="preserve">CARLOS ALBERTO BATISTA DA SILVA FILHO</t>
  </si>
  <si>
    <t xml:space="preserve">CARLOS ALBERTO BORBA SCHULER</t>
  </si>
  <si>
    <t xml:space="preserve">CARLOS ALBERTO CUNHA MIRANDA</t>
  </si>
  <si>
    <t xml:space="preserve">CARLOS ALBERTO GOMES DE AMORIM FILHO</t>
  </si>
  <si>
    <t xml:space="preserve">CARLOS ALBERTO PESSOA MELLO GALDINO</t>
  </si>
  <si>
    <t xml:space="preserve">CARLOS ALEXANDRE ANTUNES DE BRITO</t>
  </si>
  <si>
    <t xml:space="preserve">CARLOS ALEXANDRE BARROS DE MELLO</t>
  </si>
  <si>
    <t xml:space="preserve">CARLOS ANDRE GUIMARAES FERRAZ</t>
  </si>
  <si>
    <t xml:space="preserve">CARLOS ANTONIO FONTENELE MOURAO</t>
  </si>
  <si>
    <t xml:space="preserve">CARLOS AUGUSTO CARVALHO DE VASCONCELOS</t>
  </si>
  <si>
    <t xml:space="preserve">CARLOS AUGUSTO DE CARVALHO MATHIAS</t>
  </si>
  <si>
    <t xml:space="preserve">CARLOS AUGUSTO DO NASCIMENTO OLIVEIRA</t>
  </si>
  <si>
    <t xml:space="preserve">CARLOS CELESTINO RIOS E SOUZA</t>
  </si>
  <si>
    <t xml:space="preserve">CARLOS DANIEL PEREZ</t>
  </si>
  <si>
    <t xml:space="preserve">CARLOS DE VASCONCELOS DUTRA JUNIOR</t>
  </si>
  <si>
    <t xml:space="preserve">CARLOS EDUARDO DA SILVA ARAUJO</t>
  </si>
  <si>
    <t xml:space="preserve">CARLOS EDUARDO DE QUEIROZ LIMA</t>
  </si>
  <si>
    <t xml:space="preserve">CARLOS EDUARDO FERREIRA MONTEIRO</t>
  </si>
  <si>
    <t xml:space="preserve">CARLOS EDUARDO PINTO PIMENTEL</t>
  </si>
  <si>
    <t xml:space="preserve">CARLOS FABRICIO ASSUNCAO DA SILVA</t>
  </si>
  <si>
    <t xml:space="preserve">CARLOS FREDERICO DE MORAES SARMENTO</t>
  </si>
  <si>
    <t xml:space="preserve">CARLOS LEONARDO CAMPOS BULHOES</t>
  </si>
  <si>
    <t xml:space="preserve">CARLOS MAGNO DOS MENDES LOPES</t>
  </si>
  <si>
    <t xml:space="preserve">CARLOS MAGNO MUNIZ E SILVA</t>
  </si>
  <si>
    <t xml:space="preserve">CARLOS MANUEL MACHADO CARNEIRO</t>
  </si>
  <si>
    <t xml:space="preserve">CARLOS MENEZES AGUIAR</t>
  </si>
  <si>
    <t xml:space="preserve">CARLOS NEWTON DE SOUZA LIMA JUNIOR</t>
  </si>
  <si>
    <t xml:space="preserve">CARLOS RENATO DOS SANTOS</t>
  </si>
  <si>
    <t xml:space="preserve">CARLOS ROBERTO WEBER SOBRINHO</t>
  </si>
  <si>
    <t xml:space="preserve">CARLOS SANDRONI</t>
  </si>
  <si>
    <t xml:space="preserve">CARMEM LYGIA BURGOS AMBROSIO</t>
  </si>
  <si>
    <t xml:space="preserve">CARMEN MEDEIROS LIMONGI</t>
  </si>
  <si>
    <t xml:space="preserve">CAROL VIRGINIA GOIS LEANDRO</t>
  </si>
  <si>
    <t xml:space="preserve">CAROLINA ALBUQUERQUE DA PAZ</t>
  </si>
  <si>
    <t xml:space="preserve">CAROLINA DANTAS DE FIGUEIREDO</t>
  </si>
  <si>
    <t xml:space="preserve">CAROLINA DE ARAGAO SOARES GRIZ</t>
  </si>
  <si>
    <t xml:space="preserve">CAROLINA LIPPARELLI MORELLI</t>
  </si>
  <si>
    <t xml:space="preserve">CAROLINA PEIXOTO MAGALHAES</t>
  </si>
  <si>
    <t xml:space="preserve">CAROLINE BEZERRA DO NASCIMENTO</t>
  </si>
  <si>
    <t xml:space="preserve">GRADUAÇÃO</t>
  </si>
  <si>
    <t xml:space="preserve">CAROLINE CAVALCANTI GONCALVES</t>
  </si>
  <si>
    <t xml:space="preserve">CAROLINE DE CASSIA BATISTA DE SOUZA</t>
  </si>
  <si>
    <t xml:space="preserve">CAROLINE FARIAS LEAL MENDONCA</t>
  </si>
  <si>
    <t xml:space="preserve">CAROLINE IZIDORO MARIM</t>
  </si>
  <si>
    <t xml:space="preserve">CAROLINE MARIA DE MIRANDA MOTA</t>
  </si>
  <si>
    <t xml:space="preserve">CAROLINE WANDERLEY SOUTO FERREIRA</t>
  </si>
  <si>
    <t xml:space="preserve">CASSIA DE OLIVEIRA</t>
  </si>
  <si>
    <t xml:space="preserve">CATARINA AMORIM DE OLIVEIRA ANDRADE</t>
  </si>
  <si>
    <t xml:space="preserve">CATARINA CARNEIRO GONCALVES</t>
  </si>
  <si>
    <t xml:space="preserve">CATARINA DE MORAES BRAGA</t>
  </si>
  <si>
    <t xml:space="preserve">CATARINA DE OLIVEIRA NEVES</t>
  </si>
  <si>
    <t xml:space="preserve">CATIA MARIA FONSECA GUERRA</t>
  </si>
  <si>
    <t xml:space="preserve">CECILIA ALMEIDA RODRIGUES LIMA</t>
  </si>
  <si>
    <t xml:space="preserve">CECILIA MARIA FARIAS DE QUEIROZ FRAZAO</t>
  </si>
  <si>
    <t xml:space="preserve">CECILIA PATRICIA ALVES COSTA</t>
  </si>
  <si>
    <t xml:space="preserve">CECILIO JOSE LINS PIMENTEL</t>
  </si>
  <si>
    <t xml:space="preserve">CELIA MARIA MACHADO BARBOSA DE CASTRO</t>
  </si>
  <si>
    <t xml:space="preserve">CELIO ANDRADE DE SANTANA JUNIOR</t>
  </si>
  <si>
    <t xml:space="preserve">CELIO RODRIGUES DE LIMA PONTES</t>
  </si>
  <si>
    <t xml:space="preserve">CELLY DE BRITO LIMA</t>
  </si>
  <si>
    <t xml:space="preserve">CELMY MARIA BEZERRA DE MENEZES BARBOSA</t>
  </si>
  <si>
    <t xml:space="preserve">CESAR AUGUSTO RODRIGUES CASTILHO</t>
  </si>
  <si>
    <t xml:space="preserve">CESAR AUGUSTO SALHUA MORENO</t>
  </si>
  <si>
    <t xml:space="preserve">CESARIO ANTONIO NEVES JUNIOR</t>
  </si>
  <si>
    <t xml:space="preserve">CEZAR HENRIQUE GONZALEZ</t>
  </si>
  <si>
    <t xml:space="preserve">CEZARIO DE OLIVEIRA LIMA JUNIOR</t>
  </si>
  <si>
    <t xml:space="preserve">CHARLES RICARDO LEITE DA SILVA</t>
  </si>
  <si>
    <t xml:space="preserve">CHARLES ULISES DE MONTREUIL CARMONA</t>
  </si>
  <si>
    <t xml:space="preserve">CHIGUERU TIBA</t>
  </si>
  <si>
    <t xml:space="preserve">CHRISTIANNE CALADO VIEIRA DE MELO LOPES</t>
  </si>
  <si>
    <t xml:space="preserve">CHRISTINE LAMENHA LUNA FINKLER</t>
  </si>
  <si>
    <t xml:space="preserve">CHRISTINE PAULETTE YVES RUFINO DABAT</t>
  </si>
  <si>
    <t xml:space="preserve">CHUSSY KARLLA SOUZA ANTUNES</t>
  </si>
  <si>
    <t xml:space="preserve">CIANI SUELI DAS NEVES</t>
  </si>
  <si>
    <t xml:space="preserve">CID VASCONCELOS DE CARVALHO</t>
  </si>
  <si>
    <t xml:space="preserve">CILENE REJANE RAMOS ALVES</t>
  </si>
  <si>
    <t xml:space="preserve">CILON VALDEZ FERREIRA PERUSATO</t>
  </si>
  <si>
    <t xml:space="preserve">CINTHIA COSTA DE LIMA</t>
  </si>
  <si>
    <t xml:space="preserve">CINTHIA KALYNE DE ALMEIDA ALVES</t>
  </si>
  <si>
    <t xml:space="preserve">CINTHIA RODRIGUES DE VASCONCELOS</t>
  </si>
  <si>
    <t xml:space="preserve">CINTHYA LUCIA MARTINS TORRES SARAIVA DE MELO</t>
  </si>
  <si>
    <t xml:space="preserve">CINTIA REGINA TORNISIELLO KATZ</t>
  </si>
  <si>
    <t xml:space="preserve">CINTIA RENATA COSTA ROCHA</t>
  </si>
  <si>
    <t xml:space="preserve">CLARICE GOMES MONTEIRO</t>
  </si>
  <si>
    <t xml:space="preserve">CLARISSA MACHADO BELARMINO</t>
  </si>
  <si>
    <t xml:space="preserve">CLARISSA MARTINS DE ARAUJO</t>
  </si>
  <si>
    <t xml:space="preserve">CLAUDEMIR INACIO DOS SANTOS</t>
  </si>
  <si>
    <t xml:space="preserve">CLAUDEMIR LEITE DA SILVA</t>
  </si>
  <si>
    <t xml:space="preserve">CLAUDETE FERNANDES PEREIRA</t>
  </si>
  <si>
    <t xml:space="preserve">CLAUDIA ALVES DE OLIVEIRA</t>
  </si>
  <si>
    <t xml:space="preserve">CLAUDIA CAZAL LIRA</t>
  </si>
  <si>
    <t xml:space="preserve">CLAUDIA DE AGUIAR MAIA GOMES</t>
  </si>
  <si>
    <t xml:space="preserve">CLAUDIA ELISE FERRAZ SILVA</t>
  </si>
  <si>
    <t xml:space="preserve">CLAUDIA FREIRE</t>
  </si>
  <si>
    <t xml:space="preserve">CLAUDIA JACQUES LAGRANHA</t>
  </si>
  <si>
    <t xml:space="preserve">CLAUDIA MARINA TAVARES DE ARAUJO</t>
  </si>
  <si>
    <t xml:space="preserve">CLAUDIA MENDONCA DE OLIVEIRA</t>
  </si>
  <si>
    <t xml:space="preserve">CLAUDIA ROHDE</t>
  </si>
  <si>
    <t xml:space="preserve">CLAUDIA SAMPAIO DE ANDRADE LIMA</t>
  </si>
  <si>
    <t xml:space="preserve">CLAUDIO AMARO GOMES</t>
  </si>
  <si>
    <t xml:space="preserve">CLAUDIO BARROS LEAL MALUFE RIBEIRO</t>
  </si>
  <si>
    <t xml:space="preserve">CLAUDIO DE ARAUJO WANDERLEY</t>
  </si>
  <si>
    <t xml:space="preserve">CLAUDIO GABRIEL RODRIGUES</t>
  </si>
  <si>
    <t xml:space="preserve">CLAUDIO HELIOMAR VICENTE DA SILVA</t>
  </si>
  <si>
    <t xml:space="preserve">CLAUDIO JORGE MOURA DE CASTILHO</t>
  </si>
  <si>
    <t xml:space="preserve">CLAUDIO MARCELO CARNEIRO LEAO LACERDA</t>
  </si>
  <si>
    <t xml:space="preserve">CLAUDIO ROBERTO CINTRA BEZERRA BRANDAO</t>
  </si>
  <si>
    <t xml:space="preserve">CLAUDIO RODRIGO CUEVAS HENRIQUEZ</t>
  </si>
  <si>
    <t xml:space="preserve">CLAUDIO UBIRATAN GONCALVES</t>
  </si>
  <si>
    <t xml:space="preserve">CLAUS FALLGATTER</t>
  </si>
  <si>
    <t xml:space="preserve">CLEBER ALVES DE ATAIDE</t>
  </si>
  <si>
    <t xml:space="preserve">CLEBER AUGUSTO TRINDADE CASTRO</t>
  </si>
  <si>
    <t xml:space="preserve">CLEBER ZANCHETTIN</t>
  </si>
  <si>
    <t xml:space="preserve">CLECIO CLEMENTE DE SOUZA SILVA</t>
  </si>
  <si>
    <t xml:space="preserve">CLECIO DOS SANTOS BUNZEN JUNIOR</t>
  </si>
  <si>
    <t xml:space="preserve">CLECIO JOSE DE LACERDA LIMA</t>
  </si>
  <si>
    <t xml:space="preserve">CLEIDE APARECIDA DE FREITAS</t>
  </si>
  <si>
    <t xml:space="preserve">CLEIDE FERNANDES TEIXEIRA</t>
  </si>
  <si>
    <t xml:space="preserve">CLEIDE MARIA PONTES</t>
  </si>
  <si>
    <t xml:space="preserve">CLEIDE SOARES MARTINS</t>
  </si>
  <si>
    <t xml:space="preserve">CLEITON DE LIMA RICARDO</t>
  </si>
  <si>
    <t xml:space="preserve">CLESSIO LEAO SILVA LIMA</t>
  </si>
  <si>
    <t xml:space="preserve">CLEZIO CORDEIRO DE SA LEITAO</t>
  </si>
  <si>
    <t xml:space="preserve">COELI REGINA CARNEIRO XIMENES</t>
  </si>
  <si>
    <t xml:space="preserve">CONCEICAO GISLANE NOBREGA LIMA DE SALLES</t>
  </si>
  <si>
    <t xml:space="preserve">CONSTANTIN XYPAS</t>
  </si>
  <si>
    <t xml:space="preserve">Titular</t>
  </si>
  <si>
    <t xml:space="preserve">CRISLAINY DE LIRA GONCALVES</t>
  </si>
  <si>
    <t xml:space="preserve">CRISTHIANE LAYSA ANDRADE TEIXEIRA RAPOSO</t>
  </si>
  <si>
    <t xml:space="preserve">CRISTIANA COUTINHO DUARTE</t>
  </si>
  <si>
    <t xml:space="preserve">CRISTIANA MARIA SOBRAL GRIZ</t>
  </si>
  <si>
    <t xml:space="preserve">CRISTIANE AZEVEDO DOS SANTOS PESSOA</t>
  </si>
  <si>
    <t xml:space="preserve">CRISTIANE DE ARIMATEA ROCHA</t>
  </si>
  <si>
    <t xml:space="preserve">CRISTIANE MACEDO VIEIRA</t>
  </si>
  <si>
    <t xml:space="preserve">CRISTIANE MARIA GALDINO DE ALMEIDA</t>
  </si>
  <si>
    <t xml:space="preserve">CRISTIANE MOUTINHO LAGOS DE MELO</t>
  </si>
  <si>
    <t xml:space="preserve">CRISTIANE SALOME RIBEIRO COSTA</t>
  </si>
  <si>
    <t xml:space="preserve">CRISTIANE SOUZA DE MENEZES</t>
  </si>
  <si>
    <t xml:space="preserve">CRISTIANO ALEXANDRE VIRGINIO CAVALCANTE</t>
  </si>
  <si>
    <t xml:space="preserve">CRISTIANO APARECIDO CHAGAS</t>
  </si>
  <si>
    <t xml:space="preserve">CRISTIANO COELHO DE ARAUJO</t>
  </si>
  <si>
    <t xml:space="preserve">CRISTIANO FERRAZ</t>
  </si>
  <si>
    <t xml:space="preserve">CRISTIANO JOSE MONTEIRO</t>
  </si>
  <si>
    <t xml:space="preserve">CRISTIANO WELLINGTON NOBERTO RAMALHO</t>
  </si>
  <si>
    <t xml:space="preserve">CRISTINA CORRAL ESTEVE</t>
  </si>
  <si>
    <t xml:space="preserve">CRISTINA DE OLIVEIRA SILVA</t>
  </si>
  <si>
    <t xml:space="preserve">CRISTINA LUCIA DE ALMEIDA</t>
  </si>
  <si>
    <t xml:space="preserve">CRISTINA MARIA DE SOUZA MOTTA</t>
  </si>
  <si>
    <t xml:space="preserve">CRISTINA PEREIRA DE ARAUJO</t>
  </si>
  <si>
    <t xml:space="preserve">CRISTINA PEREIRA MEDEIROS</t>
  </si>
  <si>
    <t xml:space="preserve">CRISTINA TEIXEIRA VIEIRA DE MELO</t>
  </si>
  <si>
    <t xml:space="preserve">CRISTINE MARTINS GOMES DE GUSMAO</t>
  </si>
  <si>
    <t xml:space="preserve">CYBELLE ROLIM DE LIMA</t>
  </si>
  <si>
    <t xml:space="preserve">CYDA MARIA ALBUQUERQUE REINAUX</t>
  </si>
  <si>
    <t xml:space="preserve">CYNTHIA DE CARVALHO LINS HAMLIN</t>
  </si>
  <si>
    <t xml:space="preserve">CYNTHIA MARIA BARBOZA DO NASCIMENTO</t>
  </si>
  <si>
    <t xml:space="preserve">CYNTHIA XAVIER DE CARVALHO</t>
  </si>
  <si>
    <t xml:space="preserve">DAENE PATRICIA TENORIO SALVADOR DA COSTA</t>
  </si>
  <si>
    <t xml:space="preserve">DAIANA AMORIM FERREIRA</t>
  </si>
  <si>
    <t xml:space="preserve">DALCI JOSE BRONDANI</t>
  </si>
  <si>
    <t xml:space="preserve">DALSON BRITTO FIGUEIREDO FILHO</t>
  </si>
  <si>
    <t xml:space="preserve">DANIEL ALVARES RODRIGUES</t>
  </si>
  <si>
    <t xml:space="preserve">DANIEL CARVALHO DA CUNHA</t>
  </si>
  <si>
    <t xml:space="preserve">DANIEL DA ROCHA QUEIROZ</t>
  </si>
  <si>
    <t xml:space="preserve">DANIEL DE FILGUEIRAS GOMES</t>
  </si>
  <si>
    <t xml:space="preserve">DANIEL DE SOUZA LEAO VIEIRA</t>
  </si>
  <si>
    <t xml:space="preserve">DANIEL E SILVA MEIRA</t>
  </si>
  <si>
    <t xml:space="preserve">DANIEL FELINTO PIRES BARBOSA</t>
  </si>
  <si>
    <t xml:space="preserve">DANIEL JOSE CARDOSO DA SILVA</t>
  </si>
  <si>
    <t xml:space="preserve">DANIEL LINS MENUCCI</t>
  </si>
  <si>
    <t xml:space="preserve">DANIEL PEDRO BEZERRA CHAVES</t>
  </si>
  <si>
    <t xml:space="preserve">DANIEL PEDRO UDRISAR</t>
  </si>
  <si>
    <t xml:space="preserve">DANIEL RODRIGUES DE LIRA</t>
  </si>
  <si>
    <t xml:space="preserve">DANIEL VATER DE ALMEIDA</t>
  </si>
  <si>
    <t xml:space="preserve">DANIELA CISNEIROS SILVA MUTZENBERG</t>
  </si>
  <si>
    <t xml:space="preserve">DANIELA DA SILVA FEITOSA</t>
  </si>
  <si>
    <t xml:space="preserve">DANIELA KARINA DA SILVA FERREIRA</t>
  </si>
  <si>
    <t xml:space="preserve">DANIELA LINDENMEYER KUNZE</t>
  </si>
  <si>
    <t xml:space="preserve">DANIELA MARIA DO AMARAL FERRAZ NAVARRO</t>
  </si>
  <si>
    <t xml:space="preserve">DANIELA MARIA FERREIRA</t>
  </si>
  <si>
    <t xml:space="preserve">DANIELA NERY BRACCHI</t>
  </si>
  <si>
    <t xml:space="preserve">DANIELA SALGADO AMARAL</t>
  </si>
  <si>
    <t xml:space="preserve">DANIELA TAVARES GONTIJO</t>
  </si>
  <si>
    <t xml:space="preserve">DANIELE ANDRADE DA CUNHA</t>
  </si>
  <si>
    <t xml:space="preserve">DANIELE CRUZ BARROS</t>
  </si>
  <si>
    <t xml:space="preserve">DANIELE MARIA VIEIRA DO NASCIMENTO</t>
  </si>
  <si>
    <t xml:space="preserve">DANIELE SOFIA DE MORAES BARROS GATTAS</t>
  </si>
  <si>
    <t xml:space="preserve">DANIELLA ARAUJO DE OLIVEIRA</t>
  </si>
  <si>
    <t xml:space="preserve">DANIELLA CARLA NAPOLEAO</t>
  </si>
  <si>
    <t xml:space="preserve">DANIELLA CUNHA BRANDAO</t>
  </si>
  <si>
    <t xml:space="preserve">DANIELLA RODRIGUES DE FARIAS</t>
  </si>
  <si>
    <t xml:space="preserve">DANIELLE CARNEIRO DE MENEZES SANGUINETTI</t>
  </si>
  <si>
    <t xml:space="preserve">DANIELLE CINTRA BEZERRA BRANDAO</t>
  </si>
  <si>
    <t xml:space="preserve">DANIELLE COSTA MORAIS</t>
  </si>
  <si>
    <t xml:space="preserve">DANIELLE CRISTINE ALMEIDA SILVA DE SANTANA</t>
  </si>
  <si>
    <t xml:space="preserve">DANIELLE DE ANDRADE PITANGA MELO</t>
  </si>
  <si>
    <t xml:space="preserve">DANIELLE DE MELO ROCHA</t>
  </si>
  <si>
    <t xml:space="preserve">DANIELLE GOMES DA SILVA LISTO</t>
  </si>
  <si>
    <t xml:space="preserve">DANIELLE PATRICIA CERQUEIRA MACEDO</t>
  </si>
  <si>
    <t xml:space="preserve">DANIELLE SANTOS ALVES</t>
  </si>
  <si>
    <t xml:space="preserve">DANIELLE SILVA SIMOES BORGIANI</t>
  </si>
  <si>
    <t xml:space="preserve">DANIELLE SOUZA DE ANDRADE E SILVA CAVALCANTI</t>
  </si>
  <si>
    <t xml:space="preserve">DANILO CESAR GALINDO BEDOR</t>
  </si>
  <si>
    <t xml:space="preserve">DANILO DE CARVALHO LEANDRO</t>
  </si>
  <si>
    <t xml:space="preserve">DIII</t>
  </si>
  <si>
    <t xml:space="preserve">DANILO EMMERSON NASCIMENTO SILVA</t>
  </si>
  <si>
    <t xml:space="preserve">DANILO RAFAEL DA SILVA MERGULHAO</t>
  </si>
  <si>
    <t xml:space="preserve">DANILSON FERREIRA DA CRUZ</t>
  </si>
  <si>
    <t xml:space="preserve">DANNUBIA RIBEIRO PIRES</t>
  </si>
  <si>
    <t xml:space="preserve">DANYEL ELIAS DA CRUZ PEREZ</t>
  </si>
  <si>
    <t xml:space="preserve">DANYELLA JULIANA MARTINS DE BRITO</t>
  </si>
  <si>
    <t xml:space="preserve">DANYELLE KARINE SANTOS BRANCO</t>
  </si>
  <si>
    <t xml:space="preserve">DANYELLY BRUNESKA GONDIM MARTINS</t>
  </si>
  <si>
    <t xml:space="preserve">DARCI BARBOSA LIRA DE MELO</t>
  </si>
  <si>
    <t xml:space="preserve">DARIO DE JESUS GOMEZ SANCHEZ</t>
  </si>
  <si>
    <t xml:space="preserve">DARLAN KARLO ELISIARIO DE CARVALHO</t>
  </si>
  <si>
    <t xml:space="preserve">DARLINDO FERREIRA DE LIMA</t>
  </si>
  <si>
    <t xml:space="preserve">DARLISSON DE ALEXANDRIA SANTOS</t>
  </si>
  <si>
    <t xml:space="preserve">DAVI CORDEIRO MOREIRA</t>
  </si>
  <si>
    <t xml:space="preserve">DAVI PEREIRA DE SANTANA</t>
  </si>
  <si>
    <t xml:space="preserve">DAVID BARBOSA DA SILVA</t>
  </si>
  <si>
    <t xml:space="preserve">DAVID PESSOA DE LIRA</t>
  </si>
  <si>
    <t xml:space="preserve">DAVID RAMOS DE CARVALHO</t>
  </si>
  <si>
    <t xml:space="preserve">DAVID RICARDO COLACO BEZERRA</t>
  </si>
  <si>
    <t xml:space="preserve">DAVID WALLACE CAVALCANTE DA SILVA</t>
  </si>
  <si>
    <t xml:space="preserve">DAYANE APARECIDA GOMES</t>
  </si>
  <si>
    <t xml:space="preserve">DAYANE MONICA CORDEIRO</t>
  </si>
  <si>
    <t xml:space="preserve">DAYANE TORRES DA SILVA</t>
  </si>
  <si>
    <t xml:space="preserve">DAYANNE DINIZ DE SOUZA</t>
  </si>
  <si>
    <t xml:space="preserve">DAYANNE MOTA VELOSO BRUSCKY</t>
  </si>
  <si>
    <t xml:space="preserve">DAYSE CABRAL DE MOURA</t>
  </si>
  <si>
    <t xml:space="preserve">DAYSE CAVALCANTI DE LEMOS DUARTE</t>
  </si>
  <si>
    <t xml:space="preserve">DAYSE LUCKWU MARTINS</t>
  </si>
  <si>
    <t xml:space="preserve">DAYZI SILVA OLIVEIRA</t>
  </si>
  <si>
    <t xml:space="preserve">DEBORA ATTILA COSTA PARISI</t>
  </si>
  <si>
    <t xml:space="preserve">DEBORA BARBOSA DE LIMA MELO</t>
  </si>
  <si>
    <t xml:space="preserve">DEBORA COUTINHO PASCHOAL DOURADO</t>
  </si>
  <si>
    <t xml:space="preserve">DEBORA CRISTINA ALMEIDA DE ASSIS</t>
  </si>
  <si>
    <t xml:space="preserve">DEBORA FARIAS BATISTA LEITE</t>
  </si>
  <si>
    <t xml:space="preserve">DEBORA MORGANA SOARES OLIVEIRA DO O</t>
  </si>
  <si>
    <t xml:space="preserve">DEBORA TATIANA FERRO RAMOS</t>
  </si>
  <si>
    <t xml:space="preserve">DEBORA WANDERLEY VILLELA</t>
  </si>
  <si>
    <t xml:space="preserve">DEBORAH PITTA PARAISO IGLESIAS</t>
  </si>
  <si>
    <t xml:space="preserve">DECIO MEDEIROS PEIXOTO</t>
  </si>
  <si>
    <t xml:space="preserve">DEISE DE ARAUJO BATISTA</t>
  </si>
  <si>
    <t xml:space="preserve">DELAINE CAVALCANTI SANTANA DE MELO</t>
  </si>
  <si>
    <t xml:space="preserve">DEMETRIO DA SILVA MUTZENBERG</t>
  </si>
  <si>
    <t xml:space="preserve">DEMETRIUS PERRELLI VALENCA</t>
  </si>
  <si>
    <t xml:space="preserve">DENILSON BEZERRA MARQUES</t>
  </si>
  <si>
    <t xml:space="preserve">DENIS FOSTER GONDIM</t>
  </si>
  <si>
    <t xml:space="preserve">DENIS SILVA DA SILVEIRA</t>
  </si>
  <si>
    <t xml:space="preserve">DENISE CLEMENTINO DE SOUZA</t>
  </si>
  <si>
    <t xml:space="preserve">DENISE COSTA MENEZES</t>
  </si>
  <si>
    <t xml:space="preserve">DENISE DUMKE DE MEDEIROS</t>
  </si>
  <si>
    <t xml:space="preserve">DENISE MAIARA DA SILVA CARNEIRO</t>
  </si>
  <si>
    <t xml:space="preserve">DIANA ISABELA MACHADO CORREA</t>
  </si>
  <si>
    <t xml:space="preserve">DIEGO ANDRES SALCEDO</t>
  </si>
  <si>
    <t xml:space="preserve">DIEGO ASTUA DE MORAES</t>
  </si>
  <si>
    <t xml:space="preserve">DIEGO CABRAL LACERDA</t>
  </si>
  <si>
    <t xml:space="preserve">DIEGO CARVALHO DA SILVA</t>
  </si>
  <si>
    <t xml:space="preserve">DIEGO DE SOUSA DANTAS</t>
  </si>
  <si>
    <t xml:space="preserve">DIEGO GOUVEIA MOREIRA</t>
  </si>
  <si>
    <t xml:space="preserve">DIEGO LINS GUEDES</t>
  </si>
  <si>
    <t xml:space="preserve">DIEGO SANTOS DE ARAUJO</t>
  </si>
  <si>
    <t xml:space="preserve">DIJANAH COTA MACHADO</t>
  </si>
  <si>
    <t xml:space="preserve">DILIAN DA ROCHA CORDEIRO</t>
  </si>
  <si>
    <t xml:space="preserve">DILMA TAVARES LUCIANO</t>
  </si>
  <si>
    <t xml:space="preserve">DINALDO CAVALCANTI DE OLIVEIRA</t>
  </si>
  <si>
    <t xml:space="preserve">DIOGENES SOARES MOURA</t>
  </si>
  <si>
    <t xml:space="preserve">DIOGO ANTONIO ALVES DE VASCONCELOS</t>
  </si>
  <si>
    <t xml:space="preserve">DIOGO ARDAILLON SIMOES</t>
  </si>
  <si>
    <t xml:space="preserve">DIOGO ARRUDA CARNEIRO DA CUNHA</t>
  </si>
  <si>
    <t xml:space="preserve">DIOGO DE CARVALHO BEZERRA</t>
  </si>
  <si>
    <t xml:space="preserve">DIRCEU TAVARES DE CARVALHO LIMA FILHO</t>
  </si>
  <si>
    <t xml:space="preserve">DIVANILSON RODRIGO DE SOUSA CAMPELO</t>
  </si>
  <si>
    <t xml:space="preserve">DJALMA FELICIANO DOS SANTOS JUNIOR</t>
  </si>
  <si>
    <t xml:space="preserve">DJAMEL FAWZI HADJ SADOK</t>
  </si>
  <si>
    <t xml:space="preserve">DJARIO DIAS DE ARAUJO</t>
  </si>
  <si>
    <t xml:space="preserve">DOMINGOS SAVIO DE SOUZA VIEIRA</t>
  </si>
  <si>
    <t xml:space="preserve">DOMITILA ALMEIDA DE ANDRADE</t>
  </si>
  <si>
    <t xml:space="preserve">DORIS REGINA AIRES VELEDA</t>
  </si>
  <si>
    <t xml:space="preserve">DOUGLAS CONTENTE PIMENTEL BARBOSA</t>
  </si>
  <si>
    <t xml:space="preserve">DOUGLAS MATEUS DE LIMA</t>
  </si>
  <si>
    <t xml:space="preserve">DRIELLY NAAMMA FONSECA DA SILVA</t>
  </si>
  <si>
    <t xml:space="preserve">DULCINEA MEIRIELLY LEITE DA SILVA SOUZA</t>
  </si>
  <si>
    <t xml:space="preserve">DUSAN KOSTIC</t>
  </si>
  <si>
    <t xml:space="preserve">ECIO DE FARIAS COSTA</t>
  </si>
  <si>
    <t xml:space="preserve">EDELWEIS JOSE TAVARES BARBOSA</t>
  </si>
  <si>
    <t xml:space="preserve">EDERSON AKIO KIDO</t>
  </si>
  <si>
    <t xml:space="preserve">EDEVALDO MIGUEL ALVES</t>
  </si>
  <si>
    <t xml:space="preserve">EDIGLEIDE MARIA FIGUEIROA BARRETTO</t>
  </si>
  <si>
    <t xml:space="preserve">EDIL DE ALBUQUERQUE RODRIGUES FILHO</t>
  </si>
  <si>
    <t xml:space="preserve">EDILBERTO ALVES PEREIRA DA ROCHA FILHO</t>
  </si>
  <si>
    <t xml:space="preserve">EDILENE MARIA DA SILVA</t>
  </si>
  <si>
    <t xml:space="preserve">EDILSON FERNANDES DE SOUZA</t>
  </si>
  <si>
    <t xml:space="preserve">EDILSON LUCENA FALCAO FILHO</t>
  </si>
  <si>
    <t xml:space="preserve">EDILSON PEREIRA NOBRE JUNIOR</t>
  </si>
  <si>
    <t xml:space="preserve">EDISON VICENTE OLIVEIRA</t>
  </si>
  <si>
    <t xml:space="preserve">EDJANE FIGUEIREDO BURITY</t>
  </si>
  <si>
    <t xml:space="preserve">EDLEIDE SANTOS MENEZES</t>
  </si>
  <si>
    <t xml:space="preserve">EDMARIO MARQUES DE MENEZES JUNIOR</t>
  </si>
  <si>
    <t xml:space="preserve">EDMUNDO PESSOA DE ALMEIDA LOPES NETO</t>
  </si>
  <si>
    <t xml:space="preserve">EDNA NATIVIDADE DA SILVA BARROS</t>
  </si>
  <si>
    <t xml:space="preserve">EDNALDO CAVALCANTE DE ARAUJO</t>
  </si>
  <si>
    <t xml:space="preserve">EDSON COSTA DE BARROS CARVALHO FILHO</t>
  </si>
  <si>
    <t xml:space="preserve">EDSON FRANCISCO DE ANDRADE</t>
  </si>
  <si>
    <t xml:space="preserve">EDSON HELY SILVA</t>
  </si>
  <si>
    <t xml:space="preserve">EDSON WAGNER FALCAO DE SOUZA</t>
  </si>
  <si>
    <t xml:space="preserve">EDUARDA ASFORA FREJ</t>
  </si>
  <si>
    <t xml:space="preserve">EDUARDO ANTONIO GUIMARAES TAVARES</t>
  </si>
  <si>
    <t xml:space="preserve">EDUARDO BARBOZA DE SOUZA</t>
  </si>
  <si>
    <t xml:space="preserve">EDUARDO BORGES DA COSTA LEITE</t>
  </si>
  <si>
    <t xml:space="preserve">EDUARDO CARVALHO LIRA</t>
  </si>
  <si>
    <t xml:space="preserve">EDUARDO CESAR MAIA FERREIRA FILHO</t>
  </si>
  <si>
    <t xml:space="preserve">EDUARDO DE AQUINO LUCENA</t>
  </si>
  <si>
    <t xml:space="preserve">EDUARDO DE LIMA VISCONTI</t>
  </si>
  <si>
    <t xml:space="preserve">EDUARDO DORIA SILVA</t>
  </si>
  <si>
    <t xml:space="preserve">EDUARDO DUARTE GOMES DA SILVA</t>
  </si>
  <si>
    <t xml:space="preserve">EDUARDO FONTANA</t>
  </si>
  <si>
    <t xml:space="preserve">EDUARDO HENRIQUE LAGO FALCAO</t>
  </si>
  <si>
    <t xml:space="preserve">EDUARDO ISIDORO CARNEIRO BELTRAO</t>
  </si>
  <si>
    <t xml:space="preserve">EDUARDO JOSE BARBOSA</t>
  </si>
  <si>
    <t xml:space="preserve">EDUARDO JOSE CAMPOS LEITE</t>
  </si>
  <si>
    <t xml:space="preserve">EDUARDO JOSE NEPOMUCENO MONTENEGRO</t>
  </si>
  <si>
    <t xml:space="preserve">EDUARDO MELO FRANCA</t>
  </si>
  <si>
    <t xml:space="preserve">EDUARDO NASSER</t>
  </si>
  <si>
    <t xml:space="preserve">EDUARDO NOVAIS DE AZEVEDO</t>
  </si>
  <si>
    <t xml:space="preserve">EDUARDO OLIMPIO RIBEIRO DIAS</t>
  </si>
  <si>
    <t xml:space="preserve">EDUARDO PADRON HERNANDEZ</t>
  </si>
  <si>
    <t xml:space="preserve">EDUARDO ROMERO LOPES BARBOSA</t>
  </si>
  <si>
    <t xml:space="preserve">EDUARDO SHIRLIPPE GOES LEANDRO</t>
  </si>
  <si>
    <t xml:space="preserve">EDUARDO SOUSA DE MELO</t>
  </si>
  <si>
    <t xml:space="preserve">EDUARDO ZAPATERRA CAMPOS</t>
  </si>
  <si>
    <t xml:space="preserve">EDUILA MARIA COUTO SANTOS</t>
  </si>
  <si>
    <t xml:space="preserve">EDVAL GONCALVES DE ARAUJO</t>
  </si>
  <si>
    <t xml:space="preserve">EDVAL JOSE PINHEIRO SANTOS</t>
  </si>
  <si>
    <t xml:space="preserve">EDVALDO CAVALCANTI DE AZEVEDO FILHO</t>
  </si>
  <si>
    <t xml:space="preserve">EDVANE BORGES DA SILVA</t>
  </si>
  <si>
    <t xml:space="preserve">EDVANIA TORRES AGUIAR GOMES</t>
  </si>
  <si>
    <t xml:space="preserve">EDWIN ALTHOR JURGEN NIELING LUNDGREN</t>
  </si>
  <si>
    <t xml:space="preserve">EDWIN BOUDEWIJN REESINK</t>
  </si>
  <si>
    <t xml:space="preserve">ELAINE JUDITE DE AMORIM CARVALHO</t>
  </si>
  <si>
    <t xml:space="preserve">ELAINE MALOSSO</t>
  </si>
  <si>
    <t xml:space="preserve">ELAINE MULLER</t>
  </si>
  <si>
    <t xml:space="preserve">ELBA LUCIA CAVALCANTI DE AMORIM</t>
  </si>
  <si>
    <t xml:space="preserve">ELBA VERONICA MATOSO MACIEL DE CARVALHO</t>
  </si>
  <si>
    <t xml:space="preserve">ELCIDA DE LIMA ARAUJO</t>
  </si>
  <si>
    <t xml:space="preserve">ELDA LIZANDRA FERNANDES DA SILVA</t>
  </si>
  <si>
    <t xml:space="preserve">ELDER ALPES DE VASCONCELOS</t>
  </si>
  <si>
    <t xml:space="preserve">ELEONORA DE SOUZA LUNA</t>
  </si>
  <si>
    <t xml:space="preserve">ELEONORA MARIA PEREIRA DE LUNA FREIRE</t>
  </si>
  <si>
    <t xml:space="preserve">ELETA DE CARVALHO FREIRE</t>
  </si>
  <si>
    <t xml:space="preserve">ELIANA ANDREA SEVERO</t>
  </si>
  <si>
    <t xml:space="preserve">ELIANA BORGES CORREIA DE ALBUQUERQUE</t>
  </si>
  <si>
    <t xml:space="preserve">ELIANA MARIA DE SOUZA TRINDADE</t>
  </si>
  <si>
    <t xml:space="preserve">ELIANE BEZERRA DE MORAES MEDEIROS</t>
  </si>
  <si>
    <t xml:space="preserve">ELIANE MARIA MONTEIRO DA FONTE</t>
  </si>
  <si>
    <t xml:space="preserve">ELIANE MARIA RIBEIRO DE VASCONCELOS</t>
  </si>
  <si>
    <t xml:space="preserve">ELIANE ROLIM DE HOLANDA</t>
  </si>
  <si>
    <t xml:space="preserve">ELIANE VERAS SOARES</t>
  </si>
  <si>
    <t xml:space="preserve">ELIAS FERREIRA DE MELO JUNIOR</t>
  </si>
  <si>
    <t xml:space="preserve">ELIDOMAR DA SILVA ALCOFORADO</t>
  </si>
  <si>
    <t xml:space="preserve">ELIELSON OLIVEIRA DAMASCENA</t>
  </si>
  <si>
    <t xml:space="preserve">ELIELZA MOURA DE SOUZA BARBOSA</t>
  </si>
  <si>
    <t xml:space="preserve">ELIETE ZANARDI LAMARDO</t>
  </si>
  <si>
    <t xml:space="preserve">ELINE GOMES DE ARAUJO</t>
  </si>
  <si>
    <t xml:space="preserve">ELISA SOARES LEITE</t>
  </si>
  <si>
    <t xml:space="preserve">ELISABETE PEREIRA SILVA</t>
  </si>
  <si>
    <t xml:space="preserve">ELISABETH CAVALCANTE DOS SANTOS</t>
  </si>
  <si>
    <t xml:space="preserve">ELIZABETH AMARAL PASTICH GONCALVES</t>
  </si>
  <si>
    <t xml:space="preserve">ELIZABETH ARRUDA CARNEIRO PONZI</t>
  </si>
  <si>
    <t xml:space="preserve">ELIZABETH CRISTINA ROSENDO TOME DA SILVA</t>
  </si>
  <si>
    <t xml:space="preserve">ELIZABETH DO NASCIMENTO</t>
  </si>
  <si>
    <t xml:space="preserve">ELIZABETH LACERDA GOMES</t>
  </si>
  <si>
    <t xml:space="preserve">ELIZABETH NEVES DE MELO</t>
  </si>
  <si>
    <t xml:space="preserve">ELIZANDRA REGINA DOS SANTOS GOMES</t>
  </si>
  <si>
    <t xml:space="preserve">ELLEN CRISTINA BARBOSA DOS SANTOS</t>
  </si>
  <si>
    <t xml:space="preserve">ELMO SILVANO DE ARAUJO</t>
  </si>
  <si>
    <t xml:space="preserve">ELOIZA LEONARDO DE MELO</t>
  </si>
  <si>
    <t xml:space="preserve">ELTON BRUNO SOARES DE SIQUEIRA</t>
  </si>
  <si>
    <t xml:space="preserve">ELTON DE LIMA BORGES</t>
  </si>
  <si>
    <t xml:space="preserve">ELTONREGES FRANCISCO RIBEIRO DA SILVA</t>
  </si>
  <si>
    <t xml:space="preserve">ELVIA CHRISTINA BARROS DE ALMEIDA</t>
  </si>
  <si>
    <t xml:space="preserve">EMANOEL DE SOUZA BARROS</t>
  </si>
  <si>
    <t xml:space="preserve">EMANOEL LORETO QUERETTE</t>
  </si>
  <si>
    <t xml:space="preserve">EMANUEL CORDEIRO DA SILVA</t>
  </si>
  <si>
    <t xml:space="preserve">EMANUEL DUARTE DE ALMEIDA CORDEIRO</t>
  </si>
  <si>
    <t xml:space="preserve">EMANUEL SAVIO CAVALCANTI SARINHO</t>
  </si>
  <si>
    <t xml:space="preserve">EMANUEL SOUTO DA MOTA SILVEIRA</t>
  </si>
  <si>
    <t xml:space="preserve">EMANUELA SOUSA RIBEIRO</t>
  </si>
  <si>
    <t xml:space="preserve">EMANUELLE OLYMPIA SILVA RIBEIRO</t>
  </si>
  <si>
    <t xml:space="preserve">EMERSON PETER DA SILVA FALCAO</t>
  </si>
  <si>
    <t xml:space="preserve">EMERSON TORRES AGUIAR GOMES</t>
  </si>
  <si>
    <t xml:space="preserve">EMERY CLEITON CABRAL CORREIA LINS</t>
  </si>
  <si>
    <t xml:space="preserve">EMILIA CHAGAS COSTA</t>
  </si>
  <si>
    <t xml:space="preserve">EMILIA CRISTINA PEREIRA DE ARRUDA</t>
  </si>
  <si>
    <t xml:space="preserve">EMILIA MARIA DANTAS SOEIRO</t>
  </si>
  <si>
    <t xml:space="preserve">EMILIO DE BRITTO NEGREIROS</t>
  </si>
  <si>
    <t xml:space="preserve">EMMANUEL DAMILANO DUTRA</t>
  </si>
  <si>
    <t xml:space="preserve">EMMANUELLE TENORIO ALBUQUERQUE GODOI B DE BARROS E SILVA</t>
  </si>
  <si>
    <t xml:space="preserve">ENELISE KATIA PIOVESAN</t>
  </si>
  <si>
    <t xml:space="preserve">ENIO LAPROVITERA DA MOTTA</t>
  </si>
  <si>
    <t xml:space="preserve">ENIVALDO SANTOS BARBOSA</t>
  </si>
  <si>
    <t xml:space="preserve">ENRICO BERNARD</t>
  </si>
  <si>
    <t xml:space="preserve">EPITACIO LEITE ROLIM FILHO</t>
  </si>
  <si>
    <t xml:space="preserve">ERALDO EMANOEL SIMOES BARBOSA FILHO</t>
  </si>
  <si>
    <t xml:space="preserve">ERIC MORAES DE CASTRO E SILVA</t>
  </si>
  <si>
    <t xml:space="preserve">ERICA CORREIA DA SILVA</t>
  </si>
  <si>
    <t xml:space="preserve">ERICA LOPO DE ARAUJO</t>
  </si>
  <si>
    <t xml:space="preserve">ERICA PATRICIA BARBOSA DE OLIVEIRA</t>
  </si>
  <si>
    <t xml:space="preserve">ERICA VERONICA DE VASCONCELOS LYRA</t>
  </si>
  <si>
    <t xml:space="preserve">ERICK BARRETO PORDEUS</t>
  </si>
  <si>
    <t xml:space="preserve">ERICO ANDRADE MARQUES DE OLIVEIRA</t>
  </si>
  <si>
    <t xml:space="preserve">ERICO HIGINO DE CARVALHO</t>
  </si>
  <si>
    <t xml:space="preserve">ERIKA MARIA SILVA FREITAS</t>
  </si>
  <si>
    <t xml:space="preserve">ERIKA MICHELLE CORREIA DE MACEDO BARBOSA</t>
  </si>
  <si>
    <t xml:space="preserve">ERIKA PINTO MARINHO</t>
  </si>
  <si>
    <t xml:space="preserve">ERIKA VALESKA DA COSTA ALVES</t>
  </si>
  <si>
    <t xml:space="preserve">ERILANE DE CASTRO LIMA MACHADO</t>
  </si>
  <si>
    <t xml:space="preserve">ERINALDO FERREIRA DO CARMO</t>
  </si>
  <si>
    <t xml:space="preserve">ERISON ROSA DE OLIVEIRA BARROS</t>
  </si>
  <si>
    <t xml:space="preserve">ERLENE ROBERTA RIBEIRO DOS SANTOS</t>
  </si>
  <si>
    <t xml:space="preserve">ERNANI NUNES RIBEIRO</t>
  </si>
  <si>
    <t xml:space="preserve">ERNANI RODRIGUES DE CARVALHO NETO</t>
  </si>
  <si>
    <t xml:space="preserve">ERNESTO ARCENIO VALDES RODRIGUEZ</t>
  </si>
  <si>
    <t xml:space="preserve">ERNESTO CARNEIRO PESSOA RAPOSO</t>
  </si>
  <si>
    <t xml:space="preserve">ERNESTO GURGEL DO AMARAL SOBRINHO</t>
  </si>
  <si>
    <t xml:space="preserve">ERONIVALDO FERNANDO DANTAS PIMENTEL</t>
  </si>
  <si>
    <t xml:space="preserve">ESDRAS MARQUES LINS</t>
  </si>
  <si>
    <t xml:space="preserve">ESTELA MARIA LEITE MEIRELLES MONTEIRO</t>
  </si>
  <si>
    <t xml:space="preserve">ESTER RIBEIRO DE ANDRADE</t>
  </si>
  <si>
    <t xml:space="preserve">ESTEVAN LUIZ DA SILVA</t>
  </si>
  <si>
    <t xml:space="preserve">ETENILDO DANTAS CABRAL</t>
  </si>
  <si>
    <t xml:space="preserve">ETIENE OLIVEIRA DA SILVA FITTIPALDI</t>
  </si>
  <si>
    <t xml:space="preserve">EUCLIDES DIAS MARTINS FILHO</t>
  </si>
  <si>
    <t xml:space="preserve">EUDA KALIANI GOMES TEIXEIRA ROCHA</t>
  </si>
  <si>
    <t xml:space="preserve">EUDES NAZIAZENO GALVAO</t>
  </si>
  <si>
    <t xml:space="preserve">EUGENIA CRISTINA NILSEN RIBEIRO BARZA</t>
  </si>
  <si>
    <t xml:space="preserve">EULALIA CAMELO PESSOA DE AZEVEDO XIMENES</t>
  </si>
  <si>
    <t xml:space="preserve">EVA CAROLINA DA CUNHA</t>
  </si>
  <si>
    <t xml:space="preserve">EVALDO SANTANA DE SOUZA</t>
  </si>
  <si>
    <t xml:space="preserve">EVANDRA GRIGOLETTO</t>
  </si>
  <si>
    <t xml:space="preserve">EVELYNE MEDEIROS PEREIRA</t>
  </si>
  <si>
    <t xml:space="preserve">EVELYNE WAGNA LUCENA LIMA CANDEIAS</t>
  </si>
  <si>
    <t xml:space="preserve">EVERALDO FERNANDES DA SILVA</t>
  </si>
  <si>
    <t xml:space="preserve">EVERALDO GASPAR LOPES DE ANDRADE</t>
  </si>
  <si>
    <t xml:space="preserve">EVERSON MELQUIADES ARAUJO SILVA</t>
  </si>
  <si>
    <t xml:space="preserve">EVONIO DE BARROS CAMPELO JUNIOR</t>
  </si>
  <si>
    <t xml:space="preserve">EVSON MALAQUIAS DE MORAES SANTOS</t>
  </si>
  <si>
    <t xml:space="preserve">EZIEL CAVALCANTI VASCONCELOS ROCHA</t>
  </si>
  <si>
    <t xml:space="preserve">EZIO DA ROCHA ARAUJO</t>
  </si>
  <si>
    <t xml:space="preserve">FABIA ALEXANDRA POTTES ALVES</t>
  </si>
  <si>
    <t xml:space="preserve">FABIANA CRISTINA LIMA DA SILVA PASTICH GONCALVES</t>
  </si>
  <si>
    <t xml:space="preserve">FABIANA DE OLIVEIRA SILVA SOUSA</t>
  </si>
  <si>
    <t xml:space="preserve">FABIANA DOS SANTOS LOURO</t>
  </si>
  <si>
    <t xml:space="preserve">FABIANA MAIZZA</t>
  </si>
  <si>
    <t xml:space="preserve">FABIANA MARIA DE VASCONCELOS GOUVEIA</t>
  </si>
  <si>
    <t xml:space="preserve">FABIANA MORAES DA SILVA</t>
  </si>
  <si>
    <t xml:space="preserve">FABIANA SANTOS DANTAS</t>
  </si>
  <si>
    <t xml:space="preserve">FABIANA SOUTO LIMA VIDAL</t>
  </si>
  <si>
    <t xml:space="preserve">FABIANO ELIAS XAVIER</t>
  </si>
  <si>
    <t xml:space="preserve">FABIANO FERREIRA</t>
  </si>
  <si>
    <t xml:space="preserve">FABIANO ROCHA DINIZ</t>
  </si>
  <si>
    <t xml:space="preserve">FABIELE STOCKMANS DE NARDI SOTTILI</t>
  </si>
  <si>
    <t xml:space="preserve">FABIO ASSIS PINHO</t>
  </si>
  <si>
    <t xml:space="preserve">FABIO BARBOSA DE SOUZA</t>
  </si>
  <si>
    <t xml:space="preserve">FABIO CAPARICA DE LUNA</t>
  </si>
  <si>
    <t xml:space="preserve">FABIO CAVALCANTE DE ANDRADE</t>
  </si>
  <si>
    <t xml:space="preserve">FABIO DA SILVA PAIVA</t>
  </si>
  <si>
    <t xml:space="preserve">FABIO FERREIRA DA COSTA CAMPOS</t>
  </si>
  <si>
    <t xml:space="preserve">FABIO MASCARENHAS E SILVA</t>
  </si>
  <si>
    <t xml:space="preserve">FABIO PEREIRA LIMA</t>
  </si>
  <si>
    <t xml:space="preserve">FABIO QUEDA BUENO DA SILVA</t>
  </si>
  <si>
    <t xml:space="preserve">FABIO REIS DOS SANTOS</t>
  </si>
  <si>
    <t xml:space="preserve">FABIO SANTANA MAGNANI</t>
  </si>
  <si>
    <t xml:space="preserve">FABIO TENORIO DE CARVALHO</t>
  </si>
  <si>
    <t xml:space="preserve">FABIO TULIO BARROSO</t>
  </si>
  <si>
    <t xml:space="preserve">FABIOLA ALBUQUERQUE LOBO</t>
  </si>
  <si>
    <t xml:space="preserve">FABIOLA MOURA MOROTO ROCHA</t>
  </si>
  <si>
    <t xml:space="preserve">FABRICIO BRADASCHIA</t>
  </si>
  <si>
    <t xml:space="preserve">FABRICIO MOTTERAN</t>
  </si>
  <si>
    <t xml:space="preserve">FABRICIO OLIVEIRA SOUTO</t>
  </si>
  <si>
    <t xml:space="preserve">FABRIZIO DE LUIZ ROSITO LISTO</t>
  </si>
  <si>
    <t xml:space="preserve">FALBA BERNADETE RAMOS DOS ANJOS</t>
  </si>
  <si>
    <t xml:space="preserve">FATIHA DECHICHA PARAHYBA</t>
  </si>
  <si>
    <t xml:space="preserve">FATIMA LUCIA RODRIGUES GUIMARAES</t>
  </si>
  <si>
    <t xml:space="preserve">FATIMA M LEITE CRUZ</t>
  </si>
  <si>
    <t xml:space="preserve">FATIMA MARIA DOHERTY DE AGUIAR LEITE</t>
  </si>
  <si>
    <t xml:space="preserve">FATIMA MARIA FRANCA TRINDADE</t>
  </si>
  <si>
    <t xml:space="preserve">FELICIA MONTEIRO COELHO</t>
  </si>
  <si>
    <t xml:space="preserve">FELIPE AUGUSTO RIBEIRO</t>
  </si>
  <si>
    <t xml:space="preserve">FELIPE BRACCIALLI</t>
  </si>
  <si>
    <t xml:space="preserve">FELIPE PEDRO DA COSTA GOMES</t>
  </si>
  <si>
    <t xml:space="preserve">FELIPE PIMENTEL LOPES DE MELO</t>
  </si>
  <si>
    <t xml:space="preserve">FELIPE SINESIO TRAJANO DE ARRUDA</t>
  </si>
  <si>
    <t xml:space="preserve">FELIPE WERGETE CRUZ</t>
  </si>
  <si>
    <t xml:space="preserve">FELIX CHRISTIAN GUIMARAES SANTOS</t>
  </si>
  <si>
    <t xml:space="preserve">FERNANDA APPOLONIO ROCHA</t>
  </si>
  <si>
    <t xml:space="preserve">FERNANDA ARAUJO HONORATO</t>
  </si>
  <si>
    <t xml:space="preserve">FERNANDA BARRETO LIRA</t>
  </si>
  <si>
    <t xml:space="preserve">FERNANDA CAPIBARIBE LEITE</t>
  </si>
  <si>
    <t xml:space="preserve">FERNANDA CORREA SILVEIRA GALLI</t>
  </si>
  <si>
    <t xml:space="preserve">FERNANDA CRISTINA DE LIMA PINTO TAVARES</t>
  </si>
  <si>
    <t xml:space="preserve">FERNANDA CRISTINA PUCA FRANCA</t>
  </si>
  <si>
    <t xml:space="preserve">FERNANDA DA COSTA GUIMARAES CARVALHO</t>
  </si>
  <si>
    <t xml:space="preserve">FERNANDA DA SILVA ARAUJO MELO</t>
  </si>
  <si>
    <t xml:space="preserve">FERNANDA DAS CHAGAS ANGELO MENDES TENORIO</t>
  </si>
  <si>
    <t xml:space="preserve">FERNANDA DE BASTIANI</t>
  </si>
  <si>
    <t xml:space="preserve">FERNANDA JORGE GUIMARAES</t>
  </si>
  <si>
    <t xml:space="preserve">FERNANDA MARIA DE OLIVEIRA VILLAROUCO</t>
  </si>
  <si>
    <t xml:space="preserve">FERNANDA MARIA RIBEIRO DE ALENCAR</t>
  </si>
  <si>
    <t xml:space="preserve">FERNANDA MARIA SANTOS ALBUQUERQUE</t>
  </si>
  <si>
    <t xml:space="preserve">FERNANDA PRISCILA BARBOSA RIBEIRO</t>
  </si>
  <si>
    <t xml:space="preserve">FERNANDA ROCHA APOLONIO LEAO</t>
  </si>
  <si>
    <t xml:space="preserve">FERNANDA SARDELICH NASCIMENTO</t>
  </si>
  <si>
    <t xml:space="preserve">FERNANDO ANTONIO DO NASCIMENTO FEITOSA</t>
  </si>
  <si>
    <t xml:space="preserve">FERNANDO ANTONIO GONCALVES DE AZEVEDO</t>
  </si>
  <si>
    <t xml:space="preserve">FERNANDO ANTONIO GUERRA DE SOUZA</t>
  </si>
  <si>
    <t xml:space="preserve">FERNANDO ANTONIO MENEZES DA SILVA</t>
  </si>
  <si>
    <t xml:space="preserve">FERNANDO ANTONIO NOBREGA SANTOS</t>
  </si>
  <si>
    <t xml:space="preserve">FERNANDO CASTIM PIMENTEL</t>
  </si>
  <si>
    <t xml:space="preserve">FERNANDO DE MENDONCA DIAS</t>
  </si>
  <si>
    <t xml:space="preserve">FERNANDO DINIZ MOREIRA</t>
  </si>
  <si>
    <t xml:space="preserve">FERNANDO GENTIL DE SOUZA</t>
  </si>
  <si>
    <t xml:space="preserve">FERNANDO GOMES DE PAIVA JUNIOR</t>
  </si>
  <si>
    <t xml:space="preserve">FERNANDO HALLWASS</t>
  </si>
  <si>
    <t xml:space="preserve">FERNANDO JOSE CASTOR DE LIMA FILHO</t>
  </si>
  <si>
    <t xml:space="preserve">FERNANDO JOSE DO NASCIMENTO</t>
  </si>
  <si>
    <t xml:space="preserve">FERNANDO JOSE MALAGUENO DE SANTANA</t>
  </si>
  <si>
    <t xml:space="preserve">FERNANDO JOSE OLIVEIRA DE SOUZA</t>
  </si>
  <si>
    <t xml:space="preserve">FERNANDO JOSE RIBEIRO SALES</t>
  </si>
  <si>
    <t xml:space="preserve">FERNANDO LUCIO DE LIMA BARBOSA</t>
  </si>
  <si>
    <t xml:space="preserve">FERNANDO MACIANO DE PAULA NETO</t>
  </si>
  <si>
    <t xml:space="preserve">FERNANDO MAIA ASSUNCAO</t>
  </si>
  <si>
    <t xml:space="preserve">FERNANDO RAUL DE ASSIS NETO</t>
  </si>
  <si>
    <t xml:space="preserve">FERNANDO RAUL LICAPA CONTRERAS</t>
  </si>
  <si>
    <t xml:space="preserve">FERNANDO RIBEIRO DE MORAES NETO</t>
  </si>
  <si>
    <t xml:space="preserve">FERNANDO ROBERTO DE LUNA PARISIO FILHO</t>
  </si>
  <si>
    <t xml:space="preserve">FERNANDO WELLER</t>
  </si>
  <si>
    <t xml:space="preserve">FILIPE AUGUSTO BARRETO CAMPELLO DE MELO</t>
  </si>
  <si>
    <t xml:space="preserve">FILIPE BARROS BELTRAO</t>
  </si>
  <si>
    <t xml:space="preserve">FILIPE CARLOS DE ALBUQUERQUE CALEGARIO</t>
  </si>
  <si>
    <t xml:space="preserve">FILIPE COSTA DE SOUZA</t>
  </si>
  <si>
    <t xml:space="preserve">FILIPE DA SILVA LIMA</t>
  </si>
  <si>
    <t xml:space="preserve">FILIPE SILVEIRA DUARTE</t>
  </si>
  <si>
    <t xml:space="preserve">FLAMARION BORGES DINIZ</t>
  </si>
  <si>
    <t xml:space="preserve">FLAVIA CRISTINA GOMES CATUNDA DE VASCONCELOS</t>
  </si>
  <si>
    <t xml:space="preserve">FLAVIA DA SILVA CLEMENTE</t>
  </si>
  <si>
    <t xml:space="preserve">FLAVIA ESCAPINI FANCHIOTTI</t>
  </si>
  <si>
    <t xml:space="preserve">FLAVIA KARINA WANDERLEY DOS REIS</t>
  </si>
  <si>
    <t xml:space="preserve">FLAVIA MARIA DE MORAES RAMOS PEREZ</t>
  </si>
  <si>
    <t xml:space="preserve">FLAVIA PEREIRA DA SILVA</t>
  </si>
  <si>
    <t xml:space="preserve">FLAVIA WANDERLEY PEREIRA DE LIRA</t>
  </si>
  <si>
    <t xml:space="preserve">FLAVIA ZIMMERLE DA NOBREGA COSTA</t>
  </si>
  <si>
    <t xml:space="preserve">FLAVIANA JORGE DE LIMA</t>
  </si>
  <si>
    <t xml:space="preserve">FLAVIANNE FERNANDA BITENCOURT NOBREGA</t>
  </si>
  <si>
    <t xml:space="preserve">FLAVIANO MACIEL VIEIRA</t>
  </si>
  <si>
    <t xml:space="preserve">FLAVIO ANTONIO MIRANDA DE SOUZA</t>
  </si>
  <si>
    <t xml:space="preserve">FLAVIO AUGUSTO BUENO FIGUEIREDO</t>
  </si>
  <si>
    <t xml:space="preserve">FLAVIO CAMPOS DE MORAIS</t>
  </si>
  <si>
    <t xml:space="preserve">FLAVIO DA CUNHA REZENDE</t>
  </si>
  <si>
    <t xml:space="preserve">FLAVIO DE OLIVEIRA GURGEL</t>
  </si>
  <si>
    <t xml:space="preserve">FLAVIO EDUARDO GOMES DINIZ</t>
  </si>
  <si>
    <t xml:space="preserve">FLAVIO GOMES TENORIO DE MEDEIROS</t>
  </si>
  <si>
    <t xml:space="preserve">FLAVIO JOSE DA SILVA</t>
  </si>
  <si>
    <t xml:space="preserve">FLAVIO KREIMER</t>
  </si>
  <si>
    <t xml:space="preserve">FLAVIO MENEZES DE AGUIAR</t>
  </si>
  <si>
    <t xml:space="preserve">FLAVIO RENATO BARROS DA GUARDA</t>
  </si>
  <si>
    <t xml:space="preserve">FLAVIO ROBERTO FERREIRA DE LIMA</t>
  </si>
  <si>
    <t xml:space="preserve">FLAVIO WEINSTEIN TEIXEIRA</t>
  </si>
  <si>
    <t xml:space="preserve">FLORISBELA DE ARRUDA CAMARA E SIQUEIRA CAMPOS</t>
  </si>
  <si>
    <t xml:space="preserve">FLORIVAL RODRIGUES DE CARVALHO</t>
  </si>
  <si>
    <t xml:space="preserve">FRANCINI BARROS PONTES</t>
  </si>
  <si>
    <t xml:space="preserve">FRANCISCA JANAINA SOARES ROCHA</t>
  </si>
  <si>
    <t xml:space="preserve">FRANCISCA MARCIA PEREIRA LINHARES</t>
  </si>
  <si>
    <t xml:space="preserve">FRANCISCO ANTONIO DE BARROS E SILVA NETO</t>
  </si>
  <si>
    <t xml:space="preserve">FRANCISCO ATANASIO DE MORAIS NETO</t>
  </si>
  <si>
    <t xml:space="preserve">FRANCISCO CARLOS AMANAJAS DE AGUIAR JUNIOR</t>
  </si>
  <si>
    <t xml:space="preserve">FRANCISCO CARLOS LOPES DA SILVA</t>
  </si>
  <si>
    <t xml:space="preserve">FRANCISCO CAROL BONFIM LEAL</t>
  </si>
  <si>
    <t xml:space="preserve">FRANCISCO CRIBARI NETO</t>
  </si>
  <si>
    <t xml:space="preserve">FRANCISCO DE ASSIS BRANDAO DOS REIS</t>
  </si>
  <si>
    <t xml:space="preserve">FRANCISCO DE ASSIS CORDEIRO BARBOSA</t>
  </si>
  <si>
    <t xml:space="preserve">FRANCISCO DE ASSIS DA SILVA SANTOS</t>
  </si>
  <si>
    <t xml:space="preserve">FRANCISCO DE ASSIS DOS SANTOS NEVES</t>
  </si>
  <si>
    <t xml:space="preserve">FRANCISCO DE ASSIS TENORIO DE CARVALHO</t>
  </si>
  <si>
    <t xml:space="preserve">FRANCISCO DE QUEIROZ BEZERRA CAVALCANTI</t>
  </si>
  <si>
    <t xml:space="preserve">FRANCISCO DE SOUSA RAMOS</t>
  </si>
  <si>
    <t xml:space="preserve">FRANCISCO EDUARDO BEZERRA DE ALBUQUERQUE LIMA</t>
  </si>
  <si>
    <t xml:space="preserve">FRANCISCO ESPEDITO DE LIMA</t>
  </si>
  <si>
    <t xml:space="preserve">FRANCISCO FERNANDO ROBERTO PEREIRA</t>
  </si>
  <si>
    <t xml:space="preserve">FRANCISCO JAIME BEZERRA MENDONCA</t>
  </si>
  <si>
    <t xml:space="preserve">FRANCISCO JATOBA DE ANDRADE</t>
  </si>
  <si>
    <t xml:space="preserve">FRANCISCO JOSE DE AZEVEDO CYSNEIROS</t>
  </si>
  <si>
    <t xml:space="preserve">FRANCISCO JOSE DE LIMA</t>
  </si>
  <si>
    <t xml:space="preserve">FRANCISCO KENNEDY SILVA DOS SANTOS</t>
  </si>
  <si>
    <t xml:space="preserve">FRANCISCO RICARDO BEZERRA FONSECA</t>
  </si>
  <si>
    <t xml:space="preserve">FRANCISCO SA BARRETO DOS SANTOS</t>
  </si>
  <si>
    <t xml:space="preserve">FRANCISCO XAVIER DOS SANTOS</t>
  </si>
  <si>
    <t xml:space="preserve">FRANCK GILBERT RENE BELLEMAIN</t>
  </si>
  <si>
    <t xml:space="preserve">FRANCYELLE DE LIMA MEDINA</t>
  </si>
  <si>
    <t xml:space="preserve">FREDERICO AUGUSTO LEOPOLDINO KOEHLER</t>
  </si>
  <si>
    <t xml:space="preserve">FREDERICO CASTELO BRANCO CAVALCANTI</t>
  </si>
  <si>
    <t xml:space="preserve">FREDERICO LUIZ GONCALVES DE FREITAS</t>
  </si>
  <si>
    <t xml:space="preserve">GABRIEL BARRETO ANTONINO</t>
  </si>
  <si>
    <t xml:space="preserve">GABRIEL DIAS CARVALHO</t>
  </si>
  <si>
    <t xml:space="preserve">GABRIEL MOURA PETERS</t>
  </si>
  <si>
    <t xml:space="preserve">GABRIELA CUNHA SCHECHTMAN SETTE</t>
  </si>
  <si>
    <t xml:space="preserve">GABRIELA DA SILVA TAROUCO</t>
  </si>
  <si>
    <t xml:space="preserve">GABRIELA DA SILVEIRA GASPAR</t>
  </si>
  <si>
    <t xml:space="preserve">GABRIELA FIGUEIREDO DIAS</t>
  </si>
  <si>
    <t xml:space="preserve">GABRIELA SANTOS CAVALCANTE SANTANA</t>
  </si>
  <si>
    <t xml:space="preserve">GABRIELA SILVA ESTEVES DE HOLLANDA</t>
  </si>
  <si>
    <t xml:space="preserve">GABRIELA YOSHIE NAKAYAMA</t>
  </si>
  <si>
    <t xml:space="preserve">GABRIELLA MORAIS DUARTE MIRANDA</t>
  </si>
  <si>
    <t xml:space="preserve">GARDENIA CARMEN GADELHA MILITAO</t>
  </si>
  <si>
    <t xml:space="preserve">GAUSS MOUTINHO CORDEIRO</t>
  </si>
  <si>
    <t xml:space="preserve">GEBER LISBOA RAMALHO</t>
  </si>
  <si>
    <t xml:space="preserve">GELSON LUIS FAMBRINI</t>
  </si>
  <si>
    <t xml:space="preserve">GENI PEREIRA DOS SANTOS</t>
  </si>
  <si>
    <t xml:space="preserve">GENTIL ALFREDO MAGALHAES DUQUE PORTO FILHO</t>
  </si>
  <si>
    <t xml:space="preserve">GEORGE DA SILVA TELLES</t>
  </si>
  <si>
    <t xml:space="preserve">GEORGE DARMITON DA CUNHA CAVALCANTI</t>
  </si>
  <si>
    <t xml:space="preserve">GEORGE FELIX CABRAL DE SOUZA</t>
  </si>
  <si>
    <t xml:space="preserve">GEORGIA RAMINE SILVA DE LIRA</t>
  </si>
  <si>
    <t xml:space="preserve">GEORGIA VERAS DE ARAUJO GUEIROS LIRA</t>
  </si>
  <si>
    <t xml:space="preserve">GERALDO ANTONIO SIMOES GALINDO</t>
  </si>
  <si>
    <t xml:space="preserve">GERALDO DE AGUIAR CAVALCANTI</t>
  </si>
  <si>
    <t xml:space="preserve">GERALDO LEITE MAIA JUNIOR</t>
  </si>
  <si>
    <t xml:space="preserve">GERALDO LEITE TORRES</t>
  </si>
  <si>
    <t xml:space="preserve">GERMANNYA D GARCIA ARAUJO SILVA</t>
  </si>
  <si>
    <t xml:space="preserve">GERMANO CRISPIM VASCONCELOS</t>
  </si>
  <si>
    <t xml:space="preserve">GETULIO JOSE AMORIM DO AMARAL</t>
  </si>
  <si>
    <t xml:space="preserve">GEYZA DAVILA ARRUDA</t>
  </si>
  <si>
    <t xml:space="preserve">GILBERTO CUNHA DE SOUSA FILHO</t>
  </si>
  <si>
    <t xml:space="preserve">GILBERTO GONCALVES RODRIGUES</t>
  </si>
  <si>
    <t xml:space="preserve">GILBERTO NICACIO BATISTA</t>
  </si>
  <si>
    <t xml:space="preserve">GILDA LISBOA GUIMARAES</t>
  </si>
  <si>
    <t xml:space="preserve">GILDEMARKS COSTA E SILVA</t>
  </si>
  <si>
    <t xml:space="preserve">GILMAR BESERRA DE FARIAS</t>
  </si>
  <si>
    <t xml:space="preserve">GILMARA GONZAGA PEDROSA</t>
  </si>
  <si>
    <t xml:space="preserve">GILSON JERONIMO DA SILVA JUNIOR</t>
  </si>
  <si>
    <t xml:space="preserve">GILSON JOSE ALLAIN TEIXEIRA JUNIOR</t>
  </si>
  <si>
    <t xml:space="preserve">GILSON LIMA DA SILVA</t>
  </si>
  <si>
    <t xml:space="preserve">GILSON MACEDO ANTUNES</t>
  </si>
  <si>
    <t xml:space="preserve">GILVAN TAKESHI YOGUI</t>
  </si>
  <si>
    <t xml:space="preserve">GIORDANO RIBEIRO EULALIO CABRAL</t>
  </si>
  <si>
    <t xml:space="preserve">GIOVANA BORGES MESQUITA</t>
  </si>
  <si>
    <t xml:space="preserve">GIOVANA MEINBERG GARCIA</t>
  </si>
  <si>
    <t xml:space="preserve">GIOVANI CHRISTIAN NUNES CAMPOS</t>
  </si>
  <si>
    <t xml:space="preserve">GIOVANI ROTA BERTANI</t>
  </si>
  <si>
    <t xml:space="preserve">GIOVANNI AMADEU PAIVA DOS SANTOS</t>
  </si>
  <si>
    <t xml:space="preserve">GIOVANNIA ARAUJO DE LIMA PEREIRA</t>
  </si>
  <si>
    <t xml:space="preserve">GIRLEIDE TORRES LEMOS</t>
  </si>
  <si>
    <t xml:space="preserve">GISELA DA COSTA LIMA CARNEIRO LEAO</t>
  </si>
  <si>
    <t xml:space="preserve">GISELA ROCHA DE SIQUEIRA</t>
  </si>
  <si>
    <t xml:space="preserve">GISELE CRISTINA SENA DA SILVA</t>
  </si>
  <si>
    <t xml:space="preserve">GISELE LOPES DE CARVALHO</t>
  </si>
  <si>
    <t xml:space="preserve">GISELIA DE SANTANA MUNIZ</t>
  </si>
  <si>
    <t xml:space="preserve">GIULIANA FURTADO FRANCA BONO</t>
  </si>
  <si>
    <t xml:space="preserve">GIUSEPPE TREVISAN CRUZ</t>
  </si>
  <si>
    <t xml:space="preserve">GLADSTONE ALVES DA SILVA</t>
  </si>
  <si>
    <t xml:space="preserve">GLAUCIA MANOELLA DE SOUZA LIMA</t>
  </si>
  <si>
    <t xml:space="preserve">GLAUCIA MARIA DOS SANTOS CORDEIRO</t>
  </si>
  <si>
    <t xml:space="preserve">GLAUCIA RENATA PEREIRA DO NASCIMENTO</t>
  </si>
  <si>
    <t xml:space="preserve">GLAUDIONOR GOMES BARBOSA</t>
  </si>
  <si>
    <t xml:space="preserve">GLAYDES MARIA TORRES DE LIMA</t>
  </si>
  <si>
    <t xml:space="preserve">GLEIDSON GOMES DA SILVA</t>
  </si>
  <si>
    <t xml:space="preserve">GLENDA GOMES CABRAL</t>
  </si>
  <si>
    <t xml:space="preserve">GLEYBSON MIGUEL DA SILVA</t>
  </si>
  <si>
    <t xml:space="preserve">GLORIA ISOLINA BOENTE PINTO DUARTE</t>
  </si>
  <si>
    <t xml:space="preserve">GLORIA MARIA VINHAS</t>
  </si>
  <si>
    <t xml:space="preserve">GLORIA MARIA WIDMER</t>
  </si>
  <si>
    <t xml:space="preserve">GORKI MARIANO</t>
  </si>
  <si>
    <t xml:space="preserve">GRACIANA VIEIRA DE AZEVEDO</t>
  </si>
  <si>
    <t xml:space="preserve">GUARACI GUIMARAES BASTOS JUNIOR</t>
  </si>
  <si>
    <t xml:space="preserve">GUILAH NASLAVSKY</t>
  </si>
  <si>
    <t xml:space="preserve">GUILHERME BARBOSA LOPES JUNIOR</t>
  </si>
  <si>
    <t xml:space="preserve">GUILHERME DELGADO SORIANO</t>
  </si>
  <si>
    <t xml:space="preserve">GUILHERME LIMA MOURA</t>
  </si>
  <si>
    <t xml:space="preserve">GUILHERME MEDEIROS SOARES DE ANDRADE</t>
  </si>
  <si>
    <t xml:space="preserve">GUILHERME NUNES MELO</t>
  </si>
  <si>
    <t xml:space="preserve">GUILHERME RANOYA SEIXAS LINS</t>
  </si>
  <si>
    <t xml:space="preserve">GUSTAVO ALVES ALONSO FERREIRA</t>
  </si>
  <si>
    <t xml:space="preserve">GUSTAVO ALVES DO NASCIMENTO</t>
  </si>
  <si>
    <t xml:space="preserve">GUSTAVO BARRETO SANTOS</t>
  </si>
  <si>
    <t xml:space="preserve">GUSTAVO BONO</t>
  </si>
  <si>
    <t xml:space="preserve">GUSTAVO CAMELO NETO</t>
  </si>
  <si>
    <t xml:space="preserve">GUSTAVO DE MIRANDA SEABRA</t>
  </si>
  <si>
    <t xml:space="preserve">GUSTAVO DE MOURA VALENCA MOTTA</t>
  </si>
  <si>
    <t xml:space="preserve">GUSTAVO GILSON SOUSA DE OLIVEIRA</t>
  </si>
  <si>
    <t xml:space="preserve">GUSTAVO GOMES DA COSTA SANTOS</t>
  </si>
  <si>
    <t xml:space="preserve">GUSTAVO HENRIQUE PORTO DE CARVALHO</t>
  </si>
  <si>
    <t xml:space="preserve">GUSTAVO JOSE SILVA DE LIRA</t>
  </si>
  <si>
    <t xml:space="preserve">GUSTAVO JUST DA COSTA E SILVA</t>
  </si>
  <si>
    <t xml:space="preserve">GUSTAVO LAUREANO COELHO DE MOURA</t>
  </si>
  <si>
    <t xml:space="preserve">GUSTAVO MEDEIROS DE SOUZA AZEVEDO</t>
  </si>
  <si>
    <t xml:space="preserve">GUSTAVO PINA GODOY</t>
  </si>
  <si>
    <t xml:space="preserve">GUSTAVO RAMOS SAMPAIO</t>
  </si>
  <si>
    <t xml:space="preserve">GUSTAVO SERGIO DE GODOY MAGALHAES</t>
  </si>
  <si>
    <t xml:space="preserve">GUSTAVO WILLAMES PIMENTEL BARROS</t>
  </si>
  <si>
    <t xml:space="preserve">GUTEMBERGUE LEAL DE MESQUITA</t>
  </si>
  <si>
    <t xml:space="preserve">HANS DA NOBREGA WAECHTER</t>
  </si>
  <si>
    <t xml:space="preserve">HANSENCLEVER DE FRANCA BASSANI</t>
  </si>
  <si>
    <t xml:space="preserve">HAROLDO MONTEIRO LIMA</t>
  </si>
  <si>
    <t xml:space="preserve">HAROLDO MORAES DE FIGUEIREDO</t>
  </si>
  <si>
    <t xml:space="preserve">HEITOR COSTA LIMA DA ROCHA</t>
  </si>
  <si>
    <t xml:space="preserve">HEITOR DE OLIVEIRA DUARTE</t>
  </si>
  <si>
    <t xml:space="preserve">HELDER TENORIO CAVALCANTI</t>
  </si>
  <si>
    <t xml:space="preserve">HELEN JAMIL KHOURY ASFORA</t>
  </si>
  <si>
    <t xml:space="preserve">HELENA JULIANA NAGY</t>
  </si>
  <si>
    <t xml:space="preserve">HELENA LUCIA AUGUSTO CHAVES</t>
  </si>
  <si>
    <t xml:space="preserve">HELENA MEDEIROS ROCHA</t>
  </si>
  <si>
    <t xml:space="preserve">HELENA SANDRA GOUVEIA HONORATO</t>
  </si>
  <si>
    <t xml:space="preserve">HELIO MACHADO DA SILVA PORTO NETO</t>
  </si>
  <si>
    <t xml:space="preserve">HELIO MAGALHAES DE OLIVEIRA</t>
  </si>
  <si>
    <t xml:space="preserve">HELIO MARCIO PAJEU</t>
  </si>
  <si>
    <t xml:space="preserve">HELOISA MARIA MENDONCA DE MORAIS</t>
  </si>
  <si>
    <t xml:space="preserve">HELOISA RAMOS LACERDA DE MELO</t>
  </si>
  <si>
    <t xml:space="preserve">HELOTONIO CARVALHO</t>
  </si>
  <si>
    <t xml:space="preserve">HENRIQUE CESAR MUZZIO DE PAIVA BARROSO</t>
  </si>
  <si>
    <t xml:space="preserve">HENRIQUE DA COSTA SILVA</t>
  </si>
  <si>
    <t xml:space="preserve">HENRIQUE DE ATAIDE MARIZ</t>
  </si>
  <si>
    <t xml:space="preserve">HENRIQUE DE BARROS CORREIA VITORIO</t>
  </si>
  <si>
    <t xml:space="preserve">HENRIQUE EMANUEL MOSTAERT REBELO</t>
  </si>
  <si>
    <t xml:space="preserve">HENRIQUE GERSON KOHL</t>
  </si>
  <si>
    <t xml:space="preserve">HENRIQUE JOSE MORAIS DE ARAUJO</t>
  </si>
  <si>
    <t xml:space="preserve">HENRY SOCRATES LAVALLE SULLASI</t>
  </si>
  <si>
    <t xml:space="preserve">HERBERT ALBERICO DE SA LEITAO</t>
  </si>
  <si>
    <t xml:space="preserve">HERI RAMOS DE OLIVEIRA PONTES</t>
  </si>
  <si>
    <t xml:space="preserve">HÉRIQUE COSTA RIBEIRO DE LIMA</t>
  </si>
  <si>
    <t xml:space="preserve">HERMANO ANDRADE CABRAL</t>
  </si>
  <si>
    <t xml:space="preserve">HERMANO PERRELLI DE MOURA</t>
  </si>
  <si>
    <t xml:space="preserve">HEYDSON HENRIQUE BRITO DA SILVA</t>
  </si>
  <si>
    <t xml:space="preserve">HILCIA MEZZALIRA TEIXEIRA</t>
  </si>
  <si>
    <t xml:space="preserve">HILTON JUSTINO DA SILVA</t>
  </si>
  <si>
    <t xml:space="preserve">HIRLA VANESSA SOARES DE ARAUJO</t>
  </si>
  <si>
    <t xml:space="preserve">HITTALO CARLOS RODRIGUES DE ALMEIDA</t>
  </si>
  <si>
    <t xml:space="preserve">HORACIO MARIO FITTIPALDI JUNIOR</t>
  </si>
  <si>
    <t xml:space="preserve">HUGO CAVALCANTI MELO FILHO</t>
  </si>
  <si>
    <t xml:space="preserve">HUGO GABRIEL FEITOSA DE SOUZA</t>
  </si>
  <si>
    <t xml:space="preserve">HUGO MENEZES NETO</t>
  </si>
  <si>
    <t xml:space="preserve">HUGO MOURA DE ALBUQUERQUE MELO</t>
  </si>
  <si>
    <t xml:space="preserve">HULDA VALE DE ARAUJO</t>
  </si>
  <si>
    <t xml:space="preserve">HUMBERTO CORREIA LIMA JUNIOR</t>
  </si>
  <si>
    <t xml:space="preserve">HUMBERTO DORIA SILVA</t>
  </si>
  <si>
    <t xml:space="preserve">HUMBERTO JOAO CARNEIRO FILHO</t>
  </si>
  <si>
    <t xml:space="preserve">IALYSSON DA SILVA MEDEIROS</t>
  </si>
  <si>
    <t xml:space="preserve">IAN MIKARDO LIMA FEITOSA</t>
  </si>
  <si>
    <t xml:space="preserve">IANA LUDERMIR BERNARDINO</t>
  </si>
  <si>
    <t xml:space="preserve">IASMINE ANDREZA BASILIO DOS SANTOS ALVES</t>
  </si>
  <si>
    <t xml:space="preserve">IBERE CALDAS SOUZA LEAO</t>
  </si>
  <si>
    <t xml:space="preserve">IDJANE SANTANA DE OLIVEIRA</t>
  </si>
  <si>
    <t xml:space="preserve">IGOR DE ALMEIDA SILVA</t>
  </si>
  <si>
    <t xml:space="preserve">IGOR FERNANDES GOMES</t>
  </si>
  <si>
    <t xml:space="preserve">IGOR MACEDO GONCALVES</t>
  </si>
  <si>
    <t xml:space="preserve">ILANA SANTOS DE OLIVEIRA</t>
  </si>
  <si>
    <t xml:space="preserve">ILKA GISLAYNE DE MELO SOUZA</t>
  </si>
  <si>
    <t xml:space="preserve">ILKA VERAS FALCAO</t>
  </si>
  <si>
    <t xml:space="preserve">ILMA KRUZE GRANDE DE ARRUDA</t>
  </si>
  <si>
    <t xml:space="preserve">IMARA BEMFICA MINEIRO</t>
  </si>
  <si>
    <t xml:space="preserve">INARA RIBEIRO GOMES</t>
  </si>
  <si>
    <t xml:space="preserve">INARA ROBERTA LEAL</t>
  </si>
  <si>
    <t xml:space="preserve">INEZ MARIA TENORIO</t>
  </si>
  <si>
    <t xml:space="preserve">INGRID ZANELLA ANDRADE CAMPOS</t>
  </si>
  <si>
    <t xml:space="preserve">IOMANA ROCHA DE ARAUJO SILVA</t>
  </si>
  <si>
    <t xml:space="preserve">IRACEMA DA SILVA FRAZAO</t>
  </si>
  <si>
    <t xml:space="preserve">IRACEMA TATIANA RIBEIRO LEITE JUSTO</t>
  </si>
  <si>
    <t xml:space="preserve">IRANETE MARIA DA SILVA LIMA</t>
  </si>
  <si>
    <t xml:space="preserve">IRANI DE FARIAS CUNHA JUNIOR</t>
  </si>
  <si>
    <t xml:space="preserve">ÍRIO MENEZES RODRIGUES COUTINHO ABREU</t>
  </si>
  <si>
    <t xml:space="preserve">IRIS CAMPOS LUCAS</t>
  </si>
  <si>
    <t xml:space="preserve">IRIS EUCARIS DE VASCONCELOS</t>
  </si>
  <si>
    <t xml:space="preserve">IRIS FERREIRA DE FRANCA</t>
  </si>
  <si>
    <t xml:space="preserve">ISAAC PERGHER</t>
  </si>
  <si>
    <t xml:space="preserve">ISABEL CRISTINA GUERRA SPACOV</t>
  </si>
  <si>
    <t xml:space="preserve">ISABEL CRISTINA MARTINS GUILLEN</t>
  </si>
  <si>
    <t xml:space="preserve">ISABELA AMBLARD</t>
  </si>
  <si>
    <t xml:space="preserve">ISABELA ANDRADE DE LIMA MORAIS</t>
  </si>
  <si>
    <t xml:space="preserve">ISABELA UMBUZEIRO VALENT</t>
  </si>
  <si>
    <t xml:space="preserve">ISABELE GOES NOBRE</t>
  </si>
  <si>
    <t xml:space="preserve">ISABELI LINS PINHEIRO</t>
  </si>
  <si>
    <t xml:space="preserve">ISABELLA LEITAO NEVES FROTA</t>
  </si>
  <si>
    <t xml:space="preserve">ISABELLA MACARIO FERRO CAVALCANTI</t>
  </si>
  <si>
    <t xml:space="preserve">ISABELLA RIBEIRO ARAGAO</t>
  </si>
  <si>
    <t xml:space="preserve">ISABELLE LINS MACEDO DE OLIVEIRA</t>
  </si>
  <si>
    <t xml:space="preserve">ISALTINA MARIA DE AZEVEDO MELLO GOMES</t>
  </si>
  <si>
    <t xml:space="preserve">ISAURA ROMERO PEIXOTO</t>
  </si>
  <si>
    <t xml:space="preserve">ISIS DIDIER LINS</t>
  </si>
  <si>
    <t xml:space="preserve">ISIS TAVARES DA SILVA LOVERA</t>
  </si>
  <si>
    <t xml:space="preserve">ISVANIA MARIA SERAFIM DA SILVA LOPES</t>
  </si>
  <si>
    <t xml:space="preserve">ITALO DARTAGNAN ALMEIDA</t>
  </si>
  <si>
    <t xml:space="preserve">ITAMAR JOSE DIAS E CORDEIRO</t>
  </si>
  <si>
    <t xml:space="preserve">IURI TONELO</t>
  </si>
  <si>
    <t xml:space="preserve">IVANI MALVESTITI</t>
  </si>
  <si>
    <t xml:space="preserve">IVANILDO DE FIGUEIREDO ANDRADE DE OLIVEIRA FILHO</t>
  </si>
  <si>
    <t xml:space="preserve">IVO AURELIO LIMA JUNIOR</t>
  </si>
  <si>
    <t xml:space="preserve">IVO DE ANDRADE LIMA FILHO</t>
  </si>
  <si>
    <t xml:space="preserve">IVONE ANTONIA DE SOUZA</t>
  </si>
  <si>
    <t xml:space="preserve">IVONEIDE MARIA DE MELO ZIMMERMANN</t>
  </si>
  <si>
    <t xml:space="preserve">IZABEL CONCESSA PINHEIRO DE ALENCAR ARRAIS</t>
  </si>
  <si>
    <t xml:space="preserve">IZABELA DOMINGUES DA SILVA</t>
  </si>
  <si>
    <t xml:space="preserve">IZABELLA GALERA</t>
  </si>
  <si>
    <t xml:space="preserve">IZAIAS FRANCISCO DE SOUZA JUNIOR</t>
  </si>
  <si>
    <t xml:space="preserve">IZAURIANA BORGES LIMA</t>
  </si>
  <si>
    <t xml:space="preserve">JACIANA DOS SANTOS AGUIAR</t>
  </si>
  <si>
    <t xml:space="preserve">JACIEL BENEDITO DE OLIVEIRA</t>
  </si>
  <si>
    <t xml:space="preserve">JACINTO DA COSTA SILVA NETO</t>
  </si>
  <si>
    <t xml:space="preserve">JACKELINE AMANTINO DE ANDRADE</t>
  </si>
  <si>
    <t xml:space="preserve">JACKELINE CRISTIANE SANTOS</t>
  </si>
  <si>
    <t xml:space="preserve">JAELSON FREIRE BRELAZ DE CASTRO</t>
  </si>
  <si>
    <t xml:space="preserve">JAILEILA DE ARAUJO MENEZES</t>
  </si>
  <si>
    <t xml:space="preserve">JAILMA SANTOS MONTEIRO</t>
  </si>
  <si>
    <t xml:space="preserve">JAILSON RAULINO DA SILVA</t>
  </si>
  <si>
    <t xml:space="preserve">JAILTON LOBO DA COSTA LIMA</t>
  </si>
  <si>
    <t xml:space="preserve">JAIR CARNEIRO LEAO</t>
  </si>
  <si>
    <t xml:space="preserve">JAIR DE LIMA BEZERRA</t>
  </si>
  <si>
    <t xml:space="preserve">JAIRO SIMIAO DORNELAS</t>
  </si>
  <si>
    <t xml:space="preserve">JAIRO ZACCHE DE SA</t>
  </si>
  <si>
    <t xml:space="preserve">JALILA RIOS DOS SANTOS</t>
  </si>
  <si>
    <t xml:space="preserve">JAMERSON ANTONIO DE ALMEIDA DA SILVA</t>
  </si>
  <si>
    <t xml:space="preserve">JAMERSON KEMPS GUSMAO MOURA</t>
  </si>
  <si>
    <t xml:space="preserve">JAMILLE OLIVEIRA DE MELO</t>
  </si>
  <si>
    <t xml:space="preserve">JAMILSON RAMALHO DANTAS</t>
  </si>
  <si>
    <t xml:space="preserve">JANAINA KARIN DE LIMA CAMPOS</t>
  </si>
  <si>
    <t xml:space="preserve">JANAINA MOREIRA DE MENESES</t>
  </si>
  <si>
    <t xml:space="preserve">JANAINA VERSIANI DOS ANJOS</t>
  </si>
  <si>
    <t xml:space="preserve">JANAYNA SILVA CAVALCANTE DE LIMA</t>
  </si>
  <si>
    <t xml:space="preserve">JANE MARIA GONCALVES LARANJEIRA</t>
  </si>
  <si>
    <t xml:space="preserve">JANE SHEILA HIGINO</t>
  </si>
  <si>
    <t xml:space="preserve">JANETE MARIA LINS DE AZEVEDO</t>
  </si>
  <si>
    <t xml:space="preserve">JANIELLY SANTOS DE VASCONCELOS VIANA</t>
  </si>
  <si>
    <t xml:space="preserve">JANNAINA MARIA LUCIENE DA SILVA</t>
  </si>
  <si>
    <t xml:space="preserve">JANSSEN FELIPE DA SILVA</t>
  </si>
  <si>
    <t xml:space="preserve">JAQUELINE APARECIDA FORATTO LIXANDRAO SANTOS</t>
  </si>
  <si>
    <t xml:space="preserve">JAQUELINE BARBOSA DA SILVA</t>
  </si>
  <si>
    <t xml:space="preserve">JAQUELINE DANTAS SABINO DE LIMA</t>
  </si>
  <si>
    <t xml:space="preserve">JAQUELINE DE AZEVEDO SILVA</t>
  </si>
  <si>
    <t xml:space="preserve">JAQUELINE GALDINO ALBUQUERQUE PERRELLI</t>
  </si>
  <si>
    <t xml:space="preserve">JAQUELINE GUIMARAES SANTOS</t>
  </si>
  <si>
    <t xml:space="preserve">JARCILENE SILVA DE ALMEIDA</t>
  </si>
  <si>
    <t xml:space="preserve">JAUCELE DE FATIMA FERREIRA ALVES DE AZEREDO</t>
  </si>
  <si>
    <t xml:space="preserve">JAYME BENVENUTO LIMA JUNIOR</t>
  </si>
  <si>
    <t xml:space="preserve">JEAN BAPTISTE MARC SCHARFFHAUSEN</t>
  </si>
  <si>
    <t xml:space="preserve">JEAN BENDITO FELIX</t>
  </si>
  <si>
    <t xml:space="preserve">JEAN FELIPE OLIVEIRA DA SILVA</t>
  </si>
  <si>
    <t xml:space="preserve">JEANNE CLAINE DE ALBUQUERQUE MODESTO</t>
  </si>
  <si>
    <t xml:space="preserve">JEDER SILVEIRA JANOTTI JUNIOR</t>
  </si>
  <si>
    <t xml:space="preserve">JEFFERSON CARLOS DE OLIVEIRA RIBEIRO COSTA</t>
  </si>
  <si>
    <t xml:space="preserve">JEFFERSON ELIAS DE FIGUEIREDO</t>
  </si>
  <si>
    <t xml:space="preserve">JEFFERSON TAVARES CRUZ OLIVEIRA</t>
  </si>
  <si>
    <t xml:space="preserve">JEFFERSON VALDEMIRO DE LIMA</t>
  </si>
  <si>
    <t xml:space="preserve">JEHAN FONSECA DO NASCIMENTO</t>
  </si>
  <si>
    <t xml:space="preserve">JENYFFER MEDEIROS CAMPOS GUERRA</t>
  </si>
  <si>
    <t xml:space="preserve">JERONYMO JOSE LIBONATI</t>
  </si>
  <si>
    <t xml:space="preserve">JESSER FIDELIS DE SOUZA FILHO</t>
  </si>
  <si>
    <t xml:space="preserve">JESSICA BARBOSA DA SILVA</t>
  </si>
  <si>
    <t xml:space="preserve">JESSICA GOMES ALCOFORADO DE MELO</t>
  </si>
  <si>
    <t xml:space="preserve">JESSICA GUIDO DE ARAUJO SA</t>
  </si>
  <si>
    <t xml:space="preserve">JESSICA HAYANA MONTEIRO SANTOS</t>
  </si>
  <si>
    <t xml:space="preserve">JÉSSICA LARISSA PESSÔA DE MELO</t>
  </si>
  <si>
    <t xml:space="preserve">JESSICA RODRIGUES CORREIA E SA</t>
  </si>
  <si>
    <t xml:space="preserve">JESSYKA FLAVYANNE FERREIRA VILELA</t>
  </si>
  <si>
    <t xml:space="preserve">JEYDSON LOPES DA SILVA</t>
  </si>
  <si>
    <t xml:space="preserve">JEYMESSON RAPHAEL CARDOSO VIEIRA</t>
  </si>
  <si>
    <t xml:space="preserve">JHONATA FERNANDES FERREIRA SILVA</t>
  </si>
  <si>
    <t xml:space="preserve">JOANA CORREA DE ARAUJO KOURY E AZEVEDO</t>
  </si>
  <si>
    <t xml:space="preserve">JOANNA ELZBIETA KULESZA</t>
  </si>
  <si>
    <t xml:space="preserve">JOAO ADAUTO DE SOUZA NETO</t>
  </si>
  <si>
    <t xml:space="preserve">JOAO ALBERTO GOMES DE CARVALHO</t>
  </si>
  <si>
    <t xml:space="preserve">JOAO ALVES DE MELO JUNIOR</t>
  </si>
  <si>
    <t xml:space="preserve">JOAO ANTONIO DA COSTA NETO</t>
  </si>
  <si>
    <t xml:space="preserve">JOAO BOSCO PARAISO DA SILVA</t>
  </si>
  <si>
    <t xml:space="preserve">JOÃO DE ANDRADE DUTRA FILHO</t>
  </si>
  <si>
    <t xml:space="preserve">JOAO EDUARDO FERNANDES RAMOS</t>
  </si>
  <si>
    <t xml:space="preserve">JOAO EVANGELISTA DOS SANTOS NETO</t>
  </si>
  <si>
    <t xml:space="preserve">JOAO FRANCISCO LIBERATO DE FREITAS</t>
  </si>
  <si>
    <t xml:space="preserve">JOAO GABRIEL DE OLIVEIRA TOPAN</t>
  </si>
  <si>
    <t xml:space="preserve">JOAO HENRIQUE DA COSTA SILVA</t>
  </si>
  <si>
    <t xml:space="preserve">JOAO HENRIQUES DE SOUSA JUNIOR</t>
  </si>
  <si>
    <t xml:space="preserve">JOAO LUCAS LEAO FEITOSA</t>
  </si>
  <si>
    <t xml:space="preserve">JOAO LUIS DA SILVA</t>
  </si>
  <si>
    <t xml:space="preserve">JOAO LUIZ GOMES CARNEIRO MONTEIRO</t>
  </si>
  <si>
    <t xml:space="preserve">JOAO MARCELO XAVIER NATARIO TEIXEIRA</t>
  </si>
  <si>
    <t xml:space="preserve">JOAO MARCOS FRANCISCO SAMPAIO</t>
  </si>
  <si>
    <t xml:space="preserve">JOAO MATEUS MARQUES DE SANTANA</t>
  </si>
  <si>
    <t xml:space="preserve">JOAO PAULO ARAUJO PITOMBEIRA</t>
  </si>
  <si>
    <t xml:space="preserve">JOAO PAULO CERQUINHO CAJUEIRO</t>
  </si>
  <si>
    <t xml:space="preserve">JOAO PAULO FERNANDES DE SOUZA ALLAIN TEIXEIRA</t>
  </si>
  <si>
    <t xml:space="preserve">JOAO PESSOA DE SOUZA FILHO</t>
  </si>
  <si>
    <t xml:space="preserve">JOAO POLICARPO RODRIGUES LIMA</t>
  </si>
  <si>
    <t xml:space="preserve">JOAO RICARDO MENDES DE OLIVEIRA</t>
  </si>
  <si>
    <t xml:space="preserve">JOAO ROBERTO RATIS TENORIO DA SILVA</t>
  </si>
  <si>
    <t xml:space="preserve">JOAO RODRIGUES TAVARES JUNIOR</t>
  </si>
  <si>
    <t xml:space="preserve">JOAQUIM FERREIRA MARTINS FILHO</t>
  </si>
  <si>
    <t xml:space="preserve">JOAQUIM IZIDRO DO NASCIMENTO JUNIOR</t>
  </si>
  <si>
    <t xml:space="preserve">JOAQUIM LUSTOSA FILHO</t>
  </si>
  <si>
    <t xml:space="preserve">JOAQUIM OSORIO LIBERALQUINO FERREIRA</t>
  </si>
  <si>
    <t xml:space="preserve">JOAQUIM SERGIO DE LIMA NETO</t>
  </si>
  <si>
    <t xml:space="preserve">JOAS DA SILVA VENANCIO</t>
  </si>
  <si>
    <t xml:space="preserve">JOAS DE ARAUJO TEIXEIRA</t>
  </si>
  <si>
    <t xml:space="preserve">JOAS TOMAZ DE AQUINO</t>
  </si>
  <si>
    <t xml:space="preserve">JOCELENE TENORIO ALBUQUERQUE MADRUGA GODOI</t>
  </si>
  <si>
    <t xml:space="preserve">JOCILENE OTILIA DA COSTA</t>
  </si>
  <si>
    <t xml:space="preserve">JOELMIR MARQUES DA SILVA</t>
  </si>
  <si>
    <t xml:space="preserve">JONAS JEFFERSON DE SOUZA LEITE</t>
  </si>
  <si>
    <t xml:space="preserve">JONATAS ARAUJO DE ALMEIDA</t>
  </si>
  <si>
    <t xml:space="preserve">JONATAS FERREIRA</t>
  </si>
  <si>
    <t xml:space="preserve">JONES SIDNEI BARBOSA DE OLIVEIRA</t>
  </si>
  <si>
    <t xml:space="preserve">JONIA ALVES LUCENA</t>
  </si>
  <si>
    <t xml:space="preserve">JORDANA LEANDRO SEIXAS</t>
  </si>
  <si>
    <t xml:space="preserve">JORGE ANTONIO PALMA CARRASCO</t>
  </si>
  <si>
    <t xml:space="preserve">JORGE LUIS LIRA DA SILVA</t>
  </si>
  <si>
    <t xml:space="preserve">JORGE LUIZ CARDOSO LYRA DA FONSECA</t>
  </si>
  <si>
    <t xml:space="preserve">JORGE LUIZ NEVES</t>
  </si>
  <si>
    <t xml:space="preserve">JORGE LUIZ SILVEIRA SONEGO</t>
  </si>
  <si>
    <t xml:space="preserve">JORGE NICOLAS CARO MONTOYA</t>
  </si>
  <si>
    <t xml:space="preserve">JORGE RECARTE HENRIQUEZ GUERRERO</t>
  </si>
  <si>
    <t xml:space="preserve">JORGE VINICIUS FERNANDES LIMA CAVALCANTI</t>
  </si>
  <si>
    <t xml:space="preserve">JORGIANA DE OLIVEIRA MANGUEIRA</t>
  </si>
  <si>
    <t xml:space="preserve">JOSE ADILSON DA SILVA JUNIOR</t>
  </si>
  <si>
    <t xml:space="preserve">JOSE AERCIO SILVA DAS CHAGAS</t>
  </si>
  <si>
    <t xml:space="preserve">JOSE AFONSO DA SILVA JUNIOR</t>
  </si>
  <si>
    <t xml:space="preserve">JOSE ALBERTO MIRANDA POZA</t>
  </si>
  <si>
    <t xml:space="preserve">JOSE ALBINO OLIVEIRA DE AGUIAR</t>
  </si>
  <si>
    <t xml:space="preserve">JOSE ALEXANDRE FERREIRA MAIA</t>
  </si>
  <si>
    <t xml:space="preserve">JOSE ALMIR CIRILO</t>
  </si>
  <si>
    <t xml:space="preserve">JOSE AMERICO DE MIRANDA NETO</t>
  </si>
  <si>
    <t xml:space="preserve">JOSE ANDRE WANDERLEY DANTAS DE OLIVEIRA</t>
  </si>
  <si>
    <t xml:space="preserve">JOSE ANGELO RIZZO</t>
  </si>
  <si>
    <t xml:space="preserve">JOSE ANTONIO BARBOSA</t>
  </si>
  <si>
    <t xml:space="preserve">JOSE ANTONIO DOS SANTOS</t>
  </si>
  <si>
    <t xml:space="preserve">JOSE ARAUJO DOS SANTOS JUNIOR</t>
  </si>
  <si>
    <t xml:space="preserve">JOSE ARNOR DE LIMA JUNIOR</t>
  </si>
  <si>
    <t xml:space="preserve">JOSE ARTUR MUNIZ</t>
  </si>
  <si>
    <t xml:space="preserve">JOSE AUGUSTO SURUAGY MONTEIRO</t>
  </si>
  <si>
    <t xml:space="preserve">JOSE AYRON LIRA DOS ANJOS</t>
  </si>
  <si>
    <t xml:space="preserve">JOSE BATISTA DE BARROS</t>
  </si>
  <si>
    <t xml:space="preserve">JOSE BENTO FERREIRA MONTENEGRO</t>
  </si>
  <si>
    <t xml:space="preserve">JOSE CANDIDO DE SOUZA FERRAZ JUNIOR</t>
  </si>
  <si>
    <t xml:space="preserve">JOSE CARLOS ALVES DE SOUZA</t>
  </si>
  <si>
    <t xml:space="preserve">JOSE CARLOS CHARAMBA DUTRA</t>
  </si>
  <si>
    <t xml:space="preserve">JOSE CARLOS DA SILVA OLIVEIRA</t>
  </si>
  <si>
    <t xml:space="preserve">JOSE CARLOS DE ALBUQUERQUE MELO JUNIOR</t>
  </si>
  <si>
    <t xml:space="preserve">JOSE CARLOS DE LIMA</t>
  </si>
  <si>
    <t xml:space="preserve">JOSE CARLOS SILVA CAVALCANTI</t>
  </si>
  <si>
    <t xml:space="preserve">JOSE CICERO DE CASTRO</t>
  </si>
  <si>
    <t xml:space="preserve">JOSE CLAUDINO DE LIRA JUNIOR</t>
  </si>
  <si>
    <t xml:space="preserve">JOSE CRISTOVAM MARTINS VIEIRA</t>
  </si>
  <si>
    <t xml:space="preserve">JOSE DE SOUZA BRANDAO NETO</t>
  </si>
  <si>
    <t xml:space="preserve">JOSE DILSON BESERRA CAVALCANTI</t>
  </si>
  <si>
    <t xml:space="preserve">JOSE DINIZ MADRUGA FILHO</t>
  </si>
  <si>
    <t xml:space="preserve">JOSE EDESON DE MELO SIQUEIRA</t>
  </si>
  <si>
    <t xml:space="preserve">JOSE EDUARDO GARCIA</t>
  </si>
  <si>
    <t xml:space="preserve">JOSE ELSON CLEMENTE DA SILVA</t>
  </si>
  <si>
    <t xml:space="preserve">JOSE FERREIRA DOS SANTOS</t>
  </si>
  <si>
    <t xml:space="preserve">JOSE FILHO DA COSTA CASTRO</t>
  </si>
  <si>
    <t xml:space="preserve">JOSE FLAVIO DE LIMA CASTRO</t>
  </si>
  <si>
    <t xml:space="preserve">JOSE GABRIEL IZIDORIO DE OLIVEIRA</t>
  </si>
  <si>
    <t xml:space="preserve">JOSE GEILSON ALVES DEMETRIO</t>
  </si>
  <si>
    <t xml:space="preserve">JOSE GERALDO DE ANDRADE PACHECO FILHO</t>
  </si>
  <si>
    <t xml:space="preserve">JOSE GILDO DE LIMA</t>
  </si>
  <si>
    <t xml:space="preserve">JOSE GILSON DE ALMEIDA TEIXEIRA FILHO</t>
  </si>
  <si>
    <t xml:space="preserve">JOSE GUIDO CORREA DE ARAUJO JUNIOR</t>
  </si>
  <si>
    <t xml:space="preserve">JOSE IVANILDO FELISBERTO DE CARVALHO</t>
  </si>
  <si>
    <t xml:space="preserve">JOSE JEFERSON DO REGO SILVA</t>
  </si>
  <si>
    <t xml:space="preserve">JOSE LAMARTINE SOARES SOBRINHO</t>
  </si>
  <si>
    <t xml:space="preserve">JOSE LAMARTINE TAVORA JUNIOR</t>
  </si>
  <si>
    <t xml:space="preserve">JOSE LEAO E SILVA FILHO</t>
  </si>
  <si>
    <t xml:space="preserve">JOSE LINDENBERG JULIAO XAVIER FILHO</t>
  </si>
  <si>
    <t xml:space="preserve">JOSE LUIS SIMOES</t>
  </si>
  <si>
    <t xml:space="preserve">JOSE LUIZ DE AMORIM RATTON JUNIOR</t>
  </si>
  <si>
    <t xml:space="preserve">JOSE LUIZ DE FIGUEIREDO</t>
  </si>
  <si>
    <t xml:space="preserve">JOSE LUIZ DE LIMA FILHO</t>
  </si>
  <si>
    <t xml:space="preserve">JOSE LUIZ PORTUGAL</t>
  </si>
  <si>
    <t xml:space="preserve">JOSE MARCELINO BANDIM</t>
  </si>
  <si>
    <t xml:space="preserve">JOSE MARCELO MARQUES FERREIRA FILHO</t>
  </si>
  <si>
    <t xml:space="preserve">JOSE MARCOS DA SILVA</t>
  </si>
  <si>
    <t xml:space="preserve">JOSE MARCOS FRANCISCO DA SILVA</t>
  </si>
  <si>
    <t xml:space="preserve">JOSE MARIA ANDRADE BARBOSA</t>
  </si>
  <si>
    <t xml:space="preserve">JOSE MARIA BEZERRA SILVA</t>
  </si>
  <si>
    <t xml:space="preserve">JOSE MARIA DA SILVA</t>
  </si>
  <si>
    <t xml:space="preserve">JOSE MAURICIO DOS SANTOS FILHO</t>
  </si>
  <si>
    <t xml:space="preserve">JOSE MAURICIO HAAS BUENO</t>
  </si>
  <si>
    <t xml:space="preserve">JOSE MOURA SOARES</t>
  </si>
  <si>
    <t xml:space="preserve">JOSE NELSON BARBOSA TENORIO</t>
  </si>
  <si>
    <t xml:space="preserve">JOSE POLICARPO JUNIOR</t>
  </si>
  <si>
    <t xml:space="preserve">JOSE REINALDO MADEIRO JUNIOR</t>
  </si>
  <si>
    <t xml:space="preserve">JOSE RENATO DOS SANTOS SILVA</t>
  </si>
  <si>
    <t xml:space="preserve">JOSE RICARDO BEZERRA NOGUEIRA</t>
  </si>
  <si>
    <t xml:space="preserve">JOSE RICARDO COSTA DE MENDONCA</t>
  </si>
  <si>
    <t xml:space="preserve">JOSE RICARDO DIAS PEREIRA</t>
  </si>
  <si>
    <t xml:space="preserve">JOSE ROBERTO BOTELHO DE SOUZA</t>
  </si>
  <si>
    <t xml:space="preserve">JOSÉ ROBERTO DO NASCIMENTO JÚNIOR</t>
  </si>
  <si>
    <t xml:space="preserve">JOSE ROBERTO FERREIRA GUERRA</t>
  </si>
  <si>
    <t xml:space="preserve">JOSE ROBERTO GONCALVES DE AZEVEDO</t>
  </si>
  <si>
    <t xml:space="preserve">JOSÉ ROBERTO HENRIQUE SOUZA SOARES</t>
  </si>
  <si>
    <t xml:space="preserve">JOSE RODRIGUES DE OLIVEIRA NETO</t>
  </si>
  <si>
    <t xml:space="preserve">JOSE RONALDO VASCONCELOS NUNES</t>
  </si>
  <si>
    <t xml:space="preserve">JOSE SAMPAIO DE LEMOS NETO</t>
  </si>
  <si>
    <t xml:space="preserve">JOSE SOUTO ROSA FILHO</t>
  </si>
  <si>
    <t xml:space="preserve">JOSE THADEU PINHEIRO</t>
  </si>
  <si>
    <t xml:space="preserve">JOSE VALDECY GUIMARAES JUNIOR</t>
  </si>
  <si>
    <t xml:space="preserve">JOSE WAGNER DA SILVA MELO</t>
  </si>
  <si>
    <t xml:space="preserve">JOSE WELLINGTON ROCHA TABOSA</t>
  </si>
  <si>
    <t xml:space="preserve">JOSE WHELLISON BRITO DOS SANTOS</t>
  </si>
  <si>
    <t xml:space="preserve">JOSEANE DE SOUZA RAMOS</t>
  </si>
  <si>
    <t xml:space="preserve">JOSEMBERG MARINS CAMPOS</t>
  </si>
  <si>
    <t xml:space="preserve">JOSEPHA KARINNE DE OLIVEIRA FERRO</t>
  </si>
  <si>
    <t xml:space="preserve">JOSETE FLORENCIO DOS SANTOS</t>
  </si>
  <si>
    <t xml:space="preserve">JOSICLEDA DOMICIANO GALVINCIO</t>
  </si>
  <si>
    <t xml:space="preserve">JOSIMAR JORGE VENTURA DE MORAIS</t>
  </si>
  <si>
    <t xml:space="preserve">JOSIMARIO JOAO DA SILVA</t>
  </si>
  <si>
    <t xml:space="preserve">JOYCE LENE GOMES CAJUEIRO</t>
  </si>
  <si>
    <t xml:space="preserve">JUAN CARLOS CHAVES CAPELLA</t>
  </si>
  <si>
    <t xml:space="preserve">JUAN CARLOS PINA VELASQUEZ</t>
  </si>
  <si>
    <t xml:space="preserve">JUAN PABLO MARTIN RODRIGUES</t>
  </si>
  <si>
    <t xml:space="preserve">JUDITH KELNER</t>
  </si>
  <si>
    <t xml:space="preserve">JULIA MELO CARONE</t>
  </si>
  <si>
    <t xml:space="preserve">JULIANA ANDRADE LEITAO</t>
  </si>
  <si>
    <t xml:space="preserve">JULIANA ANGEIRAS BATISTA DA SILVA</t>
  </si>
  <si>
    <t xml:space="preserve">JULIANA AZEVEDO MONTENEGRO</t>
  </si>
  <si>
    <t xml:space="preserve">JULIANA CRISTINA DE ANDRADE</t>
  </si>
  <si>
    <t xml:space="preserve">JULIANA DE ALBUQUERQUE LEAO</t>
  </si>
  <si>
    <t xml:space="preserve">JULIANA FERNANDES DE SOUZA BARBOSA</t>
  </si>
  <si>
    <t xml:space="preserve">JULIANA FONSECA DE QUEIROZ MARCELINO</t>
  </si>
  <si>
    <t xml:space="preserve">JULIANA LOURENCO DE ARAUJO VERAS</t>
  </si>
  <si>
    <t xml:space="preserve">JULIANA LUIZA DE MELO SCHMITT</t>
  </si>
  <si>
    <t xml:space="preserve">JULIANA MARIA BARROS SILVA</t>
  </si>
  <si>
    <t xml:space="preserve">JULIANA MARIA CARRAZZONE BORBA</t>
  </si>
  <si>
    <t xml:space="preserve">JULIANA MARTINS DE ASSIS</t>
  </si>
  <si>
    <t xml:space="preserve">JULIANA MELO PEREIRA</t>
  </si>
  <si>
    <t xml:space="preserve">JULIANA NETTO MAIA</t>
  </si>
  <si>
    <t xml:space="preserve">JULIANA PINTO DE MEDEIROS</t>
  </si>
  <si>
    <t xml:space="preserve">JULIANA RAPOSO SOUTO MAIOR COSTA</t>
  </si>
  <si>
    <t xml:space="preserve">JULIANA SOUZA OLIVEIRA</t>
  </si>
  <si>
    <t xml:space="preserve">JULIANA TEIXEIRA ESTEVES</t>
  </si>
  <si>
    <t xml:space="preserve">JULIANA VON SCHMALZ TORRES</t>
  </si>
  <si>
    <t xml:space="preserve">JULIANE FEIX PERUZZO</t>
  </si>
  <si>
    <t xml:space="preserve">JULIANO BANDEIRA LIMA</t>
  </si>
  <si>
    <t xml:space="preserve">JULIANO MANABU IYODA</t>
  </si>
  <si>
    <t xml:space="preserve">JULIETA MARIA DE VASCONCELOS LEITE</t>
  </si>
  <si>
    <t xml:space="preserve">JULIO CESAR BRANDAO CARVALHO</t>
  </si>
  <si>
    <t xml:space="preserve">JULIO CESAR DE SOUZA</t>
  </si>
  <si>
    <t xml:space="preserve">JULIO CESAR FERRO DE GUIMARAES</t>
  </si>
  <si>
    <t xml:space="preserve">JULYANA VIEGAS CAMPOS</t>
  </si>
  <si>
    <t xml:space="preserve">JUNOT CORNELIO MATOS</t>
  </si>
  <si>
    <t xml:space="preserve">JURACI CARLOS DE CASTRO NOBREGA</t>
  </si>
  <si>
    <t xml:space="preserve">JURANDIR FERREIRA DIAS JUNIOR</t>
  </si>
  <si>
    <t xml:space="preserve">JUREMA FREIRE LISBOA DE CASTRO</t>
  </si>
  <si>
    <t xml:space="preserve">JUSTO EMILIO ALVAREZ JACOBO</t>
  </si>
  <si>
    <t xml:space="preserve">KALYNA DE PAULA AGUIAR</t>
  </si>
  <si>
    <t xml:space="preserve">KARINA CORREIA DA SILVEIRA</t>
  </si>
  <si>
    <t xml:space="preserve">KARINA DA SILVA CARVALHO MIKOSZ</t>
  </si>
  <si>
    <t xml:space="preserve">KARINA FALCONE DE AZEVEDO</t>
  </si>
  <si>
    <t xml:space="preserve">KARINA MIRIAN DA CRUZ VALENCA ALVES</t>
  </si>
  <si>
    <t xml:space="preserve">KARINA PAES ADVINCULA</t>
  </si>
  <si>
    <t xml:space="preserve">KARINA PERRELLI RANDAU</t>
  </si>
  <si>
    <t xml:space="preserve">KARINA SIMOES CAMPELO</t>
  </si>
  <si>
    <t xml:space="preserve">KARINE DA ROCHA OLIVEIRA</t>
  </si>
  <si>
    <t xml:space="preserve">KARLA ALEXSANDRA DE ALBUQUERQUE</t>
  </si>
  <si>
    <t xml:space="preserve">KARLA GALVAO ADRIAO</t>
  </si>
  <si>
    <t xml:space="preserve">KARLA MONICA FERRAZ TEIXEIRA LAMBERTZ</t>
  </si>
  <si>
    <t xml:space="preserve">KARLA PATRICIA DE SOUSA BARBOSA TEIXEIRA</t>
  </si>
  <si>
    <t xml:space="preserve">KARLA REGINA MACENA PEREIRA PATRIOTA</t>
  </si>
  <si>
    <t xml:space="preserve">KAROLINE PAES JAMUR</t>
  </si>
  <si>
    <t xml:space="preserve">KASSIA DE OLIVEIRA GOMES DA SILVA</t>
  </si>
  <si>
    <t xml:space="preserve">KATHARINE NINIVE PINTO SILVA</t>
  </si>
  <si>
    <t xml:space="preserve">KATHARINE RAQUEL PEREIRA DOS SANTOS</t>
  </si>
  <si>
    <t xml:space="preserve">KATHERINE ELIZABETH HORTON</t>
  </si>
  <si>
    <t xml:space="preserve">KATHIA MARIA DE MELO E SILVA BARBOSA</t>
  </si>
  <si>
    <t xml:space="preserve">KATIA APARECIDA DA SILVA AQUINO</t>
  </si>
  <si>
    <t xml:space="preserve">KATIA CALLIGARIS RODRIGUES</t>
  </si>
  <si>
    <t xml:space="preserve">KATIA CAVALCANTI PORTO</t>
  </si>
  <si>
    <t xml:space="preserve">KATIA GALEAO BRANDT</t>
  </si>
  <si>
    <t xml:space="preserve">KATIA KARINA DO MONTE SILVA MACHADO</t>
  </si>
  <si>
    <t xml:space="preserve">KATIA MAGDALA LIMA BARRETO</t>
  </si>
  <si>
    <t xml:space="preserve">KATIA MARIA BARRETO DA SILVA LEITE</t>
  </si>
  <si>
    <t xml:space="preserve">KATIA MARIA GONCALVES MARQUES</t>
  </si>
  <si>
    <t xml:space="preserve">KATIA MEDEIROS DE ARAUJO</t>
  </si>
  <si>
    <t xml:space="preserve">KATIA NEPOMUCENO PESSOA</t>
  </si>
  <si>
    <t xml:space="preserve">KATIA SILVA CUNHA</t>
  </si>
  <si>
    <t xml:space="preserve">KECIA DA SILVEIRA GALVAO</t>
  </si>
  <si>
    <t xml:space="preserve">KEILA FERNANDES DOURADO</t>
  </si>
  <si>
    <t xml:space="preserve">KEILA SILENE DE BRITO E SILVA</t>
  </si>
  <si>
    <t xml:space="preserve">KEISE BASTOS GOMES DA NOBREGA</t>
  </si>
  <si>
    <t xml:space="preserve">KELLI NOGUEIRA FERRAZ PEREIRA ALTHOFF</t>
  </si>
  <si>
    <t xml:space="preserve">KELVIN LOPES DIAS</t>
  </si>
  <si>
    <t xml:space="preserve">KENIA KELLY BARROS DA SILVA</t>
  </si>
  <si>
    <t xml:space="preserve">KENIO ERITHON CAVALCANTE LIMA</t>
  </si>
  <si>
    <t xml:space="preserve">KEROLLY KEDMA FELIX DO NASCIMENTO</t>
  </si>
  <si>
    <t xml:space="preserve">KESIA XISTO DA FONSECA RIBEIRO DE SENA</t>
  </si>
  <si>
    <t xml:space="preserve">KEYLA CRISTINA VIEIRA MARQUES FERREIRA</t>
  </si>
  <si>
    <t xml:space="preserve">KIEV SANTOS DA GAMA</t>
  </si>
  <si>
    <t xml:space="preserve">KILDERS MITSHEL LUCAS DE OLIVEIRA</t>
  </si>
  <si>
    <t xml:space="preserve">KLAUS LEITE PINTO VASCONCELLOS</t>
  </si>
  <si>
    <t xml:space="preserve">KLAYLIAN MARCELA SANTOS LIMA MONTEIRO</t>
  </si>
  <si>
    <t xml:space="preserve">KLEBER ANDRADE DA SILVA</t>
  </si>
  <si>
    <t xml:space="preserve">KLEBER GONCALVES BEZERRA ALVES</t>
  </si>
  <si>
    <t xml:space="preserve">KLEBSON HUMBERTO DE LUCENA MOURA</t>
  </si>
  <si>
    <t xml:space="preserve">KLEITON DE BARROS BORGES</t>
  </si>
  <si>
    <t xml:space="preserve">KLESIA GARCIA ANDRADE</t>
  </si>
  <si>
    <t xml:space="preserve">KYDJA MILENE SOUZA TORRES DE ARAUJO</t>
  </si>
  <si>
    <t xml:space="preserve">LADY SELMA FERREIRA ALBERNAZ</t>
  </si>
  <si>
    <t xml:space="preserve">LAECIO RICARDO DE AQUINO RODRIGUES</t>
  </si>
  <si>
    <t xml:space="preserve">LAEDA BEZERRA MACHADO</t>
  </si>
  <si>
    <t xml:space="preserve">LAERTE LEONALDO PEREIRA</t>
  </si>
  <si>
    <t xml:space="preserve">LAERTTY MORAES CAVALCANTE</t>
  </si>
  <si>
    <t xml:space="preserve">LARA COLOGNESE HELEGDA</t>
  </si>
  <si>
    <t xml:space="preserve">LARA XIMENES SANTOS</t>
  </si>
  <si>
    <t xml:space="preserve">LARISSA GUEDES DA FONTE ANDRADE</t>
  </si>
  <si>
    <t xml:space="preserve">LARISSA MARIA ARGOLLO DE ARRUDA FALCAO</t>
  </si>
  <si>
    <t xml:space="preserve">LARISSA MARIA DE MORAES LEAL</t>
  </si>
  <si>
    <t xml:space="preserve">LARISSA MEDEIROS SANTOS</t>
  </si>
  <si>
    <t xml:space="preserve">LARISSA VERBISCK ALCANTARA BONFIM</t>
  </si>
  <si>
    <t xml:space="preserve">LAUDICENA MARIA PEREIRA BARRETO</t>
  </si>
  <si>
    <t xml:space="preserve">LAURA BEZERRA MARTINS</t>
  </si>
  <si>
    <t xml:space="preserve">LAURA MESQUITA PAIVA</t>
  </si>
  <si>
    <t xml:space="preserve">LAURE MARIE LOUISE CLEMENCE GARRABE</t>
  </si>
  <si>
    <t xml:space="preserve">LAURINDO FERREIRA DA ROCHA JUNIOR</t>
  </si>
  <si>
    <t xml:space="preserve">LAURO CEZAR MONTEFALCO DE LIRA SANTOS</t>
  </si>
  <si>
    <t xml:space="preserve">LAURO RODRIGO GOMES DA SILVA LOURENCO NOVO</t>
  </si>
  <si>
    <t xml:space="preserve">LAVINIA DE MELO E SILVA XIMENES</t>
  </si>
  <si>
    <t xml:space="preserve">LAYS HEVERCIA SILVEIRA DE FARIAS</t>
  </si>
  <si>
    <t xml:space="preserve">LEANDRO DANIELSKI</t>
  </si>
  <si>
    <t xml:space="preserve">LEANDRO FINKLER</t>
  </si>
  <si>
    <t xml:space="preserve">LEANDRO MACIEL ALMEIDA</t>
  </si>
  <si>
    <t xml:space="preserve">LEANDRO MANZONI VIEIRA</t>
  </si>
  <si>
    <t xml:space="preserve">LEANDRO PEREIRA DE SOUZA</t>
  </si>
  <si>
    <t xml:space="preserve">LEANDRO WILLER PEREIRA COIMBRA</t>
  </si>
  <si>
    <t xml:space="preserve">LEDJANE SARA ALVES DA SILVA</t>
  </si>
  <si>
    <t xml:space="preserve">LEIDJANE MARIA MACIEL DE OLIVEIRA</t>
  </si>
  <si>
    <t xml:space="preserve">LEILA BASTOS LEAL</t>
  </si>
  <si>
    <t xml:space="preserve">LEILA BRUNET DE SA BESERRA</t>
  </si>
  <si>
    <t xml:space="preserve">LEILA MARIA ALVARES BARBOSA</t>
  </si>
  <si>
    <t xml:space="preserve">LENIZANE VANDERLEI CAVALCANTE DA SILVA</t>
  </si>
  <si>
    <t xml:space="preserve">LEON VICTOR DE QUEIROZ BARBOSA</t>
  </si>
  <si>
    <t xml:space="preserve">LEONARDO AUGUSTO GOMEZ CASTILLO</t>
  </si>
  <si>
    <t xml:space="preserve">LEONARDO CAVALCANTI BEZERRA DOS SANTOS</t>
  </si>
  <si>
    <t xml:space="preserve">LEONARDO CORREIA DE OLIVEIRA</t>
  </si>
  <si>
    <t xml:space="preserve">LEONARDO DE SOUZA MENEZES</t>
  </si>
  <si>
    <t xml:space="preserve">LEONARDO DIDIER COELHO</t>
  </si>
  <si>
    <t xml:space="preserve">LEONARDO GLEYGSON ANGELO VENANCIO</t>
  </si>
  <si>
    <t xml:space="preserve">LEONARDO HERSZON MEIRA</t>
  </si>
  <si>
    <t xml:space="preserve">LEONARDO JOSE DO NASCIMENTO GUIMARAES</t>
  </si>
  <si>
    <t xml:space="preserve">LEONARDO JOSE RIBEIRO COUTINHO BERARDO CARNEIRO DA CUNHA</t>
  </si>
  <si>
    <t xml:space="preserve">LEONARDO MACHADO TAVARES</t>
  </si>
  <si>
    <t xml:space="preserve">LEONARDO MEDEIROS DE QUEIROZ</t>
  </si>
  <si>
    <t xml:space="preserve">LEONARDO PELLEGRIM SANCHEZ</t>
  </si>
  <si>
    <t xml:space="preserve">LEONARDO RIBEIRO EULALIO CABRAL</t>
  </si>
  <si>
    <t xml:space="preserve">LEONARDO RODRIGUES LIMONGI</t>
  </si>
  <si>
    <t xml:space="preserve">LEONARDO SEVERIANO DE ALBUQUERQUE</t>
  </si>
  <si>
    <t xml:space="preserve">LEONIO JOSE ALVES DA SILVA</t>
  </si>
  <si>
    <t xml:space="preserve">LEONOR ALVES DE OLIVEIRA DA SILVA</t>
  </si>
  <si>
    <t xml:space="preserve">LEONOR COSTA MAIA</t>
  </si>
  <si>
    <t xml:space="preserve">LEOPOLDINA AUGUSTA SOUZA SEQUEIRA DE ANDRADE</t>
  </si>
  <si>
    <t xml:space="preserve">LEOPOLDO MOTTA TEIXEIRA</t>
  </si>
  <si>
    <t xml:space="preserve">LETICIA DAMASCENO BARRETO</t>
  </si>
  <si>
    <t xml:space="preserve">LETICIA TEIXEIRA MENDES</t>
  </si>
  <si>
    <t xml:space="preserve">LEUCIO DUARTE VIEIRA FILHO</t>
  </si>
  <si>
    <t xml:space="preserve">LIANA CRISTINA DA COSTA CIRNE LINS</t>
  </si>
  <si>
    <t xml:space="preserve">LIANA LEWIS</t>
  </si>
  <si>
    <t xml:space="preserve">LIBIA CRISTINA ROCHA VILELA MOURA</t>
  </si>
  <si>
    <t xml:space="preserve">LICIA DE SOUZA LEAO MAIA</t>
  </si>
  <si>
    <t xml:space="preserve">LICIA MOUTA DA COSTA</t>
  </si>
  <si>
    <t xml:space="preserve">LIDIA MARIA ALVES RODELLA</t>
  </si>
  <si>
    <t xml:space="preserve">LIDIANE PEREIRA DE CARVALHO</t>
  </si>
  <si>
    <t xml:space="preserve">LIDIANY DA PAIXAO SIQUEIRA</t>
  </si>
  <si>
    <t xml:space="preserve">LIGIA ALBUQUERQUE DE ALCANTARA FERREIRA</t>
  </si>
  <si>
    <t xml:space="preserve">LIGIA CRISTINA MONTEIRO GALINDO</t>
  </si>
  <si>
    <t xml:space="preserve">LILIA PEREIRA DE SOUZA SANTOS</t>
  </si>
  <si>
    <t xml:space="preserve">LILIAN FERREIRA MUNIZ</t>
  </si>
  <si>
    <t xml:space="preserve">LILIAN SOARES OUTTES WANDERLEY</t>
  </si>
  <si>
    <t xml:space="preserve">LILIANA GABRIELA RUSSO</t>
  </si>
  <si>
    <t xml:space="preserve">LILIANE DE ALLAN FONSECA</t>
  </si>
  <si>
    <t xml:space="preserve">LILIANE ELISE SOUZA NEVES</t>
  </si>
  <si>
    <t xml:space="preserve">LILIANE MARIA TEIXEIRA LIMA DE CARVALHO</t>
  </si>
  <si>
    <t xml:space="preserve">LILIANE ROSE BENNING SALGADO</t>
  </si>
  <si>
    <t xml:space="preserve">LINDILENE MARIA DE OLIVEIRA</t>
  </si>
  <si>
    <t xml:space="preserve">LIS DE GUSMAO LINO</t>
  </si>
  <si>
    <t xml:space="preserve">LISIANE DOS SANTOS OLIVEIRA</t>
  </si>
  <si>
    <t xml:space="preserve">LIVIA MILENA BARBOSA DE DEUS E MELLO</t>
  </si>
  <si>
    <t xml:space="preserve">LIVIA MIRELLE BARBOSA</t>
  </si>
  <si>
    <t xml:space="preserve">LIVIA MORAIS NOBREGA</t>
  </si>
  <si>
    <t xml:space="preserve">LIVIA SUASSUNA</t>
  </si>
  <si>
    <t xml:space="preserve">LIVIA TEIXEIRA DE SOUZA MAIA</t>
  </si>
  <si>
    <t xml:space="preserve">LIVIA VALENÇA DA SILVA FRANÇA</t>
  </si>
  <si>
    <t xml:space="preserve">LIZETH CAROLINA MOJICA SANCHEZ</t>
  </si>
  <si>
    <t xml:space="preserve">LORAINE DE FATIMA OLIVEIRA</t>
  </si>
  <si>
    <t xml:space="preserve">LOUIS GUILLAUME THEODORE BUENO SANTOS MARTINS</t>
  </si>
  <si>
    <t xml:space="preserve">LOURIVAL DE HOLANDA BARROS</t>
  </si>
  <si>
    <t xml:space="preserve">LOURIVAL LOPES COSTA FILHO</t>
  </si>
  <si>
    <t xml:space="preserve">LOURIVAL PEREIRA PINTO</t>
  </si>
  <si>
    <t xml:space="preserve">LUAN DANILO SILVA DOS SANTOS</t>
  </si>
  <si>
    <t xml:space="preserve">LUANA RAFAELA DA SILVA COSTA</t>
  </si>
  <si>
    <t xml:space="preserve">LUANNA MOITA</t>
  </si>
  <si>
    <t xml:space="preserve">LUCA BUSSOTTI</t>
  </si>
  <si>
    <t xml:space="preserve">LUCAS ALEXANDRE DE MORAIS SANTOS</t>
  </si>
  <si>
    <t xml:space="preserve">LUCAS ANDRE CAVALCANTI BRANDAO</t>
  </si>
  <si>
    <t xml:space="preserve">LUCAS BURIL DE MACEDO BARROS</t>
  </si>
  <si>
    <t xml:space="preserve">LUCAS COSTA DE SOUZA CAVALCANTI</t>
  </si>
  <si>
    <t xml:space="preserve">LUCAS JOSE GARCIA</t>
  </si>
  <si>
    <t xml:space="preserve">LUCAS MAIA TORRES CAVALCANTI</t>
  </si>
  <si>
    <t xml:space="preserve">LUCAS PEREIRA SOUZA DA SILVA</t>
  </si>
  <si>
    <t xml:space="preserve">LUCAS RODOLFO CELESTINO DE FARIAS</t>
  </si>
  <si>
    <t xml:space="preserve">LUCIA HELENA DE OLIVEIRA CORDEIRO</t>
  </si>
  <si>
    <t xml:space="preserve">LUCIA KATHARINA ROHR</t>
  </si>
  <si>
    <t xml:space="preserve">LUCIA LEITAO SANTOS</t>
  </si>
  <si>
    <t xml:space="preserve">LUCIA MARIA DE ANDRADE DA SILVA CARAUBAS</t>
  </si>
  <si>
    <t xml:space="preserve">LUCIA MARIA DE SIQUEIRA CAVALCANTI VERAS</t>
  </si>
  <si>
    <t xml:space="preserve">LUCIA REIS PEIXOTO ROSELLI</t>
  </si>
  <si>
    <t xml:space="preserve">LUCIANA ANGELO BEZERRA</t>
  </si>
  <si>
    <t xml:space="preserve">LUCIANA ARAUJO CAVALCANTI</t>
  </si>
  <si>
    <t xml:space="preserve">LUCIANA ARAUJO DE HOLANDA</t>
  </si>
  <si>
    <t xml:space="preserve">LUCIANA BARROS GAMA</t>
  </si>
  <si>
    <t xml:space="preserve">LUCIANA BORRE NUNES</t>
  </si>
  <si>
    <t xml:space="preserve">LUCIANA CALADO RODRIGUES</t>
  </si>
  <si>
    <t xml:space="preserve">LUCIANA CAMARA QUEIROZ DE SOUZA</t>
  </si>
  <si>
    <t xml:space="preserve">LUCIANA CRAMER</t>
  </si>
  <si>
    <t xml:space="preserve">LUCIANA DE BARROS CORREIA FONTES</t>
  </si>
  <si>
    <t xml:space="preserve">LUCIANA FERREIRA MOURA MENDONCA</t>
  </si>
  <si>
    <t xml:space="preserve">LUCIANA GONCALVES DE ORANGE</t>
  </si>
  <si>
    <t xml:space="preserve">LUCIANA GRASSANO DE GOUVEA MELO</t>
  </si>
  <si>
    <t xml:space="preserve">LUCIANA GURGEL DA TRINDADE MEIRA HENRIQUES</t>
  </si>
  <si>
    <t xml:space="preserve">LUCIANA HAZIN ALENCAR</t>
  </si>
  <si>
    <t xml:space="preserve">LUCIANA IANNUZZI</t>
  </si>
  <si>
    <t xml:space="preserve">LUCIANA LEILA FONTES VIEIRA</t>
  </si>
  <si>
    <t xml:space="preserve">LUCIANA LOPES FREIRE</t>
  </si>
  <si>
    <t xml:space="preserve">LUCIANA MARIA SILVA DE SEIXAS MAIA</t>
  </si>
  <si>
    <t xml:space="preserve">LUCIANA MORAES STUDART PEREIRA</t>
  </si>
  <si>
    <t xml:space="preserve">LUCIANA PATRIZIA ALVES DE ANDRADE VALENCA</t>
  </si>
  <si>
    <t xml:space="preserve">LUCIANA PEDROSA LEAL</t>
  </si>
  <si>
    <t xml:space="preserve">LUCIANA ROSA MARQUES</t>
  </si>
  <si>
    <t xml:space="preserve">LUCIANA SILVA REGUEIRA</t>
  </si>
  <si>
    <t xml:space="preserve">LUCIANA TEIXEIRA DE SIQUEIRA</t>
  </si>
  <si>
    <t xml:space="preserve">LUCIANO CARLOS AZEVEDO DA COSTA</t>
  </si>
  <si>
    <t xml:space="preserve">LUCIANO COSTA ALMEIDA</t>
  </si>
  <si>
    <t xml:space="preserve">LUCIANO DE ANDRADE BARBOSA</t>
  </si>
  <si>
    <t xml:space="preserve">LUCIANO JOSE DE LEMOS FRANCA</t>
  </si>
  <si>
    <t xml:space="preserve">LUCIANO LACERDA MEDINA</t>
  </si>
  <si>
    <t xml:space="preserve">LUCIANO MACHADO FERREIRA TENORIO DE OLIVEIRA</t>
  </si>
  <si>
    <t xml:space="preserve">LUCIANO NADLER LINS</t>
  </si>
  <si>
    <t xml:space="preserve">LUCIANO NICOLAS NAKA</t>
  </si>
  <si>
    <t xml:space="preserve">LUCIANO ROGERIO DE LEMOS MEIRA</t>
  </si>
  <si>
    <t xml:space="preserve">LUCIANO TAVARES MONTENEGRO</t>
  </si>
  <si>
    <t xml:space="preserve">LUCIETE ALVES BEZERRA</t>
  </si>
  <si>
    <t xml:space="preserve">LUCILA MARIA VALENTE</t>
  </si>
  <si>
    <t xml:space="preserve">LUCILENA FERRAZ CASTANHEIRA CORREA</t>
  </si>
  <si>
    <t xml:space="preserve">LUCILENE ANTUNES CORREIA MARQUES DE SA</t>
  </si>
  <si>
    <t xml:space="preserve">LUCIMARIO GOIS DE OLIVEIRA SILVA</t>
  </si>
  <si>
    <t xml:space="preserve">LUCINALVA ANDRADE ATAIDE DE ALMEIDA</t>
  </si>
  <si>
    <t xml:space="preserve">LUCIO CAMARA E SILVA</t>
  </si>
  <si>
    <t xml:space="preserve">LUCIO HORA ACIOLI</t>
  </si>
  <si>
    <t xml:space="preserve">LUCIO VILAR RABELO FILHO</t>
  </si>
  <si>
    <t xml:space="preserve">LUCIVANIA BARBOSA EVANGELISTA</t>
  </si>
  <si>
    <t xml:space="preserve">LUCIVANIO JATOBA DE OLIVEIRA</t>
  </si>
  <si>
    <t xml:space="preserve">LUIS AUGUSTO DA VEIGA PESSOA REIS</t>
  </si>
  <si>
    <t xml:space="preserve">LUIS CARLOS MARQUES SOUSA</t>
  </si>
  <si>
    <t xml:space="preserve">LUIS FELIPE RIOS DO NASCIMENTO</t>
  </si>
  <si>
    <t xml:space="preserve">LUIS HENRIQUE BEZERRA CAVALCANTI SETTE</t>
  </si>
  <si>
    <t xml:space="preserve">LUIS HENRIQUE DE SOUZA</t>
  </si>
  <si>
    <t xml:space="preserve">LUIS HENRIQUE VILELA LEAO</t>
  </si>
  <si>
    <t xml:space="preserve">LUIZ ADEILDO DA SILVA JUNIOR</t>
  </si>
  <si>
    <t xml:space="preserve">LUIZ ALBERTO DA COSTA MARIZ</t>
  </si>
  <si>
    <t xml:space="preserve">LUIZ ALBERTO LIRA SOARES</t>
  </si>
  <si>
    <t xml:space="preserve">LUIZ ALBERTO PEREIRA DE ARAUJO</t>
  </si>
  <si>
    <t xml:space="preserve">LUIZ ALBERTO REIS MATTOS JUNIOR</t>
  </si>
  <si>
    <t xml:space="preserve">LUIZ ALCINO MONTEIRO GUEIROS</t>
  </si>
  <si>
    <t xml:space="preserve">LUIZ ANTONIO VASCONCELOS DOS SANTOS</t>
  </si>
  <si>
    <t xml:space="preserve">LUIZ AUGUSTINHO MENEZES DA SILVA</t>
  </si>
  <si>
    <t xml:space="preserve">LUIZ AUGUSTO DUTRA SOUZA DO MONTE</t>
  </si>
  <si>
    <t xml:space="preserve">LUIZ CARLOS CARVALHO SIQUEIRA</t>
  </si>
  <si>
    <t xml:space="preserve">LUIZ CARLOS MARQUES DOS ANJOS</t>
  </si>
  <si>
    <t xml:space="preserve">LUIZ CARLOS MEDEIROS DA ROCHA</t>
  </si>
  <si>
    <t xml:space="preserve">LUIZ CARLOS MIRANDA</t>
  </si>
  <si>
    <t xml:space="preserve">LUIZ CAVALCANTI LACERDA</t>
  </si>
  <si>
    <t xml:space="preserve">LUIZ CLAUDIO ARRAES DE ALENCAR</t>
  </si>
  <si>
    <t xml:space="preserve">LUIZ FELIPE CAVALCANTI PEREIRA</t>
  </si>
  <si>
    <t xml:space="preserve">LUIZ FELIPE DE CASTRO E SILVA VIDAL</t>
  </si>
  <si>
    <t xml:space="preserve">LUIZ FELIPE MONTEIRO SEIXAS</t>
  </si>
  <si>
    <t xml:space="preserve">Adjunto</t>
  </si>
  <si>
    <t xml:space="preserve">LUIZ FERNANDO DE ANDRADE SILVA</t>
  </si>
  <si>
    <t xml:space="preserve">LUIZ FERNANDO PINTO MAIA</t>
  </si>
  <si>
    <t xml:space="preserve">LUIZ FRANCISCO BUARQUE DE LACERDA JUNIOR</t>
  </si>
  <si>
    <t xml:space="preserve">LUIZ GOES VIEIRA FILHO</t>
  </si>
  <si>
    <t xml:space="preserve">LUIZ GUSTAVO RODRIGUES SOUZA</t>
  </si>
  <si>
    <t xml:space="preserve">LUIZ HENRIQUE ALVES DE MEDEIROS</t>
  </si>
  <si>
    <t xml:space="preserve">LUIZ HENRIQUE DE ANDRADE ARAUJO</t>
  </si>
  <si>
    <t xml:space="preserve">LUIZ KLEBER LYRA DE QUEIROZ</t>
  </si>
  <si>
    <t xml:space="preserve">LUIZ LUCIO SOARES DA SILVA</t>
  </si>
  <si>
    <t xml:space="preserve">LUIZ MANUEL DO EIRADO AMORIM</t>
  </si>
  <si>
    <t xml:space="preserve">LUIZ MIGUEL PICELLI SANCHES</t>
  </si>
  <si>
    <t xml:space="preserve">LUIZ SEBASTIAO DOS SANTOS JUNIOR</t>
  </si>
  <si>
    <t xml:space="preserve">LUIZ STRAGEVITCH</t>
  </si>
  <si>
    <t xml:space="preserve">LUIZA NASCIMENTO DOS REIS</t>
  </si>
  <si>
    <t xml:space="preserve">LUZIANA CARVALHO DE ALBUQUERQUE MARANHAO</t>
  </si>
  <si>
    <t xml:space="preserve">MADALENA DE FATIMA PEQUENO ZACCARA</t>
  </si>
  <si>
    <t xml:space="preserve">MADSON GOIS DINIZ</t>
  </si>
  <si>
    <t xml:space="preserve">MAGDA RHAYANNY ASSUNCAO FERREIRA</t>
  </si>
  <si>
    <t xml:space="preserve">MAGDA ROSANGELA SANTOS VIEIRA</t>
  </si>
  <si>
    <t xml:space="preserve">MAGDALA DE ARAUJO NOVAES</t>
  </si>
  <si>
    <t xml:space="preserve">MAGNA DO CARMO SILVA</t>
  </si>
  <si>
    <t xml:space="preserve">MAGNA SALES BARRETO</t>
  </si>
  <si>
    <t xml:space="preserve">MAIRA ARAUJO DE SANTANA</t>
  </si>
  <si>
    <t xml:space="preserve">MAIRA GALDINO DA ROCHA PITTA</t>
  </si>
  <si>
    <t xml:space="preserve">MAIRA MELO DA FONSECA</t>
  </si>
  <si>
    <t xml:space="preserve">MAISA MENDONCA SILVA</t>
  </si>
  <si>
    <t xml:space="preserve">MAJORY KAROLINE FERNANDES DE OLIVEIRA MIRANDA</t>
  </si>
  <si>
    <t xml:space="preserve">MANNUELA RAMOS DA COSTA</t>
  </si>
  <si>
    <t xml:space="preserve">MANOEL DE OLIVEIRA ERHARDT</t>
  </si>
  <si>
    <t xml:space="preserve">MANOEL GUEDES ALCOFORADO NETO</t>
  </si>
  <si>
    <t xml:space="preserve">MANOEL JOSE MACHADO SOARES LEMOS</t>
  </si>
  <si>
    <t xml:space="preserve">MANOEL RAIMUNDO DE SENA JUNIOR</t>
  </si>
  <si>
    <t xml:space="preserve">MANUEL BANDEIRA DOS SANTOS NETO</t>
  </si>
  <si>
    <t xml:space="preserve">MANUEL DE JESUS FLORES MONTES</t>
  </si>
  <si>
    <t xml:space="preserve">MANUELA ABATH VALENCA</t>
  </si>
  <si>
    <t xml:space="preserve">MANUELA FIGUEIROA LYRA DE FREITAS</t>
  </si>
  <si>
    <t xml:space="preserve">MANUELA FREIRE HAZIN COSTA</t>
  </si>
  <si>
    <t xml:space="preserve">MANUELA TORRES CAMARA LINS</t>
  </si>
  <si>
    <t xml:space="preserve">MARA ALVES DA CRUZ GOUVEIA</t>
  </si>
  <si>
    <t xml:space="preserve">MARAIANE PINTO DE SOUSA</t>
  </si>
  <si>
    <t xml:space="preserve">MARCCUS VINICIUS DA SILVA ALVES</t>
  </si>
  <si>
    <t xml:space="preserve">MARCELA FERNANDA DE CARVALHO GALVAO FIGUEIREDO BEZERRA</t>
  </si>
  <si>
    <t xml:space="preserve">MARCELA LINO DA SILVA</t>
  </si>
  <si>
    <t xml:space="preserve">MARCELA REGINA VASCONCELOS DA SILVA NASCIMENTO</t>
  </si>
  <si>
    <t xml:space="preserve">MARCELE ELISA FONTANA</t>
  </si>
  <si>
    <t xml:space="preserve">MARCELLA AUXILIADORA DE MELO LUCENA</t>
  </si>
  <si>
    <t xml:space="preserve">MARCELO AMORIM SIBALDO</t>
  </si>
  <si>
    <t xml:space="preserve">MARCELO ANDRADE DE FILGUEIRAS GOMES</t>
  </si>
  <si>
    <t xml:space="preserve">MARCELO AUGUSTO MESQUITA DA COSTA</t>
  </si>
  <si>
    <t xml:space="preserve">MARCELO BARRETO CAVALCANTI</t>
  </si>
  <si>
    <t xml:space="preserve">MARCELO BEZERRA D AMORIM</t>
  </si>
  <si>
    <t xml:space="preserve">MARCELO CABRAL CAVALCANTI</t>
  </si>
  <si>
    <t xml:space="preserve">MARCELO CAIRRAO ARAUJO RODRIGUES</t>
  </si>
  <si>
    <t xml:space="preserve">MARCELO CAPELA GOMES</t>
  </si>
  <si>
    <t xml:space="preserve">MARCELO DE ALMEIDA MEDEIROS</t>
  </si>
  <si>
    <t xml:space="preserve">MARCELO DE MOURA LEITE</t>
  </si>
  <si>
    <t xml:space="preserve">MARCELO EDUARDO ALVES DA SILVA</t>
  </si>
  <si>
    <t xml:space="preserve">MARCELO FRANCISCO DE NOBREGA</t>
  </si>
  <si>
    <t xml:space="preserve">MARCELO GONCALVES SANTOS</t>
  </si>
  <si>
    <t xml:space="preserve">MARCELO HAZIN ALENCAR</t>
  </si>
  <si>
    <t xml:space="preserve">MARCELO HENRIQUE GONCALVES DE MIRANDA</t>
  </si>
  <si>
    <t xml:space="preserve">MARCELO HENRIQUE SANTOS PAIVA</t>
  </si>
  <si>
    <t xml:space="preserve">MARCELO JOTA GOMES</t>
  </si>
  <si>
    <t xml:space="preserve">MARCELO LUIZ PELIZZOLI</t>
  </si>
  <si>
    <t xml:space="preserve">MARCELO MACHADO MARTINS</t>
  </si>
  <si>
    <t xml:space="preserve">MARCELO MARCIO SOARES</t>
  </si>
  <si>
    <t xml:space="preserve">MARCELO MONTEIRO COSTA</t>
  </si>
  <si>
    <t xml:space="preserve">MARCELO MONTENEGRO RABELLO</t>
  </si>
  <si>
    <t xml:space="preserve">MARCELO NAVARRO</t>
  </si>
  <si>
    <t xml:space="preserve">MARCELO RENATO GUERINO</t>
  </si>
  <si>
    <t xml:space="preserve">MARCELO SABBATINI</t>
  </si>
  <si>
    <t xml:space="preserve">MARCELO TABARELLI</t>
  </si>
  <si>
    <t xml:space="preserve">MARCELO ZALDINI HERNANDES</t>
  </si>
  <si>
    <t xml:space="preserve">MARCELUS BRITO DE ALMEIDA</t>
  </si>
  <si>
    <t xml:space="preserve">MARCIA ALESSANDRA CARNEIRO PEDROSA</t>
  </si>
  <si>
    <t xml:space="preserve">MARCIA ALVES RANGEL</t>
  </si>
  <si>
    <t xml:space="preserve">MARCIA BEZERRA DA SILVA</t>
  </si>
  <si>
    <t xml:space="preserve">MARCIA FERREIRA NEVES TAVARES</t>
  </si>
  <si>
    <t xml:space="preserve">MARCIA IVO BRAZ</t>
  </si>
  <si>
    <t xml:space="preserve">MARCIA MARIA DANTAS CABRAL DE MELO</t>
  </si>
  <si>
    <t xml:space="preserve">MARCIA MARIA GUEDES ALCOFORADO DE MORAES</t>
  </si>
  <si>
    <t xml:space="preserve">MARCIA MARIA VENDICIANO BARBOSA VASCONCELOS</t>
  </si>
  <si>
    <t xml:space="preserve">MARCIA SILVA DE OLIVEIRA MOURA</t>
  </si>
  <si>
    <t xml:space="preserve">MARCIA SILVA DO NASCIMENTO</t>
  </si>
  <si>
    <t xml:space="preserve">MARCIA VANDINEIDE CAVALCANTE</t>
  </si>
  <si>
    <t xml:space="preserve">MARCIA VANUSA DA SILVA</t>
  </si>
  <si>
    <t xml:space="preserve">MARCIA VIRGINIA BEZERRA DE ARAUJO</t>
  </si>
  <si>
    <t xml:space="preserve">MARCIEL TEIXEIRA DE OLIVEIRA</t>
  </si>
  <si>
    <t xml:space="preserve">MARCILIO BALTAZAR TEIXEIRA</t>
  </si>
  <si>
    <t xml:space="preserve">MARCILIO BEZERRA CRUZ</t>
  </si>
  <si>
    <t xml:space="preserve">MARCILIO FERREIRA DOS SANTOS</t>
  </si>
  <si>
    <t xml:space="preserve">MARCILIO LINS AROUCHA</t>
  </si>
  <si>
    <t xml:space="preserve">MARCIO ANANIAS FERREIRA VILELA</t>
  </si>
  <si>
    <t xml:space="preserve">MARCIO EVARISTO DA CRUZ BRITO</t>
  </si>
  <si>
    <t xml:space="preserve">MARCIO HERACLYTO GONCALVES DE MIRANDA</t>
  </si>
  <si>
    <t xml:space="preserve">MARCIO JOSE DAS CHAGAS MOURA</t>
  </si>
  <si>
    <t xml:space="preserve">MARCIO LOPES CORNELIO</t>
  </si>
  <si>
    <t xml:space="preserve">MARCIO LUIZ DE SIQUEIRA CAMPOS BARROS</t>
  </si>
  <si>
    <t xml:space="preserve">MARCIO MICELI MACIEL DE SOUSA</t>
  </si>
  <si>
    <t xml:space="preserve">MARCIO ZISMAN</t>
  </si>
  <si>
    <t xml:space="preserve">MARCLEBIO MANUEL COELHO DOURADO</t>
  </si>
  <si>
    <t xml:space="preserve">MARCLINEIDE NOBREGA DE ANDRADE RAMALHO</t>
  </si>
  <si>
    <t xml:space="preserve">MARCO ANTONIO FIDALGO AMORIM</t>
  </si>
  <si>
    <t xml:space="preserve">MARCO ANTONIO GIL BORSOI</t>
  </si>
  <si>
    <t xml:space="preserve">MARCO ANTONIO LIMA DO BONFIM</t>
  </si>
  <si>
    <t xml:space="preserve">MARCO ANTONIO MONDAINI DE SOUZA</t>
  </si>
  <si>
    <t xml:space="preserve">MARCO AURELIO BENEDETTI RODRIGUES</t>
  </si>
  <si>
    <t xml:space="preserve">MARCO BARONE</t>
  </si>
  <si>
    <t xml:space="preserve">MARCO JACINTO KATZENBERGER BAPTISTA NOVO</t>
  </si>
  <si>
    <t xml:space="preserve">MARCONDES DOS SANTOS LIMA</t>
  </si>
  <si>
    <t xml:space="preserve">MARCONDES GOMES LIMA</t>
  </si>
  <si>
    <t xml:space="preserve">MARCONI EDSON DE ALMEIDA MARQUES</t>
  </si>
  <si>
    <t xml:space="preserve">MARCONI FREITAS DA COSTA</t>
  </si>
  <si>
    <t xml:space="preserve">MARCOS ALEXANDRE DE MELO BARROS</t>
  </si>
  <si>
    <t xml:space="preserve">MARCOS ANDRE CAVALCANTI BEZERRA</t>
  </si>
  <si>
    <t xml:space="preserve">MARCOS ANDRE MENDES PRIMO</t>
  </si>
  <si>
    <t xml:space="preserve">MARCOS ANDRE PEREIRA DE MELO</t>
  </si>
  <si>
    <t xml:space="preserve">MARCOS ANDRE VIEIRA DE ALBUQUERQUE</t>
  </si>
  <si>
    <t xml:space="preserve">MARCOS ANTONIO BARROS FILHO</t>
  </si>
  <si>
    <t xml:space="preserve">MARCOS ANTONIO DA SILVA FILHO</t>
  </si>
  <si>
    <t xml:space="preserve">MARCOS ANTONIO DE MORAIS JUNIOR</t>
  </si>
  <si>
    <t xml:space="preserve">MARCOS ANTONIO MARTINS DE ALMEIDA</t>
  </si>
  <si>
    <t xml:space="preserve">MARCOS ANTONIO RIOS DA NOBREGA</t>
  </si>
  <si>
    <t xml:space="preserve">MARCOS ANTONIO SOBRAL FILHO</t>
  </si>
  <si>
    <t xml:space="preserve">MARCOS AURELIO GUEDES DE OLIVEIRA</t>
  </si>
  <si>
    <t xml:space="preserve">MARCOS BUCCINI PIO RIBEIRO</t>
  </si>
  <si>
    <t xml:space="preserve">MARCOS GALINDO LIMA</t>
  </si>
  <si>
    <t xml:space="preserve">MARCOS GILSON GOMES FEITOSA</t>
  </si>
  <si>
    <t xml:space="preserve">MARCOS HENRIQUE OLIVEIRA SOUSA</t>
  </si>
  <si>
    <t xml:space="preserve">MARCOS HONORATO DA SILVA</t>
  </si>
  <si>
    <t xml:space="preserve">MARCOS LUIZ HENRIQUE</t>
  </si>
  <si>
    <t xml:space="preserve">MARCOS PAULO DA ROCHA SILVA</t>
  </si>
  <si>
    <t xml:space="preserve">MARCOS PEREIRA</t>
  </si>
  <si>
    <t xml:space="preserve">MARCOS ROBERTO GOIS DE OLIVEIRA MACEDO</t>
  </si>
  <si>
    <t xml:space="preserve">MARCOS ROBERTO NUNES COSTA</t>
  </si>
  <si>
    <t xml:space="preserve">MARCOS TAVARES DE MELO</t>
  </si>
  <si>
    <t xml:space="preserve">MARCOS VINÍCIUS FOGUEL</t>
  </si>
  <si>
    <t xml:space="preserve">MARCOS VINICIUS NUNES DE SOUZA</t>
  </si>
  <si>
    <t xml:space="preserve">MARCUS ANDRE BARRETO CAMPELO DE MELO</t>
  </si>
  <si>
    <t xml:space="preserve">MARCUS ANDRE SILVA</t>
  </si>
  <si>
    <t xml:space="preserve">MARCUS BESSA DE MENEZES</t>
  </si>
  <si>
    <t xml:space="preserve">MARCUS COSTA DE ARAUJO</t>
  </si>
  <si>
    <t xml:space="preserve">MARCUS FLAVIO DA SILVA</t>
  </si>
  <si>
    <t xml:space="preserve">MARCUS JOAQUIM MACIEL DE CARVALHO</t>
  </si>
  <si>
    <t xml:space="preserve">MARDONNY BRUNO DE OLIVEIRA CHAGAS</t>
  </si>
  <si>
    <t xml:space="preserve">MARGARIDA ANGELICA DA SILVA VASCONCELOS</t>
  </si>
  <si>
    <t xml:space="preserve">MARGARIDA BARBOSA CORREIA LIMA</t>
  </si>
  <si>
    <t xml:space="preserve">MARGARIDA MARIA DE CASTRO ANTUNES</t>
  </si>
  <si>
    <t xml:space="preserve">MARIA ACSELRAD</t>
  </si>
  <si>
    <t xml:space="preserve">MARIA AIDA FALCAO SANTOS BARROSO</t>
  </si>
  <si>
    <t xml:space="preserve">MARIA ALEXANDRA DA SILVA MONTEIRO MUSTAFA</t>
  </si>
  <si>
    <t xml:space="preserve">MARIA ALICE LUCENA DE GOUVEIA</t>
  </si>
  <si>
    <t xml:space="preserve">MARIA AMELIA DE SOUZA</t>
  </si>
  <si>
    <t xml:space="preserve">MARIA AMELIA VIEIRA MACIEL</t>
  </si>
  <si>
    <t xml:space="preserve">MARIA ANTONIETA CAVALCANTI DE OLIVEIRA</t>
  </si>
  <si>
    <t xml:space="preserve">MARIA ANTONIETA LYNCH DE MORAES</t>
  </si>
  <si>
    <t xml:space="preserve">MARIA AUXILIADORA DO NASCIMENTO MELO</t>
  </si>
  <si>
    <t xml:space="preserve">MARIA AUXILIADORA SOARES PADILHA</t>
  </si>
  <si>
    <t xml:space="preserve">MARIA BEATRIZ LISBOA GUIMARAES</t>
  </si>
  <si>
    <t xml:space="preserve">MARIA BENEGELANIA PINTO</t>
  </si>
  <si>
    <t xml:space="preserve">MARIA BERNADETE DE SOUSA MAIA</t>
  </si>
  <si>
    <t xml:space="preserve">MARIA BETANIA DO NASCIMENTO SANTIAGO</t>
  </si>
  <si>
    <t xml:space="preserve">MARIA BETANIA E SILVA</t>
  </si>
  <si>
    <t xml:space="preserve">MARIA BETANIA MELO DE OLIVEIRA</t>
  </si>
  <si>
    <t xml:space="preserve">MARIA CAROLINA ACCIOLY BRELAZ DE CASTRO</t>
  </si>
  <si>
    <t xml:space="preserve">MARIA CAROLINA MARTINS DE LIMA</t>
  </si>
  <si>
    <t xml:space="preserve">MARIA CAROLINA MENDONCA CORREA LIMA</t>
  </si>
  <si>
    <t xml:space="preserve">MARIA CAROLINA SOUTO DE VASCONCELOS</t>
  </si>
  <si>
    <t xml:space="preserve">MARIA CHRISTIANNI COUTINHO MARCAL</t>
  </si>
  <si>
    <t xml:space="preserve">MARIA CLARA BERNARDES PEREIRA</t>
  </si>
  <si>
    <t xml:space="preserve">MARIA CLARA COLLASIUS MALTA</t>
  </si>
  <si>
    <t xml:space="preserve">MARIA COLLIER DE MENDONCA</t>
  </si>
  <si>
    <t xml:space="preserve">MARIA CRISTINA FALCAO RAPOSO</t>
  </si>
  <si>
    <t xml:space="preserve">MARIA CRISTINA IBARRA HERNANDEZ</t>
  </si>
  <si>
    <t xml:space="preserve">MARIA DA CONCEICAO ANDRADE DE OLIVEIRA</t>
  </si>
  <si>
    <t xml:space="preserve">MARIA DA CONCEICAO CAVALCANTI DE LIRA</t>
  </si>
  <si>
    <t xml:space="preserve">MARIA DA CONCEICAO CHAVES DE LEMOS</t>
  </si>
  <si>
    <t xml:space="preserve">MARIA DA CONCEICAO DE BARROS CORREIA</t>
  </si>
  <si>
    <t xml:space="preserve">MARIA DA CONCEICAO DOS REIS</t>
  </si>
  <si>
    <t xml:space="preserve">MARIA DA CONCEICAO LAFAYETTE DE ALMEIDA</t>
  </si>
  <si>
    <t xml:space="preserve">MARIA DA CONCEICAO SILVA LIMA</t>
  </si>
  <si>
    <t xml:space="preserve">MARIA DA GLORIA GONCALVES DA SILVA CUNHA</t>
  </si>
  <si>
    <t xml:space="preserve">MARIA DA PENHA CARLOS DE SA</t>
  </si>
  <si>
    <t xml:space="preserve">MARIA DANIELLY LIMA DE OLIVEIRA</t>
  </si>
  <si>
    <t xml:space="preserve">MARIA DAS GRACAS E SILVA</t>
  </si>
  <si>
    <t xml:space="preserve">MARIA DAS GRACAS PAIVA</t>
  </si>
  <si>
    <t xml:space="preserve">MARIA DAS GRACAS RODRIGUES DE ARAUJO</t>
  </si>
  <si>
    <t xml:space="preserve">MARIA DAS GRACAS WANDERLEY DE SALES CORIOLANO</t>
  </si>
  <si>
    <t xml:space="preserve">MARIA DAS VITORIAS NEGREIROS DO AMARAL</t>
  </si>
  <si>
    <t xml:space="preserve">MARIA DE FATIMA CORDEIRO TRAJANO CABRAL</t>
  </si>
  <si>
    <t xml:space="preserve">MARIA DE FATIMA DE ARAUJO FERREIRA</t>
  </si>
  <si>
    <t xml:space="preserve">MARIA DE FATIMA DE MEDEIROS BRITO</t>
  </si>
  <si>
    <t xml:space="preserve">MARIA DE FATIMA FERRAO CASTELO BRANCO</t>
  </si>
  <si>
    <t xml:space="preserve">MARIA DE FATIMA GALDINO DA SILVEIRA CAVALCANTI</t>
  </si>
  <si>
    <t xml:space="preserve">MARIA DE FATIMA VIANA VASCO ARAGAO</t>
  </si>
  <si>
    <t xml:space="preserve">MARIA DE FATIMA WAECHTER FINIZOLA SANTANA</t>
  </si>
  <si>
    <t xml:space="preserve">MARIA DE JESUS DE BRITTO LEITE</t>
  </si>
  <si>
    <t xml:space="preserve">MARIA DE LOS ANGELES PEREZ FERNANDEZ</t>
  </si>
  <si>
    <t xml:space="preserve">MARIA DE LOURDES DE AQUINO MACEDO GONCALVES</t>
  </si>
  <si>
    <t xml:space="preserve">MARIA DE LOURDES FLORENCIO DOS SANTOS</t>
  </si>
  <si>
    <t xml:space="preserve">MARIA DO AMPARO ANDRADE</t>
  </si>
  <si>
    <t xml:space="preserve">MARIA DO CARMO ALVES DE LIMA</t>
  </si>
  <si>
    <t xml:space="preserve">MARIA DO CARMO DE BARROS PIMENTEL</t>
  </si>
  <si>
    <t xml:space="preserve">MARIA DO CARMO GONCALO SANTOS</t>
  </si>
  <si>
    <t xml:space="preserve">MARIA DO CARMO MARTINS SOBRAL</t>
  </si>
  <si>
    <t xml:space="preserve">MARIA DO CARMO SOARES DE LIMA</t>
  </si>
  <si>
    <t xml:space="preserve">MARIA DO DESTERRO AZEVEDO DA SILVA</t>
  </si>
  <si>
    <t xml:space="preserve">MARIA DO SOCORRO BEZERRA DE ARAUJO</t>
  </si>
  <si>
    <t xml:space="preserve">MARIA EDUARDA DA MOTA ROCHA</t>
  </si>
  <si>
    <t xml:space="preserve">MARIA EDUARDA LACERDA DE LARRAZABAL DA SILVA</t>
  </si>
  <si>
    <t xml:space="preserve">MARIA ELIZABETH VARJAL MEDICIS PINTO</t>
  </si>
  <si>
    <t xml:space="preserve">MARIA EMILIA LINS E SILVA</t>
  </si>
  <si>
    <t xml:space="preserve">MARIA FABIANA DA SILVA COSTA</t>
  </si>
  <si>
    <t xml:space="preserve">MARIA FERNANDA ABRANTES TORRES</t>
  </si>
  <si>
    <t xml:space="preserve">MARIA FERNANDA DOS SANTOS ALENCAR</t>
  </si>
  <si>
    <t xml:space="preserve">MARIA FERNANDA FREIRE GATTO PADILHA</t>
  </si>
  <si>
    <t xml:space="preserve">MARIA FERNANDA PIMENTEL AVELAR</t>
  </si>
  <si>
    <t xml:space="preserve">MARIA GORETI CARVALHO PEREIRA</t>
  </si>
  <si>
    <t xml:space="preserve">MARIA GORETTI PESSOA DE ARAUJO BURGOS</t>
  </si>
  <si>
    <t xml:space="preserve">MARIA HELENA CAVALCANTI DA SILVA BELCHIOR</t>
  </si>
  <si>
    <t xml:space="preserve">MARIA ILK NUNES DE ALBUQUERQUE</t>
  </si>
  <si>
    <t xml:space="preserve">MARIA INES REMIGIO DE AGUIAR</t>
  </si>
  <si>
    <t xml:space="preserve">MARIA ISABEL LYNCH GAETE</t>
  </si>
  <si>
    <t xml:space="preserve">MARIA ISABEL PATRICIO DE CARVALHO PEDROSA</t>
  </si>
  <si>
    <t xml:space="preserve">MARIA ISABELA MARQUES DA CUNHA VIEIRA BELLO</t>
  </si>
  <si>
    <t xml:space="preserve">MARIA JOSE DE MATOS LUNA</t>
  </si>
  <si>
    <t xml:space="preserve">MARIA JOSELMA DO NASCIMENTO FRANCO</t>
  </si>
  <si>
    <t xml:space="preserve">MARIA JULIA LYRA DA SILVA</t>
  </si>
  <si>
    <t xml:space="preserve">MARIA LEONOR ALVES MAIA</t>
  </si>
  <si>
    <t xml:space="preserve">MARIA LUCIA BARBOSA</t>
  </si>
  <si>
    <t xml:space="preserve">MARIA LUCIA DE BUSTAMANTE SIMAS</t>
  </si>
  <si>
    <t xml:space="preserve">MARIA LUCIA FERREIRA DE FIGUEIREDO BARBOSA</t>
  </si>
  <si>
    <t xml:space="preserve">MARIA LUCIA GURGEL DA COSTA</t>
  </si>
  <si>
    <t xml:space="preserve">MARIA LUCICLEIDE FALCAO DE MELO RODRIGUES</t>
  </si>
  <si>
    <t xml:space="preserve">MARIA LUISA DE ANDRADE FREITAS</t>
  </si>
  <si>
    <t xml:space="preserve">MARIA LUIZA DOS ANJOS PONTUAL</t>
  </si>
  <si>
    <t xml:space="preserve">MARIA LUIZA LOPES TIMOTEO DE LIMA</t>
  </si>
  <si>
    <t xml:space="preserve">MARIA LUIZA LUDERMIR FERREIRA</t>
  </si>
  <si>
    <t xml:space="preserve">MARIA LUIZA MACEDO XAVIER DE FREITAS</t>
  </si>
  <si>
    <t xml:space="preserve">MARIA MEDIANEIRA DE SOUZA</t>
  </si>
  <si>
    <t xml:space="preserve">MARIA ODETE HOLANDA MARIANO</t>
  </si>
  <si>
    <t xml:space="preserve">MARIA REGINA DAVINA PINTO FERREIRA</t>
  </si>
  <si>
    <t xml:space="preserve">MARIA ROSANGELA CUNHA DUARTE COELHO</t>
  </si>
  <si>
    <t xml:space="preserve">MARIA SANDRA MONTENEGRO SILVA</t>
  </si>
  <si>
    <t xml:space="preserve">MARIA SURAMA PEREIRA DA SILVA</t>
  </si>
  <si>
    <t xml:space="preserve">MARIA TERESA JANSEM DE ALMEIDA CATANHO</t>
  </si>
  <si>
    <t xml:space="preserve">MARIA TERESA LOPES</t>
  </si>
  <si>
    <t xml:space="preserve">MARIA TEREZA DOS SANTOS CORREIA</t>
  </si>
  <si>
    <t xml:space="preserve">MARIA THEREZA DIDIER DE MORAES</t>
  </si>
  <si>
    <t xml:space="preserve">MARIA VICTORIA LEAL DE ALMEIDA NASCIMENTO</t>
  </si>
  <si>
    <t xml:space="preserve">MARIA WANDERLEYA DE LAVOR CORIOLANO MARINUS</t>
  </si>
  <si>
    <t xml:space="preserve">MARIA ZELIA DE SANTANA</t>
  </si>
  <si>
    <t xml:space="preserve">MARIANA ARAGAO MATOS DONATO</t>
  </si>
  <si>
    <t xml:space="preserve">MARIANA BATISTA DA SILVA</t>
  </si>
  <si>
    <t xml:space="preserve">MARIANA BOULITREAU SIQUEIRA CAMPOS BARROS</t>
  </si>
  <si>
    <t xml:space="preserve">MARIANA BRAYNER CAVALCANTI FREIRE BEZERRA</t>
  </si>
  <si>
    <t xml:space="preserve">MARIANA BUARQUE RIBEIRO DE GUSMAO</t>
  </si>
  <si>
    <t xml:space="preserve">MARIANA CAVALCANTI FALCAO</t>
  </si>
  <si>
    <t xml:space="preserve">MARIANA DE CARVALHO LEAL GOUVEIA</t>
  </si>
  <si>
    <t xml:space="preserve">MARIANA FAMPA FOGACCI</t>
  </si>
  <si>
    <t xml:space="preserve">MARIANA FERNANDES DOS SANTOS VILLELA</t>
  </si>
  <si>
    <t xml:space="preserve">MARIANA GURBINDO FLORES</t>
  </si>
  <si>
    <t xml:space="preserve">MARIANA IZABEL SENA BARRETO DE MELO CAVALCANTI</t>
  </si>
  <si>
    <t xml:space="preserve">MARIANA MAIA PEIXOTO</t>
  </si>
  <si>
    <t xml:space="preserve">MARIANA MONTENEGRO DE MELO LIRA</t>
  </si>
  <si>
    <t xml:space="preserve">MARIANA PAOLA CABRERA</t>
  </si>
  <si>
    <t xml:space="preserve">MARIANA PIMENTEL FISCHER PACHECO</t>
  </si>
  <si>
    <t xml:space="preserve">MARIANA PINHEIRO FERNANDES</t>
  </si>
  <si>
    <t xml:space="preserve">MARIANA RIBAS CORDEIRO</t>
  </si>
  <si>
    <t xml:space="preserve">MARIANE CAJUBA DE BRITTO LIRA NOGUEIRA</t>
  </si>
  <si>
    <t xml:space="preserve">MARIANNE TEZZA CONSENTINO</t>
  </si>
  <si>
    <t xml:space="preserve">MARIANNE WEBER ARNOLD</t>
  </si>
  <si>
    <t xml:space="preserve">MARIANNY JESSICA DE BRITO SILVA</t>
  </si>
  <si>
    <t xml:space="preserve">MARILIA DE AZAMBUJA RIBEIRO MACHEL</t>
  </si>
  <si>
    <t xml:space="preserve">MARILIA GABRIELA DE MENEZES GUEDES</t>
  </si>
  <si>
    <t xml:space="preserve">MARILIA MONTENEGRO PESSOA DE MELLO</t>
  </si>
  <si>
    <t xml:space="preserve">MARILIA NEVES MARINHO</t>
  </si>
  <si>
    <t xml:space="preserve">MARILIA PAULA DOS SANTOS</t>
  </si>
  <si>
    <t xml:space="preserve">MARILIA PERAZZO VALADARES DO AMARAL</t>
  </si>
  <si>
    <t xml:space="preserve">MARILU GOMES NETTO MONTE DA SILVA</t>
  </si>
  <si>
    <t xml:space="preserve">MARINA ARAUJO ROSAS</t>
  </si>
  <si>
    <t xml:space="preserve">MARINA ASSIS PINHEIRO</t>
  </si>
  <si>
    <t xml:space="preserve">MARINA DANTAS DE OLIVEIRA DUARTE</t>
  </si>
  <si>
    <t xml:space="preserve">MARINA DE MORAES VASCONCELOS PETRIBU</t>
  </si>
  <si>
    <t xml:space="preserve">MARINA MARIA BARBOSA DE OLIVEIRA</t>
  </si>
  <si>
    <t xml:space="preserve">MARINESIO PINHEIRO DE LIMA</t>
  </si>
  <si>
    <t xml:space="preserve">MARIO AUGUSTO BEZERRA DA SILVA</t>
  </si>
  <si>
    <t xml:space="preserve">MARIO BARLETTA</t>
  </si>
  <si>
    <t xml:space="preserve">MARIO DE FARIA CARVALHO</t>
  </si>
  <si>
    <t xml:space="preserve">MARIO FERREIRA DE LIMA FILHO</t>
  </si>
  <si>
    <t xml:space="preserve">MARIO LUCIANO DE MELO SILVA JUNIOR</t>
  </si>
  <si>
    <t xml:space="preserve">MARIO RIBEIRO DE MELO JUNIOR</t>
  </si>
  <si>
    <t xml:space="preserve">MARIO RODRIGUES DOS ANJOS NETO</t>
  </si>
  <si>
    <t xml:space="preserve">MARIO TAKAYUKI KATO</t>
  </si>
  <si>
    <t xml:space="preserve">MARION TEODOSIO DE QUADROS</t>
  </si>
  <si>
    <t xml:space="preserve">MARLLON EMANOEL SOUZA MEDEIROS DE VASCONCELOS</t>
  </si>
  <si>
    <t xml:space="preserve">MARLON COQUEIRO GALDINO</t>
  </si>
  <si>
    <t xml:space="preserve">MARLON FREIRE DE MELO</t>
  </si>
  <si>
    <t xml:space="preserve">MARTA FERNANDA DE ARAUJO BIBIANO</t>
  </si>
  <si>
    <t xml:space="preserve">MARTA GERUSA SOARES DE LUCENA</t>
  </si>
  <si>
    <t xml:space="preserve">MARTA MACIEL LYRA CABRAL</t>
  </si>
  <si>
    <t xml:space="preserve">MARTA MARIA MENEZES BEZERRA DUARTE</t>
  </si>
  <si>
    <t xml:space="preserve">MARTINHO DINOA MEDEIROS JUNIOR</t>
  </si>
  <si>
    <t xml:space="preserve">MARY DAYANE SOUZA SILVA</t>
  </si>
  <si>
    <t xml:space="preserve">MARYELLE MONIQUE NASCIMENTO SILVA SANTOS</t>
  </si>
  <si>
    <t xml:space="preserve">MATHEUS NUNES SOARES</t>
  </si>
  <si>
    <t xml:space="preserve">MATHEUS SOARES MENDES</t>
  </si>
  <si>
    <t xml:space="preserve">MATHEUS VALENCA CORREIA</t>
  </si>
  <si>
    <t xml:space="preserve">MATILDE CESIANA DA SILVA</t>
  </si>
  <si>
    <t xml:space="preserve">MAURICIO ALVES DA MOTTA SOBRINHO</t>
  </si>
  <si>
    <t xml:space="preserve">MAURICIO ASSUERO LIMA DE FREITAS</t>
  </si>
  <si>
    <t xml:space="preserve">MAURICIO OLIVEIRA DE ANDRADE</t>
  </si>
  <si>
    <t xml:space="preserve">MAURICIO ROCHA DE CARVALHO</t>
  </si>
  <si>
    <t xml:space="preserve">MAURO COPELLI LOPES DA SILVA</t>
  </si>
  <si>
    <t xml:space="preserve">MAURO GUIDA DOS SANTOS</t>
  </si>
  <si>
    <t xml:space="preserve">MAURO MAIDA</t>
  </si>
  <si>
    <t xml:space="preserve">MAURO VICTORIA SOARES</t>
  </si>
  <si>
    <t xml:space="preserve">MAX LIRA VERAS XAVIER DE ANDRADE</t>
  </si>
  <si>
    <t xml:space="preserve">MAXIME MONTOYA</t>
  </si>
  <si>
    <t xml:space="preserve">MAYARA CEDRIM SANTOS</t>
  </si>
  <si>
    <t xml:space="preserve">MAYCON GUSTAVO COSTA DOS ANJOS</t>
  </si>
  <si>
    <t xml:space="preserve">MAYRA MARIA OLIVEIRA DE LIMA</t>
  </si>
  <si>
    <t xml:space="preserve">MECCIENE MENDES RODRIGUES</t>
  </si>
  <si>
    <t xml:space="preserve">MERCIA AURELIA GONCALVES LEITE</t>
  </si>
  <si>
    <t xml:space="preserve">MERCIA PATRICIA PEREIRA SILVA</t>
  </si>
  <si>
    <t xml:space="preserve">MICHAEL CABRERA BAEZ</t>
  </si>
  <si>
    <t xml:space="preserve">MICHELA CYNTHIA DA ROCHA MARMO</t>
  </si>
  <si>
    <t xml:space="preserve">MICHELAINE MACHADO MACIEL DA SILVA</t>
  </si>
  <si>
    <t xml:space="preserve">MICHELE MARA DE ARAUJO ESPINDULA LIMA</t>
  </si>
  <si>
    <t xml:space="preserve">MICHELINE BARBOSA DA MOTTA</t>
  </si>
  <si>
    <t xml:space="preserve">MICHELLE FIGUEIREDO CARVALHO</t>
  </si>
  <si>
    <t xml:space="preserve">MICHELLE GALINDO DE OLIVEIRA</t>
  </si>
  <si>
    <t xml:space="preserve">MICHELLE MELGAREJO DA ROSA</t>
  </si>
  <si>
    <t xml:space="preserve">MICHELLY CRISTINY PEREIRA</t>
  </si>
  <si>
    <t xml:space="preserve">MIGUEL ANGEL CELIS CARBAJAL</t>
  </si>
  <si>
    <t xml:space="preserve">MIGUEL FIDENCIO LOAYZA LOZANO</t>
  </si>
  <si>
    <t xml:space="preserve">MIGUEL LOPES DE OLIVEIRA FILHO</t>
  </si>
  <si>
    <t xml:space="preserve">MIHAIL CROITORU</t>
  </si>
  <si>
    <t xml:space="preserve">MIKELLI MARZZINI LUCAS ALVES RIBEIRO</t>
  </si>
  <si>
    <t xml:space="preserve">MILDE MARIA DA SILVA LIRA</t>
  </si>
  <si>
    <t xml:space="preserve">MILENA KARINE WANDERLEY DE MORAIS</t>
  </si>
  <si>
    <t xml:space="preserve">MILTON CEZAR COMPAGNON</t>
  </si>
  <si>
    <t xml:space="preserve">MILTON IGNACIO CARVALHO TUBE</t>
  </si>
  <si>
    <t xml:space="preserve">MILTON LOPES DILL NETO</t>
  </si>
  <si>
    <t xml:space="preserve">MILTON MARCELINO FILHO</t>
  </si>
  <si>
    <t xml:space="preserve">MIRCIA BETANIA COSTA E SILVA</t>
  </si>
  <si>
    <t xml:space="preserve">MIRELA CARINA REGO DUARTE</t>
  </si>
  <si>
    <t xml:space="preserve">MIRELLA BEZERRA RODRIGUES VILELA</t>
  </si>
  <si>
    <t xml:space="preserve">MIRELLA BORBA SANTOS FERREIRA COSTA</t>
  </si>
  <si>
    <t xml:space="preserve">MIRELLA EMERENCIANO MASSA LIMA</t>
  </si>
  <si>
    <t xml:space="preserve">MIRIAM QUEIROZ DE FARIAS GUERRA</t>
  </si>
  <si>
    <t xml:space="preserve">MISIA LINS VIEIRA REESINK</t>
  </si>
  <si>
    <t xml:space="preserve">Não Informada</t>
  </si>
  <si>
    <t xml:space="preserve">MITZ HELENA DE SOUZA SANTOS</t>
  </si>
  <si>
    <t xml:space="preserve">MOACIR DA HORA ESPAR</t>
  </si>
  <si>
    <t xml:space="preserve">MOACYR CUNHA DE ARAUJO FILHO</t>
  </si>
  <si>
    <t xml:space="preserve">MOACYR JESUS BARRETO DE MELO REGO</t>
  </si>
  <si>
    <t xml:space="preserve">MOARA MARIA SILVA CARDOZO</t>
  </si>
  <si>
    <t xml:space="preserve">MOHAND BENACHOUR</t>
  </si>
  <si>
    <t xml:space="preserve">MONALIZA DE OLIVEIRA FERREIRA</t>
  </si>
  <si>
    <t xml:space="preserve">MONICA CAMELO PESSOA DE AZEVEDO ALBUQUERQUE</t>
  </si>
  <si>
    <t xml:space="preserve">MONICA COX DE BRITTO PEREIRA</t>
  </si>
  <si>
    <t xml:space="preserve">MONICA FELTS DE LA ROCA SOARES</t>
  </si>
  <si>
    <t xml:space="preserve">MONICA FERREIRA DA COSTA</t>
  </si>
  <si>
    <t xml:space="preserve">MONICA LUCIA ADAM</t>
  </si>
  <si>
    <t xml:space="preserve">MONICA MARIA BARBOSA GUEIROS</t>
  </si>
  <si>
    <t xml:space="preserve">MONICA WALERIA PINTO DE CARVALHO</t>
  </si>
  <si>
    <t xml:space="preserve">MUCIO BRANDAO VAZ DE ALMEIDA</t>
  </si>
  <si>
    <t xml:space="preserve">MURILO ARTUR ARAUJO DA SILVEIRA</t>
  </si>
  <si>
    <t xml:space="preserve">MURILO DUARTE DA COSTA LIMA</t>
  </si>
  <si>
    <t xml:space="preserve">MYRNA SUELY SILVA LORETO</t>
  </si>
  <si>
    <t xml:space="preserve">NADEGE SOPHIE BOUCHONNEAU DA SILVA</t>
  </si>
  <si>
    <t xml:space="preserve">NADI HELENA PRESSER</t>
  </si>
  <si>
    <t xml:space="preserve">NADIA MARIA DA CONCEICAO DUARTE</t>
  </si>
  <si>
    <t xml:space="preserve">NADILSON MANOEL DA SILVA</t>
  </si>
  <si>
    <t xml:space="preserve">NADJA KOLB BERNARDES</t>
  </si>
  <si>
    <t xml:space="preserve">NADJA MARIA JORGE ASANO</t>
  </si>
  <si>
    <t xml:space="preserve">NARA DE CARVALHO PAVAO</t>
  </si>
  <si>
    <t xml:space="preserve">NARA MIRANDA PORTELA</t>
  </si>
  <si>
    <t xml:space="preserve">NARA OLIVEIRA DE LIMA ROCHA</t>
  </si>
  <si>
    <t xml:space="preserve">NARALINA VIANA SOARES DA SILVA OLIVEIRA</t>
  </si>
  <si>
    <t xml:space="preserve">NATALIA GOMES DE OLIVEIRA</t>
  </si>
  <si>
    <t xml:space="preserve">NATALIA MIRANDA VIEIRA DE ARAUJO</t>
  </si>
  <si>
    <t xml:space="preserve">NATALIA RAMOS COSTA PESSOA</t>
  </si>
  <si>
    <t xml:space="preserve">NATALIA TABOSA MACHADO CALZERRA</t>
  </si>
  <si>
    <t xml:space="preserve">NATANAEL VITOR SOBRAL</t>
  </si>
  <si>
    <t xml:space="preserve">NATASHA CENTENARO</t>
  </si>
  <si>
    <t xml:space="preserve">NATHALIA BEZERRA DE LIMA</t>
  </si>
  <si>
    <t xml:space="preserve">NATHALIA KOROSSY LEITE</t>
  </si>
  <si>
    <t xml:space="preserve">NATHALIA PAULA DE SOUZA</t>
  </si>
  <si>
    <t xml:space="preserve">NEIDE DORNELAS CAMARA GRANT</t>
  </si>
  <si>
    <t xml:space="preserve">NEIDE SANTOS</t>
  </si>
  <si>
    <t xml:space="preserve">NEIVA TINTI DE OLIVEIRA</t>
  </si>
  <si>
    <t xml:space="preserve">NELIO VIEIRA DE MELO</t>
  </si>
  <si>
    <t xml:space="preserve">NELSON CAVALCANTI DE ALMEIDA</t>
  </si>
  <si>
    <t xml:space="preserve">NELSON DA CRUZ MONTEIRO FERNANDES</t>
  </si>
  <si>
    <t xml:space="preserve">NELSON MEDEIROS DE LIMA FILHO</t>
  </si>
  <si>
    <t xml:space="preserve">NELSON SOUTO ROSA</t>
  </si>
  <si>
    <t xml:space="preserve">NEREIDE STELA SANTOS MAGALHAES</t>
  </si>
  <si>
    <t xml:space="preserve">NEY DE BRITO DANTAS</t>
  </si>
  <si>
    <t xml:space="preserve">NICOLAS MELO DE OLIVEIRA</t>
  </si>
  <si>
    <t xml:space="preserve">NIDIA NUNES MAXIMO</t>
  </si>
  <si>
    <t xml:space="preserve">NIEDJA FERREIRA DOS SANTOS TORRES</t>
  </si>
  <si>
    <t xml:space="preserve">NIEDJE SIQUEIRA DE LIMA</t>
  </si>
  <si>
    <t xml:space="preserve">NILCEMA FIGUEIREDO</t>
  </si>
  <si>
    <t xml:space="preserve">NILENE CLEMENTE BARROS ALVES DE OLIVEIRA</t>
  </si>
  <si>
    <t xml:space="preserve">NILO AMERICO RODRIGUES LIMA DE ALMEIDA</t>
  </si>
  <si>
    <t xml:space="preserve">NILSON CORTEZ CROCIA DE BARROS</t>
  </si>
  <si>
    <t xml:space="preserve">NILSON DA CUNHA XIMENES</t>
  </si>
  <si>
    <t xml:space="preserve">NINA VELASCO E CRUZ</t>
  </si>
  <si>
    <t xml:space="preserve">NIVALDO ANTONIO PORTELA DE VASCONCELOS</t>
  </si>
  <si>
    <t xml:space="preserve">NIVALDO BERNARDO DE LIMA JUNIOR</t>
  </si>
  <si>
    <t xml:space="preserve">NIVAN ROBERTO FERREIRA JUNIOR</t>
  </si>
  <si>
    <t xml:space="preserve">NOEMIA PEREIRA DA SILVA SANTOS</t>
  </si>
  <si>
    <t xml:space="preserve">NORMA ARTEIRO FILGUEIRA</t>
  </si>
  <si>
    <t xml:space="preserve">NORMA BUARQUE DE GUSMAO</t>
  </si>
  <si>
    <t xml:space="preserve">NORMA LACERDA GONCALVES</t>
  </si>
  <si>
    <t xml:space="preserve">NUBIA CHAVES GUERRA</t>
  </si>
  <si>
    <t xml:space="preserve">NUTYELLY CENA DE OLIVEIRA</t>
  </si>
  <si>
    <t xml:space="preserve">OBERDAN JOSE DE SANTANA</t>
  </si>
  <si>
    <t xml:space="preserve">ODAIR ALVES DA SILVA</t>
  </si>
  <si>
    <t xml:space="preserve">ODILON MAROJA DA COSTA PEREIRA FILHO</t>
  </si>
  <si>
    <t xml:space="preserve">OLGA DE CASTRO VILELA</t>
  </si>
  <si>
    <t xml:space="preserve">OLIANE MARIA CORREIA MAGALHAES</t>
  </si>
  <si>
    <t xml:space="preserve">ONILDA GOMES BEZERRA</t>
  </si>
  <si>
    <t xml:space="preserve">ORIANA MARIA DUARTE DE ARAUJO</t>
  </si>
  <si>
    <t xml:space="preserve">ORQUIDEA MARIA DE SOUZA GUIMARAES PAULINO</t>
  </si>
  <si>
    <t xml:space="preserve">OSCAR BANDEIRA COUTINHO NETO</t>
  </si>
  <si>
    <t xml:space="preserve">OSCAR FELIPE FONSECA DE BRITO</t>
  </si>
  <si>
    <t xml:space="preserve">OSCAR OLIMPIO DE ARAUJO FILHO</t>
  </si>
  <si>
    <t xml:space="preserve">OSMAN JUCA REGO LIMA NETTO</t>
  </si>
  <si>
    <t xml:space="preserve">OSMAR VERAS ARAUJO</t>
  </si>
  <si>
    <t xml:space="preserve">OSVALDO GIRAO DA SILVA</t>
  </si>
  <si>
    <t xml:space="preserve">OTACILIO ANTUNES SANTANA</t>
  </si>
  <si>
    <t xml:space="preserve">OTAVIA PINHEIRO PEDROSA FERNANDES</t>
  </si>
  <si>
    <t xml:space="preserve">OTHON CESAR VASCONCELOS SILVA</t>
  </si>
  <si>
    <t xml:space="preserve">OTIDENE ROSSITER SA DA ROCHA</t>
  </si>
  <si>
    <t xml:space="preserve">OTONI NOBREGA NETO</t>
  </si>
  <si>
    <t xml:space="preserve">OUSSAMA NAOUAR</t>
  </si>
  <si>
    <t xml:space="preserve">OZEAS DE LIMA LINS FILHO</t>
  </si>
  <si>
    <t xml:space="preserve">PABLO ANIBAL LOPEZ YANEZ</t>
  </si>
  <si>
    <t xml:space="preserve">PABLO FRANCISCO DE ANDRADE PORFIRIO</t>
  </si>
  <si>
    <t xml:space="preserve">PABLO GUSTAVO ALBUQUERQUE BRAZ E SILVA</t>
  </si>
  <si>
    <t xml:space="preserve">PABLO MARTIN RODRIGUEZ</t>
  </si>
  <si>
    <t xml:space="preserve">PABLO MOURA DE ANDRADE LIMA</t>
  </si>
  <si>
    <t xml:space="preserve">PALOMA LYS DE MEDEIROS</t>
  </si>
  <si>
    <t xml:space="preserve">PALOMA RODRIGUES GENU</t>
  </si>
  <si>
    <t xml:space="preserve">PASCAL MACHADO</t>
  </si>
  <si>
    <t xml:space="preserve">PATERNAK DE SOUZA BARROS</t>
  </si>
  <si>
    <t xml:space="preserve">PATRICIA ALVES DA SILVA</t>
  </si>
  <si>
    <t xml:space="preserve">PATRICIA CABRAL DE AZEVEDO RESTELLI TEDESCO</t>
  </si>
  <si>
    <t xml:space="preserve">PATRICIA DE OLIVEIRA DIAS PORTO CARREIRO</t>
  </si>
  <si>
    <t xml:space="preserve">PATRICIA ERIKA DE MELO MARINHO</t>
  </si>
  <si>
    <t xml:space="preserve">PATRICIA LOPES BARROS DE ARAUJO</t>
  </si>
  <si>
    <t xml:space="preserve">PATRICIA MARIA ALBUQUERQUE DE FARIAS</t>
  </si>
  <si>
    <t xml:space="preserve">PATRICIA MARIA GUEDES PAIVA</t>
  </si>
  <si>
    <t xml:space="preserve">PATRICIA MEIRELES BRITO</t>
  </si>
  <si>
    <t xml:space="preserve">PATRICIA MICHELLY SANTOS LIMA</t>
  </si>
  <si>
    <t xml:space="preserve">PATRICIA MOREIRA AZOUBEL</t>
  </si>
  <si>
    <t xml:space="preserve">PATRICIA PAIXAO DE OLIVEIRA LEITE</t>
  </si>
  <si>
    <t xml:space="preserve">PATRICIA PEREIRA DA SILVA PICELLI SANCHES</t>
  </si>
  <si>
    <t xml:space="preserve">PATRICIA PINHEIRO DE MELO</t>
  </si>
  <si>
    <t xml:space="preserve">PATRICIA SILVA LESSA</t>
  </si>
  <si>
    <t xml:space="preserve">PATRICIA SMITH CAVALCANTE</t>
  </si>
  <si>
    <t xml:space="preserve">PATRICIA VIEIRA TIAGO</t>
  </si>
  <si>
    <t xml:space="preserve">PATRICIA VITORIA BEZERRA CAETANO</t>
  </si>
  <si>
    <t xml:space="preserve">PAUL HUGO WEBERBAUER</t>
  </si>
  <si>
    <t xml:space="preserve">PAULA ANDREA SUCERQUIA RENDON</t>
  </si>
  <si>
    <t xml:space="preserve">PAULA CAROLINA VALENCA SILVA</t>
  </si>
  <si>
    <t xml:space="preserve">PAULA FARIAS BUJES</t>
  </si>
  <si>
    <t xml:space="preserve">PAULA FERDINANDA CONCEICAO DE MASCENA DINIZ MAIA</t>
  </si>
  <si>
    <t xml:space="preserve">PAULA FRANCINEIDE PINTO DA SILVA</t>
  </si>
  <si>
    <t xml:space="preserve">PAULA MOREIRA BALTAR BELLEMAIN</t>
  </si>
  <si>
    <t xml:space="preserve">PAULA REIS MELO</t>
  </si>
  <si>
    <t xml:space="preserve">PAULA REJANE BESERRA DINIZ</t>
  </si>
  <si>
    <t xml:space="preserve">PAULA ROBERTA PASCHOAL BOULITREAU</t>
  </si>
  <si>
    <t xml:space="preserve">PAULA SANDRIN GARCIA</t>
  </si>
  <si>
    <t xml:space="preserve">PAULA SUEMY ARRUDA MICHIMA</t>
  </si>
  <si>
    <t xml:space="preserve">PAULA VIVANA DE REZENDE E VALADARES</t>
  </si>
  <si>
    <t xml:space="preserve">PAULO ANDRE DA SILVA</t>
  </si>
  <si>
    <t xml:space="preserve">PAULO ANDRE DA SILVA GONCALVES</t>
  </si>
  <si>
    <t xml:space="preserve">PAULO ANTONIO GALINDO SOARES</t>
  </si>
  <si>
    <t xml:space="preserve">PAULO CARVALHO VILELA</t>
  </si>
  <si>
    <t xml:space="preserve">PAULO CESAR DA COSTA GALVAO</t>
  </si>
  <si>
    <t xml:space="preserve">PAULO CEZAR VIDAL CARNEIRO DE ALBUQUERQUE</t>
  </si>
  <si>
    <t xml:space="preserve">PAULO DE ARAUJO REGIS</t>
  </si>
  <si>
    <t xml:space="preserve">PAULO EUZEBIO CABRAL FILHO</t>
  </si>
  <si>
    <t xml:space="preserve">PAULO FONSECA MENEZES FILHO</t>
  </si>
  <si>
    <t xml:space="preserve">PAULO FRASSINETE DE ARAUJO FILHO</t>
  </si>
  <si>
    <t xml:space="preserve">PAULO GLICIO DA ROCHA</t>
  </si>
  <si>
    <t xml:space="preserve">PAULO GUILHERME MOREIRA DE MELO FILHO</t>
  </si>
  <si>
    <t xml:space="preserve">PAULO GUSTAVO SOARES DA FONSECA</t>
  </si>
  <si>
    <t xml:space="preserve">PAULO HENRIQUE MENEZES DA SILVA</t>
  </si>
  <si>
    <t xml:space="preserve">PAULO HENRIQUE MONTEIRO BORBA</t>
  </si>
  <si>
    <t xml:space="preserve">PAULO HENRIQUE PEREIRA DE MENESES VAZ</t>
  </si>
  <si>
    <t xml:space="preserve">PAULO HENRIQUE RIBEIRO PEIXOTO</t>
  </si>
  <si>
    <t xml:space="preserve">PAULO JORGE LEITAO ADEODATO</t>
  </si>
  <si>
    <t xml:space="preserve">PAULO JORGE PARREIRA DOS SANTOS</t>
  </si>
  <si>
    <t xml:space="preserve">PAULO JOSE CUNHA MIRANDA</t>
  </si>
  <si>
    <t xml:space="preserve">PAULO JOSE DE ALMEIDA FILHO</t>
  </si>
  <si>
    <t xml:space="preserve">PAULO JULIAO DA SILVA</t>
  </si>
  <si>
    <t xml:space="preserve">PAULO MARCELO PEDROSA DE ALMEIDA</t>
  </si>
  <si>
    <t xml:space="preserve">PAULO MARCELO VIEIRA RIBEIRO</t>
  </si>
  <si>
    <t xml:space="preserve">PAULO MARCONDES FERREIRA SOARES</t>
  </si>
  <si>
    <t xml:space="preserve">PAULO MARTIN SOUTO MAIOR</t>
  </si>
  <si>
    <t xml:space="preserve">PAULO RAPOSO ANDRADE</t>
  </si>
  <si>
    <t xml:space="preserve">PAULO ROBERTO CAMARA DE SOUSA</t>
  </si>
  <si>
    <t xml:space="preserve">PAULO ROBERTO CAVALCANTI CARVALHO</t>
  </si>
  <si>
    <t xml:space="preserve">PAULO ROBERTO DE ARAUJO CAMPOS</t>
  </si>
  <si>
    <t xml:space="preserve">PAULO ROBERTO MACIEL LYRA</t>
  </si>
  <si>
    <t xml:space="preserve">PAULO ROMERO MARTINS MACIEL</t>
  </si>
  <si>
    <t xml:space="preserve">PAULO RUBEM SANTIAGO FERREIRA</t>
  </si>
  <si>
    <t xml:space="preserve">PAULO SALGADO GOMES DE MATTOS NETO</t>
  </si>
  <si>
    <t xml:space="preserve">PAULO SAVIO ANGEIRAS DE GOES</t>
  </si>
  <si>
    <t xml:space="preserve">PAULO SERGIO MARTINS DE CARVALHO</t>
  </si>
  <si>
    <t xml:space="preserve">PAULO SERGIO RAMOS DE ARAUJO</t>
  </si>
  <si>
    <t xml:space="preserve">PAULO SIMPLICIO BANDEIRA</t>
  </si>
  <si>
    <t xml:space="preserve">PEDRO ANDRE CARVALHO ROSAS</t>
  </si>
  <si>
    <t xml:space="preserve">PEDRO AUGUSTO HUFF</t>
  </si>
  <si>
    <t xml:space="preserve">PEDRO AUGUSTO MENDES DE CASTRO MELO</t>
  </si>
  <si>
    <t xml:space="preserve">PEDRO AUGUSTO SAMPAIO ROCHA FILHO</t>
  </si>
  <si>
    <t xml:space="preserve">PEDRO DE OLIVEIRA ALVES</t>
  </si>
  <si>
    <t xml:space="preserve">PEDRO FERREIRA DE SOUZA FILHO</t>
  </si>
  <si>
    <t xml:space="preserve">PEDRO ISRAEL CABRAL DE LIRA</t>
  </si>
  <si>
    <t xml:space="preserve">PEDRO IVO SIMOES</t>
  </si>
  <si>
    <t xml:space="preserve">PEDRO JOSE ROLIM NETO</t>
  </si>
  <si>
    <t xml:space="preserve">PEDRO LOUREIRO SEVERIEN</t>
  </si>
  <si>
    <t xml:space="preserve">PEDRO LUIS BRAGA SILVA</t>
  </si>
  <si>
    <t xml:space="preserve">PEDRO LUIZ GUZZO</t>
  </si>
  <si>
    <t xml:space="preserve">PEDRO MACHADO MANHAES DE CASTRO</t>
  </si>
  <si>
    <t xml:space="preserve">PEDRO MANUEL GONZALEZ DEL FOYO</t>
  </si>
  <si>
    <t xml:space="preserve">PEDRO MARTINS ALESSIO</t>
  </si>
  <si>
    <t xml:space="preserve">PEDRO MURILO SALES NUNES</t>
  </si>
  <si>
    <t xml:space="preserve">PEDRO PARINI MARQUES DE LIMA</t>
  </si>
  <si>
    <t xml:space="preserve">PEDRO PAULO PINTO MAIA FILHO</t>
  </si>
  <si>
    <t xml:space="preserve">PEDRO PEREIRA DOS SANTOS</t>
  </si>
  <si>
    <t xml:space="preserve">PEDRO PINHEIRO PAES NETO</t>
  </si>
  <si>
    <t xml:space="preserve">PEDRO VALADAO CARELLI</t>
  </si>
  <si>
    <t xml:space="preserve">PERLA GOMES DA SILVA</t>
  </si>
  <si>
    <t xml:space="preserve">PERON PEREIRA SANTOS MACHADO RIOS</t>
  </si>
  <si>
    <t xml:space="preserve">PETER MALCOLM JOHNSON</t>
  </si>
  <si>
    <t xml:space="preserve">PETER SCHRODER</t>
  </si>
  <si>
    <t xml:space="preserve">PETRA OLIVEIRA DUARTE</t>
  </si>
  <si>
    <t xml:space="preserve">PETRONILDO BEZERRA DA SILVA</t>
  </si>
  <si>
    <t xml:space="preserve">PETRONIO JOSE DE LIMA MARTELLI</t>
  </si>
  <si>
    <t xml:space="preserve">PETRUS AUGUSTO DORNELAS CAMARA</t>
  </si>
  <si>
    <t xml:space="preserve">PETRUS D AMORIM SANTA CRUZ OLIVEIRA</t>
  </si>
  <si>
    <t xml:space="preserve">PIERRE LUCENA RABONI</t>
  </si>
  <si>
    <t xml:space="preserve">POLIANA COELHO CABRAL</t>
  </si>
  <si>
    <t xml:space="preserve">PRISCILA BATISTA VASCONCELOS</t>
  </si>
  <si>
    <t xml:space="preserve">PRISCILA GUBERT</t>
  </si>
  <si>
    <t xml:space="preserve">PRISCILA PRAZERES DE ASSIS</t>
  </si>
  <si>
    <t xml:space="preserve">PRISCYLLA KAROLINE DE MENEZES</t>
  </si>
  <si>
    <t xml:space="preserve">QUEILA PATRICIA DA SILVA BARBOSA FREITAS</t>
  </si>
  <si>
    <t xml:space="preserve">QUELIANE GOMES DA SILVA CARVALHO</t>
  </si>
  <si>
    <t xml:space="preserve">RACHEL PEREZ PALHA</t>
  </si>
  <si>
    <t xml:space="preserve">RAFAEL BATISTA LOUZADA</t>
  </si>
  <si>
    <t xml:space="preserve">RAFAEL BEZERRA NONATO</t>
  </si>
  <si>
    <t xml:space="preserve">RAFAEL CAVALCANTI NETO</t>
  </si>
  <si>
    <t xml:space="preserve">RAFAEL COUTINHO COSTA LIMA</t>
  </si>
  <si>
    <t xml:space="preserve">RAFAEL DA SILVA SANTANA</t>
  </si>
  <si>
    <t xml:space="preserve">RAFAEL DA SILVA VASCONCELOS</t>
  </si>
  <si>
    <t xml:space="preserve">RAFAEL DA SILVEIRA MOREIRA</t>
  </si>
  <si>
    <t xml:space="preserve">RAFAEL DIEHL</t>
  </si>
  <si>
    <t xml:space="preserve">RAFAEL DOS SANTOS CAVALCANTI</t>
  </si>
  <si>
    <t xml:space="preserve">RAFAEL DOS SANTOS HENRIQUE</t>
  </si>
  <si>
    <t xml:space="preserve">RAFAEL FRANCO E SILVA</t>
  </si>
  <si>
    <t xml:space="preserve">RAFAEL GONCALVES</t>
  </si>
  <si>
    <t xml:space="preserve">RAFAEL LIMA GUIMARAES</t>
  </si>
  <si>
    <t xml:space="preserve">RAFAEL MATOS XIMENES</t>
  </si>
  <si>
    <t xml:space="preserve">RAFAEL MESQUITA DE SOUZA LIMA</t>
  </si>
  <si>
    <t xml:space="preserve">RAFAELA ALVES PACHECO</t>
  </si>
  <si>
    <t xml:space="preserve">RAFAELA AZEVEDO ABRANTES DE OLIVEIRA</t>
  </si>
  <si>
    <t xml:space="preserve">RAFAELA DE MEDEIROS ALVES KOROSSY</t>
  </si>
  <si>
    <t xml:space="preserve">RAFAELA SILVA GUIMARAES GONCALVES</t>
  </si>
  <si>
    <t xml:space="preserve">RAFAELA SOARES CELESTINO</t>
  </si>
  <si>
    <t xml:space="preserve">RAFAELLA ASFORA SIQUEIRA CAMPOS LIMA</t>
  </si>
  <si>
    <t xml:space="preserve">RAFAELLA BRANDAO ESTEVAO DE SOUZA DA ROCHA</t>
  </si>
  <si>
    <t xml:space="preserve">RAIMUNDO NONATO RODRIGUES</t>
  </si>
  <si>
    <t xml:space="preserve">RAIRA COSTA MAIA DE VASCONCELOS</t>
  </si>
  <si>
    <t xml:space="preserve">RALDIANNY PEREIRA DOS SANTOS</t>
  </si>
  <si>
    <t xml:space="preserve">RALF SCHWAMBORN</t>
  </si>
  <si>
    <t xml:space="preserve">RAMIRO BRITO WILLMERSDORF</t>
  </si>
  <si>
    <t xml:space="preserve">RAMON DE OLIVEIRA</t>
  </si>
  <si>
    <t xml:space="preserve">RANILSON DE SOUZA BEZERRA</t>
  </si>
  <si>
    <t xml:space="preserve">RANNYERY HENRIQUE BRAZ PESSOA</t>
  </si>
  <si>
    <t xml:space="preserve">RAONI SAVIO DE NEGREIROS MOREIRA</t>
  </si>
  <si>
    <t xml:space="preserve">RAPHAEL FRAEMAM BRAGA VIANA</t>
  </si>
  <si>
    <t xml:space="preserve">RAPHAEL GUAZZELLI VALERIO</t>
  </si>
  <si>
    <t xml:space="preserve">RAPHAEL HARRY FREDERICO RIBEIRO KRAMER</t>
  </si>
  <si>
    <t xml:space="preserve">RAPHAELLA AMANDA MARIA LEITE FERNANDES</t>
  </si>
  <si>
    <t xml:space="preserve">RAQUEL ARAUJO DE SANTANA</t>
  </si>
  <si>
    <t xml:space="preserve">RAQUEL CAVALCANTE SOARES</t>
  </si>
  <si>
    <t xml:space="preserve">RAQUEL COSTA ALBUQUERQUE</t>
  </si>
  <si>
    <t xml:space="preserve">RAQUEL DA SILVA ARAGAO</t>
  </si>
  <si>
    <t xml:space="preserve">RAQUEL MOURA LINS ACIOLI</t>
  </si>
  <si>
    <t xml:space="preserve">RAQUEL SANTOS DE OLIVEIRA</t>
  </si>
  <si>
    <t xml:space="preserve">RAQUEL SOUZA RAMOS</t>
  </si>
  <si>
    <t xml:space="preserve">RAUL CAMELO DE ANDRADE ALMEIDA JUNIOR</t>
  </si>
  <si>
    <t xml:space="preserve">RAUL CARNEIRO LINS</t>
  </si>
  <si>
    <t xml:space="preserve">RAUL DA MOTA SILVEIRA NETO</t>
  </si>
  <si>
    <t xml:space="preserve">RAYLANE ANDREZA DIAS NAVARRO BARRETO</t>
  </si>
  <si>
    <t xml:space="preserve">REBECCA PEIXOTO PAES SILVA</t>
  </si>
  <si>
    <t xml:space="preserve">REGIANE MAIO</t>
  </si>
  <si>
    <t xml:space="preserve">REGILDA DA COSTA E SILVA MENEZES</t>
  </si>
  <si>
    <t xml:space="preserve">REGINA BEATRIZ GUIMARAES NETO</t>
  </si>
  <si>
    <t xml:space="preserve">REGINA CELIA BARBOSA DE OLIVEIRA</t>
  </si>
  <si>
    <t xml:space="preserve">REGINA STELA CORREA VIEIRA</t>
  </si>
  <si>
    <t xml:space="preserve">REGINALDO GONCALVES DE LIMA NETO</t>
  </si>
  <si>
    <t xml:space="preserve">REGINALDO PEREIRA DA SILVA</t>
  </si>
  <si>
    <t xml:space="preserve">REJANE DIAS DA SILVA MORAIS</t>
  </si>
  <si>
    <t xml:space="preserve">REJANE PEREIRA NEVES</t>
  </si>
  <si>
    <t xml:space="preserve">REMO MUTZENBERG</t>
  </si>
  <si>
    <t xml:space="preserve">RENAN OLIVEIRA SILVA DAMASCENO</t>
  </si>
  <si>
    <t xml:space="preserve">RENATA CAMPELLO CABRAL</t>
  </si>
  <si>
    <t xml:space="preserve">RENATA CIMOES JOVINO SILVEIRA</t>
  </si>
  <si>
    <t xml:space="preserve">RENATA CRISTINNY DE FARIAS CAMPINA</t>
  </si>
  <si>
    <t xml:space="preserve">RENATA FRANCISCA DA SILVA SANTOS</t>
  </si>
  <si>
    <t xml:space="preserve">RENATA GARCIA WANDERLEY</t>
  </si>
  <si>
    <t xml:space="preserve">RENATA GOMES ALCOFORADO</t>
  </si>
  <si>
    <t xml:space="preserve">RENATA LIRA DOS SANTOS ALESSIO</t>
  </si>
  <si>
    <t xml:space="preserve">RENATA MACIEL DE MELO</t>
  </si>
  <si>
    <t xml:space="preserve">RENATA MARIA CARDOSO RODRIGUES DE SOUZA</t>
  </si>
  <si>
    <t xml:space="preserve">RENATA MARIA TOSCANO BARRETO LYRA NOGUEIRA</t>
  </si>
  <si>
    <t xml:space="preserve">RENATA MARIA VIEIRA CALDAS</t>
  </si>
  <si>
    <t xml:space="preserve">RENATA PAULA DOS SANTOS MOURA</t>
  </si>
  <si>
    <t xml:space="preserve">RENATA PEDROSA GUIMARAES</t>
  </si>
  <si>
    <t xml:space="preserve">RENATA SILVA MELO FERNANDES</t>
  </si>
  <si>
    <t xml:space="preserve">RENATA WILNER</t>
  </si>
  <si>
    <t xml:space="preserve">RENATO DE LYRA LEMOS</t>
  </si>
  <si>
    <t xml:space="preserve">RENATO DE SIQUEIRA MOTTA</t>
  </si>
  <si>
    <t xml:space="preserve">RENATO DE SOUZA MELO</t>
  </si>
  <si>
    <t xml:space="preserve">RENATO EVANGELISTA DE ARAUJO</t>
  </si>
  <si>
    <t xml:space="preserve">RENATO FERNANDES CORREA</t>
  </si>
  <si>
    <t xml:space="preserve">RENATO JOSE DE SOBRAL CINTRA</t>
  </si>
  <si>
    <t xml:space="preserve">RENATO MACHADO SALDANHA</t>
  </si>
  <si>
    <t xml:space="preserve">RENATO MAHON MACEDO</t>
  </si>
  <si>
    <t xml:space="preserve">RENATO MARIZ DE MORAES</t>
  </si>
  <si>
    <t xml:space="preserve">RENATO MONTEIRO ATHIAS</t>
  </si>
  <si>
    <t xml:space="preserve">RENATO PINTO</t>
  </si>
  <si>
    <t xml:space="preserve">RENE DUARTE MARTINS</t>
  </si>
  <si>
    <t xml:space="preserve">RENE RIBEIRO HUTZLER</t>
  </si>
  <si>
    <t xml:space="preserve">RENE RODRIGUES MONTENEGRO FILHO</t>
  </si>
  <si>
    <t xml:space="preserve">RENEIS PAULO LIMA DA SILVA</t>
  </si>
  <si>
    <t xml:space="preserve">REUBER ARRAIS FREIRE</t>
  </si>
  <si>
    <t xml:space="preserve">RHAYSSA FERREIRA BRITO</t>
  </si>
  <si>
    <t xml:space="preserve">RIBBYSON JOSE DE FARIAS SILVA</t>
  </si>
  <si>
    <t xml:space="preserve">RICARDO ABADIE GUEDES</t>
  </si>
  <si>
    <t xml:space="preserve">RICARDO ANTONIO FAUSTINO DA SILVA BRAZ</t>
  </si>
  <si>
    <t xml:space="preserve">RICARDO ARRAES DE ALENCAR XIMENES</t>
  </si>
  <si>
    <t xml:space="preserve">RICARDO ARTUR SANGUINETTI FERREIRA</t>
  </si>
  <si>
    <t xml:space="preserve">RICARDO AUGUSTO DE SABOIA FEITOSA</t>
  </si>
  <si>
    <t xml:space="preserve">RICARDO BASTOS CAVALCANTE PRUDENCIO</t>
  </si>
  <si>
    <t xml:space="preserve">RICARDO BORGES GAMA NETO</t>
  </si>
  <si>
    <t xml:space="preserve">RICARDO BRAFMAN</t>
  </si>
  <si>
    <t xml:space="preserve">RICARDO BRANDAO</t>
  </si>
  <si>
    <t xml:space="preserve">RICARDO CHAVES LIMA</t>
  </si>
  <si>
    <t xml:space="preserve">RICARDO DE BRITO ALBUQUERQUE PONTES FREITAS</t>
  </si>
  <si>
    <t xml:space="preserve">RICARDO DE CARVALHO LIMA</t>
  </si>
  <si>
    <t xml:space="preserve">RICARDO EMMANUEL DE SOUZA</t>
  </si>
  <si>
    <t xml:space="preserve">RICARDO EUGENIO VARELA AYRES DE MELO</t>
  </si>
  <si>
    <t xml:space="preserve">RICARDO FELIPE DE ALBUQUERQUE LINS</t>
  </si>
  <si>
    <t xml:space="preserve">RICARDO FERREIRA DAS NEVES</t>
  </si>
  <si>
    <t xml:space="preserve">RICARDO JAVIER BONILLA</t>
  </si>
  <si>
    <t xml:space="preserve">RICARDO JOSE DE SOUZA CASTRO</t>
  </si>
  <si>
    <t xml:space="preserve">RICARDO LIMA GUIMARAES</t>
  </si>
  <si>
    <t xml:space="preserve">RICARDO LUIZ DE LYRA SANTIAGO</t>
  </si>
  <si>
    <t xml:space="preserve">RICARDO LUIZ LONGO</t>
  </si>
  <si>
    <t xml:space="preserve">RICARDO MARTINS DE ABREU SILVA</t>
  </si>
  <si>
    <t xml:space="preserve">RICARDO MASSA FERREIRA LIMA</t>
  </si>
  <si>
    <t xml:space="preserve">RICARDO MENEZES CAMPELLO DE SOUZA</t>
  </si>
  <si>
    <t xml:space="preserve">RICARDO OLIVEIRA DA CUNHA LIMA</t>
  </si>
  <si>
    <t xml:space="preserve">RICARDO OLIVEIRA DA SILVA</t>
  </si>
  <si>
    <t xml:space="preserve">RICARDO PEREIRA</t>
  </si>
  <si>
    <t xml:space="preserve">RICARDO PINTO DE MEDEIROS</t>
  </si>
  <si>
    <t xml:space="preserve">RICARDO POSTAL</t>
  </si>
  <si>
    <t xml:space="preserve">RICARDO RIBEIRO DO AMARAL</t>
  </si>
  <si>
    <t xml:space="preserve">RICARDO RIOS BARRETO FILHO</t>
  </si>
  <si>
    <t xml:space="preserve">RICARDO SERGIO GOMES VIEIRA</t>
  </si>
  <si>
    <t xml:space="preserve">RICARDO TIBURCIO DOS SANTOS</t>
  </si>
  <si>
    <t xml:space="preserve">RICARDO TUROLLA BORTOLOTTI</t>
  </si>
  <si>
    <t xml:space="preserve">RICARDO YARA</t>
  </si>
  <si>
    <t xml:space="preserve">RINALDO DE MELO FONSECA</t>
  </si>
  <si>
    <t xml:space="preserve">RISALE NEVES ALMEIDA</t>
  </si>
  <si>
    <t xml:space="preserve">RITA CLAUDIA BATISTA FERREIRA RODRIGUES</t>
  </si>
  <si>
    <t xml:space="preserve">RITA DE CASSIA DOS SANTOS FERREIRA</t>
  </si>
  <si>
    <t xml:space="preserve">RITA DE CASSIA FERNANDES DE LIMA</t>
  </si>
  <si>
    <t xml:space="preserve">RITA DE CASSIA RIBEIRO VOSS</t>
  </si>
  <si>
    <t xml:space="preserve">RITA PARADEDA MUHLE</t>
  </si>
  <si>
    <t xml:space="preserve">ROBERTA ALBUQUERQUE BENTO DA FONTE</t>
  </si>
  <si>
    <t xml:space="preserve">ROBERTA AYRES DE OLIVEIRA</t>
  </si>
  <si>
    <t xml:space="preserve">ROBERTA BIVAR CARNEIRO CAMPOS</t>
  </si>
  <si>
    <t xml:space="preserve">ROBERTA DE MORAES ROCHA</t>
  </si>
  <si>
    <t xml:space="preserve">ROBERTA PEREIRA DIAS</t>
  </si>
  <si>
    <t xml:space="preserve">ROBERTA RAMOS MARQUES</t>
  </si>
  <si>
    <t xml:space="preserve">ROBERTA SALAZAR UCHOA</t>
  </si>
  <si>
    <t xml:space="preserve">ROBERTA VANESSA ARAGÃO FÉLIX DA SILVA</t>
  </si>
  <si>
    <t xml:space="preserve">ROBERTO ANTONIO DANTAS DE ARAUJO</t>
  </si>
  <si>
    <t xml:space="preserve">ROBERTO ARAUJO SA</t>
  </si>
  <si>
    <t xml:space="preserve">ROBERTO DE ALMEIDA CAPISTRANO FILHO</t>
  </si>
  <si>
    <t xml:space="preserve">ROBERTO DE ANDRADE LIMA</t>
  </si>
  <si>
    <t xml:space="preserve">ROBERTO EVARISTO DE OLIVEIRA NETO</t>
  </si>
  <si>
    <t xml:space="preserve">ROBERTO FERREIRA MANGHI</t>
  </si>
  <si>
    <t xml:space="preserve">ROBERTO GONCALVES DE LUCENA</t>
  </si>
  <si>
    <t xml:space="preserve">ROBERTO LIMA BARCELLOS</t>
  </si>
  <si>
    <t xml:space="preserve">ROBERTO LUCIO CAVALCANTE DE ARAUJO</t>
  </si>
  <si>
    <t xml:space="preserve">ROBERTO MONTEZUMA CARNEIRO DA CUNHA</t>
  </si>
  <si>
    <t xml:space="preserve">ROBERTO PAULINO DE ALBUQUERQUE JUNIOR</t>
  </si>
  <si>
    <t xml:space="preserve">ROBERTO QUENTAL COUTINHO</t>
  </si>
  <si>
    <t xml:space="preserve">ROBERTO SANTOS LIMA</t>
  </si>
  <si>
    <t xml:space="preserve">ROBERTO SOUTO MAIOR DE BARROS</t>
  </si>
  <si>
    <t xml:space="preserve">ROBERTO WANDERLEY NOGUEIRA</t>
  </si>
  <si>
    <t xml:space="preserve">ROBSON DE SANTANA</t>
  </si>
  <si>
    <t xml:space="preserve">ROBSON DO NASCIMENTO FIDALGO</t>
  </si>
  <si>
    <t xml:space="preserve">ROBSON PEREIRA COELHO</t>
  </si>
  <si>
    <t xml:space="preserve">ROBSON RIBEIRO LIMA</t>
  </si>
  <si>
    <t xml:space="preserve">ROBSON SANTOS DE OLIVEIRA</t>
  </si>
  <si>
    <t xml:space="preserve">RODRIGO ALVES DE OLIVEIRA</t>
  </si>
  <si>
    <t xml:space="preserve">RODRIGO AUGUSTO TORRES</t>
  </si>
  <si>
    <t xml:space="preserve">RODRIGO CARIRI CHALEGRE DE ALMEIDA</t>
  </si>
  <si>
    <t xml:space="preserve">RODRIGO CARVALHO MARQUES DOURADO</t>
  </si>
  <si>
    <t xml:space="preserve">RODRIGO CÉSAR TAVARES CAVALCANTI</t>
  </si>
  <si>
    <t xml:space="preserve">RODRIGO CEZAR LUNA DOS SANTOS</t>
  </si>
  <si>
    <t xml:space="preserve">RODRIGO DE OLIVEIRA SIMOES</t>
  </si>
  <si>
    <t xml:space="preserve">RODRIGO DO ESPIRITO SANTO DA CUNHA</t>
  </si>
  <si>
    <t xml:space="preserve">RODRIGO DUTRA GOMES</t>
  </si>
  <si>
    <t xml:space="preserve">RODRIGO JOSE PIRES FERREIRA</t>
  </si>
  <si>
    <t xml:space="preserve">RODRIGO JUNGMANN DE CASTRO</t>
  </si>
  <si>
    <t xml:space="preserve">RODRIGO MIKOSZ GONCALVES</t>
  </si>
  <si>
    <t xml:space="preserve">RODRIGO MIRANDA BARBOSA</t>
  </si>
  <si>
    <t xml:space="preserve">RODRIGO OCTAVIO D AZEVEDO CARREIRO</t>
  </si>
  <si>
    <t xml:space="preserve">RODRIGO PESSOA CAVALCANTI LIRA</t>
  </si>
  <si>
    <t xml:space="preserve">RODRIGO VAZ GOMES BASTOS</t>
  </si>
  <si>
    <t xml:space="preserve">ROGELIA HERCULANO PINTO</t>
  </si>
  <si>
    <t xml:space="preserve">ROGER FAGNER RIBEIRO MELO</t>
  </si>
  <si>
    <t xml:space="preserve">ROGERIO DA SILVA IGNACIO</t>
  </si>
  <si>
    <t xml:space="preserve">ROGERIO DUBOSSELARD ZIMMERMANN</t>
  </si>
  <si>
    <t xml:space="preserve">ROGERIO FABIANNE SAUCEDO CORREA</t>
  </si>
  <si>
    <t xml:space="preserve">ROGERIO LUIZ COVALESKI</t>
  </si>
  <si>
    <t xml:space="preserve">ROLAND GERHARD MIKE WALTER</t>
  </si>
  <si>
    <t xml:space="preserve">ROMILTON DOS SANTOS AMARAL</t>
  </si>
  <si>
    <t xml:space="preserve">ROMUALDA CASTRO DO REGO BARROS</t>
  </si>
  <si>
    <t xml:space="preserve">ROMULO LUIZ XAVIER DO NASCIMENTO</t>
  </si>
  <si>
    <t xml:space="preserve">ROMULO SIMOES CEZAR MENEZES</t>
  </si>
  <si>
    <t xml:space="preserve">RONALD FERNANDO ALBUQUERQUE VASCONCELOS</t>
  </si>
  <si>
    <t xml:space="preserve">RONALD PEREIRA CAVALCANTI</t>
  </si>
  <si>
    <t xml:space="preserve">RONALDO BELCHIOR DE ALBUQUERQUE MELO</t>
  </si>
  <si>
    <t xml:space="preserve">RONALDO RIBEIRO BARBOSA DE AQUINO</t>
  </si>
  <si>
    <t xml:space="preserve">ROSA AMALIA FIREMAN DUTRA</t>
  </si>
  <si>
    <t xml:space="preserve">ROSA KATO</t>
  </si>
  <si>
    <t xml:space="preserve">ROSA MARIA CORTES DE LIMA</t>
  </si>
  <si>
    <t xml:space="preserve">ROSA VALERIA DA SILVA AMORIM</t>
  </si>
  <si>
    <t xml:space="preserve">ROSALI MARIA FERREIRA DA SILVA</t>
  </si>
  <si>
    <t xml:space="preserve">ROSALIE BARRETO BELIAN</t>
  </si>
  <si>
    <t xml:space="preserve">ROSANA CASOTI</t>
  </si>
  <si>
    <t xml:space="preserve">ROSANA CHRISTINE CAVALCANTI XIMENES</t>
  </si>
  <si>
    <t xml:space="preserve">ROSANE FREIRE LACERDA</t>
  </si>
  <si>
    <t xml:space="preserve">ROSANE MARIA ALENCAR DA SILVA</t>
  </si>
  <si>
    <t xml:space="preserve">ROSANGELA APARECIDA FERREIRA LIMA</t>
  </si>
  <si>
    <t xml:space="preserve">ROSANGELA FERREIRA FRADE DE ARAUJO</t>
  </si>
  <si>
    <t xml:space="preserve">ROSANGELA TENORIO DE CARVALHO</t>
  </si>
  <si>
    <t xml:space="preserve">ROSANGELA VIEIRA DE SOUZA</t>
  </si>
  <si>
    <t xml:space="preserve">ROSE MARY DE ABREU MARTINS</t>
  </si>
  <si>
    <t xml:space="preserve">ROSEANE LINS VASCONCELOS GOMES</t>
  </si>
  <si>
    <t xml:space="preserve">ROSEANE PATRICIA DE SOUZA E SILVA</t>
  </si>
  <si>
    <t xml:space="preserve">ROSEMBERG GOMES NASCIMENTO</t>
  </si>
  <si>
    <t xml:space="preserve">ROSIANE MARIA SOARES DA SILVA</t>
  </si>
  <si>
    <t xml:space="preserve">ROSIANE PEREIRA ALVES</t>
  </si>
  <si>
    <t xml:space="preserve">ROSIMERI FRANCK PICHLER</t>
  </si>
  <si>
    <t xml:space="preserve">ROSINALDA AURORA DE MELO TELES</t>
  </si>
  <si>
    <t xml:space="preserve">ROXANA CARDOSO BARRETO</t>
  </si>
  <si>
    <t xml:space="preserve">ROZANE BEZERRA DE SIQUEIRA</t>
  </si>
  <si>
    <t xml:space="preserve">RUBENILDA MARIA ROSINHA BARBOSA</t>
  </si>
  <si>
    <t xml:space="preserve">RUBENS ALVES DANTAS</t>
  </si>
  <si>
    <t xml:space="preserve">RUBENYTA MARTINS PODMELLE</t>
  </si>
  <si>
    <t xml:space="preserve">RUI GOMES DE MATTOS DE MESQUITA</t>
  </si>
  <si>
    <t xml:space="preserve">RUTH CAVALCANTI GUILHERME</t>
  </si>
  <si>
    <t xml:space="preserve">RUY BATISTA PORDEUS</t>
  </si>
  <si>
    <t xml:space="preserve">RUY JOSE GUERRA BARRETTO DE QUEIROZ</t>
  </si>
  <si>
    <t xml:space="preserve">RUY LYRA DA SILVA FILHO</t>
  </si>
  <si>
    <t xml:space="preserve">RYANNE CAROLYNNE MARQUES GOMES MENDES</t>
  </si>
  <si>
    <t xml:space="preserve">SADI DA SILVA SEABRA FILHO</t>
  </si>
  <si>
    <t xml:space="preserve">SALOMAO ALENCAR DE FARIAS</t>
  </si>
  <si>
    <t xml:space="preserve">SALOMAO MARTINEZ BEZERRA SALVADOR</t>
  </si>
  <si>
    <t xml:space="preserve">SAMUEL DANIEL DE SOUSA FILHO</t>
  </si>
  <si>
    <t xml:space="preserve">SAMUEL FRANÇA AMORIM</t>
  </si>
  <si>
    <t xml:space="preserve">SANDRA CRISTINA DA SILVA SANTANA</t>
  </si>
  <si>
    <t xml:space="preserve">SANDRA DE ALBUQUERQUE SIEBRA</t>
  </si>
  <si>
    <t xml:space="preserve">SANDRA DE SOUZA MELO</t>
  </si>
  <si>
    <t xml:space="preserve">SANDRA LOPES DE SOUZA</t>
  </si>
  <si>
    <t xml:space="preserve">SANDRA MARIA BATISTA SILVEIRA</t>
  </si>
  <si>
    <t xml:space="preserve">SANDRA MARIA SARMENTO</t>
  </si>
  <si>
    <t xml:space="preserve">SANDRA PATRICIA ATAIDE FERREIRA</t>
  </si>
  <si>
    <t xml:space="preserve">SANDRA SAMPAIO VIANNA</t>
  </si>
  <si>
    <t xml:space="preserve">SANDRO COZZA SAYAO</t>
  </si>
  <si>
    <t xml:space="preserve">SANDRO GONCALVES DE LIMA</t>
  </si>
  <si>
    <t xml:space="preserve">SANDRO GUIMARAES DE SALLES</t>
  </si>
  <si>
    <t xml:space="preserve">SANDRO MARCIO MOURA DE SENA</t>
  </si>
  <si>
    <t xml:space="preserve">SANDRO VALENCA DA SILVA</t>
  </si>
  <si>
    <t xml:space="preserve">SARA HORACIO DE OLIVEIRA MACIEL</t>
  </si>
  <si>
    <t xml:space="preserve">SARAH JESSICA DINIZ DE SOUSA</t>
  </si>
  <si>
    <t xml:space="preserve">SARAH MONIKY SILVA RIBEIRO</t>
  </si>
  <si>
    <t xml:space="preserve">SAUL BARBOSA GUEDES</t>
  </si>
  <si>
    <t xml:space="preserve">SAULO CABRAL DOS SANTOS</t>
  </si>
  <si>
    <t xml:space="preserve">SAULO DE TARSO MARQUES BEZERRA</t>
  </si>
  <si>
    <t xml:space="preserve">SAULO EMANOEL DE OLIVEIRA FREITAS</t>
  </si>
  <si>
    <t xml:space="preserve">SAULO FERNANDES MELO DE OLIVEIRA</t>
  </si>
  <si>
    <t xml:space="preserve">SAULO FERREIRA FEITOSA</t>
  </si>
  <si>
    <t xml:space="preserve">SAULO JOSE DA COSTA FEITOSA</t>
  </si>
  <si>
    <t xml:space="preserve">SAULO OLIVEIRA DORNELLAS LUIZ</t>
  </si>
  <si>
    <t xml:space="preserve">SAVIA GAVAZZA DOS SANTOS PESSOA</t>
  </si>
  <si>
    <t xml:space="preserve">SAVIO ROSSI SANTORO</t>
  </si>
  <si>
    <t xml:space="preserve">SAYONARA QUEIROZ COELHO</t>
  </si>
  <si>
    <t xml:space="preserve">SCOTT JOSEPH ALLEN</t>
  </si>
  <si>
    <t xml:space="preserve">SEBASTIAO RODRIGO CORTEZ DE SOUZA</t>
  </si>
  <si>
    <t xml:space="preserve">SEBASTIAO ROGERIO DE FREITAS SILVA</t>
  </si>
  <si>
    <t xml:space="preserve">SELMA LEITAO SANTOS</t>
  </si>
  <si>
    <t xml:space="preserve">SERGIO ANTONIO SANTOS DA COSTA E SILVA</t>
  </si>
  <si>
    <t xml:space="preserve">SERGIO CARVALHO BENICIO DE MELLO</t>
  </si>
  <si>
    <t xml:space="preserve">SERGIO CASTELO BRANCO SOARES</t>
  </si>
  <si>
    <t xml:space="preserve">SERGIO CROVELLA</t>
  </si>
  <si>
    <t xml:space="preserve">SERGIO DAMORIM SANTA CRUZ</t>
  </si>
  <si>
    <t xml:space="preserve">SERGIO DE LEMOS CAMPELLO</t>
  </si>
  <si>
    <t xml:space="preserve">SERGIO DIAS</t>
  </si>
  <si>
    <t xml:space="preserve">SERGIO FRANCISCO SERAFIM MONTEIRO DA SILVA</t>
  </si>
  <si>
    <t xml:space="preserve">SERGIO LUCENA</t>
  </si>
  <si>
    <t xml:space="preserve">SERGIO LUIZ DESLANDES DE SOUZA</t>
  </si>
  <si>
    <t xml:space="preserve">SERGIO NEVES DANTAS</t>
  </si>
  <si>
    <t xml:space="preserve">SERGIO PACHECO NEVES</t>
  </si>
  <si>
    <t xml:space="preserve">SERGIO PAULINO ABRANCHES</t>
  </si>
  <si>
    <t xml:space="preserve">SERGIO RICARDO DE GODOY LIMA</t>
  </si>
  <si>
    <t xml:space="preserve">SERGIO RICARDO DE MELO QUEIROZ</t>
  </si>
  <si>
    <t xml:space="preserve">SERGIO RICARDO VIEIRA RAMOS</t>
  </si>
  <si>
    <t xml:space="preserve">SERGIO RODRIGUES LEAL</t>
  </si>
  <si>
    <t xml:space="preserve">SERGIO TORRES TEIXEIRA</t>
  </si>
  <si>
    <t xml:space="preserve">SERGIO VANDERLEI CAVALCANTE</t>
  </si>
  <si>
    <t xml:space="preserve">SERGIO WLADEMIR DA SILVA APOLINARIO</t>
  </si>
  <si>
    <t xml:space="preserve">SEVERINA BATISTA DE FARIAS KLIMSA</t>
  </si>
  <si>
    <t xml:space="preserve">SEVERINO ALVES JUNIOR</t>
  </si>
  <si>
    <t xml:space="preserve">SEVERINO JOSE LINS</t>
  </si>
  <si>
    <t xml:space="preserve">SEVERINO LEOPOLDINO URTIGA FILHO</t>
  </si>
  <si>
    <t xml:space="preserve">SEVERINO PESSOA DOS SANTOS</t>
  </si>
  <si>
    <t xml:space="preserve">SEVERINO SILVANIO DA SILVA</t>
  </si>
  <si>
    <t xml:space="preserve">SEVERINO VICENTE DA SILVA</t>
  </si>
  <si>
    <t xml:space="preserve">SHAHRAM JALALZADEH</t>
  </si>
  <si>
    <t xml:space="preserve">SHEILA BORGES DE OLIVEIRA</t>
  </si>
  <si>
    <t xml:space="preserve">SHEILA COELHO RAMALHO VASCONCELOS MORAIS</t>
  </si>
  <si>
    <t xml:space="preserve">SHEYLA COSTA DE OLIVEIRA</t>
  </si>
  <si>
    <t xml:space="preserve">SHEYLA MELO DE VASCONCELOS</t>
  </si>
  <si>
    <t xml:space="preserve">SHIRLENE MAFRA HOLANDA MAIA</t>
  </si>
  <si>
    <t xml:space="preserve">SHIRLEY DE SOUSA PEREIRA</t>
  </si>
  <si>
    <t xml:space="preserve">SHIRLEY LIMA CAMPOS</t>
  </si>
  <si>
    <t xml:space="preserve">SHIRLEY MINNELL FERREIRA DE OLIVEIRA</t>
  </si>
  <si>
    <t xml:space="preserve">SIANE GOIS CAVALCANTI RODRIGUES</t>
  </si>
  <si>
    <t xml:space="preserve">SIDARTHA SORIA E SILVA</t>
  </si>
  <si>
    <t xml:space="preserve">SIDIANE BARROS DA SILVA</t>
  </si>
  <si>
    <t xml:space="preserve">SIDNEY MARLON LOPES DE LIMA</t>
  </si>
  <si>
    <t xml:space="preserve">SIGRID NEUMANN LEITAO</t>
  </si>
  <si>
    <t xml:space="preserve">SILVANA CABRAL MAGGI</t>
  </si>
  <si>
    <t xml:space="preserve">SILVANA CARVALHO DE SOUZA CALADO</t>
  </si>
  <si>
    <t xml:space="preserve">SILVANA GONCALVES BRITO DE ARRUDA</t>
  </si>
  <si>
    <t xml:space="preserve">SILVANA MAGALHAES SALGADO</t>
  </si>
  <si>
    <t xml:space="preserve">SILVANA MARIA BASTOS AFONSO DA SILVA</t>
  </si>
  <si>
    <t xml:space="preserve">SILVANA MARIA ORESTES CARDOSO</t>
  </si>
  <si>
    <t xml:space="preserve">SILVANA MARIA SOBRAL GRIZ</t>
  </si>
  <si>
    <t xml:space="preserve">SILVANA MEDEIROS MAIA</t>
  </si>
  <si>
    <t xml:space="preserve">SILVIA ALVES DA SILVA</t>
  </si>
  <si>
    <t xml:space="preserve">SILVIA CHRISTINE MOREIRA BARBOSA</t>
  </si>
  <si>
    <t xml:space="preserve">SILVIA FERNANDA DE MEDEIROS MACIEL</t>
  </si>
  <si>
    <t xml:space="preserve">SILVIA HELENA LIMA SCHWAMBORN</t>
  </si>
  <si>
    <t xml:space="preserve">SILVIA REGINA DA SILVEIRA NEVES</t>
  </si>
  <si>
    <t xml:space="preserve">SILVIA REGINA JAMELLI</t>
  </si>
  <si>
    <t xml:space="preserve">SILVIA WANICK SARINHO</t>
  </si>
  <si>
    <t xml:space="preserve">SILVIO DA SILVA CALDAS NETO</t>
  </si>
  <si>
    <t xml:space="preserve">SILVIO DE BARROS MELO</t>
  </si>
  <si>
    <t xml:space="preserve">SILVIO DINIZ DE LOURENCO JUNIOR</t>
  </si>
  <si>
    <t xml:space="preserve">SILVIO EDUARDO GOMES DE MELO</t>
  </si>
  <si>
    <t xml:space="preserve">SILVIO JACKS DOS ANJOS GARNES</t>
  </si>
  <si>
    <t xml:space="preserve">SILVIO JOSE DE VASCONCELOS</t>
  </si>
  <si>
    <t xml:space="preserve">SILVIO LUIZ DE PAULA</t>
  </si>
  <si>
    <t xml:space="preserve">SILVIO ROMERO BELTRAO</t>
  </si>
  <si>
    <t xml:space="preserve">Classe D – Associado</t>
  </si>
  <si>
    <t xml:space="preserve">SILVIO ROMERO BOTELHO BARRETO CAMPELLO</t>
  </si>
  <si>
    <t xml:space="preserve">SILVIO ROMERO DE MELO FERREIRA</t>
  </si>
  <si>
    <t xml:space="preserve">SILZE ANNE GONCALVES LINS</t>
  </si>
  <si>
    <t xml:space="preserve">SIMAO DIAS DE VASCONCELOS FILHO</t>
  </si>
  <si>
    <t xml:space="preserve">SIMARA LOPES CRUZ DAMAZIO</t>
  </si>
  <si>
    <t xml:space="preserve">SIMEY DE SOUZA LEAO PEREIRA MAGNATA</t>
  </si>
  <si>
    <t xml:space="preserve">SIMONE CRISTIANE DOS SANTOS LIMA</t>
  </si>
  <si>
    <t xml:space="preserve">SIMONE CRISTINA SOARES BRANDAO</t>
  </si>
  <si>
    <t xml:space="preserve">SIMONE DE CAMPOS REIS</t>
  </si>
  <si>
    <t xml:space="preserve">SIMONE DE LIRA ALMEIDA</t>
  </si>
  <si>
    <t xml:space="preserve">SIMONE DIAS DE AZEVEDO</t>
  </si>
  <si>
    <t xml:space="preserve">SIMONE DO NASCIMENTO FRAGA</t>
  </si>
  <si>
    <t xml:space="preserve">SIMONE GRACE DE BARROS</t>
  </si>
  <si>
    <t xml:space="preserve">SIMONE GUIMARAES FARIAS GOMES</t>
  </si>
  <si>
    <t xml:space="preserve">SIMONE MACHADO SANTOS</t>
  </si>
  <si>
    <t xml:space="preserve">SIMONE MARIA DA SILVA LIMA</t>
  </si>
  <si>
    <t xml:space="preserve">SIMONE MOURA QUEIROZ</t>
  </si>
  <si>
    <t xml:space="preserve">SIMONE PIRES BARBOSA AUBIN</t>
  </si>
  <si>
    <t xml:space="preserve">SIMONE RABELO DA CUNHA</t>
  </si>
  <si>
    <t xml:space="preserve">SIMONE SAYURI SATO</t>
  </si>
  <si>
    <t xml:space="preserve">SINTRIA LABRES LAUTERT</t>
  </si>
  <si>
    <t xml:space="preserve">SOENIA MARIA PACHECO</t>
  </si>
  <si>
    <t xml:space="preserve">SOFIA CAVALCANTI ZANFORLIN</t>
  </si>
  <si>
    <t xml:space="preserve">SOLANGE DA FONSECA RUTZ</t>
  </si>
  <si>
    <t xml:space="preserve">SOLANGE GALVAO COUTINHO</t>
  </si>
  <si>
    <t xml:space="preserve">SOLANGE LAURENTINO DOS SANTOS</t>
  </si>
  <si>
    <t xml:space="preserve">SOLANGE MARIA MAGALHAES DA SILVA PORTO</t>
  </si>
  <si>
    <t xml:space="preserve">SOLANGE QUEIROGA SERRANO</t>
  </si>
  <si>
    <t xml:space="preserve">SONIA AGUIAR CRUZ RIASCOS</t>
  </si>
  <si>
    <t xml:space="preserve">SONIA MARIA OLIVEIRA CAVALCANTI MARINHO</t>
  </si>
  <si>
    <t xml:space="preserve">SONIA MARIA SOARES DA SILVA</t>
  </si>
  <si>
    <t xml:space="preserve">SONIA PEREIRA LEITE</t>
  </si>
  <si>
    <t xml:space="preserve">SONIA REBOUCAS DA SILVA MELO</t>
  </si>
  <si>
    <t xml:space="preserve">SONIA SOUSA MELO CAVALCANTI DE ALBUQUERQUE</t>
  </si>
  <si>
    <t xml:space="preserve">SONIA VIRGINIA MARTINS PEREIRA</t>
  </si>
  <si>
    <t xml:space="preserve">SOPHIA DE OLIVEIRA COSTA E SILVA</t>
  </si>
  <si>
    <t xml:space="preserve">SOPHIE HELENA EICKMANN</t>
  </si>
  <si>
    <t xml:space="preserve">SORAIA DE CARVALHO</t>
  </si>
  <si>
    <t xml:space="preserve">SORAYA MARIA BERNARDINO BARRETO JANUARIO</t>
  </si>
  <si>
    <t xml:space="preserve">STEFAN MICHAEL BLAWID</t>
  </si>
  <si>
    <t xml:space="preserve">STEPHANE ALVES DE ALBUQUERQUE</t>
  </si>
  <si>
    <t xml:space="preserve">SUELEN DE SOUZA ROCHA</t>
  </si>
  <si>
    <t xml:space="preserve">SUELEN MAZZA BATISTA</t>
  </si>
  <si>
    <t xml:space="preserve">SUELI MENELAU DE NOVAIS</t>
  </si>
  <si>
    <t xml:space="preserve">SUELI MORENO SENNA</t>
  </si>
  <si>
    <t xml:space="preserve">SUELLEN TARCYLA DA SILVA LIMA</t>
  </si>
  <si>
    <t xml:space="preserve">SUELY CISNEIROS MUNIZ</t>
  </si>
  <si>
    <t xml:space="preserve">SUENIA MARCELE VITOR</t>
  </si>
  <si>
    <t xml:space="preserve">SUENIA TAVARES DE MACHADO FRANCA</t>
  </si>
  <si>
    <t xml:space="preserve">SULANITA BANDEIRA DA CRUZ SANTOS</t>
  </si>
  <si>
    <t xml:space="preserve">SUZANA CAVANI ROSAS</t>
  </si>
  <si>
    <t xml:space="preserve">SUZANA CRISTINA CODECEIRA TYRRASCH DE ALMEIDA</t>
  </si>
  <si>
    <t xml:space="preserve">SUZANA DE FRANCA DANTAS DAHER</t>
  </si>
  <si>
    <t xml:space="preserve">SUZANA DE LOURDES SOUSA FREITAS</t>
  </si>
  <si>
    <t xml:space="preserve">SUZANA DE OLIVEIRA MANGUEIRA</t>
  </si>
  <si>
    <t xml:space="preserve">SUZANA LEITE CORTEZ</t>
  </si>
  <si>
    <t xml:space="preserve">SUZANA MARIA GICO LIMA MONTENEGRO</t>
  </si>
  <si>
    <t xml:space="preserve">SUZANA MARIA RAMOS COSTA</t>
  </si>
  <si>
    <t xml:space="preserve">SUZANA SILVA LIRA</t>
  </si>
  <si>
    <t xml:space="preserve">SUZANO DE AQUINO GUIMARAES</t>
  </si>
  <si>
    <t xml:space="preserve">SYLVANA MELO DOS SANTOS</t>
  </si>
  <si>
    <t xml:space="preserve">SYLVIA MARIA DE LEMOS HINRICHSEN</t>
  </si>
  <si>
    <t xml:space="preserve">SYLVIA REGINA DE CHIARO RIBEIRO RODRIGUES</t>
  </si>
  <si>
    <t xml:space="preserve">SYLVIO JOSE BARRETO DA ROCHA FERREIRA</t>
  </si>
  <si>
    <t xml:space="preserve">TACIANA DE BARROS JERONIMO</t>
  </si>
  <si>
    <t xml:space="preserve">TACIANA EMILIA LEITE VILA NOVA</t>
  </si>
  <si>
    <t xml:space="preserve">TACIANO VALERIO ALVES DA SILVA</t>
  </si>
  <si>
    <t xml:space="preserve">TAINA MARIA DE SOUZA VIDAL</t>
  </si>
  <si>
    <t xml:space="preserve">TAIS ARCANJO MAROPO DA SILVA</t>
  </si>
  <si>
    <t xml:space="preserve">TALDEN QUEIROZ FARIAS</t>
  </si>
  <si>
    <t xml:space="preserve">TALITHA LUCENA DE VASCONCELOS</t>
  </si>
  <si>
    <t xml:space="preserve">TAMARA KELLY DE CASTRO GOMES</t>
  </si>
  <si>
    <t xml:space="preserve">TANIA LUCIA MONTENEGRO STAMFORD</t>
  </si>
  <si>
    <t xml:space="preserve">TANIA MARIA GORETTI DONATO BAZANTE</t>
  </si>
  <si>
    <t xml:space="preserve">TARCILA CORREIA DE LIMA NADIA</t>
  </si>
  <si>
    <t xml:space="preserve">TARCISIO ROCHA DOS SANTOS</t>
  </si>
  <si>
    <t xml:space="preserve">TARIK DE ATHAYDE PRATA</t>
  </si>
  <si>
    <t xml:space="preserve">TASSIA CAMPOS DE LIMA E SILVA</t>
  </si>
  <si>
    <t xml:space="preserve">TASSIA DOS ANJOS TENORIO DE MELO</t>
  </si>
  <si>
    <t xml:space="preserve">TASSIA KARIN FERREIRA BORBA</t>
  </si>
  <si>
    <t xml:space="preserve">TASSIANA FERNANDA GENZINI DE CARVALHO</t>
  </si>
  <si>
    <t xml:space="preserve">TATIANA BALBI FRAGA</t>
  </si>
  <si>
    <t xml:space="preserve">TATIANA BAPTISTA GIBERTONI</t>
  </si>
  <si>
    <t xml:space="preserve">TATIANA COSTA DE OLIVEIRA</t>
  </si>
  <si>
    <t xml:space="preserve">TATIANA CRISTINA DOS SANTOS DE ARAUJO</t>
  </si>
  <si>
    <t xml:space="preserve">TATIANA DE PAULA SANTANA DA SILVA</t>
  </si>
  <si>
    <t xml:space="preserve">TATIANA FERREIRA DA COSTA</t>
  </si>
  <si>
    <t xml:space="preserve">TATIANA VALENCA FERRAZ</t>
  </si>
  <si>
    <t xml:space="preserve">TATIANE ALMEIDA DE MENEZES</t>
  </si>
  <si>
    <t xml:space="preserve">TATIANE GOMES GUEDES</t>
  </si>
  <si>
    <t xml:space="preserve">TATIANE MICHELE MELO DE LIMA</t>
  </si>
  <si>
    <t xml:space="preserve">TAYANA DIAS DE MENEZES</t>
  </si>
  <si>
    <t xml:space="preserve">TELMA COSTA DE AVELAR</t>
  </si>
  <si>
    <t xml:space="preserve">TELMA FERRAZ LEAL</t>
  </si>
  <si>
    <t xml:space="preserve">TELMA MARQUES DA SILVA</t>
  </si>
  <si>
    <t xml:space="preserve">TERCIA VALFRIDIA LIMA NUNES</t>
  </si>
  <si>
    <t xml:space="preserve">TERCILIO CALSA JUNIOR</t>
  </si>
  <si>
    <t xml:space="preserve">TERCIO SOUTO BACELAR</t>
  </si>
  <si>
    <t xml:space="preserve">TERESA BERNARDA LUDERMIR</t>
  </si>
  <si>
    <t xml:space="preserve">TERESINHA GONCALVES DA SILVA</t>
  </si>
  <si>
    <t xml:space="preserve">TEREZA CRISTINA MEDEIROS DE ARAUJO</t>
  </si>
  <si>
    <t xml:space="preserve">TEREZA CRISTINA TARRAGO SOUZA RODRIGUES</t>
  </si>
  <si>
    <t xml:space="preserve">TEREZA LUIZA DE FRANCA</t>
  </si>
  <si>
    <t xml:space="preserve">TEREZA REBECCA DE MELO E LIMA</t>
  </si>
  <si>
    <t xml:space="preserve">TEREZINHA TENORIO DA SILVA</t>
  </si>
  <si>
    <t xml:space="preserve">THAILANE MÁRIE FEITOSA CHAVES</t>
  </si>
  <si>
    <t xml:space="preserve">THAIS ANDRESSA CARRINO</t>
  </si>
  <si>
    <t xml:space="preserve">THAIS ARAUJO DA SILVA</t>
  </si>
  <si>
    <t xml:space="preserve">THAIS DE LOURDES CORREIA DE ANDRADE</t>
  </si>
  <si>
    <t xml:space="preserve">THAIS ELIAS ALMEIDA</t>
  </si>
  <si>
    <t xml:space="preserve">THAIS EMANUELLE MONTEIRO DOS SANTOS SOUZA</t>
  </si>
  <si>
    <t xml:space="preserve">THAIS HELEN DO NASCIMENTO SANTOS</t>
  </si>
  <si>
    <t xml:space="preserve">THALES PAULO BATISTA</t>
  </si>
  <si>
    <t xml:space="preserve">THALIA VELHO BARRETO DE ARAUJO</t>
  </si>
  <si>
    <t xml:space="preserve">THALLES VITELLI GARCEZ</t>
  </si>
  <si>
    <t xml:space="preserve">THAMARAH DE ALBUQUERQUE LIMA</t>
  </si>
  <si>
    <t xml:space="preserve">THAMYRIS MARIANA CAMAROTE MANDU</t>
  </si>
  <si>
    <t xml:space="preserve">THARCYLLA REBECCA NEGREIROS CLEMENTE</t>
  </si>
  <si>
    <t xml:space="preserve">THAYANARA SILVA MELO</t>
  </si>
  <si>
    <t xml:space="preserve">THAYZA CHRISTINA MONTENEGRO STAMFORD</t>
  </si>
  <si>
    <t xml:space="preserve">THELMA PANERAI ALVES</t>
  </si>
  <si>
    <t xml:space="preserve">THIAGO ANDRE MOURA DE AQUINO</t>
  </si>
  <si>
    <t xml:space="preserve">THIAGO ANDRE RAMOS DOS SANTOS</t>
  </si>
  <si>
    <t xml:space="preserve">THIAGO DE SALAZAR E FERNANDES</t>
  </si>
  <si>
    <t xml:space="preserve">THIAGO FIEL DA COSTA CABRAL</t>
  </si>
  <si>
    <t xml:space="preserve">THIAGO FREIRE PINTO BEZERRA</t>
  </si>
  <si>
    <t xml:space="preserve">THIAGO HENRIQUE NAPOLEAO</t>
  </si>
  <si>
    <t xml:space="preserve">THIAGO NUNES SOARES</t>
  </si>
  <si>
    <t xml:space="preserve">THIAGO RAMOS DE ALBUQUERQUE</t>
  </si>
  <si>
    <t xml:space="preserve">THIAGO SOARES</t>
  </si>
  <si>
    <t xml:space="preserve">THOME DECIO PINHEIRO BARROS JUNIOR</t>
  </si>
  <si>
    <t xml:space="preserve">THYAGO CELSO CAVALCANTE NEPOMUCENO</t>
  </si>
  <si>
    <t xml:space="preserve">THYAGO MOREIRA DE QUEIROZ</t>
  </si>
  <si>
    <t xml:space="preserve">THYANA FARIAS GALVAO</t>
  </si>
  <si>
    <t xml:space="preserve">TIAGO ANCELMO DE CARVALHO PIRES DE OLIVEIRA</t>
  </si>
  <si>
    <t xml:space="preserve">TIAGO ARAUJO DE PAULA LIMA</t>
  </si>
  <si>
    <t xml:space="preserve">TIAGO FEITOSA DE OLIVEIRA</t>
  </si>
  <si>
    <t xml:space="preserve">TIAGO FELIPE DE ABREU SANTOS</t>
  </si>
  <si>
    <t xml:space="preserve">TIAGO HERMANO BREUNIG</t>
  </si>
  <si>
    <t xml:space="preserve">TIAGO LEITE ROLIM</t>
  </si>
  <si>
    <t xml:space="preserve">TIAGO LIMA DE SOUSA</t>
  </si>
  <si>
    <t xml:space="preserve">TIAGO SIQUEIRA DE MIRANDA</t>
  </si>
  <si>
    <t xml:space="preserve">TIBERIO WANDERLEY CORREIA DE OLIVEIRA ANDRADE</t>
  </si>
  <si>
    <t xml:space="preserve">TICIA CASSIANY FERRO CAVALCANTE</t>
  </si>
  <si>
    <t xml:space="preserve">TOMAS DE ALBUQUERQUE LAPA</t>
  </si>
  <si>
    <t xml:space="preserve">TOMAZ DE CARVALHO BARROS</t>
  </si>
  <si>
    <t xml:space="preserve">TONY MEIRELES DOS SANTOS</t>
  </si>
  <si>
    <t xml:space="preserve">TORQUATO DA SILVA CASTRO JUNIOR</t>
  </si>
  <si>
    <t xml:space="preserve">TSANG ING REN</t>
  </si>
  <si>
    <t xml:space="preserve">ULISSES DOS SANTOS PINHEIRO</t>
  </si>
  <si>
    <t xml:space="preserve">ULYSSES PAULINO DE ALBUQUERQUE</t>
  </si>
  <si>
    <t xml:space="preserve">UMBELINA CRAVO TEIXEIRA LAGIOIA TORRES</t>
  </si>
  <si>
    <t xml:space="preserve">UMBELINA DO REGO LEITE</t>
  </si>
  <si>
    <t xml:space="preserve">VAGNER BEZERRA DOS SANTOS</t>
  </si>
  <si>
    <t xml:space="preserve">VALDEMAR CARDOSO DA ROCHA JUNIOR</t>
  </si>
  <si>
    <t xml:space="preserve">VALDENIA MARIA OLIVEIRA DE SOUZA</t>
  </si>
  <si>
    <t xml:space="preserve">VALDEREZ PINTO FERREIRA</t>
  </si>
  <si>
    <t xml:space="preserve">VALDIR BEZERRA DOS SANTOS JUNIOR</t>
  </si>
  <si>
    <t xml:space="preserve">VALDIR CAIRES DE SOUZA</t>
  </si>
  <si>
    <t xml:space="preserve">VALDIR DE QUEIROZ BALBINO</t>
  </si>
  <si>
    <t xml:space="preserve">VALDIR DO AMARAL VAZ MANSO</t>
  </si>
  <si>
    <t xml:space="preserve">VALERIA CESARIO TIMES ALVES</t>
  </si>
  <si>
    <t xml:space="preserve">VALERIA MOURA MOREIRA LEITE</t>
  </si>
  <si>
    <t xml:space="preserve">VALERIA NEPOMUCENO TELES DE MENDONCA</t>
  </si>
  <si>
    <t xml:space="preserve">VALERIA NUNES DE SOUZA</t>
  </si>
  <si>
    <t xml:space="preserve">VALESCA PANDOLFI</t>
  </si>
  <si>
    <t xml:space="preserve">VALESCA PATRIOTA DE SOUZA</t>
  </si>
  <si>
    <t xml:space="preserve">VANESSA DE LIMA SILVA</t>
  </si>
  <si>
    <t xml:space="preserve">VANESSA LUCILIA SILVEIRA DE MEDEIROS</t>
  </si>
  <si>
    <t xml:space="preserve">VANESSA SA LEAL</t>
  </si>
  <si>
    <t xml:space="preserve">VANIA FERREIRA DA SILVA</t>
  </si>
  <si>
    <t xml:space="preserve">VANIA PINHEIRO RAMOS</t>
  </si>
  <si>
    <t xml:space="preserve">VANICE SANTIAGO FRAGOSO SELVA</t>
  </si>
  <si>
    <t xml:space="preserve">VANILDO JUNIOR DE MELO LIMA</t>
  </si>
  <si>
    <t xml:space="preserve">VANNUCIA JORDANA DE CARVALHO OLIVEIRA</t>
  </si>
  <si>
    <t xml:space="preserve">VERA LUCIA DE MENEZES LIMA</t>
  </si>
  <si>
    <t xml:space="preserve">VERA LUCIA DUTRA FACUNDES</t>
  </si>
  <si>
    <t xml:space="preserve">VERA MARIA DOS SANTOS GOMES FERREIRA</t>
  </si>
  <si>
    <t xml:space="preserve">VERONICA CUNHA DE SOUTO MAIOR</t>
  </si>
  <si>
    <t xml:space="preserve">VERONICA EMILIA CAMPOS FREIRE</t>
  </si>
  <si>
    <t xml:space="preserve">VERONICA GITIRANA GOMES FERREIRA</t>
  </si>
  <si>
    <t xml:space="preserve">VERONICA TEICHRIEB</t>
  </si>
  <si>
    <t xml:space="preserve">VICENTE RIBEIRO SIMONI</t>
  </si>
  <si>
    <t xml:space="preserve">VICTOR DE CARVALHO BRITO PONTES</t>
  </si>
  <si>
    <t xml:space="preserve">VILDE GOMES DE MENEZES</t>
  </si>
  <si>
    <t xml:space="preserve">VILDEANE DA ROCHA BORBA</t>
  </si>
  <si>
    <t xml:space="preserve">VILMA COSTA DE MACEDO</t>
  </si>
  <si>
    <t xml:space="preserve">VILMA LORETO DA SILVA</t>
  </si>
  <si>
    <t xml:space="preserve">VILMA MARIA DA SILVA</t>
  </si>
  <si>
    <t xml:space="preserve">VILMA MARTA BOURATROFF DE SANTANA</t>
  </si>
  <si>
    <t xml:space="preserve">VINICIUS ALBUQUERQUE FULGENCIO</t>
  </si>
  <si>
    <t xml:space="preserve">VINICIUS BATISTA VIEIRA</t>
  </si>
  <si>
    <t xml:space="preserve">VINICIUS CARDOSO GARCIA</t>
  </si>
  <si>
    <t xml:space="preserve">VINICIUS GOMES MARTINS</t>
  </si>
  <si>
    <t xml:space="preserve">VINICIUS QUINTAS SOUTO MAIOR</t>
  </si>
  <si>
    <t xml:space="preserve">VINICIUS SAITO MONTEIRO DE BARROS</t>
  </si>
  <si>
    <t xml:space="preserve">VIRGINIA CAVALCANTI SANTOS CASTILHO</t>
  </si>
  <si>
    <t xml:space="preserve">VIRGINIA DE CARVALHO LEAL</t>
  </si>
  <si>
    <t xml:space="preserve">VIRGINIA LAURA LUCAS TORRES</t>
  </si>
  <si>
    <t xml:space="preserve">VIRGINIA MARIA SCHABBACH</t>
  </si>
  <si>
    <t xml:space="preserve">VIRGINIA PEREIRA CAVALCANTI</t>
  </si>
  <si>
    <t xml:space="preserve">VIRGINIO HENRIQUE DE MIRANDA LOPES NEUMANN</t>
  </si>
  <si>
    <t xml:space="preserve">VITOR CAIAFFO BRITO</t>
  </si>
  <si>
    <t xml:space="preserve">VITOR EMANUEL DE LYRA SANTOS NAVARRETE</t>
  </si>
  <si>
    <t xml:space="preserve">VITOR GOMES MOTA</t>
  </si>
  <si>
    <t xml:space="preserve">VITOR HUGO LIMA BARRETO</t>
  </si>
  <si>
    <t xml:space="preserve">VITORINA NERIVANIA COVELLO REHN</t>
  </si>
  <si>
    <t xml:space="preserve">VIVIA CONCEICAO DA SILVA</t>
  </si>
  <si>
    <t xml:space="preserve">VIVIAN MAITE CASTRO</t>
  </si>
  <si>
    <t xml:space="preserve">VIVIAN MATIAS DOS SANTOS</t>
  </si>
  <si>
    <t xml:space="preserve">VIVIAN SILVA</t>
  </si>
  <si>
    <t xml:space="preserve">VIVIANE ADRIANO FALCAO</t>
  </si>
  <si>
    <t xml:space="preserve">VIVIANE AFONSO MERGULHAO</t>
  </si>
  <si>
    <t xml:space="preserve">VIVIANE COLARES SOARES DE ANDRADE AMORIM</t>
  </si>
  <si>
    <t xml:space="preserve">VIVIANE CRISTINA FONSECA DA SILVA JARDIM</t>
  </si>
  <si>
    <t xml:space="preserve">VIVIANE DE ARAUJO GOUVEIA</t>
  </si>
  <si>
    <t xml:space="preserve">VIVIANE DE BONA</t>
  </si>
  <si>
    <t xml:space="preserve">VIVIANE DE OLIVEIRA NOGUEIRA SOUZA</t>
  </si>
  <si>
    <t xml:space="preserve">VIVIANE DOS SANTOS LOURO</t>
  </si>
  <si>
    <t xml:space="preserve">VIVIANE FERREIRA DE VASCONCELOS</t>
  </si>
  <si>
    <t xml:space="preserve">VIVIANE KHOURY ASFORA</t>
  </si>
  <si>
    <t xml:space="preserve">VIVIANE LANSKY XAVIER DE SOUZA LEAO</t>
  </si>
  <si>
    <t xml:space="preserve">VIVIANE MARIA CAVALCANTI DE CASTRO</t>
  </si>
  <si>
    <t xml:space="preserve">VIVIANE MARIA GONCALVES DE FIGUEIREDO</t>
  </si>
  <si>
    <t xml:space="preserve">VIVIANE SANTOS SALAZAR</t>
  </si>
  <si>
    <t xml:space="preserve">VIVIANE XAVIER DE LIMA E SILVA</t>
  </si>
  <si>
    <t xml:space="preserve">VIVIANNE MONTARROYOS PADILHA</t>
  </si>
  <si>
    <t xml:space="preserve">VIVIANY ANDREA MEIRELES ALVES</t>
  </si>
  <si>
    <t xml:space="preserve">VLAUDIA MARIA ASSIS COSTA</t>
  </si>
  <si>
    <t xml:space="preserve">WALBER DE MOURA AGRA</t>
  </si>
  <si>
    <t xml:space="preserve">WALTER FRANKLIN MARQUES CORREIA</t>
  </si>
  <si>
    <t xml:space="preserve">WALTER MENDES DE AZEVEDO</t>
  </si>
  <si>
    <t xml:space="preserve">WALTON PEREIRA COUTINHO</t>
  </si>
  <si>
    <t xml:space="preserve">WANDERLI ROGERIO MOREIRA LEITE</t>
  </si>
  <si>
    <t xml:space="preserve">WASHINGTON DE LIMA</t>
  </si>
  <si>
    <t xml:space="preserve">WASHINGTON MOURA DE AMORIM JUNIOR</t>
  </si>
  <si>
    <t xml:space="preserve">WEDNA CRISTINA MARINHO GALINDO</t>
  </si>
  <si>
    <t xml:space="preserve">WELENILTON JOSE DO NASCIMENTO JUNIOR</t>
  </si>
  <si>
    <t xml:space="preserve">WELLINGTON JOSE DE MELO</t>
  </si>
  <si>
    <t xml:space="preserve">WELLINGTON PINHEIRO DOS SANTOS</t>
  </si>
  <si>
    <t xml:space="preserve">WENDEL JOSE TELES PONTES</t>
  </si>
  <si>
    <t xml:space="preserve">WENDELL MACIEIRA KETTLE</t>
  </si>
  <si>
    <t xml:space="preserve">WESLLA KARLA ALBUQUERQUE SILVA DE PAULA</t>
  </si>
  <si>
    <t xml:space="preserve">WHEVERTON RICARDO CORREIA DO NASCIMENTO</t>
  </si>
  <si>
    <t xml:space="preserve">WILL DE BARROS PITA</t>
  </si>
  <si>
    <t xml:space="preserve">WILLHER NOGUEIRA DOS SANTOS</t>
  </si>
  <si>
    <t xml:space="preserve">WILLIAM ARTILES ROQUETA</t>
  </si>
  <si>
    <t xml:space="preserve">WILLIANE VIRGINIA HOLANDA DE SOUZA</t>
  </si>
  <si>
    <t xml:space="preserve">WILMA DOS SANTOS FERREIRA</t>
  </si>
  <si>
    <t xml:space="preserve">WILMA PASTOR DE ANDRADE SOUSA</t>
  </si>
  <si>
    <t xml:space="preserve">WILSON BARROS JUNIOR</t>
  </si>
  <si>
    <t xml:space="preserve">WILSON RODRIGUES DE AQUINO</t>
  </si>
  <si>
    <t xml:space="preserve">WILSON VIANA DE CASTRO MELO</t>
  </si>
  <si>
    <t xml:space="preserve">WILTON BERNARDINO DA SILVA</t>
  </si>
  <si>
    <t xml:space="preserve">WYLLA TATIANA FERREIRA E SILVA</t>
  </si>
  <si>
    <t xml:space="preserve">YAKARA VASCONCELOS PEREIRA</t>
  </si>
  <si>
    <t xml:space="preserve">YARA CRISTINA LABRONICI BAIARDI</t>
  </si>
  <si>
    <t xml:space="preserve">YEDA MEDEIROS BASTOS DE ALMEIDA</t>
  </si>
  <si>
    <t xml:space="preserve">YOGENDRA PRASAD YADAVA</t>
  </si>
  <si>
    <t xml:space="preserve">YTALO HENRIQUE SANTANA SANTOS</t>
  </si>
  <si>
    <t xml:space="preserve">YURI JIVAGO AMORIM CARIBE</t>
  </si>
  <si>
    <t xml:space="preserve">YVANA CARLA FECHINE DE BRITO</t>
  </si>
  <si>
    <t xml:space="preserve">YVES BASTO ZAMBONI FILHO</t>
  </si>
  <si>
    <t xml:space="preserve">ZAILDE CARVALHO DOS SANTOS</t>
  </si>
  <si>
    <t xml:space="preserve">ZANONI DUEIRE LINS</t>
  </si>
  <si>
    <t xml:space="preserve">ZELIA DE ALBUQUERQUE SEIXAS</t>
  </si>
  <si>
    <t xml:space="preserve">ZILDA MARIA BRITTO FIGUEIREDO</t>
  </si>
  <si>
    <t xml:space="preserve">ZIONAM EUVECIO LINS ROLIM</t>
  </si>
  <si>
    <t xml:space="preserve">ZULINA SOUZA DE LIRA</t>
  </si>
  <si>
    <t xml:space="preserve">ABENE SILVA RIBEIRO</t>
  </si>
  <si>
    <t xml:space="preserve">Técnico Administrativo</t>
  </si>
  <si>
    <t xml:space="preserve">ABIMELEQUE AGOSTINHO DE LIMA</t>
  </si>
  <si>
    <t xml:space="preserve">ACIDALHA MUNIZ DOS SANTOS</t>
  </si>
  <si>
    <t xml:space="preserve">ADALBERTO SOARES GODINHO FILHO</t>
  </si>
  <si>
    <t xml:space="preserve">Ensino medio</t>
  </si>
  <si>
    <t xml:space="preserve">ADALBERTO TAVARES DA SILVA</t>
  </si>
  <si>
    <t xml:space="preserve">ADAMS JOSE OLIVEIRA DE MELO</t>
  </si>
  <si>
    <t xml:space="preserve">ADECILDA MENDES COSTA</t>
  </si>
  <si>
    <t xml:space="preserve">ADEILSON BEZERRA OLIVEIRA</t>
  </si>
  <si>
    <t xml:space="preserve">ADELAU JOAQUIM DE SANTANA</t>
  </si>
  <si>
    <t xml:space="preserve">ADELE PEREIRA FEITOSA</t>
  </si>
  <si>
    <t xml:space="preserve">ADELINO RUFINO DA SILVA</t>
  </si>
  <si>
    <t xml:space="preserve">ADELMA FERREIRA DE ARAUJO</t>
  </si>
  <si>
    <t xml:space="preserve">ADELMAR ALVES LAFAYETTE</t>
  </si>
  <si>
    <t xml:space="preserve">ADELMO BEZERRA OLIVEIRA</t>
  </si>
  <si>
    <t xml:space="preserve">ADELSON ANTONIO DE SOUZA</t>
  </si>
  <si>
    <t xml:space="preserve">Ensino fundamental</t>
  </si>
  <si>
    <t xml:space="preserve">ADELSON DANTAS COSTA SOBRINHO</t>
  </si>
  <si>
    <t xml:space="preserve">ADELSON GAMA CAMBRAINHA</t>
  </si>
  <si>
    <t xml:space="preserve">ADELSON JOSE DE SANTANA</t>
  </si>
  <si>
    <t xml:space="preserve">ADEMILDA MARIA GUEDES DE CASTRO</t>
  </si>
  <si>
    <t xml:space="preserve">ADEMILTON DE FREITAS SANTOS</t>
  </si>
  <si>
    <t xml:space="preserve">ADEMILTON MARINHO DA SILVA</t>
  </si>
  <si>
    <t xml:space="preserve">ADEMIR SABINO DA SILVA</t>
  </si>
  <si>
    <t xml:space="preserve">ADEMIR VIEIRA DA SILVA</t>
  </si>
  <si>
    <t xml:space="preserve">ADIEL RODRIGUES DOS SANTOS</t>
  </si>
  <si>
    <t xml:space="preserve">ADIHELEN SANTOS DE MELO</t>
  </si>
  <si>
    <t xml:space="preserve">ADILMA DE LOURDES MONTENEGRO COCENTINO</t>
  </si>
  <si>
    <t xml:space="preserve">ADILSON DOS RAMOS</t>
  </si>
  <si>
    <t xml:space="preserve">ADILSON SERGIO PEREIRA DA SILVA</t>
  </si>
  <si>
    <t xml:space="preserve">ADILSON SOARES DA SILVA</t>
  </si>
  <si>
    <t xml:space="preserve">ADJENIA ALEXANDRINO DA SILVA</t>
  </si>
  <si>
    <t xml:space="preserve">ADMILSON BIONE BARBOSA</t>
  </si>
  <si>
    <t xml:space="preserve">ADNA BORGES DOS SANTOS</t>
  </si>
  <si>
    <t xml:space="preserve">ADOLFO DE ALENCAR MELO JUNIOR</t>
  </si>
  <si>
    <t xml:space="preserve">ADRIANA ALVES DE OLIVEIRA NASCIMENTO</t>
  </si>
  <si>
    <t xml:space="preserve">ADRIANA BRAZ DA SILVA VELEZ</t>
  </si>
  <si>
    <t xml:space="preserve">ADRIANA DE AZEVEDO MONTEIRO</t>
  </si>
  <si>
    <t xml:space="preserve">ADRIANA FERREIRA CRUZ</t>
  </si>
  <si>
    <t xml:space="preserve">ADRIANA MARIA ROCHA E SILVA DANTAS</t>
  </si>
  <si>
    <t xml:space="preserve">ADRIANA PAULA PEREIRA DA SILVA</t>
  </si>
  <si>
    <t xml:space="preserve">ADRIANA PINHEIRO DE SANTANA</t>
  </si>
  <si>
    <t xml:space="preserve">ADRIANA SCAVUZZI CARNEIRO DA CUNHA</t>
  </si>
  <si>
    <t xml:space="preserve">ADRIANA SURUAGY GONCALVES BASTOS</t>
  </si>
  <si>
    <t xml:space="preserve">ADRIANE MOREIRA SANTOS</t>
  </si>
  <si>
    <t xml:space="preserve">ADRIANO CESAR RODRIGUES DE OLIVEIRA</t>
  </si>
  <si>
    <t xml:space="preserve">ADRIANO DE AMORIM BARBOSA</t>
  </si>
  <si>
    <t xml:space="preserve">ADRIANO DE MORAIS LEAL</t>
  </si>
  <si>
    <t xml:space="preserve">ADRIANO DIAS DE ANDRADE</t>
  </si>
  <si>
    <t xml:space="preserve">ADRIANO EDNEY SANTOS DE OLIVEIRA</t>
  </si>
  <si>
    <t xml:space="preserve">ADRIANO FABIO DE LIMA</t>
  </si>
  <si>
    <t xml:space="preserve">ADRIANO GOMES FERREIRA</t>
  </si>
  <si>
    <t xml:space="preserve">ADRIANO IZHAR CANSANCAO</t>
  </si>
  <si>
    <t xml:space="preserve">ADRIANO RODRIGO DA SILVA</t>
  </si>
  <si>
    <t xml:space="preserve">ADRIEL FILIPE CESARIO PERGENTINO DA SILVA</t>
  </si>
  <si>
    <t xml:space="preserve">ADRIEL RANIELY SEGUINS FELICIANO</t>
  </si>
  <si>
    <t xml:space="preserve">ADRIUS BELTRAO BURGOS</t>
  </si>
  <si>
    <t xml:space="preserve">ADSON DA SILVA GOMES FERREIRA</t>
  </si>
  <si>
    <t xml:space="preserve">AECIO OBERDAM DOS SANTOS</t>
  </si>
  <si>
    <t xml:space="preserve">AFONSO HENRIQUE TOSCANO DA SILVA</t>
  </si>
  <si>
    <t xml:space="preserve">AGAMENON SALUSTIANO DE SOUZA</t>
  </si>
  <si>
    <t xml:space="preserve">AGAR PEREIRA DA SILVA</t>
  </si>
  <si>
    <t xml:space="preserve">AGILSON NASCIMENTO DE SOUZA</t>
  </si>
  <si>
    <t xml:space="preserve">AILDETE MENDES COSTA</t>
  </si>
  <si>
    <t xml:space="preserve">AILTON FRANCISCO DA SILVA</t>
  </si>
  <si>
    <t xml:space="preserve">ALAN FERREIRA DA SILVA</t>
  </si>
  <si>
    <t xml:space="preserve">ALAN JONAS DE ARANTES SILVA</t>
  </si>
  <si>
    <t xml:space="preserve">ALAN RUFINO MATOSO</t>
  </si>
  <si>
    <t xml:space="preserve">ALANA INEZ DOS SANTOS CARNEIRO</t>
  </si>
  <si>
    <t xml:space="preserve">ALANA SOPHIA DOS SANTOS LIRA FREITAS</t>
  </si>
  <si>
    <t xml:space="preserve">ALANIA CAROLINE GONCALVES BONFIM DOS SANTOS</t>
  </si>
  <si>
    <t xml:space="preserve">ALBA MARIA AGUIAR MARINHO MELO</t>
  </si>
  <si>
    <t xml:space="preserve">ALBA VALERIA DA FONSECA CAVALCANTI</t>
  </si>
  <si>
    <t xml:space="preserve">ALBA VALERIA SILVA SANTOS</t>
  </si>
  <si>
    <t xml:space="preserve">ALBANIA KATARINE SIMIAO DA SILVA</t>
  </si>
  <si>
    <t xml:space="preserve">ALBERICO REAL DO ESPIRITO SANTO FILHO</t>
  </si>
  <si>
    <t xml:space="preserve">ALBERTINA BARBOSA RIBEIRO</t>
  </si>
  <si>
    <t xml:space="preserve">ALBERTINA MARIA NASCIMENTO DE PAULA</t>
  </si>
  <si>
    <t xml:space="preserve">ALBERTO CESAR MONTEIRO DE SOUZA JUNIOR</t>
  </si>
  <si>
    <t xml:space="preserve">ALBERTO FELIX DA HORA</t>
  </si>
  <si>
    <t xml:space="preserve">ALBERTO FERRAZ NERY</t>
  </si>
  <si>
    <t xml:space="preserve">ALBERTO JORDAO DE SOUZA</t>
  </si>
  <si>
    <t xml:space="preserve">ALBERTO JOSE ANTONIO DE SANTANA</t>
  </si>
  <si>
    <t xml:space="preserve">ALBERTO PINTO DE LEMOS NETO</t>
  </si>
  <si>
    <t xml:space="preserve">ALBERTO RODRIGUES COSTA</t>
  </si>
  <si>
    <t xml:space="preserve">ALBERY SANTOS CAVALCANTI</t>
  </si>
  <si>
    <t xml:space="preserve">ALCIDES FRANCISCO DA SILVA FILHO</t>
  </si>
  <si>
    <t xml:space="preserve">ALCIDESIO DA SILVA CABRAL</t>
  </si>
  <si>
    <t xml:space="preserve">ALCINA ALBUQUERQUE RODRIGUES DA SILVA</t>
  </si>
  <si>
    <t xml:space="preserve">ALCINEIDE MORAES DA FONSECA</t>
  </si>
  <si>
    <t xml:space="preserve">ALCIONE ALVES RIBEIRO DUARTE LIMA</t>
  </si>
  <si>
    <t xml:space="preserve">ALCIONE HONORIO DA SILVA</t>
  </si>
  <si>
    <t xml:space="preserve">ALCIONE VICENTE FREIRES DOS SANTOS</t>
  </si>
  <si>
    <t xml:space="preserve">ALDECI PEREIRA DO NASCIMENTO</t>
  </si>
  <si>
    <t xml:space="preserve">ALDEMIRO DANTAS MENDES</t>
  </si>
  <si>
    <t xml:space="preserve">ALDENI GERALDO DO PRADO NASCIMENTO</t>
  </si>
  <si>
    <t xml:space="preserve">ALDENICE BONIFACIO DA SILVA</t>
  </si>
  <si>
    <t xml:space="preserve">ALDENICE FELIX TETI</t>
  </si>
  <si>
    <t xml:space="preserve">ALDENIZE FERREIRA DE LIMA</t>
  </si>
  <si>
    <t xml:space="preserve">ALDENIZE PIMENTEL DE SOUZA</t>
  </si>
  <si>
    <t xml:space="preserve">ALDINEIA FREITAS DOS SANTOS</t>
  </si>
  <si>
    <t xml:space="preserve">ALDINEIDE FERREIRA DE CASTRO</t>
  </si>
  <si>
    <t xml:space="preserve">ALDO JOSE ALVES BARBOSA</t>
  </si>
  <si>
    <t xml:space="preserve">ALDO JULIAO DE AZEVEDO FILHO</t>
  </si>
  <si>
    <t xml:space="preserve">ALDO LEITE RIBEIRO</t>
  </si>
  <si>
    <t xml:space="preserve">ALDO MARQUES DOS SANTOS</t>
  </si>
  <si>
    <t xml:space="preserve">ALDO SOARES FERNANDES</t>
  </si>
  <si>
    <t xml:space="preserve">ALECHARD DO NASCIMENTO TORRES</t>
  </si>
  <si>
    <t xml:space="preserve">ALECSANDRA CANDIDA DA SILVA PRAZERES ALBUQUERQUE</t>
  </si>
  <si>
    <t xml:space="preserve">ALEIDE SANTOS DE MELO LIMA</t>
  </si>
  <si>
    <t xml:space="preserve">ALENE RAMOS WANDERLEY FARIAS</t>
  </si>
  <si>
    <t xml:space="preserve">ALERY FELINTO SANTANA</t>
  </si>
  <si>
    <t xml:space="preserve">ALESSANDRA ALVES DA SILVA MELO</t>
  </si>
  <si>
    <t xml:space="preserve">ALESSANDRA BARROS VIANA</t>
  </si>
  <si>
    <t xml:space="preserve">ALESSANDRA MAURA ALVES E SILVA</t>
  </si>
  <si>
    <t xml:space="preserve">ALESSANDRO MARIANO DE SOUZA LUIZ</t>
  </si>
  <si>
    <t xml:space="preserve">ALEX BARBOSA ABREU PINTO</t>
  </si>
  <si>
    <t xml:space="preserve">ALEX BENICIO DA SILVEIRA</t>
  </si>
  <si>
    <t xml:space="preserve">ALEX CEZAR BEZERRA DE OLIVEIRA</t>
  </si>
  <si>
    <t xml:space="preserve">ALEX GUSTAVO AMORIM GONCALVES DA SILVA</t>
  </si>
  <si>
    <t xml:space="preserve">ALEXANDRA CAVALCANTI DE FREITAS</t>
  </si>
  <si>
    <t xml:space="preserve">ALEXANDRA OLIVEIRA DE LUCENA</t>
  </si>
  <si>
    <t xml:space="preserve">ALEXANDRA RIBEIRO LEITE</t>
  </si>
  <si>
    <t xml:space="preserve">ALEXANDRE ALVES FERREIRA</t>
  </si>
  <si>
    <t xml:space="preserve">ALEXANDRE CAVALCANTI DE MAXIMO</t>
  </si>
  <si>
    <t xml:space="preserve">Ensino fundamental incompleto</t>
  </si>
  <si>
    <t xml:space="preserve">ALEXANDRE CESAR E SILVA</t>
  </si>
  <si>
    <t xml:space="preserve">ALEXANDRE CORREIA DA ROCHA</t>
  </si>
  <si>
    <t xml:space="preserve">ALEXANDRE FRANCISCO PONTES DOS SANTOS</t>
  </si>
  <si>
    <t xml:space="preserve">ALEXANDRE HENRIQUE VERISSIMO PEREIRA</t>
  </si>
  <si>
    <t xml:space="preserve">ALEXANDRE JORGE AMARAL DE OLIVEIRA</t>
  </si>
  <si>
    <t xml:space="preserve">ALEXANDRE LIMA CERQUEIRA</t>
  </si>
  <si>
    <t xml:space="preserve">ALEXANDRE LINS BROWNE REGO</t>
  </si>
  <si>
    <t xml:space="preserve">ALEXANDRE MAGNO GURGEL FIALHO</t>
  </si>
  <si>
    <t xml:space="preserve">ALEXANDRE MAIA DE VASCONCELOS</t>
  </si>
  <si>
    <t xml:space="preserve">ALEXANDRE RAMOS DE OLIVEIRA</t>
  </si>
  <si>
    <t xml:space="preserve">ALEXANDRE VALDEVINO DA SILVA</t>
  </si>
  <si>
    <t xml:space="preserve">ALEXANDRE VASCONCELOS DA SILVA TELLES</t>
  </si>
  <si>
    <t xml:space="preserve">ALEXANDRO DINIZ SILVA</t>
  </si>
  <si>
    <t xml:space="preserve">ALEXSANDRA ALEXANDRE BEZERRA SILVA</t>
  </si>
  <si>
    <t xml:space="preserve">ALEXSANDRA PAIVA DE ALMEIDA</t>
  </si>
  <si>
    <t xml:space="preserve">ALEXSANDRA RAMOS DOS SANTOS</t>
  </si>
  <si>
    <t xml:space="preserve">ALEXSANDRA SOARES DA FONSECA MELO</t>
  </si>
  <si>
    <t xml:space="preserve">ALEXSANDRE BEZERRA CAVALCANTE</t>
  </si>
  <si>
    <t xml:space="preserve">ALEXSANDRO PEDRO DA SILVA</t>
  </si>
  <si>
    <t xml:space="preserve">ALEXSANDRO TRIBUTINO DE SOUZA</t>
  </si>
  <si>
    <t xml:space="preserve">ALEXSSANDRA SILVA SOUZA</t>
  </si>
  <si>
    <t xml:space="preserve">ALFREDO TELLES DE MORAES NETO</t>
  </si>
  <si>
    <t xml:space="preserve">ALIANE PEREIRA DE OLIVEIRA</t>
  </si>
  <si>
    <t xml:space="preserve">ALICIA RAFAELA MARTINEZ ACCIOLY</t>
  </si>
  <si>
    <t xml:space="preserve">ALINE ABRANTES CHAVES</t>
  </si>
  <si>
    <t xml:space="preserve">Não especificado</t>
  </si>
  <si>
    <t xml:space="preserve">ALINE ARRUDA CHAGAS</t>
  </si>
  <si>
    <t xml:space="preserve">ALINE BATISTA TABOSA</t>
  </si>
  <si>
    <t xml:space="preserve">ALINE DUARTE MARANHAO</t>
  </si>
  <si>
    <t xml:space="preserve">ALINE KATIA FERREIRA GALINDO</t>
  </si>
  <si>
    <t xml:space="preserve">ALINE NASCIMENTO BARBOSA DA SILVA</t>
  </si>
  <si>
    <t xml:space="preserve">ALINE NUNES ALVES</t>
  </si>
  <si>
    <t xml:space="preserve">ALINE OLIVEIRA DE LIMA</t>
  </si>
  <si>
    <t xml:space="preserve">ALINE RAFAELLY APOLONIO DA SILVA</t>
  </si>
  <si>
    <t xml:space="preserve">ALINY COSTA DE ALMEIDA</t>
  </si>
  <si>
    <t xml:space="preserve">ALISSON NUNES PEREIRA</t>
  </si>
  <si>
    <t xml:space="preserve">ALLAN JOHNES FERREIRA DE ALMEIDA</t>
  </si>
  <si>
    <t xml:space="preserve">ALLAN PATRICK FREIRE NASCIMENTO</t>
  </si>
  <si>
    <t xml:space="preserve">ALLANA LEMOS ANDRADE GOUVEIA</t>
  </si>
  <si>
    <t xml:space="preserve">ALLANE MAGDA BEZERRA DE MELO DA SILVEIRA</t>
  </si>
  <si>
    <t xml:space="preserve">ALLINE DE SOUZA ALVES OLIVEIRA</t>
  </si>
  <si>
    <t xml:space="preserve">ALLISSON FRANCISCO DE MORAIS</t>
  </si>
  <si>
    <t xml:space="preserve">ALMIR ARAUJO ALVIM</t>
  </si>
  <si>
    <t xml:space="preserve">ALMIR BARBOSA DE MELO</t>
  </si>
  <si>
    <t xml:space="preserve">ALMIR GOMES DOS SANTOS FILHO</t>
  </si>
  <si>
    <t xml:space="preserve">ALMIR PIRES FERREIRA NETO</t>
  </si>
  <si>
    <t xml:space="preserve">ALOISIO FRANCISCO DE ARRUDA</t>
  </si>
  <si>
    <t xml:space="preserve">ALTER SILVEIRA DE AQUINO SILVA</t>
  </si>
  <si>
    <t xml:space="preserve">ALUISIO ROBERTO ANDRADE MACEDO JUNIOR</t>
  </si>
  <si>
    <t xml:space="preserve">ALUIZIO BEZERRA DA SILVA</t>
  </si>
  <si>
    <t xml:space="preserve">ALUIZIO HOLANDA VELOZO DA CRUZ</t>
  </si>
  <si>
    <t xml:space="preserve">ALVARO AUGUSTO BARRETO SANTANA</t>
  </si>
  <si>
    <t xml:space="preserve">ALVARO AUGUSTO CAMPOS</t>
  </si>
  <si>
    <t xml:space="preserve">ALVARO DE MATOS NARDELLI</t>
  </si>
  <si>
    <t xml:space="preserve">ALVARO JOSE PORTO MOREIRA</t>
  </si>
  <si>
    <t xml:space="preserve">ALVARO MEDEIROS DE SOUZA ANJOS FILHO</t>
  </si>
  <si>
    <t xml:space="preserve">ALVARO ROCHA DA SILVA</t>
  </si>
  <si>
    <t xml:space="preserve">ALYNE MEDEIROS DE MELO ALVES SILVA</t>
  </si>
  <si>
    <t xml:space="preserve">ALYNNE CAVALCANTE BEZERRA DA SILVA</t>
  </si>
  <si>
    <t xml:space="preserve">ALYSON JOSE ALVES CARVALHO</t>
  </si>
  <si>
    <t xml:space="preserve">ALYSSON AUGUSTO SOARES DE OLIVEIRA</t>
  </si>
  <si>
    <t xml:space="preserve">AMANDA ANDREA MORAIS DOS SANTOS</t>
  </si>
  <si>
    <t xml:space="preserve">AMANDA BEZERRA DE MELO FRANCA</t>
  </si>
  <si>
    <t xml:space="preserve">AMANDA CARLA GANIMO DO NASCIMENTO</t>
  </si>
  <si>
    <t xml:space="preserve">AMANDA COUTINHO DA SILVEIRA DE OLIVEIRA</t>
  </si>
  <si>
    <t xml:space="preserve">AMANDA DE AZEVEDO ARAUJO</t>
  </si>
  <si>
    <t xml:space="preserve">AMANDA DE AZEVEDO CAVALCANTI TAVARES</t>
  </si>
  <si>
    <t xml:space="preserve">AMANDA GABRYELLE DA SILVA MORAIS CARDOZO</t>
  </si>
  <si>
    <t xml:space="preserve">AMANDA GISELLY ARGEMIRO ALVES</t>
  </si>
  <si>
    <t xml:space="preserve">AMANDA LAYS RODRIGUES DA SILVA</t>
  </si>
  <si>
    <t xml:space="preserve">AMANDA LIMA LASSERRE</t>
  </si>
  <si>
    <t xml:space="preserve">AMANDA LUCENA ROSENDO DE LIMA</t>
  </si>
  <si>
    <t xml:space="preserve">AMANDA MARIA VALDEVINO DA SILVA</t>
  </si>
  <si>
    <t xml:space="preserve">AMANDA PATRICIA FEITOSA DA SILVA</t>
  </si>
  <si>
    <t xml:space="preserve">AMANDA PAULINO DO NASCIMENTO ANDRADE</t>
  </si>
  <si>
    <t xml:space="preserve">AMANDA VALERIA BARROS DANTAS</t>
  </si>
  <si>
    <t xml:space="preserve">AMARO CAVALCANTI DA SILVA</t>
  </si>
  <si>
    <t xml:space="preserve">AMAURI PRAXEDES DE GOIS</t>
  </si>
  <si>
    <t xml:space="preserve">AMAURY CESAR REZENDE NETO</t>
  </si>
  <si>
    <t xml:space="preserve">AMDORE GUESCEL C ASANO</t>
  </si>
  <si>
    <t xml:space="preserve">AMIL EDARDNA DE ANDRADE LIMA</t>
  </si>
  <si>
    <t xml:space="preserve">ANA ALICE PEDRO DA SILVA</t>
  </si>
  <si>
    <t xml:space="preserve">ANA ALINE PORTO SILVA DIAS FRUTUOSO MOURA</t>
  </si>
  <si>
    <t xml:space="preserve">ANA APARECIDA DOS SANTOS SOUZA</t>
  </si>
  <si>
    <t xml:space="preserve">ANA BEATRIZ GOMES DE SOUZA SANTOS</t>
  </si>
  <si>
    <t xml:space="preserve">ANA CARINA BRITO CRUZ</t>
  </si>
  <si>
    <t xml:space="preserve">ANA CARLA LIMA MARINATO</t>
  </si>
  <si>
    <t xml:space="preserve">ANA CARLA VIEIRA GEREMIAS SOUSA</t>
  </si>
  <si>
    <t xml:space="preserve">ANA CAROLINA BORBA FERNANDES PADRAO</t>
  </si>
  <si>
    <t xml:space="preserve">ANA CAROLINA DE QUEIROZ COSTA</t>
  </si>
  <si>
    <t xml:space="preserve">ANA CAROLINA PREVIATELLO DA SILVA</t>
  </si>
  <si>
    <t xml:space="preserve">ANA CAROLINA SIMOES DE AZEVEDO</t>
  </si>
  <si>
    <t xml:space="preserve">ANA CAROLINE DE SOBRAL MELO PATU</t>
  </si>
  <si>
    <t xml:space="preserve">ANA CATARINA MASCARO GROSSO</t>
  </si>
  <si>
    <t xml:space="preserve">ANA CECILIA VIEIRA SILVA</t>
  </si>
  <si>
    <t xml:space="preserve">ANA CELIA SOUZA DE SA LEITAO</t>
  </si>
  <si>
    <t xml:space="preserve">ANA CLARA ALMEIDA REIS CARVALHO</t>
  </si>
  <si>
    <t xml:space="preserve">ANA CLARA SILVA CARVALHO</t>
  </si>
  <si>
    <t xml:space="preserve">ANA CLAUDIA ALMEIDA CUNHA CAMPOS</t>
  </si>
  <si>
    <t xml:space="preserve">ANA CLAUDIA BERNARDO DE ANDRADE</t>
  </si>
  <si>
    <t xml:space="preserve">ANA CLAUDIA COLACO LIRA E SILVA</t>
  </si>
  <si>
    <t xml:space="preserve">ANA CLAUDIA COSTA GOMES</t>
  </si>
  <si>
    <t xml:space="preserve">ANA CLAUDIA DE ARAUJO SANTOS</t>
  </si>
  <si>
    <t xml:space="preserve">ANA CLAUDIA FREIRE DE SIQUEIRA</t>
  </si>
  <si>
    <t xml:space="preserve">ANA CLAUDIA GOUVEIA ARAUJO</t>
  </si>
  <si>
    <t xml:space="preserve">ANA CLAUDIA LIMA DE ARAUJO</t>
  </si>
  <si>
    <t xml:space="preserve">ANA CLEIDE DA SILVA</t>
  </si>
  <si>
    <t xml:space="preserve">ANA CRISTINA AMANCIO DE CASTRO</t>
  </si>
  <si>
    <t xml:space="preserve">ANA CRISTINA CLAUDINO DE ALBUQUERQUE</t>
  </si>
  <si>
    <t xml:space="preserve">ANA CRISTINA CRISPINIANO GARCIA</t>
  </si>
  <si>
    <t xml:space="preserve">ANA CRISTINA DA SILVA</t>
  </si>
  <si>
    <t xml:space="preserve">ANA CRISTINA MACENA DE OLIVEIRA</t>
  </si>
  <si>
    <t xml:space="preserve">ANA CRISTINA OLIVEIRA DA SILVA</t>
  </si>
  <si>
    <t xml:space="preserve">ANA CRISTINA RODRIGUES DA SILVA</t>
  </si>
  <si>
    <t xml:space="preserve">ANA CRISTINA VIEIRA</t>
  </si>
  <si>
    <t xml:space="preserve">ANA ELISABETH BURLE DE MENEZES</t>
  </si>
  <si>
    <t xml:space="preserve">ANA ELIZABETE DOS SANTOS SA BARRETO</t>
  </si>
  <si>
    <t xml:space="preserve">ANA ELIZABETH PEREIRA TEJO</t>
  </si>
  <si>
    <t xml:space="preserve">ANA EMILIA SOUZA DE LORENA</t>
  </si>
  <si>
    <t xml:space="preserve">ANA GABRIELA LINS PESSOA</t>
  </si>
  <si>
    <t xml:space="preserve">ANA GARMENE LEITE DE ARAUJO</t>
  </si>
  <si>
    <t xml:space="preserve">ANA KARINA BRIZENO FERREIRA LOPES</t>
  </si>
  <si>
    <t xml:space="preserve">ANA KELLY ALVES DE SOUZA</t>
  </si>
  <si>
    <t xml:space="preserve">ANA LIGIA FELICIANO DOS SANTOS</t>
  </si>
  <si>
    <t xml:space="preserve">ANA LUCIA ANTONINO BRITO</t>
  </si>
  <si>
    <t xml:space="preserve">ANA LUCIA CAETANO DOS SANTOS</t>
  </si>
  <si>
    <t xml:space="preserve">ANA LUCIA COELHO ARAGAO</t>
  </si>
  <si>
    <t xml:space="preserve">ANA LUCIA CONCEICAO ARGOLO DE BARROS</t>
  </si>
  <si>
    <t xml:space="preserve">ANA LUCIA CRISPIM DE FARIAS</t>
  </si>
  <si>
    <t xml:space="preserve">ANA LUCIA DANTAS DA SILVA</t>
  </si>
  <si>
    <t xml:space="preserve">ANA LUCIA GOMES BRANDAO</t>
  </si>
  <si>
    <t xml:space="preserve">ANA LUCIA MENEZES DA SILVA</t>
  </si>
  <si>
    <t xml:space="preserve">ANA LUIZA FREIRE DE LORENA</t>
  </si>
  <si>
    <t xml:space="preserve">ANA MARIA DA SILVA COSTA</t>
  </si>
  <si>
    <t xml:space="preserve">ANA MARIA DE CARVALHO MONTEIRO</t>
  </si>
  <si>
    <t xml:space="preserve">ANA MARIA DE PAULA E SILVA</t>
  </si>
  <si>
    <t xml:space="preserve">ANA MARIA DOS SANTOS TEIXEIRA</t>
  </si>
  <si>
    <t xml:space="preserve">ANA MARIA PAIXAO FELIX</t>
  </si>
  <si>
    <t xml:space="preserve">ANA MARIA RIBEIRO BASTOS DA SILVA</t>
  </si>
  <si>
    <t xml:space="preserve">ANA MARIA SANTOS LEMOS</t>
  </si>
  <si>
    <t xml:space="preserve">ANA PATRICIA CAMPOS DE LIMA</t>
  </si>
  <si>
    <t xml:space="preserve">ANA PAULA ALVES MACIEL</t>
  </si>
  <si>
    <t xml:space="preserve">ANA PAULA BAGETTI RAMOS</t>
  </si>
  <si>
    <t xml:space="preserve">ANA PAULA BEZERRA ALVES DE CARVALHO</t>
  </si>
  <si>
    <t xml:space="preserve">ANA PAULA BORBA GUERRA</t>
  </si>
  <si>
    <t xml:space="preserve">ANA PAULA DA SILVA VIDAL</t>
  </si>
  <si>
    <t xml:space="preserve">ANA PAULA DE ARAUJO SOUZA</t>
  </si>
  <si>
    <t xml:space="preserve">ANA PAULA DE CARVALHO</t>
  </si>
  <si>
    <t xml:space="preserve">ANA PAULA FERNANDES CUNHA</t>
  </si>
  <si>
    <t xml:space="preserve">ANA PAULA FERREIRA MARQUES DE ARAUJO</t>
  </si>
  <si>
    <t xml:space="preserve">ANA PAULA MARIA CAVALCANTI VALENCA DE BARROS</t>
  </si>
  <si>
    <t xml:space="preserve">ANA PAULA MORAIS DE VASCONCELOS</t>
  </si>
  <si>
    <t xml:space="preserve">ANA PAULA MUNIZ DE MELO</t>
  </si>
  <si>
    <t xml:space="preserve">ANA PAULA NASCIMENTO SILVA BUREGIO</t>
  </si>
  <si>
    <t xml:space="preserve">ANA PAULA PEREIRA DOS SANTOS VIEIRA</t>
  </si>
  <si>
    <t xml:space="preserve">ANA PAULA PEREIRA PRADO</t>
  </si>
  <si>
    <t xml:space="preserve">ANA PAULA SANTANA GUEIROS</t>
  </si>
  <si>
    <t xml:space="preserve">ANA PAULA SILVA</t>
  </si>
  <si>
    <t xml:space="preserve">ANA PAULA XAVIER DE LUCENA</t>
  </si>
  <si>
    <t xml:space="preserve">ANA PRISCILA PRADO CARNEIRO LEITE</t>
  </si>
  <si>
    <t xml:space="preserve">ANA QUELE GOMES DE ALMEIDA DIAS</t>
  </si>
  <si>
    <t xml:space="preserve">ANA RITA DE OLIVEIRA SOUZA DA SILVA</t>
  </si>
  <si>
    <t xml:space="preserve">ANA SARA PEREIRA DE MELO SOBRAL</t>
  </si>
  <si>
    <t xml:space="preserve">ANA SUELY ALBUQUERQUE BULHOES</t>
  </si>
  <si>
    <t xml:space="preserve">ANA TERCIA AMARAL FERREIRA LIMA</t>
  </si>
  <si>
    <t xml:space="preserve">ANA TEREZA DE ASSIS SANTOS</t>
  </si>
  <si>
    <t xml:space="preserve">ANA THEREZA BEZERRA DOS SANTOS</t>
  </si>
  <si>
    <t xml:space="preserve">ANACI ASTELINIA DE ANDRADE CAVALCANTI</t>
  </si>
  <si>
    <t xml:space="preserve">ANALIA MARIA DE ARRUDA NERI</t>
  </si>
  <si>
    <t xml:space="preserve">ANATIELLY RODRIGUES BALBINO DE LIMA</t>
  </si>
  <si>
    <t xml:space="preserve">ANAZIO IZIDIO DA SILVA FILHO</t>
  </si>
  <si>
    <t xml:space="preserve">ANDERSON BEZERRA DA SILVA LIMA</t>
  </si>
  <si>
    <t xml:space="preserve">ANDERSON CARVALHO</t>
  </si>
  <si>
    <t xml:space="preserve">ANDERSON EMMANUEL SILVA SANTOS</t>
  </si>
  <si>
    <t xml:space="preserve">ANDERSON FELIX DA SILVA</t>
  </si>
  <si>
    <t xml:space="preserve">ANDERSON GUSTAVO DA SILVA GOMES</t>
  </si>
  <si>
    <t xml:space="preserve">ANDERSON JOSE ROCHA CARDOSO DE LIMA</t>
  </si>
  <si>
    <t xml:space="preserve">ANDERSON WAGNER CAVALCANTE BATISTA</t>
  </si>
  <si>
    <t xml:space="preserve">ANDRE BANDEIRA DE MELLO</t>
  </si>
  <si>
    <t xml:space="preserve">ANDRE CARLOS ALVES DE PAULA FILHO</t>
  </si>
  <si>
    <t xml:space="preserve">ANDRE CONCEICAO CORDEIRO</t>
  </si>
  <si>
    <t xml:space="preserve">ANDRE COSTA PINTO</t>
  </si>
  <si>
    <t xml:space="preserve">ANDRE DO NASCIMENTO CARDOSO</t>
  </si>
  <si>
    <t xml:space="preserve">ANDRE FELIPE SOUZA PEREIRA DE BRITO</t>
  </si>
  <si>
    <t xml:space="preserve">ANDRE FILIPE ARRUDA BRASIL</t>
  </si>
  <si>
    <t xml:space="preserve">ANDRE GUSTAVO BELO CAVALCANTI</t>
  </si>
  <si>
    <t xml:space="preserve">ANDRE GUSTAVO LEAO DE MELO ATAIDE</t>
  </si>
  <si>
    <t xml:space="preserve">ANDRE LINS DE ALBUQUERQUE LIMA</t>
  </si>
  <si>
    <t xml:space="preserve">ANDRE LUIS DA COSTA BEZERRA CAVALCANTI</t>
  </si>
  <si>
    <t xml:space="preserve">ANDRE LUIZ AUGUSTO DE SOUZA CASTRO</t>
  </si>
  <si>
    <t xml:space="preserve">ANDRE LUIZ DA SILVA</t>
  </si>
  <si>
    <t xml:space="preserve">ANDRE LUIZ RIBEIRO DA SILVA</t>
  </si>
  <si>
    <t xml:space="preserve">ANDRE MELO DE SOUZA</t>
  </si>
  <si>
    <t xml:space="preserve">ANDRE OLIVEIRA DE BARROS</t>
  </si>
  <si>
    <t xml:space="preserve">ANDRE PUKEY OLIVEIRA GALVAO</t>
  </si>
  <si>
    <t xml:space="preserve">ANDRE SOUTO SOARES AFONSO</t>
  </si>
  <si>
    <t xml:space="preserve">ANDREA BELARMINA RODRIGUES</t>
  </si>
  <si>
    <t xml:space="preserve">ANDREA BEZERRA DE ANDRADE</t>
  </si>
  <si>
    <t xml:space="preserve">ANDREA CARLA MELO MARINHO</t>
  </si>
  <si>
    <t xml:space="preserve">ANDREA CONCEICAO SILVA DOS SANTOS</t>
  </si>
  <si>
    <t xml:space="preserve">ANDREA DA ROCHA VALENCA</t>
  </si>
  <si>
    <t xml:space="preserve">ANDREA DA SILVA TRAJANO</t>
  </si>
  <si>
    <t xml:space="preserve">ANDREA DE MELO CASTELO BRANCO</t>
  </si>
  <si>
    <t xml:space="preserve">ANDREA DE SOUSA ALMEIDA COELHO</t>
  </si>
  <si>
    <t xml:space="preserve">ANDREA FABIANA DA SILVA</t>
  </si>
  <si>
    <t xml:space="preserve">ANDREA FABYANE BARBOSA DE SOUZA</t>
  </si>
  <si>
    <t xml:space="preserve">ANDREA HALASZ GATI PORTO</t>
  </si>
  <si>
    <t xml:space="preserve">ANDREA JOSENEIDE E SILVA PORTELA</t>
  </si>
  <si>
    <t xml:space="preserve">ANDREA KALINE DO NASCIMENTO SILVA</t>
  </si>
  <si>
    <t xml:space="preserve">ANDREA LOPES DA SILVA</t>
  </si>
  <si>
    <t xml:space="preserve">ANDREA MARIA NEVES</t>
  </si>
  <si>
    <t xml:space="preserve">ANDREA NEGROMONTE VIEIRA MATOSO</t>
  </si>
  <si>
    <t xml:space="preserve">ANDREA PAULA DOURADO VASCONCELOS</t>
  </si>
  <si>
    <t xml:space="preserve">ANDREA ROMA SILVA LACERDA</t>
  </si>
  <si>
    <t xml:space="preserve">ANDREA TEIXEIRA BARBOSA</t>
  </si>
  <si>
    <t xml:space="preserve">ANDREA TENORIO PINTO</t>
  </si>
  <si>
    <t xml:space="preserve">ANDREA VASCONCELOS LOBATO DE LIMA</t>
  </si>
  <si>
    <t xml:space="preserve">ANDREIA ALCANTARA DOS SANTOS</t>
  </si>
  <si>
    <t xml:space="preserve">ANDREIA COSTA DE ARAUJO</t>
  </si>
  <si>
    <t xml:space="preserve">ANDREIA DA SILVA ROCHA</t>
  </si>
  <si>
    <t xml:space="preserve">ANDRESA CAVALCANTE RODRIGUES</t>
  </si>
  <si>
    <t xml:space="preserve">ANDRESSA SPINELLI FALCAO WANDERLEY</t>
  </si>
  <si>
    <t xml:space="preserve">ANDREW DE MORAIS E SILVA</t>
  </si>
  <si>
    <t xml:space="preserve">ANDREW LOURIVAL TAVARES DA SILVA</t>
  </si>
  <si>
    <t xml:space="preserve">ANDREZA VASCONCELOS LOBATO</t>
  </si>
  <si>
    <t xml:space="preserve">ANDREZZA CAROLINA SOUZA BERNARDINO</t>
  </si>
  <si>
    <t xml:space="preserve">Mestrado</t>
  </si>
  <si>
    <t xml:space="preserve">ANDSON NUNES DA SILVA</t>
  </si>
  <si>
    <t xml:space="preserve">ANGELA DE FATIMA CORREIA SIMOES</t>
  </si>
  <si>
    <t xml:space="preserve">ANGELA HELIODORO DO NASCIMENTO</t>
  </si>
  <si>
    <t xml:space="preserve">ANGELA MARIA DE LIMA NASCIMENTO</t>
  </si>
  <si>
    <t xml:space="preserve">ANGELA MONICA THIERS SANTIAGO</t>
  </si>
  <si>
    <t xml:space="preserve">ANGELA MOTA DE OLIVEIRA</t>
  </si>
  <si>
    <t xml:space="preserve">ANGELICA CONCEICAO DA SILVA FERREIRA</t>
  </si>
  <si>
    <t xml:space="preserve">ANGELICA MELLO DE SEIXAS BORGES</t>
  </si>
  <si>
    <t xml:space="preserve">ANGELINA FARIAS MAIA</t>
  </si>
  <si>
    <t xml:space="preserve">ANGELINA MARIA DE LIMA PHILIPS</t>
  </si>
  <si>
    <t xml:space="preserve">ANGELO TERCIO DA COSTA MONTEIRO</t>
  </si>
  <si>
    <t xml:space="preserve">ANIELE LOPES DINIZ DE SOUZA</t>
  </si>
  <si>
    <t xml:space="preserve">ANILSON MENDES DA SILVA</t>
  </si>
  <si>
    <t xml:space="preserve">ANISBERTO SILVA DA CUNHA</t>
  </si>
  <si>
    <t xml:space="preserve">ANNA BEATRIZ DA SILVA ANDRADE</t>
  </si>
  <si>
    <t xml:space="preserve">ANNA BEATRIZ RIBEIRO CAVALCANTI BATISTA</t>
  </si>
  <si>
    <t xml:space="preserve">ANNA CARLA FEITOSA FERREIRA DE SOUZA</t>
  </si>
  <si>
    <t xml:space="preserve">ANNA CAROLINA GALVAO ARCOVERDE</t>
  </si>
  <si>
    <t xml:space="preserve">ANNA CAROLINA RAMOS FERRAZ DE OLIVEIRA</t>
  </si>
  <si>
    <t xml:space="preserve">ANNA CLAUDIA LUNA LIMA</t>
  </si>
  <si>
    <t xml:space="preserve">ANNA KAROLINA VASCONCELOS DA SILVA</t>
  </si>
  <si>
    <t xml:space="preserve">ANNA LOPES DA COSTA SOUZA</t>
  </si>
  <si>
    <t xml:space="preserve">ANNA LUIZA PAIVA DE BRITO</t>
  </si>
  <si>
    <t xml:space="preserve">ANNA MARIA LITWAK NEVES</t>
  </si>
  <si>
    <t xml:space="preserve">ANNA REBECCA TAVARES ALVES DA SILVA FALCAO</t>
  </si>
  <si>
    <t xml:space="preserve">ANNE ELISABETH GOMES FAYE</t>
  </si>
  <si>
    <t xml:space="preserve">ANNE KAROLINNE DA SILVA SANTOS</t>
  </si>
  <si>
    <t xml:space="preserve">ANNE MARY SILVA DE MELO</t>
  </si>
  <si>
    <t xml:space="preserve">ANNIE VIEIRA DANTAS</t>
  </si>
  <si>
    <t xml:space="preserve">ANNUSKA SANTOS PEREIRA</t>
  </si>
  <si>
    <t xml:space="preserve">ANSELMO MENDONCA JUNIOR</t>
  </si>
  <si>
    <t xml:space="preserve">ANTONIA DE ALCANTARA MARCELINO</t>
  </si>
  <si>
    <t xml:space="preserve">ANTONIA LOPES DA SILVA</t>
  </si>
  <si>
    <t xml:space="preserve">ANTONIO ALVES FERREIRA</t>
  </si>
  <si>
    <t xml:space="preserve">ANTONIO ANTUNES MELO</t>
  </si>
  <si>
    <t xml:space="preserve">ANTONIO AVELINO DE MARIA</t>
  </si>
  <si>
    <t xml:space="preserve">ANTONIO CABRAL DE SOUZA FILHO</t>
  </si>
  <si>
    <t xml:space="preserve">ANTONIO CARLOS DE ALMEIDA CAMPELLO</t>
  </si>
  <si>
    <t xml:space="preserve">ANTONIO CARLOS DUPRAT BARROS</t>
  </si>
  <si>
    <t xml:space="preserve">ANTONIO CARLOS FERNANDES DE NEGREIROS</t>
  </si>
  <si>
    <t xml:space="preserve">ANTONIO CARLOS GUILHERME</t>
  </si>
  <si>
    <t xml:space="preserve">ANTONIO CARLOS PILAR JUNIOR</t>
  </si>
  <si>
    <t xml:space="preserve">ANTONIO EDUARDO DE LIMA CAVALCANTI</t>
  </si>
  <si>
    <t xml:space="preserve">ANTONIO EZEQUIEL DE MENDONCA</t>
  </si>
  <si>
    <t xml:space="preserve">ANTONIO FELIX DE BARROS FILHO</t>
  </si>
  <si>
    <t xml:space="preserve">ANTONIO FERREIRA DA SILVA FILHO</t>
  </si>
  <si>
    <t xml:space="preserve">ANTONIO GOMES DA SILVA FILHO</t>
  </si>
  <si>
    <t xml:space="preserve">ANTONIO JOSE MATIAS</t>
  </si>
  <si>
    <t xml:space="preserve">ANTONIO LEMOS DE VASCONCELOS JUNIOR</t>
  </si>
  <si>
    <t xml:space="preserve">ANTONIO LOUREIRO CAVALCANTI FILHO</t>
  </si>
  <si>
    <t xml:space="preserve">ANTONIO MARCOS DA SILVA</t>
  </si>
  <si>
    <t xml:space="preserve">ANTONIO MONTEIRO DO NASCIMENTO</t>
  </si>
  <si>
    <t xml:space="preserve">ANTONIO NASCIMENTO DE ALBUQUERQUE</t>
  </si>
  <si>
    <t xml:space="preserve">ANTONIO PEDRO DA SILVA</t>
  </si>
  <si>
    <t xml:space="preserve">ANTONIO QUINTINO LEITE NETO</t>
  </si>
  <si>
    <t xml:space="preserve">ANTONIO ROBERTO DE SANTANA</t>
  </si>
  <si>
    <t xml:space="preserve">ANTONIO RODRIGUES DE BRITO</t>
  </si>
  <si>
    <t xml:space="preserve">ANTONIO SEVERINO DE LIRA FILHO</t>
  </si>
  <si>
    <t xml:space="preserve">ANTONIO VINICIUS NEVES BARBOSA</t>
  </si>
  <si>
    <t xml:space="preserve">ANTONY JUNIO BARBOSA DE SOUZA</t>
  </si>
  <si>
    <t xml:space="preserve">ANY TENORIO MASCARENHAS</t>
  </si>
  <si>
    <t xml:space="preserve">ANYELLE BRITO DE CARVALHO</t>
  </si>
  <si>
    <t xml:space="preserve">APOLONIO ALVES DE LIMA JUNIOR</t>
  </si>
  <si>
    <t xml:space="preserve">ARABELLY KARLA ASCOLI DE LIMA</t>
  </si>
  <si>
    <t xml:space="preserve">ARACELE TENORIO DE ALMEIDA E CAVALCANTI</t>
  </si>
  <si>
    <t xml:space="preserve">ARIANA PACHECO RIBEIRO DA SILVA</t>
  </si>
  <si>
    <t xml:space="preserve">ARIANE ALVES ALENCAR DO REGO</t>
  </si>
  <si>
    <t xml:space="preserve">ARIEL VENEGAS CARNEIRO</t>
  </si>
  <si>
    <t xml:space="preserve">ARINA LEITE DE LIMA</t>
  </si>
  <si>
    <t xml:space="preserve">ARLINDO JERONIMO DA SILVA</t>
  </si>
  <si>
    <t xml:space="preserve">ARLINDO MARANHAO CUNHA</t>
  </si>
  <si>
    <t xml:space="preserve">ARMANDO FERREIRA</t>
  </si>
  <si>
    <t xml:space="preserve">ARMANDO LUIS DO NASCIMENTO</t>
  </si>
  <si>
    <t xml:space="preserve">ARTHUR BEZERRA CALADO</t>
  </si>
  <si>
    <t xml:space="preserve">ARTHUR LUIZ SILVA TEIXEIRA DE CARVALHO</t>
  </si>
  <si>
    <t xml:space="preserve">ARTHUR TENORIO RIBEIRO CLARK</t>
  </si>
  <si>
    <t xml:space="preserve">ARTUR ALMEIDA DE ATAIDE</t>
  </si>
  <si>
    <t xml:space="preserve">ARTUR ALVES DE ARAUJO</t>
  </si>
  <si>
    <t xml:space="preserve">ARTUR DE LIMA SANTOS</t>
  </si>
  <si>
    <t xml:space="preserve">ARTUR DE QUEIROZ CORREIA</t>
  </si>
  <si>
    <t xml:space="preserve">ARTUR DO NASCIMENTO ALMEIDA DA SILVA</t>
  </si>
  <si>
    <t xml:space="preserve">ARTUR EMILIO DE LIMA BARROS</t>
  </si>
  <si>
    <t xml:space="preserve">ARTUR FILIPE FERREIRA DUTRA</t>
  </si>
  <si>
    <t xml:space="preserve">ARTUR LUIZ MENDONCA VASCONCELOS</t>
  </si>
  <si>
    <t xml:space="preserve">ARTUR VILLACA FRANCO</t>
  </si>
  <si>
    <t xml:space="preserve">ARYKERNE NASCIMENTO CASADO DA SILVA</t>
  </si>
  <si>
    <t xml:space="preserve">ATALITA DOS SANTOS RATIS</t>
  </si>
  <si>
    <t xml:space="preserve">ATLLE FERREIRA DE SANTA ROSA</t>
  </si>
  <si>
    <t xml:space="preserve">AUDREY PIMENTEL DE MORAIS</t>
  </si>
  <si>
    <t xml:space="preserve">AUGUSTO CESAR DANTAS DE SOUZA</t>
  </si>
  <si>
    <t xml:space="preserve">AUGUSTO CESAR PEREIRA DE OLIVEIRA</t>
  </si>
  <si>
    <t xml:space="preserve">AUGUSTO FIDELIS PONTES DOS SANTOS</t>
  </si>
  <si>
    <t xml:space="preserve">AUGUSTO JOSE OLIVEIRA FARIAS</t>
  </si>
  <si>
    <t xml:space="preserve">AURELINO PEDRO MARTINS</t>
  </si>
  <si>
    <t xml:space="preserve">AURELIO DOS SANTOS CORREA</t>
  </si>
  <si>
    <t xml:space="preserve">AURENEIA BARBOSA DE SANTANA DINIZ FERRAZ</t>
  </si>
  <si>
    <t xml:space="preserve">AURICEIA BARBOSA DA SILVA</t>
  </si>
  <si>
    <t xml:space="preserve">AURILENE RODRIGUES AMARAL</t>
  </si>
  <si>
    <t xml:space="preserve">AURINEA SANTOS DA ROCHA</t>
  </si>
  <si>
    <t xml:space="preserve">AURISTELA MARIA DA SILVA</t>
  </si>
  <si>
    <t xml:space="preserve">AUVANI ANTUNES DA SILVA JUNIOR</t>
  </si>
  <si>
    <t xml:space="preserve">AUXILIADORA DE MORAES OSTERMANN</t>
  </si>
  <si>
    <t xml:space="preserve">AVALON SEVERINO MARQUES DE OLIVEIRA</t>
  </si>
  <si>
    <t xml:space="preserve">AVANIZE MARIA GOMES</t>
  </si>
  <si>
    <t xml:space="preserve">AVILA KEZIA MENEZES LIRA</t>
  </si>
  <si>
    <t xml:space="preserve">AYRTON PEREIRA DINIZ</t>
  </si>
  <si>
    <t xml:space="preserve">BARBARA CRISTINA AMARAL ALVES DE SANTANA</t>
  </si>
  <si>
    <t xml:space="preserve">BARBARA GUIOMAR SALES GOMES DA SILVA</t>
  </si>
  <si>
    <t xml:space="preserve">BARBARA KELLY TIBURCIO CAVALCANTI BERNARDO</t>
  </si>
  <si>
    <t xml:space="preserve">BARTOLOMEU FELIPE SANTIAGO</t>
  </si>
  <si>
    <t xml:space="preserve">BARTOLOMEU FRANCISCO DE MELO</t>
  </si>
  <si>
    <t xml:space="preserve">BEATRIZ DA COSTA MONTEIRO</t>
  </si>
  <si>
    <t xml:space="preserve">BEATRIZ GALDINO RIBEIRO</t>
  </si>
  <si>
    <t xml:space="preserve">BEATRIZ SOUSA SANTOS</t>
  </si>
  <si>
    <t xml:space="preserve">BELANY EMANUELE ALVES DE CARVALHO</t>
  </si>
  <si>
    <t xml:space="preserve">BENEDITA BERNARDO DE SENA</t>
  </si>
  <si>
    <t xml:space="preserve">BENJAMIM PEREIRA MOTA JUNIOR</t>
  </si>
  <si>
    <t xml:space="preserve">BERNARDO SAMPAIO MENDES</t>
  </si>
  <si>
    <t xml:space="preserve">BERNARDO TORRES BELFORT DELGADO</t>
  </si>
  <si>
    <t xml:space="preserve">BETANIA LINS DOS SANTOS VIANA</t>
  </si>
  <si>
    <t xml:space="preserve">BETANIA MARIA DO NASCIMENTO ANDRADE</t>
  </si>
  <si>
    <t xml:space="preserve">BETANIA MARIA LIDINGTON LINS</t>
  </si>
  <si>
    <t xml:space="preserve">BIANCA CAVALCANTI CALAZANS</t>
  </si>
  <si>
    <t xml:space="preserve">BIANCA CRISTINA CAETANO DA SILVA</t>
  </si>
  <si>
    <t xml:space="preserve">BRAULIO DE FIGUEIREDO BRILHANTE</t>
  </si>
  <si>
    <t xml:space="preserve">BRENA CARVALHO PINTO DE MELO</t>
  </si>
  <si>
    <t xml:space="preserve">BRENDA NASCIMENTO DOS SANTOS</t>
  </si>
  <si>
    <t xml:space="preserve">BRENO CALDAS DE ARAUJO</t>
  </si>
  <si>
    <t xml:space="preserve">BRENO FIEL DA COSTA</t>
  </si>
  <si>
    <t xml:space="preserve">BRENO GUSTAVO VALADARES LINS</t>
  </si>
  <si>
    <t xml:space="preserve">BRENO HIROSHI HATORI</t>
  </si>
  <si>
    <t xml:space="preserve">BRENO JOSE DE ALENCAR DANDA</t>
  </si>
  <si>
    <t xml:space="preserve">BRIVALDO FERREIRA DE MELO</t>
  </si>
  <si>
    <t xml:space="preserve">BRIVALDO LUIZ DA SILVA</t>
  </si>
  <si>
    <t xml:space="preserve">BRUNA CLAUDINE DE ALBUQUERQUE FLORENCIO</t>
  </si>
  <si>
    <t xml:space="preserve">BRUNA DANTAS DA MAIA KITAMURA</t>
  </si>
  <si>
    <t xml:space="preserve">BRUNA EMANUELE ALVES DE CARVALHO</t>
  </si>
  <si>
    <t xml:space="preserve">BRUNA LORENA FRANCA DA HORA</t>
  </si>
  <si>
    <t xml:space="preserve">BRUNA MARIA DE OLIVEIRA MELO</t>
  </si>
  <si>
    <t xml:space="preserve">BRUNO ALVES DE ANDRADE</t>
  </si>
  <si>
    <t xml:space="preserve">BRUNO AUGUSTO NOGUEIRA MONTEIRO PONTES</t>
  </si>
  <si>
    <t xml:space="preserve">BRUNO BARBOSA DE ALBUQUERQUE</t>
  </si>
  <si>
    <t xml:space="preserve">BRUNO BORGES CAVALCANTI</t>
  </si>
  <si>
    <t xml:space="preserve">BRUNO CESAR QUERINO DE SOUZA</t>
  </si>
  <si>
    <t xml:space="preserve">BRUNO CHAVES DE FREITAS</t>
  </si>
  <si>
    <t xml:space="preserve">BRUNO DE SOUZA JERONIMO</t>
  </si>
  <si>
    <t xml:space="preserve">BRUNO GOMES DE ALMEIDA</t>
  </si>
  <si>
    <t xml:space="preserve">BRUNO GOMES PAIVA</t>
  </si>
  <si>
    <t xml:space="preserve">BRUNO IRAQUITAN MIRANDA DA SILVA</t>
  </si>
  <si>
    <t xml:space="preserve">BRUNO JOSE COLLIER</t>
  </si>
  <si>
    <t xml:space="preserve">BRUNO MARCIO GOUVEIA</t>
  </si>
  <si>
    <t xml:space="preserve">BRUNO OLIVEIRA DE VERAS</t>
  </si>
  <si>
    <t xml:space="preserve">BRUNO PENIN DOS PASSOS</t>
  </si>
  <si>
    <t xml:space="preserve">BRUNO RAFAEL VIEIRA LINO</t>
  </si>
  <si>
    <t xml:space="preserve">BRUNO SAMPAIO</t>
  </si>
  <si>
    <t xml:space="preserve">BRUNO SANTOS AFONSO DE MELO</t>
  </si>
  <si>
    <t xml:space="preserve">BRUNO VANZILLOTTA DO NASCIMENTO</t>
  </si>
  <si>
    <t xml:space="preserve">BRUNO VASCONCELLOS VINHAS</t>
  </si>
  <si>
    <t xml:space="preserve">BRUNO VIEGAS BECKER</t>
  </si>
  <si>
    <t xml:space="preserve">CACILDA PEREIRA ALBUQUERQUE SOARES</t>
  </si>
  <si>
    <t xml:space="preserve">CAETANO CORREIA LIRA</t>
  </si>
  <si>
    <t xml:space="preserve">CAIO ARRUDA SOUZA HENRIQUES</t>
  </si>
  <si>
    <t xml:space="preserve">CAIO BRUNO BEZERRA DE SOUZA</t>
  </si>
  <si>
    <t xml:space="preserve">CAIO CAGLIANI DE OLIVEIRA E SILVA</t>
  </si>
  <si>
    <t xml:space="preserve">CAIO FELIPE DE ARAUJO VIEIRA</t>
  </si>
  <si>
    <t xml:space="preserve">CAIO GOMES BULHOES</t>
  </si>
  <si>
    <t xml:space="preserve">CALIOPE CORREA DE ARAUJO</t>
  </si>
  <si>
    <t xml:space="preserve">CAMILA AMARAL DE MELO</t>
  </si>
  <si>
    <t xml:space="preserve">CAMILA AUGUSTA LIMA ALVES</t>
  </si>
  <si>
    <t xml:space="preserve">CAMILA BORBA RODRIGUES</t>
  </si>
  <si>
    <t xml:space="preserve">CAMILA CLAUDINO DE SOUZA</t>
  </si>
  <si>
    <t xml:space="preserve">CAMILA DA SILVA OLIVEIRA</t>
  </si>
  <si>
    <t xml:space="preserve">CAMILA DOLORES PEREIRA FERNANDES</t>
  </si>
  <si>
    <t xml:space="preserve">CAMILA MACHADO LEOCADIO LINS DOS SANTOS</t>
  </si>
  <si>
    <t xml:space="preserve">CAMILA MENEZES LADISLAU DA SILVA</t>
  </si>
  <si>
    <t xml:space="preserve">CAMILA NUNES RODRIGUES</t>
  </si>
  <si>
    <t xml:space="preserve">CAMILA SOBRAL FERRAZ DE CASTRO</t>
  </si>
  <si>
    <t xml:space="preserve">CAMILLA ALBERTINA DANTAS DE LIMA</t>
  </si>
  <si>
    <t xml:space="preserve">CAMILLA MARIA VENCESLAU DE ARAUJO</t>
  </si>
  <si>
    <t xml:space="preserve">CANDIDO MANUEL TOGNOCCHI DANTAS</t>
  </si>
  <si>
    <t xml:space="preserve">CARLA ANDREZA CARDOSO</t>
  </si>
  <si>
    <t xml:space="preserve">CARLA DE ARRUDA PAIVA</t>
  </si>
  <si>
    <t xml:space="preserve">CARLA EMANUELE MEIRA MARANHAO GONDIM RIBEIRO BATISTA</t>
  </si>
  <si>
    <t xml:space="preserve">CARLA FABIANA DA SILVA</t>
  </si>
  <si>
    <t xml:space="preserve">CARLA IONARA XAVIER DA SILVEIRA CARDOSO</t>
  </si>
  <si>
    <t xml:space="preserve">CARLA MENDES LEAO DURAES</t>
  </si>
  <si>
    <t xml:space="preserve">CARLA MONTENEGRO DIAS</t>
  </si>
  <si>
    <t xml:space="preserve">CARLA NERES DE SOUZA</t>
  </si>
  <si>
    <t xml:space="preserve">CARLA PATRICIA DA SILVA</t>
  </si>
  <si>
    <t xml:space="preserve">CARLA PATRICIA PONTES DE LIMA</t>
  </si>
  <si>
    <t xml:space="preserve">CARLA VIVIANNE SANTOS SILVA</t>
  </si>
  <si>
    <t xml:space="preserve">CARLOS ALBERTO ALVES BARRETO</t>
  </si>
  <si>
    <t xml:space="preserve">CARLOS ALBERTO DE FARIAS FILHO</t>
  </si>
  <si>
    <t xml:space="preserve">CARLOS ALBERTO FERREIRA DA SILVA</t>
  </si>
  <si>
    <t xml:space="preserve">CARLOS ALBERTO GOMES DA SILVA</t>
  </si>
  <si>
    <t xml:space="preserve">CARLOS ALBERTO LOPES SOARES</t>
  </si>
  <si>
    <t xml:space="preserve">CARLOS ALBERTO SANTANA DA SILVA</t>
  </si>
  <si>
    <t xml:space="preserve">CARLOS ALBUQUERQUE DE ARAUJO</t>
  </si>
  <si>
    <t xml:space="preserve">CARLOS ANDRE SILVA DO NASCIMENTO</t>
  </si>
  <si>
    <t xml:space="preserve">CARLOS ANTONIO DA SILVA</t>
  </si>
  <si>
    <t xml:space="preserve">CARLOS ANTONIO DE SOUZA JUNIOR</t>
  </si>
  <si>
    <t xml:space="preserve">CARLOS ANTONIO RABELO CAVALCANTI</t>
  </si>
  <si>
    <t xml:space="preserve">CARLOS AUGUSTO GOMES DA SILVA</t>
  </si>
  <si>
    <t xml:space="preserve">CARLOS BARBOSA DE MOURA</t>
  </si>
  <si>
    <t xml:space="preserve">CARLOS CAVALCANTI PONTES</t>
  </si>
  <si>
    <t xml:space="preserve">CARLOS DA SILVA NEVES FILHO</t>
  </si>
  <si>
    <t xml:space="preserve">CARLOS DIEGO MARINHO</t>
  </si>
  <si>
    <t xml:space="preserve">CARLOS EDUARDO DANTAS CUNHA</t>
  </si>
  <si>
    <t xml:space="preserve">CARLOS EDUARDO DOS SANTOS BATISTA</t>
  </si>
  <si>
    <t xml:space="preserve">CARLOS EDUARDO FIGUEIREDO COSTA</t>
  </si>
  <si>
    <t xml:space="preserve">CARLOS EDUARDO FRANCO E SILVA</t>
  </si>
  <si>
    <t xml:space="preserve">CARLOS EDUARDO GUIMARAES PADILHA</t>
  </si>
  <si>
    <t xml:space="preserve">CARLOS EDUARDO MARIZ NEVES</t>
  </si>
  <si>
    <t xml:space="preserve">CARLOS EDUARDO MARQUES DA SILVA</t>
  </si>
  <si>
    <t xml:space="preserve">CARLOS EDUARDO MEIRA DE MENEZES</t>
  </si>
  <si>
    <t xml:space="preserve">CARLOS EDUARDO SALES DA SILVA</t>
  </si>
  <si>
    <t xml:space="preserve">CARLOS EDUARDO SOARES DE MACEDO</t>
  </si>
  <si>
    <t xml:space="preserve">CARLOS FERNANDO BRASILEIRO DE VASCONCELOS</t>
  </si>
  <si>
    <t xml:space="preserve">CARLOS FERNANDO DOS SANTOS</t>
  </si>
  <si>
    <t xml:space="preserve">CARLOS GUSTAVO DA SILVA MARTIN DE ARRIBAS</t>
  </si>
  <si>
    <t xml:space="preserve">CARLOS HENRIQUE BEZERRA SOUZA</t>
  </si>
  <si>
    <t xml:space="preserve">CARLOS HENRIQUE LOPES FALCAO</t>
  </si>
  <si>
    <t xml:space="preserve">CARLOS HENRIQUE MACIEL CABRAL</t>
  </si>
  <si>
    <t xml:space="preserve">CARLOS HENRIQUE PEREIRA DA SILVA</t>
  </si>
  <si>
    <t xml:space="preserve">CARLOS LOPES TEIXEIRA</t>
  </si>
  <si>
    <t xml:space="preserve">CARLOS MAURICIO PEREIRA DE LIMA</t>
  </si>
  <si>
    <t xml:space="preserve">CARLOS NAVARRO SILVA</t>
  </si>
  <si>
    <t xml:space="preserve">CARLOS PETRUCIO DE MELO</t>
  </si>
  <si>
    <t xml:space="preserve">CARLOS ROBERTO BEZERRA DE BRITTO</t>
  </si>
  <si>
    <t xml:space="preserve">CARLOS ROBERTO DA SILVA</t>
  </si>
  <si>
    <t xml:space="preserve">CARLOS ROBERTO DA SILVA FERREIRA</t>
  </si>
  <si>
    <t xml:space="preserve">CARLOS ROBERTO DA SILVA JUNIOR</t>
  </si>
  <si>
    <t xml:space="preserve">CARLOS ROBERTO DE CARVALHO PAZ DE ANDRADE</t>
  </si>
  <si>
    <t xml:space="preserve">CARLOS ROBERTO DE CASTRO</t>
  </si>
  <si>
    <t xml:space="preserve">CARLOS VITOR DA SILVA SARMENTO</t>
  </si>
  <si>
    <t xml:space="preserve">CARMEN LUCIA MOURA DA CRUZ</t>
  </si>
  <si>
    <t xml:space="preserve">CARMEN TERESA ALVES DE SOUSA</t>
  </si>
  <si>
    <t xml:space="preserve">CARMITA FERRAZ LEITE</t>
  </si>
  <si>
    <t xml:space="preserve">CAROLINA CAVALCANTE LINS SILVA</t>
  </si>
  <si>
    <t xml:space="preserve">CAROLINA SA ESPINOLA</t>
  </si>
  <si>
    <t xml:space="preserve">CAROLINA SEIXAS BASTOS MOURA</t>
  </si>
  <si>
    <t xml:space="preserve">CAROLINE FREITAS TIMOTEO DE LIMA</t>
  </si>
  <si>
    <t xml:space="preserve">CAROLINE PEREIRA BONA</t>
  </si>
  <si>
    <t xml:space="preserve">CAROLINE SANUZI QUIRINO DE MEDEIROS</t>
  </si>
  <si>
    <t xml:space="preserve">CAROLLINE GUIMARAES DASSUNCAO</t>
  </si>
  <si>
    <t xml:space="preserve">CASSIA CAMILA ALBUQUERQUE DE LUNA</t>
  </si>
  <si>
    <t xml:space="preserve">CASSIA FERNANDA DE OLIVEIRA COSTA</t>
  </si>
  <si>
    <t xml:space="preserve">CASSIA FERNANDA MACHADO DA SILVA</t>
  </si>
  <si>
    <t xml:space="preserve">CASSIA VILMA SOARES FRUTUOSO</t>
  </si>
  <si>
    <t xml:space="preserve">CASSIANA DE ALMEIDA GOMES</t>
  </si>
  <si>
    <t xml:space="preserve">CASSIO CARVALHO UCHOA DE ALBUQUERQUE</t>
  </si>
  <si>
    <t xml:space="preserve">CASSIO MURILO VELOSO DA SILVA</t>
  </si>
  <si>
    <t xml:space="preserve">CATARINA BEZERRA DE OLIVEIRA</t>
  </si>
  <si>
    <t xml:space="preserve">CATARINA DE ALMEIDA APOLONIO</t>
  </si>
  <si>
    <t xml:space="preserve">CATARINA FIGUEIREDO DE LIMA</t>
  </si>
  <si>
    <t xml:space="preserve">CATARINA MAGALHAES PORTO</t>
  </si>
  <si>
    <t xml:space="preserve">CATARINE CARVALHO COSTA</t>
  </si>
  <si>
    <t xml:space="preserve">CATIA MILENA DA SILVA FARIAS</t>
  </si>
  <si>
    <t xml:space="preserve">CATIA REGINA CAVALCANTE DE LIMA</t>
  </si>
  <si>
    <t xml:space="preserve">CECILIA FERREIRA DE MELO CALADO</t>
  </si>
  <si>
    <t xml:space="preserve">CECILIA MONTEIRO RODRIGUES DE MACEDO</t>
  </si>
  <si>
    <t xml:space="preserve">CECILIA NASCIMENTO ARRUDA</t>
  </si>
  <si>
    <t xml:space="preserve">CELIA MARIA ALMEIDA DA SILVA</t>
  </si>
  <si>
    <t xml:space="preserve">CELIA MARIA DE AMORIM</t>
  </si>
  <si>
    <t xml:space="preserve">CELIA REGINA GONCALVES DE LIMA</t>
  </si>
  <si>
    <t xml:space="preserve">CELIANA CABRAL DE SOUZA SILVA</t>
  </si>
  <si>
    <t xml:space="preserve">CELIO DE BRITO MIRANDA</t>
  </si>
  <si>
    <t xml:space="preserve">CELSO CARLOS RIBEIRO SA</t>
  </si>
  <si>
    <t xml:space="preserve">CELSO DE OLIVEIRA JUNIOR</t>
  </si>
  <si>
    <t xml:space="preserve">CELSO FELIPE DE AGUIAR RAMOS</t>
  </si>
  <si>
    <t xml:space="preserve">CELSO GAMA PESSOA SILVA</t>
  </si>
  <si>
    <t xml:space="preserve">CELSO LUIZ LIMA DA SILVA</t>
  </si>
  <si>
    <t xml:space="preserve">CELSO VINICIUS DA SILVA</t>
  </si>
  <si>
    <t xml:space="preserve">CESAR ALVES RIBEIRO</t>
  </si>
  <si>
    <t xml:space="preserve">CESAR AUGUSTO DA SILVA SANTANA</t>
  </si>
  <si>
    <t xml:space="preserve">CESAR AUGUSTO DE CARVALHO CALAFRIOLI MOES</t>
  </si>
  <si>
    <t xml:space="preserve">CESAR AUGUSTO DE LIMA COSTA</t>
  </si>
  <si>
    <t xml:space="preserve">CEULINE MARIA MEDEIROS SANTIAGO</t>
  </si>
  <si>
    <t xml:space="preserve">CHARLES DA CRUZ GALVAO PRAGANA</t>
  </si>
  <si>
    <t xml:space="preserve">CHARLES DOUGLAS MARTINS</t>
  </si>
  <si>
    <t xml:space="preserve">CHARLEYNE SILVEIRA DE ARAUJO</t>
  </si>
  <si>
    <t xml:space="preserve">CHESQUE CAVASSANO GALVAO</t>
  </si>
  <si>
    <t xml:space="preserve">CHRISTIANA SALSA CAVALCANTI DE ALBUQUERQUE</t>
  </si>
  <si>
    <t xml:space="preserve">CHRISTOPHE ALBERT LOPES DE ALBUQUERQUE</t>
  </si>
  <si>
    <t xml:space="preserve">CIBELE DE LIMA SOUZA SILVEIRA</t>
  </si>
  <si>
    <t xml:space="preserve">CICERA ANA LOPES DE LIRA</t>
  </si>
  <si>
    <t xml:space="preserve">CICERA DOS SANTOS GOIS MONTEIRO</t>
  </si>
  <si>
    <t xml:space="preserve">CICERA LEILMA GONDIM PEREIRA</t>
  </si>
  <si>
    <t xml:space="preserve">CICERA LILIAN GONDIM DE FREITAS</t>
  </si>
  <si>
    <t xml:space="preserve">CICERA MARIA MARQUES DOS SANTOS</t>
  </si>
  <si>
    <t xml:space="preserve">CICERA REGINA GONDIM PEREIRA</t>
  </si>
  <si>
    <t xml:space="preserve">CICERO JOSE LIRA</t>
  </si>
  <si>
    <t xml:space="preserve">CICERO PEREIRA DE LIMA</t>
  </si>
  <si>
    <t xml:space="preserve">CINTHIA DE OLIVEIRA SANTOS LEAL</t>
  </si>
  <si>
    <t xml:space="preserve">CINTHIA KESSIA DE SOUZA MENDES</t>
  </si>
  <si>
    <t xml:space="preserve">CINTHIA NASCIMENTO BORBA</t>
  </si>
  <si>
    <t xml:space="preserve">CINTIA BEZERRA DE OLIVEIRA</t>
  </si>
  <si>
    <t xml:space="preserve">CINTYA ROBERTA OLIVEIRA DOS SANTOS</t>
  </si>
  <si>
    <t xml:space="preserve">CINTYA WANESSA CASTRO DA SILVA</t>
  </si>
  <si>
    <t xml:space="preserve">CIRIO LUIZ DE FRANCA</t>
  </si>
  <si>
    <t xml:space="preserve">CIRLENE SILVA DE LIMA</t>
  </si>
  <si>
    <t xml:space="preserve">CLARA CRISTINA CAVALCANTI SANTOS</t>
  </si>
  <si>
    <t xml:space="preserve">CLARA RAQUEL ALMEIDA BEZERRA</t>
  </si>
  <si>
    <t xml:space="preserve">CLARICE AMALIA DA CONCEICAO</t>
  </si>
  <si>
    <t xml:space="preserve">CLARISSA DE OLIVEIRA SANTIAGO</t>
  </si>
  <si>
    <t xml:space="preserve">CLARISSA JACOB DE BARROS CARVALHO</t>
  </si>
  <si>
    <t xml:space="preserve">CLAUDETE MARIA MARQUES DA SILVA</t>
  </si>
  <si>
    <t xml:space="preserve">CLAUDIA AUGELA VILELA DE ALMEIDA</t>
  </si>
  <si>
    <t xml:space="preserve">CLAUDIA BEZERRA DA SILVA</t>
  </si>
  <si>
    <t xml:space="preserve">CLAUDIA CAMPELLO LEAL</t>
  </si>
  <si>
    <t xml:space="preserve">CLAUDIA DA SILVA LUCAS</t>
  </si>
  <si>
    <t xml:space="preserve">CLAUDIA DANIELY SOARES DA SILVA</t>
  </si>
  <si>
    <t xml:space="preserve">CLAUDIA DE CARVALHO BARBALHO</t>
  </si>
  <si>
    <t xml:space="preserve">CLAUDIA DUQUE DE SA CARNEIRO REGO</t>
  </si>
  <si>
    <t xml:space="preserve">CLAUDIA FERNANDA DA CRUZ GOUVEIA PAES</t>
  </si>
  <si>
    <t xml:space="preserve">CLAUDIA FERNANDA DE LACERDA VIDAL</t>
  </si>
  <si>
    <t xml:space="preserve">CLAUDIA JANAINA CAMPOS DE LIMA</t>
  </si>
  <si>
    <t xml:space="preserve">CLAUDIA JORGE DE MATOS</t>
  </si>
  <si>
    <t xml:space="preserve">CLAUDIA LETICIA FERRAZ DUTRA</t>
  </si>
  <si>
    <t xml:space="preserve">CLAUDIA LUIZA FONSECA DOS SANTOS</t>
  </si>
  <si>
    <t xml:space="preserve">CLAUDIA MARIA BEZERRA DA SILVA</t>
  </si>
  <si>
    <t xml:space="preserve">CLAUDIA MONTEIRO VIANA</t>
  </si>
  <si>
    <t xml:space="preserve">CLAUDIA NOBREGA MOREIRA REIS</t>
  </si>
  <si>
    <t xml:space="preserve">CLAUDIA PAIVA DE OLIVEIRA</t>
  </si>
  <si>
    <t xml:space="preserve">CLAUDIA PORTO SABINO PINHO RAMIRO</t>
  </si>
  <si>
    <t xml:space="preserve">CLAUDIA ROBERTA VILELA DO NASCIMENTO</t>
  </si>
  <si>
    <t xml:space="preserve">CLAUDIA ROGERIA CAVALCANTI</t>
  </si>
  <si>
    <t xml:space="preserve">CLAUDIA SIMONE ALMEIDA QUEIROZ</t>
  </si>
  <si>
    <t xml:space="preserve">CLAUDIA VALERIA NIGELSKY NABINGER</t>
  </si>
  <si>
    <t xml:space="preserve">CLAUDIA WANDERLEY DE BARROS CORREIA PIRES</t>
  </si>
  <si>
    <t xml:space="preserve">CLAUDIA XAVIER ALVES DA SILVA</t>
  </si>
  <si>
    <t xml:space="preserve">CLAUDIANA ARAUJO PEREIRA</t>
  </si>
  <si>
    <t xml:space="preserve">CLAUDINA KARLA QUEIROZ RIBEIRO</t>
  </si>
  <si>
    <t xml:space="preserve">CLAUDIO JOSE LIMA DE CASTRO</t>
  </si>
  <si>
    <t xml:space="preserve">CLAUDIO ROBERTO VELOSO DA COSTA</t>
  </si>
  <si>
    <t xml:space="preserve">CLAUDIO SOUZA BACELAR</t>
  </si>
  <si>
    <t xml:space="preserve">CLAUDIONOR ROGERIO LEUTHIER TEIXEIRA</t>
  </si>
  <si>
    <t xml:space="preserve">CLAUDYVANNE DOS SANTOS NASCIMENTO SILVA</t>
  </si>
  <si>
    <t xml:space="preserve">CLEBIO JOSE DO NASCIMENTO</t>
  </si>
  <si>
    <t xml:space="preserve">CLECIA MARIA CARVALHO DE OLIVEIRA</t>
  </si>
  <si>
    <t xml:space="preserve">CLECIO COSTA</t>
  </si>
  <si>
    <t xml:space="preserve">CLECIO DE BARROS SANTOS</t>
  </si>
  <si>
    <t xml:space="preserve">CLEIDE DO NASCIMENTO MONTEIRO BORGES LIMA FILHA</t>
  </si>
  <si>
    <t xml:space="preserve">CLEIDE RODRIGUES VIANA</t>
  </si>
  <si>
    <t xml:space="preserve">CLEITON OLIVEIRA DA SILVA</t>
  </si>
  <si>
    <t xml:space="preserve">CLELIA APARECIDA BONANI</t>
  </si>
  <si>
    <t xml:space="preserve">CLELIA MARIA RIBEIRO FRANCO</t>
  </si>
  <si>
    <t xml:space="preserve">CLEONICE MARIA NASCIMENTO DA SILVA</t>
  </si>
  <si>
    <t xml:space="preserve">CLEOZILDA LEITE CHAVES</t>
  </si>
  <si>
    <t xml:space="preserve">CLERROM SOARES MOREIRA</t>
  </si>
  <si>
    <t xml:space="preserve">CLERYSTON QUEIROZ DE ARAUJO</t>
  </si>
  <si>
    <t xml:space="preserve">CLEUMA JAQUELINE DOS SANTOS</t>
  </si>
  <si>
    <t xml:space="preserve">CLODOALDO DE LIMA CURADO</t>
  </si>
  <si>
    <t xml:space="preserve">CLODOMIRO DE SANTANA FILHO</t>
  </si>
  <si>
    <t xml:space="preserve">CLOVIS LOPES DE AMORIM</t>
  </si>
  <si>
    <t xml:space="preserve">CLOVIS SENA DE OLIVEIRA</t>
  </si>
  <si>
    <t xml:space="preserve">CONCEICAO DO CARMO LIMA ALVARES</t>
  </si>
  <si>
    <t xml:space="preserve">CONSTANCIA MARIA CONSTANT BARROS DO NASCIMENTO</t>
  </si>
  <si>
    <t xml:space="preserve">COSMELENA DE SOUZA CASTRO</t>
  </si>
  <si>
    <t xml:space="preserve">COSMO JOSE DA SILVA</t>
  </si>
  <si>
    <t xml:space="preserve">CREUSA ALVES VIEIRA</t>
  </si>
  <si>
    <t xml:space="preserve">CREUZA MIKAELLY TAVARES DE ALBUQUERQUE</t>
  </si>
  <si>
    <t xml:space="preserve">CRISPIM CIPRIANO DO NASCIMENTO NETO</t>
  </si>
  <si>
    <t xml:space="preserve">CRISTHIANNI DE OLIVEIRA BESERRA</t>
  </si>
  <si>
    <t xml:space="preserve">CRISTIANA ASSIS ROCHA DE AMORIM</t>
  </si>
  <si>
    <t xml:space="preserve">CRISTIANA PEREIRA MALTA</t>
  </si>
  <si>
    <t xml:space="preserve">CRISTIANE ALEXANDRE FERREIRA DA SILVA</t>
  </si>
  <si>
    <t xml:space="preserve">CRISTIANE BORBA SOUTO ROSENDO</t>
  </si>
  <si>
    <t xml:space="preserve">CRISTIANE DA SILVA DOS SANTOS</t>
  </si>
  <si>
    <t xml:space="preserve">CRISTIANE DE ARAUJO FERREIRA</t>
  </si>
  <si>
    <t xml:space="preserve">CRISTIANE FERREIRA ALVES</t>
  </si>
  <si>
    <t xml:space="preserve">CRISTIANE FERREIRA DA SILVA</t>
  </si>
  <si>
    <t xml:space="preserve">CRISTIANE MARIA BEZERRA DA SILVA</t>
  </si>
  <si>
    <t xml:space="preserve">CRISTIANE MARIA COVELLO</t>
  </si>
  <si>
    <t xml:space="preserve">CRISTIANE MARIA DA SILVA</t>
  </si>
  <si>
    <t xml:space="preserve">CRISTIANE MARROCOS SILVA</t>
  </si>
  <si>
    <t xml:space="preserve">CRISTIANE RAMOS DE VASCONCELOS</t>
  </si>
  <si>
    <t xml:space="preserve">CRISTIANE VALENCA DE MIRANDA</t>
  </si>
  <si>
    <t xml:space="preserve">CRISTIANO COSME SANTOS DOS ANJOS</t>
  </si>
  <si>
    <t xml:space="preserve">CRISTIANO DORNELAS DE ANDRADE</t>
  </si>
  <si>
    <t xml:space="preserve">CRISTIANO FREITAS DOS SANTOS</t>
  </si>
  <si>
    <t xml:space="preserve">CRISTIANO MOURA VIEIRA DA SILVA</t>
  </si>
  <si>
    <t xml:space="preserve">CRISTINA MARIA DE MENEZES TORRES</t>
  </si>
  <si>
    <t xml:space="preserve">CRISTINA MARIA DE SALES</t>
  </si>
  <si>
    <t xml:space="preserve">CRISTINA PRAZERES DE OLIVEIRA</t>
  </si>
  <si>
    <t xml:space="preserve">CRISTINE DA COSTA CORDEIRO</t>
  </si>
  <si>
    <t xml:space="preserve">CRISTINIANA CAVALCANTI FREIRE</t>
  </si>
  <si>
    <t xml:space="preserve">CYBELLE LEAO FERREIRA</t>
  </si>
  <si>
    <t xml:space="preserve">CYNARA BRITO MARIZ DE MORAES</t>
  </si>
  <si>
    <t xml:space="preserve">CYNTHIA DE OLIVEIRA MENDES</t>
  </si>
  <si>
    <t xml:space="preserve">CYNTHIA FERREIRA LIMA FALCAO</t>
  </si>
  <si>
    <t xml:space="preserve">CYNTHIA MARIA LINS DE OLIVEIRA</t>
  </si>
  <si>
    <t xml:space="preserve">CYNTHIA MARIA PEREIRA DA SILVA</t>
  </si>
  <si>
    <t xml:space="preserve">CYNTHIA MARIA RODRIGUES LINS RIBEIRO</t>
  </si>
  <si>
    <t xml:space="preserve">CYNTHIA NUNES DE OLIVEIRA BRITO</t>
  </si>
  <si>
    <t xml:space="preserve">CYNTHIA TEIXEIRA SEIXAS</t>
  </si>
  <si>
    <t xml:space="preserve">DALVAN JOSE DA SILVA</t>
  </si>
  <si>
    <t xml:space="preserve">DANIEL AMANCIO DUARTE</t>
  </si>
  <si>
    <t xml:space="preserve">DANIEL ANTONIO SILVA LEAO</t>
  </si>
  <si>
    <t xml:space="preserve">DANIEL BALTAR DE ABREU VASCONCELOS</t>
  </si>
  <si>
    <t xml:space="preserve">DANIEL BANDEIRA TELES DE MENEZES</t>
  </si>
  <si>
    <t xml:space="preserve">DANIEL BARLAVENTO GOMES</t>
  </si>
  <si>
    <t xml:space="preserve">DANIEL BERNARDO DOS SANTOS</t>
  </si>
  <si>
    <t xml:space="preserve">DANIEL CARLOS DOS SANTOS BARBOSA</t>
  </si>
  <si>
    <t xml:space="preserve">DANIEL CAVALCANTI PEREIRA DO LAGO DE MEDEIROS</t>
  </si>
  <si>
    <t xml:space="preserve">DANIEL DA CRUZ BRANDAO</t>
  </si>
  <si>
    <t xml:space="preserve">DANIEL DE ALBUQUERQUE MELO</t>
  </si>
  <si>
    <t xml:space="preserve">DANIEL DE BARROS PATRIOTA OLIVEIRA</t>
  </si>
  <si>
    <t xml:space="preserve">DANIEL DE FRANCA ARCOVERDE</t>
  </si>
  <si>
    <t xml:space="preserve">DANIEL GARRETT FEITOSA</t>
  </si>
  <si>
    <t xml:space="preserve">DANIEL JORGE DE SOUZA MOURA</t>
  </si>
  <si>
    <t xml:space="preserve">DANIEL JOSE DA SILVEIRA</t>
  </si>
  <si>
    <t xml:space="preserve">DANIEL MELO DE FREITAS</t>
  </si>
  <si>
    <t xml:space="preserve">DANIEL NEGREIROS ARAUJO</t>
  </si>
  <si>
    <t xml:space="preserve">DANIEL RENAN DE FRANCA RODRIGUES</t>
  </si>
  <si>
    <t xml:space="preserve">DANIEL SEIXAS MESQUITA</t>
  </si>
  <si>
    <t xml:space="preserve">DANIEL SILVA SOBRINHO</t>
  </si>
  <si>
    <t xml:space="preserve">DANIEL THIAGO FREIRE DA SILVA</t>
  </si>
  <si>
    <t xml:space="preserve">DANIEL VENEGAS CARNEIRO</t>
  </si>
  <si>
    <t xml:space="preserve">DANIEL VICTOR PINTO COSTA</t>
  </si>
  <si>
    <t xml:space="preserve">DANIEL WANDERLEY VIEIRA</t>
  </si>
  <si>
    <t xml:space="preserve">DANIELA BELTRAO MAGALHAES CAVALCANTI</t>
  </si>
  <si>
    <t xml:space="preserve">DANIELA DE VASCONCELOS</t>
  </si>
  <si>
    <t xml:space="preserve">DANIELA KARINA DE CASTRO SIAL</t>
  </si>
  <si>
    <t xml:space="preserve">DANIELA LIRA TAVARES</t>
  </si>
  <si>
    <t xml:space="preserve">DANIELA MAYUMI TAKANO</t>
  </si>
  <si>
    <t xml:space="preserve">DANIELA RIOS BATISTA</t>
  </si>
  <si>
    <t xml:space="preserve">DANIELE BRAZ DE BARROS</t>
  </si>
  <si>
    <t xml:space="preserve">DANIELE CRISTINE DA SILVA CIRINO</t>
  </si>
  <si>
    <t xml:space="preserve">DANIELE MARIZ VIEIRA</t>
  </si>
  <si>
    <t xml:space="preserve">DANIELE PIRES CORDEIRO</t>
  </si>
  <si>
    <t xml:space="preserve">DANIELLA JANDY DE SOUZA BARRETO</t>
  </si>
  <si>
    <t xml:space="preserve">DANIELLE ALVES DA SILVA</t>
  </si>
  <si>
    <t xml:space="preserve">DANIELLE DE BARROS LIMA DA COSTA</t>
  </si>
  <si>
    <t xml:space="preserve">DANIELLE DIAS BEZERRA</t>
  </si>
  <si>
    <t xml:space="preserve">DANIELLE ELANE SANTOS SILVA</t>
  </si>
  <si>
    <t xml:space="preserve">DANIELLE FABIOLA DO NASCIMENTO</t>
  </si>
  <si>
    <t xml:space="preserve">DANIELLE GOMES DE ARAUJO</t>
  </si>
  <si>
    <t xml:space="preserve">DANIELLE LIMA DE OLIVEIRA</t>
  </si>
  <si>
    <t xml:space="preserve">DANIELLE MACIEL BEZERRA</t>
  </si>
  <si>
    <t xml:space="preserve">DANIELLE PENA DE OLIVEIRA</t>
  </si>
  <si>
    <t xml:space="preserve">DANIELLE SANTOS SANTANA PEREIRA</t>
  </si>
  <si>
    <t xml:space="preserve">DANIELLE SEVERIEN DE MENDONCA OLIVEIRA</t>
  </si>
  <si>
    <t xml:space="preserve">DANIELLE VITORIA NOGUEIRA DE LUCENA</t>
  </si>
  <si>
    <t xml:space="preserve">DANIELLY DIVETE SANTOS DE FREITAS</t>
  </si>
  <si>
    <t xml:space="preserve">DANIELLY DO REGO AGEU DE LIMA</t>
  </si>
  <si>
    <t xml:space="preserve">DANIELLY RAYANNE BOTELHO DA SILVA</t>
  </si>
  <si>
    <t xml:space="preserve">DANILO AUGUSTO FERREIRA FONTES</t>
  </si>
  <si>
    <t xml:space="preserve">DANILO AUGUSTO MENEZES CLEMENTE</t>
  </si>
  <si>
    <t xml:space="preserve">DANILO FARIAS SOARES DA SILVA</t>
  </si>
  <si>
    <t xml:space="preserve">DANILO FIRMO DE LIMA</t>
  </si>
  <si>
    <t xml:space="preserve">DANILO GALDINO PESSOA</t>
  </si>
  <si>
    <t xml:space="preserve">DANILO MIKEL DINIZ CABRAL DE ARAUJO</t>
  </si>
  <si>
    <t xml:space="preserve">DANILO MONTEIRO DE LIMA LEAO</t>
  </si>
  <si>
    <t xml:space="preserve">DANILO OLIVEIRA DA SILVA</t>
  </si>
  <si>
    <t xml:space="preserve">DANILO RAFAEL DE LIMA CABRAL</t>
  </si>
  <si>
    <t xml:space="preserve">DANILO SAVIO DA SILVA LOPES</t>
  </si>
  <si>
    <t xml:space="preserve">DANUBIA MARIA DA SILVA FREITAS</t>
  </si>
  <si>
    <t xml:space="preserve">DANUBIA PAULA DA SILVA MENEZES</t>
  </si>
  <si>
    <t xml:space="preserve">DARLAN EPIFANIO PESSOA LEAO</t>
  </si>
  <si>
    <t xml:space="preserve">DARLENE LIMA DE MORAES</t>
  </si>
  <si>
    <t xml:space="preserve">DARLENE PAIVA BEZERRA</t>
  </si>
  <si>
    <t xml:space="preserve">DARLON DA COSTA PINHEIRO</t>
  </si>
  <si>
    <t xml:space="preserve">DARMENE RUBEM DE MACEDO</t>
  </si>
  <si>
    <t xml:space="preserve">DAVI JOSE DE FIGUEIREDO</t>
  </si>
  <si>
    <t xml:space="preserve">DAVI JOSE VICENTE</t>
  </si>
  <si>
    <t xml:space="preserve">DAVI SIMOES FREITAS</t>
  </si>
  <si>
    <t xml:space="preserve">DAVID CARLOS PEREIRA DA CUNHA</t>
  </si>
  <si>
    <t xml:space="preserve">DAVID HENRIQUE DA COSTA</t>
  </si>
  <si>
    <t xml:space="preserve">DAVID NUNES DA COSTA FILHO</t>
  </si>
  <si>
    <t xml:space="preserve">DAVID PAES BARRETO DE OLIVEIRA GOMES</t>
  </si>
  <si>
    <t xml:space="preserve">DAVID VIEIRA DE MOURA</t>
  </si>
  <si>
    <t xml:space="preserve">DAYANE BATISTA DA SILVA ARAUJO</t>
  </si>
  <si>
    <t xml:space="preserve">DAYANNE CLEMENTE GONCALVES DOS SANTOS</t>
  </si>
  <si>
    <t xml:space="preserve">DAYSE CARLA RODRIGUES DE MACEDO MATTOS</t>
  </si>
  <si>
    <t xml:space="preserve">DAYSE DUTRA LEITE</t>
  </si>
  <si>
    <t xml:space="preserve">DAYSE PATRICIA PEREIRA BARBOSA</t>
  </si>
  <si>
    <t xml:space="preserve">DAYVSON DA COSTA PIMENTEL</t>
  </si>
  <si>
    <t xml:space="preserve">DAYWISON SILVA RODRIGUES GAMBOA</t>
  </si>
  <si>
    <t xml:space="preserve">DEBORA CATARINE NEPOMUCENO DE PONTES PESSOA</t>
  </si>
  <si>
    <t xml:space="preserve">DEBORA CRISTINA DA SILVA PEREIRA</t>
  </si>
  <si>
    <t xml:space="preserve">DEBORA CRISTINA GUIMARAES DA SILVA FIGUEREDO</t>
  </si>
  <si>
    <t xml:space="preserve">DEBORA DANIELA GOMES DORNELAS DE ANDRADE</t>
  </si>
  <si>
    <t xml:space="preserve">DEBORA DE SOUZA PEREIRA SILVA</t>
  </si>
  <si>
    <t xml:space="preserve">DEBORA FAUSTINA DE ARAUJO</t>
  </si>
  <si>
    <t xml:space="preserve">DEBORA FERREIRA DE LIMA</t>
  </si>
  <si>
    <t xml:space="preserve">DEBORA FRANCA DE MELO</t>
  </si>
  <si>
    <t xml:space="preserve">DEBORA UCHOA CARNEIRO CARDOSO</t>
  </si>
  <si>
    <t xml:space="preserve">DEBORA VIVIANE ALBUQUERQUE GRANJA SANTANA</t>
  </si>
  <si>
    <t xml:space="preserve">DEBORAH GRASYELLA PACHECO DE MORAES LINS SANTOS</t>
  </si>
  <si>
    <t xml:space="preserve">DECIO CAVALCANTI GUERRA</t>
  </si>
  <si>
    <t xml:space="preserve">DEIVISSON RATTACASO FREIRE</t>
  </si>
  <si>
    <t xml:space="preserve">DEIVSON PEREIRA DA SILVA</t>
  </si>
  <si>
    <t xml:space="preserve">DEIZE MARIA LINS DE SOUZA</t>
  </si>
  <si>
    <t xml:space="preserve">DEMOCRITO JOSE RODRIGUES DA SILVA</t>
  </si>
  <si>
    <t xml:space="preserve">DEMOSTENES BUREGIO DE OLIVEIRA LIMA</t>
  </si>
  <si>
    <t xml:space="preserve">DEMOSTENES TRINDADE DE SOUTO ARAUJO</t>
  </si>
  <si>
    <t xml:space="preserve">DEMOSTHENES MARQUES CAVALCANTI DA SILVA</t>
  </si>
  <si>
    <t xml:space="preserve">DENIA RAMOS E SILVA</t>
  </si>
  <si>
    <t xml:space="preserve">DENICE MARIA BANDEIRA DA SILVA SANTOS</t>
  </si>
  <si>
    <t xml:space="preserve">DENILSON DE SANTANA NEVES</t>
  </si>
  <si>
    <t xml:space="preserve">DENIS ALVES FEITOSA</t>
  </si>
  <si>
    <t xml:space="preserve">DENIS FERREIRA CRUZ</t>
  </si>
  <si>
    <t xml:space="preserve">DENISE FIGUEIREDO MENDES</t>
  </si>
  <si>
    <t xml:space="preserve">DENISE LIMA COUTINHO</t>
  </si>
  <si>
    <t xml:space="preserve">DENISE MARIA DO NASCIMENTO COSTA</t>
  </si>
  <si>
    <t xml:space="preserve">DENISE SANDRELLY CAVALCANTI DE LIMA</t>
  </si>
  <si>
    <t xml:space="preserve">DENISE SOUZA RODRIGUES DA SILVA</t>
  </si>
  <si>
    <t xml:space="preserve">DENISE VALERIA OLIVEIRA NUNES</t>
  </si>
  <si>
    <t xml:space="preserve">DENISSON PAULO DE ALBUQUERQUE</t>
  </si>
  <si>
    <t xml:space="preserve">DENYS BATISTA DE OLIVEIRA</t>
  </si>
  <si>
    <t xml:space="preserve">DESIREE ARAUJO CUNHA E SILVA</t>
  </si>
  <si>
    <t xml:space="preserve">DEUSDEDITH DA MATA RIBEIRO</t>
  </si>
  <si>
    <t xml:space="preserve">DEWSON ROCHA PEREIRA</t>
  </si>
  <si>
    <t xml:space="preserve">DIANA DIAS SAMPAIO</t>
  </si>
  <si>
    <t xml:space="preserve">DIANA PAULA DE SOUZA</t>
  </si>
  <si>
    <t xml:space="preserve">DIANA PEREIRA SOBRAL</t>
  </si>
  <si>
    <t xml:space="preserve">DIANA SARMENTO CABRAL</t>
  </si>
  <si>
    <t xml:space="preserve">DIANE GLAYCE DOS SANTOS CARVALHO</t>
  </si>
  <si>
    <t xml:space="preserve">DIEGO AUGUSTO DE SENA</t>
  </si>
  <si>
    <t xml:space="preserve">DIEGO DEYVISON DOS SANTOS</t>
  </si>
  <si>
    <t xml:space="preserve">DIEGO FELLIPHE DE SOUZA LIMA</t>
  </si>
  <si>
    <t xml:space="preserve">DIEGO FILLIPE DE SOUZA</t>
  </si>
  <si>
    <t xml:space="preserve">DIEGO GERMANO BARBOSA</t>
  </si>
  <si>
    <t xml:space="preserve">DIEGO HYGO CLAUDINO DA SILVA</t>
  </si>
  <si>
    <t xml:space="preserve">DIEGO MESSIAS SANTOS SILVA</t>
  </si>
  <si>
    <t xml:space="preserve">DIEGO RAFAEL DANTAS CAVALCANTI DE ALMEIDA</t>
  </si>
  <si>
    <t xml:space="preserve">DIJALMA DE MORAES GALVAO FILHO</t>
  </si>
  <si>
    <t xml:space="preserve">DILMA FERREIRA DA SILVA</t>
  </si>
  <si>
    <t xml:space="preserve">DILSON DE LIMA REDIVIVO</t>
  </si>
  <si>
    <t xml:space="preserve">DIMAS FERREIRA CAMPOS</t>
  </si>
  <si>
    <t xml:space="preserve">DIOGENES CHARLES DA CONCEICAO</t>
  </si>
  <si>
    <t xml:space="preserve">DIOGO CESAR DE CARVALHO FERNANDES</t>
  </si>
  <si>
    <t xml:space="preserve">DIOGO DURAND DE MEDEIROS</t>
  </si>
  <si>
    <t xml:space="preserve">DIOGO FRAGA DOS SANTOS SOUZA</t>
  </si>
  <si>
    <t xml:space="preserve">DIOGO JOSE VIDAL DE LIMA</t>
  </si>
  <si>
    <t xml:space="preserve">DIOGO MEDEIROS DE ALMEIDA</t>
  </si>
  <si>
    <t xml:space="preserve">DIOGO MOURA DIAS</t>
  </si>
  <si>
    <t xml:space="preserve">DIONISIO PEREIRA DE SOUZA</t>
  </si>
  <si>
    <t xml:space="preserve">DIRCE LUIZA PEREIRA DOS SANTOS</t>
  </si>
  <si>
    <t xml:space="preserve">DIVANE OLIVEIRA DE MOURA SILVA</t>
  </si>
  <si>
    <t xml:space="preserve">DJAILSON DE ASSIS BEZERRA</t>
  </si>
  <si>
    <t xml:space="preserve">DJALMA AGRIPINO DE MELO FILHO</t>
  </si>
  <si>
    <t xml:space="preserve">DJALMA MENDES DE OLIVEIRA</t>
  </si>
  <si>
    <t xml:space="preserve">DJANE VIEIRA DA SILVA BARROS</t>
  </si>
  <si>
    <t xml:space="preserve">DJANILSON LOPES DE SOUZA FONTES</t>
  </si>
  <si>
    <t xml:space="preserve">DJANIRA MARIA DE CARVALHO CALIXTO</t>
  </si>
  <si>
    <t xml:space="preserve">DJANOS DE MELO OLIVEIRA</t>
  </si>
  <si>
    <t xml:space="preserve">DOMINGOS MARIA DA SILVA</t>
  </si>
  <si>
    <t xml:space="preserve">DOMINGOS SAVIO RIBEIRO MENDES</t>
  </si>
  <si>
    <t xml:space="preserve">DOUGLAS HENRIQUE DA SILVA NASCIMENTO</t>
  </si>
  <si>
    <t xml:space="preserve">DRAOMIRO CHAVES DE AGUIAR</t>
  </si>
  <si>
    <t xml:space="preserve">DYEGO REVOREDO DE CARVALHO SILVA</t>
  </si>
  <si>
    <t xml:space="preserve">EBER LUIS DE MELO SANTOS</t>
  </si>
  <si>
    <t xml:space="preserve">EDAYANE EVELYN ALVES DA SILVA</t>
  </si>
  <si>
    <t xml:space="preserve">EDCLEIDE MARIA DA SILVA</t>
  </si>
  <si>
    <t xml:space="preserve">EDEILSON VICENTE FERREIRA</t>
  </si>
  <si>
    <t xml:space="preserve">EDELJORGE MARTINS TEIXEIRA</t>
  </si>
  <si>
    <t xml:space="preserve">EDELVIO LEONARDO LEANDRO</t>
  </si>
  <si>
    <t xml:space="preserve">EDEONES TENORIO DE FRANCA</t>
  </si>
  <si>
    <t xml:space="preserve">EDERLINE SUELLY VANINI DE BRITO</t>
  </si>
  <si>
    <t xml:space="preserve">EDEVALDO SOTERO DOS SANTOS</t>
  </si>
  <si>
    <t xml:space="preserve">EDGAR COSTA NETO</t>
  </si>
  <si>
    <t xml:space="preserve">EDGAR DA SILVA</t>
  </si>
  <si>
    <t xml:space="preserve">EDGARD VICTOR FILHO</t>
  </si>
  <si>
    <t xml:space="preserve">EDGLEICY MARIA SILVA DE LIMA</t>
  </si>
  <si>
    <t xml:space="preserve">EDILENE CAVALCANTE DOS SANTOS</t>
  </si>
  <si>
    <t xml:space="preserve">EDILENE DA COSTA SILVA</t>
  </si>
  <si>
    <t xml:space="preserve">EDILENE DA SILVA EPIFANIO</t>
  </si>
  <si>
    <t xml:space="preserve">EDILENE GOMES DE LIMA</t>
  </si>
  <si>
    <t xml:space="preserve">EDILENE SARAIVA VIANNA</t>
  </si>
  <si>
    <t xml:space="preserve">EDILEUZA JOSEFA DA SILVA</t>
  </si>
  <si>
    <t xml:space="preserve">EDILSON DA SILVA GOMES</t>
  </si>
  <si>
    <t xml:space="preserve">EDILSON GOMES DE FRANCA</t>
  </si>
  <si>
    <t xml:space="preserve">EDILSON SANTANA EMBIRUCU JUNIOR</t>
  </si>
  <si>
    <t xml:space="preserve">EDILUCE CORIOLANO DA SILVA</t>
  </si>
  <si>
    <t xml:space="preserve">EDILZA ELOI DA SILVA</t>
  </si>
  <si>
    <t xml:space="preserve">EDIMILSON COSTA E SILVA</t>
  </si>
  <si>
    <t xml:space="preserve">EDINALDO FELIX DA SILVA</t>
  </si>
  <si>
    <t xml:space="preserve">EDINEIA MARIA DE SOUZA AZEVEDO</t>
  </si>
  <si>
    <t xml:space="preserve">EDINEIDE COELHO DA SILVA</t>
  </si>
  <si>
    <t xml:space="preserve">EDIOLANIA FERREIRA DE ARAUJO FARIAS</t>
  </si>
  <si>
    <t xml:space="preserve">EDIR MENEZES DA SILVA</t>
  </si>
  <si>
    <t xml:space="preserve">EDIVALDO FERREIRA DE LIMA</t>
  </si>
  <si>
    <t xml:space="preserve">EDIVANE BARBOSA DOS REIS</t>
  </si>
  <si>
    <t xml:space="preserve">EDJANE FLORENCIO DA SILVA</t>
  </si>
  <si>
    <t xml:space="preserve">EDJANE MARIA DA SILVA LIRA</t>
  </si>
  <si>
    <t xml:space="preserve">EDMAR DA SILVA TEIXEIRA</t>
  </si>
  <si>
    <t xml:space="preserve">EDMAR DE ALBUQUERQUE MEDEIROS FALCAO</t>
  </si>
  <si>
    <t xml:space="preserve">EDMAR FREIRE BORBA JUNIOR</t>
  </si>
  <si>
    <t xml:space="preserve">EDMARIA KELLY DE LIMA BENICIO DA SILVA</t>
  </si>
  <si>
    <t xml:space="preserve">EDMILSON BRAGA PINTO</t>
  </si>
  <si>
    <t xml:space="preserve">EDMILSON CARDOSO DOS SANTOS FILHO</t>
  </si>
  <si>
    <t xml:space="preserve">EDMILSON JOSE DO NASCIMENTO</t>
  </si>
  <si>
    <t xml:space="preserve">EDMILSON LOPES PAES</t>
  </si>
  <si>
    <t xml:space="preserve">EDNA BARBOSA FERREIRA</t>
  </si>
  <si>
    <t xml:space="preserve">EDNA TAVARES CATANHO MANSO</t>
  </si>
  <si>
    <t xml:space="preserve">EDNALDO DOMINGUES POSSAS</t>
  </si>
  <si>
    <t xml:space="preserve">EDNALDO FELISBERTO DE LIMA JUNIOR</t>
  </si>
  <si>
    <t xml:space="preserve">EDSON ALEIXO DA SILVA</t>
  </si>
  <si>
    <t xml:space="preserve">EDSON ANTONIO DA SILVA</t>
  </si>
  <si>
    <t xml:space="preserve">EDSON CARNEIRO DE MIRANDA</t>
  </si>
  <si>
    <t xml:space="preserve">EDSON DA SILVA TEIXEIRA</t>
  </si>
  <si>
    <t xml:space="preserve">EDSON DE SOUZA VALENCA</t>
  </si>
  <si>
    <t xml:space="preserve">EDSON LAERSON BARBOSA ACIOLI</t>
  </si>
  <si>
    <t xml:space="preserve">EDSON LIRA DA SILVA</t>
  </si>
  <si>
    <t xml:space="preserve">EDSON NUNES OLIVEIRA FREITAS</t>
  </si>
  <si>
    <t xml:space="preserve">EDUARDA ALBUQUERQUE COSTA</t>
  </si>
  <si>
    <t xml:space="preserve">EDUARDO ANDRADA PESSOA DE FIGUEIREDO</t>
  </si>
  <si>
    <t xml:space="preserve">EDUARDO ANTONIO AMARAL PIRES VERAS</t>
  </si>
  <si>
    <t xml:space="preserve">EDUARDO ARAUJO DONIDA</t>
  </si>
  <si>
    <t xml:space="preserve">EDUARDO BERNARDINO DOS SANTOS</t>
  </si>
  <si>
    <t xml:space="preserve">EDUARDO BEZERRA BONADIO</t>
  </si>
  <si>
    <t xml:space="preserve">EDUARDO FELIPE DE OLIVEIRA</t>
  </si>
  <si>
    <t xml:space="preserve">EDUARDO FERREIRA BARROS</t>
  </si>
  <si>
    <t xml:space="preserve">EDUARDO FERREIRA BARROS FILHO</t>
  </si>
  <si>
    <t xml:space="preserve">EDUARDO FONSECA</t>
  </si>
  <si>
    <t xml:space="preserve">EDUARDO HENRIQUE PEREIRA DE ARAUJO</t>
  </si>
  <si>
    <t xml:space="preserve">EDUARDO JORGE DA FONSECA LIMA</t>
  </si>
  <si>
    <t xml:space="preserve">EDUARDO JORGE DA SILVA RAMOS</t>
  </si>
  <si>
    <t xml:space="preserve">EDUARDO JORGE DO NASCIMENTO FONSECA</t>
  </si>
  <si>
    <t xml:space="preserve">EDUARDO JOSE PEREIRA DA SILVA</t>
  </si>
  <si>
    <t xml:space="preserve">EDUARDO JUST DA COSTA E SILVA</t>
  </si>
  <si>
    <t xml:space="preserve">EDUARDO MACHADO CAVALCANTI</t>
  </si>
  <si>
    <t xml:space="preserve">EDUARDO MARQUES BRAGA DE FARIA</t>
  </si>
  <si>
    <t xml:space="preserve">EDUARDO NASCIMENTO DA SILVA</t>
  </si>
  <si>
    <t xml:space="preserve">EDUARDO PANTA DOS PRAZERES</t>
  </si>
  <si>
    <t xml:space="preserve">EDUARDO SAMPAIO SIQUEIRA</t>
  </si>
  <si>
    <t xml:space="preserve">EDUARDO SIQUEIRA DA CUNHA</t>
  </si>
  <si>
    <t xml:space="preserve">EDVALDO AMARO MENDES</t>
  </si>
  <si>
    <t xml:space="preserve">EDVALDO BRITO DA SILVA</t>
  </si>
  <si>
    <t xml:space="preserve">EDVALDO DOS SANTOS GOMES</t>
  </si>
  <si>
    <t xml:space="preserve">EDVALDO JOSE DE LIMA</t>
  </si>
  <si>
    <t xml:space="preserve">EDVALDO PEREIRA PONTES</t>
  </si>
  <si>
    <t xml:space="preserve">EDVALDO RAMOS DA SILVA</t>
  </si>
  <si>
    <t xml:space="preserve">EDVAN LOPES LIMA</t>
  </si>
  <si>
    <t xml:space="preserve">EDVAN SOARES DE LIRA</t>
  </si>
  <si>
    <t xml:space="preserve">EDVANIA COSMO DA SILVA GONÇALVES</t>
  </si>
  <si>
    <t xml:space="preserve">EDVANIA JERONIMO DOS SANTOS</t>
  </si>
  <si>
    <t xml:space="preserve">EDVANIA MARIA PEREIRA SERAFIM</t>
  </si>
  <si>
    <t xml:space="preserve">EDYANNE PEREIRA DA SILVA</t>
  </si>
  <si>
    <t xml:space="preserve">ELAINE ARRUDA SANTOS</t>
  </si>
  <si>
    <t xml:space="preserve">ELAINE BARBOSA MARQUES</t>
  </si>
  <si>
    <t xml:space="preserve">ELAINE CRISTINA BARROSO</t>
  </si>
  <si>
    <t xml:space="preserve">ELAINE CRISTINA DA SILVA</t>
  </si>
  <si>
    <t xml:space="preserve">ELAINE CRISTINA DE FREITAS</t>
  </si>
  <si>
    <t xml:space="preserve">ELAINE DA MOTA LIMA</t>
  </si>
  <si>
    <t xml:space="preserve">ELAINE DA SILVA LOPES LIMA</t>
  </si>
  <si>
    <t xml:space="preserve">ELAINE FARIA NEVES DE BARROS CARVALHO</t>
  </si>
  <si>
    <t xml:space="preserve">ELAINE PATRICIA DOS SANTOS SILVA</t>
  </si>
  <si>
    <t xml:space="preserve">ELAINY ESPINDOLA BARBOSA</t>
  </si>
  <si>
    <t xml:space="preserve">ELCIO SILVA CAVALCANTI</t>
  </si>
  <si>
    <t xml:space="preserve">ELDA SOARES DOS SANTOS ALVES</t>
  </si>
  <si>
    <t xml:space="preserve">ELDINEI GOMES DE BARROS</t>
  </si>
  <si>
    <t xml:space="preserve">ELI ALVES DA SILVA</t>
  </si>
  <si>
    <t xml:space="preserve">ELI PESSOA MONTEIRO</t>
  </si>
  <si>
    <t xml:space="preserve">ELIADE VENANCIO ALEXANDRE</t>
  </si>
  <si>
    <t xml:space="preserve">ELIANA CARVALHO FALCAO</t>
  </si>
  <si>
    <t xml:space="preserve">ELIANA SANTOS DE SOUZA</t>
  </si>
  <si>
    <t xml:space="preserve">ELIANE ALVES BANDEIRA DE CARVALHO</t>
  </si>
  <si>
    <t xml:space="preserve">ELIANE ALVES DE BARROS</t>
  </si>
  <si>
    <t xml:space="preserve">ELIANE BARBOSA DA SILVA NOGUEIRA</t>
  </si>
  <si>
    <t xml:space="preserve">ELIANE BARROS DE OLIVEIRA CASTRO</t>
  </si>
  <si>
    <t xml:space="preserve">ELIANE CARDOSO COUTINHO DE MELO</t>
  </si>
  <si>
    <t xml:space="preserve">ELIANE DOS ANJOS SILVA</t>
  </si>
  <si>
    <t xml:space="preserve">ELIANE JUCIELLY VASCONCELOS SANTOS</t>
  </si>
  <si>
    <t xml:space="preserve">ELIANE LUIZ DA SILVA</t>
  </si>
  <si>
    <t xml:space="preserve">ELIANE MENDES GERMANO LINS</t>
  </si>
  <si>
    <t xml:space="preserve">ELIANE PEREIRA DE OLIVEIRA</t>
  </si>
  <si>
    <t xml:space="preserve">ELIAS GONCALVES DA SILVA</t>
  </si>
  <si>
    <t xml:space="preserve">ELIAS JOSE DA SILVA</t>
  </si>
  <si>
    <t xml:space="preserve">ELIAS MANOEL DUARTE</t>
  </si>
  <si>
    <t xml:space="preserve">ELIAS NORBERTO DA SILVA</t>
  </si>
  <si>
    <t xml:space="preserve">ELICIA BARROS GUERRA SOUZA</t>
  </si>
  <si>
    <t xml:space="preserve">ELIDELSON JOSE DE FARIAS</t>
  </si>
  <si>
    <t xml:space="preserve">ELIEL JOSE DE SOUSA</t>
  </si>
  <si>
    <t xml:space="preserve">ELIELSON SOUZA FERREIRA</t>
  </si>
  <si>
    <t xml:space="preserve">ELIETE DE FATIMA VASCONCELOS BARROS NERY DA SILVA</t>
  </si>
  <si>
    <t xml:space="preserve">ELIEUZA ANA DA SILVA SANTOS</t>
  </si>
  <si>
    <t xml:space="preserve">ELILSON RODRIGUES GOIS</t>
  </si>
  <si>
    <t xml:space="preserve">ELINA MARIANO</t>
  </si>
  <si>
    <t xml:space="preserve">ELINE PENALVA DA SILVA</t>
  </si>
  <si>
    <t xml:space="preserve">ELINI MARIA DA SILVA ALENCAR</t>
  </si>
  <si>
    <t xml:space="preserve">ELIOMAR BORGES DOS SANTOS</t>
  </si>
  <si>
    <t xml:space="preserve">ELISABETE REGINA LEAO BRASIL</t>
  </si>
  <si>
    <t xml:space="preserve">ELISAMA GOMES CORREIA SILVA</t>
  </si>
  <si>
    <t xml:space="preserve">ELISAMA MELQUIADES DE MELO E SILVA</t>
  </si>
  <si>
    <t xml:space="preserve">ELISANGELA CORREIA SOUZA</t>
  </si>
  <si>
    <t xml:space="preserve">ELISANGELA MELQUIADES SILVA</t>
  </si>
  <si>
    <t xml:space="preserve">ELIVALDO ANDRELINO IRMAO</t>
  </si>
  <si>
    <t xml:space="preserve">ELIVANDA PEREIRA DE SOUZA</t>
  </si>
  <si>
    <t xml:space="preserve">ELIZA BRITO SANTOS</t>
  </si>
  <si>
    <t xml:space="preserve">ELIZABETE GESELI DOS SANTOS FERREIRA</t>
  </si>
  <si>
    <t xml:space="preserve">ELIZABETH ALMEIDA DOS SANTOS</t>
  </si>
  <si>
    <t xml:space="preserve">ELIZABETH ALVES DOS SANTOS</t>
  </si>
  <si>
    <t xml:space="preserve">ELIZABETH AZEVEDO SOARES DA CRUZ</t>
  </si>
  <si>
    <t xml:space="preserve">ELIZABETH DE SOUZA AMORIM</t>
  </si>
  <si>
    <t xml:space="preserve">ELIZABETH GALDINO DO NASCIMENTO</t>
  </si>
  <si>
    <t xml:space="preserve">ELIZABETH MARTINS CANAVELLO</t>
  </si>
  <si>
    <t xml:space="preserve">ELIZABETH REGINA DA SILVA RIBEIRO</t>
  </si>
  <si>
    <t xml:space="preserve">ELIZAFE DUARTE DOS SANTOS</t>
  </si>
  <si>
    <t xml:space="preserve">ELIZANE CRISTINA DE AQUINO</t>
  </si>
  <si>
    <t xml:space="preserve">ELIZE SAMPAIO NASCIMENTO SILVA</t>
  </si>
  <si>
    <t xml:space="preserve">ELIZEU BARBOSA DE LIMA</t>
  </si>
  <si>
    <t xml:space="preserve">ELLEN BARBARA CAMPELO BARBOSA</t>
  </si>
  <si>
    <t xml:space="preserve">ELLEN TAMIRA ALVES DE LIMA</t>
  </si>
  <si>
    <t xml:space="preserve">ELLEN VIANA VILAR</t>
  </si>
  <si>
    <t xml:space="preserve">ELLIACKIN MESSIAS DO NASCIMENTO FIGUEIREDO</t>
  </si>
  <si>
    <t xml:space="preserve">ELSON JOSE ALVES</t>
  </si>
  <si>
    <t xml:space="preserve">ELVERSON SOARES DE MELO</t>
  </si>
  <si>
    <t xml:space="preserve">ELVYS FYCHER MARINHO DE ALMEIDA</t>
  </si>
  <si>
    <t xml:space="preserve">ELY CARLOS BEZERRA DA SILVA</t>
  </si>
  <si>
    <t xml:space="preserve">ELZA ANDRADE CAVALCANTI</t>
  </si>
  <si>
    <t xml:space="preserve">EMANOEL FILIPE BEZERRA DA SILVA</t>
  </si>
  <si>
    <t xml:space="preserve">EMANOEL FRANCISCO DOS SANTOS</t>
  </si>
  <si>
    <t xml:space="preserve">EMANOEL LINS DE ARAUJO</t>
  </si>
  <si>
    <t xml:space="preserve">EMANUEL ARRUDA DA SILVA</t>
  </si>
  <si>
    <t xml:space="preserve">EMANUEL LOPES DE SOUZA OLIVEIRA</t>
  </si>
  <si>
    <t xml:space="preserve">EMANUEL MORAES LIMA DOS SANTOS</t>
  </si>
  <si>
    <t xml:space="preserve">EMANUELLE BORGES SOARES DE MEDEIROS</t>
  </si>
  <si>
    <t xml:space="preserve">EMANUELLE NOBERTO MORAES</t>
  </si>
  <si>
    <t xml:space="preserve">EMANUELLE PATRICIA ENRIQUE DA SILVA</t>
  </si>
  <si>
    <t xml:space="preserve">EMERSON AMORIM DOS SANTOS</t>
  </si>
  <si>
    <t xml:space="preserve">EMERSON DE CARVALHO PAZ</t>
  </si>
  <si>
    <t xml:space="preserve">EMERSON HUGO DE OLIVEIRA LEON</t>
  </si>
  <si>
    <t xml:space="preserve">EMERSON OZIAS DE LUNA</t>
  </si>
  <si>
    <t xml:space="preserve">EMILE FRANCOIS CHABLOZ NETO</t>
  </si>
  <si>
    <t xml:space="preserve">EMILIA JULIANA CESAR HERCULINO</t>
  </si>
  <si>
    <t xml:space="preserve">EMILIA SANTIAGO SILVERIO</t>
  </si>
  <si>
    <t xml:space="preserve">EMMANOEL FERREIRA CARVALHO</t>
  </si>
  <si>
    <t xml:space="preserve">EMMANUEL AIRES URQUIZA DE CARVALHO</t>
  </si>
  <si>
    <t xml:space="preserve">EMYLIANE MARIA DE MEDEIROS LIMA</t>
  </si>
  <si>
    <t xml:space="preserve">ENEAS MANOEL DA SILVA</t>
  </si>
  <si>
    <t xml:space="preserve">ENES CRUZ HORA DA SILVA</t>
  </si>
  <si>
    <t xml:space="preserve">ENIDIA CRISTINE ARAUJO CORDEIRO</t>
  </si>
  <si>
    <t xml:space="preserve">ENILDA CARLA DA SILVA</t>
  </si>
  <si>
    <t xml:space="preserve">ENILSON FRANCISCO DA SILVA CRUZ</t>
  </si>
  <si>
    <t xml:space="preserve">ENIO DE LIMA ARIMATEIA</t>
  </si>
  <si>
    <t xml:space="preserve">ENIWELLTON ELUANY DA ROCHA</t>
  </si>
  <si>
    <t xml:space="preserve">ENOQUE AMARO PEREIRA</t>
  </si>
  <si>
    <t xml:space="preserve">ENZO LUIZ CUNHA GUEDES</t>
  </si>
  <si>
    <t xml:space="preserve">ERALDO BEZERRA DA SILVA</t>
  </si>
  <si>
    <t xml:space="preserve">ERALDO RODRIGUES FERREIRA</t>
  </si>
  <si>
    <t xml:space="preserve">ERIBERTO BRANDAO SARMENTO FILHO</t>
  </si>
  <si>
    <t xml:space="preserve">ERIC GOMES DO AMARAL</t>
  </si>
  <si>
    <t xml:space="preserve">ERICA BRITO DE SANTANA GERMINIO</t>
  </si>
  <si>
    <t xml:space="preserve">ERICA DE MELO FREITAS</t>
  </si>
  <si>
    <t xml:space="preserve">ERICK ALEXANDRE ELOI COSTA</t>
  </si>
  <si>
    <t xml:space="preserve">ERICKA RAMOS DE OLIVEIRA TEIXEIRA</t>
  </si>
  <si>
    <t xml:space="preserve">ERICO ALFREDO ORIA DE OLIVEIRA</t>
  </si>
  <si>
    <t xml:space="preserve">ERIKA CORDEIRO DE ALBUQUERQUE DOS SANTOS SILVA LIMA</t>
  </si>
  <si>
    <t xml:space="preserve">ERIKA CORDEIRO DO REGO BARROS VALENTIM</t>
  </si>
  <si>
    <t xml:space="preserve">ERIKA DA ROCHA MAHON</t>
  </si>
  <si>
    <t xml:space="preserve">ERIKA ELOENIA DOS SANTOS SILVA</t>
  </si>
  <si>
    <t xml:space="preserve">ERIKA FERNANDA CABRAL DE SOUZA</t>
  </si>
  <si>
    <t xml:space="preserve">ERIKA SIMONA DOS SANTOS FERREIRA</t>
  </si>
  <si>
    <t xml:space="preserve">ERINALDO DOS SANTOS VILACA JUNIOR</t>
  </si>
  <si>
    <t xml:space="preserve">ERINALDO LOURENCO BATISTA</t>
  </si>
  <si>
    <t xml:space="preserve">ERINALVA DE LIMA CORREIA</t>
  </si>
  <si>
    <t xml:space="preserve">ERIVALDSON SERGIO DA SILVA FARIAS</t>
  </si>
  <si>
    <t xml:space="preserve">ERIVANDA MARIA DA SILVA</t>
  </si>
  <si>
    <t xml:space="preserve">ERLLEY RAQUEL ARAGAO NOBREGA</t>
  </si>
  <si>
    <t xml:space="preserve">ERNANI JOSE BARBOSA DA SILVA</t>
  </si>
  <si>
    <t xml:space="preserve">ERNANI OLIVEIRA ZAMORANO</t>
  </si>
  <si>
    <t xml:space="preserve">ERNANI VICENTE DE BARCELOS</t>
  </si>
  <si>
    <t xml:space="preserve">ERTZ CLARCK MELINDRE DOS SANTOS</t>
  </si>
  <si>
    <t xml:space="preserve">ERWELLY BARROS DE OLIVEIRA</t>
  </si>
  <si>
    <t xml:space="preserve">ESMERALDA REGO DANTAS</t>
  </si>
  <si>
    <t xml:space="preserve">ESTER CAVALCANTE BATISTA</t>
  </si>
  <si>
    <t xml:space="preserve">ETNI BARROS DE CASTRO</t>
  </si>
  <si>
    <t xml:space="preserve">EUCILENE TAVARES DE SOUZA</t>
  </si>
  <si>
    <t xml:space="preserve">EUDES ALVES PESSOA</t>
  </si>
  <si>
    <t xml:space="preserve">EUDES FERNANDO DE OLIVEIRA</t>
  </si>
  <si>
    <t xml:space="preserve">EUDES JOAQUIM DE SANTANA</t>
  </si>
  <si>
    <t xml:space="preserve">EUDESANDRA GUIMARAES CORIOLANO</t>
  </si>
  <si>
    <t xml:space="preserve">EUGENIO AUGUSTO PESSOA DE NORONHA</t>
  </si>
  <si>
    <t xml:space="preserve">EUNICE DA SILVA FREITAS</t>
  </si>
  <si>
    <t xml:space="preserve">EURA TAVARES PESSOA</t>
  </si>
  <si>
    <t xml:space="preserve">EURICO BARBOSA DA SILVA FILHO</t>
  </si>
  <si>
    <t xml:space="preserve">EURIDES DO NASCIMENTO DA SILVA</t>
  </si>
  <si>
    <t xml:space="preserve">EURYANNE CAROLINE COSTA DA SILVA</t>
  </si>
  <si>
    <t xml:space="preserve">EUTER VASCONCELOS VERAS BARBOSA</t>
  </si>
  <si>
    <t xml:space="preserve">EVA ALINE MENDONCA DO MONTE</t>
  </si>
  <si>
    <t xml:space="preserve">EVA MARIA DE MIRANDA DOS SANTOS</t>
  </si>
  <si>
    <t xml:space="preserve">EVA REGINA DE OLIVEIRA</t>
  </si>
  <si>
    <t xml:space="preserve">EVALDO RIBEIRO FERNANDES</t>
  </si>
  <si>
    <t xml:space="preserve">EVANDRO FRANCISCO CARNEIRO</t>
  </si>
  <si>
    <t xml:space="preserve">EVANETE GOMES DA SILVA</t>
  </si>
  <si>
    <t xml:space="preserve">EVANISE SOUZA DE CARVALHO</t>
  </si>
  <si>
    <t xml:space="preserve">EVELINE BARROS CALADO</t>
  </si>
  <si>
    <t xml:space="preserve">EVELINE DO NASCIMENTO NOBREGA</t>
  </si>
  <si>
    <t xml:space="preserve">EVELINNE MARIA FREITAS DE SOUZA LIMA</t>
  </si>
  <si>
    <t xml:space="preserve">EVELYN DE OLIVEIRA PEREIRA MOREIRA</t>
  </si>
  <si>
    <t xml:space="preserve">EVERALDO DIAS COELHO</t>
  </si>
  <si>
    <t xml:space="preserve">EVERALDO VELOSO RESENDE</t>
  </si>
  <si>
    <t xml:space="preserve">EVERSON BRUNO PEREIRA BEZERRA</t>
  </si>
  <si>
    <t xml:space="preserve">EVERSON CLEITON DA CRUZ</t>
  </si>
  <si>
    <t xml:space="preserve">EVERTON DE CASTRO GOMES</t>
  </si>
  <si>
    <t xml:space="preserve">EVERTON OLIVEIRA VASCONCELOS</t>
  </si>
  <si>
    <t xml:space="preserve">EVERTON RODRIGUES ALVES</t>
  </si>
  <si>
    <t xml:space="preserve">EVODIA DAMASCENO ROMAO</t>
  </si>
  <si>
    <t xml:space="preserve">EWERTON CLEYTON SILVA DE QUEIROZ</t>
  </si>
  <si>
    <t xml:space="preserve">EWERTON FYLIPE DE ARAUJO SILVA</t>
  </si>
  <si>
    <t xml:space="preserve">EZAU LUIZ MONTEIRO DA SILVA</t>
  </si>
  <si>
    <t xml:space="preserve">EZEQUIEL DA SILVA GUIMARAES</t>
  </si>
  <si>
    <t xml:space="preserve">EZEQUIEL MUNIZ DE SIQUEIRA</t>
  </si>
  <si>
    <t xml:space="preserve">EZEQUIEL RUFINO DA SILVA</t>
  </si>
  <si>
    <t xml:space="preserve">EZIELTON ALVES PEREIRA</t>
  </si>
  <si>
    <t xml:space="preserve">FABIA MARIA DE LIMA</t>
  </si>
  <si>
    <t xml:space="preserve">FABIANA ALVES DO NASCIMENTO</t>
  </si>
  <si>
    <t xml:space="preserve">FABIANA AZEVEDO DELMONDES</t>
  </si>
  <si>
    <t xml:space="preserve">FABIANA BARBOSA DE OLIVEIRA SILVA</t>
  </si>
  <si>
    <t xml:space="preserve">FABIANA BERNARDINO DE OLIVEIRA GUEDES</t>
  </si>
  <si>
    <t xml:space="preserve">FABIANA CIBELE LELEU DA COSTA ARAUJO</t>
  </si>
  <si>
    <t xml:space="preserve">FABIANA DE OLIVEIRA SANTIAGO</t>
  </si>
  <si>
    <t xml:space="preserve">FABIANA FRANCA DE AMORIM</t>
  </si>
  <si>
    <t xml:space="preserve">FABIANA HELENA DA SILVA MOURA SOARES</t>
  </si>
  <si>
    <t xml:space="preserve">FABIANA KELLY ROQUE DA SILVA GONCALVES</t>
  </si>
  <si>
    <t xml:space="preserve">FABIANA LOURENCO MARQUES DE CARVALHO</t>
  </si>
  <si>
    <t xml:space="preserve">FABIANA MARIA OLIVEIRA DE SOUZA DUTRA</t>
  </si>
  <si>
    <t xml:space="preserve">FABIANA PEREIRA DA SILVA</t>
  </si>
  <si>
    <t xml:space="preserve">FABIANA SOARES LEITE</t>
  </si>
  <si>
    <t xml:space="preserve">FABIANO BARBOSA MENDES LEITE</t>
  </si>
  <si>
    <t xml:space="preserve">FABIANO MONTEIRO SANTOS</t>
  </si>
  <si>
    <t xml:space="preserve">FABIO ANTONIO AMANDO GRANJA</t>
  </si>
  <si>
    <t xml:space="preserve">FABIO CESAR FIGUEIREDO DE MEDEIROS CHICOUT</t>
  </si>
  <si>
    <t xml:space="preserve">FABIO COELHO ALVES SILVEIRA</t>
  </si>
  <si>
    <t xml:space="preserve">FABIO CONSTANTINO BARROS COSTA</t>
  </si>
  <si>
    <t xml:space="preserve">FABIO DE PAULA ROCHA COSTA</t>
  </si>
  <si>
    <t xml:space="preserve">FABIO FERREIRA BATISTA</t>
  </si>
  <si>
    <t xml:space="preserve">FABIO JOSE DOS SANTOS AGUIAR</t>
  </si>
  <si>
    <t xml:space="preserve">FABIO MONTEIRO FRANCA</t>
  </si>
  <si>
    <t xml:space="preserve">FABIO RAMOS DA SILVA</t>
  </si>
  <si>
    <t xml:space="preserve">FABIO ROSA</t>
  </si>
  <si>
    <t xml:space="preserve">FABIO SILVA DE OLIVEIRA</t>
  </si>
  <si>
    <t xml:space="preserve">FABIO SOUZA DA FONTE</t>
  </si>
  <si>
    <t xml:space="preserve">FABIOLA DA COSTA RIBEIRO</t>
  </si>
  <si>
    <t xml:space="preserve">FABIOLA MARIA FREIRE DE FRANCA</t>
  </si>
  <si>
    <t xml:space="preserve">FABIOLA MARIA MARQUES DO COUTO</t>
  </si>
  <si>
    <t xml:space="preserve">Doutorado</t>
  </si>
  <si>
    <t xml:space="preserve">FABRICIA NUNES DE SENA SILVESTRE</t>
  </si>
  <si>
    <t xml:space="preserve">FABSON JOSE BEZERRA</t>
  </si>
  <si>
    <t xml:space="preserve">FADIA MARIA COLIGNY LINS SILVA</t>
  </si>
  <si>
    <t xml:space="preserve">FAGNER LUIZ ALVES DA SILVA</t>
  </si>
  <si>
    <t xml:space="preserve">FANNY VIDIGAL DE PAULA</t>
  </si>
  <si>
    <t xml:space="preserve">FATIMA REGINA DE SOUZA MEDEIROS CORREIA</t>
  </si>
  <si>
    <t xml:space="preserve">FAUSTO JOSE DA LUZ CARDOSO</t>
  </si>
  <si>
    <t xml:space="preserve">FELIPE BARBOSA CUPERTINO</t>
  </si>
  <si>
    <t xml:space="preserve">FELIPE CAVALCANTI DE CARVALHO</t>
  </si>
  <si>
    <t xml:space="preserve">FELIPE CONCEICAO ARAGAO PEREIRA</t>
  </si>
  <si>
    <t xml:space="preserve">FELIPE DE HOLANDA PEIXOTO</t>
  </si>
  <si>
    <t xml:space="preserve">FELIPE DE LIMA SOUZA</t>
  </si>
  <si>
    <t xml:space="preserve">FELIPE FREITAS DE ALCANTARA</t>
  </si>
  <si>
    <t xml:space="preserve">FELIPE GONZAGA DE CARVALHO GONDIM</t>
  </si>
  <si>
    <t xml:space="preserve">FELIPE JOSE FERREIRA</t>
  </si>
  <si>
    <t xml:space="preserve">FELIPE LINS DE MELO</t>
  </si>
  <si>
    <t xml:space="preserve">FELIPE LUCENA CARNEIRO DE ALBUQUERQUE</t>
  </si>
  <si>
    <t xml:space="preserve">FELIPE PEIXOTO PINHEIRO DE OLIVEIRA</t>
  </si>
  <si>
    <t xml:space="preserve">FELIPE ROCHA DA COSTA</t>
  </si>
  <si>
    <t xml:space="preserve">FELIPE SIMOES CEZAR</t>
  </si>
  <si>
    <t xml:space="preserve">FELIPE TADEU DE HOLLANDA COSTA</t>
  </si>
  <si>
    <t xml:space="preserve">FELIPE TRAVASSOS SARINHO DE ALMEIDA</t>
  </si>
  <si>
    <t xml:space="preserve">FELIPPE AUGUSTO DE ALBUQUERQUE RODRIGUES</t>
  </si>
  <si>
    <t xml:space="preserve">FELIX LOLAIA NETO</t>
  </si>
  <si>
    <t xml:space="preserve">FELLIPE LEAO DE SOUZA</t>
  </si>
  <si>
    <t xml:space="preserve">FERNANDA CRISTINA SANTOS SILVA RAMOS</t>
  </si>
  <si>
    <t xml:space="preserve">FERNANDA DE MAGALHAES MULATINHO</t>
  </si>
  <si>
    <t xml:space="preserve">FERNANDA EMANUELE DA SILVA SOBRAL</t>
  </si>
  <si>
    <t xml:space="preserve">FERNANDA LACERDA MONTEIRO</t>
  </si>
  <si>
    <t xml:space="preserve">FERNANDA LAURA MEDEIROS JUSTINO LIMA DOS SANTOS</t>
  </si>
  <si>
    <t xml:space="preserve">FERNANDA LEITE COSTA SILVA</t>
  </si>
  <si>
    <t xml:space="preserve">FERNANDA MARIA DA SILVA GOMES</t>
  </si>
  <si>
    <t xml:space="preserve">FERNANDA MIRELA DA SILVA</t>
  </si>
  <si>
    <t xml:space="preserve">FERNANDA MOREIRA DA SILVA</t>
  </si>
  <si>
    <t xml:space="preserve">FERNANDA OLIVEIRA DA SILVA</t>
  </si>
  <si>
    <t xml:space="preserve">FERNANDA RODRIGUES DA PAZ ALBUQUERQUE</t>
  </si>
  <si>
    <t xml:space="preserve">FERNANDA RODRIGUES DOS SANTOS D AMORIM</t>
  </si>
  <si>
    <t xml:space="preserve">FERNANDO ALVINO DA SILVA</t>
  </si>
  <si>
    <t xml:space="preserve">FERNANDO ANTONIO ALVES DE SOUZA</t>
  </si>
  <si>
    <t xml:space="preserve">FERNANDO ANTONIO ARAUJO CAVALCANTI</t>
  </si>
  <si>
    <t xml:space="preserve">FERNANDO ANTONIO DE CARVALHO GALVAO JUNIOR</t>
  </si>
  <si>
    <t xml:space="preserve">FERNANDO ANTONIO DE OLIVEIRA PEIXOTO</t>
  </si>
  <si>
    <t xml:space="preserve">FERNANDO AUGUSTO PACIFICO</t>
  </si>
  <si>
    <t xml:space="preserve">FERNANDO AYRES DA SILVA</t>
  </si>
  <si>
    <t xml:space="preserve">FERNANDO BATISTA DOS SANTOS</t>
  </si>
  <si>
    <t xml:space="preserve">FERNANDO CAETANO DE LIMA</t>
  </si>
  <si>
    <t xml:space="preserve">FERNANDO CARLOS FARIAS COSTA</t>
  </si>
  <si>
    <t xml:space="preserve">FERNANDO CAVALCANTI DE SOUZA</t>
  </si>
  <si>
    <t xml:space="preserve">FERNANDO FERREIRA DE ANDRADE</t>
  </si>
  <si>
    <t xml:space="preserve">FERNANDO HENRIQUE DE LIMA DURAND</t>
  </si>
  <si>
    <t xml:space="preserve">FERNANDO HENRIQUE MINEIRO RODRIGUES</t>
  </si>
  <si>
    <t xml:space="preserve">FERNANDO JOSE PESSOA DE ANDRADE</t>
  </si>
  <si>
    <t xml:space="preserve">FERNANDO MANOEL OLIVEIRA ACCIOLY LINS</t>
  </si>
  <si>
    <t xml:space="preserve">FERNANDO MENDES DE OLIVEIRA</t>
  </si>
  <si>
    <t xml:space="preserve">FERNANDO MULLER</t>
  </si>
  <si>
    <t xml:space="preserve">FERNANDO NEVES GOUVEIA</t>
  </si>
  <si>
    <t xml:space="preserve">FERNANDO TAVARES PINTO</t>
  </si>
  <si>
    <t xml:space="preserve">FERNANDO WESLEY CAVALCANTI DE ARAUJO</t>
  </si>
  <si>
    <t xml:space="preserve">FILIPE ANTONIO AGUIAR CAVALCANTI DE CARVALHO</t>
  </si>
  <si>
    <t xml:space="preserve">FILIPE DANIEL TORRES DE SANTANA</t>
  </si>
  <si>
    <t xml:space="preserve">FILIPE DE ALMEIDA QUEIROZ</t>
  </si>
  <si>
    <t xml:space="preserve">FILIPE DE FRANCA MONTEIRO VASCONCELOS</t>
  </si>
  <si>
    <t xml:space="preserve">FILIPE EDUARDO DE LIMA SANTOS</t>
  </si>
  <si>
    <t xml:space="preserve">FILIPE NOVAIS</t>
  </si>
  <si>
    <t xml:space="preserve">FILIPE SANTOS BARBOSA</t>
  </si>
  <si>
    <t xml:space="preserve">FILLIPE THADEU BARBOSA VIEIRA DA ROCHA</t>
  </si>
  <si>
    <t xml:space="preserve">FLAVIA ATAIDE DA MOTTA</t>
  </si>
  <si>
    <t xml:space="preserve">FLAVIA BRANDAO RAMALHO DE BRITO</t>
  </si>
  <si>
    <t xml:space="preserve">FLAVIA DANIELE PINTO COSTA</t>
  </si>
  <si>
    <t xml:space="preserve">FLAVIA DE MOURA CAMPOS</t>
  </si>
  <si>
    <t xml:space="preserve">FLAVIA GOMES FERNANDES DA FONTE</t>
  </si>
  <si>
    <t xml:space="preserve">FLAVIA MARIA CARDOSO DE PAULA GOMES</t>
  </si>
  <si>
    <t xml:space="preserve">FLAVIA MARIA VALENCA XAVIER</t>
  </si>
  <si>
    <t xml:space="preserve">FLAVIA MYRNA TENORIO SOUSA BOMFIM</t>
  </si>
  <si>
    <t xml:space="preserve">FLAVIA REGINA BARBOSA MAGALHAES</t>
  </si>
  <si>
    <t xml:space="preserve">FLAVIA RODRIGUES BULHOES</t>
  </si>
  <si>
    <t xml:space="preserve">FLAVIANA DE CARVALHO</t>
  </si>
  <si>
    <t xml:space="preserve">FLAVIO DAMACENA LIRA</t>
  </si>
  <si>
    <t xml:space="preserve">FLAVIO DE ARAUJO WANDERLEY</t>
  </si>
  <si>
    <t xml:space="preserve">FLAVIO EMMANUEL PEREIRA GONZALEZ</t>
  </si>
  <si>
    <t xml:space="preserve">FLAVIO JOSE FALCAO DE SANTANA</t>
  </si>
  <si>
    <t xml:space="preserve">FLAVIO JOSE SOARES</t>
  </si>
  <si>
    <t xml:space="preserve">FLAVIUS ANDERSON FELIX PEREIRA</t>
  </si>
  <si>
    <t xml:space="preserve">FLORENTINO DE MELO GUERRA FILHO</t>
  </si>
  <si>
    <t xml:space="preserve">FLORIANO MELCHIADES DA SILVA JUNIOR</t>
  </si>
  <si>
    <t xml:space="preserve">FRANCIMAR MARIA DA SILVA COSTA</t>
  </si>
  <si>
    <t xml:space="preserve">FRANCISCA ASSIS DE MELO</t>
  </si>
  <si>
    <t xml:space="preserve">FRANCISCA FREIRE ROCHA</t>
  </si>
  <si>
    <t xml:space="preserve">FRANCISCA SUELI MONTE MOREIRA</t>
  </si>
  <si>
    <t xml:space="preserve">FRANCISCA VANUZA RIBEIRO MACHADO</t>
  </si>
  <si>
    <t xml:space="preserve">FRANCISCO CARLOS ALVES MOURA</t>
  </si>
  <si>
    <t xml:space="preserve">FRANCISCO CARVALHO DA ROCHA</t>
  </si>
  <si>
    <t xml:space="preserve">FRANCISCO DAS CHAGAS BATISTA RODRIGUES</t>
  </si>
  <si>
    <t xml:space="preserve">FRANCISCO DE ASSIS DA COSTA</t>
  </si>
  <si>
    <t xml:space="preserve">FRANCISCO DE ASSIS MOTA</t>
  </si>
  <si>
    <t xml:space="preserve">FRANCISCO DE ASSIS VIEIRA BEZERRA</t>
  </si>
  <si>
    <t xml:space="preserve">FRANCISCO JOAO DE ASSIS L GUIMARAES</t>
  </si>
  <si>
    <t xml:space="preserve">FRANCISCO JOSE BEZERRA LIMA</t>
  </si>
  <si>
    <t xml:space="preserve">FRANCISCO JOSE SOARES</t>
  </si>
  <si>
    <t xml:space="preserve">FRANCISCO JUVENAL FEITOSA NEVES JUNIOR</t>
  </si>
  <si>
    <t xml:space="preserve">FRANCISCO LUIS ALMEIDA PAES</t>
  </si>
  <si>
    <t xml:space="preserve">FRANCISCO LUIZ DE SA ARAUJO</t>
  </si>
  <si>
    <t xml:space="preserve">FRANCISCO PAIVA ROSA</t>
  </si>
  <si>
    <t xml:space="preserve">FRANCOIS BRAGA DE AZEVEDO FILHO</t>
  </si>
  <si>
    <t xml:space="preserve">FRANKLAND MOURA E SILVA</t>
  </si>
  <si>
    <t xml:space="preserve">FRED BRAINER SILVA</t>
  </si>
  <si>
    <t xml:space="preserve">FREDERICK LAPA SANTOS FILHO</t>
  </si>
  <si>
    <t xml:space="preserve">FREDERICO BRUNO CAVALCANTI DE SIQUEIRA</t>
  </si>
  <si>
    <t xml:space="preserve">FREDERICO CAMAROTTI</t>
  </si>
  <si>
    <t xml:space="preserve">FREDERICO JORGE RIBEIRO</t>
  </si>
  <si>
    <t xml:space="preserve">FREDERICO JOSE DE LIRA CORREIA</t>
  </si>
  <si>
    <t xml:space="preserve">FREDSON PEREIRA GONCALVES</t>
  </si>
  <si>
    <t xml:space="preserve">GABRIEL ALVES MOREIRA</t>
  </si>
  <si>
    <t xml:space="preserve">GABRIEL DA LUZ NETO</t>
  </si>
  <si>
    <t xml:space="preserve">GABRIEL DE ALBUQUERQUE VELOSO AZUIRSON</t>
  </si>
  <si>
    <t xml:space="preserve">GABRIEL GAZZONI ARAUJO GONCALVES</t>
  </si>
  <si>
    <t xml:space="preserve">GABRIEL OLIVO LOCATELLI</t>
  </si>
  <si>
    <t xml:space="preserve">GABRIEL SOARES DE VASCONCELOS</t>
  </si>
  <si>
    <t xml:space="preserve">GABRIEL VIEIRA DE MELO FAEIRSTEIN</t>
  </si>
  <si>
    <t xml:space="preserve">GABRIELA COUTINHO CUNTO</t>
  </si>
  <si>
    <t xml:space="preserve">GABRIELA DE AGUIAR SILVA</t>
  </si>
  <si>
    <t xml:space="preserve">GABRIELA DE MORAES REGO GUEDES</t>
  </si>
  <si>
    <t xml:space="preserve">GABRIELA DE OLIVEIRA BURIL</t>
  </si>
  <si>
    <t xml:space="preserve">GABRIELA FERREIRA DE ARRUDA FREITAS</t>
  </si>
  <si>
    <t xml:space="preserve">GABRIELA MARIA CHAVES DA SILVA</t>
  </si>
  <si>
    <t xml:space="preserve">GABRIELA MARIA GONCALVES LEAL</t>
  </si>
  <si>
    <t xml:space="preserve">GABRIELA MIRANDA MUCARBEL</t>
  </si>
  <si>
    <t xml:space="preserve">GABRIELE LUCAS BARBOSA</t>
  </si>
  <si>
    <t xml:space="preserve">GABRIELLA MUNIZ CABRAL</t>
  </si>
  <si>
    <t xml:space="preserve">GABRIELLE BARBOSA DE SOUSA</t>
  </si>
  <si>
    <t xml:space="preserve">GEANE RAULINO MARTINS BERG DANTAS</t>
  </si>
  <si>
    <t xml:space="preserve">GEANE RODRIGUES CHAVES</t>
  </si>
  <si>
    <t xml:space="preserve">GEISA ADELITA MATIAS</t>
  </si>
  <si>
    <t xml:space="preserve">GEIVIANNI MARIA SILVA CAVALCANTI DE ANDRADE</t>
  </si>
  <si>
    <t xml:space="preserve">GENILDO CARDOSO DA SILVA</t>
  </si>
  <si>
    <t xml:space="preserve">GENILDO DA SILVA JUNIOR</t>
  </si>
  <si>
    <t xml:space="preserve">GENILSON BARBOSA DA SILVA</t>
  </si>
  <si>
    <t xml:space="preserve">GENIVALDO COLATINO DE BARROS</t>
  </si>
  <si>
    <t xml:space="preserve">GENIVALDO MACHADO LINS FILHO</t>
  </si>
  <si>
    <t xml:space="preserve">GEORGE DE ALMEIDA ANDRADE</t>
  </si>
  <si>
    <t xml:space="preserve">GEORGE LOPES DE MELO</t>
  </si>
  <si>
    <t xml:space="preserve">GEORGE SIQUEIRA SERCUNDES</t>
  </si>
  <si>
    <t xml:space="preserve">GEORGIA GOMES DA CRUZ</t>
  </si>
  <si>
    <t xml:space="preserve">GEORGIA KARLA CORREIA LIMA</t>
  </si>
  <si>
    <t xml:space="preserve">GEORGINA MARAFANTE SA</t>
  </si>
  <si>
    <t xml:space="preserve">GEOVANA GONZAGA BORGES</t>
  </si>
  <si>
    <t xml:space="preserve">GEOVANE JOSE DE ALMEIDA</t>
  </si>
  <si>
    <t xml:space="preserve">GEOVANE SERGIO CORREIA DA SILVA</t>
  </si>
  <si>
    <t xml:space="preserve">GEOVANIA FERREIRA DE MENDONCA</t>
  </si>
  <si>
    <t xml:space="preserve">GEOVANNA PEREIRA DA SILVA</t>
  </si>
  <si>
    <t xml:space="preserve">GERALDO CABRAL DE CARVALHO FILHO</t>
  </si>
  <si>
    <t xml:space="preserve">GERALDO JOSE ARRUDA CAVALCANTI</t>
  </si>
  <si>
    <t xml:space="preserve">GERALDO JOSE DE AMORIM</t>
  </si>
  <si>
    <t xml:space="preserve">GERALDO MOREIRA DA SILVA</t>
  </si>
  <si>
    <t xml:space="preserve">GERALDO PEREIRA DA SILVA JUNIOR</t>
  </si>
  <si>
    <t xml:space="preserve">GERARDO JOSE MOURA BEZERRA</t>
  </si>
  <si>
    <t xml:space="preserve">GERCIANE RONDONIA VIDAL</t>
  </si>
  <si>
    <t xml:space="preserve">GERCINO ALVES DA SILVA FILHO</t>
  </si>
  <si>
    <t xml:space="preserve">GERCINO TIBURTINO DOS SANTOS</t>
  </si>
  <si>
    <t xml:space="preserve">GERLANE DA COSTA LIMA</t>
  </si>
  <si>
    <t xml:space="preserve">GERMANA BARROS RODRIGUES</t>
  </si>
  <si>
    <t xml:space="preserve">GERSON HERCULANO DE ALMEIDA</t>
  </si>
  <si>
    <t xml:space="preserve">GERSON JOSE DO NASCIMENTO</t>
  </si>
  <si>
    <t xml:space="preserve">GESILDA MAIA SANTA CRUZ SILVA</t>
  </si>
  <si>
    <t xml:space="preserve">GESSE FERNANDES DE LIRA</t>
  </si>
  <si>
    <t xml:space="preserve">GIANE DA PAZ FERREIRA SILVA</t>
  </si>
  <si>
    <t xml:space="preserve">GIBBSON DIAS SILVA ANDRADE</t>
  </si>
  <si>
    <t xml:space="preserve">GILBERTO ALVES DE AMORIM FILHO</t>
  </si>
  <si>
    <t xml:space="preserve">GILBERTO ALVES DE LIRA FILHO</t>
  </si>
  <si>
    <t xml:space="preserve">GILBERTO BARBOSA</t>
  </si>
  <si>
    <t xml:space="preserve">GILBERTO DE SOUZA COSTA FILHO</t>
  </si>
  <si>
    <t xml:space="preserve">GILBERTO DIAS ALVES</t>
  </si>
  <si>
    <t xml:space="preserve">GILBERTO FERNANDES SILVA DE ABREU</t>
  </si>
  <si>
    <t xml:space="preserve">GILBERTO JOSE DOS SANTOS</t>
  </si>
  <si>
    <t xml:space="preserve">GILBERTO SILVA DO NASCIMENTO</t>
  </si>
  <si>
    <t xml:space="preserve">GILCELENE SOARES E SILVA FAVARO</t>
  </si>
  <si>
    <t xml:space="preserve">GILDETE RODRIGUES DOS SANTOS</t>
  </si>
  <si>
    <t xml:space="preserve">GILDO JOSE DOS SANTOS</t>
  </si>
  <si>
    <t xml:space="preserve">GILKA DORNELAS DA SILVA</t>
  </si>
  <si>
    <t xml:space="preserve">GILMA OLIVEIRA E SILVA</t>
  </si>
  <si>
    <t xml:space="preserve">GILMAR PAULO DA SILVA</t>
  </si>
  <si>
    <t xml:space="preserve">GILMAR PEREIRA DA SILVA</t>
  </si>
  <si>
    <t xml:space="preserve">GILMARA CARDOSO ALVES</t>
  </si>
  <si>
    <t xml:space="preserve">GILNAR OLIVEIRA E SILVA</t>
  </si>
  <si>
    <t xml:space="preserve">GILSON ANDRADE FERRER DE MORAIS</t>
  </si>
  <si>
    <t xml:space="preserve">GILSON VITOR DE BARROS</t>
  </si>
  <si>
    <t xml:space="preserve">GILSONEIDE DA SILVA</t>
  </si>
  <si>
    <t xml:space="preserve">GILVAN COUTINHO DE LUCENA</t>
  </si>
  <si>
    <t xml:space="preserve">GILVAN DOS SANTOS PESSOA</t>
  </si>
  <si>
    <t xml:space="preserve">GILVANEIDE MARIA DA SILVA</t>
  </si>
  <si>
    <t xml:space="preserve">GILVANIA BENTO PEDROSA BRANCO</t>
  </si>
  <si>
    <t xml:space="preserve">GINALDO DIAS DE MELO</t>
  </si>
  <si>
    <t xml:space="preserve">GIRLENE MARIA DA SILVA</t>
  </si>
  <si>
    <t xml:space="preserve">GISEANI BEZERRA DA SILVA</t>
  </si>
  <si>
    <t xml:space="preserve">GISELE BARBOSA DE LIMA</t>
  </si>
  <si>
    <t xml:space="preserve">GISELE FALCAO DA PAIXAO</t>
  </si>
  <si>
    <t xml:space="preserve">GISELLA DE ABREU FERREIRA REGIS</t>
  </si>
  <si>
    <t xml:space="preserve">GISELLE DE QUEIROZ MENEZES BATISTA BELO</t>
  </si>
  <si>
    <t xml:space="preserve">GISELLY KARINE DE SOUZA</t>
  </si>
  <si>
    <t xml:space="preserve">GISELMA MARIA DA SILVA</t>
  </si>
  <si>
    <t xml:space="preserve">GISELY ALVES DA SILVA</t>
  </si>
  <si>
    <t xml:space="preserve">GISLAINY DOURADO LANDIM PARENTE</t>
  </si>
  <si>
    <t xml:space="preserve">GISLAYNE CRISTINA PALMEIRA BORGES</t>
  </si>
  <si>
    <t xml:space="preserve">GIVALDO BEZERRA DA SILVA</t>
  </si>
  <si>
    <t xml:space="preserve">GIVALDO HENRIQUE GOMES DOS SANTOS</t>
  </si>
  <si>
    <t xml:space="preserve">GIVALDO SERAFIM DA SILVA</t>
  </si>
  <si>
    <t xml:space="preserve">GLAUCE RIBEIRO DE CARVALHO</t>
  </si>
  <si>
    <t xml:space="preserve">GLAUCIA CANDIDA DA SILVA</t>
  </si>
  <si>
    <t xml:space="preserve">GLAUCIA HELENA BARBOSA DA SILVA</t>
  </si>
  <si>
    <t xml:space="preserve">GLAUCIA QUEIROZ MORAIS</t>
  </si>
  <si>
    <t xml:space="preserve">GLAUCIANA VIEIRA LIMA IZIDIO</t>
  </si>
  <si>
    <t xml:space="preserve">GLAUCO DESMOULINS DARCE CARDOSO WANDERLEY PRAZERES</t>
  </si>
  <si>
    <t xml:space="preserve">GLEBER BASTO MACIEL</t>
  </si>
  <si>
    <t xml:space="preserve">GLEDSTON DE PAULA PRESBITERO</t>
  </si>
  <si>
    <t xml:space="preserve">GLEICY CRISTHINE MENESES SILVA</t>
  </si>
  <si>
    <t xml:space="preserve">GLEISIANE XAVIER GOMES</t>
  </si>
  <si>
    <t xml:space="preserve">GLEYBSON CORREIA DE ALMEIDA</t>
  </si>
  <si>
    <t xml:space="preserve">GLEYCE DANIELLE DE ARAUJO AMANCIO</t>
  </si>
  <si>
    <t xml:space="preserve">GLEYDSON CESAR SOARES AZEVEDO PASSOS</t>
  </si>
  <si>
    <t xml:space="preserve">GLIVSON LEMOS DE SANTANA</t>
  </si>
  <si>
    <t xml:space="preserve">GONCALO ERNESTO JOSE DE MORAES CAVALCANTI</t>
  </si>
  <si>
    <t xml:space="preserve">GORETTI KARINE BEZERRA CANTILINO</t>
  </si>
  <si>
    <t xml:space="preserve">GRAZIELA CAVALCANTE MACHADO DIAS</t>
  </si>
  <si>
    <t xml:space="preserve">GUILHERME COSTA NETO</t>
  </si>
  <si>
    <t xml:space="preserve">GUILHERME DE AQUINO CABRAL VARELA</t>
  </si>
  <si>
    <t xml:space="preserve">GUILHERME JOSE ARAGAO DINIZ</t>
  </si>
  <si>
    <t xml:space="preserve">GUILHERME TORREAO DE SA</t>
  </si>
  <si>
    <t xml:space="preserve">GUSTAVO ANDRE SILVA LIMA</t>
  </si>
  <si>
    <t xml:space="preserve">GUSTAVO BARROS COSTA</t>
  </si>
  <si>
    <t xml:space="preserve">GUSTAVO CESAR PEREIRA DE SANTANA</t>
  </si>
  <si>
    <t xml:space="preserve">GUSTAVO FARIAS DUARTE</t>
  </si>
  <si>
    <t xml:space="preserve">GUSTAVO GOMES DA ROCHA</t>
  </si>
  <si>
    <t xml:space="preserve">GUSTAVO GOMES DA SILVA BASTOS</t>
  </si>
  <si>
    <t xml:space="preserve">GUSTAVO GONCALVES DE TORRES</t>
  </si>
  <si>
    <t xml:space="preserve">GUSTAVO HENRIQUE LEMOS DE SOUZA</t>
  </si>
  <si>
    <t xml:space="preserve">GUSTAVO HENRIQUE OLIVEIRA DE ALMEIDA</t>
  </si>
  <si>
    <t xml:space="preserve">GUSTAVO HENRIQUE VIEIRA DE ANDRADE</t>
  </si>
  <si>
    <t xml:space="preserve">GUSTAVO KLEBER DOS SANTOS PINTO</t>
  </si>
  <si>
    <t xml:space="preserve">GUSTAVO ROGERIO DA SILVA BARBOSA</t>
  </si>
  <si>
    <t xml:space="preserve">GUTEMBERG XAVIER DOS SANTOS GOMES</t>
  </si>
  <si>
    <t xml:space="preserve">GYSELLE FERREIRA DA SILVA</t>
  </si>
  <si>
    <t xml:space="preserve">HABACUQUE ROCHA RIBEIRO DE SOUSA</t>
  </si>
  <si>
    <t xml:space="preserve">HADASSA BRUNO MEDEIROS DE LIMA</t>
  </si>
  <si>
    <t xml:space="preserve">HADSON ROSAN DE ALMEIDA FREITAS</t>
  </si>
  <si>
    <t xml:space="preserve">HAROLDO MATIAS DE MELO</t>
  </si>
  <si>
    <t xml:space="preserve">HAROLDO TORRES GALINDO</t>
  </si>
  <si>
    <t xml:space="preserve">HARUMI MATSUMIYA ALVES ARRUDA</t>
  </si>
  <si>
    <t xml:space="preserve">HEGLE LACERDA ALVES DA CRUZ</t>
  </si>
  <si>
    <t xml:space="preserve">HEIDI LACERDA ALVES DA CRUZ</t>
  </si>
  <si>
    <t xml:space="preserve">HELDER CARAN FERREIRA DOS SANTOS</t>
  </si>
  <si>
    <t xml:space="preserve">HELDER DANTAS VIEIRA</t>
  </si>
  <si>
    <t xml:space="preserve">HELEN GOMES FRADE</t>
  </si>
  <si>
    <t xml:space="preserve">HELENA BEZERRA DE ARAUJO</t>
  </si>
  <si>
    <t xml:space="preserve">HELENA MACHADO SANTOS</t>
  </si>
  <si>
    <t xml:space="preserve">HELIA CAVALCANTI CORREA TEIXEIRA</t>
  </si>
  <si>
    <t xml:space="preserve">HELIDA LUCIA BARBOSA TEIXEIRA</t>
  </si>
  <si>
    <t xml:space="preserve">HELIKA SAMMA BEZERRA</t>
  </si>
  <si>
    <t xml:space="preserve">HELIO FERNANDES MOREIRA DE BARROS</t>
  </si>
  <si>
    <t xml:space="preserve">HELIO FRANCISCO DA ROCHA</t>
  </si>
  <si>
    <t xml:space="preserve">HELIO MORORO VIEIRA DE MELLO</t>
  </si>
  <si>
    <t xml:space="preserve">HELLEN BEZERRA ALVES BARBOSA</t>
  </si>
  <si>
    <t xml:space="preserve">HELOISA HENRIQUE DA SILVA</t>
  </si>
  <si>
    <t xml:space="preserve">HELOISE CRISTINA LEITE CARVALHO</t>
  </si>
  <si>
    <t xml:space="preserve">HELONEIDA NEVES ROMAO</t>
  </si>
  <si>
    <t xml:space="preserve">HELSIANE BEZERRA SOUZA</t>
  </si>
  <si>
    <t xml:space="preserve">HELTON DE ARAUJO TAVARES</t>
  </si>
  <si>
    <t xml:space="preserve">HELTON FELIPE MARCAL DA SILVA</t>
  </si>
  <si>
    <t xml:space="preserve">HEMMYLE BRITO DE AZEVEDO</t>
  </si>
  <si>
    <t xml:space="preserve">HENRIQUE ALVES DO MONTE</t>
  </si>
  <si>
    <t xml:space="preserve">HENRIQUE CAROLINO DE SOUZA FILHO</t>
  </si>
  <si>
    <t xml:space="preserve">HENRIQUE DALPIAN</t>
  </si>
  <si>
    <t xml:space="preserve">HENRIQUE DE ARRUDA SANTOS</t>
  </si>
  <si>
    <t xml:space="preserve">HENRIQUE DE OLIVEIRA LIMA</t>
  </si>
  <si>
    <t xml:space="preserve">HENRIQUE JOSE BATISTA JANO</t>
  </si>
  <si>
    <t xml:space="preserve">HENRIQUE JOSE DE OLIVEIRA LIMA</t>
  </si>
  <si>
    <t xml:space="preserve">HENRIQUE ROBERTO DA SILVA</t>
  </si>
  <si>
    <t xml:space="preserve">HENRIQUE RODRIGUES DE VASCONCELOS</t>
  </si>
  <si>
    <t xml:space="preserve">HENRIQUE SERGIO SANTOS DE LIRA</t>
  </si>
  <si>
    <t xml:space="preserve">HERALDO CARLOS RODRIGUES</t>
  </si>
  <si>
    <t xml:space="preserve">HERALDO MAIA E SILVA JUNIOR</t>
  </si>
  <si>
    <t xml:space="preserve">HERBERT HUGO FERNANDES ISIDRO GOMES</t>
  </si>
  <si>
    <t xml:space="preserve">HERCILEIDE RIBEIRO DA SILVA VERGUEIRO</t>
  </si>
  <si>
    <t xml:space="preserve">HERDERSON GOMES COUTO</t>
  </si>
  <si>
    <t xml:space="preserve">HERELES WILSON DE OLIVEIRA</t>
  </si>
  <si>
    <t xml:space="preserve">HERIVELTO JOSE DA SILVA</t>
  </si>
  <si>
    <t xml:space="preserve">HERNANDES GUEDES DE MOURA FILHO</t>
  </si>
  <si>
    <t xml:space="preserve">HERNANDO DE BARROS SIQUEIRA NETO</t>
  </si>
  <si>
    <t xml:space="preserve">HIALLY RODRIGUES DE SA</t>
  </si>
  <si>
    <t xml:space="preserve">HIANNA ARELY MILCA FAGUNDES SILVA</t>
  </si>
  <si>
    <t xml:space="preserve">HILDA GOMES DE SANTANA</t>
  </si>
  <si>
    <t xml:space="preserve">HILDES DO AMPARO DELDUQUE FARINA</t>
  </si>
  <si>
    <t xml:space="preserve">HOZANA FRANCISCA DE OLIVEIRA</t>
  </si>
  <si>
    <t xml:space="preserve">HUGO CHAVES JUCA</t>
  </si>
  <si>
    <t xml:space="preserve">HUGO CISNEIROS DE MENEZES</t>
  </si>
  <si>
    <t xml:space="preserve">HUGO DE SOUZA LEMOS</t>
  </si>
  <si>
    <t xml:space="preserve">HUGO HENRIQUE RODOVALHO DE SOUZA E SILVA</t>
  </si>
  <si>
    <t xml:space="preserve">HUGO HERACLITO DA SILVA</t>
  </si>
  <si>
    <t xml:space="preserve">HUGO PESSOA DE LUNA</t>
  </si>
  <si>
    <t xml:space="preserve">HUGO THOMAS PEREIRA DA SILVA</t>
  </si>
  <si>
    <t xml:space="preserve">HUGO VALE FRANKLIN DE SOUSA</t>
  </si>
  <si>
    <t xml:space="preserve">HUMBERTO FILGUEIRA DE MENEZES FILHO</t>
  </si>
  <si>
    <t xml:space="preserve">HUMBERTO JOSE DE LIMA</t>
  </si>
  <si>
    <t xml:space="preserve">HUMBERTO SOUTO MAIOR GONDIM</t>
  </si>
  <si>
    <t xml:space="preserve">IAGO JOSE SANTOS DA SILVA</t>
  </si>
  <si>
    <t xml:space="preserve">IANARA ALVES DE ALMEIDA</t>
  </si>
  <si>
    <t xml:space="preserve">IANE CRISTINA CESAR DA SILVA COSTA</t>
  </si>
  <si>
    <t xml:space="preserve">IANNE DE ALMEIDA BARROS GALINDO</t>
  </si>
  <si>
    <t xml:space="preserve">IARA MARIA DE ANDRADE SILVA</t>
  </si>
  <si>
    <t xml:space="preserve">IBSON ALVES DE OLIVEIRA</t>
  </si>
  <si>
    <t xml:space="preserve">ICLEYBSON JOAO DE LIMA</t>
  </si>
  <si>
    <t xml:space="preserve">IDALACY DE CARVALHO BARRETO</t>
  </si>
  <si>
    <t xml:space="preserve">IDALINO PEREIRA CALLADO</t>
  </si>
  <si>
    <t xml:space="preserve">IGOR AFONSO RAMOS ZAIDAN</t>
  </si>
  <si>
    <t xml:space="preserve">IGOR ANDREAS RODRIGUES BANDIM</t>
  </si>
  <si>
    <t xml:space="preserve">IGOR CASE DE CARVALHO BARBOSA</t>
  </si>
  <si>
    <t xml:space="preserve">IGOR DE FREITAS MACEDO HERCULANO</t>
  </si>
  <si>
    <t xml:space="preserve">IGOR DE MELO XAVIER</t>
  </si>
  <si>
    <t xml:space="preserve">IGOR FALLE MOREIRA BRANCO GOMES</t>
  </si>
  <si>
    <t xml:space="preserve">IGOR KRISTIAN CHIANCA VENANCIO</t>
  </si>
  <si>
    <t xml:space="preserve">IGOR MARCELO ROMAO DA SILVA</t>
  </si>
  <si>
    <t xml:space="preserve">IHASMYN DOS SANTOS NUNES</t>
  </si>
  <si>
    <t xml:space="preserve">ILAINE MARIA DA CONCEICAO DOS SANTOS</t>
  </si>
  <si>
    <t xml:space="preserve">ILCA PACHECO DA COSTA MOURA</t>
  </si>
  <si>
    <t xml:space="preserve">ILDEMBERGUE LEITE DE SOUZA</t>
  </si>
  <si>
    <t xml:space="preserve">ILKA AQUINO DE OLIVEIRA PERUSSO</t>
  </si>
  <si>
    <t xml:space="preserve">ILMA CRISTINA SILVA DO NASCIMENTO</t>
  </si>
  <si>
    <t xml:space="preserve">ILMA MARIA DOS SANTOS</t>
  </si>
  <si>
    <t xml:space="preserve">ILMA MARTA DUARTE DIAS</t>
  </si>
  <si>
    <t xml:space="preserve">ILZA FERNANDA DE AZEVEDO BARROS</t>
  </si>
  <si>
    <t xml:space="preserve">INA MARIA DE ALCANTARA MENDONCA</t>
  </si>
  <si>
    <t xml:space="preserve">INACIO MARTINS DE LIMA FILHO</t>
  </si>
  <si>
    <t xml:space="preserve">INALDA DE LIMA MATOS</t>
  </si>
  <si>
    <t xml:space="preserve">INES VIRGINIA ALEIXES DA CUNHA</t>
  </si>
  <si>
    <t xml:space="preserve">INGRID RIQUE DA ESCOSSIA PEREIRA</t>
  </si>
  <si>
    <t xml:space="preserve">INGRID VANESSA ALMEIDA DA SILVA</t>
  </si>
  <si>
    <t xml:space="preserve">INGRIDD AYSLANE TORRES DE ARAÚJO RIBEIRO</t>
  </si>
  <si>
    <t xml:space="preserve">IONE CARLA TORRES DA SILVA RAMALHO</t>
  </si>
  <si>
    <t xml:space="preserve">IONE FERREIRA GUIMARAES</t>
  </si>
  <si>
    <t xml:space="preserve">IRACEMA ANGELICA DE OLIVEIRA</t>
  </si>
  <si>
    <t xml:space="preserve">IRAN DE ALBUQUERQUE</t>
  </si>
  <si>
    <t xml:space="preserve">IRANI COSTA DOS SANTOS</t>
  </si>
  <si>
    <t xml:space="preserve">IRANY CRISTINA GONCALVES DA SILVA</t>
  </si>
  <si>
    <t xml:space="preserve">IRDE ALEXANDRE DE OLIVEIRA BARROS</t>
  </si>
  <si>
    <t xml:space="preserve">IRIA SOARES DE OLIVEIRA SILVA</t>
  </si>
  <si>
    <t xml:space="preserve">IRIANE LUSTOSA PIRES ALMEIDA</t>
  </si>
  <si>
    <t xml:space="preserve">IRIS CALADO DE ALMEIDA COSTA</t>
  </si>
  <si>
    <t xml:space="preserve">IRIS DO SOCORRO BARBOSA</t>
  </si>
  <si>
    <t xml:space="preserve">ISAAC FRANCISCO DE SOUZA DIAS DA SILVA</t>
  </si>
  <si>
    <t xml:space="preserve">ISABEL CRISTINA DE FREITAS BARROS</t>
  </si>
  <si>
    <t xml:space="preserve">ISABEL DE OLIVEIRA SOARES</t>
  </si>
  <si>
    <t xml:space="preserve">ISABEL FERREIRA JANUARIO</t>
  </si>
  <si>
    <t xml:space="preserve">ISABEL PRICILA FARIA DE ALBUQUERQUE</t>
  </si>
  <si>
    <t xml:space="preserve">ISABEL VIRGINIA COSTA MOREIRA DA SILVA</t>
  </si>
  <si>
    <t xml:space="preserve">ISABELA CRISTINA COUTINHO DE ALBUQUERQUE NEIVA COELHO</t>
  </si>
  <si>
    <t xml:space="preserve">ISABELA NOGUEIRA PIMENTEL</t>
  </si>
  <si>
    <t xml:space="preserve">ISABELE MARQUES ALVES</t>
  </si>
  <si>
    <t xml:space="preserve">ISABELLA JUWER NASCIMENTO</t>
  </si>
  <si>
    <t xml:space="preserve">ISABELLA KARINA DE ANDRADE LUCENA</t>
  </si>
  <si>
    <t xml:space="preserve">ISADORA SERRANO VITORIANO</t>
  </si>
  <si>
    <t xml:space="preserve">ISAIAS BARBOSA DA SILVA</t>
  </si>
  <si>
    <t xml:space="preserve">ISAIAS JOSE FLORENCIO</t>
  </si>
  <si>
    <t xml:space="preserve">ISANA MARIA DA SILVA RESENDE</t>
  </si>
  <si>
    <t xml:space="preserve">ISANDRO GILTON DE OLIVEIRA</t>
  </si>
  <si>
    <t xml:space="preserve">ISAURA LIMA DE SANTANA MELO</t>
  </si>
  <si>
    <t xml:space="preserve">ISIS SURUAGY CORREIA MOURA</t>
  </si>
  <si>
    <t xml:space="preserve">ISLENE DE ARAUJO BARBOSA</t>
  </si>
  <si>
    <t xml:space="preserve">ISMAEL GALDINO GONCALVES</t>
  </si>
  <si>
    <t xml:space="preserve">ISRAEL BRUNO DOS SANTOS DUARTE</t>
  </si>
  <si>
    <t xml:space="preserve">ISRAEL DA SILVA PEREIRA</t>
  </si>
  <si>
    <t xml:space="preserve">ISRAEL FRANCISCO BARBOSA</t>
  </si>
  <si>
    <t xml:space="preserve">ISRAEL GONCALVES DA SILVA</t>
  </si>
  <si>
    <t xml:space="preserve">ISRAEL RAMOS PEREIRA</t>
  </si>
  <si>
    <t xml:space="preserve">ISRAEL VIEIRA LAURIA</t>
  </si>
  <si>
    <t xml:space="preserve">ITACIRA FERREIRA CUNHA</t>
  </si>
  <si>
    <t xml:space="preserve">ITALO CAVALCANTE DA SILVA SOARES</t>
  </si>
  <si>
    <t xml:space="preserve">ITALO FERREIRA BARBOSA DA SILVA</t>
  </si>
  <si>
    <t xml:space="preserve">ITALO GREGORIO CARVALHO FERRAZ</t>
  </si>
  <si>
    <t xml:space="preserve">ITALO LOBO DA COSTA</t>
  </si>
  <si>
    <t xml:space="preserve">ITALO SILVA MELO</t>
  </si>
  <si>
    <t xml:space="preserve">IUJI TANI</t>
  </si>
  <si>
    <t xml:space="preserve">IURI DINIZ SILVA</t>
  </si>
  <si>
    <t xml:space="preserve">IURY HENRIQUE MONTEIRO MENDONCA</t>
  </si>
  <si>
    <t xml:space="preserve">IVALDO DANTAS DE FRANCA</t>
  </si>
  <si>
    <t xml:space="preserve">IVALDO NASCIMENTO DOS SANTOS</t>
  </si>
  <si>
    <t xml:space="preserve">IVAM FARIAS DOS SANTOS</t>
  </si>
  <si>
    <t xml:space="preserve">IVAN BARRETO DE SOUZA</t>
  </si>
  <si>
    <t xml:space="preserve">IVAN EUFRAZIO DE SANTANA</t>
  </si>
  <si>
    <t xml:space="preserve">IVAN SANTIAGO DA SILVA</t>
  </si>
  <si>
    <t xml:space="preserve">IVAN THYAGO BARACHO DA SILVA</t>
  </si>
  <si>
    <t xml:space="preserve">IVANA ARRAIS DE LAVOR NAVARRO XAVIER</t>
  </si>
  <si>
    <t xml:space="preserve">IVANCY DA SILVA RAMOS DE OLIVEIRA</t>
  </si>
  <si>
    <t xml:space="preserve">IVANDETE MARIA SOARES</t>
  </si>
  <si>
    <t xml:space="preserve">IVANEIDE CRISTINA COCRI DA COSTA MIRANDA</t>
  </si>
  <si>
    <t xml:space="preserve">IVANEIDE MARIA RODRIGUES DA SILVA</t>
  </si>
  <si>
    <t xml:space="preserve">IVANICE DOS SANTOS SOUZA</t>
  </si>
  <si>
    <t xml:space="preserve">IVANILDO BARBOSA DA SILVA</t>
  </si>
  <si>
    <t xml:space="preserve">IVANILDO FERREIRA DA SILVA</t>
  </si>
  <si>
    <t xml:space="preserve">IVANILDO VICENTE SANTANA</t>
  </si>
  <si>
    <t xml:space="preserve">IVANILSON IBSEN BELLO PEIXOTO</t>
  </si>
  <si>
    <t xml:space="preserve">IVANIRE FERNANDES PEREIRA DA ROCHA</t>
  </si>
  <si>
    <t xml:space="preserve">IVANISE FRANCA GUIMARAES</t>
  </si>
  <si>
    <t xml:space="preserve">IVANISE LACERDA FERREIRA</t>
  </si>
  <si>
    <t xml:space="preserve">IVANIZE MARIA SILVA DE SOUZA</t>
  </si>
  <si>
    <t xml:space="preserve">IVO ALVES DE FREITAS</t>
  </si>
  <si>
    <t xml:space="preserve">IVONEIDE RIBEIRO COSTA</t>
  </si>
  <si>
    <t xml:space="preserve">IVONETE MARIA RODRIGUES MONTEIRO</t>
  </si>
  <si>
    <t xml:space="preserve">IVONETE MELO DE LIRA</t>
  </si>
  <si>
    <t xml:space="preserve">IVONETE TOMAZ DE AQUINO</t>
  </si>
  <si>
    <t xml:space="preserve">IVSON MARIO DE SIQUEIRA LEITE</t>
  </si>
  <si>
    <t xml:space="preserve">IVSON MARIO SIQUEIRA LEITE JUNIOR</t>
  </si>
  <si>
    <t xml:space="preserve">IVYS ANTONIO JUVINO DA SILVA</t>
  </si>
  <si>
    <t xml:space="preserve">IZABELA MEDEIROS DE LIMA BEZERRA</t>
  </si>
  <si>
    <t xml:space="preserve">IZABELLA PIRRO LACERDA</t>
  </si>
  <si>
    <t xml:space="preserve">IZABELLE LIMA CABRAL</t>
  </si>
  <si>
    <t xml:space="preserve">IZABELLY MIRNA DA SILVA PAIXAO</t>
  </si>
  <si>
    <t xml:space="preserve">IZAIAS ALEIXO DE SOUZA</t>
  </si>
  <si>
    <t xml:space="preserve">IZAIAS MORAES MACHADO</t>
  </si>
  <si>
    <t xml:space="preserve">IZALMIR PEDRO DA SILVA</t>
  </si>
  <si>
    <t xml:space="preserve">IZES SONIELLE LOPES MARINHO</t>
  </si>
  <si>
    <t xml:space="preserve">IZOLDA MARIA FERNANDES DE MOURA</t>
  </si>
  <si>
    <t xml:space="preserve">JACIA MARIA ALBUQUERQUE DOS SANTOS</t>
  </si>
  <si>
    <t xml:space="preserve">JACIANE FREIRE SANTANA</t>
  </si>
  <si>
    <t xml:space="preserve">JACIARA FERREIRA ANTUNES CORREA</t>
  </si>
  <si>
    <t xml:space="preserve">JACICLEIDE MARIA DOS SANTOS</t>
  </si>
  <si>
    <t xml:space="preserve">JACIENE DUARTE DA SILVA SOUZA</t>
  </si>
  <si>
    <t xml:space="preserve">JACINTO FILIPE SILVA REIS</t>
  </si>
  <si>
    <t xml:space="preserve">JACKELINE DOS SANTOS COSTA FERREIRA</t>
  </si>
  <si>
    <t xml:space="preserve">JACKELINE MARTINS DA SILVA PAULA</t>
  </si>
  <si>
    <t xml:space="preserve">JACKELYNE FAIERSTEIN CARNEIRO</t>
  </si>
  <si>
    <t xml:space="preserve">JACKSON QUINTELA CARVALHO</t>
  </si>
  <si>
    <t xml:space="preserve">JACOB MEDEIROS FERREIRA DE FARIAS</t>
  </si>
  <si>
    <t xml:space="preserve">JACONIAS FRAZAO DE OLIVEIRA</t>
  </si>
  <si>
    <t xml:space="preserve">JACQUELINE DE MELO BARCELAR</t>
  </si>
  <si>
    <t xml:space="preserve">JACQUELINE LIMA DA COSTA</t>
  </si>
  <si>
    <t xml:space="preserve">JACQUELINE MONTEIRO MARTINS</t>
  </si>
  <si>
    <t xml:space="preserve">JACQUELINE NUNES CAVALCANTE</t>
  </si>
  <si>
    <t xml:space="preserve">JACQUELINE PEREIRA DA SILVA</t>
  </si>
  <si>
    <t xml:space="preserve">JACQUELINE VANESSA ALBUQUERQUE GRANJA ROCHA</t>
  </si>
  <si>
    <t xml:space="preserve">JACSON PEREIRA DA SILVA</t>
  </si>
  <si>
    <t xml:space="preserve">JACYRA JAYANNA DE ARAUJO ALVES</t>
  </si>
  <si>
    <t xml:space="preserve">JADILSON DE ASSIS BEZERRA</t>
  </si>
  <si>
    <t xml:space="preserve">JADILSON MIGUEL DA SILVA</t>
  </si>
  <si>
    <t xml:space="preserve">JAEL DE SOUZA LIMA PINHEIRO</t>
  </si>
  <si>
    <t xml:space="preserve">JAELCIO BRAZ DOS SANTOS</t>
  </si>
  <si>
    <t xml:space="preserve">JAELSON DA SILVA SOUZA</t>
  </si>
  <si>
    <t xml:space="preserve">JAELSON JOSE DE SANTANA</t>
  </si>
  <si>
    <t xml:space="preserve">JAILDE PINHEIRO BARRETO</t>
  </si>
  <si>
    <t xml:space="preserve">JAILSON OLIMPIO DA COSTA LIMA</t>
  </si>
  <si>
    <t xml:space="preserve">JAILSON PORTELA GOMES</t>
  </si>
  <si>
    <t xml:space="preserve">JAILSON QUEIROZ PEIXOTO</t>
  </si>
  <si>
    <t xml:space="preserve">JAIR GONCALVES DA SILVA</t>
  </si>
  <si>
    <t xml:space="preserve">JAIRO HONORIO DE SOUZA</t>
  </si>
  <si>
    <t xml:space="preserve">JAIRO TIBURTINO DOS SANTOS</t>
  </si>
  <si>
    <t xml:space="preserve">JAKELINE AMELIA DE ARRUDA LIRA</t>
  </si>
  <si>
    <t xml:space="preserve">JAKSON HONORATO CARDOSO</t>
  </si>
  <si>
    <t xml:space="preserve">JALDECIR FERREIRA DE MENDONCA</t>
  </si>
  <si>
    <t xml:space="preserve">JAMERSON COELHO DA SILVA</t>
  </si>
  <si>
    <t xml:space="preserve">JAMERSON HENRIQUE FREITAS DA SILVA</t>
  </si>
  <si>
    <t xml:space="preserve">JAMINE BRUNO DE OLIVEIRA</t>
  </si>
  <si>
    <t xml:space="preserve">JANA MESSIAS SANDES</t>
  </si>
  <si>
    <t xml:space="preserve">JANAINA ANDRE CIRINO</t>
  </si>
  <si>
    <t xml:space="preserve">JANAINA ANICETO FONSECA DA SILVA</t>
  </si>
  <si>
    <t xml:space="preserve">JANAINA CAETANO DOS SANTOS</t>
  </si>
  <si>
    <t xml:space="preserve">JANAINA DE OLIVEIRA SILVA SOUSA</t>
  </si>
  <si>
    <t xml:space="preserve">JANAINA MARIA SILVA VIEIRA</t>
  </si>
  <si>
    <t xml:space="preserve">JANAINA RAIMUNDA DE LIMA</t>
  </si>
  <si>
    <t xml:space="preserve">JANAINA VANESSA LAURINDO AFONSO DE LIMA</t>
  </si>
  <si>
    <t xml:space="preserve">JANAIRA DA SILVA NASCIMENTO E ALMEIDA LIMA</t>
  </si>
  <si>
    <t xml:space="preserve">JANECREIDE BARBOSA RODRIGUES</t>
  </si>
  <si>
    <t xml:space="preserve">JANEGEYCE DA COSTA PETUBA</t>
  </si>
  <si>
    <t xml:space="preserve">JANEIDE LOPES DOS SANTOS CARDOSO</t>
  </si>
  <si>
    <t xml:space="preserve">JANEIDE MARIA SANTOS TUPINAMBA</t>
  </si>
  <si>
    <t xml:space="preserve">JANES RIBEIRO DA CUNHA MOURA</t>
  </si>
  <si>
    <t xml:space="preserve">JANETE BATISTA FERREIRA</t>
  </si>
  <si>
    <t xml:space="preserve">JANILSON COSTA MENEZES</t>
  </si>
  <si>
    <t xml:space="preserve">JANINE CHAVES COSTA</t>
  </si>
  <si>
    <t xml:space="preserve">JANINI DE CASSIA COUTINHO DE AZEVEDO</t>
  </si>
  <si>
    <t xml:space="preserve">JANIO PRADO DE CARVALHO</t>
  </si>
  <si>
    <t xml:space="preserve">JANNANE AVELINO DA SILVA</t>
  </si>
  <si>
    <t xml:space="preserve">JANSEN DODO DA SILVA CAMPOS</t>
  </si>
  <si>
    <t xml:space="preserve">JAQUELINE COSTA DA SILVA</t>
  </si>
  <si>
    <t xml:space="preserve">JAQUELINE DA COSTA E SILVA VERAS</t>
  </si>
  <si>
    <t xml:space="preserve">JAQUELINE DE OLIVEIRA SOUSA</t>
  </si>
  <si>
    <t xml:space="preserve">JAQUELINE OLIVEIRA DA SILVA</t>
  </si>
  <si>
    <t xml:space="preserve">JAQUELINE SANTOS DO NASCIMENTO BURGOS</t>
  </si>
  <si>
    <t xml:space="preserve">JARDICLEBSON JOSE DE CARVALHO</t>
  </si>
  <si>
    <t xml:space="preserve">JATINIEL DAVID DE CASTRO</t>
  </si>
  <si>
    <t xml:space="preserve">JAYME MARQUES DOS SANTOS NETO</t>
  </si>
  <si>
    <t xml:space="preserve">JAYSE DA SILVA GOMES</t>
  </si>
  <si>
    <t xml:space="preserve">JEAN CARLOS RIBEIRO DA SILVA</t>
  </si>
  <si>
    <t xml:space="preserve">JEAN FABIO LOPES</t>
  </si>
  <si>
    <t xml:space="preserve">JEANNE CRISTINA MOURA DE ALBUQUERQUE</t>
  </si>
  <si>
    <t xml:space="preserve">JEANNE GONCALVES LIMA</t>
  </si>
  <si>
    <t xml:space="preserve">JECICLEIDE LUCKWU MARQUES</t>
  </si>
  <si>
    <t xml:space="preserve">JECKSON DE ANDRADE SILVA</t>
  </si>
  <si>
    <t xml:space="preserve">JEDIENE GALDINO GONCALVES</t>
  </si>
  <si>
    <t xml:space="preserve">JEFERSON ALMEIDA DE ARAUJO</t>
  </si>
  <si>
    <t xml:space="preserve">JEFFERSON CORREIA DE SOUZA</t>
  </si>
  <si>
    <t xml:space="preserve">JEFFERSON EDUARDO VICENTE FERREIRA</t>
  </si>
  <si>
    <t xml:space="preserve">JEFFERSON JOSE DE SOUSA</t>
  </si>
  <si>
    <t xml:space="preserve">JEFFERSON LUIZ ALVES NAZARENO</t>
  </si>
  <si>
    <t xml:space="preserve">JEIMS DUARTE DOS SANTOS</t>
  </si>
  <si>
    <t xml:space="preserve">JENIFER RODRIGUES DE OLIVEIRA</t>
  </si>
  <si>
    <t xml:space="preserve">JENNIFER GUEDES DE LIRA SANTOS</t>
  </si>
  <si>
    <t xml:space="preserve">JENNYFFER MAYARA LIMA DA SILVA</t>
  </si>
  <si>
    <t xml:space="preserve">JERLUCE ALVARES FERRAZ</t>
  </si>
  <si>
    <t xml:space="preserve">JERONIMO FAUSTINO DO REGO FILHO</t>
  </si>
  <si>
    <t xml:space="preserve">JESSE JACKSON SENA DA SILVA</t>
  </si>
  <si>
    <t xml:space="preserve">JESSICA ALBUQUERQUE DO NASCIMENTO</t>
  </si>
  <si>
    <t xml:space="preserve">JESSICA ANDREZA SILVA FERREIRA</t>
  </si>
  <si>
    <t xml:space="preserve">JESSICA AYUMY HENRIQUE DE BARROS</t>
  </si>
  <si>
    <t xml:space="preserve">JESSICA BEZERRA DE MELO BRAIA</t>
  </si>
  <si>
    <t xml:space="preserve">JESSICA CRISTINA DE LIMA SILVA</t>
  </si>
  <si>
    <t xml:space="preserve">JESSICA FARIAS DE OLIVEIRA SOUZA</t>
  </si>
  <si>
    <t xml:space="preserve">JESSICA FRANCIELE SAMPAIO DE MENEZES</t>
  </si>
  <si>
    <t xml:space="preserve">JESSICA FRANCYNE FRIAS</t>
  </si>
  <si>
    <t xml:space="preserve">JESSICA LARISSA PORTO DE MELO</t>
  </si>
  <si>
    <t xml:space="preserve">JESSICA LENE SANTOS BANDEIRA</t>
  </si>
  <si>
    <t xml:space="preserve">JESSICA MARIA DA SILVA MEIRELES NASCIMENTO</t>
  </si>
  <si>
    <t xml:space="preserve">JESSICA MARIA DA SILVA SANTANA</t>
  </si>
  <si>
    <t xml:space="preserve">JESSICA MOTA TENORIO DE ALBUQUERQUE</t>
  </si>
  <si>
    <t xml:space="preserve">JESSICA PEREIRA DE OLIVEIRA</t>
  </si>
  <si>
    <t xml:space="preserve">JESSICA TEMOTEO DA CRUZ</t>
  </si>
  <si>
    <t xml:space="preserve">JESSICA THAIS NUNES DOS SANTOS</t>
  </si>
  <si>
    <t xml:space="preserve">JIMY DAVISON EMIDIO CAVALCANTI</t>
  </si>
  <si>
    <t xml:space="preserve">JIZANY TAVARES CLEMENTE PAES</t>
  </si>
  <si>
    <t xml:space="preserve">JOAB FELIX E SILVA</t>
  </si>
  <si>
    <t xml:space="preserve">JOACIL CARLOS DA SILVA JUNIOR</t>
  </si>
  <si>
    <t xml:space="preserve">JOANA AMORIM CALLADO</t>
  </si>
  <si>
    <t xml:space="preserve">JOANA D ARC SOUSA PASSOS DA SILVA</t>
  </si>
  <si>
    <t xml:space="preserve">JOANA ELIZA DE SANTANA</t>
  </si>
  <si>
    <t xml:space="preserve">JOANA GREICY NASCIMENTO DOS SANTOS</t>
  </si>
  <si>
    <t xml:space="preserve">JOANNA DE CARVALHO PEREIRA</t>
  </si>
  <si>
    <t xml:space="preserve">JOANNA JARDIM CORREIA DE ARAUJO</t>
  </si>
  <si>
    <t xml:space="preserve">JOAO ADOLFO LIMA COSTA</t>
  </si>
  <si>
    <t xml:space="preserve">JOAO ALBERTO ALVES DA SILVA</t>
  </si>
  <si>
    <t xml:space="preserve">JOAO ANDRE DOS SANTOS NETO</t>
  </si>
  <si>
    <t xml:space="preserve">JOAO BAPTISTA DA SILVA NETO</t>
  </si>
  <si>
    <t xml:space="preserve">JOAO BATISTA CAVALCANTI DA SILVA</t>
  </si>
  <si>
    <t xml:space="preserve">JOAO BATISTA DE OLIVEIRA JUNIOR</t>
  </si>
  <si>
    <t xml:space="preserve">JOAO BOSCO LEITE DE BARROS</t>
  </si>
  <si>
    <t xml:space="preserve">JOAO CARLOS BEZERRA VELOSO</t>
  </si>
  <si>
    <t xml:space="preserve">JOAO CLEBER BEZERRA LIBORIO CORREIA</t>
  </si>
  <si>
    <t xml:space="preserve">JOAO CUNHA DE AZEVEDO</t>
  </si>
  <si>
    <t xml:space="preserve">JOAO DE DEUS VIEIRA DA COSTA</t>
  </si>
  <si>
    <t xml:space="preserve">JOAO DE SOUZA DIONISIO</t>
  </si>
  <si>
    <t xml:space="preserve">JOAO EUDES MIQUEIAS MACIEL TORRES</t>
  </si>
  <si>
    <t xml:space="preserve">JOAO EVERALDO DE ARAUJO</t>
  </si>
  <si>
    <t xml:space="preserve">JOAO FERREIRA DA SILVA</t>
  </si>
  <si>
    <t xml:space="preserve">JOAO FLAVIO CORREIA E SILVA</t>
  </si>
  <si>
    <t xml:space="preserve">JOAO FRANCISCO DA SILVA FILHO</t>
  </si>
  <si>
    <t xml:space="preserve">JOAO FRANCISCO DE MELO NETO</t>
  </si>
  <si>
    <t xml:space="preserve">JOAO FRANCISCO DE PAULA FILHO</t>
  </si>
  <si>
    <t xml:space="preserve">JOAO GABRIEL TEIXEIRA DE FIGUEIREDO</t>
  </si>
  <si>
    <t xml:space="preserve">JOAO GOMES BRAGA</t>
  </si>
  <si>
    <t xml:space="preserve">JOAO GUILHERME ARRUDA DE MELO</t>
  </si>
  <si>
    <t xml:space="preserve">JOAO JERONIMO DOS SANTOS</t>
  </si>
  <si>
    <t xml:space="preserve">JOAO JOSE DE OLIVEIRA JUNIOR</t>
  </si>
  <si>
    <t xml:space="preserve">JOAO LOPES DE FREITAS</t>
  </si>
  <si>
    <t xml:space="preserve">JOAO LUCAS ARAUJO DA SILVA</t>
  </si>
  <si>
    <t xml:space="preserve">JOAO LUIZ BEZERRA DA SILVA</t>
  </si>
  <si>
    <t xml:space="preserve">JOAO LUIZ DA HORA LIRA</t>
  </si>
  <si>
    <t xml:space="preserve">JOAO LUIZ DA SILVA FILHO</t>
  </si>
  <si>
    <t xml:space="preserve">JOAO MANOEL ALVES</t>
  </si>
  <si>
    <t xml:space="preserve">JOAO MARIA CAZUZA DA ROCHA</t>
  </si>
  <si>
    <t xml:space="preserve">JOAO NUNES DA SILVA NETO</t>
  </si>
  <si>
    <t xml:space="preserve">JOAO PAULO CHAVES DA SILVA</t>
  </si>
  <si>
    <t xml:space="preserve">JOAO PAULO DA SILVA ARRUDA</t>
  </si>
  <si>
    <t xml:space="preserve">JOAO PAULO LOPES DE ALMEIDA AMAZONAS</t>
  </si>
  <si>
    <t xml:space="preserve">JOAO PAULO OLIVEIRA DA SILVA</t>
  </si>
  <si>
    <t xml:space="preserve">JOAO QUEIROZ DE SOUZA FILHO</t>
  </si>
  <si>
    <t xml:space="preserve">JOÃO RAFAEL CARNEIRO TAVARES</t>
  </si>
  <si>
    <t xml:space="preserve">JOAO SOARES BRITO DA LUZ</t>
  </si>
  <si>
    <t xml:space="preserve">JOAQUIM DE OLIVEIRA BORBA JUNIOR</t>
  </si>
  <si>
    <t xml:space="preserve">JOAQUIM RAIMUNDO ALVES DE CARVALHO</t>
  </si>
  <si>
    <t xml:space="preserve">JOAQUIM TEODORO ROMAO DE OLIVEIRA</t>
  </si>
  <si>
    <t xml:space="preserve">JOCIEL MENDES DE FRANCA JUNIOR</t>
  </si>
  <si>
    <t xml:space="preserve">JOCILENE MARIA SOUZA DECA DA SILVA</t>
  </si>
  <si>
    <t xml:space="preserve">JOEBSON MAURILIO ALVES DOS SANTOS</t>
  </si>
  <si>
    <t xml:space="preserve">JOEFFERSON BATISTA LEITE</t>
  </si>
  <si>
    <t xml:space="preserve">JOEL BRUNO SALES</t>
  </si>
  <si>
    <t xml:space="preserve">JOEL EUGENIO DO NASCIMENTO</t>
  </si>
  <si>
    <t xml:space="preserve">JOEL FONSECA RODRIGUES DE FIGUEIREDO</t>
  </si>
  <si>
    <t xml:space="preserve">JOEL GOMES PEREIRA</t>
  </si>
  <si>
    <t xml:space="preserve">JOEL HERMENEGILDO LOPES</t>
  </si>
  <si>
    <t xml:space="preserve">JOELMA ALVES DE MEDEIROS</t>
  </si>
  <si>
    <t xml:space="preserve">JOELMA CRISTINA LOPES DA SILVA</t>
  </si>
  <si>
    <t xml:space="preserve">JOENE MARIA CRESPO COSTA</t>
  </si>
  <si>
    <t xml:space="preserve">JOESIL GOMES VERCOSA</t>
  </si>
  <si>
    <t xml:space="preserve">JOHANA DE ANGELIS CAVALCANTI DE MORAIS</t>
  </si>
  <si>
    <t xml:space="preserve">JOHN EWERTON DOS SANTOS PAIVA</t>
  </si>
  <si>
    <t xml:space="preserve">JOICE LUIZA ALVES CANDIDO</t>
  </si>
  <si>
    <t xml:space="preserve">JOICY BARBALHO PIRES PENHA</t>
  </si>
  <si>
    <t xml:space="preserve">JOKTAN ALVES DA SILVA JUNIOR</t>
  </si>
  <si>
    <t xml:space="preserve">JONAS CABRAL DE BARROS JUNIOR</t>
  </si>
  <si>
    <t xml:space="preserve">JONAS DA SILVA FERREIRA</t>
  </si>
  <si>
    <t xml:space="preserve">JONAS LUCAS VIEIRA DA SILVA</t>
  </si>
  <si>
    <t xml:space="preserve">JONAS LUIZ DOS SANTOS</t>
  </si>
  <si>
    <t xml:space="preserve">JONAS RAIMUNDO DA SILVA</t>
  </si>
  <si>
    <t xml:space="preserve">JONAS SANTIAGO ROCHA</t>
  </si>
  <si>
    <t xml:space="preserve">JONATAN CANDIDO DA SILVA</t>
  </si>
  <si>
    <t xml:space="preserve">JONATAS DA SILVA BEZERRA</t>
  </si>
  <si>
    <t xml:space="preserve">JONATAS FELIX DA SILVA</t>
  </si>
  <si>
    <t xml:space="preserve">JONATAS NASCIMENTO DA SILVA</t>
  </si>
  <si>
    <t xml:space="preserve">JONATAS TEIXEIRA MESQUITA</t>
  </si>
  <si>
    <t xml:space="preserve">JONATHAN DE QUEIROZ GAMA</t>
  </si>
  <si>
    <t xml:space="preserve">JONATHAN FELIX DE CARVALHO</t>
  </si>
  <si>
    <t xml:space="preserve">JONATHAN JUSTINO APOS CASSIMIRO</t>
  </si>
  <si>
    <t xml:space="preserve">JORDANA SOARES DE LIRA</t>
  </si>
  <si>
    <t xml:space="preserve">JORGE CARLOS DA SILVA</t>
  </si>
  <si>
    <t xml:space="preserve">JORGE CLAUDINO DA SILVA</t>
  </si>
  <si>
    <t xml:space="preserve">JORGE DENYS SANTOS JARA</t>
  </si>
  <si>
    <t xml:space="preserve">JORGE DOMINGOS DA SILVA</t>
  </si>
  <si>
    <t xml:space="preserve">JORGE HERACLITO DA SILVA</t>
  </si>
  <si>
    <t xml:space="preserve">JORGE JOSE GONCALVES TORRES</t>
  </si>
  <si>
    <t xml:space="preserve">JORGE LUIS DOS SANTOS</t>
  </si>
  <si>
    <t xml:space="preserve">JORGE LUIZ BARBOSA TELES DE MENEZES</t>
  </si>
  <si>
    <t xml:space="preserve">JORGE LUIZ DE ALBUQUERQUE BARROS</t>
  </si>
  <si>
    <t xml:space="preserve">JORGE MARIO DA SILVA</t>
  </si>
  <si>
    <t xml:space="preserve">JORGE OLIMPIO DO NASCIMENTO</t>
  </si>
  <si>
    <t xml:space="preserve">JORGE ROBERTO SANTIAGO DE OLIVEIRA</t>
  </si>
  <si>
    <t xml:space="preserve">JORGE RODRIGO DA SILVA OLIVEIRA</t>
  </si>
  <si>
    <t xml:space="preserve">JOSE AILTON TENORIO DA SILVA</t>
  </si>
  <si>
    <t xml:space="preserve">JOSE ALBERTO LIMA DA ROCHA</t>
  </si>
  <si>
    <t xml:space="preserve">JOSE ALEXANDRE ALVES FIGUEIROA</t>
  </si>
  <si>
    <t xml:space="preserve">JOSE ALEXANDRE CAVALCANTE JUNIOR</t>
  </si>
  <si>
    <t xml:space="preserve">JOSE ALEXANDRE OLIVEIRA DA SILVA</t>
  </si>
  <si>
    <t xml:space="preserve">JOSE ANDRE DE LIMA FILHO</t>
  </si>
  <si>
    <t xml:space="preserve">JOSE ANTONIO DA COSTA</t>
  </si>
  <si>
    <t xml:space="preserve">JOSE ANTONIO DA SILVA JUNIOR</t>
  </si>
  <si>
    <t xml:space="preserve">JOSE ANTONIO DE SOUZA JUNIOR</t>
  </si>
  <si>
    <t xml:space="preserve">JOSE AUGUSTO BEZERRA DA SILVA</t>
  </si>
  <si>
    <t xml:space="preserve">JOSE AUGUSTO DO NASCIMENTO FILHO</t>
  </si>
  <si>
    <t xml:space="preserve">JOSE BIONE DE MELO NETO</t>
  </si>
  <si>
    <t xml:space="preserve">JOSE CARLOS ALVES OLIVEIRA</t>
  </si>
  <si>
    <t xml:space="preserve">JOSE CARLOS CAVALCANTI LEITE</t>
  </si>
  <si>
    <t xml:space="preserve">JOSE CARLOS DA SILVA</t>
  </si>
  <si>
    <t xml:space="preserve">JOSE CARLOS DE FRANCA FILHO</t>
  </si>
  <si>
    <t xml:space="preserve">JOSE CARLOS DOS SANTOS</t>
  </si>
  <si>
    <t xml:space="preserve">JOSE CARLOS GOMES DA SILVA</t>
  </si>
  <si>
    <t xml:space="preserve">JOSE CARLOS MONTEIRO E SILVA</t>
  </si>
  <si>
    <t xml:space="preserve">JOSE CARLOS PEREIRA LIRA</t>
  </si>
  <si>
    <t xml:space="preserve">JOSE CARLOS PINHEIRO DA SILVA</t>
  </si>
  <si>
    <t xml:space="preserve">JOSE CARLOS SIMAO</t>
  </si>
  <si>
    <t xml:space="preserve">JOSE CARLOS VERAS DE SIQUEIRA</t>
  </si>
  <si>
    <t xml:space="preserve">JOSE DARIO DA SILVA</t>
  </si>
  <si>
    <t xml:space="preserve">JOSE DE BARROS LICIO DOS SANTOS</t>
  </si>
  <si>
    <t xml:space="preserve">JOSE DE CASTRO SOUZA NETO JUNIOR</t>
  </si>
  <si>
    <t xml:space="preserve">JOSE DIOGENES RODRIGUES ACCIOLY</t>
  </si>
  <si>
    <t xml:space="preserve">JOSE EDEVANILSON DE BARROS GUEIROS</t>
  </si>
  <si>
    <t xml:space="preserve">JOSE EDSON DA SILVA</t>
  </si>
  <si>
    <t xml:space="preserve">JOSE EDSON PEREIRA DA SILVA</t>
  </si>
  <si>
    <t xml:space="preserve">JOSE EDSON PEREIRA DE BRITO</t>
  </si>
  <si>
    <t xml:space="preserve">JOSE EID ALLISSON COSTA GALVAO</t>
  </si>
  <si>
    <t xml:space="preserve">JOSE ESTEVAO FRANCISCO FILHO</t>
  </si>
  <si>
    <t xml:space="preserve">JOSE EVERALDO CHAVES DE BARROS JUNIOR</t>
  </si>
  <si>
    <t xml:space="preserve">JOSE FERNANDO BATISTA DOS SANTOS JUNIOR</t>
  </si>
  <si>
    <t xml:space="preserve">JOSE FERNANDO OLIVEIRA DE SOUZA</t>
  </si>
  <si>
    <t xml:space="preserve">JOSE FERNANDO SILVA MARQUES</t>
  </si>
  <si>
    <t xml:space="preserve">JOSE FIDELIS DA SILVA FILHO</t>
  </si>
  <si>
    <t xml:space="preserve">Superior incompleto</t>
  </si>
  <si>
    <t xml:space="preserve">JOSE FLORIANO BARBOSA FILHO</t>
  </si>
  <si>
    <t xml:space="preserve">JOSE FRANCISCO DE ALMEIDA NETO</t>
  </si>
  <si>
    <t xml:space="preserve">JOSE FRANCISCO RODRIGUES DE ALMEIDA</t>
  </si>
  <si>
    <t xml:space="preserve">JOSE GEOVANNI COSTA DE ALMEIDA</t>
  </si>
  <si>
    <t xml:space="preserve">JOSE GERALDO DA SILVA</t>
  </si>
  <si>
    <t xml:space="preserve">JOSE GILBERTO DE ALBUQUERQUE SANTOS</t>
  </si>
  <si>
    <t xml:space="preserve">JOSE GILDO DA SILVA</t>
  </si>
  <si>
    <t xml:space="preserve">JOSE GILSON DE SOUZA</t>
  </si>
  <si>
    <t xml:space="preserve">JOSE GOMES DA SILVA FILHO</t>
  </si>
  <si>
    <t xml:space="preserve">JOSE GUILHERME ALLEN LIMA</t>
  </si>
  <si>
    <t xml:space="preserve">JOSE HENRIQUE SILVA MOURA</t>
  </si>
  <si>
    <t xml:space="preserve">JOSE IRANILDO BARBOSA SALES DA SILVA</t>
  </si>
  <si>
    <t xml:space="preserve">JOSE IVAN FERREIRA FILHO</t>
  </si>
  <si>
    <t xml:space="preserve">JOSE IVANILDO DE ALMEIDA JUNIOR</t>
  </si>
  <si>
    <t xml:space="preserve">JOSE IVANILDO LOPES DE SOUZA</t>
  </si>
  <si>
    <t xml:space="preserve">JOSÉ JAIRO VIANA DE SOUSA</t>
  </si>
  <si>
    <t xml:space="preserve">JOSE JERONIMO COSTA JUNIOR</t>
  </si>
  <si>
    <t xml:space="preserve">JOSE JOAO DE LIMA</t>
  </si>
  <si>
    <t xml:space="preserve">JOSE JOAQUIM ALVES DA SILVA</t>
  </si>
  <si>
    <t xml:space="preserve">JOSE JUCIMARIO DA SILVA</t>
  </si>
  <si>
    <t xml:space="preserve">JOSE LAERCIO DE SANTANA</t>
  </si>
  <si>
    <t xml:space="preserve">JOSE LENILSON FERREIRA DE MELO</t>
  </si>
  <si>
    <t xml:space="preserve">JOSE LEONARDO DOS SANTOS</t>
  </si>
  <si>
    <t xml:space="preserve">JOSE LINS DE ARAUJO JUNIOR</t>
  </si>
  <si>
    <t xml:space="preserve">JOSE LOURENCO DE FREITAS NETO</t>
  </si>
  <si>
    <t xml:space="preserve">JOSE LUIZ DE MIRANDA COELHO INOJOSA</t>
  </si>
  <si>
    <t xml:space="preserve">JOSE LUIZ SANTOS DA COSTA</t>
  </si>
  <si>
    <t xml:space="preserve">JOSE MACIEL DE SOUZA CUNHA</t>
  </si>
  <si>
    <t xml:space="preserve">JOSE MANOEL BORGES DE ALMEIDA</t>
  </si>
  <si>
    <t xml:space="preserve">JOSE MANOEL FILHO</t>
  </si>
  <si>
    <t xml:space="preserve">JOSE MARCELO LOPES VANDERLEY</t>
  </si>
  <si>
    <t xml:space="preserve">JOSE MARCUS CORREA MARINHO JUNIOR</t>
  </si>
  <si>
    <t xml:space="preserve">JOSE MAURICIO DE CARVALHO PAES DE ANDRADE</t>
  </si>
  <si>
    <t xml:space="preserve">JOSE MILTON DO NASCIMENTO</t>
  </si>
  <si>
    <t xml:space="preserve">JOSE MIRON DE OLIVEIRA</t>
  </si>
  <si>
    <t xml:space="preserve">JOSE MOREIRA DE OLIVEIRA</t>
  </si>
  <si>
    <t xml:space="preserve">JOSE NILDO DE LIRA</t>
  </si>
  <si>
    <t xml:space="preserve">JOSE ORLANDO SOUSA DA SILVA</t>
  </si>
  <si>
    <t xml:space="preserve">JOSE PAES XAVIER JUNIOR</t>
  </si>
  <si>
    <t xml:space="preserve">JOSE PAULO GONCALVES DA SILVA</t>
  </si>
  <si>
    <t xml:space="preserve">JOSE PEDRO DA SILVA FILHO</t>
  </si>
  <si>
    <t xml:space="preserve">JOSE PEDRO DE BARROS</t>
  </si>
  <si>
    <t xml:space="preserve">JOSE RAFAEL MONTEIRO PESSOA</t>
  </si>
  <si>
    <t xml:space="preserve">JOSE RAYONE DE ALMEIDA SILVA</t>
  </si>
  <si>
    <t xml:space="preserve">JOSE RENATO E MELO FIGUEIROA</t>
  </si>
  <si>
    <t xml:space="preserve">JOSE RENATO HENRIQUE MORAIS BORGES</t>
  </si>
  <si>
    <t xml:space="preserve">JOSE RIBEIRO DONATO</t>
  </si>
  <si>
    <t xml:space="preserve">JOSE RICARDO DOMINGOS MONTEIRO</t>
  </si>
  <si>
    <t xml:space="preserve">JOSE ROBERTO ANDRADE ROCHA</t>
  </si>
  <si>
    <t xml:space="preserve">JOSE ROBERTO DA SILVA</t>
  </si>
  <si>
    <t xml:space="preserve">JOSE ROBERTO DO NASCIMENTO</t>
  </si>
  <si>
    <t xml:space="preserve">JOSE ROBERTO FERREIRA DE LIMA</t>
  </si>
  <si>
    <t xml:space="preserve">JOSE ROBERTO OLIVEIRA DA SILVA</t>
  </si>
  <si>
    <t xml:space="preserve">JOSE ROBERTO PEREIRA DE LIRA</t>
  </si>
  <si>
    <t xml:space="preserve">JOSE ROBERTO PIMENTEL DE ALBUQUERQUE</t>
  </si>
  <si>
    <t xml:space="preserve">JOSE ROBERTO ROCHA DA SILVA</t>
  </si>
  <si>
    <t xml:space="preserve">JOSE ROCHA BRAZ</t>
  </si>
  <si>
    <t xml:space="preserve">JOSE ROGERIO SILVA DE HOLANDA</t>
  </si>
  <si>
    <t xml:space="preserve">JOSE RONALDO DE OLIVEIRA</t>
  </si>
  <si>
    <t xml:space="preserve">JOSE RONIERO DIODATO</t>
  </si>
  <si>
    <t xml:space="preserve">JOSE SANTANA DE OLIVEIRA</t>
  </si>
  <si>
    <t xml:space="preserve">JOSE SEVERINO LOURENCO FILHO</t>
  </si>
  <si>
    <t xml:space="preserve">JOSE TORRES NETO</t>
  </si>
  <si>
    <t xml:space="preserve">JOSE URBANO DA SILVA</t>
  </si>
  <si>
    <t xml:space="preserve">JOSE VASCONCELOS ALVES JUNIOR</t>
  </si>
  <si>
    <t xml:space="preserve">JOSE VICENTE DA SILVA</t>
  </si>
  <si>
    <t xml:space="preserve">JOSEANE JOAQUIM DE SANTANA</t>
  </si>
  <si>
    <t xml:space="preserve">JOSEANE SEVERINA DA PAIXAO</t>
  </si>
  <si>
    <t xml:space="preserve">JOSEFA HENRIQUE DE OLIVEIRA</t>
  </si>
  <si>
    <t xml:space="preserve">JOSEFA MARIA OLIVEIRA XAVIER</t>
  </si>
  <si>
    <t xml:space="preserve">JOSEFA PESSOA DOS SANTOS DE DEUS</t>
  </si>
  <si>
    <t xml:space="preserve">JOSEILDO LUIZ DOS SANTOS</t>
  </si>
  <si>
    <t xml:space="preserve">JOSELENE MARTINS DA SILVA</t>
  </si>
  <si>
    <t xml:space="preserve">JOSELIA CANDIDA MONTEIRO</t>
  </si>
  <si>
    <t xml:space="preserve">JOSELITO CAVALCANTI DE SANTANA</t>
  </si>
  <si>
    <t xml:space="preserve">JOSELITO VITORINO DA SILVA</t>
  </si>
  <si>
    <t xml:space="preserve">JOSELLY DE BARROS GONCALVES</t>
  </si>
  <si>
    <t xml:space="preserve">JOSELMA LEITE GONCALVES</t>
  </si>
  <si>
    <t xml:space="preserve">JOSEMA AUGUSTO DE OLIVEIRA</t>
  </si>
  <si>
    <t xml:space="preserve">JOSEMBERG CALIXTO DA SILVA</t>
  </si>
  <si>
    <t xml:space="preserve">JOSENILDO FERREIRA DE SOUZA</t>
  </si>
  <si>
    <t xml:space="preserve">JOSEVALDO HORACIO LINS</t>
  </si>
  <si>
    <t xml:space="preserve">JOSIANE DE ARAUJO AMARAL</t>
  </si>
  <si>
    <t xml:space="preserve">JOSIANE RICARTE DE ANDRADE</t>
  </si>
  <si>
    <t xml:space="preserve">JOSIAS ALCINO RAMOS JUNIOR</t>
  </si>
  <si>
    <t xml:space="preserve">JOSIAS MACHADO DA SILVA JUNIOR</t>
  </si>
  <si>
    <t xml:space="preserve">JOSILANE BELARMINO DA SILVA</t>
  </si>
  <si>
    <t xml:space="preserve">JOSILEIDE ALEIXO DE ALMEIDA</t>
  </si>
  <si>
    <t xml:space="preserve">JOSILENE CABRAL COUTINHO SUASSUNA</t>
  </si>
  <si>
    <t xml:space="preserve">JOSIMAR LUIS PEREIRA DE LIMA</t>
  </si>
  <si>
    <t xml:space="preserve">JOSINALDA EDINEUZA DA SILVA</t>
  </si>
  <si>
    <t xml:space="preserve">JOSINALDO JOSE DE ARAUJO JUNIOR</t>
  </si>
  <si>
    <t xml:space="preserve">JOSMAR SOARES DE BRITO</t>
  </si>
  <si>
    <t xml:space="preserve">JOTIMAR ROLIM TEODOSIO</t>
  </si>
  <si>
    <t xml:space="preserve">JOULDES MATOS DUARTE</t>
  </si>
  <si>
    <t xml:space="preserve">JOZAIAS FERREIRA DOS SANTOS</t>
  </si>
  <si>
    <t xml:space="preserve">JUAREZ BRUNO BRISSANTT FILHO</t>
  </si>
  <si>
    <t xml:space="preserve">JUAREZ SEVERINO DA SILVA JUNIOR</t>
  </si>
  <si>
    <t xml:space="preserve">JUAREZ SOARES DA SILVA</t>
  </si>
  <si>
    <t xml:space="preserve">JUCCELINO RODRIGUES ALVES DE BARROS</t>
  </si>
  <si>
    <t xml:space="preserve">JUCELE GOMES DE SALES</t>
  </si>
  <si>
    <t xml:space="preserve">JUCIANNE BARBOSA LIRA</t>
  </si>
  <si>
    <t xml:space="preserve">JUDI CARDOSO DA SILVA</t>
  </si>
  <si>
    <t xml:space="preserve">JULIA LAISSA PEREIRA CORDEIRO</t>
  </si>
  <si>
    <t xml:space="preserve">JULIA OLIVIA CAMBOIM TENORIO GOMES</t>
  </si>
  <si>
    <t xml:space="preserve">JULIANA ALVES DE FARIAS</t>
  </si>
  <si>
    <t xml:space="preserve">JULIANA AMORIM DE SOUZA</t>
  </si>
  <si>
    <t xml:space="preserve">JULIANA CAMPOS DE ANDRADE LIMA SILVEIRA</t>
  </si>
  <si>
    <t xml:space="preserve">JULIANA CANDIDA RIBEIRO DIAS</t>
  </si>
  <si>
    <t xml:space="preserve">JULIANA CAVALCANTI CORREIA DE ANDRADE</t>
  </si>
  <si>
    <t xml:space="preserve">JULIANA DA CONCEICAO BATISTA</t>
  </si>
  <si>
    <t xml:space="preserve">JULIANA DA SILVA NOGUEIRA CARVALHO</t>
  </si>
  <si>
    <t xml:space="preserve">JULIANA DE ANDRADE SILVA</t>
  </si>
  <si>
    <t xml:space="preserve">JULIANA DE ARAUJO ALMEIDA</t>
  </si>
  <si>
    <t xml:space="preserve">JULIANA FELIX DA SILVA</t>
  </si>
  <si>
    <t xml:space="preserve">JULIANA FERNANDA CARVALHO DE MELO</t>
  </si>
  <si>
    <t xml:space="preserve">JULIANA FERREIRA GOMES DA SILVA</t>
  </si>
  <si>
    <t xml:space="preserve">JULIANA HENRIQUE FERREIRA</t>
  </si>
  <si>
    <t xml:space="preserve">JULIANA LIMA CAVALCANTI</t>
  </si>
  <si>
    <t xml:space="preserve">JULIANA LINS DE LUCENA CARVALHO</t>
  </si>
  <si>
    <t xml:space="preserve">JULIANA MARIA DA SILVA SOARES QUINTAS SIMOES</t>
  </si>
  <si>
    <t xml:space="preserve">JULIANA MARIA HENRIQUES ESTEVAO DE SOUZA</t>
  </si>
  <si>
    <t xml:space="preserve">JULIANA PANTOJA DE AQUINO</t>
  </si>
  <si>
    <t xml:space="preserve">JULIANA PATRICIA DE ARAUJO SILVA</t>
  </si>
  <si>
    <t xml:space="preserve">JULIANA RODRIGUES DE SOUZA ARAUJO</t>
  </si>
  <si>
    <t xml:space="preserve">JULIANA SOUZA DE ALBUQUERQUE</t>
  </si>
  <si>
    <t xml:space="preserve">JULIANA VIEIRA BRUTO DA COSTA PINHEIRO</t>
  </si>
  <si>
    <t xml:space="preserve">JULIANE MARQUES SANTIAGO DE ABREU</t>
  </si>
  <si>
    <t xml:space="preserve">JULIANNE LOPES BEZERRA VASCONCELOS</t>
  </si>
  <si>
    <t xml:space="preserve">JULIANO SALVIO INTERAMINENSE CAZUZU</t>
  </si>
  <si>
    <t xml:space="preserve">JULIANO VICTOR ALBUQUERQUE LUNA</t>
  </si>
  <si>
    <t xml:space="preserve">JULIENE GOMES BRASILEIRO</t>
  </si>
  <si>
    <t xml:space="preserve">JULIETE LIRA DE SOUZA LIMA</t>
  </si>
  <si>
    <t xml:space="preserve">JULIO ANTONIO DE OLIVEIRA NETO</t>
  </si>
  <si>
    <t xml:space="preserve">JULIO CESAR DA LUZ BELARMINO</t>
  </si>
  <si>
    <t xml:space="preserve">JULIO CESAR DE MORAES RIBEIRO</t>
  </si>
  <si>
    <t xml:space="preserve">JULIO CESAR RIBEIRO DE OLIVEIRA FARIAS DE AGUIAR</t>
  </si>
  <si>
    <t xml:space="preserve">JULIO CESAR TIMOTEO DE SOUZA</t>
  </si>
  <si>
    <t xml:space="preserve">JULIO FERNANDES CAVALCANTI RANGEL</t>
  </si>
  <si>
    <t xml:space="preserve">JULIO GOMES NETO</t>
  </si>
  <si>
    <t xml:space="preserve">JULIO GUILHERME GLASNER DE MAIA CHAGAS</t>
  </si>
  <si>
    <t xml:space="preserve">JULIO SOBRAL CARVALHO ALVES</t>
  </si>
  <si>
    <t xml:space="preserve">JULIO VINICIOS FERREIRA MANSO DA ROCHA</t>
  </si>
  <si>
    <t xml:space="preserve">JULLYANA SANTANA GUIMARAES PERNAMBUCO</t>
  </si>
  <si>
    <t xml:space="preserve">JULLYANNA ELLEN FERREIRA DE ANDRADE</t>
  </si>
  <si>
    <t xml:space="preserve">JULY RIANNA DE MELO</t>
  </si>
  <si>
    <t xml:space="preserve">JUSSARA CASSANDRA MORAIS CAVALCANTI</t>
  </si>
  <si>
    <t xml:space="preserve">JUSTINO BARBOSA DA SILVA NETO</t>
  </si>
  <si>
    <t xml:space="preserve">JUSTINO PAULO FONSECA DOS SANTOS JUNIOR</t>
  </si>
  <si>
    <t xml:space="preserve">JUTAIR PEREIRA DA SILVA</t>
  </si>
  <si>
    <t xml:space="preserve">JYMMY PAUL SOUZA BARRETO</t>
  </si>
  <si>
    <t xml:space="preserve">KAIO DANILLO SANTOS DE LIRA</t>
  </si>
  <si>
    <t xml:space="preserve">KALIANE BENTO NUNES</t>
  </si>
  <si>
    <t xml:space="preserve">KALINA LIGIA FRANCA DA SILVA</t>
  </si>
  <si>
    <t xml:space="preserve">KALINE MARIA TENORIO SALVIANO</t>
  </si>
  <si>
    <t xml:space="preserve">KALINE MIRELE SILVA XAVIER</t>
  </si>
  <si>
    <t xml:space="preserve">KALYDJA IZABEL SANTOS LOPES DA SILVA</t>
  </si>
  <si>
    <t xml:space="preserve">KAMILLA BRIANNI DE ARAUJO GOMES</t>
  </si>
  <si>
    <t xml:space="preserve">KAMYLLA MARIA ALCANTARA SILVA ALVES</t>
  </si>
  <si>
    <t xml:space="preserve">KAREN PENA DE SOUZA CAVALCANTI</t>
  </si>
  <si>
    <t xml:space="preserve">KARINA CLEMENTINO DE ARAUJO BRANDAO</t>
  </si>
  <si>
    <t xml:space="preserve">KARINA EMANUELLA SILVA DE LIMA</t>
  </si>
  <si>
    <t xml:space="preserve">KARINA MENDES MELCHUNA</t>
  </si>
  <si>
    <t xml:space="preserve">KARINA MONTEIRO FERNANDES</t>
  </si>
  <si>
    <t xml:space="preserve">KARINA PEIXOTO ARAUJO</t>
  </si>
  <si>
    <t xml:space="preserve">KARINA RODRIGUES DE MELO</t>
  </si>
  <si>
    <t xml:space="preserve">KARINE CHALEGRE DE FRANCA</t>
  </si>
  <si>
    <t xml:space="preserve">KARINE CLAUDINO DA HORA MELO</t>
  </si>
  <si>
    <t xml:space="preserve">KARINE GOMES FALCAO VILELA</t>
  </si>
  <si>
    <t xml:space="preserve">KARINE MENDES DA SILVA</t>
  </si>
  <si>
    <t xml:space="preserve">KARINE MIRZA PEIXOTO MACHADO</t>
  </si>
  <si>
    <t xml:space="preserve">KARL MARX SANTANA DA SILVA</t>
  </si>
  <si>
    <t xml:space="preserve">KARLA DANIELLE XAVIER DO BOMFIM</t>
  </si>
  <si>
    <t xml:space="preserve">KARLA ISABELLA DE LIMA SILVA</t>
  </si>
  <si>
    <t xml:space="preserve">KARLA JUDITH SALES BARROS</t>
  </si>
  <si>
    <t xml:space="preserve">KARLA MARIA MENEZES SILVEIRA</t>
  </si>
  <si>
    <t xml:space="preserve">KARLA MARIA REBELO MONTEIRO</t>
  </si>
  <si>
    <t xml:space="preserve">KARLA RAFAELA NASCIMENTO DA SILVA</t>
  </si>
  <si>
    <t xml:space="preserve">KARLA REIS GOUVEIA</t>
  </si>
  <si>
    <t xml:space="preserve">KARLA ROMANA FERREIRA DE SOUZA</t>
  </si>
  <si>
    <t xml:space="preserve">KAROLINA CARVALHO DE FARIAS</t>
  </si>
  <si>
    <t xml:space="preserve">KAROLINE DA SILVA CUNHA</t>
  </si>
  <si>
    <t xml:space="preserve">KAROLINE RODRIGUES FERREIRA LIMA</t>
  </si>
  <si>
    <t xml:space="preserve">KARYNA DA ROCHA TAVARES</t>
  </si>
  <si>
    <t xml:space="preserve">KASSIA DANIELLE DE ALMEIDA SOARES</t>
  </si>
  <si>
    <t xml:space="preserve">KATHARINE GALDINO MAIA GOMES TURMINA</t>
  </si>
  <si>
    <t xml:space="preserve">KATIA CARLOS DA SILVA</t>
  </si>
  <si>
    <t xml:space="preserve">KATIA ELAINE DE VASCONCELOS E SILVA</t>
  </si>
  <si>
    <t xml:space="preserve">KATIA MARIA DA SILVA TELLES</t>
  </si>
  <si>
    <t xml:space="preserve">KATIA MARIA RODRIGUES DURAO</t>
  </si>
  <si>
    <t xml:space="preserve">KATIA MARIA TAVARES DA SILVA</t>
  </si>
  <si>
    <t xml:space="preserve">KATIA QUEIROZ DE HOLANDA CHACON</t>
  </si>
  <si>
    <t xml:space="preserve">KATIA ROCHA DE ALMEIDA</t>
  </si>
  <si>
    <t xml:space="preserve">KATIA SILVANA LOPES DE LUNA</t>
  </si>
  <si>
    <t xml:space="preserve">KATIA SIMOES FEITOSA</t>
  </si>
  <si>
    <t xml:space="preserve">KATIA SIMONE DA SILVA</t>
  </si>
  <si>
    <t xml:space="preserve">KATIA SIMONE VASCONCELOS DE ANDRADE</t>
  </si>
  <si>
    <t xml:space="preserve">KATIA VIRGINIA DAS NEVES GOUVEIA DA SILVA</t>
  </si>
  <si>
    <t xml:space="preserve">KATIUSCIA MILKA DE OLIVEIRA</t>
  </si>
  <si>
    <t xml:space="preserve">KAYURI CESAR DUTRA DE FREITAS MAIA</t>
  </si>
  <si>
    <t xml:space="preserve">KEDMA MIDIAM SILVESTRE DE LIMA SILVA</t>
  </si>
  <si>
    <t xml:space="preserve">KEILA MOREIRA DE ARAUJO</t>
  </si>
  <si>
    <t xml:space="preserve">KELLY KALINE ACIOLI DE MELO</t>
  </si>
  <si>
    <t xml:space="preserve">KELLY LOPES PEREIRA DA SILVA</t>
  </si>
  <si>
    <t xml:space="preserve">KELNO DO ESPIRITO SANTO</t>
  </si>
  <si>
    <t xml:space="preserve">KENNYA DANIELLE CAMPELO VALENCA</t>
  </si>
  <si>
    <t xml:space="preserve">KEYLA PATRICIA DE OLIVEIRA</t>
  </si>
  <si>
    <t xml:space="preserve">KIARA LILIA ARAUJO BRAGA</t>
  </si>
  <si>
    <t xml:space="preserve">KILDARE CARVALHO DE QUEIROZ</t>
  </si>
  <si>
    <t xml:space="preserve">KILDARE FANINI DA SILVA SEBASTIAO</t>
  </si>
  <si>
    <t xml:space="preserve">KILMA COELHO PAZ</t>
  </si>
  <si>
    <t xml:space="preserve">KLAYDE JANNY DA SILVA VERISSIMO</t>
  </si>
  <si>
    <t xml:space="preserve">KLAYTON CABRAL DA SILVA</t>
  </si>
  <si>
    <t xml:space="preserve">KLEBER ALVES SIMOES</t>
  </si>
  <si>
    <t xml:space="preserve">KLEBER DELFINO DE SIQUEIRA</t>
  </si>
  <si>
    <t xml:space="preserve">KLEBER THEOFILO SILVA SANTOS</t>
  </si>
  <si>
    <t xml:space="preserve">KLEDOALDO OLIVEIRA DE LIMA</t>
  </si>
  <si>
    <t xml:space="preserve">KLEIDSON MARQUES RAMOS DE OLIVEIRA</t>
  </si>
  <si>
    <t xml:space="preserve">KLENER TIMOTEO SILVA SANTOS</t>
  </si>
  <si>
    <t xml:space="preserve">KLENNY ELLEN ALVES DA SILVA</t>
  </si>
  <si>
    <t xml:space="preserve">KLERYSSON GARCIA CORDEIRO</t>
  </si>
  <si>
    <t xml:space="preserve">KLEUDER FABIAN NUNES DA COSTA</t>
  </si>
  <si>
    <t xml:space="preserve">KLEWDMA DE FREITAS ARAUJO</t>
  </si>
  <si>
    <t xml:space="preserve">KRISHNAMURTI JOSE DE ANDRADE</t>
  </si>
  <si>
    <t xml:space="preserve">KYRIA DE ALBUQUERQUE MACEDO</t>
  </si>
  <si>
    <t xml:space="preserve">LADJANE SANTOS WOLMER DE MELO</t>
  </si>
  <si>
    <t xml:space="preserve">LAECIO LEITAO BATISTA</t>
  </si>
  <si>
    <t xml:space="preserve">LAELSON BATISTA DA SILVA</t>
  </si>
  <si>
    <t xml:space="preserve">LAERCIO RODRIGUES DA SILVA</t>
  </si>
  <si>
    <t xml:space="preserve">LAILA ALVES DE LIRA PESSOA</t>
  </si>
  <si>
    <t xml:space="preserve">LAIS ARIANE DE SIQUEIRA LIRA</t>
  </si>
  <si>
    <t xml:space="preserve">LAIS CRISTINE DELGADO DA HORA</t>
  </si>
  <si>
    <t xml:space="preserve">LAIS CRISTINE FERREIRA CARDOSO</t>
  </si>
  <si>
    <t xml:space="preserve">LAIS EULALIA SALES</t>
  </si>
  <si>
    <t xml:space="preserve">LAIS MARIA DE BARROS BATISTA</t>
  </si>
  <si>
    <t xml:space="preserve">LAIZ VIANA MONTEIRO GUEDES DE AMORIM</t>
  </si>
  <si>
    <t xml:space="preserve">LAIZY DE SANTANA AZEVEDO BARBOSA</t>
  </si>
  <si>
    <t xml:space="preserve">LALDEMI FELIX DE ANDRADE</t>
  </si>
  <si>
    <t xml:space="preserve">LARISSA ANGELICA BEZERRA ALEXANDRE</t>
  </si>
  <si>
    <t xml:space="preserve">LARISSA CARDOSO CORREA DE ARAUJO VIDERES</t>
  </si>
  <si>
    <t xml:space="preserve">LARISSA DA SILVA ARAUJO MELO</t>
  </si>
  <si>
    <t xml:space="preserve">LARISSA DE FATIMA CHAVES PEREIRA</t>
  </si>
  <si>
    <t xml:space="preserve">LARISSA GOMES DA SILVA</t>
  </si>
  <si>
    <t xml:space="preserve">LARISSA MAYARA DA COSTA OLIVEIRA</t>
  </si>
  <si>
    <t xml:space="preserve">LAUDIANE BARROS CORREIA DE SOUZA</t>
  </si>
  <si>
    <t xml:space="preserve">LAUDICEIA LUIZINES CAVALCANTI</t>
  </si>
  <si>
    <t xml:space="preserve">LAUDIELCIO FERREIRA MACIEL DA SILVA</t>
  </si>
  <si>
    <t xml:space="preserve">LAURA ANDREA FONTES MOURA BRAGA DE LIRA</t>
  </si>
  <si>
    <t xml:space="preserve">LAURA CAROLINA DA CUNHA MONTEIRO</t>
  </si>
  <si>
    <t xml:space="preserve">LAURA MARIA BRITO DE MEDEIROS</t>
  </si>
  <si>
    <t xml:space="preserve">LAYSA CRISTINA ARAO COSTA</t>
  </si>
  <si>
    <t xml:space="preserve">LAYSA DE SOUSA VASCONCELOS SOARES</t>
  </si>
  <si>
    <t xml:space="preserve">LEANDRO ALBERTO DE CASTRO SILVA</t>
  </si>
  <si>
    <t xml:space="preserve">LEANDRO CABANEZ FERREIRA</t>
  </si>
  <si>
    <t xml:space="preserve">LEANDRO DE FONTES BARBOSA</t>
  </si>
  <si>
    <t xml:space="preserve">LEANDRO LIMA CARNEIRO DOS SANTOS</t>
  </si>
  <si>
    <t xml:space="preserve">LEANDRO TRAJANO DA SILVA</t>
  </si>
  <si>
    <t xml:space="preserve">LEIDIJANE DA SILVA DIAS</t>
  </si>
  <si>
    <t xml:space="preserve">LEILA MAGALHAES BALTAR</t>
  </si>
  <si>
    <t xml:space="preserve">LEILANE CRUZ CORREIA DE LIMA</t>
  </si>
  <si>
    <t xml:space="preserve">LENILDA BENTO DA SILVA SANTOS</t>
  </si>
  <si>
    <t xml:space="preserve">LENILSON MARTINS DE SANTANA</t>
  </si>
  <si>
    <t xml:space="preserve">LENIRA ROBERTO DO NASCIMENTO SOARES</t>
  </si>
  <si>
    <t xml:space="preserve">LENIRIA PEREIRA DA SILVA</t>
  </si>
  <si>
    <t xml:space="preserve">LENIVALDO ARAGAO MONTEIRO</t>
  </si>
  <si>
    <t xml:space="preserve">LENIVALDO IDALINO DE OLIVEIRA JUNIOR</t>
  </si>
  <si>
    <t xml:space="preserve">LENIVALDO SEBASTIAO DA SILVA</t>
  </si>
  <si>
    <t xml:space="preserve">LEONARDO CARLOS BARBOSA</t>
  </si>
  <si>
    <t xml:space="preserve">LEONARDO CARRERA CAMPOS LEAL</t>
  </si>
  <si>
    <t xml:space="preserve">LEONARDO DA SILVA BASTOS</t>
  </si>
  <si>
    <t xml:space="preserve">LEONARDO DA SILVA SANTOS</t>
  </si>
  <si>
    <t xml:space="preserve">LEONARDO DREWS KLUCK</t>
  </si>
  <si>
    <t xml:space="preserve">LEONARDO FERRAZ COSTA</t>
  </si>
  <si>
    <t xml:space="preserve">LEONARDO GOMES DE LIMA</t>
  </si>
  <si>
    <t xml:space="preserve">LEONARDO HENRIQUES FREITAS</t>
  </si>
  <si>
    <t xml:space="preserve">LEONARDO LUIZINES DE FRANCA CAVALCANTI</t>
  </si>
  <si>
    <t xml:space="preserve">LEONARDO MAIA NOBRE DE LIMA</t>
  </si>
  <si>
    <t xml:space="preserve">LEONARDO RODRIGUES CABRAL</t>
  </si>
  <si>
    <t xml:space="preserve">LEONARDO SANTOS DE OLIVEIRA</t>
  </si>
  <si>
    <t xml:space="preserve">LEONARDO VICENTE DA SILVA GOUVEIA</t>
  </si>
  <si>
    <t xml:space="preserve">LEONARDO VIEIRA BRUTO DA COSTA</t>
  </si>
  <si>
    <t xml:space="preserve">LEONICE MARIA CAVALCANTE</t>
  </si>
  <si>
    <t xml:space="preserve">LEONIDAS PESSOA DOS SANTOS JUNIOR</t>
  </si>
  <si>
    <t xml:space="preserve">LEONILDO CARNEIRO DE LIMA</t>
  </si>
  <si>
    <t xml:space="preserve">LETICIA BARBOSA CARNEIRO LEAO</t>
  </si>
  <si>
    <t xml:space="preserve">LEVI PEREIRA DA SILVA</t>
  </si>
  <si>
    <t xml:space="preserve">LEVI RODRIGUES DE SOUZA SILVA</t>
  </si>
  <si>
    <t xml:space="preserve">LEVY OLIVEIRA DA SILVA</t>
  </si>
  <si>
    <t xml:space="preserve">LIANE BIAGINI</t>
  </si>
  <si>
    <t xml:space="preserve">LIBANIA VALENTIM DA SILVA</t>
  </si>
  <si>
    <t xml:space="preserve">LIDIANA DE SOUZA HOLANDA</t>
  </si>
  <si>
    <t xml:space="preserve">LIDIANE ALVES VALERIANO</t>
  </si>
  <si>
    <t xml:space="preserve">LIDIANY CRISTINY DA SILVA CORIOLANO</t>
  </si>
  <si>
    <t xml:space="preserve">LIGIA MARIA FERREIRA</t>
  </si>
  <si>
    <t xml:space="preserve">LIGIA SANTOS DA SILVA RODRIGUES</t>
  </si>
  <si>
    <t xml:space="preserve">LILIAN BEZERRA DE MENDONCA</t>
  </si>
  <si>
    <t xml:space="preserve">LILIAN BRAGA DO NASCIMENTO</t>
  </si>
  <si>
    <t xml:space="preserve">LILIAN LIMA DE SIQUEIRA MELO</t>
  </si>
  <si>
    <t xml:space="preserve">LILIAN MARIA CESAR DE ARAUJO</t>
  </si>
  <si>
    <t xml:space="preserve">LILIANA VIEIRA DE BARROS</t>
  </si>
  <si>
    <t xml:space="preserve">LILIANE APARECIDA DA SILVA SANTOS</t>
  </si>
  <si>
    <t xml:space="preserve">LILIANE CAMPOS GONZAGA DE NORONHA</t>
  </si>
  <si>
    <t xml:space="preserve">LILIANE FALCAO CABRAL</t>
  </si>
  <si>
    <t xml:space="preserve">LILIANE FATIMA CARNEIRO LEAO</t>
  </si>
  <si>
    <t xml:space="preserve">LILIANE LUNA DE FARIAS CANHAS</t>
  </si>
  <si>
    <t xml:space="preserve">LILIANE MARIA DA SILVA LIMA</t>
  </si>
  <si>
    <t xml:space="preserve">LILIANE VILELA MARTINS DE SOUZA</t>
  </si>
  <si>
    <t xml:space="preserve">LILLIAN CORREA PIMENTEL DANTAS</t>
  </si>
  <si>
    <t xml:space="preserve">LINALDO LEITE FERREIRA JUNIOR</t>
  </si>
  <si>
    <t xml:space="preserve">LINDA PAZ DIAS DE QUEIROZ</t>
  </si>
  <si>
    <t xml:space="preserve">LINDACI BEZERRA DE SOUZA</t>
  </si>
  <si>
    <t xml:space="preserve">LINDIVALDO DIAS DO NASCIMENTO</t>
  </si>
  <si>
    <t xml:space="preserve">LINDSAY EVELYN DE LIRA PESSOA</t>
  </si>
  <si>
    <t xml:space="preserve">LIVIA CAROLINE ALEXANDRE DE ARAUJO</t>
  </si>
  <si>
    <t xml:space="preserve">LIVIA DIAS CAMPELO DE FREITAS</t>
  </si>
  <si>
    <t xml:space="preserve">LIVIA GABRIELE DA COSTA SILVA</t>
  </si>
  <si>
    <t xml:space="preserve">LIVIO WANDERLEY AZEVEDO</t>
  </si>
  <si>
    <t xml:space="preserve">LIZELDA MARIA DE ARAUJO BARBOSA</t>
  </si>
  <si>
    <t xml:space="preserve">LIZIE DE LIMA FRANCO</t>
  </si>
  <si>
    <t xml:space="preserve">LODINO SERBIM UCHOA NETO</t>
  </si>
  <si>
    <t xml:space="preserve">LORENA COSTA CORREA</t>
  </si>
  <si>
    <t xml:space="preserve">LORENA MARIA MARQUES DE ALBUQUERQUE</t>
  </si>
  <si>
    <t xml:space="preserve">LORENA SOFIA DOS SANTOS ANDRADE</t>
  </si>
  <si>
    <t xml:space="preserve">LOUDOVICO SOARES DA SILVA</t>
  </si>
  <si>
    <t xml:space="preserve">LOURDES SUELY UMBELINO DE QUEIROZ</t>
  </si>
  <si>
    <t xml:space="preserve">LOYNNA FRANCA MARQUES DOS SANTOS</t>
  </si>
  <si>
    <t xml:space="preserve">LUANA ANDREZA DE MOURA BARBALHO BATISTA DA SILVA</t>
  </si>
  <si>
    <t xml:space="preserve">LUANA ANTERO DE MELO</t>
  </si>
  <si>
    <t xml:space="preserve">LUANA CAROLINA DE MEDEIROS PAIVA RIBEIRO</t>
  </si>
  <si>
    <t xml:space="preserve">LUANA CAROLINA DUARTE ALVES</t>
  </si>
  <si>
    <t xml:space="preserve">LUANA KARLA LOPES LEITE</t>
  </si>
  <si>
    <t xml:space="preserve">LUANA LEITE PEREIRA DOS SANTOS</t>
  </si>
  <si>
    <t xml:space="preserve">LUCAS ANTUNES OLIVEIRA</t>
  </si>
  <si>
    <t xml:space="preserve">LUCAS CANDEIA MARTINS</t>
  </si>
  <si>
    <t xml:space="preserve">LUCAS CARVALHO ARAGAO ALBUQUERQUE</t>
  </si>
  <si>
    <t xml:space="preserve">LUCAS FERNANDES DALLEGRAVE</t>
  </si>
  <si>
    <t xml:space="preserve">LUCAS FERREIRA DAMASCENO</t>
  </si>
  <si>
    <t xml:space="preserve">LUCAS GABRIEL XAVIER DE AGUIAR</t>
  </si>
  <si>
    <t xml:space="preserve">LUCAS GALLINDO MARTINS SOARES</t>
  </si>
  <si>
    <t xml:space="preserve">LUCAS LOPES BARRETO DE SOUSA</t>
  </si>
  <si>
    <t xml:space="preserve">LUCAS LUIZ DA SILVA</t>
  </si>
  <si>
    <t xml:space="preserve">LUCAS RAPOSO DE SOUZA COSTA</t>
  </si>
  <si>
    <t xml:space="preserve">LUCIA DE FATIMA AMORIM COSTA</t>
  </si>
  <si>
    <t xml:space="preserve">LUCIA DE FATIMA DE ANDRADE</t>
  </si>
  <si>
    <t xml:space="preserve">LUCIA DE FATIMA NUNES FREITAS</t>
  </si>
  <si>
    <t xml:space="preserve">LUCIA DE SOUZA LEMOS</t>
  </si>
  <si>
    <t xml:space="preserve">LUCIA DO CARMO NASCIMENTO SILVA</t>
  </si>
  <si>
    <t xml:space="preserve">LUCIA HELENA BARBOSA GUERRA</t>
  </si>
  <si>
    <t xml:space="preserve">LUCIA HELENA MACHADO ALMEIDA LAURINDO</t>
  </si>
  <si>
    <t xml:space="preserve">LUCIA MARIA CAMAROTTI</t>
  </si>
  <si>
    <t xml:space="preserve">LUCIA MARIA DE ANDRADE BARBOSA</t>
  </si>
  <si>
    <t xml:space="preserve">LUCIA MARIA DE JESUS SANTOS</t>
  </si>
  <si>
    <t xml:space="preserve">LUCIA MARIA FABRICIO</t>
  </si>
  <si>
    <t xml:space="preserve">LUCIA MARIA PONTES DOS SANTOS</t>
  </si>
  <si>
    <t xml:space="preserve">LUCIA MARIA RODRIGUES DE ARAUJO</t>
  </si>
  <si>
    <t xml:space="preserve">LUCIANA ALCOFORADO DE OLIVEIRA</t>
  </si>
  <si>
    <t xml:space="preserve">LUCIANA ALVES DE SANTANA</t>
  </si>
  <si>
    <t xml:space="preserve">LUCIANA ALVES MOREIRA</t>
  </si>
  <si>
    <t xml:space="preserve">LUCIANA BEZERRA DA SILVA</t>
  </si>
  <si>
    <t xml:space="preserve">LUCIANA CARDOSO MARTINS ARRAES</t>
  </si>
  <si>
    <t xml:space="preserve">LUCIANA CLAUDIA DE OLIVEIRA MELO LIMA LEONCIO</t>
  </si>
  <si>
    <t xml:space="preserve">LUCIANA CORREIA MARQUES</t>
  </si>
  <si>
    <t xml:space="preserve">LUCIANA CRISTINA SILVA DA LUZ</t>
  </si>
  <si>
    <t xml:space="preserve">LUCIANA CRUZ DE FREITAS</t>
  </si>
  <si>
    <t xml:space="preserve">LUCIANA DANTAS DOS SANTOS</t>
  </si>
  <si>
    <t xml:space="preserve">LUCIANA DE FRANCA CAVALCANTI</t>
  </si>
  <si>
    <t xml:space="preserve">LUCIANA DE MORAIS ARRUDA</t>
  </si>
  <si>
    <t xml:space="preserve">LUCIANA FIRMINO TAVARES</t>
  </si>
  <si>
    <t xml:space="preserve">LUCIANA GOMES DE FONTES</t>
  </si>
  <si>
    <t xml:space="preserve">LUCIANA LAMKOWSKI MIGUEL</t>
  </si>
  <si>
    <t xml:space="preserve">LUCIANA MARIA DELGADO ROMAGUERA</t>
  </si>
  <si>
    <t xml:space="preserve">LUCIANA MARTA DA SILVEIRA BARBOSA</t>
  </si>
  <si>
    <t xml:space="preserve">LUCIANA MELO DE SOUZA LEAO</t>
  </si>
  <si>
    <t xml:space="preserve">LUCIANA MENEZES DOS SANTOS</t>
  </si>
  <si>
    <t xml:space="preserve">LUCIANA PAULA CARVALHO DE SOUZA LEAO</t>
  </si>
  <si>
    <t xml:space="preserve">LUCIANA SIMOES AZEVEDO E SILVA</t>
  </si>
  <si>
    <t xml:space="preserve">LUCIANA TAVARES DE SOUTO</t>
  </si>
  <si>
    <t xml:space="preserve">LUCIANA TRIGUEIRO ROMEU BRANDAO</t>
  </si>
  <si>
    <t xml:space="preserve">LUCIANE COSTA BORBA DE ALBUQUERQUE CARVALHO</t>
  </si>
  <si>
    <t xml:space="preserve">LUCIANE SOUZA DA SILVA</t>
  </si>
  <si>
    <t xml:space="preserve">LUCIANO ALVOLINDO DA ROCHA E SILVA</t>
  </si>
  <si>
    <t xml:space="preserve">LUCIANO BRAZ DA SILVA</t>
  </si>
  <si>
    <t xml:space="preserve">LUCIANO DE ARAUJO TEIXEIRA</t>
  </si>
  <si>
    <t xml:space="preserve">LUCIANO JOSE BASTOS COELHO DA SILVA</t>
  </si>
  <si>
    <t xml:space="preserve">LUCIANO LUIZ ARAUJO DA SILVA</t>
  </si>
  <si>
    <t xml:space="preserve">LUCIANO ROBERTO DE MELO CASTILHO</t>
  </si>
  <si>
    <t xml:space="preserve">LUCIANO ROBERTO FREITAS DA SILVA</t>
  </si>
  <si>
    <t xml:space="preserve">LUCIANO RODOLFO FERREIRA DE LUCENA</t>
  </si>
  <si>
    <t xml:space="preserve">LUCIANO VANILSON VENTURA</t>
  </si>
  <si>
    <t xml:space="preserve">LUCIELLE DA SILVA FARIAS</t>
  </si>
  <si>
    <t xml:space="preserve">LUCIENE MEDEIROS DA FONSECA</t>
  </si>
  <si>
    <t xml:space="preserve">LUCIENE NEVES VIEIRA DE MELO</t>
  </si>
  <si>
    <t xml:space="preserve">LUCIENE WILLIAM BARROS DO NASCIMENTO</t>
  </si>
  <si>
    <t xml:space="preserve">LUCIENY PEREIRA DA SILVA</t>
  </si>
  <si>
    <t xml:space="preserve">LUCILA KARINE DA COSTA FERREIRA</t>
  </si>
  <si>
    <t xml:space="preserve">LUCILEA CIPRIANO DA SILVA</t>
  </si>
  <si>
    <t xml:space="preserve">LUCILENE MARIA SILVA DE ANDRADE</t>
  </si>
  <si>
    <t xml:space="preserve">LUCINDO ALBUQUERQUE DE MELO</t>
  </si>
  <si>
    <t xml:space="preserve">LUCIO ENRICO VIEIRA ATTIA</t>
  </si>
  <si>
    <t xml:space="preserve">LUCIO FLAVIO FERNANDES</t>
  </si>
  <si>
    <t xml:space="preserve">LUCIO FLAVIO GALINDO DE MESQUITA</t>
  </si>
  <si>
    <t xml:space="preserve">LUCIRLEY MARIA DE ALMEIDA</t>
  </si>
  <si>
    <t xml:space="preserve">LUCRECIA BRASILINO DA SILVA</t>
  </si>
  <si>
    <t xml:space="preserve">LUCY RODRIGUES DA SILVA RAMOS</t>
  </si>
  <si>
    <t xml:space="preserve">LUCY VANY HILARIO CAVALCANTE</t>
  </si>
  <si>
    <t xml:space="preserve">LUDMILLA ROCHA DE CASTRO</t>
  </si>
  <si>
    <t xml:space="preserve">LUIS AUGUSTO FERIS ALMEIDA</t>
  </si>
  <si>
    <t xml:space="preserve">LUIS DANIEL LUCENA DE SOUSA</t>
  </si>
  <si>
    <t xml:space="preserve">LUIS GUSTAVO CAVALCANTI DE OLIVEIRA LOPES</t>
  </si>
  <si>
    <t xml:space="preserve">LUIS ROBERTO DE MATOS DIAS</t>
  </si>
  <si>
    <t xml:space="preserve">LUISA DE MELO SAMPAIO COSTA</t>
  </si>
  <si>
    <t xml:space="preserve">LUISA SETTE ALVES</t>
  </si>
  <si>
    <t xml:space="preserve">LUIZ ALBERTO LOBO BELTRAO</t>
  </si>
  <si>
    <t xml:space="preserve">LUIZ ANTONIO CAVALCANTI LIBONATI</t>
  </si>
  <si>
    <t xml:space="preserve">LUIZ AZUIRSON DA SILVA NETO</t>
  </si>
  <si>
    <t xml:space="preserve">LUIZ CARLOS CARVALHO DE CASTRO</t>
  </si>
  <si>
    <t xml:space="preserve">LUIZ CARLOS DA SILVA</t>
  </si>
  <si>
    <t xml:space="preserve">LUIZ CARLOS DAS CHAGAS</t>
  </si>
  <si>
    <t xml:space="preserve">LUIZ CARLOS DE ARAUJO</t>
  </si>
  <si>
    <t xml:space="preserve">LUIZ CARLOS DOS PRAZERES SERPA ALFINO</t>
  </si>
  <si>
    <t xml:space="preserve">LUIZ CARLOS FLORENCIO MOTA</t>
  </si>
  <si>
    <t xml:space="preserve">LUIZ CARLOS FRANCELINO DE LIMA</t>
  </si>
  <si>
    <t xml:space="preserve">LUIZ CARLOS MELO DE SOUZA</t>
  </si>
  <si>
    <t xml:space="preserve">LUIZ DIONIZIO DOS SANTOS JUNIOR</t>
  </si>
  <si>
    <t xml:space="preserve">LUIZ EDUARDO BARROS DE PINHO</t>
  </si>
  <si>
    <t xml:space="preserve">LUIZ EMANOEL GOMES DE FARIAS JUNIOR</t>
  </si>
  <si>
    <t xml:space="preserve">LUIZ ESPEDITO CRUZ NETO</t>
  </si>
  <si>
    <t xml:space="preserve">LUIZ FERNANDO DE MOURA MARTINS</t>
  </si>
  <si>
    <t xml:space="preserve">LUIZ FERNANDO FERREIRA DE BARROS</t>
  </si>
  <si>
    <t xml:space="preserve">LUIZ FERREIRA DE MOURA FILHO</t>
  </si>
  <si>
    <t xml:space="preserve">LUIZ FILIPE CAMELLO GALVAO</t>
  </si>
  <si>
    <t xml:space="preserve">LUIZ FLAVIO ALVES DA CRUZ</t>
  </si>
  <si>
    <t xml:space="preserve">LUIZ GONZAGA DA SILVA FILHO</t>
  </si>
  <si>
    <t xml:space="preserve">LUIZ GONZAGA DE MENEZES FILHO</t>
  </si>
  <si>
    <t xml:space="preserve">LUIZ LOURENCO DA SILVA</t>
  </si>
  <si>
    <t xml:space="preserve">LUIZ LOURENCO DOS SANTOS</t>
  </si>
  <si>
    <t xml:space="preserve">LUIZ OTAVIO CONRADO E SILVA</t>
  </si>
  <si>
    <t xml:space="preserve">LUIZ QUIRINO DE VASCONCELOS JUNIOR</t>
  </si>
  <si>
    <t xml:space="preserve">LUIZ REIS DO NASCIMENTO</t>
  </si>
  <si>
    <t xml:space="preserve">LUIZ RICARDO SILVA DA COSTA</t>
  </si>
  <si>
    <t xml:space="preserve">LUIZ ROBERTO FERREIRA DE OLIVEIRA</t>
  </si>
  <si>
    <t xml:space="preserve">LUIZ WILSON DE FREITAS FILHO</t>
  </si>
  <si>
    <t xml:space="preserve">LUIZ WILSON TORRES GALINDO</t>
  </si>
  <si>
    <t xml:space="preserve">LUIZA DIOGENES PARENTE MARTINS</t>
  </si>
  <si>
    <t xml:space="preserve">LUIZA MARIA PEREIRA DE OLIVEIRA</t>
  </si>
  <si>
    <t xml:space="preserve">LUIZA PATRICIA IMBUZEIRO CAVALCANTI</t>
  </si>
  <si>
    <t xml:space="preserve">LUPERCIO VIEIRA DA SILVA</t>
  </si>
  <si>
    <t xml:space="preserve">LUTEMBERG GOMES LESSA</t>
  </si>
  <si>
    <t xml:space="preserve">LUZIA CRISTINA GOIANA FREIRE LEITE TORRES</t>
  </si>
  <si>
    <t xml:space="preserve">LUZIA FRANCISCA FEITOSA</t>
  </si>
  <si>
    <t xml:space="preserve">LUZIA MARIA BEZERRA DA SILVA LEAL</t>
  </si>
  <si>
    <t xml:space="preserve">LUZIA PIMENTEL DE ANDRADE</t>
  </si>
  <si>
    <t xml:space="preserve">LUZIA RIBEIRO DA SILVA</t>
  </si>
  <si>
    <t xml:space="preserve">LUZIMAR DA ROCHA</t>
  </si>
  <si>
    <t xml:space="preserve">LUZIMERE MARIA DA SILVA</t>
  </si>
  <si>
    <t xml:space="preserve">LYDJANE LOPES DE SOUZA PESSOA</t>
  </si>
  <si>
    <t xml:space="preserve">LYGIA MARIA PINTO VITA</t>
  </si>
  <si>
    <t xml:space="preserve">LYNDON JHONSON SOARES DOS SANTOS</t>
  </si>
  <si>
    <t xml:space="preserve">MACELANI RENATA FERREIRA DA CONCEICAO</t>
  </si>
  <si>
    <t xml:space="preserve">MACILENE NAZARIO DE SOUZA E SA MAGALHAES</t>
  </si>
  <si>
    <t xml:space="preserve">MACIRLEIDE DUARTE DOS SANTOS MOURA</t>
  </si>
  <si>
    <t xml:space="preserve">MADI VEIGA DINIZ</t>
  </si>
  <si>
    <t xml:space="preserve">MADJA MARIA PEREIRA ROSA</t>
  </si>
  <si>
    <t xml:space="preserve">MADSON CORREIA DE MELO JUNIOR</t>
  </si>
  <si>
    <t xml:space="preserve">MAGDA MARIA DA CUNHA GALVAO</t>
  </si>
  <si>
    <t xml:space="preserve">MAGDA VANESSA SOUZA DA SILVA</t>
  </si>
  <si>
    <t xml:space="preserve">MAGUIDALA ANGELOTE</t>
  </si>
  <si>
    <t xml:space="preserve">MAIRA FLORENTINO PESSOA</t>
  </si>
  <si>
    <t xml:space="preserve">MAKSON BRENO DA SILVA MONTE</t>
  </si>
  <si>
    <t xml:space="preserve">MALU LACET SERPA</t>
  </si>
  <si>
    <t xml:space="preserve">MANASSES BISPO DA SILVA</t>
  </si>
  <si>
    <t xml:space="preserve">MANASSES DANIEL DA SILVA</t>
  </si>
  <si>
    <t xml:space="preserve">MANASSES GONCALVES DE SANTANA</t>
  </si>
  <si>
    <t xml:space="preserve">MANASSES SEVERINO DOS SANTOS</t>
  </si>
  <si>
    <t xml:space="preserve">MANOEL BASTOS DE FIGUEIREDO NETO</t>
  </si>
  <si>
    <t xml:space="preserve">MANOEL CORDEIRO DA SILVA</t>
  </si>
  <si>
    <t xml:space="preserve">MANOEL DAVINO DA SILVA</t>
  </si>
  <si>
    <t xml:space="preserve">MANOEL DE ALBUQUERQUE SILVA</t>
  </si>
  <si>
    <t xml:space="preserve">MANOEL DINAMERITO DE OLIVEIRA GOMES</t>
  </si>
  <si>
    <t xml:space="preserve">MANOEL ESTOLANO ALVES DE MACEDO</t>
  </si>
  <si>
    <t xml:space="preserve">MANOEL FELIPE FELISDORIO DOS SANTOS</t>
  </si>
  <si>
    <t xml:space="preserve">MANOEL HELENO DE CASTRO</t>
  </si>
  <si>
    <t xml:space="preserve">MANOEL JOSE DE SOUZA FILHO</t>
  </si>
  <si>
    <t xml:space="preserve">MANOEL LOPES DOS SANTOS FILHO</t>
  </si>
  <si>
    <t xml:space="preserve">MANOEL MARCOS ALVES FERREIRA</t>
  </si>
  <si>
    <t xml:space="preserve">MANOEL OSWALDO GUIMARAES JUNIOR</t>
  </si>
  <si>
    <t xml:space="preserve">MANOEL PEDRO DA SILVA FILHO</t>
  </si>
  <si>
    <t xml:space="preserve">MANOEL RAYMUNDO DE CARVALHO NETO</t>
  </si>
  <si>
    <t xml:space="preserve">MANOEL RODOLFO MARINHO DE ANDRADE</t>
  </si>
  <si>
    <t xml:space="preserve">MANOEL RONALDO DE OLIVEIRA</t>
  </si>
  <si>
    <t xml:space="preserve">MANOEL SILVEIRA CAVALCANTI NETO</t>
  </si>
  <si>
    <t xml:space="preserve">MANUEL MARCELINO DA SILVA</t>
  </si>
  <si>
    <t xml:space="preserve">MARCELA CONCEICAO DA SILVA SENA TELLES</t>
  </si>
  <si>
    <t xml:space="preserve">MARCELA DE ARAUJO SOBRAL</t>
  </si>
  <si>
    <t xml:space="preserve">MARCELA DE FRANCA FONSECA</t>
  </si>
  <si>
    <t xml:space="preserve">MARCELA DE MELO SOARES SALES</t>
  </si>
  <si>
    <t xml:space="preserve">MARCELA DE SOUZA SANTIAGO</t>
  </si>
  <si>
    <t xml:space="preserve">MARCELA GAMA DE CARVALHO</t>
  </si>
  <si>
    <t xml:space="preserve">MARCELA LOPES DE ALBUQUERQUE</t>
  </si>
  <si>
    <t xml:space="preserve">MARCELA PORFIRIO DA COSTA</t>
  </si>
  <si>
    <t xml:space="preserve">MARCELA REBECCA PEREIRA</t>
  </si>
  <si>
    <t xml:space="preserve">MARCELA VERONICA ALVES DE SOUZA BERNARDES</t>
  </si>
  <si>
    <t xml:space="preserve">MARCELINO FLAVIO E SILVA</t>
  </si>
  <si>
    <t xml:space="preserve">MARCELINO JOSE LUIZ E SILVA</t>
  </si>
  <si>
    <t xml:space="preserve">MARCELINO SANTOS PEREIRA</t>
  </si>
  <si>
    <t xml:space="preserve">MARCELLA CAMPOS LIMA DA LUZ</t>
  </si>
  <si>
    <t xml:space="preserve">MARCELLA MOREIRA RODRIGUES DE OLIVEIRA</t>
  </si>
  <si>
    <t xml:space="preserve">MARCELLE DE LYRA NOGUEIRA</t>
  </si>
  <si>
    <t xml:space="preserve">MARCELLE OLIVEIRA DE QUEIROZ</t>
  </si>
  <si>
    <t xml:space="preserve">MARCELLO ARRUDA DE ABREU</t>
  </si>
  <si>
    <t xml:space="preserve">MARCELO ANTONIO FERNANDES</t>
  </si>
  <si>
    <t xml:space="preserve">MARCELO ASSUNCAO TEODOSIO</t>
  </si>
  <si>
    <t xml:space="preserve">MARCELO AURELIO DA ROCHA</t>
  </si>
  <si>
    <t xml:space="preserve">MARCELO BEZERRA DE MELO DE MENDONCA</t>
  </si>
  <si>
    <t xml:space="preserve">MARCELO CARLOS CHAVES</t>
  </si>
  <si>
    <t xml:space="preserve">MARCELO CICCO DO NASCIMENTO</t>
  </si>
  <si>
    <t xml:space="preserve">MARCELO CLEMENTINO DOS SANTOS</t>
  </si>
  <si>
    <t xml:space="preserve">MARCELO FRANCISCO GOMES</t>
  </si>
  <si>
    <t xml:space="preserve">MARCELO GOMES DO AMARAL</t>
  </si>
  <si>
    <t xml:space="preserve">MARCELO HENRIQUE DIAS DAMIANI</t>
  </si>
  <si>
    <t xml:space="preserve">MARCELO HENRIQUE FIGUEIREDO HALLIDAY</t>
  </si>
  <si>
    <t xml:space="preserve">MARCELO HENRIQUE MENEZES ARCOVERDE</t>
  </si>
  <si>
    <t xml:space="preserve">MARCELO JOSE DA SILVA</t>
  </si>
  <si>
    <t xml:space="preserve">MARCELO LARANJEIRAS AMANCIO DO NASCIMENTO</t>
  </si>
  <si>
    <t xml:space="preserve">MARCELO MIGUEL DA SILVA</t>
  </si>
  <si>
    <t xml:space="preserve">MARCELO OLIVEIRA BASTO</t>
  </si>
  <si>
    <t xml:space="preserve">MARCELO PAULO VIEIRA</t>
  </si>
  <si>
    <t xml:space="preserve">MARCELO PINHEIRO DE SOUZA</t>
  </si>
  <si>
    <t xml:space="preserve">MARCELO ROBSON CIPRIANO</t>
  </si>
  <si>
    <t xml:space="preserve">MARCIA ANDRADE PORTO</t>
  </si>
  <si>
    <t xml:space="preserve">MARCIA BORGES DOS SANTOS</t>
  </si>
  <si>
    <t xml:space="preserve">MARCIA CRISTINA DE MOURA TEIXEIRA</t>
  </si>
  <si>
    <t xml:space="preserve">MARCIA CRISTINA PASCOAL DE LIMA</t>
  </si>
  <si>
    <t xml:space="preserve">MARCIA CRISTINA PINHO SODRE PACHECO</t>
  </si>
  <si>
    <t xml:space="preserve">MARCIA DA SILVA MEYER</t>
  </si>
  <si>
    <t xml:space="preserve">MARCIA ELIZABETE DA SILVA</t>
  </si>
  <si>
    <t xml:space="preserve">MARCIA ETELVINA BATISTA DE AZEVEDO</t>
  </si>
  <si>
    <t xml:space="preserve">MARCIA HELENA DE OLIVEIRA</t>
  </si>
  <si>
    <t xml:space="preserve">MARCIA MANUELA MELO DOS SANTOS</t>
  </si>
  <si>
    <t xml:space="preserve">MARCIA MARIA FREIRE PAES DE ANDRADE</t>
  </si>
  <si>
    <t xml:space="preserve">MARCIA MARIA RODRIGUES TABOSA BRANDAO</t>
  </si>
  <si>
    <t xml:space="preserve">MARCIA MONTEIRO DOS SANTOS</t>
  </si>
  <si>
    <t xml:space="preserve">MARCIA REGINA LACERDA BORBA DE ARRUDA</t>
  </si>
  <si>
    <t xml:space="preserve">MARCIA TEODOZIO DE ALMEIDA MELO</t>
  </si>
  <si>
    <t xml:space="preserve">MARCIA VALERIA DE LIMA ALVES</t>
  </si>
  <si>
    <t xml:space="preserve">MARCICLEIDE LOPES DA PAIXAO</t>
  </si>
  <si>
    <t xml:space="preserve">MARCILENE DE ALMEIDA NASCIMENTO</t>
  </si>
  <si>
    <t xml:space="preserve">MARCILENE LEMOS COSTA</t>
  </si>
  <si>
    <t xml:space="preserve">MARCILIA VIEIRA DA NOBREGA</t>
  </si>
  <si>
    <t xml:space="preserve">MARCILIO BARBOSA DO NASCIMENTO</t>
  </si>
  <si>
    <t xml:space="preserve">MARCILIO CORDEIRO BEZERRA</t>
  </si>
  <si>
    <t xml:space="preserve">MARCILIO LUIZ MONTEIRO</t>
  </si>
  <si>
    <t xml:space="preserve">MARCILIO OLIMPIO DA SILVA</t>
  </si>
  <si>
    <t xml:space="preserve">MARCILON FELIX DE ARAUJO</t>
  </si>
  <si>
    <t xml:space="preserve">MARCIO BEZERRA DE LIMA</t>
  </si>
  <si>
    <t xml:space="preserve">MARCIO CESAR DE MELO BARROS</t>
  </si>
  <si>
    <t xml:space="preserve">MARCIO ROBERTO REMIGIO PAES</t>
  </si>
  <si>
    <t xml:space="preserve">MARCO ANTONIO CORREIA SANTOS</t>
  </si>
  <si>
    <t xml:space="preserve">MARCO ANTONIO MUNIZ DANTAS</t>
  </si>
  <si>
    <t xml:space="preserve">MARCO ANTONIO VELOSO DA COSTA</t>
  </si>
  <si>
    <t xml:space="preserve">MARCONDES GONCALVES DE LIMA</t>
  </si>
  <si>
    <t xml:space="preserve">MARCONDES JOSE DO NASCIMENTO</t>
  </si>
  <si>
    <t xml:space="preserve">MARCONDES MACHADO DA SILVA JUNIOR</t>
  </si>
  <si>
    <t xml:space="preserve">MARCOS ANDRE DE ALMEIDA DA SILVA</t>
  </si>
  <si>
    <t xml:space="preserve">MARCOS ANDRE MATIAS DE MELO</t>
  </si>
  <si>
    <t xml:space="preserve">MARCOS ANTONIO CORREA GONDIM FILHO</t>
  </si>
  <si>
    <t xml:space="preserve">MARCOS ANTONIO DA SILVA</t>
  </si>
  <si>
    <t xml:space="preserve">MARCOS ANTONIO DE ARRUDA CAVALCANTI</t>
  </si>
  <si>
    <t xml:space="preserve">MARCOS ANTONIO DE LIMA</t>
  </si>
  <si>
    <t xml:space="preserve">MARCOS ANTONIO DE LIMA GALVAO</t>
  </si>
  <si>
    <t xml:space="preserve">MARCOS ANTONIO DE MORAES SILVA</t>
  </si>
  <si>
    <t xml:space="preserve">MARCOS ANTONIO DOS SANTOS</t>
  </si>
  <si>
    <t xml:space="preserve">MARCOS ANTONIO PEREIRA DA SILVA</t>
  </si>
  <si>
    <t xml:space="preserve">MARCOS ANTONIO SILVA DE ARRUDA</t>
  </si>
  <si>
    <t xml:space="preserve">MARCOS ANTONIO SILVESTRE</t>
  </si>
  <si>
    <t xml:space="preserve">MARCOS ANTONIO SOARES DA SILVA</t>
  </si>
  <si>
    <t xml:space="preserve">MARCOS AUGUSTO BATISTA CAMPOS</t>
  </si>
  <si>
    <t xml:space="preserve">MARCOS AURELIO CARVALHO PARAISO</t>
  </si>
  <si>
    <t xml:space="preserve">MARCOS AURELIO SOARES DA SILVA</t>
  </si>
  <si>
    <t xml:space="preserve">MARCOS CESAR DE AQUINO SOARES</t>
  </si>
  <si>
    <t xml:space="preserve">MARCOS DAVID DE SOUZA LEAO</t>
  </si>
  <si>
    <t xml:space="preserve">MARCOS DE ANDRADE LINS</t>
  </si>
  <si>
    <t xml:space="preserve">MARCOS FERREIRA DA SILVA</t>
  </si>
  <si>
    <t xml:space="preserve">MARCOS GABRIEL FIGUEIREDO MENDES</t>
  </si>
  <si>
    <t xml:space="preserve">MARCOS GONCALVES DA SILVA</t>
  </si>
  <si>
    <t xml:space="preserve">MARCOS JOSE BEZERRA DE SOUZA</t>
  </si>
  <si>
    <t xml:space="preserve">MARCOS JOSE DE LIMA SOBRAL</t>
  </si>
  <si>
    <t xml:space="preserve">MARCOS JOSE MARQUES DA SILVA</t>
  </si>
  <si>
    <t xml:space="preserve">MARCOS JUVENCIO DE ALBUQUERQUE</t>
  </si>
  <si>
    <t xml:space="preserve">MARCOS MOTA DA SILVA</t>
  </si>
  <si>
    <t xml:space="preserve">MARCOS PAULO FERREIRA PEREIRA</t>
  </si>
  <si>
    <t xml:space="preserve">MARCOS ROGERIO DOS SANTOS GALVAO</t>
  </si>
  <si>
    <t xml:space="preserve">MARCOS THIAGO SILVA DOS SANTOS</t>
  </si>
  <si>
    <t xml:space="preserve">MARCOS VINICIUS FERRAZ DE LUCENA</t>
  </si>
  <si>
    <t xml:space="preserve">MARCOS VINICIUS GALDINO LIMA</t>
  </si>
  <si>
    <t xml:space="preserve">MARCOS WANDERLEY SOARES DA SILVA</t>
  </si>
  <si>
    <t xml:space="preserve">MARCUS ANTONIUS DE MENESES SA</t>
  </si>
  <si>
    <t xml:space="preserve">MARCUS LUCAS ABREU DE ARAUJO FALCAO</t>
  </si>
  <si>
    <t xml:space="preserve">MARCUS VINICIUS MACEDO DE LUNA</t>
  </si>
  <si>
    <t xml:space="preserve">MARDOMIO ROBSON CALLOU DE SA</t>
  </si>
  <si>
    <t xml:space="preserve">MARESSA LEITE VIANA</t>
  </si>
  <si>
    <t xml:space="preserve">MARGARETE DE MATOS</t>
  </si>
  <si>
    <t xml:space="preserve">MARGARETE FERNANDES DA SILVA</t>
  </si>
  <si>
    <t xml:space="preserve">MARGARETE VALDEVINO DA SILVA</t>
  </si>
  <si>
    <t xml:space="preserve">MARGARETH DO SOCORRO MALTA DE SOUZA</t>
  </si>
  <si>
    <t xml:space="preserve">MARGARIDA HERCILIA DOS SANTOS</t>
  </si>
  <si>
    <t xml:space="preserve">MARIA ADALVA SANTOS SIQUEIRA</t>
  </si>
  <si>
    <t xml:space="preserve">MARIA ALEXANDRA CHRONIOU</t>
  </si>
  <si>
    <t xml:space="preserve">MARIA ALEXSANDRA PRADO DE OLIVEIRA</t>
  </si>
  <si>
    <t xml:space="preserve">MARIA ALICE ANDRADE BORBOREMA DE MORAES</t>
  </si>
  <si>
    <t xml:space="preserve">MARIA ALICE BARROS DOS SANTOS</t>
  </si>
  <si>
    <t xml:space="preserve">MARIA ALICE CORREA DE ARAUJO</t>
  </si>
  <si>
    <t xml:space="preserve">MARIA ANDREA DO NASCIMENTO</t>
  </si>
  <si>
    <t xml:space="preserve">MARIA ANDREA VENERANDO DE BARROS</t>
  </si>
  <si>
    <t xml:space="preserve">MARIA ANGELA ALVES DE OLIVEIRA</t>
  </si>
  <si>
    <t xml:space="preserve">MARIA ANGELICA JESUS FIGUEIREDO BRANDAO</t>
  </si>
  <si>
    <t xml:space="preserve">MARIA APARECIDA DE SOUZA CAVALCANTI</t>
  </si>
  <si>
    <t xml:space="preserve">MARIA APARECIDA GUILHERME DA ROCHA</t>
  </si>
  <si>
    <t xml:space="preserve">MARIA APARECIDA SATURNINO DA SILVA</t>
  </si>
  <si>
    <t xml:space="preserve">MARIA AUXILIADORA ROSAS LEITE PEREIRA</t>
  </si>
  <si>
    <t xml:space="preserve">MARIA BERNADETE DE AZEVEDO MENEZES</t>
  </si>
  <si>
    <t xml:space="preserve">MARIA BERNADETE DE MELO</t>
  </si>
  <si>
    <t xml:space="preserve">MARIA BETANIA ALVES DA SILVA</t>
  </si>
  <si>
    <t xml:space="preserve">MARIA BETANIA DA SILVA</t>
  </si>
  <si>
    <t xml:space="preserve">MARIA BETANIA DE LIRA SILVA MONTALVAO</t>
  </si>
  <si>
    <t xml:space="preserve">MARIA BETANIA DE OLIVEIRA SOUZA</t>
  </si>
  <si>
    <t xml:space="preserve">MARIA BETANIA DE SANTANA DA SILVA</t>
  </si>
  <si>
    <t xml:space="preserve">MARIA BETANIA MARTINS DA SILVA</t>
  </si>
  <si>
    <t xml:space="preserve">MARIA BETANIA PINTO DE OLIVEIRA</t>
  </si>
  <si>
    <t xml:space="preserve">MARIA CAROLINA BARBOSA DE ALBUQUERQUE</t>
  </si>
  <si>
    <t xml:space="preserve">MARIA CAROLINA HENRIQUES ALVES DA SILVA OLIVEIRA</t>
  </si>
  <si>
    <t xml:space="preserve">MARIA CAROLINE GOMES TEIXEIRA</t>
  </si>
  <si>
    <t xml:space="preserve">MARIA CATARINA DE MELO DIAS GUERRA</t>
  </si>
  <si>
    <t xml:space="preserve">MARIA CECILIA DA SILVA</t>
  </si>
  <si>
    <t xml:space="preserve">MARIA CLARA MALTA CAVALCANTE</t>
  </si>
  <si>
    <t xml:space="preserve">MARIA CLAUDIA XAVIER DE PONTES</t>
  </si>
  <si>
    <t xml:space="preserve">MARIA CONCEICAO DA SILVA MATOSO GALVAO</t>
  </si>
  <si>
    <t xml:space="preserve">MARIA CONCEICAO DE AQUINO</t>
  </si>
  <si>
    <t xml:space="preserve">MARIA CREUZA BEZERRA DE OLIVEIRA</t>
  </si>
  <si>
    <t xml:space="preserve">MARIA CRISTIANE PEREIRA DOS SANTOS</t>
  </si>
  <si>
    <t xml:space="preserve">MARIA CRISTINA BALBINO RIBEIRO CABRAL</t>
  </si>
  <si>
    <t xml:space="preserve">MARIA CRISTINA DA CUNHA</t>
  </si>
  <si>
    <t xml:space="preserve">MARIA CRISTINA DE FREITAS GOMES</t>
  </si>
  <si>
    <t xml:space="preserve">MARIA CRISTINA DE SOUZA PEREIRA PINTO</t>
  </si>
  <si>
    <t xml:space="preserve">MARIA CRISTINA DOS SANTOS FERREIRA</t>
  </si>
  <si>
    <t xml:space="preserve">MARIA CRISTINA PEREIRA DA SILVA</t>
  </si>
  <si>
    <t xml:space="preserve">MARIA CRISTINA SOARES DE SOUZA</t>
  </si>
  <si>
    <t xml:space="preserve">MARIA DA CONCEICAO CAMPOS DE CARVALHO</t>
  </si>
  <si>
    <t xml:space="preserve">MARIA DA CONCEICAO CHIMENDES DA SILVA</t>
  </si>
  <si>
    <t xml:space="preserve">MARIA DA CONCEICAO COUTO DA SILVA</t>
  </si>
  <si>
    <t xml:space="preserve">MARIA DA CONCEICAO DE MOURA PINHEIRO</t>
  </si>
  <si>
    <t xml:space="preserve">MARIA DA CONCEICAO FERREIRA DE OLIVEIRA</t>
  </si>
  <si>
    <t xml:space="preserve">MARIA DA CONCEICAO GOMES DA SILVA ANDRADE</t>
  </si>
  <si>
    <t xml:space="preserve">MARIA DA CONCEICAO PEREIRA</t>
  </si>
  <si>
    <t xml:space="preserve">MARIA DA CONCEICAO SILVA BARBOSA</t>
  </si>
  <si>
    <t xml:space="preserve">MARIA DA CONCEICAO VIEIRA DA SILVA</t>
  </si>
  <si>
    <t xml:space="preserve">MARIA DA GLORIA DOS SANTOS</t>
  </si>
  <si>
    <t xml:space="preserve">MARIA DA GRACA TAVARES BARBOSA</t>
  </si>
  <si>
    <t xml:space="preserve">MARIA DAIANE CORDEIRO</t>
  </si>
  <si>
    <t xml:space="preserve">MARIA DAS DORES SANTOS DE AQUINO</t>
  </si>
  <si>
    <t xml:space="preserve">MARIA DAS GRACAS CAMARA ANTAS</t>
  </si>
  <si>
    <t xml:space="preserve">MARIA DAS GRACAS DA SILVA</t>
  </si>
  <si>
    <t xml:space="preserve">MARIA DAS GRACAS DE ARRUDA COELHO</t>
  </si>
  <si>
    <t xml:space="preserve">MARIA DAS GRACAS DE LIMA MEDEIROS</t>
  </si>
  <si>
    <t xml:space="preserve">MARIA DAS GRACAS DE OLIVEIRA FERREIRA</t>
  </si>
  <si>
    <t xml:space="preserve">MARIA DAS GRACAS DELGADO</t>
  </si>
  <si>
    <t xml:space="preserve">MARIA DAS GRACAS JERONIMO DE SANTANA</t>
  </si>
  <si>
    <t xml:space="preserve">MARIA DAS GRACAS MENDES DA SILVA</t>
  </si>
  <si>
    <t xml:space="preserve">MARIA DAS GRACAS MOURA LINS SILVA</t>
  </si>
  <si>
    <t xml:space="preserve">MARIA DAS GRACAS NUNES DE MATOS</t>
  </si>
  <si>
    <t xml:space="preserve">MARIA DAS GRACAS SANTOS DE LIMA</t>
  </si>
  <si>
    <t xml:space="preserve">MARIA DAS GRACAS TAVARES DE OLIVEIRA</t>
  </si>
  <si>
    <t xml:space="preserve">MARIA DAS NEVES MARANHAO</t>
  </si>
  <si>
    <t xml:space="preserve">MARIA DE FATIMA ALBUQUERQUE FEITOSA</t>
  </si>
  <si>
    <t xml:space="preserve">MARIA DE FATIMA ALVES DINIZ</t>
  </si>
  <si>
    <t xml:space="preserve">MARIA DE FATIMA BANDEIRA DE MELO</t>
  </si>
  <si>
    <t xml:space="preserve">MARIA DE FATIMA DA FONSECA VERAS</t>
  </si>
  <si>
    <t xml:space="preserve">MARIA DE FATIMA DA SILVA</t>
  </si>
  <si>
    <t xml:space="preserve">MARIA DE FATIMA DA SILVA ANDRADE</t>
  </si>
  <si>
    <t xml:space="preserve">MARIA DE FATIMA DE LIMA BACELAR</t>
  </si>
  <si>
    <t xml:space="preserve">MARIA DE FATIMA DINIZ DE FIGUEIROA</t>
  </si>
  <si>
    <t xml:space="preserve">MARIA DE FATIMA FABRICIO BORBA</t>
  </si>
  <si>
    <t xml:space="preserve">MARIA DE FATIMA FERREIRA DA SILVA</t>
  </si>
  <si>
    <t xml:space="preserve">MARIA DE FATIMA LEAO BRASIL</t>
  </si>
  <si>
    <t xml:space="preserve">MARIA DE FATIMA LINS</t>
  </si>
  <si>
    <t xml:space="preserve">MARIA DE FATIMA NEGREIROS</t>
  </si>
  <si>
    <t xml:space="preserve">MARIA DE FATIMA PAES DE ANDRADE</t>
  </si>
  <si>
    <t xml:space="preserve">MARIA DE FATIMA PIMENTEL</t>
  </si>
  <si>
    <t xml:space="preserve">MARIA DE FATIMA SANTOS DE COUTO</t>
  </si>
  <si>
    <t xml:space="preserve">MARIA DE FATIMA SOARES ALVES</t>
  </si>
  <si>
    <t xml:space="preserve">MARIA DE FATIMA TEIXEIRA MAGALHAES</t>
  </si>
  <si>
    <t xml:space="preserve">MARIA DE FATIMA VIEIRA PEIXOTO</t>
  </si>
  <si>
    <t xml:space="preserve">MARIA DE JESUS DA SILVA</t>
  </si>
  <si>
    <t xml:space="preserve">MARIA DE LOURDES BRASIL DA SILVA</t>
  </si>
  <si>
    <t xml:space="preserve">MARIA DE LOURDES DE LIMA</t>
  </si>
  <si>
    <t xml:space="preserve">MARIA DE LOURDES MARTINS DE LEMOS</t>
  </si>
  <si>
    <t xml:space="preserve">MARIA DE LOURDES MELO</t>
  </si>
  <si>
    <t xml:space="preserve">MARIA DE LOURDES MENDES SILVA DOS SANTOS</t>
  </si>
  <si>
    <t xml:space="preserve">MARIA DE LOURDES PAES DE ANDRADE</t>
  </si>
  <si>
    <t xml:space="preserve">MARIA DE NASARÉ MORAES DE OLIVEIRA</t>
  </si>
  <si>
    <t xml:space="preserve">MARIA DILMA BEZERRA DE VASCONCELLOS PISCOYA</t>
  </si>
  <si>
    <t xml:space="preserve">MARIA DO BOM PARTO BATISTA DE MORAIS</t>
  </si>
  <si>
    <t xml:space="preserve">MARIA DO CARMO CANAVARRO DE ARAUJO</t>
  </si>
  <si>
    <t xml:space="preserve">MARIA DO CARMO DE PAIVA</t>
  </si>
  <si>
    <t xml:space="preserve">MARIA DO CARMO JULIANO</t>
  </si>
  <si>
    <t xml:space="preserve">MARIA DO CARMO MARQUES FERREIRA</t>
  </si>
  <si>
    <t xml:space="preserve">MARIA DO CARMO MONTEIRO VILLAR</t>
  </si>
  <si>
    <t xml:space="preserve">MARIA DO CARMO MOTA DE AQUINO</t>
  </si>
  <si>
    <t xml:space="preserve">MARIA DO CARMO NEVES DE CARVALHO PEREIRA</t>
  </si>
  <si>
    <t xml:space="preserve">MARIA DO CARMO OLIVEIRA DA SILVA</t>
  </si>
  <si>
    <t xml:space="preserve">MARIA DO DESTERRO RODRIGUES</t>
  </si>
  <si>
    <t xml:space="preserve">MARIA DO ROSARIO SILVEIRA BRITTO</t>
  </si>
  <si>
    <t xml:space="preserve">MARIA DO SOCORRO BALBINO DOS SANTOS</t>
  </si>
  <si>
    <t xml:space="preserve">MARIA DO SOCORRO CHAVES OLIVEIRA</t>
  </si>
  <si>
    <t xml:space="preserve">MARIA DO SOCORRO DA SILVA</t>
  </si>
  <si>
    <t xml:space="preserve">MARIA DO SOCORRO DE HOLLANDA FERREIRA GOMES</t>
  </si>
  <si>
    <t xml:space="preserve">MARIA DO SOCORRO GOMES</t>
  </si>
  <si>
    <t xml:space="preserve">MARIA DO SOCORRO MACHADO FREIRE</t>
  </si>
  <si>
    <t xml:space="preserve">MARIA DO SOCORRO REIS VIANNES</t>
  </si>
  <si>
    <t xml:space="preserve">MARIA DO SOCORRO VELOSO DE ALBUQUERQUE</t>
  </si>
  <si>
    <t xml:space="preserve">MARIA ECIONE DE MORAIS FERREIRA</t>
  </si>
  <si>
    <t xml:space="preserve">MARIA EDNA GOMES BARBOZA MOTA</t>
  </si>
  <si>
    <t xml:space="preserve">MARIA EDUARDA DE ALBUQUERQUE VIEIRA</t>
  </si>
  <si>
    <t xml:space="preserve">MARIA ELEONORA DA GAMA GUERRA CURADO</t>
  </si>
  <si>
    <t xml:space="preserve">MARIA ELISABETE AGUIAR DA SILVA</t>
  </si>
  <si>
    <t xml:space="preserve">MARIA ELISANGELA FAGUNDES DA SILVA VIANA</t>
  </si>
  <si>
    <t xml:space="preserve">MARIA ELIZABETE DE SOUZA BARROS</t>
  </si>
  <si>
    <t xml:space="preserve">MARIA ELIZABETH DE MELO VIANA</t>
  </si>
  <si>
    <t xml:space="preserve">MARIA ELOISA MARTINS VIEIRA</t>
  </si>
  <si>
    <t xml:space="preserve">MARIA EMILIA TRAVASSOS RIOS TOME</t>
  </si>
  <si>
    <t xml:space="preserve">MARIA EUFRASIA DE OLIVEIRA</t>
  </si>
  <si>
    <t xml:space="preserve">MARIA EUGÊNIA PAIVA DA PENHA</t>
  </si>
  <si>
    <t xml:space="preserve">MARIA FATIMA DE LIMA</t>
  </si>
  <si>
    <t xml:space="preserve">MARIA FRANCISCA DA SILVA</t>
  </si>
  <si>
    <t xml:space="preserve">MARIA GERLUCIA FERREIRA MARQUES</t>
  </si>
  <si>
    <t xml:space="preserve">MARIA GOMES CARNEIRO BATISTA</t>
  </si>
  <si>
    <t xml:space="preserve">MARIA GORETTI E SILVA</t>
  </si>
  <si>
    <t xml:space="preserve">MARIA HELENA MADRUGA LIMA RIBEIRO</t>
  </si>
  <si>
    <t xml:space="preserve">MARIA HELENA OLIVEIRA LINS ANDRADE LIMA</t>
  </si>
  <si>
    <t xml:space="preserve">MARIA HELOISA ALVES NASCIMENTO</t>
  </si>
  <si>
    <t xml:space="preserve">MARIA INEZ ALVES SABINO DE ARAUJO</t>
  </si>
  <si>
    <t xml:space="preserve">MARIA ISABEL DA SILVA MONTEIRO DIAS</t>
  </si>
  <si>
    <t xml:space="preserve">MARIA ISABEL PINTO DE OLIVEIRA</t>
  </si>
  <si>
    <t xml:space="preserve">MARIA ISABEL TEOFILO DE SOUZA</t>
  </si>
  <si>
    <t xml:space="preserve">MARIA ISABELLA LONDRES LOPES</t>
  </si>
  <si>
    <t xml:space="preserve">MARIA IVETE DA SILVA</t>
  </si>
  <si>
    <t xml:space="preserve">MARIA IZABEL DO NASCIMENTO</t>
  </si>
  <si>
    <t xml:space="preserve">MARIA IZABEL MELLO DOS ANJOS</t>
  </si>
  <si>
    <t xml:space="preserve">MARIA JAIDETE DA SILVA</t>
  </si>
  <si>
    <t xml:space="preserve">MARIA JANEIDE PEREIRA DA SILVA</t>
  </si>
  <si>
    <t xml:space="preserve">MARIA JOSE ALVES DA SILVA</t>
  </si>
  <si>
    <t xml:space="preserve">MARIA JOSE DA SILVA</t>
  </si>
  <si>
    <t xml:space="preserve">MARIA JOSE DA SILVA CASTRO</t>
  </si>
  <si>
    <t xml:space="preserve">MARIA JOSE DA SILVA MARTINS</t>
  </si>
  <si>
    <t xml:space="preserve">MARIA JOSE DE LIMA</t>
  </si>
  <si>
    <t xml:space="preserve">MARIA JOSE MUNIZ DE FRANCA</t>
  </si>
  <si>
    <t xml:space="preserve">MARIA JOSE TENORIO IBANEZ</t>
  </si>
  <si>
    <t xml:space="preserve">MARIA KETHULY GOES MOREIRA</t>
  </si>
  <si>
    <t xml:space="preserve">MARIA LEONILDA GONDIM SILVA</t>
  </si>
  <si>
    <t xml:space="preserve">MARIA LILIA PINHEIRO DE FREITAS</t>
  </si>
  <si>
    <t xml:space="preserve">MARIA LOURDES ARAGAO PRAZERES</t>
  </si>
  <si>
    <t xml:space="preserve">MARIA LUCIA DA SILVA</t>
  </si>
  <si>
    <t xml:space="preserve">MARIA LUCIA NOBREGA SILVA</t>
  </si>
  <si>
    <t xml:space="preserve">MARIA LUCIA SILVA PINHO</t>
  </si>
  <si>
    <t xml:space="preserve">MARIA LUCIA SILVA RAMOS</t>
  </si>
  <si>
    <t xml:space="preserve">MARIA LUCIAN TORRES CAMELO</t>
  </si>
  <si>
    <t xml:space="preserve">MARIA LUCIANA FERREIRA NEVES</t>
  </si>
  <si>
    <t xml:space="preserve">MARIA LUCIENE DA SILVA</t>
  </si>
  <si>
    <t xml:space="preserve">MARIA LUCIENE DOS SANTOS</t>
  </si>
  <si>
    <t xml:space="preserve">MARIA LUIZA BARBALHO DA PURIFICACAO ALVES</t>
  </si>
  <si>
    <t xml:space="preserve">MARIA LUIZA DE MOURA FERREIRA</t>
  </si>
  <si>
    <t xml:space="preserve">MARIA LUZIARA CAMPOS DE MEDEIROS</t>
  </si>
  <si>
    <t xml:space="preserve">MARIA LUZILENE DE BRITO SOUSA</t>
  </si>
  <si>
    <t xml:space="preserve">MARIA MADALENA DIAS DE AMORIM</t>
  </si>
  <si>
    <t xml:space="preserve">MARIA MADALENA OLIVEIRA DA CUNHA</t>
  </si>
  <si>
    <t xml:space="preserve">MARIA MERCIA FERREIRA DE MEDEIROS</t>
  </si>
  <si>
    <t xml:space="preserve">MARIA NAZARE DO NASCIMENTO</t>
  </si>
  <si>
    <t xml:space="preserve">MARIA NILDA BEZERRA CARVALHO</t>
  </si>
  <si>
    <t xml:space="preserve">MARIA REGINA LEITE PEREIRA BORBA</t>
  </si>
  <si>
    <t xml:space="preserve">MARIA RITA DE CASSIA ALVES DA SILVA</t>
  </si>
  <si>
    <t xml:space="preserve">MARIA ROSALVA SANTOS</t>
  </si>
  <si>
    <t xml:space="preserve">MARIA ROSIMERE VIEIRA DA SILVA</t>
  </si>
  <si>
    <t xml:space="preserve">MARIA SIDNEY SANTANA LOURENCO</t>
  </si>
  <si>
    <t xml:space="preserve">MARIA SONIA DE OLIVEIRA FREITAS</t>
  </si>
  <si>
    <t xml:space="preserve">MARIA SUELY PEREIRA CABRAL</t>
  </si>
  <si>
    <t xml:space="preserve">MARIA TERESA BORBA DE VASCONCELOS</t>
  </si>
  <si>
    <t xml:space="preserve">MARIA TEREZA FIGUEIREDO DE REZENDE</t>
  </si>
  <si>
    <t xml:space="preserve">MARIA VERONICA APOLINARIO</t>
  </si>
  <si>
    <t xml:space="preserve">MARIA VERONICA ARAUJO DE SANTA CRUZ OLIVEIRA</t>
  </si>
  <si>
    <t xml:space="preserve">MARIA VERONICA MONTEIRO DE ABREU</t>
  </si>
  <si>
    <t xml:space="preserve">MARIA VIRGINIA BARBOSA DOS SANTOS</t>
  </si>
  <si>
    <t xml:space="preserve">MARIA ZILENE DE CARVALHO MORAIS</t>
  </si>
  <si>
    <t xml:space="preserve">MARIANA CORREIA DOS SANTOS</t>
  </si>
  <si>
    <t xml:space="preserve">MARIANA CRISTINA MELO DO NASCIMENTO</t>
  </si>
  <si>
    <t xml:space="preserve">MARIANA DAMIAO FARIAS</t>
  </si>
  <si>
    <t xml:space="preserve">MARIANA DE ALBUQUERQUE LEAO</t>
  </si>
  <si>
    <t xml:space="preserve">MARIANA DE BRITO SASSI</t>
  </si>
  <si>
    <t xml:space="preserve">MARIANA DE LIRA NUNES</t>
  </si>
  <si>
    <t xml:space="preserve">MARIANA DE LUCENA SOARES</t>
  </si>
  <si>
    <t xml:space="preserve">MARIANA DE SOUZA ALVES</t>
  </si>
  <si>
    <t xml:space="preserve">MARIANA ESPINDOLA GONCALO</t>
  </si>
  <si>
    <t xml:space="preserve">MARIANA FONTES XAVIER CORREIA</t>
  </si>
  <si>
    <t xml:space="preserve">MARIANA LACERDA DE MELLO</t>
  </si>
  <si>
    <t xml:space="preserve">MARIANA LEAL CHAVES</t>
  </si>
  <si>
    <t xml:space="preserve">MARIANA MEDEIROS DANTAS</t>
  </si>
  <si>
    <t xml:space="preserve">MARIANA MEDEIROS SANTOS DE DEUS</t>
  </si>
  <si>
    <t xml:space="preserve">MARIANE MARIZ VIEIRA</t>
  </si>
  <si>
    <t xml:space="preserve">MARIANE PESSOA BARBOSA DE ALMEIDA</t>
  </si>
  <si>
    <t xml:space="preserve">MARIANE PIMENTEL FELIX DA SILVA</t>
  </si>
  <si>
    <t xml:space="preserve">MARIANNA BATISTA DE AZEVEDO</t>
  </si>
  <si>
    <t xml:space="preserve">MARIBERTO ALVES PEREIRA JUNIOR</t>
  </si>
  <si>
    <t xml:space="preserve">MARILDA NASCIMENTO CARVALHO</t>
  </si>
  <si>
    <t xml:space="preserve">MARILEA DE LIMA GUIMARAES</t>
  </si>
  <si>
    <t xml:space="preserve">MARILENE GOMES DA SILVA</t>
  </si>
  <si>
    <t xml:space="preserve">MARILENE GOMES SILVESTRE</t>
  </si>
  <si>
    <t xml:space="preserve">MARILIA BATISTA DE LIMA PEQUENO</t>
  </si>
  <si>
    <t xml:space="preserve">MARILIA BEZERRA DE HOLANDA CAVALCANTI</t>
  </si>
  <si>
    <t xml:space="preserve">MARILIA DE FREITAS CHAVES</t>
  </si>
  <si>
    <t xml:space="preserve">MARILIA DE MELO VASCONCELOS</t>
  </si>
  <si>
    <t xml:space="preserve">MARILIA GOMES DE FREITAS</t>
  </si>
  <si>
    <t xml:space="preserve">MARILIA MARIA BARBOSA LIMA</t>
  </si>
  <si>
    <t xml:space="preserve">MARILIA MELO DE CERQUEIRA</t>
  </si>
  <si>
    <t xml:space="preserve">MARILIA SOBRAL DE ALMEIDA</t>
  </si>
  <si>
    <t xml:space="preserve">MARILUCE GOMES DA SILVA SANTOS</t>
  </si>
  <si>
    <t xml:space="preserve">MARINA AFONSO BARRETO LINS NETA</t>
  </si>
  <si>
    <t xml:space="preserve">MARINA ALENCASTRO DO AMARAL E MELO</t>
  </si>
  <si>
    <t xml:space="preserve">MARINA DE SANTANA CAPANO</t>
  </si>
  <si>
    <t xml:space="preserve">MARINA FALCAO DE SOUZA CARTAXO</t>
  </si>
  <si>
    <t xml:space="preserve">MARINA MARIA TEIXEIRA DA SILVA</t>
  </si>
  <si>
    <t xml:space="preserve">MARINA PESSOA GOMES DE OLIVEIRA</t>
  </si>
  <si>
    <t xml:space="preserve">MARINALVA BATISTA DA SILVA</t>
  </si>
  <si>
    <t xml:space="preserve">MARINNE FIALHO ARAUJO</t>
  </si>
  <si>
    <t xml:space="preserve">MARIO DE BRITO BARBOSA</t>
  </si>
  <si>
    <t xml:space="preserve">MARIO ESTEVAM BARBOSA</t>
  </si>
  <si>
    <t xml:space="preserve">MARIO FRANCISCO DA SILVA</t>
  </si>
  <si>
    <t xml:space="preserve">MARIO JOSE DE CARVALHO</t>
  </si>
  <si>
    <t xml:space="preserve">MARIO JOSE DE SOUZA</t>
  </si>
  <si>
    <t xml:space="preserve">MARIO JOSE DUTRA DE ANDRADE</t>
  </si>
  <si>
    <t xml:space="preserve">MARIO NASCIMENTO DA SILVA</t>
  </si>
  <si>
    <t xml:space="preserve">MARIO ROBERTO AGOSTINHO DA SILVA</t>
  </si>
  <si>
    <t xml:space="preserve">MARISTELA COSTA FALCAO</t>
  </si>
  <si>
    <t xml:space="preserve">MARIZE VIANA PEREIRA DA LUZ</t>
  </si>
  <si>
    <t xml:space="preserve">MARIZETE MARIA CLEMENTINO ALVES</t>
  </si>
  <si>
    <t xml:space="preserve">MARKUS VINICIUS LOPES SOARES</t>
  </si>
  <si>
    <t xml:space="preserve">MARLEIDE FRAGOSO DE SOUZA</t>
  </si>
  <si>
    <t xml:space="preserve">MARLEIDE MARIA CORDEIRO</t>
  </si>
  <si>
    <t xml:space="preserve">MARLEIDE RODRIGUES DE LIMA</t>
  </si>
  <si>
    <t xml:space="preserve">MARLENE BRANCO DA SILVA</t>
  </si>
  <si>
    <t xml:space="preserve">MARLENE CARVALHO DE ALENCAR BARBOSA</t>
  </si>
  <si>
    <t xml:space="preserve">MARLI BATISTA FIDELIS</t>
  </si>
  <si>
    <t xml:space="preserve">MARLI VALENCA MELO DE SA</t>
  </si>
  <si>
    <t xml:space="preserve">MARLIETE CRISTINA BARBOSA LIMA</t>
  </si>
  <si>
    <t xml:space="preserve">MARLON HAMILTON DIAS CABRAL</t>
  </si>
  <si>
    <t xml:space="preserve">MARLOS GONDIM RIBEIRO BATISTA</t>
  </si>
  <si>
    <t xml:space="preserve">MARLOS HENRIQUE NUNES FLORENTINO</t>
  </si>
  <si>
    <t xml:space="preserve">MARLUCE AQUINO RABELO</t>
  </si>
  <si>
    <t xml:space="preserve">MARLUCE MARIA MENDES DE QUEIROZ</t>
  </si>
  <si>
    <t xml:space="preserve">MARLUS FILIPE COSTA NUNES</t>
  </si>
  <si>
    <t xml:space="preserve">MARLUS VINICIUS MAGALHAES BURIL</t>
  </si>
  <si>
    <t xml:space="preserve">MARLY LOPES FRAZAO</t>
  </si>
  <si>
    <t xml:space="preserve">MARTA HELENA DE MESQUITA</t>
  </si>
  <si>
    <t xml:space="preserve">MARTA LOPES GOMES</t>
  </si>
  <si>
    <t xml:space="preserve">MARTA PRAXEDES RABELO LEITE FONTENELLE</t>
  </si>
  <si>
    <t xml:space="preserve">MARTA VERONICA LUCENA CAVALCANTI</t>
  </si>
  <si>
    <t xml:space="preserve">MARTHA BRITO DA CRUZ</t>
  </si>
  <si>
    <t xml:space="preserve">MARYLU FERREIRA DE SOUZA</t>
  </si>
  <si>
    <t xml:space="preserve">MATHEUS HENRIQUE SANTOS FERNANDES</t>
  </si>
  <si>
    <t xml:space="preserve">MATHEUS VINICIUS DA SILVA BARROS</t>
  </si>
  <si>
    <t xml:space="preserve">MAURA COUTINHO CARNEIRO PESSOA</t>
  </si>
  <si>
    <t xml:space="preserve">MAURECI JOSE DE OLIVEIRA FILHO</t>
  </si>
  <si>
    <t xml:space="preserve">MAURICIO CARLOS DA SILVA</t>
  </si>
  <si>
    <t xml:space="preserve">MAURICIO GOMES GUIMARAES</t>
  </si>
  <si>
    <t xml:space="preserve">MAURICIO JOSE DE MELO</t>
  </si>
  <si>
    <t xml:space="preserve">MAURICIO PAIXAO DA SILVA</t>
  </si>
  <si>
    <t xml:space="preserve">MAURICIO RODRIGUES FERREIRA</t>
  </si>
  <si>
    <t xml:space="preserve">MAURILIO AMANCIO DE MORAES</t>
  </si>
  <si>
    <t xml:space="preserve">MAURO MONTEIRO DE AGUIAR</t>
  </si>
  <si>
    <t xml:space="preserve">MAURO PESSOA CARNEIRO</t>
  </si>
  <si>
    <t xml:space="preserve">MAURO SERGIO TAVARES MONTEIRO</t>
  </si>
  <si>
    <t xml:space="preserve">MAURO VANCE RODRIGUES DE FIGUEIREDO</t>
  </si>
  <si>
    <t xml:space="preserve">MAVY DIEGO PEREIRA DE MORAIS</t>
  </si>
  <si>
    <t xml:space="preserve">MAXMILIAN SILVA SANTOS</t>
  </si>
  <si>
    <t xml:space="preserve">MAXWELL VOLNEI DA SILVA</t>
  </si>
  <si>
    <t xml:space="preserve">MAYARA ARAUJO COSTA DOS SANTOS</t>
  </si>
  <si>
    <t xml:space="preserve">MAYARA BONFIM DE ANDRADE</t>
  </si>
  <si>
    <t xml:space="preserve">MAYARA DAYANE DOS SANTOS</t>
  </si>
  <si>
    <t xml:space="preserve">MAYARA DINIZ DE MEDEIROS</t>
  </si>
  <si>
    <t xml:space="preserve">MAYARA SAMANTHA FERREIRA SILVA</t>
  </si>
  <si>
    <t xml:space="preserve">MAYCONSEDEQUE APOLINARIO DA CRUZ</t>
  </si>
  <si>
    <t xml:space="preserve">MAYSA KARLA DA SILVA ARAUJO</t>
  </si>
  <si>
    <t xml:space="preserve">MAYZA GABRIELA ESTEVAM DA SILVA</t>
  </si>
  <si>
    <t xml:space="preserve">MEIRE APARECIDA NUNES DE MELO LIMA</t>
  </si>
  <si>
    <t xml:space="preserve">MELANIA MARIA RAMOS DE AMORIM</t>
  </si>
  <si>
    <t xml:space="preserve">MELICIO AUGUSTO OLIVEIRA DE ANDRADE</t>
  </si>
  <si>
    <t xml:space="preserve">MELINA DE CARVALHO PEREIRA</t>
  </si>
  <si>
    <t xml:space="preserve">MELISSA ALBUQUERQUE MOURA</t>
  </si>
  <si>
    <t xml:space="preserve">MELISSA BARBOSA SOUZA MESQUITA</t>
  </si>
  <si>
    <t xml:space="preserve">MELQUISEDEC DA CRUZ GOMES</t>
  </si>
  <si>
    <t xml:space="preserve">MERCEDES CRISTINA SALGUEIRO DE LA VEGA</t>
  </si>
  <si>
    <t xml:space="preserve">MERCIA MARIA GOMES DA SILVA</t>
  </si>
  <si>
    <t xml:space="preserve">MERCIA VITORINO DE SOUZA</t>
  </si>
  <si>
    <t xml:space="preserve">MERCIO LADISLAU DE FREITAS</t>
  </si>
  <si>
    <t xml:space="preserve">MICHEL VILELA BARBOSA</t>
  </si>
  <si>
    <t xml:space="preserve">MICHELE ALEXANDRA CHENG</t>
  </si>
  <si>
    <t xml:space="preserve">MICHELE DAYANE OLIVEIRA DA SILVA</t>
  </si>
  <si>
    <t xml:space="preserve">MICHELE ROSE DO NASCIMENTO</t>
  </si>
  <si>
    <t xml:space="preserve">MICHELE SANTIAGO DE CARVALHO</t>
  </si>
  <si>
    <t xml:space="preserve">MICHELLE DA SILVA QUEMEL</t>
  </si>
  <si>
    <t xml:space="preserve">MICHELLE DA SILVA SOUZA LOURENCO</t>
  </si>
  <si>
    <t xml:space="preserve">MICHELLE RIBEIRO DA SILVA</t>
  </si>
  <si>
    <t xml:space="preserve">MICHELLE ROSE DE OLIVEIRA SILVA</t>
  </si>
  <si>
    <t xml:space="preserve">MICHELLINE SOBRAL DE SOUZA</t>
  </si>
  <si>
    <t xml:space="preserve">MICHELLY TAVARES DA SILVA MARQUES</t>
  </si>
  <si>
    <t xml:space="preserve">MIDIA MARIA DA COSTA</t>
  </si>
  <si>
    <t xml:space="preserve">MIGUEL BORBA DE BARROS GOES</t>
  </si>
  <si>
    <t xml:space="preserve">MIGUEL SEBASTIAO MAIA CHAVES ARRAIS</t>
  </si>
  <si>
    <t xml:space="preserve">MIKALINES MARTINS RODRIGUES</t>
  </si>
  <si>
    <t xml:space="preserve">MILENA COSTA MARQUES</t>
  </si>
  <si>
    <t xml:space="preserve">MILENA DAMASCENO DE SOUZA COSTA</t>
  </si>
  <si>
    <t xml:space="preserve">MILENE DE LIMA COELHO</t>
  </si>
  <si>
    <t xml:space="preserve">MILENE MONTEIRO MARQUES</t>
  </si>
  <si>
    <t xml:space="preserve">MILENNA BRIANO NUNES</t>
  </si>
  <si>
    <t xml:space="preserve">MILENNA SANTOS SALDANHA</t>
  </si>
  <si>
    <t xml:space="preserve">MILKA GABRIELLE DE LIRA NOBREGA WEST</t>
  </si>
  <si>
    <t xml:space="preserve">MIRANA CARLA DA SILVA</t>
  </si>
  <si>
    <t xml:space="preserve">MIRANISE ROSENDO DE LIMA</t>
  </si>
  <si>
    <t xml:space="preserve">MIRCELA ALINE CABRAL BEZERRA FARIAS</t>
  </si>
  <si>
    <t xml:space="preserve">MIRELI MARIA DA SILVA</t>
  </si>
  <si>
    <t xml:space="preserve">MIRELLA COUTINHO DAMASCENO LEAL</t>
  </si>
  <si>
    <t xml:space="preserve">MIRELLA EMILY DA SILVA SANTANA</t>
  </si>
  <si>
    <t xml:space="preserve">MIRELLA PEREIRA PAES BARRETTO</t>
  </si>
  <si>
    <t xml:space="preserve">MIRELLE MACHADO DIAS MACENA</t>
  </si>
  <si>
    <t xml:space="preserve">MIRIAM BARBOSA CAVALCANTI</t>
  </si>
  <si>
    <t xml:space="preserve">MIRIAM BATISTA DE MOURA</t>
  </si>
  <si>
    <t xml:space="preserve">MIRIAM PEREIRA CAVALCANTI MIRANDA</t>
  </si>
  <si>
    <t xml:space="preserve">MIRIAM SANTOS MIRANDA</t>
  </si>
  <si>
    <t xml:space="preserve">MIRIAN LUCIA PEREIRA</t>
  </si>
  <si>
    <t xml:space="preserve">MIRTES MARIA ALVES DA CRUZ</t>
  </si>
  <si>
    <t xml:space="preserve">MISAEL ARCANJO DA SILVA</t>
  </si>
  <si>
    <t xml:space="preserve">MITALIENE DE DEUS SOARES SILVA</t>
  </si>
  <si>
    <t xml:space="preserve">MOAB BARBOSA DE SANTANA</t>
  </si>
  <si>
    <t xml:space="preserve">MOAB MIGUEL DA SILVA</t>
  </si>
  <si>
    <t xml:space="preserve">MOABI JOSE MARQUES DA SILVA</t>
  </si>
  <si>
    <t xml:space="preserve">MOISES ALVES DE OLIVEIRA E SILVA</t>
  </si>
  <si>
    <t xml:space="preserve">MOISES BATISTA DO NASCIMENTO</t>
  </si>
  <si>
    <t xml:space="preserve">MOISES BEZERRA CARRETEIRO</t>
  </si>
  <si>
    <t xml:space="preserve">MOISES DIAS BRASIL</t>
  </si>
  <si>
    <t xml:space="preserve">MOISES GOMES VERCOSA</t>
  </si>
  <si>
    <t xml:space="preserve">MOISES HENRIQUE DE ALBUQUERQUE</t>
  </si>
  <si>
    <t xml:space="preserve">MOISES JOSE DE OLIVEIRA MELO</t>
  </si>
  <si>
    <t xml:space="preserve">MOISES JOSE RIBEIRO</t>
  </si>
  <si>
    <t xml:space="preserve">MONICA AUGUSTA DOS SANTOS</t>
  </si>
  <si>
    <t xml:space="preserve">MONICA BARCELLOS BORBA</t>
  </si>
  <si>
    <t xml:space="preserve">MONICA CARIAS DE LUNA SOUZA</t>
  </si>
  <si>
    <t xml:space="preserve">MONICA CILENE CARDOSO DA SILVA UCHOA CAVALCANTI</t>
  </si>
  <si>
    <t xml:space="preserve">MONICA DE MORAES CHAVES BECKER</t>
  </si>
  <si>
    <t xml:space="preserve">MONICA DINIS DE OLIVEIRA</t>
  </si>
  <si>
    <t xml:space="preserve">MONICA MARANHAO DA SILVA</t>
  </si>
  <si>
    <t xml:space="preserve">MONICA MARIA CAVALCANTE LIMA</t>
  </si>
  <si>
    <t xml:space="preserve">MONICA SILVA DO SACRAMENTO</t>
  </si>
  <si>
    <t xml:space="preserve">MONICA SOARES MALAFAIA</t>
  </si>
  <si>
    <t xml:space="preserve">MONICA VANESSA DE JEZUS BEZERRA</t>
  </si>
  <si>
    <t xml:space="preserve">MONICK RAQUEL SILVESTRE DA SILVA PORTES</t>
  </si>
  <si>
    <t xml:space="preserve">MONIKE SILVA MELO</t>
  </si>
  <si>
    <t xml:space="preserve">MONIQUE FERREIRA DOS SANTOS</t>
  </si>
  <si>
    <t xml:space="preserve">MONIQUE MARRY ANDRADE LIMA</t>
  </si>
  <si>
    <t xml:space="preserve">MORGANA MARCELLY COSTA MARQUES</t>
  </si>
  <si>
    <t xml:space="preserve">MORGANNA MARIA VIEIRA DANTAS MAGALHAES</t>
  </si>
  <si>
    <t xml:space="preserve">MOZART VIEIRA DE MELO</t>
  </si>
  <si>
    <t xml:space="preserve">MURILO VIEIRA DA SILVA MELO</t>
  </si>
  <si>
    <t xml:space="preserve">NAARA MAELI AZEVEDO SANTIAGO</t>
  </si>
  <si>
    <t xml:space="preserve">NAARA PEIXOTO DE FRANCA</t>
  </si>
  <si>
    <t xml:space="preserve">NADEJDA DE AZEVEDO NOBREGA</t>
  </si>
  <si>
    <t xml:space="preserve">NADIA REGINA MAIA SIQUEIRA DE CARVALHO SA</t>
  </si>
  <si>
    <t xml:space="preserve">NADJA CRISTINA DA SILVA AMORIM</t>
  </si>
  <si>
    <t xml:space="preserve">NADJA DA SILVA FERREIRA</t>
  </si>
  <si>
    <t xml:space="preserve">NADJA ELISABETH PEREIRA LOPES</t>
  </si>
  <si>
    <t xml:space="preserve">NADJA FRANCISCA E SILVA</t>
  </si>
  <si>
    <t xml:space="preserve">NADJA LAUREANO DE SOUZA SOARES</t>
  </si>
  <si>
    <t xml:space="preserve">NADJA MARIA LOPES DA SILVA</t>
  </si>
  <si>
    <t xml:space="preserve">NADJA MEDEIROS JUSTINO DA SILVA</t>
  </si>
  <si>
    <t xml:space="preserve">NADJA ROLIM GONCALVES DE ALENCAR</t>
  </si>
  <si>
    <t xml:space="preserve">NADJA SALES NEVES BARRETO</t>
  </si>
  <si>
    <t xml:space="preserve">NAGELA DE SA CAETANO</t>
  </si>
  <si>
    <t xml:space="preserve">NAIR DE ALBUQUERQUE LIMA</t>
  </si>
  <si>
    <t xml:space="preserve">NANCICLEIDE CHAVES DOS SANTOS FERRAZ</t>
  </si>
  <si>
    <t xml:space="preserve">NARA CAVALCANTI MARANHAO DE ALBUQUERQUE</t>
  </si>
  <si>
    <t xml:space="preserve">NARA SIQUEIRA VIANA</t>
  </si>
  <si>
    <t xml:space="preserve">NASTASSJA LOPES SILVA NETO</t>
  </si>
  <si>
    <t xml:space="preserve">NATALIA ALVES D ALMEIDA LINS</t>
  </si>
  <si>
    <t xml:space="preserve">NATALIA FRANCISCA NASCIMENTO DA SILVA</t>
  </si>
  <si>
    <t xml:space="preserve">NATALIA GOMES DOS REIS DUTRA</t>
  </si>
  <si>
    <t xml:space="preserve">NATALIA JULIANE ARAUJO DE SANTANA ALBUQUERQUE GALVAO</t>
  </si>
  <si>
    <t xml:space="preserve">NATALIA MARIA PENHA COUTINHO</t>
  </si>
  <si>
    <t xml:space="preserve">NATALIA NUNES DE ANDRADE SILVA</t>
  </si>
  <si>
    <t xml:space="preserve">NATALLY MARIA DE OLIVEIRA E SILVA</t>
  </si>
  <si>
    <t xml:space="preserve">NATALY SOARES LEITE MORO</t>
  </si>
  <si>
    <t xml:space="preserve">NATASHA DE FARIA NEVES MELO</t>
  </si>
  <si>
    <t xml:space="preserve">NATASSIA TACIANA COELHO DE MELO SILVA</t>
  </si>
  <si>
    <t xml:space="preserve">NATHALIA CABRAL SENA PESSOA</t>
  </si>
  <si>
    <t xml:space="preserve">NATHALIA DA COSTA SANTOS</t>
  </si>
  <si>
    <t xml:space="preserve">NATHALIA DEMERY FERREIRA</t>
  </si>
  <si>
    <t xml:space="preserve">NATHALIA GABRIELLY DA SILVA SEABRA</t>
  </si>
  <si>
    <t xml:space="preserve">NATHALIA GAMA DE ATAIDE CAVALCANTI OLIV</t>
  </si>
  <si>
    <t xml:space="preserve">NATHALIA LOPES BARBOSA</t>
  </si>
  <si>
    <t xml:space="preserve">NATHALY DUTRA DA SILVA</t>
  </si>
  <si>
    <t xml:space="preserve">NAURECY DE OLIVEIRA BEZERRA</t>
  </si>
  <si>
    <t xml:space="preserve">NAYANA BRAGA FERREIRA</t>
  </si>
  <si>
    <t xml:space="preserve">NAZARE DE ALMEIDA ROSSI</t>
  </si>
  <si>
    <t xml:space="preserve">NECI MARIA DO NASCIMENTO</t>
  </si>
  <si>
    <t xml:space="preserve">NEEMIAS CORREIA DE OLIVEIRA</t>
  </si>
  <si>
    <t xml:space="preserve">NEIDE MARIA SOARES DE ALMEIDA</t>
  </si>
  <si>
    <t xml:space="preserve">NEIDE MENEZES SILVA</t>
  </si>
  <si>
    <t xml:space="preserve">NEIDEJANE TRAJANO DO NASCIMENTO</t>
  </si>
  <si>
    <t xml:space="preserve">NEIDJA MEIRELLE DE LIRA LOPES</t>
  </si>
  <si>
    <t xml:space="preserve">NELIA SORAHIA FONSECA DE MELO COSTA</t>
  </si>
  <si>
    <t xml:space="preserve">NELSON ANTONIO MOURA DE ARAUJO</t>
  </si>
  <si>
    <t xml:space="preserve">NELSON CORREIA DE LIMA JUNIOR</t>
  </si>
  <si>
    <t xml:space="preserve">NELSON JUSTINO DA SILVA FILHO</t>
  </si>
  <si>
    <t xml:space="preserve">NELSON MONTE DA SILVA</t>
  </si>
  <si>
    <t xml:space="preserve">NERILIN TRAJANO DA SILVA NETO</t>
  </si>
  <si>
    <t xml:space="preserve">NERISE DA CRUZ SANTA ROSA</t>
  </si>
  <si>
    <t xml:space="preserve">NERLUCYTON GOMES DOS SANTOS</t>
  </si>
  <si>
    <t xml:space="preserve">NESTOR ALVES CORREIA FILHO</t>
  </si>
  <si>
    <t xml:space="preserve">NESTOR MOREIRA REIS NETO</t>
  </si>
  <si>
    <t xml:space="preserve">NETHANIAH GOMES DE ANDRADE</t>
  </si>
  <si>
    <t xml:space="preserve">NEWTON CARLOS DE BARROS</t>
  </si>
  <si>
    <t xml:space="preserve">NEYLA MARIA PEREIRA ALVES</t>
  </si>
  <si>
    <t xml:space="preserve">NICOLAU FIRMO BARBOSA SPINELLI</t>
  </si>
  <si>
    <t xml:space="preserve">NIDIA PAULA DE AMORIM SILVA</t>
  </si>
  <si>
    <t xml:space="preserve">NIEDJA CHRISTINA LOPES DE SOUSA</t>
  </si>
  <si>
    <t xml:space="preserve">NIEDJA MARIA DA SILVA LIMA</t>
  </si>
  <si>
    <t xml:space="preserve">NIEDJA PAULA SILVA VERAS DE ALBUQUERQUE</t>
  </si>
  <si>
    <t xml:space="preserve">NIEGE MARIA DE PAIVA MELO</t>
  </si>
  <si>
    <t xml:space="preserve">NIELSON TORRES DE MELLO</t>
  </si>
  <si>
    <t xml:space="preserve">NIKOLAS FERNAND BILLERBECK C DO NASCIMENTO</t>
  </si>
  <si>
    <t xml:space="preserve">NILCIVANIA ALVES VIEIRA</t>
  </si>
  <si>
    <t xml:space="preserve">NILVANIA MONTEIRO</t>
  </si>
  <si>
    <t xml:space="preserve">NISEA DE AZEVEDO CORREA</t>
  </si>
  <si>
    <t xml:space="preserve">NIVALDO FERNANDES SANTOS</t>
  </si>
  <si>
    <t xml:space="preserve">NIVANEIDE ATANASIO VERAS LEMOS</t>
  </si>
  <si>
    <t xml:space="preserve">NIVIA CARLA DA SILVA DE VASCONCELOS</t>
  </si>
  <si>
    <t xml:space="preserve">NIZODETE NASCIMENTO VASCONCELOS DE MORAIS</t>
  </si>
  <si>
    <t xml:space="preserve">NOEMIA VENTURA GUERRA</t>
  </si>
  <si>
    <t xml:space="preserve">NOEMY ALENCAR DE CARVALHO GOMES</t>
  </si>
  <si>
    <t xml:space="preserve">NORMA LUCIA CANDIDA DO NASCIMENTO SILVA</t>
  </si>
  <si>
    <t xml:space="preserve">NORMA MARIA ALVES MARCELINO</t>
  </si>
  <si>
    <t xml:space="preserve">NUARA HAYRA FERNANDES BARRETO</t>
  </si>
  <si>
    <t xml:space="preserve">NUBIA CABRAL DE SOUZA</t>
  </si>
  <si>
    <t xml:space="preserve">NUBIA TAVARES PESSOA CAVALCANTI DE ALBUQUERQUE</t>
  </si>
  <si>
    <t xml:space="preserve">NYCOLE DE CARVALHO GOMES SILVA</t>
  </si>
  <si>
    <t xml:space="preserve">NYEDJA CARINY GOMES SILVA</t>
  </si>
  <si>
    <t xml:space="preserve">OBERDAN JOSE RIBEIRO DA CUNHA</t>
  </si>
  <si>
    <t xml:space="preserve">ODALEA SIMOES ALVIM DE ANDRADE</t>
  </si>
  <si>
    <t xml:space="preserve">ODETE PATRICIA PEIXOTO DA COSTA</t>
  </si>
  <si>
    <t xml:space="preserve">OLGA MARY MAHLMANN MUNIZ DE MOURA NEVES</t>
  </si>
  <si>
    <t xml:space="preserve">OLIDIO NUNES MACHADO NETO</t>
  </si>
  <si>
    <t xml:space="preserve">OLINDINA SEVERINA BISPO SILVA</t>
  </si>
  <si>
    <t xml:space="preserve">OLIVIA DE ALBUQUERQUE PESSOA</t>
  </si>
  <si>
    <t xml:space="preserve">ORCINA FERNANDES DUARTE NETA</t>
  </si>
  <si>
    <t xml:space="preserve">ORESTES ODON DE ALENCAR</t>
  </si>
  <si>
    <t xml:space="preserve">ORLANDO ANTONIO XAVIER DE FONTES</t>
  </si>
  <si>
    <t xml:space="preserve">ORLANDO DE ALBUQUERQUE CHALEGRE</t>
  </si>
  <si>
    <t xml:space="preserve">ORLANDO RAMOS DA SILVA</t>
  </si>
  <si>
    <t xml:space="preserve">ORLANDO SANTANA DA SILVA</t>
  </si>
  <si>
    <t xml:space="preserve">OSCAR AUSTREGESILO RODRIGUES LIMA NETO</t>
  </si>
  <si>
    <t xml:space="preserve">OSCAR MANOEL SALAZAR MALTA</t>
  </si>
  <si>
    <t xml:space="preserve">OSEBETE ARAUJO DE MELO</t>
  </si>
  <si>
    <t xml:space="preserve">OSIEL CORREIA DA SILVA</t>
  </si>
  <si>
    <t xml:space="preserve">OSMAN IZIDIO DA SILVA</t>
  </si>
  <si>
    <t xml:space="preserve">OTONIEL COSTA NETO</t>
  </si>
  <si>
    <t xml:space="preserve">OVIDIO JOSE DA PAIXAO FREITAS</t>
  </si>
  <si>
    <t xml:space="preserve">OZIENE REGIS DA CUNHA ALMEIDA</t>
  </si>
  <si>
    <t xml:space="preserve">OZILANI MARIA GOMES TAVARES</t>
  </si>
  <si>
    <t xml:space="preserve">PABLO DE ARAUJO GOMES</t>
  </si>
  <si>
    <t xml:space="preserve">PABLO PETRONIO LEONIDAS GOMES TAVARES DE SOUSA</t>
  </si>
  <si>
    <t xml:space="preserve">PABLO RODRIGUES DE MEDEIROS</t>
  </si>
  <si>
    <t xml:space="preserve">PALOMA CERQUEIRA BRANCO</t>
  </si>
  <si>
    <t xml:space="preserve">PALOMA MARIA BARBOSA DE AZEVEDO</t>
  </si>
  <si>
    <t xml:space="preserve">PALOMA MARIA DE ANDRADE CAVALCANTI FREIRE</t>
  </si>
  <si>
    <t xml:space="preserve">PATRICIA ALVES DE SOUZA</t>
  </si>
  <si>
    <t xml:space="preserve">PATRICIA AVILA CINTRA</t>
  </si>
  <si>
    <t xml:space="preserve">PATRICIA AZEVEDO DE SOUSA LEAO</t>
  </si>
  <si>
    <t xml:space="preserve">PATRICIA BUARQUE PEREIRA</t>
  </si>
  <si>
    <t xml:space="preserve">PATRICIA CARLA CAVALCANTE DE ARAUJO</t>
  </si>
  <si>
    <t xml:space="preserve">PATRICIA CARLA DE SIQUEIRA ALVES</t>
  </si>
  <si>
    <t xml:space="preserve">PATRICIA DA SILVA SANTA ROSA</t>
  </si>
  <si>
    <t xml:space="preserve">PATRICIA DE MENEZES ARAUJO</t>
  </si>
  <si>
    <t xml:space="preserve">PATRICIA DO NASCIMENTO SILVA</t>
  </si>
  <si>
    <t xml:space="preserve">PATRICIA FERNANDA DA SILVA TRAJANO RODRIGUES</t>
  </si>
  <si>
    <t xml:space="preserve">PATRICIA GUIMARAES INTERAMINENSE</t>
  </si>
  <si>
    <t xml:space="preserve">PATRICIA JAQUELINE XAVIER DA SILVA</t>
  </si>
  <si>
    <t xml:space="preserve">PATRICIA JULIANA MONTEIRO DE SOUZA SANTOS</t>
  </si>
  <si>
    <t xml:space="preserve">PATRICIA MACIEL DE SANTANA MENEZES</t>
  </si>
  <si>
    <t xml:space="preserve">PATRICIA MADRUGA REGO BARROS</t>
  </si>
  <si>
    <t xml:space="preserve">PATRICIA MARIA CABRAL DE ARAUJO SILVA</t>
  </si>
  <si>
    <t xml:space="preserve">PATRICIA MARIA DA SILVA</t>
  </si>
  <si>
    <t xml:space="preserve">PATRICIA MARIA SERRANO BARBOSA MERGULHAO</t>
  </si>
  <si>
    <t xml:space="preserve">PATRICIA NASCIMENTO BUONORA</t>
  </si>
  <si>
    <t xml:space="preserve">PATRICIA NUNES DOS SANTOS</t>
  </si>
  <si>
    <t xml:space="preserve">PATRICIA RAIMUNDO DA SILVA</t>
  </si>
  <si>
    <t xml:space="preserve">PATRICIA REGINA VALENTIM RIBEIRO CAMPELLO</t>
  </si>
  <si>
    <t xml:space="preserve">PATRICIA ROBERTA MACHADO DA SILVA</t>
  </si>
  <si>
    <t xml:space="preserve">PATRICIA SAMPAIO GADELHA</t>
  </si>
  <si>
    <t xml:space="preserve">PAULA ARARUNA BERTÃO</t>
  </si>
  <si>
    <t xml:space="preserve">PAULA ARAUJO DO NASCIMENTO SOUZA</t>
  </si>
  <si>
    <t xml:space="preserve">PAULA AZEVEDO GRACA</t>
  </si>
  <si>
    <t xml:space="preserve">PAULA BARROCA FERNANDES</t>
  </si>
  <si>
    <t xml:space="preserve">PAULA DANIELLE DE AZEVEDO ARAUJO</t>
  </si>
  <si>
    <t xml:space="preserve">PAULA FABIANA SOUZA DE LIMA</t>
  </si>
  <si>
    <t xml:space="preserve">PAULA HELENA DA ROCHA SILVA MANGABEIRA</t>
  </si>
  <si>
    <t xml:space="preserve">PAULA RAFAELLA SANTOS DO NASCIMENTO</t>
  </si>
  <si>
    <t xml:space="preserve">PAULA REJANE DA SILVA</t>
  </si>
  <si>
    <t xml:space="preserve">PAULA ROBERTA PEREIRA DA SILVA</t>
  </si>
  <si>
    <t xml:space="preserve">PAULO ALBERTO SALDANHA LIMA</t>
  </si>
  <si>
    <t xml:space="preserve">PAULO ALISON SOUSA PESSOA</t>
  </si>
  <si>
    <t xml:space="preserve">PAULO CESAR BEZERRA CAVALCANTI</t>
  </si>
  <si>
    <t xml:space="preserve">PAULO CORREIA DA SILVA NETO</t>
  </si>
  <si>
    <t xml:space="preserve">PAULO DE LIRA SILVA</t>
  </si>
  <si>
    <t xml:space="preserve">PAULO DE TARSO NUNES DA MATA RIBEIRO</t>
  </si>
  <si>
    <t xml:space="preserve">PAULO DE TARSO SILVA ARAGAO</t>
  </si>
  <si>
    <t xml:space="preserve">PAULO EDUARDO LOPES AGUIAR</t>
  </si>
  <si>
    <t xml:space="preserve">PAULO FERNANDO ALVES LINDOSO</t>
  </si>
  <si>
    <t xml:space="preserve">PAULO FERNANDO CAVALCANTI DE SOUZA FILHO</t>
  </si>
  <si>
    <t xml:space="preserve">PAULO FERNANDO DA SILVA</t>
  </si>
  <si>
    <t xml:space="preserve">PAULO FERNANDO DE SANTANA OLIVEIRA</t>
  </si>
  <si>
    <t xml:space="preserve">PAULO FRANCISCO LINS NETO</t>
  </si>
  <si>
    <t xml:space="preserve">PAULO GALDINO CORDEIRO BEZERRA</t>
  </si>
  <si>
    <t xml:space="preserve">PAULO GERMANO MOREIRA DE BRITO</t>
  </si>
  <si>
    <t xml:space="preserve">PAULO GOMES DA SILVA</t>
  </si>
  <si>
    <t xml:space="preserve">PAULO HENRIQUE ALVES DE LIRA</t>
  </si>
  <si>
    <t xml:space="preserve">PAULO HENRIQUE GOMES ALVES</t>
  </si>
  <si>
    <t xml:space="preserve">PAULO HENRIQUE MARQUES DE OLIVEIRA</t>
  </si>
  <si>
    <t xml:space="preserve">PAULO HENRIQUE TENORIO TAVARES</t>
  </si>
  <si>
    <t xml:space="preserve">PAULO LUCAS ARAUJO DE ALBUQUERQUE</t>
  </si>
  <si>
    <t xml:space="preserve">PAULO MARCOLINO TAVARES</t>
  </si>
  <si>
    <t xml:space="preserve">PAULO NOGUEIRA DIAS</t>
  </si>
  <si>
    <t xml:space="preserve">PAULO PINTO DE OLIVEIRA</t>
  </si>
  <si>
    <t xml:space="preserve">PAULO RENATO DA CUNHA SILVA</t>
  </si>
  <si>
    <t xml:space="preserve">PAULO ROBERTO CAVALCANTI DE LIMA</t>
  </si>
  <si>
    <t xml:space="preserve">PAULO ROBERTO DE PAULA LIMA</t>
  </si>
  <si>
    <t xml:space="preserve">PAULO ROBERTO MADRUGA DUARTE</t>
  </si>
  <si>
    <t xml:space="preserve">PAULO ROBERTO PERGENTINO DAS CANDEIAS</t>
  </si>
  <si>
    <t xml:space="preserve">PAULO ROBERTO SANTOS FIGUEIREDO</t>
  </si>
  <si>
    <t xml:space="preserve">PAULO SERGIO ALVES DE PAIVA</t>
  </si>
  <si>
    <t xml:space="preserve">PAULO SERGIO OLIVEIRA DO NASCIMENTO</t>
  </si>
  <si>
    <t xml:space="preserve">PAULO SHIOSAKI</t>
  </si>
  <si>
    <t xml:space="preserve">PAULO VICTOR DA CRUZ SOUTO MAIOR</t>
  </si>
  <si>
    <t xml:space="preserve">PAULO VINICIUS CABRAL DOS SANTOS</t>
  </si>
  <si>
    <t xml:space="preserve">PEDRO ANTONIO DA SILVA FILHO</t>
  </si>
  <si>
    <t xml:space="preserve">PEDRO AZEVEDO DE LIRA</t>
  </si>
  <si>
    <t xml:space="preserve">PEDRO BARBOSA DA SILVA</t>
  </si>
  <si>
    <t xml:space="preserve">PEDRO CORREA DE ARAUJO NETO</t>
  </si>
  <si>
    <t xml:space="preserve">PEDRO DE ALCANTARA DA ROCHA LIMA CRUZ</t>
  </si>
  <si>
    <t xml:space="preserve">PEDRO GOMES DA SILVA</t>
  </si>
  <si>
    <t xml:space="preserve">PEDRO HENRIQUE BEZERRA FONTES SALVADOR</t>
  </si>
  <si>
    <t xml:space="preserve">PEDRO HENRIQUE DE BRITO</t>
  </si>
  <si>
    <t xml:space="preserve">PEDRO HENRIQUE FRANCELINO DE MELO</t>
  </si>
  <si>
    <t xml:space="preserve">PEDRO HENRIQUE GOMES DOS SANTOS</t>
  </si>
  <si>
    <t xml:space="preserve">PEDRO HENRIQUE LUNA DE FARIAS</t>
  </si>
  <si>
    <t xml:space="preserve">PEDRO HENRIQUE SOBRAL DA SILVA</t>
  </si>
  <si>
    <t xml:space="preserve">PEDRO JOSE CARNEIRO DE SOUZA</t>
  </si>
  <si>
    <t xml:space="preserve">PEDRO LOPES DE SOUZA</t>
  </si>
  <si>
    <t xml:space="preserve">PEDRO PAULO SILVESTRE DA SILVA</t>
  </si>
  <si>
    <t xml:space="preserve">PEDRO RODOLFO GOMES DE SOUZA</t>
  </si>
  <si>
    <t xml:space="preserve">PEDRO RODRIGUES DE ARAUJO NETO</t>
  </si>
  <si>
    <t xml:space="preserve">PEDRO ROMERO LIRA JUNIOR</t>
  </si>
  <si>
    <t xml:space="preserve">PEDRO TARCISO TORRES BARBOSA FILHO</t>
  </si>
  <si>
    <t xml:space="preserve">PEDRO VILAR DE ALBUQUERQUE</t>
  </si>
  <si>
    <t xml:space="preserve">PERACIO JOSE GOMES LOPES</t>
  </si>
  <si>
    <t xml:space="preserve">PETRA PASTL MONTARROYOS DE MELO</t>
  </si>
  <si>
    <t xml:space="preserve">PETRONIO PEREIRA DE MELO</t>
  </si>
  <si>
    <t xml:space="preserve">PHABLO JOSE CINTRA DE MORAIS</t>
  </si>
  <si>
    <t xml:space="preserve">PHETER HARRISON FIGUEIROA</t>
  </si>
  <si>
    <t xml:space="preserve">PHILIPE AGUIAR PACHECO DOS SANTOS</t>
  </si>
  <si>
    <t xml:space="preserve">PHILLIPE CAETANO GOMES DA SILVA</t>
  </si>
  <si>
    <t xml:space="preserve">PLINIO FERNANDES BRASIL DE AZEVEDO</t>
  </si>
  <si>
    <t xml:space="preserve">PLINIO ROBERTO DOS SANTOS</t>
  </si>
  <si>
    <t xml:space="preserve">POLIANA CARLA BOTELHO E SILVA</t>
  </si>
  <si>
    <t xml:space="preserve">POLIANA CASSIA GONCALVES PEREIRA</t>
  </si>
  <si>
    <t xml:space="preserve">POLIANA KARLA PEDRO DE OLIVEIRA</t>
  </si>
  <si>
    <t xml:space="preserve">POLLYANA GOMES ROSENDO</t>
  </si>
  <si>
    <t xml:space="preserve">POLLYANNA DUTRA SOBRAL</t>
  </si>
  <si>
    <t xml:space="preserve">POLLYANNA PATRICIA RODRIGUES NEVES</t>
  </si>
  <si>
    <t xml:space="preserve">POLYANA CESARIO DE ARAUJO</t>
  </si>
  <si>
    <t xml:space="preserve">POLYANE LOPES DE ALMEIDA</t>
  </si>
  <si>
    <t xml:space="preserve">PRISCILA CINTIA MACEDO DA SILVA</t>
  </si>
  <si>
    <t xml:space="preserve">PRISCILA DA SILVA CUNHA</t>
  </si>
  <si>
    <t xml:space="preserve">PRISCILA DE OLIVEIRA CARVALHO</t>
  </si>
  <si>
    <t xml:space="preserve">PRISCILA GONCALVES DA SILVA</t>
  </si>
  <si>
    <t xml:space="preserve">PRISCILA KAROLINA ALVES DE OLIVEIRA</t>
  </si>
  <si>
    <t xml:space="preserve">PRISCILA LUANA DE OLIVEIRA SILVA</t>
  </si>
  <si>
    <t xml:space="preserve">PRISCILA MALAQUIAS DE MORAIS</t>
  </si>
  <si>
    <t xml:space="preserve">PRISCILLA ALVES SANTOS</t>
  </si>
  <si>
    <t xml:space="preserve">PRISCILLA LUCENA CORDEIRO</t>
  </si>
  <si>
    <t xml:space="preserve">PRISCILLA VIEGAS BARRETO DE OLIVEIRA</t>
  </si>
  <si>
    <t xml:space="preserve">QUELEFRAULE ALMEIDA DOS SANTOS CARVALHO</t>
  </si>
  <si>
    <t xml:space="preserve">RAAB ALBUQUERQUE DOS SANTOS GOMES</t>
  </si>
  <si>
    <t xml:space="preserve">RACHEL DE OLIVEIRA BRITO XIMENES</t>
  </si>
  <si>
    <t xml:space="preserve">RACHEL GICO CASADO FERRAZ</t>
  </si>
  <si>
    <t xml:space="preserve">RAFAEL ALBUQUERQUE BRUTO DA COSTA</t>
  </si>
  <si>
    <t xml:space="preserve">RAFAEL ANLICOARA</t>
  </si>
  <si>
    <t xml:space="preserve">RAFAEL ARAUJO MELO</t>
  </si>
  <si>
    <t xml:space="preserve">RAFAEL AUGUSTO ALBUQUERQUE RIBEIRO DA SILVA</t>
  </si>
  <si>
    <t xml:space="preserve">RAFAEL BERNARDO MELO MORAES</t>
  </si>
  <si>
    <t xml:space="preserve">RAFAEL CAMPELLO DE OLIVEIRA SOARES BASTO</t>
  </si>
  <si>
    <t xml:space="preserve">RAFAEL DA SILVA HERMANO</t>
  </si>
  <si>
    <t xml:space="preserve">RAFAEL DOS SANTOS MORATO</t>
  </si>
  <si>
    <t xml:space="preserve">RAFAEL FELICIANO DE ALMEIDA</t>
  </si>
  <si>
    <t xml:space="preserve">RAFAEL JOSE RIBEIRO PADILHA</t>
  </si>
  <si>
    <t xml:space="preserve">RAFAEL LAETE DOS SANTOS</t>
  </si>
  <si>
    <t xml:space="preserve">RAFAEL LUIZ MOTA DE OLIVEIRA</t>
  </si>
  <si>
    <t xml:space="preserve">RAFAEL MAGALHAES FRANCA</t>
  </si>
  <si>
    <t xml:space="preserve">RAFAEL MAGNO DOS SANTOS CAMELO</t>
  </si>
  <si>
    <t xml:space="preserve">RAFAEL MARQUES MIRANDA</t>
  </si>
  <si>
    <t xml:space="preserve">RAFAEL MONTARROYOS FONSECA</t>
  </si>
  <si>
    <t xml:space="preserve">RAFAEL PATRICIO LACERDA</t>
  </si>
  <si>
    <t xml:space="preserve">RAFAEL PEREIRA PINHEIRO</t>
  </si>
  <si>
    <t xml:space="preserve">RAFAEL SANTANA LEITE</t>
  </si>
  <si>
    <t xml:space="preserve">RAFAELA BATISTA DE MEDEIROS</t>
  </si>
  <si>
    <t xml:space="preserve">RAFAELA CAMPOS CAVALCANTI</t>
  </si>
  <si>
    <t xml:space="preserve">RAFAELA CAVALCANTI LIRA</t>
  </si>
  <si>
    <t xml:space="preserve">RAFAELA LEMOS ANDRADE GOUVEIA</t>
  </si>
  <si>
    <t xml:space="preserve">RAFAELA MARIA DE MELLO CAVALCANTI TENORIO</t>
  </si>
  <si>
    <t xml:space="preserve">RAFAELA RIBEIRO DE LIMA</t>
  </si>
  <si>
    <t xml:space="preserve">RAFAELLA ARAUJO CORREIA</t>
  </si>
  <si>
    <t xml:space="preserve">RAFAELLA CORREIA E SILVA TRAVASSOS</t>
  </si>
  <si>
    <t xml:space="preserve">RAFAELLA DE BARROS PEDROSA</t>
  </si>
  <si>
    <t xml:space="preserve">RAFAELLA ITALIANO PEIXOTO</t>
  </si>
  <si>
    <t xml:space="preserve">RAIMUNDA MARIA RUFINO</t>
  </si>
  <si>
    <t xml:space="preserve">RAIMUNDO MACIEL FEITOSA E CASTRO</t>
  </si>
  <si>
    <t xml:space="preserve">RAIMUNDO NOGUEIRA LEITE FILHO</t>
  </si>
  <si>
    <t xml:space="preserve">RAISSA FERREIRA STUDART</t>
  </si>
  <si>
    <t xml:space="preserve">RAISSA JORDAO ALVES</t>
  </si>
  <si>
    <t xml:space="preserve">RAISSA MARCAL DE BARROS FERREIRA</t>
  </si>
  <si>
    <t xml:space="preserve">RAISSA PEREIRA BINO DA SILVA</t>
  </si>
  <si>
    <t xml:space="preserve">RAMON DE FREITAS RODRIGUES</t>
  </si>
  <si>
    <t xml:space="preserve">RANGEL MESSIAS DA CRUZ</t>
  </si>
  <si>
    <t xml:space="preserve">RAPHAEL ALVES MELO</t>
  </si>
  <si>
    <t xml:space="preserve">RAPHAEL BOTELHO EVANGELISTA DE SOUZA</t>
  </si>
  <si>
    <t xml:space="preserve">RAPHAEL DOUGLAS DA SILVA MOURA</t>
  </si>
  <si>
    <t xml:space="preserve">RAPHAEL FONSECA DANTAS</t>
  </si>
  <si>
    <t xml:space="preserve">RAPHAEL LIMA BELEM DE BARROS</t>
  </si>
  <si>
    <t xml:space="preserve">RAPHAEL LUIS DA SILVA MORENO</t>
  </si>
  <si>
    <t xml:space="preserve">RAQUEL BARBOSA LOPES</t>
  </si>
  <si>
    <t xml:space="preserve">RAQUEL BARROS ANDRADE MOTA</t>
  </si>
  <si>
    <t xml:space="preserve">RAQUEL DOS SANTOS VIEIRA</t>
  </si>
  <si>
    <t xml:space="preserve">RAQUEL FEITOSA DE ALBUQUERQUE</t>
  </si>
  <si>
    <t xml:space="preserve">RAQUEL FRANCISCA DE SANTANA</t>
  </si>
  <si>
    <t xml:space="preserve">RAQUEL FRANCISCO BARBOSA</t>
  </si>
  <si>
    <t xml:space="preserve">RAQUEL GOMES MARINHO DO NASCIMENTO</t>
  </si>
  <si>
    <t xml:space="preserve">RAQUEL MATIAS DOS SANTOS VERISSIMO</t>
  </si>
  <si>
    <t xml:space="preserve">RAQUEL MONICA LOPES DE MENDONCA</t>
  </si>
  <si>
    <t xml:space="preserve">RAQUEL QUEIROZ GUERRA DE ANDRADE COELHO</t>
  </si>
  <si>
    <t xml:space="preserve">RAUL AMARAL DE ARAUJO</t>
  </si>
  <si>
    <t xml:space="preserve">RAUL ANTONIO DE LEMOS BERNARDO</t>
  </si>
  <si>
    <t xml:space="preserve">RAUL CESAR DE MELO</t>
  </si>
  <si>
    <t xml:space="preserve">RAUL CESAR SANTOS DA SILVA</t>
  </si>
  <si>
    <t xml:space="preserve">RAYANE DINIZ DA SILVA</t>
  </si>
  <si>
    <t xml:space="preserve">RAYLANE MOURA NERI DOS SANTOS</t>
  </si>
  <si>
    <t xml:space="preserve">RAYSSA FEITOZA FELIX DOS SANTOS</t>
  </si>
  <si>
    <t xml:space="preserve">REBECA CAMPOS CAVALCANTI</t>
  </si>
  <si>
    <t xml:space="preserve">REBECA SANTOS DE AMORIM GUEDES</t>
  </si>
  <si>
    <t xml:space="preserve">REBECA SERAFIM DE FARIAS</t>
  </si>
  <si>
    <t xml:space="preserve">REBECA VASCONCELOS MATOS</t>
  </si>
  <si>
    <t xml:space="preserve">REBEKA CARNEIRO LEAO MACHADO</t>
  </si>
  <si>
    <t xml:space="preserve">REBEKA KAROLLI DE OLIVEIRA SOUZA</t>
  </si>
  <si>
    <t xml:space="preserve">REGINA LUCIA GOMES BOTTER</t>
  </si>
  <si>
    <t xml:space="preserve">REGINA LUCIA MAIA DE OLIVEIRA</t>
  </si>
  <si>
    <t xml:space="preserve">REGINA PORTELA DE ARAUJO LIMA</t>
  </si>
  <si>
    <t xml:space="preserve">REGINALDO COSTA PINTO JUNIOR</t>
  </si>
  <si>
    <t xml:space="preserve">REGINALDO DIAS ALVES DA SILVA JUNIOR</t>
  </si>
  <si>
    <t xml:space="preserve">REGINALDO HENRIQUE DA SILVA</t>
  </si>
  <si>
    <t xml:space="preserve">REGINALDO LIMA DA SILVA</t>
  </si>
  <si>
    <t xml:space="preserve">REINALDO ALVES DA SILVA JUNIOR</t>
  </si>
  <si>
    <t xml:space="preserve">REIZIA LUIZA PEREIRA</t>
  </si>
  <si>
    <t xml:space="preserve">REJANE CLEIDE DO NASCIMENTO BARBOSA</t>
  </si>
  <si>
    <t xml:space="preserve">REJANE FERREIRA DOS SANTOS</t>
  </si>
  <si>
    <t xml:space="preserve">REJANE MATIAS DA SILVA</t>
  </si>
  <si>
    <t xml:space="preserve">REJANE RAMOS LIMA</t>
  </si>
  <si>
    <t xml:space="preserve">REJANE SILVA NUNES</t>
  </si>
  <si>
    <t xml:space="preserve">REJANEIDE VIEIRA SILVA</t>
  </si>
  <si>
    <t xml:space="preserve">REMI CORREIA LAPA</t>
  </si>
  <si>
    <t xml:space="preserve">RENALVA RIBEIRO NEVES DE ANDRADE</t>
  </si>
  <si>
    <t xml:space="preserve">RENAN ALVES DE CASTRO</t>
  </si>
  <si>
    <t xml:space="preserve">RENAN FERNANDES DA SILVA TORRES</t>
  </si>
  <si>
    <t xml:space="preserve">RENAN MOUSINHO AQUINO</t>
  </si>
  <si>
    <t xml:space="preserve">RENATA AMORIM BRANDAO</t>
  </si>
  <si>
    <t xml:space="preserve">RENATA BARBOSA DE AZEVEDO</t>
  </si>
  <si>
    <t xml:space="preserve">RENATA BARROS DE LIMA</t>
  </si>
  <si>
    <t xml:space="preserve">RENATA CRISTINA VALENCA FRAGA</t>
  </si>
  <si>
    <t xml:space="preserve">RENATA DE ALBUQUERQUE SILVA</t>
  </si>
  <si>
    <t xml:space="preserve">RENATA DE MESQUITA VALADARES</t>
  </si>
  <si>
    <t xml:space="preserve">RENATA GOMES DA SILVA</t>
  </si>
  <si>
    <t xml:space="preserve">RENATA JARDIM FERRAZ GOYANNA</t>
  </si>
  <si>
    <t xml:space="preserve">RENATA JEANE DE SANTANA</t>
  </si>
  <si>
    <t xml:space="preserve">RENATA LIRA DO NASCIMENTO FIDELIS</t>
  </si>
  <si>
    <t xml:space="preserve">RENATA MACEDO BAUDEL</t>
  </si>
  <si>
    <t xml:space="preserve">RENATA MARIA CAVALCANTI LEMOS</t>
  </si>
  <si>
    <t xml:space="preserve">RENATA MARIA DA SILVA NASCIMENTO</t>
  </si>
  <si>
    <t xml:space="preserve">RENATA MARIA DO AMARAL</t>
  </si>
  <si>
    <t xml:space="preserve">RENATA MARIA SILVA ALVES</t>
  </si>
  <si>
    <t xml:space="preserve">RENATA NOBREGA DE LUCENA</t>
  </si>
  <si>
    <t xml:space="preserve">RENATA PEREIRA DA SILVA</t>
  </si>
  <si>
    <t xml:space="preserve">RENATA PINTO SCHOENENBERG</t>
  </si>
  <si>
    <t xml:space="preserve">RENATA RAMOS SEVERO</t>
  </si>
  <si>
    <t xml:space="preserve">RENATO DOS SANTOS HENRIQUES</t>
  </si>
  <si>
    <t xml:space="preserve">RENATO GONCALVES BARRETO</t>
  </si>
  <si>
    <t xml:space="preserve">RENATO LEONARDO FERREIRA</t>
  </si>
  <si>
    <t xml:space="preserve">RENATO SILVA</t>
  </si>
  <si>
    <t xml:space="preserve">RENATO SOARES DE OLIVEIRA</t>
  </si>
  <si>
    <t xml:space="preserve">REYNOLDS TEIXEIRA DE ARAUJO</t>
  </si>
  <si>
    <t xml:space="preserve">RHAYZA RODRIGUES MOURA</t>
  </si>
  <si>
    <t xml:space="preserve">RICARDO ALEXANDRE DE AMORIM</t>
  </si>
  <si>
    <t xml:space="preserve">RICARDO ALVES DA SILVA</t>
  </si>
  <si>
    <t xml:space="preserve">RICARDO CAVALCANTE GALVAO</t>
  </si>
  <si>
    <t xml:space="preserve">RICARDO DE CARVALHO GOMES</t>
  </si>
  <si>
    <t xml:space="preserve">RICARDO JORGE DE MELO FERREIRA</t>
  </si>
  <si>
    <t xml:space="preserve">RICARDO JOSE CHAVES DE ARAUJO</t>
  </si>
  <si>
    <t xml:space="preserve">RICARDO JOSE CORREIA NEVES</t>
  </si>
  <si>
    <t xml:space="preserve">RICARDO JOSE SENA SOUZA</t>
  </si>
  <si>
    <t xml:space="preserve">RICARDO JUNIOR DE LIMA</t>
  </si>
  <si>
    <t xml:space="preserve">RICARDO LEITE SAMPAIO</t>
  </si>
  <si>
    <t xml:space="preserve">RICARDO LUIS DO NASCIMENTO</t>
  </si>
  <si>
    <t xml:space="preserve">RICARDO LUIZ DE SOUZA</t>
  </si>
  <si>
    <t xml:space="preserve">RICARDO MARQUES DE OLIVEIRA</t>
  </si>
  <si>
    <t xml:space="preserve">RICARDO PONTES SANTOS LIMA JÚNIOR</t>
  </si>
  <si>
    <t xml:space="preserve">RILDILENE FRANCISCA DE LIRA</t>
  </si>
  <si>
    <t xml:space="preserve">RILVAN GUEDES PEREIRA</t>
  </si>
  <si>
    <t xml:space="preserve">RINALDO CATUNDA DE OLIVEIRA</t>
  </si>
  <si>
    <t xml:space="preserve">RINALDO DE ARAUJO ESTEVAO</t>
  </si>
  <si>
    <t xml:space="preserve">RINALDO NEVES DE LIMA</t>
  </si>
  <si>
    <t xml:space="preserve">RINALDO OLIVEIRA DE MELO</t>
  </si>
  <si>
    <t xml:space="preserve">RINALDO RIBEIRO DA SILVA</t>
  </si>
  <si>
    <t xml:space="preserve">RISELDA DE SOUSA DIAS</t>
  </si>
  <si>
    <t xml:space="preserve">RITA DE CASSIA PINTO WANDERLEY</t>
  </si>
  <si>
    <t xml:space="preserve">RITA DE CASSIA RODRIGUES LIRA</t>
  </si>
  <si>
    <t xml:space="preserve">RIVALDO GUIMARAES DE LIMA JUNIOR</t>
  </si>
  <si>
    <t xml:space="preserve">RIVANILDO VALERINO DE SANTANA JUNIOR</t>
  </si>
  <si>
    <t xml:space="preserve">RIZAILDE TRINDADE LAURENTINO</t>
  </si>
  <si>
    <t xml:space="preserve">ROAN PAULO VALENCA WANDERLEY</t>
  </si>
  <si>
    <t xml:space="preserve">ROBERIO JOSE DE LIRA</t>
  </si>
  <si>
    <t xml:space="preserve">ROBERTA BACELAR GONCALVES DE MELO</t>
  </si>
  <si>
    <t xml:space="preserve">ROBERTA BAUDEL FRANCISCO</t>
  </si>
  <si>
    <t xml:space="preserve">ROBERTA DE SOUZA CAMPELO</t>
  </si>
  <si>
    <t xml:space="preserve">ROBERTA JAPIASSU DE BARROS LEAL</t>
  </si>
  <si>
    <t xml:space="preserve">ROBERTA LIRA DOS SANTOS</t>
  </si>
  <si>
    <t xml:space="preserve">ROBERTA NOBERTO PATRIOTA DA COSTA</t>
  </si>
  <si>
    <t xml:space="preserve">ROBERTA PROSINI CADENA</t>
  </si>
  <si>
    <t xml:space="preserve">ROBERTA VALESCA MOTA SANTANA</t>
  </si>
  <si>
    <t xml:space="preserve">ROBERTO ALENCAR DE ALMEIDA BRANDAO</t>
  </si>
  <si>
    <t xml:space="preserve">ROBERTO CARLOS SILVA DOS SANTOS</t>
  </si>
  <si>
    <t xml:space="preserve">ROBERTO DE OLIVEIRA BURIL</t>
  </si>
  <si>
    <t xml:space="preserve">ROBERTO DE VASCONCELLOS COELHO BARRETO CAMPELLO</t>
  </si>
  <si>
    <t xml:space="preserve">ROBERTO FERNANDO DOS SANTOS</t>
  </si>
  <si>
    <t xml:space="preserve">ROBERTO LANDIM BEZERRA DE QUEIROZ</t>
  </si>
  <si>
    <t xml:space="preserve">ROBERTO OLIVEIRA BATISTA JUNIOR</t>
  </si>
  <si>
    <t xml:space="preserve">ROBERTO PEREIRA DA SILVA</t>
  </si>
  <si>
    <t xml:space="preserve">ROBERTO RODRIGUES DOS SANTOS</t>
  </si>
  <si>
    <t xml:space="preserve">ROBERTO SIMOES VERAS</t>
  </si>
  <si>
    <t xml:space="preserve">ROBERVAL FEITOSA DE ALBUQUERQUE</t>
  </si>
  <si>
    <t xml:space="preserve">ROBEYONCE LIMA</t>
  </si>
  <si>
    <t xml:space="preserve">ROBSON BENTO DA SILVA</t>
  </si>
  <si>
    <t xml:space="preserve">ROBSON CIRILO CAVALCANTI</t>
  </si>
  <si>
    <t xml:space="preserve">ROBSON DE ANDRADE FRANCA</t>
  </si>
  <si>
    <t xml:space="preserve">ROBSON LUIS NEVES DA SILVA</t>
  </si>
  <si>
    <t xml:space="preserve">RODOLFO ANTONIO DO REGO BARROS DO NASCIMENTO</t>
  </si>
  <si>
    <t xml:space="preserve">RODOLFO LUIZ NUNES DA SILVA</t>
  </si>
  <si>
    <t xml:space="preserve">RODRIGGO LEOPOLDINO CAVALCANTI I</t>
  </si>
  <si>
    <t xml:space="preserve">RODRIGO ALVES DE MELO</t>
  </si>
  <si>
    <t xml:space="preserve">RODRIGO ALVES OLIVEIRA</t>
  </si>
  <si>
    <t xml:space="preserve">RODRIGO BARBOSA MESQUITA NEIVA</t>
  </si>
  <si>
    <t xml:space="preserve">RODRIGO BEZERRA PIRES</t>
  </si>
  <si>
    <t xml:space="preserve">RODRIGO CARNEIRO MARTINIANO</t>
  </si>
  <si>
    <t xml:space="preserve">RODRIGO CARRAPATOSO DE LIMA</t>
  </si>
  <si>
    <t xml:space="preserve">RODRIGO DA ROCHA BORGES DE SANTANA</t>
  </si>
  <si>
    <t xml:space="preserve">RODRIGO DANNIEL DA SILVA ALEXANDRE</t>
  </si>
  <si>
    <t xml:space="preserve">RODRIGO DE SOUZA LEITE</t>
  </si>
  <si>
    <t xml:space="preserve">RODRIGO EVALDO DE AZEVEDO COELHO</t>
  </si>
  <si>
    <t xml:space="preserve">RODRIGO FERNANDO GALVAO DE SIQUEIRA</t>
  </si>
  <si>
    <t xml:space="preserve">RODRIGO FERREIRA DOS SANTOS</t>
  </si>
  <si>
    <t xml:space="preserve">RODRIGO GOMES DE ARRUDA</t>
  </si>
  <si>
    <t xml:space="preserve">RODRIGO JOSE TORRES DE ALBUQUERQUE</t>
  </si>
  <si>
    <t xml:space="preserve">RODRIGO LUIS DA SILVEIRA SILVA</t>
  </si>
  <si>
    <t xml:space="preserve">RODRIGO LUIZ LIMA NOBRE DE ALMEIDA</t>
  </si>
  <si>
    <t xml:space="preserve">RODRIGO MALVEIRA PINHEIRO</t>
  </si>
  <si>
    <t xml:space="preserve">RODRIGO PONTES DE LIMA</t>
  </si>
  <si>
    <t xml:space="preserve">RODRIGO ROQUE VERISSIMO</t>
  </si>
  <si>
    <t xml:space="preserve">RODRIGO SANTANA DO NASCIMENTO</t>
  </si>
  <si>
    <t xml:space="preserve">RODRIGO VITORINO DE ARRUDA</t>
  </si>
  <si>
    <t xml:space="preserve">ROGERIA PATRICIA REINAUX DE VASCONCELOS</t>
  </si>
  <si>
    <t xml:space="preserve">ROGERIO CARLOS HOLDER</t>
  </si>
  <si>
    <t xml:space="preserve">ROGERIO FELIX DOS SANTOS</t>
  </si>
  <si>
    <t xml:space="preserve">ROGERIO FERNANDO DA CRUZ</t>
  </si>
  <si>
    <t xml:space="preserve">ROGERIO JOSE SILVA DE OLIVEIRA</t>
  </si>
  <si>
    <t xml:space="preserve">ROGERIO PAIVA DINIZ JUNIOR</t>
  </si>
  <si>
    <t xml:space="preserve">ROGERIO RIBEIRO SOARES</t>
  </si>
  <si>
    <t xml:space="preserve">ROGERIO RODRIGUES GOMES</t>
  </si>
  <si>
    <t xml:space="preserve">ROGGER JACSAN DE ARRUDA MARINHO</t>
  </si>
  <si>
    <t xml:space="preserve">ROMARIO SILVA DA COSTA</t>
  </si>
  <si>
    <t xml:space="preserve">ROMENIA LUCIA DE PAULA TENORIO</t>
  </si>
  <si>
    <t xml:space="preserve">ROMERO HERCULANO DE SOUZA SILVA</t>
  </si>
  <si>
    <t xml:space="preserve">ROMERO JOSE HERACLIO DE AQUINO FILHO</t>
  </si>
  <si>
    <t xml:space="preserve">ROMILDO LUCIANO DA SILVA</t>
  </si>
  <si>
    <t xml:space="preserve">ROMINA MICHELI</t>
  </si>
  <si>
    <t xml:space="preserve">ROMULO CESAR GONCALVES PINTO</t>
  </si>
  <si>
    <t xml:space="preserve">RONALDO CESAR SANTOS SILVA</t>
  </si>
  <si>
    <t xml:space="preserve">RONALDO MELO FONSECA</t>
  </si>
  <si>
    <t xml:space="preserve">RONALDO PAULO MONTEIRO</t>
  </si>
  <si>
    <t xml:space="preserve">RONI GIOVANI SANTOS FALCAO</t>
  </si>
  <si>
    <t xml:space="preserve">RONY JOAB DO NASCIMENTO</t>
  </si>
  <si>
    <t xml:space="preserve">ROOSEVELT CORDEIRO DE LIMA</t>
  </si>
  <si>
    <t xml:space="preserve">ROQUE ALMEIDA</t>
  </si>
  <si>
    <t xml:space="preserve">ROSA MARIA GOMES</t>
  </si>
  <si>
    <t xml:space="preserve">ROSALDO GONCALVES VIEIRA</t>
  </si>
  <si>
    <t xml:space="preserve">ROSALINA ABREU DE ARAUJO</t>
  </si>
  <si>
    <t xml:space="preserve">ROSALINA MARIA DA FONSECA</t>
  </si>
  <si>
    <t xml:space="preserve">ROSANA BEATRIZ PEREIRA RODRIGUES</t>
  </si>
  <si>
    <t xml:space="preserve">ROSANA DE OLIVEIRA FIGUEIREDO CADENA</t>
  </si>
  <si>
    <t xml:space="preserve">ROSANA MEDEIROS FERREIRA</t>
  </si>
  <si>
    <t xml:space="preserve">ROSANA MENDES DO NASCIMENTO GOMES</t>
  </si>
  <si>
    <t xml:space="preserve">ROSANE COSTA DA SILVA GALVAO</t>
  </si>
  <si>
    <t xml:space="preserve">ROSANE MARQUES BARRETO DE MELO SILVA</t>
  </si>
  <si>
    <t xml:space="preserve">ROSANGELA MENDES DO NASCIMENTO</t>
  </si>
  <si>
    <t xml:space="preserve">ROSANGELA SARAIVA CARVALHO</t>
  </si>
  <si>
    <t xml:space="preserve">ROSARIO DE FATIMA BEZERRA MONTEIRO DE MORAIS</t>
  </si>
  <si>
    <t xml:space="preserve">ROSEANE GOMES DE OLIVEIRA SANTOS</t>
  </si>
  <si>
    <t xml:space="preserve">ROSEANE PATRICIA ALVES ALMEIDA</t>
  </si>
  <si>
    <t xml:space="preserve">ROSEANE SOUZA DE MENDONCA</t>
  </si>
  <si>
    <t xml:space="preserve">ROSEANE TEIXEIRA DE LIMA</t>
  </si>
  <si>
    <t xml:space="preserve">ROSEANNE MARTINS SANTOS</t>
  </si>
  <si>
    <t xml:space="preserve">ROSELANE CARNEIRO DO NASCIMENTO</t>
  </si>
  <si>
    <t xml:space="preserve">ROSELANIA ALBINA DE LIMA SANTOS</t>
  </si>
  <si>
    <t xml:space="preserve">ROSELI PEREIRA DE LIMA</t>
  </si>
  <si>
    <t xml:space="preserve">ROSELIA MARIA MARQUES PEREIRA</t>
  </si>
  <si>
    <t xml:space="preserve">ROSEMARY DE BARROS FONSECA</t>
  </si>
  <si>
    <t xml:space="preserve">ROSEMARY TAVARES DIOGO</t>
  </si>
  <si>
    <t xml:space="preserve">ROSENILDO MUNIZ DA SILVA</t>
  </si>
  <si>
    <t xml:space="preserve">ROSENILDO SOUZA DA SILVA</t>
  </si>
  <si>
    <t xml:space="preserve">ROSICLE DE SIQUEIRA HOLANDA</t>
  </si>
  <si>
    <t xml:space="preserve">ROSICLEIDE BEZERRA DE OLIVEIRA</t>
  </si>
  <si>
    <t xml:space="preserve">ROSIELLE COSTA DE BRITO</t>
  </si>
  <si>
    <t xml:space="preserve">ROSILDA MARIA DA SILVA LOBO</t>
  </si>
  <si>
    <t xml:space="preserve">ROSILENE TARCISA DA SILVA LISBOA</t>
  </si>
  <si>
    <t xml:space="preserve">ROSILENE VILA NOVA FELICIANO</t>
  </si>
  <si>
    <t xml:space="preserve">ROSINEIDE FERNANDES DA SILVA</t>
  </si>
  <si>
    <t xml:space="preserve">ROSINEIDE MELO DA SILVA</t>
  </si>
  <si>
    <t xml:space="preserve">ROSINEIDE MESQUITA GONCALVES DA LUZ</t>
  </si>
  <si>
    <t xml:space="preserve">ROSSANA DE FATIMA LOPES DE SANTOS GALVAO</t>
  </si>
  <si>
    <t xml:space="preserve">ROSSANA MAIA WANDERLEY</t>
  </si>
  <si>
    <t xml:space="preserve">ROUSIMAR BARBOSA DA SILVA</t>
  </si>
  <si>
    <t xml:space="preserve">ROXANA ALVES DE SIQUEIRA</t>
  </si>
  <si>
    <t xml:space="preserve">ROXANA MARIA DE OLIVEIRA LEMOS</t>
  </si>
  <si>
    <t xml:space="preserve">ROZEANE NOGUEIRA DA SILVA</t>
  </si>
  <si>
    <t xml:space="preserve">ROZELIA VIEIRA DE SANTANA NA ISNA</t>
  </si>
  <si>
    <t xml:space="preserve">ROZILDA PEREIRA NUNES DE SOUZA</t>
  </si>
  <si>
    <t xml:space="preserve">ROZINEIDE TRINDADE CAMPOS</t>
  </si>
  <si>
    <t xml:space="preserve">RUAN PABLO GOUVEIA ALVES</t>
  </si>
  <si>
    <t xml:space="preserve">RUBEM DE LIMA FREITAS</t>
  </si>
  <si>
    <t xml:space="preserve">RUBEMAR GRACIANO DE OLIVEIRA</t>
  </si>
  <si>
    <t xml:space="preserve">RUBEN VIVALDI SILVA PESSOA</t>
  </si>
  <si>
    <t xml:space="preserve">RUBENS DE ANDRADE SANTOS</t>
  </si>
  <si>
    <t xml:space="preserve">RUBENS LEAL DE AZEVEDO FILHO</t>
  </si>
  <si>
    <t xml:space="preserve">RUBENS OLIVEIRA DE FRANCA JUNIOR</t>
  </si>
  <si>
    <t xml:space="preserve">RUDAH RUANO CAVALCANTI DUQUE</t>
  </si>
  <si>
    <t xml:space="preserve">RUI LUIZ DE BARROS NETO</t>
  </si>
  <si>
    <t xml:space="preserve">RUTH AMAZONAS REIS DO NASCIMENTO</t>
  </si>
  <si>
    <t xml:space="preserve">RUTH MARIA COSTA DA MOTA SILVEIRA</t>
  </si>
  <si>
    <t xml:space="preserve">RUTH TAUMATURGO DIAS DE BRITO COSTA</t>
  </si>
  <si>
    <t xml:space="preserve">RUY LEITE DE MELO LINS FILHO</t>
  </si>
  <si>
    <t xml:space="preserve">SABINO ROGERIO DA SILVA ANTUNES</t>
  </si>
  <si>
    <t xml:space="preserve">SABRINA VASCONCELOS MOTA RODRIGUES</t>
  </si>
  <si>
    <t xml:space="preserve">SALETE DE PAULA LIMA FERREIRA</t>
  </si>
  <si>
    <t xml:space="preserve">SAMARA DE SOUZA ARAGAO</t>
  </si>
  <si>
    <t xml:space="preserve">SAMIA GRACIELE MAIA OLIVEIRA GIACOMINI</t>
  </si>
  <si>
    <t xml:space="preserve">SAMID DANIELLE COSTA DE OLIVEIRA ALVES</t>
  </si>
  <si>
    <t xml:space="preserve">SAMUEL GOMES LOPES</t>
  </si>
  <si>
    <t xml:space="preserve">SAMUEL KISSEMBERG DA MACENA RIBEIRO</t>
  </si>
  <si>
    <t xml:space="preserve">SAMUEL VICTOR DA SILVA BARBOSA</t>
  </si>
  <si>
    <t xml:space="preserve">SANDOVAL KEHRLE</t>
  </si>
  <si>
    <t xml:space="preserve">SANDRA ALICE DE ALMEIDA PEREIRA</t>
  </si>
  <si>
    <t xml:space="preserve">SANDRA AYRES DE CARVALHO</t>
  </si>
  <si>
    <t xml:space="preserve">SANDRA CHACON TAVARES</t>
  </si>
  <si>
    <t xml:space="preserve">SANDRA DE OLIVEIRA</t>
  </si>
  <si>
    <t xml:space="preserve">SANDRA ELENA TENORIO AIRES DE ALBUQUERQUE</t>
  </si>
  <si>
    <t xml:space="preserve">SANDRA ELIZABETH BARBOSA DA SILVA</t>
  </si>
  <si>
    <t xml:space="preserve">SANDRA FABIANA DO NASCIMENTO</t>
  </si>
  <si>
    <t xml:space="preserve">SANDRA GUEDES DO NASCIMENTO</t>
  </si>
  <si>
    <t xml:space="preserve">SANDRA LUCIA SOARES VILELA</t>
  </si>
  <si>
    <t xml:space="preserve">SANDRA MARABA LACERDA</t>
  </si>
  <si>
    <t xml:space="preserve">SANDRA MARCIA DE MELO COELHO</t>
  </si>
  <si>
    <t xml:space="preserve">SANDRA MARIA DE ARAUJO</t>
  </si>
  <si>
    <t xml:space="preserve">SANDRA MARIA NERI SANTIAGO</t>
  </si>
  <si>
    <t xml:space="preserve">SANDRA MARIA SOUZA DA SILVA</t>
  </si>
  <si>
    <t xml:space="preserve">SANDRA OLIVEIRA SOUZA</t>
  </si>
  <si>
    <t xml:space="preserve">SANDRA REGINA DA SILVA MARTINS DE ALBUQUERQUE</t>
  </si>
  <si>
    <t xml:space="preserve">SANDRA RIOS ALBUQUERQUE</t>
  </si>
  <si>
    <t xml:space="preserve">SANDRA TORRES ZARZAR</t>
  </si>
  <si>
    <t xml:space="preserve">SANDRA VIRGINIA CAVALCANTI GUERRA FERNANDES</t>
  </si>
  <si>
    <t xml:space="preserve">SANDRINE MARIA DE ARRUDA LIMA</t>
  </si>
  <si>
    <t xml:space="preserve">SANDRO BEZERRA COSTA SILVA</t>
  </si>
  <si>
    <t xml:space="preserve">SARA MARIA GOMES PINHEIRO</t>
  </si>
  <si>
    <t xml:space="preserve">SARA NUNES DO AMARAL</t>
  </si>
  <si>
    <t xml:space="preserve">SARALY MICHELLE FERREIRA LACERDA</t>
  </si>
  <si>
    <t xml:space="preserve">SAULO ALVES DE CARVALHO</t>
  </si>
  <si>
    <t xml:space="preserve">SAULO GOMES DA SILVA</t>
  </si>
  <si>
    <t xml:space="preserve">SAULO GONCALVES LINS FILHO</t>
  </si>
  <si>
    <t xml:space="preserve">SAULO HENRIQUE DE LIMA</t>
  </si>
  <si>
    <t xml:space="preserve">SAULO RODRIGO ALVES DE SOUZA</t>
  </si>
  <si>
    <t xml:space="preserve">SAULO SOUZA MAMEDE DE ALMEIDA</t>
  </si>
  <si>
    <t xml:space="preserve">SAVIO AUGUSTO VIEIRA DE OLIVEIRA</t>
  </si>
  <si>
    <t xml:space="preserve">SAYMMON FERREIRA DOS SANTOS</t>
  </si>
  <si>
    <t xml:space="preserve">SEBASTIAO CAMILO DE MELO FILHO</t>
  </si>
  <si>
    <t xml:space="preserve">SEBASTIAO CELIO ANDRADE HERCULANO</t>
  </si>
  <si>
    <t xml:space="preserve">SEBASTIAO DOS SANTOS POSSIDONIO</t>
  </si>
  <si>
    <t xml:space="preserve">SEBASTIAO LUCIANO DA SILVA</t>
  </si>
  <si>
    <t xml:space="preserve">SEBASTIAO SOARES DE OLIVEIRA</t>
  </si>
  <si>
    <t xml:space="preserve">SELMA INEZ DOS SANTOS CARNEIRO</t>
  </si>
  <si>
    <t xml:space="preserve">SELMA MONTEIRO NASCIMENTO DE SOUZA</t>
  </si>
  <si>
    <t xml:space="preserve">SELMA SILVEIRA DE SOUZA</t>
  </si>
  <si>
    <t xml:space="preserve">SELMA VERONICA VIEIRA RAMOS</t>
  </si>
  <si>
    <t xml:space="preserve">SELTON DE PAULA E SILVA</t>
  </si>
  <si>
    <t xml:space="preserve">SENAQUERIBE DIAS DA SILVA</t>
  </si>
  <si>
    <t xml:space="preserve">SERGIO ALEXANDRE DA SILVA SOUZA</t>
  </si>
  <si>
    <t xml:space="preserve">SERGIO BEZERRA DE MENEZES</t>
  </si>
  <si>
    <t xml:space="preserve">SERGIO DA COSTA RAYOL</t>
  </si>
  <si>
    <t xml:space="preserve">SERGIO DE ALBUQUERQUE ANGELOS</t>
  </si>
  <si>
    <t xml:space="preserve">SERGIO DOS SANTOS SILVA</t>
  </si>
  <si>
    <t xml:space="preserve">SERGIO FARIAS GOMES DE MELO</t>
  </si>
  <si>
    <t xml:space="preserve">SERGIO FERNANDO DA SILVA CABRAL</t>
  </si>
  <si>
    <t xml:space="preserve">SERGIO FRANCISCO ANANIAS</t>
  </si>
  <si>
    <t xml:space="preserve">SERGIO JOSE BARBOSA JUNIOR</t>
  </si>
  <si>
    <t xml:space="preserve">SERGIO LESSA COSTA</t>
  </si>
  <si>
    <t xml:space="preserve">SERGIO LUIZ BARBOZA</t>
  </si>
  <si>
    <t xml:space="preserve">SERGIO MARCELO ARAUJO BARROS DE OLIVEIRA</t>
  </si>
  <si>
    <t xml:space="preserve">SERGIO MATIAS DA SILVA</t>
  </si>
  <si>
    <t xml:space="preserve">SERGIO MURILO BELO DOMINGUES</t>
  </si>
  <si>
    <t xml:space="preserve">SERGIO NERI TORRES</t>
  </si>
  <si>
    <t xml:space="preserve">SERGIO RODRIGO DA SILVA SANTOS</t>
  </si>
  <si>
    <t xml:space="preserve">SERGIO VELOSO DA SILVEIRA MENEZES</t>
  </si>
  <si>
    <t xml:space="preserve">SEVERIC GLEYBSON DA SILVA</t>
  </si>
  <si>
    <t xml:space="preserve">SEVERINA GOMES DE ARAUJO</t>
  </si>
  <si>
    <t xml:space="preserve">SEVERINA MENDES DA SILVA</t>
  </si>
  <si>
    <t xml:space="preserve">SEVERINA TENORIO PEREIRA</t>
  </si>
  <si>
    <t xml:space="preserve">SEVERINO ANTONIO BEZERRA SANTIAGO</t>
  </si>
  <si>
    <t xml:space="preserve">SEVERINO BORBA DE ANDRADE</t>
  </si>
  <si>
    <t xml:space="preserve">SEVERINO DA SILVA BORGES</t>
  </si>
  <si>
    <t xml:space="preserve">SEVERINO DO RAMO BEZERRA GUEDES</t>
  </si>
  <si>
    <t xml:space="preserve">SEVERINO DOS RAMOS LEITE</t>
  </si>
  <si>
    <t xml:space="preserve">SEVERINO DOURADO DE SOUSA</t>
  </si>
  <si>
    <t xml:space="preserve">SEVERINO GOMES BARBOSA</t>
  </si>
  <si>
    <t xml:space="preserve">SEVERINO LOPES DA SILVA FILHO</t>
  </si>
  <si>
    <t xml:space="preserve">SEVERINO LOPES FREIRE</t>
  </si>
  <si>
    <t xml:space="preserve">SEVERINO LUIZ DE FRANCA FILHO</t>
  </si>
  <si>
    <t xml:space="preserve">SEVERINO MOREIRA DOS SANTOS</t>
  </si>
  <si>
    <t xml:space="preserve">SEVERINO MOURA PESSOA DE SANTANA</t>
  </si>
  <si>
    <t xml:space="preserve">SEVERINO RAMOS BEZERRA DOS SANTOS</t>
  </si>
  <si>
    <t xml:space="preserve">SHANA DE SOUTO WEBER</t>
  </si>
  <si>
    <t xml:space="preserve">SHEILA ALMEIDA DE OLIVEIRA</t>
  </si>
  <si>
    <t xml:space="preserve">SHEILA DE ARAUJO PEREIRA</t>
  </si>
  <si>
    <t xml:space="preserve">SHEILA PRISCILA PESSOA CAVALCANTE</t>
  </si>
  <si>
    <t xml:space="preserve">SHEYLENE KESSIA GAYA VALENCA</t>
  </si>
  <si>
    <t xml:space="preserve">SHIRLEY BANDEIRA DE MELO</t>
  </si>
  <si>
    <t xml:space="preserve">SHIRLEY CRISTIANE MONTEIRO DA SILVA</t>
  </si>
  <si>
    <t xml:space="preserve">SHIRLY PIMENTEL VIEIRA</t>
  </si>
  <si>
    <t xml:space="preserve">SIDCLEY BERNARDINO DE ARAUJO</t>
  </si>
  <si>
    <t xml:space="preserve">SIDDARTHA GAUTAMMA TAVARES DE SOUZA RODRIGUES LAVRA</t>
  </si>
  <si>
    <t xml:space="preserve">SIDICLEIA BEZERRA COSTA SILVA</t>
  </si>
  <si>
    <t xml:space="preserve">SIDNEY PORFIRIO DE SA</t>
  </si>
  <si>
    <t xml:space="preserve">SIGNE CHARLLOTTE GONCALVES CELESTINO</t>
  </si>
  <si>
    <t xml:space="preserve">SILAS JOSE NUNES CARVALHO</t>
  </si>
  <si>
    <t xml:space="preserve">SILENE GODE PEDROSA</t>
  </si>
  <si>
    <t xml:space="preserve">SILVANA ANELISA BEZERRA DE ANDRADE SOUZA</t>
  </si>
  <si>
    <t xml:space="preserve">SILVANA CAVALCANTE DA SILVA</t>
  </si>
  <si>
    <t xml:space="preserve">SILVANA DE BARROS BARRETO</t>
  </si>
  <si>
    <t xml:space="preserve">SILVANA FRADE GALVAO</t>
  </si>
  <si>
    <t xml:space="preserve">SILVANA MARIA SANTOS FERREIRA</t>
  </si>
  <si>
    <t xml:space="preserve">SILVANA SOUTO CORDEIRO HOLDER</t>
  </si>
  <si>
    <t xml:space="preserve">SILVANEIDE MARCIA BEZERRA DA COSTA</t>
  </si>
  <si>
    <t xml:space="preserve">SILVANIA BARROS DE BRITO</t>
  </si>
  <si>
    <t xml:space="preserve">SILVANIA MARIA DE SANTANA SOUZA</t>
  </si>
  <si>
    <t xml:space="preserve">SILVANIA TAVARES PAZ</t>
  </si>
  <si>
    <t xml:space="preserve">SILVIA ALVES RAMOS</t>
  </si>
  <si>
    <t xml:space="preserve">SILVIA GOMES CORREA BORBA</t>
  </si>
  <si>
    <t xml:space="preserve">SILVIA HELENA COSTA SANTANA SOUSA</t>
  </si>
  <si>
    <t xml:space="preserve">SILVIA SELMA ALEXANDRE DA SILVA</t>
  </si>
  <si>
    <t xml:space="preserve">SILVIA SIMONE DE OLIVEIRA BERTOLDO</t>
  </si>
  <si>
    <t xml:space="preserve">SILVIO ASSIS DE OLIVEIRA FERREIRA</t>
  </si>
  <si>
    <t xml:space="preserve">SILVIO DE BARROS CAVALCANTI FILHO</t>
  </si>
  <si>
    <t xml:space="preserve">SILVIO FRANCELINO GOMES</t>
  </si>
  <si>
    <t xml:space="preserve">SILVIO GLEISSON BEZERRA</t>
  </si>
  <si>
    <t xml:space="preserve">SILVIO LUIZ DE SENA</t>
  </si>
  <si>
    <t xml:space="preserve">SILVIO NICOLAU DE OLIVEIRA</t>
  </si>
  <si>
    <t xml:space="preserve">SIMONE ARAUJO COSTA</t>
  </si>
  <si>
    <t xml:space="preserve">SIMONE ARAUJO FERREIRA</t>
  </si>
  <si>
    <t xml:space="preserve">SIMONE CRISTINA RIBEIRO PINHO</t>
  </si>
  <si>
    <t xml:space="preserve">SIMONE DA PAZ LEONCIO ALVES</t>
  </si>
  <si>
    <t xml:space="preserve">SIMONE JACQUELINE PORTELA SIMAO</t>
  </si>
  <si>
    <t xml:space="preserve">SIMONE MARIA COSTA CAMPOS</t>
  </si>
  <si>
    <t xml:space="preserve">SIMONE MARIA OLIVEIRA DE MEDEIROS</t>
  </si>
  <si>
    <t xml:space="preserve">SIMONE MARIA SOARES FERREIRA</t>
  </si>
  <si>
    <t xml:space="preserve">SIMONE MARIA XAVIER BATISTA</t>
  </si>
  <si>
    <t xml:space="preserve">SIMONE MELO NEGROMONTE</t>
  </si>
  <si>
    <t xml:space="preserve">SIMONE MENDES GERMANO</t>
  </si>
  <si>
    <t xml:space="preserve">SIMONE PATRICIA DE FREITAS ROSA</t>
  </si>
  <si>
    <t xml:space="preserve">SIMONE VIEIRA DE MELO CORDEIRO</t>
  </si>
  <si>
    <t xml:space="preserve">SINEIDE MARINHO DE ARAUJO</t>
  </si>
  <si>
    <t xml:space="preserve">SIRIA SILVA BOTELHO</t>
  </si>
  <si>
    <t xml:space="preserve">SIRLEY ADOLFO DO NASCIMENTO</t>
  </si>
  <si>
    <t xml:space="preserve">SOLANGE DE LUCENA KREISMANN</t>
  </si>
  <si>
    <t xml:space="preserve">SOLANGE DE PAULA LIMA</t>
  </si>
  <si>
    <t xml:space="preserve">SOLANGE DE SOUZA MARTINS</t>
  </si>
  <si>
    <t xml:space="preserve">SOLANGE GOMES DE ARAUJO</t>
  </si>
  <si>
    <t xml:space="preserve">SOLANGE GOMES SALAZAR DA SILVA</t>
  </si>
  <si>
    <t xml:space="preserve">SOLANGE MARIA CANDIDO DE OLIVEIRA</t>
  </si>
  <si>
    <t xml:space="preserve">SOLANGE MATILDE CORDEIRO DE SOUZA</t>
  </si>
  <si>
    <t xml:space="preserve">SOLANGE PINHEIRO DA SILVA</t>
  </si>
  <si>
    <t xml:space="preserve">SONIA COELHO PEREIRA</t>
  </si>
  <si>
    <t xml:space="preserve">SONIA DA SILVA PEREIRA</t>
  </si>
  <si>
    <t xml:space="preserve">SONIA INES DOS SANTOS</t>
  </si>
  <si>
    <t xml:space="preserve">SONIA MARIA BEZERRA FILGUEIRA</t>
  </si>
  <si>
    <t xml:space="preserve">SONIA MARIA FERREIRA</t>
  </si>
  <si>
    <t xml:space="preserve">SONIA MARIA MEDEIROS DE MENEZES</t>
  </si>
  <si>
    <t xml:space="preserve">SONIA MARIA OLIVEIRA AGOSTINHO DA SILVA</t>
  </si>
  <si>
    <t xml:space="preserve">SONIA MARIA SILVA DO NASCIMENTO</t>
  </si>
  <si>
    <t xml:space="preserve">SONIA REGINA RIBEIRO DE FIGUEIREDO LEITE</t>
  </si>
  <si>
    <t xml:space="preserve">SORAIA BATISTA CAVALCANTI</t>
  </si>
  <si>
    <t xml:space="preserve">SORAYA LIBERALQUINO MELO</t>
  </si>
  <si>
    <t xml:space="preserve">SORAYA PEREIRA DE LYRA VALENCA ALVES PEQUENO</t>
  </si>
  <si>
    <t xml:space="preserve">SOSTENES PORTELA VIEIRA DONATO</t>
  </si>
  <si>
    <t xml:space="preserve">SOSTENES SILVA DE SANTANA</t>
  </si>
  <si>
    <t xml:space="preserve">SOSTENES TARGINO DA SILVA</t>
  </si>
  <si>
    <t xml:space="preserve">STANLEY EVANDRO DE LIMA</t>
  </si>
  <si>
    <t xml:space="preserve">STEFANA FREGAPANE SCALIA</t>
  </si>
  <si>
    <t xml:space="preserve">STEFANI DRIELY DE SOUZA MELO</t>
  </si>
  <si>
    <t xml:space="preserve">STEFFANE RAMIRES DE LIMA CAMPOS</t>
  </si>
  <si>
    <t xml:space="preserve">STELA MARIS SALDANHA</t>
  </si>
  <si>
    <t xml:space="preserve">STELA REGINA MARTINS SALES</t>
  </si>
  <si>
    <t xml:space="preserve">STELLA DE MELLO ALVES</t>
  </si>
  <si>
    <t xml:space="preserve">STELLA FERREIRA DA COSTA</t>
  </si>
  <si>
    <t xml:space="preserve">STEPHANIE MARIA DA SILVA SCANONE</t>
  </si>
  <si>
    <t xml:space="preserve">STEPHANIE REGINA GONCALVES DE ANDRADE BRITO</t>
  </si>
  <si>
    <t xml:space="preserve">STHEFANO HENRIQUE MENDES TAVARES SILVA</t>
  </si>
  <si>
    <t xml:space="preserve">SUANE MARIA DOS SANTOS ANCELES</t>
  </si>
  <si>
    <t xml:space="preserve">SUELENE DE MARILLAC TEIXEIRA DOS ANJOS RIBEIRO</t>
  </si>
  <si>
    <t xml:space="preserve">SUELI MARIA SANTANA DE FRANCA</t>
  </si>
  <si>
    <t xml:space="preserve">SUELI TIMOTEO DA SILVA</t>
  </si>
  <si>
    <t xml:space="preserve">SUELLEM DANTAS MARIZ</t>
  </si>
  <si>
    <t xml:space="preserve">SUELLEN BOTELHO REGO BARROS</t>
  </si>
  <si>
    <t xml:space="preserve">SUELY DE FATIMA SANTOS FREIRE BONFIM</t>
  </si>
  <si>
    <t xml:space="preserve">SUELY MARIA DA SILVA</t>
  </si>
  <si>
    <t xml:space="preserve">SUELY MARIA DAS CHAGAS</t>
  </si>
  <si>
    <t xml:space="preserve">SUENIA GABRIELLE CANDIDA MARINHO</t>
  </si>
  <si>
    <t xml:space="preserve">SUETONIO DE ANDRADE</t>
  </si>
  <si>
    <t xml:space="preserve">SUEYNE MACILA DE LIMA SOARES</t>
  </si>
  <si>
    <t xml:space="preserve">SULLY CAMPOS FREIRE</t>
  </si>
  <si>
    <t xml:space="preserve">SUMAYA DUARTE PAIVA</t>
  </si>
  <si>
    <t xml:space="preserve">SURIANNE EMILIA DE SOUSA MACHADO</t>
  </si>
  <si>
    <t xml:space="preserve">SUSANA CARVALHO DE SOUZA</t>
  </si>
  <si>
    <t xml:space="preserve">SUSIELE MARIA DE ARRUDA LIMA</t>
  </si>
  <si>
    <t xml:space="preserve">SUSIMERY VILA NOVA SILVA PONTES</t>
  </si>
  <si>
    <t xml:space="preserve">SUSYLEIDE GOMES DE BRITO</t>
  </si>
  <si>
    <t xml:space="preserve">SUZANA BORGES DE JEZUS DE SOUZA</t>
  </si>
  <si>
    <t xml:space="preserve">SUZANA CRISTINA DA SILVA RAMOS</t>
  </si>
  <si>
    <t xml:space="preserve">SUZANA MARROCOS SILVA</t>
  </si>
  <si>
    <t xml:space="preserve">SUZANA MESQUITA WANDERLEY</t>
  </si>
  <si>
    <t xml:space="preserve">SUZANA REBECA DA SILVA LIMA</t>
  </si>
  <si>
    <t xml:space="preserve">SUZANE MAYARA LEON RAMOS MARTINS DE OLIVEIRA</t>
  </si>
  <si>
    <t xml:space="preserve">SUZANNA SANDES DANTAS</t>
  </si>
  <si>
    <t xml:space="preserve">SUZEMIRES MARCIA LOPES SOBRAL BARBOSA DA SILVA</t>
  </si>
  <si>
    <t xml:space="preserve">SYDCLECIA MARIA MARCELINO BENTO E SILVA</t>
  </si>
  <si>
    <t xml:space="preserve">SYLVIO CARLOS SANTANA SIQUEIRA GOMES</t>
  </si>
  <si>
    <t xml:space="preserve">SYMONE MARGARETH BRAGA RODRIGUES DE MELO</t>
  </si>
  <si>
    <t xml:space="preserve">TACIA SOARES DOS SANTOS</t>
  </si>
  <si>
    <t xml:space="preserve">TACIANA DE FREITAS BARBOSA MORAES</t>
  </si>
  <si>
    <t xml:space="preserve">TACIANA KELLEN DE ALBUQUERQUE</t>
  </si>
  <si>
    <t xml:space="preserve">TACIANA MARTINS PEREIRA</t>
  </si>
  <si>
    <t xml:space="preserve">TACIANA NATALIA LOPES DA SILVA</t>
  </si>
  <si>
    <t xml:space="preserve">TAIS PATRICIA SANTOS DE OLIVEIRA PIMENTEL</t>
  </si>
  <si>
    <t xml:space="preserve">TALITA CAMPOS OLIVEIRA</t>
  </si>
  <si>
    <t xml:space="preserve">TALITA TORRES DE ARAUJO</t>
  </si>
  <si>
    <t xml:space="preserve">TALLES RAUL COLATINO DE BARROS</t>
  </si>
  <si>
    <t xml:space="preserve">TAMARA MARIA DE VASCONCELOS</t>
  </si>
  <si>
    <t xml:space="preserve">TAMARA RAFAELA DE ALMEIDA COSTA LIMA</t>
  </si>
  <si>
    <t xml:space="preserve">TAMIRES DE ALMEIDA COSTA LIMA</t>
  </si>
  <si>
    <t xml:space="preserve">TAMIRES REGINA CORREIA DE ANDRADE</t>
  </si>
  <si>
    <t xml:space="preserve">TAMISIA CRISTINA DE SOUZA RAMOS</t>
  </si>
  <si>
    <t xml:space="preserve">TAMMY CINARA PEDROSA ARRAES</t>
  </si>
  <si>
    <t xml:space="preserve">TANIA MARIA DA SILVA</t>
  </si>
  <si>
    <t xml:space="preserve">TARCISIO COUTINHO DA SILVA</t>
  </si>
  <si>
    <t xml:space="preserve">TARCISIO JOSE DE OLIVEIRA</t>
  </si>
  <si>
    <t xml:space="preserve">TARCYLA DE ANDRADE GOMES</t>
  </si>
  <si>
    <t xml:space="preserve">TASSIO RICARDO SILVA DE MORAES</t>
  </si>
  <si>
    <t xml:space="preserve">TATIANA BARROS FERREIRA LIRA</t>
  </si>
  <si>
    <t xml:space="preserve">TATIANA BOTTENTUIT DE MIRANDA</t>
  </si>
  <si>
    <t xml:space="preserve">TATIANA CALDAS NEVES DA SILVA</t>
  </si>
  <si>
    <t xml:space="preserve">TATIANA CAMPOS CORREA DE ARAUJO</t>
  </si>
  <si>
    <t xml:space="preserve">TATIANA CAVALCANTI LEMOS</t>
  </si>
  <si>
    <t xml:space="preserve">TATIANA SANTANA LEUTHIER</t>
  </si>
  <si>
    <t xml:space="preserve">TATIANA SILVA FONSECA</t>
  </si>
  <si>
    <t xml:space="preserve">TATIANA SIMOES SANTOS DE CARVALHO</t>
  </si>
  <si>
    <t xml:space="preserve">TATIANE ARRUDA DA ROCHA</t>
  </si>
  <si>
    <t xml:space="preserve">TATIANE DA COSTA CABRAL</t>
  </si>
  <si>
    <t xml:space="preserve">TATIANY RAMOS DE FARIAS</t>
  </si>
  <si>
    <t xml:space="preserve">TATYANE MANSO DE OLIVEIRA ALEXANDRE</t>
  </si>
  <si>
    <t xml:space="preserve">TAUAN DE OLIVEIRA SATURNINO</t>
  </si>
  <si>
    <t xml:space="preserve">TAYGUARA MUNIZ DA SILVA</t>
  </si>
  <si>
    <t xml:space="preserve">TELMA DE ARRUDA CRUZ</t>
  </si>
  <si>
    <t xml:space="preserve">TEONILIA BATISTA COUTO</t>
  </si>
  <si>
    <t xml:space="preserve">TERESA CRISTINA DOS SANTOS</t>
  </si>
  <si>
    <t xml:space="preserve">TERESA CRISTINA MOREIRA DE LUCENA</t>
  </si>
  <si>
    <t xml:space="preserve">TERESA CRISTINA SCHETTINI</t>
  </si>
  <si>
    <t xml:space="preserve">TERESA MARIA DOS SANTOS</t>
  </si>
  <si>
    <t xml:space="preserve">TERESINHA RODRIGUES DE LIMA</t>
  </si>
  <si>
    <t xml:space="preserve">TEREZA CRISTINA ALVES BEZERRA</t>
  </si>
  <si>
    <t xml:space="preserve">TEREZA DE FATIMA CARVALHO DE BRITO</t>
  </si>
  <si>
    <t xml:space="preserve">TEREZA LEONOR DE MELO SILVA</t>
  </si>
  <si>
    <t xml:space="preserve">TEREZINHA CAVALCANTI ALVIM DE MIRANDA</t>
  </si>
  <si>
    <t xml:space="preserve">THACIANNA BARRETO DA COSTA</t>
  </si>
  <si>
    <t xml:space="preserve">THAIS BUARQUE VIEIRA DE MELLO</t>
  </si>
  <si>
    <t xml:space="preserve">THAIS HELOISE DA SILVA ALMEIDA</t>
  </si>
  <si>
    <t xml:space="preserve">THAIS NOBERTO DO NASCIMENTO</t>
  </si>
  <si>
    <t xml:space="preserve">THAIS VASCONCELOS DE SOUZA</t>
  </si>
  <si>
    <t xml:space="preserve">THAISA DELMONDES BATISTA SOARES</t>
  </si>
  <si>
    <t xml:space="preserve">THAISA HARMONY DE LIMA VIEIRA</t>
  </si>
  <si>
    <t xml:space="preserve">THAISES BRUNELLE SANTANA DE LIMA</t>
  </si>
  <si>
    <t xml:space="preserve">THAMYRIS FERREIRA SANTOS</t>
  </si>
  <si>
    <t xml:space="preserve">THAYSA DANYELLA LIRA DA SILVA</t>
  </si>
  <si>
    <t xml:space="preserve">THAYSA MEIRELLES FEITOZA DE LIMA</t>
  </si>
  <si>
    <t xml:space="preserve">THAYSE DAYSE DELMIRO</t>
  </si>
  <si>
    <t xml:space="preserve">THAYZA WANESSA RODRIGUES MARQUES</t>
  </si>
  <si>
    <t xml:space="preserve">THIAGO ANDRADE MENDONCA DE OLIVEIRA</t>
  </si>
  <si>
    <t xml:space="preserve">THIAGO BORGES MIRANDA</t>
  </si>
  <si>
    <t xml:space="preserve">THIAGO BRUNO BARBOSA DA PAZ</t>
  </si>
  <si>
    <t xml:space="preserve">THIAGO CESAR CABRAL ARAUJO GAMA</t>
  </si>
  <si>
    <t xml:space="preserve">THIAGO CEZAR DE ARAUJO AQUINO</t>
  </si>
  <si>
    <t xml:space="preserve">THIAGO CINTRA SABINO</t>
  </si>
  <si>
    <t xml:space="preserve">THIAGO DE OLIVEIRA COELHO</t>
  </si>
  <si>
    <t xml:space="preserve">THIAGO DE SOUSA ARAUJO</t>
  </si>
  <si>
    <t xml:space="preserve">THIAGO JOSE ADRIANO SILVA</t>
  </si>
  <si>
    <t xml:space="preserve">THIAGO JOSE GALVAO DAS NEVES</t>
  </si>
  <si>
    <t xml:space="preserve">THIAGO PRAZERES BEZERRA</t>
  </si>
  <si>
    <t xml:space="preserve">THIAGO ROCHA DE SA GOMES</t>
  </si>
  <si>
    <t xml:space="preserve">THIAGO RODRIGO MENDES DA SILVA</t>
  </si>
  <si>
    <t xml:space="preserve">THIAGO RODRIGUES RIBEIRO</t>
  </si>
  <si>
    <t xml:space="preserve">THIANA CRISTINA DE ALMEIDA SILVA</t>
  </si>
  <si>
    <t xml:space="preserve">THIANA LAIZA DANTAS BEZERRA</t>
  </si>
  <si>
    <t xml:space="preserve">TIAGO ALEXANDRE DA SILVA VALLE</t>
  </si>
  <si>
    <t xml:space="preserve">TIAGO AUGUSTO SILVA FERREIRA</t>
  </si>
  <si>
    <t xml:space="preserve">TIAGO HENRIQUE FERREIRA DA LUZ</t>
  </si>
  <si>
    <t xml:space="preserve">TIAGO HENRIQUE SOUZA COELHO</t>
  </si>
  <si>
    <t xml:space="preserve">TIAGO HOLMES DE ALBUQUERQUE</t>
  </si>
  <si>
    <t xml:space="preserve">TIANE GOMES PINHEIRO</t>
  </si>
  <si>
    <t xml:space="preserve">TIMOTEO DE ANDRADE LEITAO SANTOS</t>
  </si>
  <si>
    <t xml:space="preserve">TOMAS DE MELO LEITE RODRIGUES</t>
  </si>
  <si>
    <t xml:space="preserve">TONY BERNARDINO DE MACEDO</t>
  </si>
  <si>
    <t xml:space="preserve">TONY VITAL DA SILVA</t>
  </si>
  <si>
    <t xml:space="preserve">TUNISIA CRISTIANE DE SOUZA SAMPAIO</t>
  </si>
  <si>
    <t xml:space="preserve">UBIRACY DOS SANTOS REGO JUNIOR</t>
  </si>
  <si>
    <t xml:space="preserve">UBIRANICE ALVES PEREIRA</t>
  </si>
  <si>
    <t xml:space="preserve">UBIRATAN DUTRA DA SILVA</t>
  </si>
  <si>
    <t xml:space="preserve">UILMA MENEZES DA SILVA</t>
  </si>
  <si>
    <t xml:space="preserve">UILTON GOMES VENTURA</t>
  </si>
  <si>
    <t xml:space="preserve">VALDEMAR AMARO FERREIRA JUNIOR</t>
  </si>
  <si>
    <t xml:space="preserve">VALDEMIR BARBOSA DA SILVA</t>
  </si>
  <si>
    <t xml:space="preserve">VALDEMIR CARLOS DO NASCIMENTO</t>
  </si>
  <si>
    <t xml:space="preserve">VALDEMIR MANOEL DOS SANTOS</t>
  </si>
  <si>
    <t xml:space="preserve">VALDERSON COELHO FERREIRA</t>
  </si>
  <si>
    <t xml:space="preserve">VALDETE MARIA DE ANDRADE SILVEIRA</t>
  </si>
  <si>
    <t xml:space="preserve">VALDETE OLIVEIRA DE CARVALHO</t>
  </si>
  <si>
    <t xml:space="preserve">VALDI FERREIRA DO NASCIMENTO JÚNIOR</t>
  </si>
  <si>
    <t xml:space="preserve">VALDICEA ALVES RODRIGUES</t>
  </si>
  <si>
    <t xml:space="preserve">VALDICEA ALVES SILVA</t>
  </si>
  <si>
    <t xml:space="preserve">VALDIENE CARNEIRO PEREIRA</t>
  </si>
  <si>
    <t xml:space="preserve">VALDIR CORDEIRO TEIXEIRA</t>
  </si>
  <si>
    <t xml:space="preserve">VALDIR DE CARVALHO PEREIRA</t>
  </si>
  <si>
    <t xml:space="preserve">VALDIR DE OLIVEIRA SANTOS</t>
  </si>
  <si>
    <t xml:space="preserve">VALDIR FRANCISCO DE BARROS</t>
  </si>
  <si>
    <t xml:space="preserve">VALDIRENE ALVES GUIMARAES</t>
  </si>
  <si>
    <t xml:space="preserve">VALDIRENE GOMES PEREIRA</t>
  </si>
  <si>
    <t xml:space="preserve">VALDIRENE TENORIO SIQUEIRA</t>
  </si>
  <si>
    <t xml:space="preserve">VALDOMIRO BERNARDINO DE FREITAS</t>
  </si>
  <si>
    <t xml:space="preserve">VALDOMIRO JOSE DA SILVA</t>
  </si>
  <si>
    <t xml:space="preserve">VALERIA COUTINHO DE PONTES</t>
  </si>
  <si>
    <t xml:space="preserve">VALERIA CRISTINA DA SILVA</t>
  </si>
  <si>
    <t xml:space="preserve">VALERIA CRISTINA PEREIRA DA ROCHA E SILVA</t>
  </si>
  <si>
    <t xml:space="preserve">VALERIA FERREIRA MARTINELLI</t>
  </si>
  <si>
    <t xml:space="preserve">VALERIA MARIA RIBEIRO DE SA PINHEIRO</t>
  </si>
  <si>
    <t xml:space="preserve">VALERIA MARTA MARTINS CAVALCANTE DA SILVA</t>
  </si>
  <si>
    <t xml:space="preserve">VALERIA MOURA DE CARVALHO</t>
  </si>
  <si>
    <t xml:space="preserve">VALERIA NOGUEIRA DE OLIVEIRA</t>
  </si>
  <si>
    <t xml:space="preserve">VALERIA OLIVEIRA DE LIMA SILVA</t>
  </si>
  <si>
    <t xml:space="preserve">VALERIA PEREIRA VIANA</t>
  </si>
  <si>
    <t xml:space="preserve">VALERIO SEVERINO DA SILVA</t>
  </si>
  <si>
    <t xml:space="preserve">VALERIO SILVA DOS SANTOS</t>
  </si>
  <si>
    <t xml:space="preserve">VALQUIRIA BARBOSA</t>
  </si>
  <si>
    <t xml:space="preserve">VALTER ALVES DA ROCHA</t>
  </si>
  <si>
    <t xml:space="preserve">VANESSA CASSIMIRO DA SILVA SANTOS PEREIRA</t>
  </si>
  <si>
    <t xml:space="preserve">VANESSA CRISTINA DE SOUZA</t>
  </si>
  <si>
    <t xml:space="preserve">VANESSA DA COSTA FEITOSA</t>
  </si>
  <si>
    <t xml:space="preserve">VANESSA FERREIRA DA SILVA</t>
  </si>
  <si>
    <t xml:space="preserve">VANESSA MARIA DIAS DA SILVA</t>
  </si>
  <si>
    <t xml:space="preserve">VANESSA MARINHO DOS SANTOS</t>
  </si>
  <si>
    <t xml:space="preserve">VANIA CRISTINA DA SILVA</t>
  </si>
  <si>
    <t xml:space="preserve">VANIA DO NASCIMENTO NUNES</t>
  </si>
  <si>
    <t xml:space="preserve">VANIA DOS SANTOS ROCHA</t>
  </si>
  <si>
    <t xml:space="preserve">VANIA FERNANDES PEREIRA</t>
  </si>
  <si>
    <t xml:space="preserve">VANIA MARIA DE SOUZA</t>
  </si>
  <si>
    <t xml:space="preserve">VANIA MARIA GOMES DE MELO</t>
  </si>
  <si>
    <t xml:space="preserve">VANISE ALVES</t>
  </si>
  <si>
    <t xml:space="preserve">VANJA MARIA DE HOLANDA REIS CALDAS</t>
  </si>
  <si>
    <t xml:space="preserve">VANTUIR RODRIGUES DE OLIVEIRA</t>
  </si>
  <si>
    <t xml:space="preserve">VERA LUCIA CAVALCANTI BASTOS</t>
  </si>
  <si>
    <t xml:space="preserve">VERA LUCIA GOMES DA SILVA</t>
  </si>
  <si>
    <t xml:space="preserve">VERA LUCIA MARIA FERRAZ</t>
  </si>
  <si>
    <t xml:space="preserve">VERIDIANA SALES BARBOSA DE SOUZA</t>
  </si>
  <si>
    <t xml:space="preserve">VERISSIMO FERREIRA DA SILVA</t>
  </si>
  <si>
    <t xml:space="preserve">VERONICA LOPES DE MOURA PESSOA</t>
  </si>
  <si>
    <t xml:space="preserve">VERONICA MARIA DOS SANTOS MEDEIROS</t>
  </si>
  <si>
    <t xml:space="preserve">VERONICA MARIA TAVARES DE ALBUQUERQUE</t>
  </si>
  <si>
    <t xml:space="preserve">VERONICA TELINO LEAL DE LACERDA</t>
  </si>
  <si>
    <t xml:space="preserve">VERUSCHKA MARIA LOMBARDI RODRIGUES</t>
  </si>
  <si>
    <t xml:space="preserve">VERUSKA GONCALVES SOARES</t>
  </si>
  <si>
    <t xml:space="preserve">VIANNEY BEZERRA DOS SANTOS</t>
  </si>
  <si>
    <t xml:space="preserve">VICTOR GOMES ALBUQUERQUE DE AGUIAR</t>
  </si>
  <si>
    <t xml:space="preserve">VICTOR GOMES CARDOSO</t>
  </si>
  <si>
    <t xml:space="preserve">VICTOR SARMENTO QUEIROGA NOGUEIRA LIMA</t>
  </si>
  <si>
    <t xml:space="preserve">VILCKMA OLIVEIRA DE SANTANA</t>
  </si>
  <si>
    <t xml:space="preserve">VILMA REJANE DA COSTA ARAUJO</t>
  </si>
  <si>
    <t xml:space="preserve">VILMA SOBRAL BEZERRA</t>
  </si>
  <si>
    <t xml:space="preserve">VIMARIO CARVALHO DA SILVA</t>
  </si>
  <si>
    <t xml:space="preserve">VINICIUS BORBA FERREIRA</t>
  </si>
  <si>
    <t xml:space="preserve">VINICIUS DOUGLAS DA SILVA NASCIMENTO</t>
  </si>
  <si>
    <t xml:space="preserve">VINICIUS VASCONCELOS GOMES DE OLIVEIRA</t>
  </si>
  <si>
    <t xml:space="preserve">VIRGILIO SILVEIRA CARNEIRO LEAO FILHO</t>
  </si>
  <si>
    <t xml:space="preserve">VIRGINIA CORREIA DA COSTA</t>
  </si>
  <si>
    <t xml:space="preserve">VIRGINIA DE FATIMA TEIXEIRA DA SILVA</t>
  </si>
  <si>
    <t xml:space="preserve">VIRGINIA MENEZES COUTINHO</t>
  </si>
  <si>
    <t xml:space="preserve">VITAL PEREIRA FERNANDES</t>
  </si>
  <si>
    <t xml:space="preserve">VITERBINA RIBEIRO DE ARAUJO</t>
  </si>
  <si>
    <t xml:space="preserve">VITHOR ALBERTIM DA SILVA OLIVEIRA</t>
  </si>
  <si>
    <t xml:space="preserve">VITOR FEITOSA ALVES SOBRAL</t>
  </si>
  <si>
    <t xml:space="preserve">VITOR HUGO DA SILVA LUCIO</t>
  </si>
  <si>
    <t xml:space="preserve">VITOR RODRIGUES VIEGAS</t>
  </si>
  <si>
    <t xml:space="preserve">VITORINO BERNARDO DOS SANTOS</t>
  </si>
  <si>
    <t xml:space="preserve">VIVALDO ARAUJO DA SILVA</t>
  </si>
  <si>
    <t xml:space="preserve">VIVIANE ALVES DE CARVALHO</t>
  </si>
  <si>
    <t xml:space="preserve">VIVIANE ANUNCIACAO DE ALCANTARA</t>
  </si>
  <si>
    <t xml:space="preserve">VIVIANE ARRUDA DOS SANTOS</t>
  </si>
  <si>
    <t xml:space="preserve">VIVIANE CAVALCANTI GALVAO</t>
  </si>
  <si>
    <t xml:space="preserve">VIVIANE DA SILVA HOLANDA FREITAS BENEVIDES</t>
  </si>
  <si>
    <t xml:space="preserve">VIVIANE DE OLIVEIRA COSTA</t>
  </si>
  <si>
    <t xml:space="preserve">VIVIANE DO NASCIMENTO E SILVA ALENCAR</t>
  </si>
  <si>
    <t xml:space="preserve">VIVIANE JULIANA DA SILVA</t>
  </si>
  <si>
    <t xml:space="preserve">VIVIANE LUCIA PINTO ALVES MARTIN DE ARRIBAS</t>
  </si>
  <si>
    <t xml:space="preserve">VLADENIA LETIERI GONCALVES VENANCIO</t>
  </si>
  <si>
    <t xml:space="preserve">VLADIMIR XAVIER BATISTA</t>
  </si>
  <si>
    <t xml:space="preserve">VOLNYLSON ALMEIDA DE CASTRO</t>
  </si>
  <si>
    <t xml:space="preserve">WAGNER ANDRE VIEIRA DA SILVA</t>
  </si>
  <si>
    <t xml:space="preserve">WAGNER CARVALHO</t>
  </si>
  <si>
    <t xml:space="preserve">WAGNER DA SILVA SOUSA</t>
  </si>
  <si>
    <t xml:space="preserve">WAGNER ROCHA GOMES</t>
  </si>
  <si>
    <t xml:space="preserve">WALDELOURDES DE MELO SOUTO MAIOR</t>
  </si>
  <si>
    <t xml:space="preserve">WALDO OLIVEIRA MONTEIRO FILHO</t>
  </si>
  <si>
    <t xml:space="preserve">WALDY FERREIRA DE LIMA</t>
  </si>
  <si>
    <t xml:space="preserve">WALESKA DE MORAIS E SILVA</t>
  </si>
  <si>
    <t xml:space="preserve">WALEWSKA FARIA ALCANTARA BARRETO</t>
  </si>
  <si>
    <t xml:space="preserve">WALQUIRIA SILVA DE OLIVEIRA</t>
  </si>
  <si>
    <t xml:space="preserve">WALTER CASTELO BRANCO</t>
  </si>
  <si>
    <t xml:space="preserve">WALTER FERREIRA DE ANDRADE</t>
  </si>
  <si>
    <t xml:space="preserve">WALTER JOSE GOMES E SILVA</t>
  </si>
  <si>
    <t xml:space="preserve">WALTER LEANDRO CORDEIRO DA SILVA FILHO</t>
  </si>
  <si>
    <t xml:space="preserve">WALTER LEITE GALDINO</t>
  </si>
  <si>
    <t xml:space="preserve">WALTER TEIXEIRA NEVES JUNIOR</t>
  </si>
  <si>
    <t xml:space="preserve">WANESSA FERNANDA COSTA SILVA</t>
  </si>
  <si>
    <t xml:space="preserve">WANIA BELO MAIA</t>
  </si>
  <si>
    <t xml:space="preserve">WARE SHIRLEY DA CRUZ CORDEIRO</t>
  </si>
  <si>
    <t xml:space="preserve">WASHINGTON JOSE BATISTA DA SILVA</t>
  </si>
  <si>
    <t xml:space="preserve">WASHINGTON LUIS SARAIVA DE ALBUQUERQUE</t>
  </si>
  <si>
    <t xml:space="preserve">WASHINGTON WILLAMS CARLOS DE LIMA</t>
  </si>
  <si>
    <t xml:space="preserve">WASSIL ROCHA DE ALENCAR</t>
  </si>
  <si>
    <t xml:space="preserve">WELLINGTON JORGE NUNES FILHO</t>
  </si>
  <si>
    <t xml:space="preserve">WELLINGTON LIMA DE ANDRADE</t>
  </si>
  <si>
    <t xml:space="preserve">WELLINGTON LOPES DA SILVA</t>
  </si>
  <si>
    <t xml:space="preserve">WELLINGTON LUIS DA CUNHA</t>
  </si>
  <si>
    <t xml:space="preserve">WELLINSON VAZ BRAZ DE MELO</t>
  </si>
  <si>
    <t xml:space="preserve">WERIK DE LIMA ALVES</t>
  </si>
  <si>
    <t xml:space="preserve">WESDISLEY MAGALHAES DE FRANCA</t>
  </si>
  <si>
    <t xml:space="preserve">WESLEY VIEIRA DE SANTANA</t>
  </si>
  <si>
    <t xml:space="preserve">WIDELENE MENEZES TAVARES SANTOS</t>
  </si>
  <si>
    <t xml:space="preserve">WIDNEY SHELLDON SOUZA</t>
  </si>
  <si>
    <t xml:space="preserve">WILLAMS FRANCISCO SOUZA DA SILVA</t>
  </si>
  <si>
    <t xml:space="preserve">WILLIAM JOSE DA SILVA</t>
  </si>
  <si>
    <t xml:space="preserve">WILLIAM KUDSI</t>
  </si>
  <si>
    <t xml:space="preserve">WILLIAM MACHADO DE OLIVEIRA</t>
  </si>
  <si>
    <t xml:space="preserve">WILLIAM PACHECO DOS SANTOS</t>
  </si>
  <si>
    <t xml:space="preserve">WILMA LAURENTINO DIAS DA SILVA</t>
  </si>
  <si>
    <t xml:space="preserve">WILSON TORRES GALINDO</t>
  </si>
  <si>
    <t xml:space="preserve">WKELLISON MIGUEL DA SILVA</t>
  </si>
  <si>
    <t xml:space="preserve">WLADIMIR DINIZ DA CRUZ</t>
  </si>
  <si>
    <t xml:space="preserve">XERXES XAVIER LINS</t>
  </si>
  <si>
    <t xml:space="preserve">YANE WANDERLEY DOS SANTOS RODRIGUES</t>
  </si>
  <si>
    <t xml:space="preserve">YARIANNE MELO DE SOUSA GAMA CABRAL ARAUJO</t>
  </si>
  <si>
    <t xml:space="preserve">YMIRA DA SILVA</t>
  </si>
  <si>
    <t xml:space="preserve">YSLLA DUARTE DE ARAUJO</t>
  </si>
  <si>
    <t xml:space="preserve">YUMI ASAKURA BEZERRA DE OLIVEIRA</t>
  </si>
  <si>
    <t xml:space="preserve">YURI MONTEIRO DA MOTA</t>
  </si>
  <si>
    <t xml:space="preserve">YVES PEREIRA BASTOS DE LIMA</t>
  </si>
  <si>
    <t xml:space="preserve">ZAIRA RANNIERE FERREIRA DE MENEZES</t>
  </si>
  <si>
    <t xml:space="preserve">ZENAIDE ANTONIA FERREIRA LOPES</t>
  </si>
  <si>
    <t xml:space="preserve">ZENILSON DA PAZ</t>
  </si>
  <si>
    <t xml:space="preserve">ZENILTON FRANCISCO DA SILVA JUNIOR</t>
  </si>
  <si>
    <t xml:space="preserve">ZILDA ESTER DOS SANTOS</t>
  </si>
  <si>
    <t xml:space="preserve">ZILDETE MARIA DE MATOS</t>
  </si>
  <si>
    <t xml:space="preserve">ZILMA PEREIRA DOS ANJOS</t>
  </si>
  <si>
    <t xml:space="preserve">ZULEICA GOMES MOURAO</t>
  </si>
  <si>
    <t xml:space="preserve">ZULEIDE CRISTINA DE ARAUJO</t>
  </si>
</sst>
</file>

<file path=xl/styles.xml><?xml version="1.0" encoding="utf-8"?>
<styleSheet xmlns="http://schemas.openxmlformats.org/spreadsheetml/2006/main">
  <numFmts count="10">
    <numFmt numFmtId="164" formatCode="General"/>
    <numFmt numFmtId="165" formatCode="0%"/>
    <numFmt numFmtId="166" formatCode="General"/>
    <numFmt numFmtId="167" formatCode="0.00%"/>
    <numFmt numFmtId="168" formatCode="0"/>
    <numFmt numFmtId="169" formatCode="d/m/yyyy"/>
    <numFmt numFmtId="170" formatCode="dd\/mm\/yyyy"/>
    <numFmt numFmtId="171" formatCode="@"/>
    <numFmt numFmtId="172" formatCode="0.0"/>
    <numFmt numFmtId="173" formatCode="mm/dd/yyyy"/>
  </numFmts>
  <fonts count="36">
    <font>
      <sz val="10"/>
      <color rgb="FF000000"/>
      <name val="Arial"/>
      <family val="0"/>
      <charset val="1"/>
    </font>
    <font>
      <sz val="10"/>
      <name val="Arial"/>
      <family val="0"/>
    </font>
    <font>
      <sz val="10"/>
      <name val="Arial"/>
      <family val="0"/>
    </font>
    <font>
      <sz val="10"/>
      <name val="Arial"/>
      <family val="0"/>
    </font>
    <font>
      <sz val="10"/>
      <name val="Arial"/>
      <family val="2"/>
      <charset val="1"/>
    </font>
    <font>
      <sz val="10"/>
      <color rgb="FF000000"/>
      <name val="Arial"/>
      <family val="2"/>
      <charset val="1"/>
    </font>
    <font>
      <b val="true"/>
      <sz val="26"/>
      <color rgb="FF3F3F3F"/>
      <name val="Arial"/>
      <family val="2"/>
      <charset val="1"/>
    </font>
    <font>
      <b val="true"/>
      <sz val="11"/>
      <color rgb="FF3F3F3F"/>
      <name val="Arial"/>
      <family val="2"/>
      <charset val="1"/>
    </font>
    <font>
      <sz val="24"/>
      <color rgb="FF000000"/>
      <name val="Arial"/>
      <family val="2"/>
      <charset val="1"/>
    </font>
    <font>
      <sz val="11"/>
      <color rgb="FF3F3F76"/>
      <name val="Arial"/>
      <family val="2"/>
      <charset val="1"/>
    </font>
    <font>
      <sz val="26"/>
      <color rgb="FF3F3F76"/>
      <name val="Arial"/>
      <family val="2"/>
      <charset val="1"/>
    </font>
    <font>
      <b val="true"/>
      <u val="single"/>
      <sz val="24"/>
      <color rgb="FF000000"/>
      <name val="Arial"/>
      <family val="2"/>
      <charset val="1"/>
    </font>
    <font>
      <sz val="36"/>
      <color rgb="FF000000"/>
      <name val="Arial"/>
      <family val="2"/>
      <charset val="1"/>
    </font>
    <font>
      <b val="true"/>
      <sz val="18"/>
      <color rgb="FF3F3F3F"/>
      <name val="Arial"/>
      <family val="2"/>
      <charset val="1"/>
    </font>
    <font>
      <b val="true"/>
      <sz val="11"/>
      <color rgb="FF3F3F76"/>
      <name val="Arial"/>
      <family val="2"/>
      <charset val="1"/>
    </font>
    <font>
      <sz val="11"/>
      <color rgb="FF3F3F3F"/>
      <name val="Arial"/>
      <family val="2"/>
      <charset val="1"/>
    </font>
    <font>
      <u val="single"/>
      <sz val="10"/>
      <color rgb="FF1155CC"/>
      <name val="Arial"/>
      <family val="2"/>
      <charset val="1"/>
    </font>
    <font>
      <b val="true"/>
      <sz val="9"/>
      <color rgb="FF3F3F3F"/>
      <name val="Arial"/>
      <family val="2"/>
      <charset val="1"/>
    </font>
    <font>
      <b val="true"/>
      <sz val="9"/>
      <color rgb="FF000000"/>
      <name val="Tahoma"/>
      <family val="2"/>
      <charset val="1"/>
    </font>
    <font>
      <sz val="9"/>
      <color rgb="FF000000"/>
      <name val="Tahoma"/>
      <family val="2"/>
      <charset val="1"/>
    </font>
    <font>
      <sz val="9"/>
      <color rgb="FF3F3F76"/>
      <name val="Arial"/>
      <family val="2"/>
      <charset val="1"/>
    </font>
    <font>
      <b val="true"/>
      <sz val="11"/>
      <color rgb="FF82170E"/>
      <name val="Arial"/>
      <family val="2"/>
      <charset val="1"/>
    </font>
    <font>
      <sz val="11"/>
      <color rgb="FF82170E"/>
      <name val="Arial"/>
      <family val="2"/>
      <charset val="1"/>
    </font>
    <font>
      <sz val="12"/>
      <color rgb="FF800000"/>
      <name val="Trebuchet MS"/>
      <family val="2"/>
      <charset val="1"/>
    </font>
    <font>
      <b val="true"/>
      <sz val="20"/>
      <color rgb="FF3F3F3F"/>
      <name val="Arial"/>
      <family val="2"/>
      <charset val="1"/>
    </font>
    <font>
      <sz val="10"/>
      <color rgb="FF3F3F3F"/>
      <name val="Arial"/>
      <family val="2"/>
      <charset val="1"/>
    </font>
    <font>
      <b val="true"/>
      <u val="single"/>
      <sz val="20"/>
      <color rgb="FF3F3F3F"/>
      <name val="Arial"/>
      <family val="2"/>
      <charset val="1"/>
    </font>
    <font>
      <b val="true"/>
      <u val="single"/>
      <sz val="11"/>
      <color rgb="FF3F3F3F"/>
      <name val="Arial"/>
      <family val="2"/>
      <charset val="1"/>
    </font>
    <font>
      <b val="true"/>
      <sz val="8"/>
      <color rgb="FF3F3F3F"/>
      <name val="Arial"/>
      <family val="2"/>
      <charset val="1"/>
    </font>
    <font>
      <sz val="11"/>
      <name val="Arial"/>
      <family val="2"/>
      <charset val="1"/>
    </font>
    <font>
      <sz val="10"/>
      <color rgb="FF000000"/>
      <name val="Calibri"/>
      <family val="2"/>
      <charset val="1"/>
    </font>
    <font>
      <b val="true"/>
      <sz val="10"/>
      <color rgb="FF000000"/>
      <name val="Arial"/>
      <family val="2"/>
      <charset val="1"/>
    </font>
    <font>
      <sz val="9"/>
      <color rgb="FF3F3F3F"/>
      <name val="Arial"/>
      <family val="2"/>
      <charset val="1"/>
    </font>
    <font>
      <sz val="11"/>
      <color rgb="FF000000"/>
      <name val="Arial"/>
      <family val="2"/>
      <charset val="1"/>
    </font>
    <font>
      <b val="true"/>
      <sz val="10"/>
      <name val="Arial"/>
      <family val="2"/>
      <charset val="1"/>
    </font>
    <font>
      <b val="true"/>
      <sz val="11"/>
      <color rgb="FF3F3F3F"/>
      <name val="Arial"/>
      <family val="0"/>
      <charset val="1"/>
    </font>
  </fonts>
  <fills count="5">
    <fill>
      <patternFill patternType="none"/>
    </fill>
    <fill>
      <patternFill patternType="gray125"/>
    </fill>
    <fill>
      <patternFill patternType="solid">
        <fgColor rgb="FFF2F2F2"/>
        <bgColor rgb="FFF3F3F3"/>
      </patternFill>
    </fill>
    <fill>
      <patternFill patternType="solid">
        <fgColor rgb="FFFFCC99"/>
        <bgColor rgb="FFFFC599"/>
      </patternFill>
    </fill>
    <fill>
      <patternFill patternType="solid">
        <fgColor rgb="FFF3F3F3"/>
        <bgColor rgb="FFF2F2F2"/>
      </patternFill>
    </fill>
  </fills>
  <borders count="17">
    <border diagonalUp="false" diagonalDown="false">
      <left/>
      <right/>
      <top/>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thin"/>
      <top style="thin"/>
      <bottom style="thin"/>
      <diagonal/>
    </border>
    <border diagonalUp="false" diagonalDown="false">
      <left/>
      <right style="thin">
        <color rgb="FF7F7F7F"/>
      </right>
      <top style="thin">
        <color rgb="FF7F7F7F"/>
      </top>
      <bottom style="thin">
        <color rgb="FF7F7F7F"/>
      </bottom>
      <diagonal/>
    </border>
    <border diagonalUp="false" diagonalDown="false">
      <left/>
      <right style="thin">
        <color rgb="FF3F3F3F"/>
      </right>
      <top style="thin">
        <color rgb="FF3F3F3F"/>
      </top>
      <bottom style="thin">
        <color rgb="FF3F3F3F"/>
      </bottom>
      <diagonal/>
    </border>
    <border diagonalUp="false" diagonalDown="false">
      <left style="thin">
        <color rgb="FF7F7F7F"/>
      </left>
      <right style="thin">
        <color rgb="FF7F7F7F"/>
      </right>
      <top style="thin">
        <color rgb="FF7F7F7F"/>
      </top>
      <bottom/>
      <diagonal/>
    </border>
    <border diagonalUp="false" diagonalDown="false">
      <left style="thin">
        <color rgb="FF3F3F3F"/>
      </left>
      <right/>
      <top style="thin">
        <color rgb="FF3F3F3F"/>
      </top>
      <bottom style="thin">
        <color rgb="FF3F3F3F"/>
      </bottom>
      <diagonal/>
    </border>
    <border diagonalUp="false" diagonalDown="false">
      <left style="thin">
        <color rgb="FF7F7F7F"/>
      </left>
      <right style="thin">
        <color rgb="FF7F7F7F"/>
      </right>
      <top/>
      <bottom style="thin">
        <color rgb="FF7F7F7F"/>
      </bottom>
      <diagonal/>
    </border>
    <border diagonalUp="false" diagonalDown="false">
      <left style="thin">
        <color rgb="FF3F3F3F"/>
      </left>
      <right style="thin">
        <color rgb="FF7F7F7F"/>
      </right>
      <top style="thin">
        <color rgb="FF7F7F7F"/>
      </top>
      <bottom style="thin">
        <color rgb="FF7F7F7F"/>
      </bottom>
      <diagonal/>
    </border>
    <border diagonalUp="false" diagonalDown="false">
      <left style="thin">
        <color rgb="FF7F7F7F"/>
      </left>
      <right style="thin">
        <color rgb="FF7F7F7F"/>
      </right>
      <top style="thin">
        <color rgb="FF3F3F3F"/>
      </top>
      <bottom style="thin">
        <color rgb="FF7F7F7F"/>
      </bottom>
      <diagonal/>
    </border>
    <border diagonalUp="false" diagonalDown="false">
      <left style="thin">
        <color rgb="FF3F3F3F"/>
      </left>
      <right style="thin">
        <color rgb="FF3F3F3F"/>
      </right>
      <top/>
      <bottom/>
      <diagonal/>
    </border>
    <border diagonalUp="false" diagonalDown="false">
      <left style="thin">
        <color rgb="FF3F3F3F"/>
      </left>
      <right style="thin">
        <color rgb="FF3F3F3F"/>
      </right>
      <top style="thin">
        <color rgb="FF3F3F3F"/>
      </top>
      <bottom/>
      <diagonal/>
    </border>
    <border diagonalUp="false" diagonalDown="false">
      <left style="thin">
        <color rgb="FF3F3F3F"/>
      </left>
      <right style="thin">
        <color rgb="FF3F3F3F"/>
      </right>
      <top/>
      <bottom style="thin">
        <color rgb="FF3F3F3F"/>
      </bottom>
      <diagonal/>
    </border>
    <border diagonalUp="false" diagonalDown="false">
      <left/>
      <right style="thin"/>
      <top style="thin"/>
      <bottom style="thin"/>
      <diagonal/>
    </border>
    <border diagonalUp="false" diagonalDown="false">
      <left style="thin">
        <color rgb="FF3F3F3F"/>
      </left>
      <right style="thin">
        <color rgb="FF3F3F3F"/>
      </right>
      <top style="thin"/>
      <bottom/>
      <diagonal/>
    </border>
    <border diagonalUp="false" diagonalDown="false">
      <left style="thin">
        <color rgb="FF3F3F3F"/>
      </left>
      <right style="thin">
        <color rgb="FF3F3F3F"/>
      </right>
      <top style="thin"/>
      <bottom style="thin"/>
      <diagonal/>
    </border>
  </borders>
  <cellStyleXfs count="2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9" fillId="3" borderId="2" applyFont="true" applyBorder="true" applyAlignment="true" applyProtection="false">
      <alignment horizontal="general" vertical="bottom" textRotation="0" wrapText="false" indent="0" shrinkToFit="false"/>
    </xf>
  </cellStyleXfs>
  <cellXfs count="9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6" fillId="2" borderId="1" xfId="26"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8" fillId="2" borderId="3" xfId="0" applyFont="true" applyBorder="true" applyAlignment="false" applyProtection="false">
      <alignment horizontal="general" vertical="bottom" textRotation="0" wrapText="false" indent="0" shrinkToFit="false"/>
      <protection locked="true" hidden="false"/>
    </xf>
    <xf numFmtId="164" fontId="10" fillId="3" borderId="4" xfId="27" applyFont="true" applyBorder="true" applyAlignment="true" applyProtection="true">
      <alignment horizontal="general" vertical="bottom" textRotation="0" wrapText="false" indent="0" shrinkToFit="false"/>
      <protection locked="fals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7" fillId="2" borderId="5" xfId="26" applyFont="false" applyBorder="true" applyAlignment="true" applyProtection="true">
      <alignment horizontal="general" vertical="bottom" textRotation="0" wrapText="false" indent="0" shrinkToFit="false"/>
      <protection locked="true" hidden="false"/>
    </xf>
    <xf numFmtId="164" fontId="12" fillId="2" borderId="3"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13" fillId="2" borderId="1" xfId="26" applyFont="true" applyBorder="true" applyAlignment="true" applyProtection="true">
      <alignment horizontal="center" vertical="bottom" textRotation="0" wrapText="true" indent="0" shrinkToFit="false"/>
      <protection locked="true" hidden="false"/>
    </xf>
    <xf numFmtId="164" fontId="14" fillId="3" borderId="2" xfId="27" applyFont="true" applyBorder="false" applyAlignment="true" applyProtection="true">
      <alignment horizontal="general" vertical="bottom" textRotation="0" wrapText="true" indent="0" shrinkToFit="false"/>
      <protection locked="true" hidden="false"/>
    </xf>
    <xf numFmtId="164" fontId="15" fillId="2" borderId="3" xfId="26" applyFont="true" applyBorder="true" applyAlignment="true" applyProtection="true">
      <alignment horizontal="general" vertical="bottom" textRotation="0" wrapText="true" indent="0" shrinkToFit="false"/>
      <protection locked="true" hidden="false"/>
    </xf>
    <xf numFmtId="164" fontId="7" fillId="2" borderId="1" xfId="26" applyFont="true" applyBorder="false" applyAlignment="true" applyProtection="true">
      <alignment horizontal="general" vertical="bottom" textRotation="0" wrapText="false" indent="0" shrinkToFit="false"/>
      <protection locked="true" hidden="false"/>
    </xf>
    <xf numFmtId="164" fontId="9" fillId="3" borderId="6" xfId="27" applyFont="false" applyBorder="true" applyAlignment="true" applyProtection="true">
      <alignment horizontal="general" vertical="bottom" textRotation="0" wrapText="true" indent="0" shrinkToFit="false"/>
      <protection locked="false" hidden="false"/>
    </xf>
    <xf numFmtId="164" fontId="7" fillId="2" borderId="1" xfId="26" applyFont="true" applyBorder="false" applyAlignment="true" applyProtection="true">
      <alignment horizontal="general" vertical="bottom" textRotation="0" wrapText="true" indent="0" shrinkToFit="false"/>
      <protection locked="true" hidden="false"/>
    </xf>
    <xf numFmtId="164" fontId="7" fillId="2" borderId="7" xfId="26" applyFont="true" applyBorder="true" applyAlignment="true" applyProtection="true">
      <alignment horizontal="general" vertical="bottom" textRotation="0" wrapText="false" indent="0" shrinkToFit="false"/>
      <protection locked="true" hidden="false"/>
    </xf>
    <xf numFmtId="164" fontId="9" fillId="3" borderId="2" xfId="27" applyFont="false" applyBorder="true" applyAlignment="true" applyProtection="true">
      <alignment horizontal="left" vertical="bottom" textRotation="0" wrapText="true" indent="0" shrinkToFit="false"/>
      <protection locked="false" hidden="false"/>
    </xf>
    <xf numFmtId="164" fontId="9" fillId="3" borderId="8" xfId="27" applyFont="false" applyBorder="true" applyAlignment="true" applyProtection="true">
      <alignment horizontal="general" vertical="bottom" textRotation="0" wrapText="true" indent="0" shrinkToFit="false"/>
      <protection locked="false" hidden="false"/>
    </xf>
    <xf numFmtId="164" fontId="4" fillId="0" borderId="0" xfId="0" applyFont="true" applyBorder="false" applyAlignment="true" applyProtection="true">
      <alignment horizontal="general" vertical="bottom" textRotation="0" wrapText="true" indent="0" shrinkToFit="false"/>
      <protection locked="false" hidden="false"/>
    </xf>
    <xf numFmtId="164" fontId="9" fillId="3" borderId="2" xfId="27" applyFont="false" applyBorder="true" applyAlignment="true" applyProtection="true">
      <alignment horizontal="general" vertical="bottom" textRotation="0" wrapText="true" indent="0" shrinkToFit="false"/>
      <protection locked="false" hidden="false"/>
    </xf>
    <xf numFmtId="164" fontId="5" fillId="0" borderId="0" xfId="0" applyFont="true" applyBorder="false" applyAlignment="true" applyProtection="true">
      <alignment horizontal="general" vertical="bottom" textRotation="0" wrapText="true" indent="0" shrinkToFit="false"/>
      <protection locked="false" hidden="false"/>
    </xf>
    <xf numFmtId="164" fontId="9" fillId="3" borderId="2" xfId="27" applyFont="false" applyBorder="false" applyAlignment="true" applyProtection="true">
      <alignment horizontal="general" vertical="bottom" textRotation="0" wrapText="true" indent="0" shrinkToFit="false"/>
      <protection locked="false" hidden="false"/>
    </xf>
    <xf numFmtId="164" fontId="16" fillId="3" borderId="2" xfId="20" applyFont="false" applyBorder="true" applyAlignment="true" applyProtection="true">
      <alignment horizontal="general" vertical="bottom" textRotation="0" wrapText="true" indent="0" shrinkToFit="false"/>
      <protection locked="false" hidden="false"/>
    </xf>
    <xf numFmtId="164" fontId="7" fillId="2" borderId="1" xfId="26" applyFont="false" applyBorder="false" applyAlignment="true" applyProtection="true">
      <alignment horizontal="general" vertical="bottom" textRotation="0" wrapText="true" indent="0" shrinkToFit="false"/>
      <protection locked="true" hidden="false"/>
    </xf>
    <xf numFmtId="166" fontId="15" fillId="2" borderId="1" xfId="26" applyFont="true" applyBorder="false" applyAlignment="true" applyProtection="true">
      <alignment horizontal="general" vertical="bottom" textRotation="0" wrapText="true" indent="0" shrinkToFit="false"/>
      <protection locked="true" hidden="false"/>
    </xf>
    <xf numFmtId="164" fontId="9" fillId="3" borderId="9" xfId="27" applyFont="false" applyBorder="true" applyAlignment="true" applyProtection="true">
      <alignment horizontal="general" vertical="bottom" textRotation="0" wrapText="true" indent="0" shrinkToFit="false"/>
      <protection locked="false" hidden="false"/>
    </xf>
    <xf numFmtId="164" fontId="15" fillId="2" borderId="1" xfId="26" applyFont="true" applyBorder="true" applyAlignment="true" applyProtection="true">
      <alignment horizontal="general" vertical="bottom" textRotation="0" wrapText="true" indent="0" shrinkToFit="false"/>
      <protection locked="true" hidden="false"/>
    </xf>
    <xf numFmtId="164" fontId="9" fillId="3" borderId="2" xfId="27" applyFont="false" applyBorder="false" applyAlignment="true" applyProtection="true">
      <alignment horizontal="general" vertical="bottom" textRotation="0" wrapText="false" indent="0" shrinkToFit="false"/>
      <protection locked="false" hidden="false"/>
    </xf>
    <xf numFmtId="166" fontId="17" fillId="2" borderId="1" xfId="26" applyFont="true" applyBorder="false" applyAlignment="true" applyProtection="true">
      <alignment horizontal="general" vertical="bottom" textRotation="0" wrapText="true" indent="0" shrinkToFit="false"/>
      <protection locked="true" hidden="false"/>
    </xf>
    <xf numFmtId="164" fontId="15" fillId="2" borderId="1" xfId="26" applyFont="true" applyBorder="false" applyAlignment="true" applyProtection="true">
      <alignment horizontal="general" vertical="bottom" textRotation="0" wrapText="true" indent="0" shrinkToFit="false"/>
      <protection locked="false" hidden="false"/>
    </xf>
    <xf numFmtId="164" fontId="20" fillId="3" borderId="2" xfId="27" applyFont="true" applyBorder="true" applyAlignment="true" applyProtection="true">
      <alignment horizontal="general" vertical="bottom" textRotation="0" wrapText="true" indent="0" shrinkToFit="false"/>
      <protection locked="false" hidden="false"/>
    </xf>
    <xf numFmtId="164" fontId="20" fillId="3" borderId="2" xfId="27" applyFont="true" applyBorder="false" applyAlignment="true" applyProtection="true">
      <alignment horizontal="general" vertical="bottom" textRotation="0" wrapText="true" indent="0" shrinkToFit="false"/>
      <protection locked="false" hidden="false"/>
    </xf>
    <xf numFmtId="164" fontId="7" fillId="2" borderId="1" xfId="26" applyFont="true" applyBorder="true" applyAlignment="true" applyProtection="true">
      <alignment horizontal="left" vertical="bottom" textRotation="0" wrapText="false" indent="0" shrinkToFit="false"/>
      <protection locked="true" hidden="false"/>
    </xf>
    <xf numFmtId="164" fontId="24" fillId="2" borderId="1" xfId="26" applyFont="true" applyBorder="true" applyAlignment="true" applyProtection="true">
      <alignment horizontal="center" vertical="bottom" textRotation="0" wrapText="true" indent="0" shrinkToFit="false"/>
      <protection locked="true" hidden="false"/>
    </xf>
    <xf numFmtId="166" fontId="25" fillId="2" borderId="1" xfId="26" applyFont="true" applyBorder="false" applyAlignment="true" applyProtection="true">
      <alignment horizontal="general" vertical="bottom" textRotation="0" wrapText="true" indent="0" shrinkToFit="false"/>
      <protection locked="true" hidden="false"/>
    </xf>
    <xf numFmtId="167" fontId="7" fillId="2" borderId="1" xfId="26" applyFont="false" applyBorder="false" applyAlignment="true" applyProtection="true">
      <alignment horizontal="general" vertical="bottom" textRotation="0" wrapText="true" indent="0" shrinkToFit="false"/>
      <protection locked="true" hidden="false"/>
    </xf>
    <xf numFmtId="164" fontId="24" fillId="2" borderId="3" xfId="26" applyFont="true" applyBorder="true" applyAlignment="true" applyProtection="true">
      <alignment horizontal="center" vertical="bottom" textRotation="0" wrapText="true" indent="0" shrinkToFit="false"/>
      <protection locked="true" hidden="false"/>
    </xf>
    <xf numFmtId="164" fontId="7" fillId="2" borderId="1" xfId="26" applyFont="true" applyBorder="true" applyAlignment="true" applyProtection="true">
      <alignment horizontal="center" vertical="bottom" textRotation="0" wrapText="true" indent="0" shrinkToFit="false"/>
      <protection locked="true" hidden="false"/>
    </xf>
    <xf numFmtId="164" fontId="7" fillId="2" borderId="1" xfId="26" applyFont="true" applyBorder="true" applyAlignment="true" applyProtection="true">
      <alignment horizontal="general" vertical="bottom" textRotation="0" wrapText="true" indent="0" shrinkToFit="false"/>
      <protection locked="true" hidden="false"/>
    </xf>
    <xf numFmtId="164" fontId="9" fillId="3" borderId="10" xfId="27" applyFont="false" applyBorder="true" applyAlignment="true" applyProtection="true">
      <alignment horizontal="general" vertical="bottom" textRotation="0" wrapText="true" indent="0" shrinkToFit="false"/>
      <protection locked="false" hidden="false"/>
    </xf>
    <xf numFmtId="166" fontId="7" fillId="2" borderId="1" xfId="26" applyFont="false" applyBorder="false" applyAlignment="true" applyProtection="true">
      <alignment horizontal="general" vertical="bottom" textRotation="0" wrapText="false" indent="0" shrinkToFit="false"/>
      <protection locked="true" hidden="false"/>
    </xf>
    <xf numFmtId="166" fontId="5" fillId="0" borderId="0" xfId="0" applyFont="true" applyBorder="false" applyAlignment="true" applyProtection="false">
      <alignment horizontal="general" vertical="bottom" textRotation="0" wrapText="true" indent="0" shrinkToFit="false"/>
      <protection locked="true" hidden="false"/>
    </xf>
    <xf numFmtId="168" fontId="7" fillId="2" borderId="1" xfId="26" applyFont="false" applyBorder="false" applyAlignment="true" applyProtection="true">
      <alignment horizontal="general" vertical="bottom" textRotation="0" wrapText="false" indent="0" shrinkToFit="false"/>
      <protection locked="true" hidden="false"/>
    </xf>
    <xf numFmtId="165" fontId="7" fillId="2" borderId="1" xfId="19" applyFont="true" applyBorder="true" applyAlignment="true" applyProtection="true">
      <alignment horizontal="general" vertical="bottom" textRotation="0" wrapText="false" indent="0" shrinkToFit="false"/>
      <protection locked="true" hidden="false"/>
    </xf>
    <xf numFmtId="166" fontId="28" fillId="2" borderId="1" xfId="26" applyFont="true" applyBorder="false" applyAlignment="true" applyProtection="true">
      <alignment horizontal="general" vertical="bottom" textRotation="0" wrapText="true" indent="0" shrinkToFit="false"/>
      <protection locked="true" hidden="false"/>
    </xf>
    <xf numFmtId="168" fontId="29" fillId="2" borderId="1" xfId="26" applyFont="true" applyBorder="false" applyAlignment="true" applyProtection="true">
      <alignment horizontal="general" vertical="bottom" textRotation="0" wrapText="true" indent="0" shrinkToFit="false"/>
      <protection locked="true" hidden="false"/>
    </xf>
    <xf numFmtId="164" fontId="7" fillId="2" borderId="11" xfId="26" applyFont="true" applyBorder="true" applyAlignment="true" applyProtection="true">
      <alignment horizontal="left" vertical="bottom" textRotation="0" wrapText="true" indent="0" shrinkToFit="false"/>
      <protection locked="true" hidden="false"/>
    </xf>
    <xf numFmtId="168" fontId="7" fillId="2" borderId="1" xfId="26" applyFont="false" applyBorder="false" applyAlignment="true" applyProtection="true">
      <alignment horizontal="general" vertical="bottom" textRotation="0" wrapText="true" indent="0" shrinkToFit="false"/>
      <protection locked="true" hidden="false"/>
    </xf>
    <xf numFmtId="164" fontId="7" fillId="2" borderId="0" xfId="26" applyFont="true" applyBorder="true" applyAlignment="true" applyProtection="true">
      <alignment horizontal="general" vertical="bottom" textRotation="0" wrapText="true" indent="0" shrinkToFit="false"/>
      <protection locked="true" hidden="false"/>
    </xf>
    <xf numFmtId="164" fontId="30" fillId="0" borderId="0" xfId="0" applyFont="true" applyBorder="false" applyAlignment="false" applyProtection="true">
      <alignment horizontal="general" vertical="bottom" textRotation="0" wrapText="false" indent="0" shrinkToFit="false"/>
      <protection locked="false" hidden="false"/>
    </xf>
    <xf numFmtId="164" fontId="7" fillId="2" borderId="1" xfId="26" applyFont="true" applyBorder="true" applyAlignment="true" applyProtection="true">
      <alignment horizontal="left" vertical="bottom" textRotation="0" wrapText="true" indent="0" shrinkToFit="false"/>
      <protection locked="true" hidden="false"/>
    </xf>
    <xf numFmtId="169" fontId="0" fillId="0" borderId="0" xfId="0" applyFont="false" applyBorder="false" applyAlignment="false" applyProtection="true">
      <alignment horizontal="general" vertical="bottom" textRotation="0" wrapText="false" indent="0" shrinkToFit="false"/>
      <protection locked="false" hidden="false"/>
    </xf>
    <xf numFmtId="164" fontId="7" fillId="2" borderId="12" xfId="26" applyFont="true" applyBorder="true" applyAlignment="true" applyProtection="true">
      <alignment horizontal="left" vertical="bottom" textRotation="0" wrapText="true" indent="0" shrinkToFit="false"/>
      <protection locked="true" hidden="false"/>
    </xf>
    <xf numFmtId="164" fontId="7" fillId="2" borderId="3" xfId="26" applyFont="true" applyBorder="true" applyAlignment="true" applyProtection="true">
      <alignment horizontal="general" vertical="bottom" textRotation="0" wrapText="true" indent="0" shrinkToFit="false"/>
      <protection locked="true" hidden="false"/>
    </xf>
    <xf numFmtId="164" fontId="9" fillId="3" borderId="4" xfId="27" applyFont="false" applyBorder="true" applyAlignment="true" applyProtection="true">
      <alignment horizontal="general" vertical="bottom" textRotation="0" wrapText="true" indent="0" shrinkToFit="false"/>
      <protection locked="false" hidden="false"/>
    </xf>
    <xf numFmtId="164" fontId="7" fillId="2" borderId="13" xfId="26" applyFont="true" applyBorder="true" applyAlignment="true" applyProtection="true">
      <alignment horizontal="general" vertical="bottom" textRotation="0" wrapText="true" indent="0" shrinkToFit="false"/>
      <protection locked="true" hidden="false"/>
    </xf>
    <xf numFmtId="164" fontId="7" fillId="2" borderId="11" xfId="26" applyFont="true" applyBorder="true" applyAlignment="true" applyProtection="true">
      <alignment horizontal="general" vertical="bottom" textRotation="0" wrapText="true" indent="0" shrinkToFit="false"/>
      <protection locked="true" hidden="false"/>
    </xf>
    <xf numFmtId="164" fontId="7" fillId="2" borderId="14" xfId="26" applyFont="true" applyBorder="true" applyAlignment="true" applyProtection="true">
      <alignment horizontal="general" vertical="bottom" textRotation="0" wrapText="true" indent="0" shrinkToFit="false"/>
      <protection locked="true" hidden="false"/>
    </xf>
    <xf numFmtId="164" fontId="7" fillId="2" borderId="15" xfId="26" applyFont="true" applyBorder="true" applyAlignment="true" applyProtection="true">
      <alignment horizontal="general" vertical="bottom" textRotation="0" wrapText="true" indent="0" shrinkToFit="false"/>
      <protection locked="true" hidden="false"/>
    </xf>
    <xf numFmtId="164" fontId="7" fillId="2" borderId="1" xfId="26" applyFont="true" applyBorder="false" applyAlignment="true" applyProtection="true">
      <alignment horizontal="general" vertical="bottom" textRotation="0" wrapText="true" indent="0" shrinkToFit="false"/>
      <protection locked="false" hidden="false"/>
    </xf>
    <xf numFmtId="164" fontId="7" fillId="2" borderId="16" xfId="26" applyFont="true" applyBorder="true" applyAlignment="true" applyProtection="true">
      <alignment horizontal="general" vertical="bottom" textRotation="0" wrapText="true" indent="0" shrinkToFit="false"/>
      <protection locked="true" hidden="false"/>
    </xf>
    <xf numFmtId="170" fontId="9" fillId="3" borderId="2" xfId="27" applyFont="false" applyBorder="false" applyAlignment="true" applyProtection="true">
      <alignment horizontal="general" vertical="bottom" textRotation="0" wrapText="true" indent="0" shrinkToFit="false"/>
      <protection locked="false" hidden="false"/>
    </xf>
    <xf numFmtId="169" fontId="9" fillId="3" borderId="2" xfId="27" applyFont="false" applyBorder="false" applyAlignment="true" applyProtection="true">
      <alignment horizontal="general" vertical="bottom" textRotation="0" wrapText="true" indent="0" shrinkToFit="false"/>
      <protection locked="fals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14" fillId="3" borderId="3" xfId="27" applyFont="true" applyBorder="true" applyAlignment="true" applyProtection="true">
      <alignment horizontal="center" vertical="bottom" textRotation="0" wrapText="false" indent="0" shrinkToFit="false"/>
      <protection locked="true" hidden="false"/>
    </xf>
    <xf numFmtId="164" fontId="15" fillId="2" borderId="3" xfId="26" applyFont="true" applyBorder="true" applyAlignment="true" applyProtection="true">
      <alignment horizontal="center" vertical="bottom" textRotation="0" wrapText="true" indent="0" shrinkToFit="false"/>
      <protection locked="true" hidden="false"/>
    </xf>
    <xf numFmtId="164" fontId="7" fillId="2" borderId="3" xfId="26" applyFont="true" applyBorder="true" applyAlignment="true" applyProtection="true">
      <alignment horizontal="center" vertical="bottom" textRotation="0" wrapText="false" indent="0" shrinkToFit="false"/>
      <protection locked="true" hidden="false"/>
    </xf>
    <xf numFmtId="164" fontId="7" fillId="2" borderId="1" xfId="26" applyFont="true" applyBorder="true" applyAlignment="true" applyProtection="true">
      <alignment horizontal="center" vertical="bottom" textRotation="0" wrapText="false" indent="0" shrinkToFit="false"/>
      <protection locked="true" hidden="false"/>
    </xf>
    <xf numFmtId="164" fontId="7" fillId="2" borderId="3" xfId="26" applyFont="true" applyBorder="true" applyAlignment="true" applyProtection="true">
      <alignment horizontal="left" vertical="bottom" textRotation="0" wrapText="false" indent="0" shrinkToFit="false"/>
      <protection locked="true" hidden="false"/>
    </xf>
    <xf numFmtId="164" fontId="7" fillId="2" borderId="13" xfId="26" applyFont="true" applyBorder="true" applyAlignment="true" applyProtection="true">
      <alignment horizontal="general" vertical="bottom" textRotation="0" wrapText="false" indent="0" shrinkToFit="false"/>
      <protection locked="true" hidden="false"/>
    </xf>
    <xf numFmtId="171" fontId="20" fillId="3" borderId="8" xfId="27" applyFont="true" applyBorder="true" applyAlignment="true" applyProtection="true">
      <alignment horizontal="general" vertical="bottom" textRotation="0" wrapText="true" indent="0" shrinkToFit="false"/>
      <protection locked="false" hidden="false"/>
    </xf>
    <xf numFmtId="171" fontId="20" fillId="3" borderId="2" xfId="27" applyFont="true" applyBorder="false" applyAlignment="true" applyProtection="true">
      <alignment horizontal="general" vertical="bottom" textRotation="0" wrapText="true" indent="0" shrinkToFit="false"/>
      <protection locked="false" hidden="false"/>
    </xf>
    <xf numFmtId="171" fontId="9" fillId="3" borderId="2" xfId="27" applyFont="false" applyBorder="false" applyAlignment="true" applyProtection="true">
      <alignment horizontal="general" vertical="bottom" textRotation="0" wrapText="true" indent="0" shrinkToFit="false"/>
      <protection locked="false" hidden="false"/>
    </xf>
    <xf numFmtId="164" fontId="5" fillId="0" borderId="0" xfId="24" applyFont="false" applyBorder="false" applyAlignment="false" applyProtection="true">
      <alignment horizontal="general" vertical="bottom" textRotation="0" wrapText="false" indent="0" shrinkToFit="false"/>
      <protection locked="false" hidden="false"/>
    </xf>
    <xf numFmtId="172" fontId="7" fillId="2" borderId="1" xfId="25" applyFont="true" applyBorder="true" applyAlignment="true" applyProtection="true">
      <alignment horizontal="general" vertical="bottom" textRotation="0" wrapText="false" indent="0" shrinkToFit="false"/>
      <protection locked="true" hidden="false"/>
    </xf>
    <xf numFmtId="164" fontId="31" fillId="0" borderId="0" xfId="0" applyFont="true" applyBorder="false" applyAlignment="false" applyProtection="true">
      <alignment horizontal="general" vertical="bottom" textRotation="0" wrapText="false" indent="0" shrinkToFit="false"/>
      <protection locked="false" hidden="false"/>
    </xf>
    <xf numFmtId="166" fontId="0" fillId="0" borderId="3" xfId="0" applyFont="false" applyBorder="true" applyAlignment="false" applyProtection="false">
      <alignment horizontal="general" vertical="bottom" textRotation="0" wrapText="false" indent="0" shrinkToFit="false"/>
      <protection locked="true" hidden="false"/>
    </xf>
    <xf numFmtId="172" fontId="32" fillId="2" borderId="1" xfId="25" applyFont="true" applyBorder="true" applyAlignment="true" applyProtection="true">
      <alignment horizontal="general" vertical="bottom" textRotation="0" wrapText="true" indent="0" shrinkToFit="false"/>
      <protection locked="true" hidden="false"/>
    </xf>
    <xf numFmtId="168" fontId="7" fillId="2" borderId="1" xfId="25"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6" fontId="33" fillId="0" borderId="0" xfId="0" applyFont="true" applyBorder="false" applyAlignment="true" applyProtection="false">
      <alignment horizontal="general" vertical="bottom" textRotation="0" wrapText="true" indent="0" shrinkToFit="false"/>
      <protection locked="true" hidden="false"/>
    </xf>
    <xf numFmtId="164" fontId="13" fillId="2" borderId="1" xfId="26" applyFont="true" applyBorder="true" applyAlignment="true" applyProtection="true">
      <alignment horizontal="center" vertical="bottom" textRotation="0" wrapText="false" indent="0" shrinkToFit="false"/>
      <protection locked="true" hidden="false"/>
    </xf>
    <xf numFmtId="164" fontId="31" fillId="4"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34" fillId="4"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73" fontId="7" fillId="2" borderId="1" xfId="26" applyFont="false" applyBorder="false" applyAlignment="true" applyProtection="true">
      <alignment horizontal="general" vertical="bottom" textRotation="0" wrapText="false" indent="0" shrinkToFit="false"/>
      <protection locked="true" hidden="false"/>
    </xf>
    <xf numFmtId="169" fontId="7" fillId="2" borderId="1" xfId="26" applyFont="false" applyBorder="false" applyAlignment="true" applyProtection="true">
      <alignment horizontal="general" vertical="bottom" textRotation="0" wrapText="false" indent="0" shrinkToFit="false"/>
      <protection locked="true" hidden="false"/>
    </xf>
    <xf numFmtId="171" fontId="7" fillId="2" borderId="1" xfId="26" applyFont="false" applyBorder="false" applyAlignment="true" applyProtection="true">
      <alignment horizontal="general" vertical="bottom" textRotation="0" wrapText="false" indent="0" shrinkToFit="false"/>
      <protection locked="true" hidden="false"/>
    </xf>
    <xf numFmtId="164" fontId="7" fillId="2" borderId="1" xfId="26" applyFont="false" applyBorder="false" applyAlignment="true" applyProtection="true">
      <alignment horizontal="right" vertical="bottom"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cellXfs>
  <cellStyles count="14">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2 2" xfId="22"/>
    <cellStyle name="Normal 3" xfId="23"/>
    <cellStyle name="Normal 4" xfId="24"/>
    <cellStyle name="Porcentagem 2" xfId="25"/>
    <cellStyle name="Excel Built-in Output" xfId="26"/>
    <cellStyle name="Excel Built-in Input" xfId="27"/>
    <cellStyle name="*unknown*" xfId="20" builtinId="8"/>
  </cellStyles>
  <dxfs count="21">
    <dxf>
      <fill>
        <patternFill>
          <bgColor rgb="FFF3F3F3"/>
        </patternFill>
      </fill>
    </dxf>
    <dxf>
      <fill>
        <patternFill>
          <bgColor rgb="FFF3F3F3"/>
        </patternFill>
      </fill>
    </dxf>
    <dxf>
      <fill>
        <patternFill>
          <bgColor rgb="FFF3F3F3"/>
        </patternFill>
      </fill>
    </dxf>
    <dxf>
      <fill>
        <patternFill>
          <bgColor rgb="FFFFC599"/>
        </patternFill>
      </fill>
    </dxf>
    <dxf>
      <fill>
        <patternFill>
          <bgColor rgb="FFF3F3F3"/>
        </patternFill>
      </fill>
    </dxf>
    <dxf>
      <fill>
        <patternFill>
          <bgColor rgb="FFFFC599"/>
        </patternFill>
      </fill>
    </dxf>
    <dxf>
      <font>
        <strike val="0"/>
      </font>
      <fill>
        <patternFill>
          <bgColor rgb="FFD9D9D9"/>
        </patternFill>
      </fill>
    </dxf>
    <dxf>
      <fill>
        <patternFill>
          <bgColor rgb="FFFFC599"/>
        </patternFill>
      </fill>
    </dxf>
    <dxf>
      <fill>
        <patternFill>
          <bgColor rgb="FFD9D9D9"/>
        </patternFill>
      </fill>
    </dxf>
    <dxf>
      <fill>
        <patternFill>
          <bgColor rgb="FFFFC599"/>
        </patternFill>
      </fill>
    </dxf>
    <dxf>
      <fill>
        <patternFill>
          <bgColor rgb="FFFFFFFF"/>
        </patternFill>
      </fill>
    </dxf>
    <dxf>
      <fill>
        <patternFill>
          <bgColor rgb="FFFFF2CC"/>
        </patternFill>
      </fill>
    </dxf>
    <dxf>
      <fill>
        <patternFill>
          <bgColor rgb="FFFFFFFF"/>
        </patternFill>
      </fill>
    </dxf>
    <dxf>
      <fill>
        <patternFill>
          <bgColor rgb="FFFFF2CC"/>
        </patternFill>
      </fill>
    </dxf>
    <dxf>
      <fill>
        <patternFill>
          <bgColor rgb="FFD9D9D9"/>
        </patternFill>
      </fill>
    </dxf>
    <dxf>
      <fill>
        <patternFill patternType="solid">
          <fgColor rgb="FFF2F2F2"/>
        </patternFill>
      </fill>
    </dxf>
    <dxf>
      <fill>
        <patternFill patternType="solid">
          <fgColor rgb="FF3F3F3F"/>
        </patternFill>
      </fill>
    </dxf>
    <dxf>
      <fill>
        <patternFill patternType="solid">
          <fgColor rgb="00FFFFFF"/>
        </patternFill>
      </fill>
    </dxf>
    <dxf>
      <fill>
        <patternFill patternType="solid">
          <fgColor rgb="FF000000"/>
          <bgColor rgb="FFFFFFFF"/>
        </patternFill>
      </fill>
    </dxf>
    <dxf>
      <font>
        <color rgb="FF9C0006"/>
      </font>
      <fill>
        <patternFill>
          <bgColor rgb="FFFFC7CE"/>
        </patternFill>
      </fill>
    </dxf>
    <dxf>
      <font>
        <color rgb="FF006100"/>
      </font>
      <fill>
        <patternFill>
          <bgColor rgb="FFC6EFCE"/>
        </patternFill>
      </fill>
    </dxf>
  </dxfs>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FFC7CE"/>
      <rgbColor rgb="FF7F7F7F"/>
      <rgbColor rgb="FF9999FF"/>
      <rgbColor rgb="FF993366"/>
      <rgbColor rgb="FFFFF2CC"/>
      <rgbColor rgb="FFF2F2F2"/>
      <rgbColor rgb="FF660066"/>
      <rgbColor rgb="FFFF8080"/>
      <rgbColor rgb="FF1155CC"/>
      <rgbColor rgb="FFD9D9D9"/>
      <rgbColor rgb="FF000080"/>
      <rgbColor rgb="FFFF00FF"/>
      <rgbColor rgb="FFFFFF00"/>
      <rgbColor rgb="FF00FFFF"/>
      <rgbColor rgb="FF800080"/>
      <rgbColor rgb="FF9C0006"/>
      <rgbColor rgb="FF008080"/>
      <rgbColor rgb="FF0000FF"/>
      <rgbColor rgb="FF00CCFF"/>
      <rgbColor rgb="FFF3F3F3"/>
      <rgbColor rgb="FFC6EFCE"/>
      <rgbColor rgb="FFFFFF99"/>
      <rgbColor rgb="FF99CCFF"/>
      <rgbColor rgb="FFFFC599"/>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82170E"/>
      <rgbColor rgb="FF993366"/>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4.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5.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6.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7.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4" activeCellId="0" sqref="B4"/>
    </sheetView>
  </sheetViews>
  <sheetFormatPr defaultColWidth="9.19140625" defaultRowHeight="12" zeroHeight="false" outlineLevelRow="0" outlineLevelCol="0"/>
  <cols>
    <col collapsed="false" customWidth="true" hidden="false" outlineLevel="0" max="1" min="1" style="1" width="89.01"/>
    <col collapsed="false" customWidth="true" hidden="false" outlineLevel="0" max="2" min="2" style="1" width="41.27"/>
    <col collapsed="false" customWidth="false" hidden="false" outlineLevel="0" max="1024" min="3" style="1" width="9.18"/>
  </cols>
  <sheetData>
    <row r="1" customFormat="false" ht="32.25" hidden="false" customHeight="false" outlineLevel="0" collapsed="false">
      <c r="A1" s="2" t="s">
        <v>0</v>
      </c>
      <c r="B1" s="2"/>
      <c r="C1" s="2"/>
      <c r="D1" s="2"/>
      <c r="E1" s="2"/>
    </row>
    <row r="2" customFormat="false" ht="12" hidden="false" customHeight="false" outlineLevel="0" collapsed="false">
      <c r="A2" s="3" t="s">
        <v>1</v>
      </c>
    </row>
    <row r="4" customFormat="false" ht="32.25" hidden="false" customHeight="false" outlineLevel="0" collapsed="false">
      <c r="A4" s="4" t="s">
        <v>2</v>
      </c>
      <c r="B4" s="5"/>
    </row>
    <row r="5" customFormat="false" ht="12" hidden="false" customHeight="false" outlineLevel="0" collapsed="false">
      <c r="D5" s="3"/>
      <c r="E5" s="3"/>
    </row>
    <row r="7" customFormat="false" ht="30" hidden="false" customHeight="false" outlineLevel="0" collapsed="false">
      <c r="A7" s="6" t="s">
        <v>3</v>
      </c>
      <c r="B7" s="7"/>
    </row>
    <row r="9" customFormat="false" ht="189.75" hidden="false" customHeight="true" outlineLevel="0" collapsed="false">
      <c r="A9" s="8" t="s">
        <v>4</v>
      </c>
      <c r="B9" s="8"/>
      <c r="C9" s="8"/>
      <c r="D9" s="8"/>
      <c r="E9" s="8"/>
      <c r="F9" s="8"/>
      <c r="G9" s="8"/>
    </row>
  </sheetData>
  <sheetProtection sheet="true" password="8172" objects="true" scenarios="true"/>
  <mergeCells count="2">
    <mergeCell ref="A1:E1"/>
    <mergeCell ref="A9:G9"/>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9" activeCellId="0" sqref="B19"/>
    </sheetView>
  </sheetViews>
  <sheetFormatPr defaultColWidth="14.47265625" defaultRowHeight="15.75" zeroHeight="false" outlineLevelRow="0" outlineLevelCol="0"/>
  <cols>
    <col collapsed="false" customWidth="true" hidden="false" outlineLevel="0" max="1" min="1" style="1" width="60.54"/>
    <col collapsed="false" customWidth="true" hidden="false" outlineLevel="0" max="2" min="2" style="1" width="22.45"/>
    <col collapsed="false" customWidth="true" hidden="false" outlineLevel="0" max="3" min="3" style="1" width="41"/>
    <col collapsed="false" customWidth="true" hidden="false" outlineLevel="0" max="4" min="4" style="1" width="6.45"/>
    <col collapsed="false" customWidth="true" hidden="false" outlineLevel="0" max="5" min="5" style="9" width="43.73"/>
    <col collapsed="false" customWidth="true" hidden="false" outlineLevel="0" max="6" min="6" style="9" width="13.17"/>
    <col collapsed="false" customWidth="false" hidden="false" outlineLevel="0" max="1024" min="7" style="1" width="14.45"/>
  </cols>
  <sheetData>
    <row r="1" customFormat="false" ht="60" hidden="false" customHeight="true" outlineLevel="0" collapsed="false">
      <c r="A1" s="10" t="s">
        <v>5</v>
      </c>
      <c r="B1" s="10"/>
      <c r="C1" s="10"/>
    </row>
    <row r="2" customFormat="false" ht="12" hidden="false" customHeight="false" outlineLevel="0" collapsed="false">
      <c r="A2" s="9"/>
      <c r="B2" s="9"/>
      <c r="C2" s="9"/>
    </row>
    <row r="3" customFormat="false" ht="13.5" hidden="false" customHeight="false" outlineLevel="0" collapsed="false">
      <c r="A3" s="11" t="s">
        <v>6</v>
      </c>
      <c r="B3" s="9"/>
      <c r="C3" s="9"/>
    </row>
    <row r="4" customFormat="false" ht="13.5" hidden="false" customHeight="false" outlineLevel="0" collapsed="false">
      <c r="A4" s="12" t="s">
        <v>7</v>
      </c>
      <c r="B4" s="9"/>
      <c r="C4" s="9"/>
    </row>
    <row r="6" customFormat="false" ht="13.5" hidden="false" customHeight="false" outlineLevel="0" collapsed="false">
      <c r="A6" s="13" t="s">
        <v>8</v>
      </c>
      <c r="B6" s="14"/>
      <c r="C6" s="9"/>
      <c r="E6" s="15" t="s">
        <v>9</v>
      </c>
      <c r="F6" s="15" t="s">
        <v>10</v>
      </c>
    </row>
    <row r="7" customFormat="false" ht="13.5" hidden="false" customHeight="false" outlineLevel="0" collapsed="false">
      <c r="A7" s="16" t="s">
        <v>11</v>
      </c>
      <c r="B7" s="17"/>
      <c r="C7" s="17"/>
    </row>
    <row r="8" customFormat="false" ht="13.5" hidden="false" customHeight="false" outlineLevel="0" collapsed="false">
      <c r="A8" s="13" t="s">
        <v>12</v>
      </c>
      <c r="B8" s="18"/>
      <c r="C8" s="19"/>
    </row>
    <row r="9" customFormat="false" ht="13.5" hidden="false" customHeight="false" outlineLevel="0" collapsed="false">
      <c r="A9" s="13" t="s">
        <v>13</v>
      </c>
      <c r="B9" s="20"/>
      <c r="C9" s="20"/>
    </row>
    <row r="10" customFormat="false" ht="13.5" hidden="false" customHeight="false" outlineLevel="0" collapsed="false">
      <c r="A10" s="13" t="s">
        <v>14</v>
      </c>
      <c r="B10" s="20"/>
      <c r="C10" s="20"/>
    </row>
    <row r="11" customFormat="false" ht="13.5" hidden="false" customHeight="false" outlineLevel="0" collapsed="false">
      <c r="A11" s="13" t="s">
        <v>15</v>
      </c>
      <c r="B11" s="20"/>
      <c r="C11" s="20"/>
      <c r="G11" s="3"/>
    </row>
    <row r="12" customFormat="false" ht="13.5" hidden="false" customHeight="false" outlineLevel="0" collapsed="false">
      <c r="A12" s="13" t="s">
        <v>16</v>
      </c>
      <c r="B12" s="20"/>
      <c r="C12" s="20"/>
    </row>
    <row r="13" customFormat="false" ht="12" hidden="false" customHeight="false" outlineLevel="0" collapsed="false">
      <c r="B13" s="21"/>
      <c r="C13" s="21"/>
    </row>
    <row r="14" customFormat="false" ht="13.5" hidden="false" customHeight="false" outlineLevel="0" collapsed="false">
      <c r="A14" s="13" t="s">
        <v>17</v>
      </c>
      <c r="B14" s="21"/>
      <c r="C14" s="21"/>
    </row>
    <row r="15" customFormat="false" ht="13.5" hidden="false" customHeight="false" outlineLevel="0" collapsed="false">
      <c r="A15" s="13" t="s">
        <v>18</v>
      </c>
      <c r="B15" s="22"/>
      <c r="C15" s="21"/>
    </row>
    <row r="16" customFormat="false" ht="15" hidden="false" customHeight="true" outlineLevel="0" collapsed="false">
      <c r="A16" s="13" t="s">
        <v>19</v>
      </c>
      <c r="B16" s="23"/>
      <c r="C16" s="21"/>
    </row>
    <row r="17" customFormat="false" ht="12" hidden="false" customHeight="false" outlineLevel="0" collapsed="false">
      <c r="B17" s="21"/>
      <c r="C17" s="21"/>
    </row>
    <row r="18" customFormat="false" ht="13.5" hidden="false" customHeight="false" outlineLevel="0" collapsed="false">
      <c r="A18" s="13" t="s">
        <v>20</v>
      </c>
      <c r="B18" s="21"/>
      <c r="C18" s="21"/>
    </row>
    <row r="19" customFormat="false" ht="13.5" hidden="false" customHeight="false" outlineLevel="0" collapsed="false">
      <c r="A19" s="13" t="s">
        <v>21</v>
      </c>
      <c r="B19" s="20"/>
      <c r="C19" s="20"/>
    </row>
    <row r="20" customFormat="false" ht="13.5" hidden="false" customHeight="false" outlineLevel="0" collapsed="false">
      <c r="A20" s="13" t="s">
        <v>22</v>
      </c>
      <c r="B20" s="15" t="str">
        <f aca="false">IF(ISBLANK(B19),"",VLOOKUP(B19,'PROPG Lista de Docentes UFPE'!B1:G4008,6,FALSE()))</f>
        <v/>
      </c>
      <c r="C20" s="9"/>
    </row>
    <row r="21" customFormat="false" ht="13.5" hidden="false" customHeight="false" outlineLevel="0" collapsed="false">
      <c r="A21" s="13" t="s">
        <v>23</v>
      </c>
      <c r="B21" s="24" t="str">
        <f aca="false">IF(ISBLANK(B19),"",VLOOKUP(B19,'PROPG Lista de Docentes UFPE'!B1:L4008,11,FALSE()))</f>
        <v/>
      </c>
      <c r="C21" s="21"/>
      <c r="E21" s="15" t="str">
        <f aca="false">IF(ISBLANK(B19),"",IF(AND(NOT(ISBLANK(B21)),OR(B21="DOUTORADO",B21="MESTRADO")),"","Precisa de titulação mínima de mestre."))</f>
        <v/>
      </c>
      <c r="F21" s="15" t="n">
        <f aca="false">IF(E21="",0,1)</f>
        <v>0</v>
      </c>
    </row>
    <row r="22" customFormat="false" ht="13.5" hidden="false" customHeight="false" outlineLevel="0" collapsed="false">
      <c r="A22" s="13" t="s">
        <v>24</v>
      </c>
      <c r="B22" s="24" t="str">
        <f aca="false">IF(ISBLANK(B19),"",VLOOKUP(B19,'PROPG Lista de Docentes UFPE'!B1:J4008,9,FALSE()))</f>
        <v/>
      </c>
      <c r="C22" s="21"/>
    </row>
    <row r="23" customFormat="false" ht="12" hidden="false" customHeight="false" outlineLevel="0" collapsed="false">
      <c r="B23" s="21"/>
      <c r="C23" s="21"/>
    </row>
    <row r="24" customFormat="false" ht="13.5" hidden="false" customHeight="false" outlineLevel="0" collapsed="false">
      <c r="A24" s="13" t="s">
        <v>25</v>
      </c>
      <c r="B24" s="21"/>
      <c r="C24" s="21"/>
    </row>
    <row r="25" customFormat="false" ht="13.5" hidden="false" customHeight="false" outlineLevel="0" collapsed="false">
      <c r="A25" s="13" t="s">
        <v>21</v>
      </c>
      <c r="B25" s="20"/>
      <c r="C25" s="20"/>
    </row>
    <row r="26" customFormat="false" ht="13.5" hidden="false" customHeight="false" outlineLevel="0" collapsed="false">
      <c r="A26" s="13" t="s">
        <v>22</v>
      </c>
      <c r="B26" s="15" t="str">
        <f aca="false">IF(ISBLANK(B25),"",VLOOKUP(B25,'PROPG Lista de Docentes UFPE'!B1:G4015,6,FALSE()))</f>
        <v/>
      </c>
      <c r="C26" s="9"/>
    </row>
    <row r="27" customFormat="false" ht="13.5" hidden="false" customHeight="false" outlineLevel="0" collapsed="false">
      <c r="A27" s="13" t="s">
        <v>23</v>
      </c>
      <c r="B27" s="24" t="str">
        <f aca="false">IF(ISBLANK(B25),"",VLOOKUP(B25,'PROPG Lista de Docentes UFPE'!B1:L4015,11,FALSE()))</f>
        <v/>
      </c>
      <c r="C27" s="21"/>
      <c r="E27" s="15" t="str">
        <f aca="false">IF(ISBLANK(B25),"",IF(AND(NOT(ISBLANK(B27)),OR(B27="DOUTORADO",B27="MESTRADO")),"","Precisa de titulação mínima de mestre."))</f>
        <v/>
      </c>
      <c r="F27" s="15" t="n">
        <f aca="false">IF(E27="",0,1)</f>
        <v>0</v>
      </c>
    </row>
    <row r="28" customFormat="false" ht="13.5" hidden="false" customHeight="false" outlineLevel="0" collapsed="false">
      <c r="A28" s="13" t="s">
        <v>24</v>
      </c>
      <c r="B28" s="24" t="str">
        <f aca="false">IF(ISBLANK(B25),"",VLOOKUP(B25,'PROPG Lista de Docentes UFPE'!B1:J4015,9,FALSE()))</f>
        <v/>
      </c>
      <c r="C28" s="21"/>
    </row>
    <row r="29" customFormat="false" ht="12" hidden="false" customHeight="false" outlineLevel="0" collapsed="false">
      <c r="B29" s="21"/>
      <c r="C29" s="21"/>
    </row>
    <row r="30" customFormat="false" ht="15" hidden="false" customHeight="true" outlineLevel="0" collapsed="false">
      <c r="A30" s="13" t="s">
        <v>26</v>
      </c>
      <c r="B30" s="20"/>
      <c r="C30" s="20"/>
    </row>
    <row r="31" customFormat="false" ht="13.5" hidden="false" customHeight="false" outlineLevel="0" collapsed="false">
      <c r="A31" s="13" t="s">
        <v>27</v>
      </c>
      <c r="B31" s="20"/>
      <c r="C31" s="20"/>
    </row>
    <row r="32" customFormat="false" ht="99.75" hidden="false" customHeight="true" outlineLevel="0" collapsed="false">
      <c r="A32" s="13" t="s">
        <v>28</v>
      </c>
      <c r="B32" s="24" t="str">
        <f aca="false">
IF(AND(NOT(ISBLANK(B30)),
     NOT(ISBLANK(B31))),
   "Ou o Secretário é UFPE ou é externo (mas não ambos)",
   IF(NOT(ISBLANK(B30)),
      "Sim",
      IF(NOT(ISBLANK(B31)),
         "Não",
         ""
      )
   )
)</f>
        <v/>
      </c>
      <c r="C32" s="25" t="str">
        <f aca="false">IF(B32="Sim", "A remuneração dos secretários vinculados à UFPE, quando prevista no projeto do curso, não poderá exceder a 1/2 do valor do vencimento básico padrão 5 (cinco) da tabela técnico administrativo nível de classificação D, nível de capacitação I.", IF(B32="Não","A remuneração não poderá exceder ao valor do vencimento básico padrão 1 (um) da tabela técnico administrativo nível de classificação E, nível de capacitação I, independente do número de cursos que esteja secretariando.",""))</f>
        <v/>
      </c>
    </row>
    <row r="33" customFormat="false" ht="12" hidden="false" customHeight="false" outlineLevel="0" collapsed="false">
      <c r="B33" s="21"/>
      <c r="C33" s="21"/>
    </row>
    <row r="34" customFormat="false" ht="13.5" hidden="false" customHeight="false" outlineLevel="0" collapsed="false">
      <c r="A34" s="13" t="s">
        <v>29</v>
      </c>
      <c r="B34" s="20"/>
      <c r="C34" s="20"/>
    </row>
    <row r="35" customFormat="false" ht="12" hidden="false" customHeight="false" outlineLevel="0" collapsed="false">
      <c r="B35" s="21"/>
      <c r="C35" s="21"/>
    </row>
    <row r="36" customFormat="false" ht="186.75" hidden="false" customHeight="true" outlineLevel="0" collapsed="false">
      <c r="A36" s="13" t="s">
        <v>30</v>
      </c>
      <c r="B36" s="26"/>
      <c r="C36" s="26"/>
    </row>
    <row r="37" customFormat="false" ht="12" hidden="false" customHeight="false" outlineLevel="0" collapsed="false">
      <c r="B37" s="21"/>
      <c r="C37" s="21"/>
    </row>
    <row r="38" customFormat="false" ht="140.25" hidden="false" customHeight="true" outlineLevel="0" collapsed="false">
      <c r="A38" s="13" t="s">
        <v>31</v>
      </c>
      <c r="B38" s="26"/>
      <c r="C38" s="26"/>
    </row>
    <row r="40" customFormat="false" ht="13.5" hidden="false" customHeight="false" outlineLevel="0" collapsed="false">
      <c r="A40" s="13" t="s">
        <v>32</v>
      </c>
      <c r="B40" s="22"/>
      <c r="C40" s="13" t="s">
        <v>33</v>
      </c>
    </row>
    <row r="41" customFormat="false" ht="13.5" hidden="false" customHeight="false" outlineLevel="0" collapsed="false">
      <c r="B41" s="22"/>
      <c r="C41" s="15" t="s">
        <v>34</v>
      </c>
    </row>
    <row r="42" customFormat="false" ht="13.5" hidden="false" customHeight="false" outlineLevel="0" collapsed="false">
      <c r="B42" s="22"/>
      <c r="C42" s="13" t="s">
        <v>35</v>
      </c>
    </row>
    <row r="43" customFormat="false" ht="13.5" hidden="false" customHeight="false" outlineLevel="0" collapsed="false">
      <c r="B43" s="22"/>
      <c r="C43" s="13" t="s">
        <v>36</v>
      </c>
    </row>
    <row r="44" customFormat="false" ht="13.5" hidden="false" customHeight="false" outlineLevel="0" collapsed="false">
      <c r="B44" s="22"/>
      <c r="C44" s="13" t="s">
        <v>37</v>
      </c>
    </row>
    <row r="45" customFormat="false" ht="28.5" hidden="false" customHeight="true" outlineLevel="0" collapsed="false">
      <c r="B45" s="24" t="str">
        <f aca="false">IF(B44="Sim","Especificar:","")</f>
        <v/>
      </c>
      <c r="C45" s="22"/>
    </row>
    <row r="46" customFormat="false" ht="12" hidden="false" customHeight="false" outlineLevel="0" collapsed="false">
      <c r="B46" s="21"/>
      <c r="C46" s="21"/>
    </row>
    <row r="47" customFormat="false" ht="13.5" hidden="false" customHeight="true" outlineLevel="0" collapsed="false">
      <c r="A47" s="13" t="s">
        <v>38</v>
      </c>
      <c r="B47" s="27" t="s">
        <v>39</v>
      </c>
      <c r="C47" s="27"/>
    </row>
    <row r="48" customFormat="false" ht="13.5" hidden="false" customHeight="true" outlineLevel="0" collapsed="false">
      <c r="B48" s="27" t="s">
        <v>40</v>
      </c>
      <c r="C48" s="27"/>
    </row>
    <row r="49" customFormat="false" ht="16.5" hidden="false" customHeight="true" outlineLevel="0" collapsed="false">
      <c r="B49" s="27" t="s">
        <v>41</v>
      </c>
      <c r="C49" s="27"/>
    </row>
    <row r="50" customFormat="false" ht="45" hidden="false" customHeight="true" outlineLevel="0" collapsed="false">
      <c r="B50" s="27" t="s">
        <v>42</v>
      </c>
      <c r="C50" s="27"/>
    </row>
    <row r="51" customFormat="false" ht="13.5" hidden="false" customHeight="false" outlineLevel="0" collapsed="false">
      <c r="B51" s="13" t="s">
        <v>43</v>
      </c>
      <c r="C51" s="22"/>
    </row>
    <row r="52" customFormat="false" ht="12" hidden="false" customHeight="false" outlineLevel="0" collapsed="false">
      <c r="B52" s="21"/>
      <c r="C52" s="21"/>
    </row>
    <row r="53" customFormat="false" ht="13.5" hidden="false" customHeight="false" outlineLevel="0" collapsed="false">
      <c r="A53" s="13" t="s">
        <v>44</v>
      </c>
      <c r="B53" s="28"/>
      <c r="C53" s="21"/>
      <c r="E53" s="29" t="str">
        <f aca="false">IF(ISNUMBER(B53),IF(AND(B53&gt;66,B8="Presencial"),"Máximo de vagas deve ser 66 no presencial",""),IF(ISBLANK(B53),"","Digite um número"))</f>
        <v/>
      </c>
      <c r="F53" s="15" t="n">
        <f aca="false">IF(E53="",0,1)</f>
        <v>0</v>
      </c>
    </row>
    <row r="54" customFormat="false" ht="12" hidden="false" customHeight="false" outlineLevel="0" collapsed="false">
      <c r="B54" s="21"/>
      <c r="C54" s="21"/>
    </row>
    <row r="55" customFormat="false" ht="13.5" hidden="false" customHeight="false" outlineLevel="0" collapsed="false">
      <c r="A55" s="13" t="s">
        <v>45</v>
      </c>
      <c r="B55" s="28"/>
      <c r="E55" s="15" t="str">
        <f aca="false">IF(AND(NOT(ISBLANK(B55)),NOT(ISNUMBER(B55))),"Digite um número","")</f>
        <v/>
      </c>
      <c r="F55" s="15" t="n">
        <f aca="false">IF(E55="",0,1)</f>
        <v>0</v>
      </c>
    </row>
    <row r="56" customFormat="false" ht="12" hidden="false" customHeight="false" outlineLevel="0" collapsed="false">
      <c r="B56" s="21"/>
      <c r="C56" s="21"/>
    </row>
    <row r="57" customFormat="false" ht="13.5" hidden="false" customHeight="false" outlineLevel="0" collapsed="false">
      <c r="A57" s="13" t="s">
        <v>46</v>
      </c>
      <c r="B57" s="22"/>
      <c r="C57" s="22"/>
    </row>
    <row r="58" customFormat="false" ht="12" hidden="false" customHeight="false" outlineLevel="0" collapsed="false">
      <c r="B58" s="21"/>
      <c r="C58" s="21"/>
    </row>
    <row r="59" customFormat="false" ht="13.5" hidden="false" customHeight="false" outlineLevel="0" collapsed="false">
      <c r="A59" s="13" t="s">
        <v>47</v>
      </c>
      <c r="B59" s="22"/>
      <c r="C59" s="21"/>
    </row>
    <row r="60" customFormat="false" ht="12" hidden="false" customHeight="false" outlineLevel="0" collapsed="false">
      <c r="B60" s="21"/>
      <c r="C60" s="21"/>
    </row>
    <row r="61" customFormat="false" ht="13.5" hidden="false" customHeight="false" outlineLevel="0" collapsed="false">
      <c r="A61" s="13" t="s">
        <v>48</v>
      </c>
      <c r="B61" s="22"/>
      <c r="C61" s="30"/>
    </row>
    <row r="62" customFormat="false" ht="12" hidden="false" customHeight="false" outlineLevel="0" collapsed="false">
      <c r="B62" s="21"/>
      <c r="C62" s="21"/>
    </row>
    <row r="63" customFormat="false" ht="13.5" hidden="false" customHeight="false" outlineLevel="0" collapsed="false">
      <c r="A63" s="13" t="s">
        <v>49</v>
      </c>
      <c r="B63" s="22" t="s">
        <v>50</v>
      </c>
      <c r="C63" s="21"/>
    </row>
    <row r="64" customFormat="false" ht="12" hidden="false" customHeight="false" outlineLevel="0" collapsed="false">
      <c r="B64" s="21"/>
      <c r="C64" s="21"/>
    </row>
    <row r="65" customFormat="false" ht="12" hidden="false" customHeight="false" outlineLevel="0" collapsed="false">
      <c r="B65" s="21"/>
      <c r="C65" s="21"/>
    </row>
    <row r="66" customFormat="false" ht="12" hidden="false" customHeight="false" outlineLevel="0" collapsed="false">
      <c r="B66" s="21"/>
      <c r="C66" s="21"/>
    </row>
    <row r="67" customFormat="false" ht="12" hidden="false" customHeight="false" outlineLevel="0" collapsed="false">
      <c r="B67" s="21"/>
      <c r="C67" s="21"/>
    </row>
    <row r="68" customFormat="false" ht="12" hidden="false" customHeight="false" outlineLevel="0" collapsed="false">
      <c r="B68" s="21"/>
      <c r="C68" s="21"/>
    </row>
    <row r="69" customFormat="false" ht="12" hidden="false" customHeight="false" outlineLevel="0" collapsed="false">
      <c r="B69" s="21"/>
      <c r="C69" s="21"/>
    </row>
    <row r="70" customFormat="false" ht="12" hidden="false" customHeight="false" outlineLevel="0" collapsed="false">
      <c r="B70" s="21"/>
      <c r="C70" s="21"/>
    </row>
    <row r="71" customFormat="false" ht="12" hidden="false" customHeight="false" outlineLevel="0" collapsed="false">
      <c r="B71" s="21"/>
      <c r="C71" s="21"/>
    </row>
    <row r="72" customFormat="false" ht="12" hidden="false" customHeight="false" outlineLevel="0" collapsed="false">
      <c r="B72" s="21"/>
      <c r="C72" s="21"/>
    </row>
    <row r="73" customFormat="false" ht="12" hidden="false" customHeight="false" outlineLevel="0" collapsed="false">
      <c r="B73" s="21"/>
      <c r="C73" s="21"/>
    </row>
    <row r="74" customFormat="false" ht="12" hidden="false" customHeight="false" outlineLevel="0" collapsed="false">
      <c r="B74" s="21"/>
      <c r="C74" s="21"/>
    </row>
    <row r="75" customFormat="false" ht="12" hidden="false" customHeight="false" outlineLevel="0" collapsed="false">
      <c r="B75" s="21"/>
      <c r="C75" s="21"/>
    </row>
    <row r="76" customFormat="false" ht="12" hidden="false" customHeight="false" outlineLevel="0" collapsed="false">
      <c r="B76" s="21"/>
      <c r="C76" s="21"/>
    </row>
    <row r="77" customFormat="false" ht="12" hidden="false" customHeight="false" outlineLevel="0" collapsed="false">
      <c r="B77" s="21"/>
      <c r="C77" s="21"/>
    </row>
    <row r="78" customFormat="false" ht="12" hidden="false" customHeight="false" outlineLevel="0" collapsed="false">
      <c r="B78" s="21"/>
      <c r="C78" s="21"/>
    </row>
    <row r="79" customFormat="false" ht="12" hidden="false" customHeight="false" outlineLevel="0" collapsed="false">
      <c r="B79" s="21"/>
      <c r="C79" s="21"/>
    </row>
    <row r="80" customFormat="false" ht="12" hidden="false" customHeight="false" outlineLevel="0" collapsed="false">
      <c r="B80" s="21"/>
      <c r="C80" s="21"/>
    </row>
    <row r="81" customFormat="false" ht="12" hidden="false" customHeight="false" outlineLevel="0" collapsed="false">
      <c r="B81" s="21"/>
      <c r="C81" s="21"/>
    </row>
    <row r="82" customFormat="false" ht="12" hidden="false" customHeight="false" outlineLevel="0" collapsed="false">
      <c r="B82" s="21"/>
      <c r="C82" s="21"/>
    </row>
    <row r="83" customFormat="false" ht="12" hidden="false" customHeight="false" outlineLevel="0" collapsed="false">
      <c r="B83" s="21"/>
      <c r="C83" s="21"/>
    </row>
    <row r="84" customFormat="false" ht="12" hidden="false" customHeight="false" outlineLevel="0" collapsed="false">
      <c r="B84" s="21"/>
      <c r="C84" s="21"/>
    </row>
    <row r="85" customFormat="false" ht="12" hidden="false" customHeight="false" outlineLevel="0" collapsed="false">
      <c r="B85" s="21"/>
      <c r="C85" s="21"/>
    </row>
    <row r="86" customFormat="false" ht="12" hidden="false" customHeight="false" outlineLevel="0" collapsed="false">
      <c r="B86" s="21"/>
      <c r="C86" s="21"/>
    </row>
    <row r="87" customFormat="false" ht="12" hidden="false" customHeight="false" outlineLevel="0" collapsed="false">
      <c r="B87" s="21"/>
      <c r="C87" s="21"/>
    </row>
    <row r="88" customFormat="false" ht="12" hidden="false" customHeight="false" outlineLevel="0" collapsed="false">
      <c r="B88" s="21"/>
      <c r="C88" s="21"/>
    </row>
    <row r="89" customFormat="false" ht="12" hidden="false" customHeight="false" outlineLevel="0" collapsed="false">
      <c r="B89" s="21"/>
      <c r="C89" s="21"/>
    </row>
    <row r="90" customFormat="false" ht="12" hidden="false" customHeight="false" outlineLevel="0" collapsed="false">
      <c r="B90" s="21"/>
      <c r="C90" s="21"/>
    </row>
    <row r="91" customFormat="false" ht="12" hidden="false" customHeight="false" outlineLevel="0" collapsed="false">
      <c r="B91" s="21"/>
      <c r="C91" s="21"/>
    </row>
    <row r="92" customFormat="false" ht="12" hidden="false" customHeight="false" outlineLevel="0" collapsed="false">
      <c r="B92" s="21"/>
      <c r="C92" s="21"/>
    </row>
    <row r="93" customFormat="false" ht="12" hidden="false" customHeight="false" outlineLevel="0" collapsed="false">
      <c r="B93" s="21"/>
      <c r="C93" s="21"/>
    </row>
    <row r="94" customFormat="false" ht="12" hidden="false" customHeight="false" outlineLevel="0" collapsed="false">
      <c r="B94" s="21"/>
      <c r="C94" s="21"/>
    </row>
    <row r="95" customFormat="false" ht="12" hidden="false" customHeight="false" outlineLevel="0" collapsed="false">
      <c r="B95" s="21"/>
      <c r="C95" s="21"/>
    </row>
    <row r="96" customFormat="false" ht="12" hidden="false" customHeight="false" outlineLevel="0" collapsed="false">
      <c r="B96" s="21"/>
      <c r="C96" s="21"/>
    </row>
    <row r="97" customFormat="false" ht="12" hidden="false" customHeight="false" outlineLevel="0" collapsed="false">
      <c r="B97" s="21"/>
      <c r="C97" s="21"/>
    </row>
    <row r="98" customFormat="false" ht="12" hidden="false" customHeight="false" outlineLevel="0" collapsed="false">
      <c r="B98" s="21"/>
      <c r="C98" s="21"/>
    </row>
    <row r="99" customFormat="false" ht="12" hidden="false" customHeight="false" outlineLevel="0" collapsed="false">
      <c r="B99" s="21"/>
      <c r="C99" s="21"/>
    </row>
    <row r="100" customFormat="false" ht="12" hidden="false" customHeight="false" outlineLevel="0" collapsed="false">
      <c r="B100" s="21"/>
      <c r="C100" s="21"/>
    </row>
    <row r="101" customFormat="false" ht="12" hidden="false" customHeight="false" outlineLevel="0" collapsed="false">
      <c r="B101" s="21"/>
      <c r="C101" s="21"/>
    </row>
    <row r="102" customFormat="false" ht="12" hidden="false" customHeight="false" outlineLevel="0" collapsed="false">
      <c r="B102" s="21"/>
      <c r="C102" s="21"/>
    </row>
    <row r="103" customFormat="false" ht="12" hidden="false" customHeight="false" outlineLevel="0" collapsed="false">
      <c r="B103" s="21"/>
      <c r="C103" s="21"/>
    </row>
    <row r="104" customFormat="false" ht="12" hidden="false" customHeight="false" outlineLevel="0" collapsed="false">
      <c r="B104" s="21"/>
      <c r="C104" s="21"/>
    </row>
    <row r="105" customFormat="false" ht="12" hidden="false" customHeight="false" outlineLevel="0" collapsed="false">
      <c r="B105" s="21"/>
      <c r="C105" s="21"/>
    </row>
    <row r="106" customFormat="false" ht="12" hidden="false" customHeight="false" outlineLevel="0" collapsed="false">
      <c r="B106" s="21"/>
      <c r="C106" s="21"/>
    </row>
    <row r="107" customFormat="false" ht="12" hidden="false" customHeight="false" outlineLevel="0" collapsed="false">
      <c r="B107" s="21"/>
      <c r="C107" s="21"/>
    </row>
    <row r="108" customFormat="false" ht="12" hidden="false" customHeight="false" outlineLevel="0" collapsed="false">
      <c r="B108" s="21"/>
      <c r="C108" s="21"/>
    </row>
    <row r="109" customFormat="false" ht="12" hidden="false" customHeight="false" outlineLevel="0" collapsed="false">
      <c r="B109" s="21"/>
      <c r="C109" s="21"/>
    </row>
    <row r="110" customFormat="false" ht="12" hidden="false" customHeight="false" outlineLevel="0" collapsed="false">
      <c r="B110" s="21"/>
      <c r="C110" s="21"/>
    </row>
    <row r="111" customFormat="false" ht="12" hidden="false" customHeight="false" outlineLevel="0" collapsed="false">
      <c r="B111" s="21"/>
      <c r="C111" s="21"/>
    </row>
    <row r="112" customFormat="false" ht="12" hidden="false" customHeight="false" outlineLevel="0" collapsed="false">
      <c r="B112" s="21"/>
      <c r="C112" s="21"/>
    </row>
    <row r="113" customFormat="false" ht="12" hidden="false" customHeight="false" outlineLevel="0" collapsed="false">
      <c r="B113" s="21"/>
      <c r="C113" s="21"/>
    </row>
    <row r="114" customFormat="false" ht="12" hidden="false" customHeight="false" outlineLevel="0" collapsed="false">
      <c r="B114" s="21"/>
      <c r="C114" s="21"/>
    </row>
    <row r="115" customFormat="false" ht="12" hidden="false" customHeight="false" outlineLevel="0" collapsed="false">
      <c r="B115" s="21"/>
      <c r="C115" s="21"/>
    </row>
    <row r="116" customFormat="false" ht="12" hidden="false" customHeight="false" outlineLevel="0" collapsed="false">
      <c r="B116" s="21"/>
      <c r="C116" s="21"/>
    </row>
    <row r="117" customFormat="false" ht="12" hidden="false" customHeight="false" outlineLevel="0" collapsed="false">
      <c r="B117" s="21"/>
      <c r="C117" s="21"/>
    </row>
    <row r="118" customFormat="false" ht="12" hidden="false" customHeight="false" outlineLevel="0" collapsed="false">
      <c r="B118" s="21"/>
      <c r="C118" s="21"/>
    </row>
    <row r="119" customFormat="false" ht="12" hidden="false" customHeight="false" outlineLevel="0" collapsed="false">
      <c r="B119" s="21"/>
      <c r="C119" s="21"/>
    </row>
    <row r="120" customFormat="false" ht="12" hidden="false" customHeight="false" outlineLevel="0" collapsed="false">
      <c r="B120" s="21"/>
      <c r="C120" s="21"/>
    </row>
    <row r="121" customFormat="false" ht="12" hidden="false" customHeight="false" outlineLevel="0" collapsed="false">
      <c r="B121" s="21"/>
      <c r="C121" s="21"/>
    </row>
    <row r="122" customFormat="false" ht="12" hidden="false" customHeight="false" outlineLevel="0" collapsed="false">
      <c r="B122" s="21"/>
      <c r="C122" s="21"/>
    </row>
    <row r="123" customFormat="false" ht="12" hidden="false" customHeight="false" outlineLevel="0" collapsed="false">
      <c r="B123" s="21"/>
      <c r="C123" s="21"/>
    </row>
    <row r="124" customFormat="false" ht="12" hidden="false" customHeight="false" outlineLevel="0" collapsed="false">
      <c r="B124" s="21"/>
      <c r="C124" s="21"/>
    </row>
    <row r="125" customFormat="false" ht="12" hidden="false" customHeight="false" outlineLevel="0" collapsed="false">
      <c r="B125" s="21"/>
      <c r="C125" s="21"/>
    </row>
    <row r="126" customFormat="false" ht="12" hidden="false" customHeight="false" outlineLevel="0" collapsed="false">
      <c r="B126" s="21"/>
      <c r="C126" s="21"/>
    </row>
    <row r="127" customFormat="false" ht="12" hidden="false" customHeight="false" outlineLevel="0" collapsed="false">
      <c r="B127" s="21"/>
      <c r="C127" s="21"/>
    </row>
    <row r="128" customFormat="false" ht="12" hidden="false" customHeight="false" outlineLevel="0" collapsed="false">
      <c r="B128" s="21"/>
      <c r="C128" s="21"/>
    </row>
    <row r="129" customFormat="false" ht="12" hidden="false" customHeight="false" outlineLevel="0" collapsed="false">
      <c r="B129" s="21"/>
      <c r="C129" s="21"/>
    </row>
    <row r="130" customFormat="false" ht="12" hidden="false" customHeight="false" outlineLevel="0" collapsed="false">
      <c r="B130" s="21"/>
      <c r="C130" s="21"/>
    </row>
    <row r="131" customFormat="false" ht="12" hidden="false" customHeight="false" outlineLevel="0" collapsed="false">
      <c r="B131" s="21"/>
      <c r="C131" s="21"/>
    </row>
    <row r="132" customFormat="false" ht="12" hidden="false" customHeight="false" outlineLevel="0" collapsed="false">
      <c r="B132" s="21"/>
      <c r="C132" s="21"/>
    </row>
    <row r="133" customFormat="false" ht="12" hidden="false" customHeight="false" outlineLevel="0" collapsed="false">
      <c r="B133" s="21"/>
      <c r="C133" s="21"/>
    </row>
    <row r="134" customFormat="false" ht="12" hidden="false" customHeight="false" outlineLevel="0" collapsed="false">
      <c r="B134" s="21"/>
      <c r="C134" s="21"/>
    </row>
    <row r="135" customFormat="false" ht="12" hidden="false" customHeight="false" outlineLevel="0" collapsed="false">
      <c r="B135" s="21"/>
      <c r="C135" s="21"/>
    </row>
    <row r="136" customFormat="false" ht="12" hidden="false" customHeight="false" outlineLevel="0" collapsed="false">
      <c r="B136" s="21"/>
      <c r="C136" s="21"/>
    </row>
    <row r="137" customFormat="false" ht="12" hidden="false" customHeight="false" outlineLevel="0" collapsed="false">
      <c r="B137" s="21"/>
      <c r="C137" s="21"/>
    </row>
    <row r="138" customFormat="false" ht="12" hidden="false" customHeight="false" outlineLevel="0" collapsed="false">
      <c r="B138" s="21"/>
      <c r="C138" s="21"/>
    </row>
    <row r="139" customFormat="false" ht="12" hidden="false" customHeight="false" outlineLevel="0" collapsed="false">
      <c r="B139" s="21"/>
      <c r="C139" s="21"/>
    </row>
    <row r="140" customFormat="false" ht="12" hidden="false" customHeight="false" outlineLevel="0" collapsed="false">
      <c r="B140" s="21"/>
      <c r="C140" s="21"/>
    </row>
    <row r="141" customFormat="false" ht="12" hidden="false" customHeight="false" outlineLevel="0" collapsed="false">
      <c r="B141" s="21"/>
      <c r="C141" s="21"/>
    </row>
    <row r="142" customFormat="false" ht="12" hidden="false" customHeight="false" outlineLevel="0" collapsed="false">
      <c r="B142" s="21"/>
      <c r="C142" s="21"/>
    </row>
    <row r="143" customFormat="false" ht="12" hidden="false" customHeight="false" outlineLevel="0" collapsed="false">
      <c r="B143" s="21"/>
      <c r="C143" s="21"/>
    </row>
    <row r="144" customFormat="false" ht="12" hidden="false" customHeight="false" outlineLevel="0" collapsed="false">
      <c r="B144" s="21"/>
      <c r="C144" s="21"/>
    </row>
    <row r="145" customFormat="false" ht="12" hidden="false" customHeight="false" outlineLevel="0" collapsed="false">
      <c r="B145" s="21"/>
      <c r="C145" s="21"/>
    </row>
    <row r="146" customFormat="false" ht="12" hidden="false" customHeight="false" outlineLevel="0" collapsed="false">
      <c r="B146" s="21"/>
      <c r="C146" s="21"/>
    </row>
    <row r="147" customFormat="false" ht="12" hidden="false" customHeight="false" outlineLevel="0" collapsed="false">
      <c r="B147" s="21"/>
      <c r="C147" s="21"/>
    </row>
    <row r="148" customFormat="false" ht="12" hidden="false" customHeight="false" outlineLevel="0" collapsed="false">
      <c r="B148" s="21"/>
      <c r="C148" s="21"/>
    </row>
    <row r="149" customFormat="false" ht="12" hidden="false" customHeight="false" outlineLevel="0" collapsed="false">
      <c r="B149" s="21"/>
      <c r="C149" s="21"/>
    </row>
    <row r="150" customFormat="false" ht="12" hidden="false" customHeight="false" outlineLevel="0" collapsed="false">
      <c r="B150" s="21"/>
      <c r="C150" s="21"/>
    </row>
    <row r="151" customFormat="false" ht="12" hidden="false" customHeight="false" outlineLevel="0" collapsed="false">
      <c r="B151" s="21"/>
      <c r="C151" s="21"/>
    </row>
    <row r="152" customFormat="false" ht="12" hidden="false" customHeight="false" outlineLevel="0" collapsed="false">
      <c r="B152" s="21"/>
      <c r="C152" s="21"/>
    </row>
    <row r="153" customFormat="false" ht="12" hidden="false" customHeight="false" outlineLevel="0" collapsed="false">
      <c r="B153" s="21"/>
      <c r="C153" s="21"/>
    </row>
    <row r="154" customFormat="false" ht="12" hidden="false" customHeight="false" outlineLevel="0" collapsed="false">
      <c r="B154" s="21"/>
      <c r="C154" s="21"/>
    </row>
    <row r="155" customFormat="false" ht="12" hidden="false" customHeight="false" outlineLevel="0" collapsed="false">
      <c r="B155" s="21"/>
      <c r="C155" s="21"/>
    </row>
    <row r="156" customFormat="false" ht="12" hidden="false" customHeight="false" outlineLevel="0" collapsed="false">
      <c r="B156" s="21"/>
      <c r="C156" s="21"/>
    </row>
    <row r="157" customFormat="false" ht="12" hidden="false" customHeight="false" outlineLevel="0" collapsed="false">
      <c r="B157" s="21"/>
      <c r="C157" s="21"/>
    </row>
    <row r="158" customFormat="false" ht="12" hidden="false" customHeight="false" outlineLevel="0" collapsed="false">
      <c r="B158" s="21"/>
      <c r="C158" s="21"/>
    </row>
    <row r="159" customFormat="false" ht="12" hidden="false" customHeight="false" outlineLevel="0" collapsed="false">
      <c r="B159" s="21"/>
      <c r="C159" s="21"/>
    </row>
    <row r="160" customFormat="false" ht="12" hidden="false" customHeight="false" outlineLevel="0" collapsed="false">
      <c r="B160" s="21"/>
      <c r="C160" s="21"/>
    </row>
    <row r="161" customFormat="false" ht="12" hidden="false" customHeight="false" outlineLevel="0" collapsed="false">
      <c r="B161" s="21"/>
      <c r="C161" s="21"/>
    </row>
    <row r="162" customFormat="false" ht="12" hidden="false" customHeight="false" outlineLevel="0" collapsed="false">
      <c r="B162" s="21"/>
      <c r="C162" s="21"/>
    </row>
    <row r="163" customFormat="false" ht="12" hidden="false" customHeight="false" outlineLevel="0" collapsed="false">
      <c r="B163" s="21"/>
      <c r="C163" s="21"/>
    </row>
    <row r="164" customFormat="false" ht="12" hidden="false" customHeight="false" outlineLevel="0" collapsed="false">
      <c r="B164" s="21"/>
      <c r="C164" s="21"/>
    </row>
    <row r="165" customFormat="false" ht="12" hidden="false" customHeight="false" outlineLevel="0" collapsed="false">
      <c r="B165" s="21"/>
      <c r="C165" s="21"/>
    </row>
    <row r="166" customFormat="false" ht="12" hidden="false" customHeight="false" outlineLevel="0" collapsed="false">
      <c r="B166" s="21"/>
      <c r="C166" s="21"/>
    </row>
    <row r="167" customFormat="false" ht="12" hidden="false" customHeight="false" outlineLevel="0" collapsed="false">
      <c r="B167" s="21"/>
      <c r="C167" s="21"/>
    </row>
    <row r="168" customFormat="false" ht="12" hidden="false" customHeight="false" outlineLevel="0" collapsed="false">
      <c r="B168" s="21"/>
      <c r="C168" s="21"/>
    </row>
    <row r="169" customFormat="false" ht="12" hidden="false" customHeight="false" outlineLevel="0" collapsed="false">
      <c r="B169" s="21"/>
      <c r="C169" s="21"/>
    </row>
    <row r="170" customFormat="false" ht="12" hidden="false" customHeight="false" outlineLevel="0" collapsed="false">
      <c r="B170" s="21"/>
      <c r="C170" s="21"/>
    </row>
    <row r="171" customFormat="false" ht="12" hidden="false" customHeight="false" outlineLevel="0" collapsed="false">
      <c r="B171" s="21"/>
      <c r="C171" s="21"/>
    </row>
    <row r="172" customFormat="false" ht="12" hidden="false" customHeight="false" outlineLevel="0" collapsed="false">
      <c r="B172" s="21"/>
      <c r="C172" s="21"/>
    </row>
    <row r="173" customFormat="false" ht="12" hidden="false" customHeight="false" outlineLevel="0" collapsed="false">
      <c r="B173" s="21"/>
      <c r="C173" s="21"/>
    </row>
    <row r="174" customFormat="false" ht="12" hidden="false" customHeight="false" outlineLevel="0" collapsed="false">
      <c r="B174" s="21"/>
      <c r="C174" s="21"/>
    </row>
    <row r="175" customFormat="false" ht="12" hidden="false" customHeight="false" outlineLevel="0" collapsed="false">
      <c r="B175" s="21"/>
      <c r="C175" s="21"/>
    </row>
    <row r="176" customFormat="false" ht="12" hidden="false" customHeight="false" outlineLevel="0" collapsed="false">
      <c r="B176" s="21"/>
      <c r="C176" s="21"/>
    </row>
    <row r="177" customFormat="false" ht="12" hidden="false" customHeight="false" outlineLevel="0" collapsed="false">
      <c r="B177" s="21"/>
      <c r="C177" s="21"/>
    </row>
    <row r="178" customFormat="false" ht="12" hidden="false" customHeight="false" outlineLevel="0" collapsed="false">
      <c r="B178" s="21"/>
      <c r="C178" s="21"/>
    </row>
    <row r="179" customFormat="false" ht="12" hidden="false" customHeight="false" outlineLevel="0" collapsed="false">
      <c r="B179" s="21"/>
      <c r="C179" s="21"/>
    </row>
    <row r="180" customFormat="false" ht="12" hidden="false" customHeight="false" outlineLevel="0" collapsed="false">
      <c r="B180" s="21"/>
      <c r="C180" s="21"/>
    </row>
    <row r="181" customFormat="false" ht="12" hidden="false" customHeight="false" outlineLevel="0" collapsed="false">
      <c r="B181" s="21"/>
      <c r="C181" s="21"/>
    </row>
    <row r="182" customFormat="false" ht="12" hidden="false" customHeight="false" outlineLevel="0" collapsed="false">
      <c r="B182" s="21"/>
      <c r="C182" s="21"/>
    </row>
    <row r="183" customFormat="false" ht="12" hidden="false" customHeight="false" outlineLevel="0" collapsed="false">
      <c r="B183" s="21"/>
      <c r="C183" s="21"/>
    </row>
    <row r="184" customFormat="false" ht="12" hidden="false" customHeight="false" outlineLevel="0" collapsed="false">
      <c r="B184" s="21"/>
      <c r="C184" s="21"/>
    </row>
    <row r="185" customFormat="false" ht="12" hidden="false" customHeight="false" outlineLevel="0" collapsed="false">
      <c r="B185" s="21"/>
      <c r="C185" s="21"/>
    </row>
    <row r="186" customFormat="false" ht="12" hidden="false" customHeight="false" outlineLevel="0" collapsed="false">
      <c r="B186" s="21"/>
      <c r="C186" s="21"/>
    </row>
    <row r="187" customFormat="false" ht="12" hidden="false" customHeight="false" outlineLevel="0" collapsed="false">
      <c r="B187" s="21"/>
      <c r="C187" s="21"/>
    </row>
    <row r="188" customFormat="false" ht="12" hidden="false" customHeight="false" outlineLevel="0" collapsed="false">
      <c r="B188" s="21"/>
      <c r="C188" s="21"/>
    </row>
    <row r="189" customFormat="false" ht="12" hidden="false" customHeight="false" outlineLevel="0" collapsed="false">
      <c r="B189" s="21"/>
      <c r="C189" s="21"/>
    </row>
    <row r="190" customFormat="false" ht="12" hidden="false" customHeight="false" outlineLevel="0" collapsed="false">
      <c r="B190" s="21"/>
      <c r="C190" s="21"/>
    </row>
    <row r="191" customFormat="false" ht="12" hidden="false" customHeight="false" outlineLevel="0" collapsed="false">
      <c r="B191" s="21"/>
      <c r="C191" s="21"/>
    </row>
    <row r="192" customFormat="false" ht="12" hidden="false" customHeight="false" outlineLevel="0" collapsed="false">
      <c r="B192" s="21"/>
      <c r="C192" s="21"/>
    </row>
    <row r="193" customFormat="false" ht="12" hidden="false" customHeight="false" outlineLevel="0" collapsed="false">
      <c r="B193" s="21"/>
      <c r="C193" s="21"/>
    </row>
    <row r="194" customFormat="false" ht="12" hidden="false" customHeight="false" outlineLevel="0" collapsed="false">
      <c r="B194" s="21"/>
      <c r="C194" s="21"/>
    </row>
    <row r="195" customFormat="false" ht="12" hidden="false" customHeight="false" outlineLevel="0" collapsed="false">
      <c r="B195" s="21"/>
      <c r="C195" s="21"/>
    </row>
    <row r="196" customFormat="false" ht="12" hidden="false" customHeight="false" outlineLevel="0" collapsed="false">
      <c r="B196" s="21"/>
      <c r="C196" s="21"/>
    </row>
    <row r="197" customFormat="false" ht="12" hidden="false" customHeight="false" outlineLevel="0" collapsed="false">
      <c r="B197" s="21"/>
      <c r="C197" s="21"/>
    </row>
    <row r="198" customFormat="false" ht="12" hidden="false" customHeight="false" outlineLevel="0" collapsed="false">
      <c r="B198" s="21"/>
      <c r="C198" s="21"/>
    </row>
    <row r="199" customFormat="false" ht="12" hidden="false" customHeight="false" outlineLevel="0" collapsed="false">
      <c r="B199" s="21"/>
      <c r="C199" s="21"/>
    </row>
    <row r="200" customFormat="false" ht="12" hidden="false" customHeight="false" outlineLevel="0" collapsed="false">
      <c r="B200" s="21"/>
      <c r="C200" s="21"/>
    </row>
    <row r="201" customFormat="false" ht="12" hidden="false" customHeight="false" outlineLevel="0" collapsed="false">
      <c r="B201" s="21"/>
      <c r="C201" s="21"/>
    </row>
    <row r="202" customFormat="false" ht="12" hidden="false" customHeight="false" outlineLevel="0" collapsed="false">
      <c r="B202" s="21"/>
      <c r="C202" s="21"/>
    </row>
    <row r="203" customFormat="false" ht="12" hidden="false" customHeight="false" outlineLevel="0" collapsed="false">
      <c r="B203" s="21"/>
      <c r="C203" s="21"/>
    </row>
    <row r="204" customFormat="false" ht="12" hidden="false" customHeight="false" outlineLevel="0" collapsed="false">
      <c r="B204" s="21"/>
      <c r="C204" s="21"/>
    </row>
    <row r="205" customFormat="false" ht="12" hidden="false" customHeight="false" outlineLevel="0" collapsed="false">
      <c r="B205" s="21"/>
      <c r="C205" s="21"/>
    </row>
    <row r="206" customFormat="false" ht="12" hidden="false" customHeight="false" outlineLevel="0" collapsed="false">
      <c r="B206" s="21"/>
      <c r="C206" s="21"/>
    </row>
    <row r="207" customFormat="false" ht="12" hidden="false" customHeight="false" outlineLevel="0" collapsed="false">
      <c r="B207" s="21"/>
      <c r="C207" s="21"/>
    </row>
    <row r="208" customFormat="false" ht="12" hidden="false" customHeight="false" outlineLevel="0" collapsed="false">
      <c r="B208" s="21"/>
      <c r="C208" s="21"/>
    </row>
    <row r="209" customFormat="false" ht="12" hidden="false" customHeight="false" outlineLevel="0" collapsed="false">
      <c r="B209" s="21"/>
      <c r="C209" s="21"/>
    </row>
    <row r="210" customFormat="false" ht="12" hidden="false" customHeight="false" outlineLevel="0" collapsed="false">
      <c r="B210" s="21"/>
      <c r="C210" s="21"/>
    </row>
    <row r="211" customFormat="false" ht="12" hidden="false" customHeight="false" outlineLevel="0" collapsed="false">
      <c r="B211" s="21"/>
      <c r="C211" s="21"/>
    </row>
    <row r="212" customFormat="false" ht="12" hidden="false" customHeight="false" outlineLevel="0" collapsed="false">
      <c r="B212" s="21"/>
      <c r="C212" s="21"/>
    </row>
    <row r="213" customFormat="false" ht="12" hidden="false" customHeight="false" outlineLevel="0" collapsed="false">
      <c r="B213" s="21"/>
      <c r="C213" s="21"/>
    </row>
    <row r="214" customFormat="false" ht="12" hidden="false" customHeight="false" outlineLevel="0" collapsed="false">
      <c r="B214" s="21"/>
      <c r="C214" s="21"/>
    </row>
    <row r="215" customFormat="false" ht="12" hidden="false" customHeight="false" outlineLevel="0" collapsed="false">
      <c r="B215" s="21"/>
      <c r="C215" s="21"/>
    </row>
    <row r="216" customFormat="false" ht="12" hidden="false" customHeight="false" outlineLevel="0" collapsed="false">
      <c r="B216" s="21"/>
      <c r="C216" s="21"/>
    </row>
    <row r="217" customFormat="false" ht="12" hidden="false" customHeight="false" outlineLevel="0" collapsed="false">
      <c r="B217" s="21"/>
      <c r="C217" s="21"/>
    </row>
    <row r="218" customFormat="false" ht="12" hidden="false" customHeight="false" outlineLevel="0" collapsed="false">
      <c r="B218" s="21"/>
      <c r="C218" s="21"/>
    </row>
    <row r="219" customFormat="false" ht="12" hidden="false" customHeight="false" outlineLevel="0" collapsed="false">
      <c r="B219" s="21"/>
      <c r="C219" s="21"/>
    </row>
    <row r="220" customFormat="false" ht="12" hidden="false" customHeight="false" outlineLevel="0" collapsed="false">
      <c r="B220" s="21"/>
      <c r="C220" s="21"/>
    </row>
    <row r="221" customFormat="false" ht="12" hidden="false" customHeight="false" outlineLevel="0" collapsed="false">
      <c r="B221" s="21"/>
      <c r="C221" s="21"/>
    </row>
    <row r="222" customFormat="false" ht="12" hidden="false" customHeight="false" outlineLevel="0" collapsed="false">
      <c r="B222" s="21"/>
      <c r="C222" s="21"/>
    </row>
    <row r="223" customFormat="false" ht="12" hidden="false" customHeight="false" outlineLevel="0" collapsed="false">
      <c r="B223" s="21"/>
      <c r="C223" s="21"/>
    </row>
    <row r="224" customFormat="false" ht="12" hidden="false" customHeight="false" outlineLevel="0" collapsed="false">
      <c r="B224" s="21"/>
      <c r="C224" s="21"/>
    </row>
    <row r="225" customFormat="false" ht="12" hidden="false" customHeight="false" outlineLevel="0" collapsed="false">
      <c r="B225" s="21"/>
      <c r="C225" s="21"/>
    </row>
    <row r="226" customFormat="false" ht="12" hidden="false" customHeight="false" outlineLevel="0" collapsed="false">
      <c r="B226" s="21"/>
      <c r="C226" s="21"/>
    </row>
    <row r="227" customFormat="false" ht="12" hidden="false" customHeight="false" outlineLevel="0" collapsed="false">
      <c r="B227" s="21"/>
      <c r="C227" s="21"/>
    </row>
    <row r="228" customFormat="false" ht="12" hidden="false" customHeight="false" outlineLevel="0" collapsed="false">
      <c r="B228" s="21"/>
      <c r="C228" s="21"/>
    </row>
    <row r="229" customFormat="false" ht="12" hidden="false" customHeight="false" outlineLevel="0" collapsed="false">
      <c r="B229" s="21"/>
      <c r="C229" s="21"/>
    </row>
    <row r="230" customFormat="false" ht="12" hidden="false" customHeight="false" outlineLevel="0" collapsed="false">
      <c r="B230" s="21"/>
      <c r="C230" s="21"/>
    </row>
    <row r="231" customFormat="false" ht="12" hidden="false" customHeight="false" outlineLevel="0" collapsed="false">
      <c r="B231" s="21"/>
      <c r="C231" s="21"/>
    </row>
    <row r="232" customFormat="false" ht="12" hidden="false" customHeight="false" outlineLevel="0" collapsed="false">
      <c r="B232" s="21"/>
      <c r="C232" s="21"/>
    </row>
    <row r="233" customFormat="false" ht="12" hidden="false" customHeight="false" outlineLevel="0" collapsed="false">
      <c r="B233" s="21"/>
      <c r="C233" s="21"/>
    </row>
    <row r="234" customFormat="false" ht="12" hidden="false" customHeight="false" outlineLevel="0" collapsed="false">
      <c r="B234" s="21"/>
      <c r="C234" s="21"/>
    </row>
    <row r="235" customFormat="false" ht="12" hidden="false" customHeight="false" outlineLevel="0" collapsed="false">
      <c r="B235" s="21"/>
      <c r="C235" s="21"/>
    </row>
    <row r="236" customFormat="false" ht="12" hidden="false" customHeight="false" outlineLevel="0" collapsed="false">
      <c r="B236" s="21"/>
      <c r="C236" s="21"/>
    </row>
    <row r="237" customFormat="false" ht="12" hidden="false" customHeight="false" outlineLevel="0" collapsed="false">
      <c r="B237" s="21"/>
      <c r="C237" s="21"/>
    </row>
    <row r="238" customFormat="false" ht="12" hidden="false" customHeight="false" outlineLevel="0" collapsed="false">
      <c r="B238" s="21"/>
      <c r="C238" s="21"/>
    </row>
    <row r="239" customFormat="false" ht="12" hidden="false" customHeight="false" outlineLevel="0" collapsed="false">
      <c r="B239" s="21"/>
      <c r="C239" s="21"/>
    </row>
    <row r="240" customFormat="false" ht="12" hidden="false" customHeight="false" outlineLevel="0" collapsed="false">
      <c r="B240" s="21"/>
      <c r="C240" s="21"/>
    </row>
    <row r="241" customFormat="false" ht="12" hidden="false" customHeight="false" outlineLevel="0" collapsed="false">
      <c r="B241" s="21"/>
      <c r="C241" s="21"/>
    </row>
    <row r="242" customFormat="false" ht="12" hidden="false" customHeight="false" outlineLevel="0" collapsed="false">
      <c r="B242" s="21"/>
      <c r="C242" s="21"/>
    </row>
    <row r="243" customFormat="false" ht="12" hidden="false" customHeight="false" outlineLevel="0" collapsed="false">
      <c r="B243" s="21"/>
      <c r="C243" s="21"/>
    </row>
    <row r="244" customFormat="false" ht="12" hidden="false" customHeight="false" outlineLevel="0" collapsed="false">
      <c r="B244" s="21"/>
      <c r="C244" s="21"/>
    </row>
    <row r="245" customFormat="false" ht="12" hidden="false" customHeight="false" outlineLevel="0" collapsed="false">
      <c r="B245" s="21"/>
      <c r="C245" s="21"/>
    </row>
    <row r="246" customFormat="false" ht="12" hidden="false" customHeight="false" outlineLevel="0" collapsed="false">
      <c r="B246" s="21"/>
      <c r="C246" s="21"/>
    </row>
    <row r="247" customFormat="false" ht="12" hidden="false" customHeight="false" outlineLevel="0" collapsed="false">
      <c r="B247" s="21"/>
      <c r="C247" s="21"/>
    </row>
    <row r="248" customFormat="false" ht="12" hidden="false" customHeight="false" outlineLevel="0" collapsed="false">
      <c r="B248" s="21"/>
      <c r="C248" s="21"/>
    </row>
    <row r="249" customFormat="false" ht="12" hidden="false" customHeight="false" outlineLevel="0" collapsed="false">
      <c r="B249" s="21"/>
      <c r="C249" s="21"/>
    </row>
    <row r="250" customFormat="false" ht="12" hidden="false" customHeight="false" outlineLevel="0" collapsed="false">
      <c r="B250" s="21"/>
      <c r="C250" s="21"/>
    </row>
    <row r="251" customFormat="false" ht="12" hidden="false" customHeight="false" outlineLevel="0" collapsed="false">
      <c r="B251" s="21"/>
      <c r="C251" s="21"/>
    </row>
    <row r="252" customFormat="false" ht="12" hidden="false" customHeight="false" outlineLevel="0" collapsed="false">
      <c r="B252" s="21"/>
      <c r="C252" s="21"/>
    </row>
    <row r="253" customFormat="false" ht="12" hidden="false" customHeight="false" outlineLevel="0" collapsed="false">
      <c r="B253" s="21"/>
      <c r="C253" s="21"/>
    </row>
    <row r="254" customFormat="false" ht="12" hidden="false" customHeight="false" outlineLevel="0" collapsed="false">
      <c r="B254" s="21"/>
      <c r="C254" s="21"/>
    </row>
    <row r="255" customFormat="false" ht="12" hidden="false" customHeight="false" outlineLevel="0" collapsed="false">
      <c r="B255" s="21"/>
      <c r="C255" s="21"/>
    </row>
    <row r="256" customFormat="false" ht="12" hidden="false" customHeight="false" outlineLevel="0" collapsed="false">
      <c r="B256" s="21"/>
      <c r="C256" s="21"/>
    </row>
    <row r="257" customFormat="false" ht="12" hidden="false" customHeight="false" outlineLevel="0" collapsed="false">
      <c r="B257" s="21"/>
      <c r="C257" s="21"/>
    </row>
    <row r="258" customFormat="false" ht="12" hidden="false" customHeight="false" outlineLevel="0" collapsed="false">
      <c r="B258" s="21"/>
      <c r="C258" s="21"/>
    </row>
    <row r="259" customFormat="false" ht="12" hidden="false" customHeight="false" outlineLevel="0" collapsed="false">
      <c r="B259" s="21"/>
      <c r="C259" s="21"/>
    </row>
    <row r="260" customFormat="false" ht="12" hidden="false" customHeight="false" outlineLevel="0" collapsed="false">
      <c r="B260" s="21"/>
      <c r="C260" s="21"/>
    </row>
    <row r="261" customFormat="false" ht="12" hidden="false" customHeight="false" outlineLevel="0" collapsed="false">
      <c r="B261" s="21"/>
      <c r="C261" s="21"/>
    </row>
    <row r="262" customFormat="false" ht="12" hidden="false" customHeight="false" outlineLevel="0" collapsed="false">
      <c r="B262" s="21"/>
      <c r="C262" s="21"/>
    </row>
    <row r="263" customFormat="false" ht="12" hidden="false" customHeight="false" outlineLevel="0" collapsed="false">
      <c r="B263" s="21"/>
      <c r="C263" s="21"/>
    </row>
    <row r="264" customFormat="false" ht="12" hidden="false" customHeight="false" outlineLevel="0" collapsed="false">
      <c r="B264" s="21"/>
      <c r="C264" s="21"/>
    </row>
    <row r="265" customFormat="false" ht="12" hidden="false" customHeight="false" outlineLevel="0" collapsed="false">
      <c r="B265" s="21"/>
      <c r="C265" s="21"/>
    </row>
    <row r="266" customFormat="false" ht="12" hidden="false" customHeight="false" outlineLevel="0" collapsed="false">
      <c r="B266" s="21"/>
      <c r="C266" s="21"/>
    </row>
    <row r="267" customFormat="false" ht="12" hidden="false" customHeight="false" outlineLevel="0" collapsed="false">
      <c r="B267" s="21"/>
      <c r="C267" s="21"/>
    </row>
    <row r="268" customFormat="false" ht="12" hidden="false" customHeight="false" outlineLevel="0" collapsed="false">
      <c r="B268" s="21"/>
      <c r="C268" s="21"/>
    </row>
    <row r="269" customFormat="false" ht="12" hidden="false" customHeight="false" outlineLevel="0" collapsed="false">
      <c r="B269" s="21"/>
      <c r="C269" s="21"/>
    </row>
    <row r="270" customFormat="false" ht="12" hidden="false" customHeight="false" outlineLevel="0" collapsed="false">
      <c r="B270" s="21"/>
      <c r="C270" s="21"/>
    </row>
    <row r="271" customFormat="false" ht="12" hidden="false" customHeight="false" outlineLevel="0" collapsed="false">
      <c r="B271" s="21"/>
      <c r="C271" s="21"/>
    </row>
    <row r="272" customFormat="false" ht="12" hidden="false" customHeight="false" outlineLevel="0" collapsed="false">
      <c r="B272" s="21"/>
      <c r="C272" s="21"/>
    </row>
    <row r="273" customFormat="false" ht="12" hidden="false" customHeight="false" outlineLevel="0" collapsed="false">
      <c r="B273" s="21"/>
      <c r="C273" s="21"/>
    </row>
    <row r="274" customFormat="false" ht="12" hidden="false" customHeight="false" outlineLevel="0" collapsed="false">
      <c r="B274" s="21"/>
      <c r="C274" s="21"/>
    </row>
    <row r="275" customFormat="false" ht="12" hidden="false" customHeight="false" outlineLevel="0" collapsed="false">
      <c r="B275" s="21"/>
      <c r="C275" s="21"/>
    </row>
    <row r="276" customFormat="false" ht="12" hidden="false" customHeight="false" outlineLevel="0" collapsed="false">
      <c r="B276" s="21"/>
      <c r="C276" s="21"/>
    </row>
    <row r="277" customFormat="false" ht="12" hidden="false" customHeight="false" outlineLevel="0" collapsed="false">
      <c r="B277" s="21"/>
      <c r="C277" s="21"/>
    </row>
    <row r="278" customFormat="false" ht="12" hidden="false" customHeight="false" outlineLevel="0" collapsed="false">
      <c r="B278" s="21"/>
      <c r="C278" s="21"/>
    </row>
    <row r="279" customFormat="false" ht="12" hidden="false" customHeight="false" outlineLevel="0" collapsed="false">
      <c r="B279" s="21"/>
      <c r="C279" s="21"/>
    </row>
    <row r="280" customFormat="false" ht="12" hidden="false" customHeight="false" outlineLevel="0" collapsed="false">
      <c r="B280" s="21"/>
      <c r="C280" s="21"/>
    </row>
    <row r="281" customFormat="false" ht="12" hidden="false" customHeight="false" outlineLevel="0" collapsed="false">
      <c r="B281" s="21"/>
      <c r="C281" s="21"/>
    </row>
    <row r="282" customFormat="false" ht="12" hidden="false" customHeight="false" outlineLevel="0" collapsed="false">
      <c r="B282" s="21"/>
      <c r="C282" s="21"/>
    </row>
    <row r="283" customFormat="false" ht="12" hidden="false" customHeight="false" outlineLevel="0" collapsed="false">
      <c r="B283" s="21"/>
      <c r="C283" s="21"/>
    </row>
    <row r="284" customFormat="false" ht="12" hidden="false" customHeight="false" outlineLevel="0" collapsed="false">
      <c r="B284" s="21"/>
      <c r="C284" s="21"/>
    </row>
    <row r="285" customFormat="false" ht="12" hidden="false" customHeight="false" outlineLevel="0" collapsed="false">
      <c r="B285" s="21"/>
      <c r="C285" s="21"/>
    </row>
    <row r="286" customFormat="false" ht="12" hidden="false" customHeight="false" outlineLevel="0" collapsed="false">
      <c r="B286" s="21"/>
      <c r="C286" s="21"/>
    </row>
    <row r="287" customFormat="false" ht="12" hidden="false" customHeight="false" outlineLevel="0" collapsed="false">
      <c r="B287" s="21"/>
      <c r="C287" s="21"/>
    </row>
    <row r="288" customFormat="false" ht="12" hidden="false" customHeight="false" outlineLevel="0" collapsed="false">
      <c r="B288" s="21"/>
      <c r="C288" s="21"/>
    </row>
    <row r="289" customFormat="false" ht="12" hidden="false" customHeight="false" outlineLevel="0" collapsed="false">
      <c r="B289" s="21"/>
      <c r="C289" s="21"/>
    </row>
    <row r="290" customFormat="false" ht="12" hidden="false" customHeight="false" outlineLevel="0" collapsed="false">
      <c r="B290" s="21"/>
      <c r="C290" s="21"/>
    </row>
    <row r="291" customFormat="false" ht="12" hidden="false" customHeight="false" outlineLevel="0" collapsed="false">
      <c r="B291" s="21"/>
      <c r="C291" s="21"/>
    </row>
    <row r="292" customFormat="false" ht="12" hidden="false" customHeight="false" outlineLevel="0" collapsed="false">
      <c r="B292" s="21"/>
      <c r="C292" s="21"/>
    </row>
    <row r="293" customFormat="false" ht="12" hidden="false" customHeight="false" outlineLevel="0" collapsed="false">
      <c r="B293" s="21"/>
      <c r="C293" s="21"/>
    </row>
    <row r="294" customFormat="false" ht="12" hidden="false" customHeight="false" outlineLevel="0" collapsed="false">
      <c r="B294" s="21"/>
      <c r="C294" s="21"/>
    </row>
    <row r="295" customFormat="false" ht="12" hidden="false" customHeight="false" outlineLevel="0" collapsed="false">
      <c r="B295" s="21"/>
      <c r="C295" s="21"/>
    </row>
    <row r="296" customFormat="false" ht="12" hidden="false" customHeight="false" outlineLevel="0" collapsed="false">
      <c r="B296" s="21"/>
      <c r="C296" s="21"/>
    </row>
    <row r="297" customFormat="false" ht="12" hidden="false" customHeight="false" outlineLevel="0" collapsed="false">
      <c r="B297" s="21"/>
      <c r="C297" s="21"/>
    </row>
    <row r="298" customFormat="false" ht="12" hidden="false" customHeight="false" outlineLevel="0" collapsed="false">
      <c r="B298" s="21"/>
      <c r="C298" s="21"/>
    </row>
    <row r="299" customFormat="false" ht="12" hidden="false" customHeight="false" outlineLevel="0" collapsed="false">
      <c r="B299" s="21"/>
      <c r="C299" s="21"/>
    </row>
    <row r="300" customFormat="false" ht="12" hidden="false" customHeight="false" outlineLevel="0" collapsed="false">
      <c r="B300" s="21"/>
      <c r="C300" s="21"/>
    </row>
    <row r="301" customFormat="false" ht="12" hidden="false" customHeight="false" outlineLevel="0" collapsed="false">
      <c r="B301" s="21"/>
      <c r="C301" s="21"/>
    </row>
    <row r="302" customFormat="false" ht="12" hidden="false" customHeight="false" outlineLevel="0" collapsed="false">
      <c r="B302" s="21"/>
      <c r="C302" s="21"/>
    </row>
    <row r="303" customFormat="false" ht="12" hidden="false" customHeight="false" outlineLevel="0" collapsed="false">
      <c r="B303" s="21"/>
      <c r="C303" s="21"/>
    </row>
    <row r="304" customFormat="false" ht="12" hidden="false" customHeight="false" outlineLevel="0" collapsed="false">
      <c r="B304" s="21"/>
      <c r="C304" s="21"/>
    </row>
    <row r="305" customFormat="false" ht="12" hidden="false" customHeight="false" outlineLevel="0" collapsed="false">
      <c r="B305" s="21"/>
      <c r="C305" s="21"/>
    </row>
    <row r="306" customFormat="false" ht="12" hidden="false" customHeight="false" outlineLevel="0" collapsed="false">
      <c r="B306" s="21"/>
      <c r="C306" s="21"/>
    </row>
    <row r="307" customFormat="false" ht="12" hidden="false" customHeight="false" outlineLevel="0" collapsed="false">
      <c r="B307" s="21"/>
      <c r="C307" s="21"/>
    </row>
    <row r="308" customFormat="false" ht="12" hidden="false" customHeight="false" outlineLevel="0" collapsed="false">
      <c r="B308" s="21"/>
      <c r="C308" s="21"/>
    </row>
    <row r="309" customFormat="false" ht="12" hidden="false" customHeight="false" outlineLevel="0" collapsed="false">
      <c r="B309" s="21"/>
      <c r="C309" s="21"/>
    </row>
    <row r="310" customFormat="false" ht="12" hidden="false" customHeight="false" outlineLevel="0" collapsed="false">
      <c r="B310" s="21"/>
      <c r="C310" s="21"/>
    </row>
    <row r="311" customFormat="false" ht="12" hidden="false" customHeight="false" outlineLevel="0" collapsed="false">
      <c r="B311" s="21"/>
      <c r="C311" s="21"/>
    </row>
    <row r="312" customFormat="false" ht="12" hidden="false" customHeight="false" outlineLevel="0" collapsed="false">
      <c r="B312" s="21"/>
      <c r="C312" s="21"/>
    </row>
    <row r="313" customFormat="false" ht="12" hidden="false" customHeight="false" outlineLevel="0" collapsed="false">
      <c r="B313" s="21"/>
      <c r="C313" s="21"/>
    </row>
    <row r="314" customFormat="false" ht="12" hidden="false" customHeight="false" outlineLevel="0" collapsed="false">
      <c r="B314" s="21"/>
      <c r="C314" s="21"/>
    </row>
    <row r="315" customFormat="false" ht="12" hidden="false" customHeight="false" outlineLevel="0" collapsed="false">
      <c r="B315" s="21"/>
      <c r="C315" s="21"/>
    </row>
    <row r="316" customFormat="false" ht="12" hidden="false" customHeight="false" outlineLevel="0" collapsed="false">
      <c r="B316" s="21"/>
      <c r="C316" s="21"/>
    </row>
    <row r="317" customFormat="false" ht="12" hidden="false" customHeight="false" outlineLevel="0" collapsed="false">
      <c r="B317" s="21"/>
      <c r="C317" s="21"/>
    </row>
    <row r="318" customFormat="false" ht="12" hidden="false" customHeight="false" outlineLevel="0" collapsed="false">
      <c r="B318" s="21"/>
      <c r="C318" s="21"/>
    </row>
    <row r="319" customFormat="false" ht="12" hidden="false" customHeight="false" outlineLevel="0" collapsed="false">
      <c r="B319" s="21"/>
      <c r="C319" s="21"/>
    </row>
    <row r="320" customFormat="false" ht="12" hidden="false" customHeight="false" outlineLevel="0" collapsed="false">
      <c r="B320" s="21"/>
      <c r="C320" s="21"/>
    </row>
    <row r="321" customFormat="false" ht="12" hidden="false" customHeight="false" outlineLevel="0" collapsed="false">
      <c r="B321" s="21"/>
      <c r="C321" s="21"/>
    </row>
    <row r="322" customFormat="false" ht="12" hidden="false" customHeight="false" outlineLevel="0" collapsed="false">
      <c r="B322" s="21"/>
      <c r="C322" s="21"/>
    </row>
    <row r="323" customFormat="false" ht="12" hidden="false" customHeight="false" outlineLevel="0" collapsed="false">
      <c r="B323" s="21"/>
      <c r="C323" s="21"/>
    </row>
    <row r="324" customFormat="false" ht="12" hidden="false" customHeight="false" outlineLevel="0" collapsed="false">
      <c r="B324" s="21"/>
      <c r="C324" s="21"/>
    </row>
    <row r="325" customFormat="false" ht="12" hidden="false" customHeight="false" outlineLevel="0" collapsed="false">
      <c r="B325" s="21"/>
      <c r="C325" s="21"/>
    </row>
    <row r="326" customFormat="false" ht="12" hidden="false" customHeight="false" outlineLevel="0" collapsed="false">
      <c r="B326" s="21"/>
      <c r="C326" s="21"/>
    </row>
    <row r="327" customFormat="false" ht="12" hidden="false" customHeight="false" outlineLevel="0" collapsed="false">
      <c r="B327" s="21"/>
      <c r="C327" s="21"/>
    </row>
    <row r="328" customFormat="false" ht="12" hidden="false" customHeight="false" outlineLevel="0" collapsed="false">
      <c r="B328" s="21"/>
      <c r="C328" s="21"/>
    </row>
    <row r="329" customFormat="false" ht="12" hidden="false" customHeight="false" outlineLevel="0" collapsed="false">
      <c r="B329" s="21"/>
      <c r="C329" s="21"/>
    </row>
    <row r="330" customFormat="false" ht="12" hidden="false" customHeight="false" outlineLevel="0" collapsed="false">
      <c r="B330" s="21"/>
      <c r="C330" s="21"/>
    </row>
    <row r="331" customFormat="false" ht="12" hidden="false" customHeight="false" outlineLevel="0" collapsed="false">
      <c r="B331" s="21"/>
      <c r="C331" s="21"/>
    </row>
    <row r="332" customFormat="false" ht="12" hidden="false" customHeight="false" outlineLevel="0" collapsed="false">
      <c r="B332" s="21"/>
      <c r="C332" s="21"/>
    </row>
    <row r="333" customFormat="false" ht="12" hidden="false" customHeight="false" outlineLevel="0" collapsed="false">
      <c r="B333" s="21"/>
      <c r="C333" s="21"/>
    </row>
    <row r="334" customFormat="false" ht="12" hidden="false" customHeight="false" outlineLevel="0" collapsed="false">
      <c r="B334" s="21"/>
      <c r="C334" s="21"/>
    </row>
    <row r="335" customFormat="false" ht="12" hidden="false" customHeight="false" outlineLevel="0" collapsed="false">
      <c r="B335" s="21"/>
      <c r="C335" s="21"/>
    </row>
    <row r="336" customFormat="false" ht="12" hidden="false" customHeight="false" outlineLevel="0" collapsed="false">
      <c r="B336" s="21"/>
      <c r="C336" s="21"/>
    </row>
    <row r="337" customFormat="false" ht="12" hidden="false" customHeight="false" outlineLevel="0" collapsed="false">
      <c r="B337" s="21"/>
      <c r="C337" s="21"/>
    </row>
    <row r="338" customFormat="false" ht="12" hidden="false" customHeight="false" outlineLevel="0" collapsed="false">
      <c r="B338" s="21"/>
      <c r="C338" s="21"/>
    </row>
    <row r="339" customFormat="false" ht="12" hidden="false" customHeight="false" outlineLevel="0" collapsed="false">
      <c r="B339" s="21"/>
      <c r="C339" s="21"/>
    </row>
    <row r="340" customFormat="false" ht="12" hidden="false" customHeight="false" outlineLevel="0" collapsed="false">
      <c r="B340" s="21"/>
      <c r="C340" s="21"/>
    </row>
    <row r="341" customFormat="false" ht="12" hidden="false" customHeight="false" outlineLevel="0" collapsed="false">
      <c r="B341" s="21"/>
      <c r="C341" s="21"/>
    </row>
    <row r="342" customFormat="false" ht="12" hidden="false" customHeight="false" outlineLevel="0" collapsed="false">
      <c r="B342" s="21"/>
      <c r="C342" s="21"/>
    </row>
    <row r="343" customFormat="false" ht="12" hidden="false" customHeight="false" outlineLevel="0" collapsed="false">
      <c r="B343" s="21"/>
      <c r="C343" s="21"/>
    </row>
    <row r="344" customFormat="false" ht="12" hidden="false" customHeight="false" outlineLevel="0" collapsed="false">
      <c r="B344" s="21"/>
      <c r="C344" s="21"/>
    </row>
    <row r="345" customFormat="false" ht="12" hidden="false" customHeight="false" outlineLevel="0" collapsed="false">
      <c r="B345" s="21"/>
      <c r="C345" s="21"/>
    </row>
    <row r="346" customFormat="false" ht="12" hidden="false" customHeight="false" outlineLevel="0" collapsed="false">
      <c r="B346" s="21"/>
      <c r="C346" s="21"/>
    </row>
    <row r="347" customFormat="false" ht="12" hidden="false" customHeight="false" outlineLevel="0" collapsed="false">
      <c r="B347" s="21"/>
      <c r="C347" s="21"/>
    </row>
    <row r="348" customFormat="false" ht="12" hidden="false" customHeight="false" outlineLevel="0" collapsed="false">
      <c r="B348" s="21"/>
      <c r="C348" s="21"/>
    </row>
    <row r="349" customFormat="false" ht="12" hidden="false" customHeight="false" outlineLevel="0" collapsed="false">
      <c r="B349" s="21"/>
      <c r="C349" s="21"/>
    </row>
    <row r="350" customFormat="false" ht="12" hidden="false" customHeight="false" outlineLevel="0" collapsed="false">
      <c r="B350" s="21"/>
      <c r="C350" s="21"/>
    </row>
    <row r="351" customFormat="false" ht="12" hidden="false" customHeight="false" outlineLevel="0" collapsed="false">
      <c r="B351" s="21"/>
      <c r="C351" s="21"/>
    </row>
    <row r="352" customFormat="false" ht="12" hidden="false" customHeight="false" outlineLevel="0" collapsed="false">
      <c r="B352" s="21"/>
      <c r="C352" s="21"/>
    </row>
    <row r="353" customFormat="false" ht="12" hidden="false" customHeight="false" outlineLevel="0" collapsed="false">
      <c r="B353" s="21"/>
      <c r="C353" s="21"/>
    </row>
    <row r="354" customFormat="false" ht="12" hidden="false" customHeight="false" outlineLevel="0" collapsed="false">
      <c r="B354" s="21"/>
      <c r="C354" s="21"/>
    </row>
    <row r="355" customFormat="false" ht="12" hidden="false" customHeight="false" outlineLevel="0" collapsed="false">
      <c r="B355" s="21"/>
      <c r="C355" s="21"/>
    </row>
    <row r="356" customFormat="false" ht="12" hidden="false" customHeight="false" outlineLevel="0" collapsed="false">
      <c r="B356" s="21"/>
      <c r="C356" s="21"/>
    </row>
    <row r="357" customFormat="false" ht="12" hidden="false" customHeight="false" outlineLevel="0" collapsed="false">
      <c r="B357" s="21"/>
      <c r="C357" s="21"/>
    </row>
    <row r="358" customFormat="false" ht="12" hidden="false" customHeight="false" outlineLevel="0" collapsed="false">
      <c r="B358" s="21"/>
      <c r="C358" s="21"/>
    </row>
    <row r="359" customFormat="false" ht="12" hidden="false" customHeight="false" outlineLevel="0" collapsed="false">
      <c r="B359" s="21"/>
      <c r="C359" s="21"/>
    </row>
    <row r="360" customFormat="false" ht="12" hidden="false" customHeight="false" outlineLevel="0" collapsed="false">
      <c r="B360" s="21"/>
      <c r="C360" s="21"/>
    </row>
    <row r="361" customFormat="false" ht="12" hidden="false" customHeight="false" outlineLevel="0" collapsed="false">
      <c r="B361" s="21"/>
      <c r="C361" s="21"/>
    </row>
    <row r="362" customFormat="false" ht="12" hidden="false" customHeight="false" outlineLevel="0" collapsed="false">
      <c r="B362" s="21"/>
      <c r="C362" s="21"/>
    </row>
    <row r="363" customFormat="false" ht="12" hidden="false" customHeight="false" outlineLevel="0" collapsed="false">
      <c r="B363" s="21"/>
      <c r="C363" s="21"/>
    </row>
    <row r="364" customFormat="false" ht="12" hidden="false" customHeight="false" outlineLevel="0" collapsed="false">
      <c r="B364" s="21"/>
      <c r="C364" s="21"/>
    </row>
    <row r="365" customFormat="false" ht="12" hidden="false" customHeight="false" outlineLevel="0" collapsed="false">
      <c r="B365" s="21"/>
      <c r="C365" s="21"/>
    </row>
    <row r="366" customFormat="false" ht="12" hidden="false" customHeight="false" outlineLevel="0" collapsed="false">
      <c r="B366" s="21"/>
      <c r="C366" s="21"/>
    </row>
    <row r="367" customFormat="false" ht="12" hidden="false" customHeight="false" outlineLevel="0" collapsed="false">
      <c r="B367" s="21"/>
      <c r="C367" s="21"/>
    </row>
    <row r="368" customFormat="false" ht="12" hidden="false" customHeight="false" outlineLevel="0" collapsed="false">
      <c r="B368" s="21"/>
      <c r="C368" s="21"/>
    </row>
    <row r="369" customFormat="false" ht="12" hidden="false" customHeight="false" outlineLevel="0" collapsed="false">
      <c r="B369" s="21"/>
      <c r="C369" s="21"/>
    </row>
    <row r="370" customFormat="false" ht="12" hidden="false" customHeight="false" outlineLevel="0" collapsed="false">
      <c r="B370" s="21"/>
      <c r="C370" s="21"/>
    </row>
    <row r="371" customFormat="false" ht="12" hidden="false" customHeight="false" outlineLevel="0" collapsed="false">
      <c r="B371" s="21"/>
      <c r="C371" s="21"/>
    </row>
    <row r="372" customFormat="false" ht="12" hidden="false" customHeight="false" outlineLevel="0" collapsed="false">
      <c r="B372" s="21"/>
      <c r="C372" s="21"/>
    </row>
    <row r="373" customFormat="false" ht="12" hidden="false" customHeight="false" outlineLevel="0" collapsed="false">
      <c r="B373" s="21"/>
      <c r="C373" s="21"/>
    </row>
    <row r="374" customFormat="false" ht="12" hidden="false" customHeight="false" outlineLevel="0" collapsed="false">
      <c r="B374" s="21"/>
      <c r="C374" s="21"/>
    </row>
    <row r="375" customFormat="false" ht="12" hidden="false" customHeight="false" outlineLevel="0" collapsed="false">
      <c r="B375" s="21"/>
      <c r="C375" s="21"/>
    </row>
    <row r="376" customFormat="false" ht="12" hidden="false" customHeight="false" outlineLevel="0" collapsed="false">
      <c r="B376" s="21"/>
      <c r="C376" s="21"/>
    </row>
    <row r="377" customFormat="false" ht="12" hidden="false" customHeight="false" outlineLevel="0" collapsed="false">
      <c r="B377" s="21"/>
      <c r="C377" s="21"/>
    </row>
    <row r="378" customFormat="false" ht="12" hidden="false" customHeight="false" outlineLevel="0" collapsed="false">
      <c r="B378" s="21"/>
      <c r="C378" s="21"/>
    </row>
    <row r="379" customFormat="false" ht="12" hidden="false" customHeight="false" outlineLevel="0" collapsed="false">
      <c r="B379" s="21"/>
      <c r="C379" s="21"/>
    </row>
    <row r="380" customFormat="false" ht="12" hidden="false" customHeight="false" outlineLevel="0" collapsed="false">
      <c r="B380" s="21"/>
      <c r="C380" s="21"/>
    </row>
    <row r="381" customFormat="false" ht="12" hidden="false" customHeight="false" outlineLevel="0" collapsed="false">
      <c r="B381" s="21"/>
      <c r="C381" s="21"/>
    </row>
    <row r="382" customFormat="false" ht="12" hidden="false" customHeight="false" outlineLevel="0" collapsed="false">
      <c r="B382" s="21"/>
      <c r="C382" s="21"/>
    </row>
    <row r="383" customFormat="false" ht="12" hidden="false" customHeight="false" outlineLevel="0" collapsed="false">
      <c r="B383" s="21"/>
      <c r="C383" s="21"/>
    </row>
    <row r="384" customFormat="false" ht="12" hidden="false" customHeight="false" outlineLevel="0" collapsed="false">
      <c r="B384" s="21"/>
      <c r="C384" s="21"/>
    </row>
    <row r="385" customFormat="false" ht="12" hidden="false" customHeight="false" outlineLevel="0" collapsed="false">
      <c r="B385" s="21"/>
      <c r="C385" s="21"/>
    </row>
    <row r="386" customFormat="false" ht="12" hidden="false" customHeight="false" outlineLevel="0" collapsed="false">
      <c r="B386" s="21"/>
      <c r="C386" s="21"/>
    </row>
    <row r="387" customFormat="false" ht="12" hidden="false" customHeight="false" outlineLevel="0" collapsed="false">
      <c r="B387" s="21"/>
      <c r="C387" s="21"/>
    </row>
    <row r="388" customFormat="false" ht="12" hidden="false" customHeight="false" outlineLevel="0" collapsed="false">
      <c r="B388" s="21"/>
      <c r="C388" s="21"/>
    </row>
    <row r="389" customFormat="false" ht="12" hidden="false" customHeight="false" outlineLevel="0" collapsed="false">
      <c r="B389" s="21"/>
      <c r="C389" s="21"/>
    </row>
    <row r="390" customFormat="false" ht="12" hidden="false" customHeight="false" outlineLevel="0" collapsed="false">
      <c r="B390" s="21"/>
      <c r="C390" s="21"/>
    </row>
    <row r="391" customFormat="false" ht="12" hidden="false" customHeight="false" outlineLevel="0" collapsed="false">
      <c r="B391" s="21"/>
      <c r="C391" s="21"/>
    </row>
    <row r="392" customFormat="false" ht="12" hidden="false" customHeight="false" outlineLevel="0" collapsed="false">
      <c r="B392" s="21"/>
      <c r="C392" s="21"/>
    </row>
    <row r="393" customFormat="false" ht="12" hidden="false" customHeight="false" outlineLevel="0" collapsed="false">
      <c r="B393" s="21"/>
      <c r="C393" s="21"/>
    </row>
    <row r="394" customFormat="false" ht="12" hidden="false" customHeight="false" outlineLevel="0" collapsed="false">
      <c r="B394" s="21"/>
      <c r="C394" s="21"/>
    </row>
    <row r="395" customFormat="false" ht="12" hidden="false" customHeight="false" outlineLevel="0" collapsed="false">
      <c r="B395" s="21"/>
      <c r="C395" s="21"/>
    </row>
    <row r="396" customFormat="false" ht="12" hidden="false" customHeight="false" outlineLevel="0" collapsed="false">
      <c r="B396" s="21"/>
      <c r="C396" s="21"/>
    </row>
    <row r="397" customFormat="false" ht="12" hidden="false" customHeight="false" outlineLevel="0" collapsed="false">
      <c r="B397" s="21"/>
      <c r="C397" s="21"/>
    </row>
    <row r="398" customFormat="false" ht="12" hidden="false" customHeight="false" outlineLevel="0" collapsed="false">
      <c r="B398" s="21"/>
      <c r="C398" s="21"/>
    </row>
    <row r="399" customFormat="false" ht="12" hidden="false" customHeight="false" outlineLevel="0" collapsed="false">
      <c r="B399" s="21"/>
      <c r="C399" s="21"/>
    </row>
    <row r="400" customFormat="false" ht="12" hidden="false" customHeight="false" outlineLevel="0" collapsed="false">
      <c r="B400" s="21"/>
      <c r="C400" s="21"/>
    </row>
    <row r="401" customFormat="false" ht="12" hidden="false" customHeight="false" outlineLevel="0" collapsed="false">
      <c r="B401" s="21"/>
      <c r="C401" s="21"/>
    </row>
    <row r="402" customFormat="false" ht="12" hidden="false" customHeight="false" outlineLevel="0" collapsed="false">
      <c r="B402" s="21"/>
      <c r="C402" s="21"/>
    </row>
    <row r="403" customFormat="false" ht="12" hidden="false" customHeight="false" outlineLevel="0" collapsed="false">
      <c r="B403" s="21"/>
      <c r="C403" s="21"/>
    </row>
    <row r="404" customFormat="false" ht="12" hidden="false" customHeight="false" outlineLevel="0" collapsed="false">
      <c r="B404" s="21"/>
      <c r="C404" s="21"/>
    </row>
    <row r="405" customFormat="false" ht="12" hidden="false" customHeight="false" outlineLevel="0" collapsed="false">
      <c r="B405" s="21"/>
      <c r="C405" s="21"/>
    </row>
    <row r="406" customFormat="false" ht="12" hidden="false" customHeight="false" outlineLevel="0" collapsed="false">
      <c r="B406" s="21"/>
      <c r="C406" s="21"/>
    </row>
    <row r="407" customFormat="false" ht="12" hidden="false" customHeight="false" outlineLevel="0" collapsed="false">
      <c r="B407" s="21"/>
      <c r="C407" s="21"/>
    </row>
    <row r="408" customFormat="false" ht="12" hidden="false" customHeight="false" outlineLevel="0" collapsed="false">
      <c r="B408" s="21"/>
      <c r="C408" s="21"/>
    </row>
    <row r="409" customFormat="false" ht="12" hidden="false" customHeight="false" outlineLevel="0" collapsed="false">
      <c r="B409" s="21"/>
      <c r="C409" s="21"/>
    </row>
    <row r="410" customFormat="false" ht="12" hidden="false" customHeight="false" outlineLevel="0" collapsed="false">
      <c r="B410" s="21"/>
      <c r="C410" s="21"/>
    </row>
    <row r="411" customFormat="false" ht="12" hidden="false" customHeight="false" outlineLevel="0" collapsed="false">
      <c r="B411" s="21"/>
      <c r="C411" s="21"/>
    </row>
    <row r="412" customFormat="false" ht="12" hidden="false" customHeight="false" outlineLevel="0" collapsed="false">
      <c r="B412" s="21"/>
      <c r="C412" s="21"/>
    </row>
    <row r="413" customFormat="false" ht="12" hidden="false" customHeight="false" outlineLevel="0" collapsed="false">
      <c r="B413" s="21"/>
      <c r="C413" s="21"/>
    </row>
    <row r="414" customFormat="false" ht="12" hidden="false" customHeight="false" outlineLevel="0" collapsed="false">
      <c r="B414" s="21"/>
      <c r="C414" s="21"/>
    </row>
    <row r="415" customFormat="false" ht="12" hidden="false" customHeight="false" outlineLevel="0" collapsed="false">
      <c r="B415" s="21"/>
      <c r="C415" s="21"/>
    </row>
    <row r="416" customFormat="false" ht="12" hidden="false" customHeight="false" outlineLevel="0" collapsed="false">
      <c r="B416" s="21"/>
      <c r="C416" s="21"/>
    </row>
    <row r="417" customFormat="false" ht="12" hidden="false" customHeight="false" outlineLevel="0" collapsed="false">
      <c r="B417" s="21"/>
      <c r="C417" s="21"/>
    </row>
    <row r="418" customFormat="false" ht="12" hidden="false" customHeight="false" outlineLevel="0" collapsed="false">
      <c r="B418" s="21"/>
      <c r="C418" s="21"/>
    </row>
    <row r="419" customFormat="false" ht="12" hidden="false" customHeight="false" outlineLevel="0" collapsed="false">
      <c r="B419" s="21"/>
      <c r="C419" s="21"/>
    </row>
    <row r="420" customFormat="false" ht="12" hidden="false" customHeight="false" outlineLevel="0" collapsed="false">
      <c r="B420" s="21"/>
      <c r="C420" s="21"/>
    </row>
    <row r="421" customFormat="false" ht="12" hidden="false" customHeight="false" outlineLevel="0" collapsed="false">
      <c r="B421" s="21"/>
      <c r="C421" s="21"/>
    </row>
    <row r="422" customFormat="false" ht="12" hidden="false" customHeight="false" outlineLevel="0" collapsed="false">
      <c r="B422" s="21"/>
      <c r="C422" s="21"/>
    </row>
    <row r="423" customFormat="false" ht="12" hidden="false" customHeight="false" outlineLevel="0" collapsed="false">
      <c r="B423" s="21"/>
      <c r="C423" s="21"/>
    </row>
    <row r="424" customFormat="false" ht="12" hidden="false" customHeight="false" outlineLevel="0" collapsed="false">
      <c r="B424" s="21"/>
      <c r="C424" s="21"/>
    </row>
    <row r="425" customFormat="false" ht="12" hidden="false" customHeight="false" outlineLevel="0" collapsed="false">
      <c r="B425" s="21"/>
      <c r="C425" s="21"/>
    </row>
    <row r="426" customFormat="false" ht="12" hidden="false" customHeight="false" outlineLevel="0" collapsed="false">
      <c r="B426" s="21"/>
      <c r="C426" s="21"/>
    </row>
    <row r="427" customFormat="false" ht="12" hidden="false" customHeight="false" outlineLevel="0" collapsed="false">
      <c r="B427" s="21"/>
      <c r="C427" s="21"/>
    </row>
    <row r="428" customFormat="false" ht="12" hidden="false" customHeight="false" outlineLevel="0" collapsed="false">
      <c r="B428" s="21"/>
      <c r="C428" s="21"/>
    </row>
    <row r="429" customFormat="false" ht="12" hidden="false" customHeight="false" outlineLevel="0" collapsed="false">
      <c r="B429" s="21"/>
      <c r="C429" s="21"/>
    </row>
    <row r="430" customFormat="false" ht="12" hidden="false" customHeight="false" outlineLevel="0" collapsed="false">
      <c r="B430" s="21"/>
      <c r="C430" s="21"/>
    </row>
    <row r="431" customFormat="false" ht="12" hidden="false" customHeight="false" outlineLevel="0" collapsed="false">
      <c r="B431" s="21"/>
      <c r="C431" s="21"/>
    </row>
    <row r="432" customFormat="false" ht="12" hidden="false" customHeight="false" outlineLevel="0" collapsed="false">
      <c r="B432" s="21"/>
      <c r="C432" s="21"/>
    </row>
    <row r="433" customFormat="false" ht="12" hidden="false" customHeight="false" outlineLevel="0" collapsed="false">
      <c r="B433" s="21"/>
      <c r="C433" s="21"/>
    </row>
    <row r="434" customFormat="false" ht="12" hidden="false" customHeight="false" outlineLevel="0" collapsed="false">
      <c r="B434" s="21"/>
      <c r="C434" s="21"/>
    </row>
    <row r="435" customFormat="false" ht="12" hidden="false" customHeight="false" outlineLevel="0" collapsed="false">
      <c r="B435" s="21"/>
      <c r="C435" s="21"/>
    </row>
    <row r="436" customFormat="false" ht="12" hidden="false" customHeight="false" outlineLevel="0" collapsed="false">
      <c r="B436" s="21"/>
      <c r="C436" s="21"/>
    </row>
    <row r="437" customFormat="false" ht="12" hidden="false" customHeight="false" outlineLevel="0" collapsed="false">
      <c r="B437" s="21"/>
      <c r="C437" s="21"/>
    </row>
    <row r="438" customFormat="false" ht="12" hidden="false" customHeight="false" outlineLevel="0" collapsed="false">
      <c r="B438" s="21"/>
      <c r="C438" s="21"/>
    </row>
    <row r="439" customFormat="false" ht="12" hidden="false" customHeight="false" outlineLevel="0" collapsed="false">
      <c r="B439" s="21"/>
      <c r="C439" s="21"/>
    </row>
    <row r="440" customFormat="false" ht="12" hidden="false" customHeight="false" outlineLevel="0" collapsed="false">
      <c r="B440" s="21"/>
      <c r="C440" s="21"/>
    </row>
    <row r="441" customFormat="false" ht="12" hidden="false" customHeight="false" outlineLevel="0" collapsed="false">
      <c r="B441" s="21"/>
      <c r="C441" s="21"/>
    </row>
    <row r="442" customFormat="false" ht="12" hidden="false" customHeight="false" outlineLevel="0" collapsed="false">
      <c r="B442" s="21"/>
      <c r="C442" s="21"/>
    </row>
    <row r="443" customFormat="false" ht="12" hidden="false" customHeight="false" outlineLevel="0" collapsed="false">
      <c r="B443" s="21"/>
      <c r="C443" s="21"/>
    </row>
    <row r="444" customFormat="false" ht="12" hidden="false" customHeight="false" outlineLevel="0" collapsed="false">
      <c r="B444" s="21"/>
      <c r="C444" s="21"/>
    </row>
    <row r="445" customFormat="false" ht="12" hidden="false" customHeight="false" outlineLevel="0" collapsed="false">
      <c r="B445" s="21"/>
      <c r="C445" s="21"/>
    </row>
    <row r="446" customFormat="false" ht="12" hidden="false" customHeight="false" outlineLevel="0" collapsed="false">
      <c r="B446" s="21"/>
      <c r="C446" s="21"/>
    </row>
    <row r="447" customFormat="false" ht="12" hidden="false" customHeight="false" outlineLevel="0" collapsed="false">
      <c r="B447" s="21"/>
      <c r="C447" s="21"/>
    </row>
    <row r="448" customFormat="false" ht="12" hidden="false" customHeight="false" outlineLevel="0" collapsed="false">
      <c r="B448" s="21"/>
      <c r="C448" s="21"/>
    </row>
    <row r="449" customFormat="false" ht="12" hidden="false" customHeight="false" outlineLevel="0" collapsed="false">
      <c r="B449" s="21"/>
      <c r="C449" s="21"/>
    </row>
    <row r="450" customFormat="false" ht="12" hidden="false" customHeight="false" outlineLevel="0" collapsed="false">
      <c r="B450" s="21"/>
      <c r="C450" s="21"/>
    </row>
    <row r="451" customFormat="false" ht="12" hidden="false" customHeight="false" outlineLevel="0" collapsed="false">
      <c r="B451" s="21"/>
      <c r="C451" s="21"/>
    </row>
    <row r="452" customFormat="false" ht="12" hidden="false" customHeight="false" outlineLevel="0" collapsed="false">
      <c r="B452" s="21"/>
      <c r="C452" s="21"/>
    </row>
    <row r="453" customFormat="false" ht="12" hidden="false" customHeight="false" outlineLevel="0" collapsed="false">
      <c r="B453" s="21"/>
      <c r="C453" s="21"/>
    </row>
    <row r="454" customFormat="false" ht="12" hidden="false" customHeight="false" outlineLevel="0" collapsed="false">
      <c r="B454" s="21"/>
      <c r="C454" s="21"/>
    </row>
    <row r="455" customFormat="false" ht="12" hidden="false" customHeight="false" outlineLevel="0" collapsed="false">
      <c r="B455" s="21"/>
      <c r="C455" s="21"/>
    </row>
    <row r="456" customFormat="false" ht="12" hidden="false" customHeight="false" outlineLevel="0" collapsed="false">
      <c r="B456" s="21"/>
      <c r="C456" s="21"/>
    </row>
    <row r="457" customFormat="false" ht="12" hidden="false" customHeight="false" outlineLevel="0" collapsed="false">
      <c r="B457" s="21"/>
      <c r="C457" s="21"/>
    </row>
    <row r="458" customFormat="false" ht="12" hidden="false" customHeight="false" outlineLevel="0" collapsed="false">
      <c r="B458" s="21"/>
      <c r="C458" s="21"/>
    </row>
    <row r="459" customFormat="false" ht="12" hidden="false" customHeight="false" outlineLevel="0" collapsed="false">
      <c r="B459" s="21"/>
      <c r="C459" s="21"/>
    </row>
    <row r="460" customFormat="false" ht="12" hidden="false" customHeight="false" outlineLevel="0" collapsed="false">
      <c r="B460" s="21"/>
      <c r="C460" s="21"/>
    </row>
    <row r="461" customFormat="false" ht="12" hidden="false" customHeight="false" outlineLevel="0" collapsed="false">
      <c r="B461" s="21"/>
      <c r="C461" s="21"/>
    </row>
    <row r="462" customFormat="false" ht="12" hidden="false" customHeight="false" outlineLevel="0" collapsed="false">
      <c r="B462" s="21"/>
      <c r="C462" s="21"/>
    </row>
    <row r="463" customFormat="false" ht="12" hidden="false" customHeight="false" outlineLevel="0" collapsed="false">
      <c r="B463" s="21"/>
      <c r="C463" s="21"/>
    </row>
    <row r="464" customFormat="false" ht="12" hidden="false" customHeight="false" outlineLevel="0" collapsed="false">
      <c r="B464" s="21"/>
      <c r="C464" s="21"/>
    </row>
    <row r="465" customFormat="false" ht="12" hidden="false" customHeight="false" outlineLevel="0" collapsed="false">
      <c r="B465" s="21"/>
      <c r="C465" s="21"/>
    </row>
    <row r="466" customFormat="false" ht="12" hidden="false" customHeight="false" outlineLevel="0" collapsed="false">
      <c r="B466" s="21"/>
      <c r="C466" s="21"/>
    </row>
    <row r="467" customFormat="false" ht="12" hidden="false" customHeight="false" outlineLevel="0" collapsed="false">
      <c r="B467" s="21"/>
      <c r="C467" s="21"/>
    </row>
    <row r="468" customFormat="false" ht="12" hidden="false" customHeight="false" outlineLevel="0" collapsed="false">
      <c r="B468" s="21"/>
      <c r="C468" s="21"/>
    </row>
    <row r="469" customFormat="false" ht="12" hidden="false" customHeight="false" outlineLevel="0" collapsed="false">
      <c r="B469" s="21"/>
      <c r="C469" s="21"/>
    </row>
    <row r="470" customFormat="false" ht="12" hidden="false" customHeight="false" outlineLevel="0" collapsed="false">
      <c r="B470" s="21"/>
      <c r="C470" s="21"/>
    </row>
    <row r="471" customFormat="false" ht="12" hidden="false" customHeight="false" outlineLevel="0" collapsed="false">
      <c r="B471" s="21"/>
      <c r="C471" s="21"/>
    </row>
    <row r="472" customFormat="false" ht="12" hidden="false" customHeight="false" outlineLevel="0" collapsed="false">
      <c r="B472" s="21"/>
      <c r="C472" s="21"/>
    </row>
    <row r="473" customFormat="false" ht="12" hidden="false" customHeight="false" outlineLevel="0" collapsed="false">
      <c r="B473" s="21"/>
      <c r="C473" s="21"/>
    </row>
    <row r="474" customFormat="false" ht="12" hidden="false" customHeight="false" outlineLevel="0" collapsed="false">
      <c r="B474" s="21"/>
      <c r="C474" s="21"/>
    </row>
    <row r="475" customFormat="false" ht="12" hidden="false" customHeight="false" outlineLevel="0" collapsed="false">
      <c r="B475" s="21"/>
      <c r="C475" s="21"/>
    </row>
    <row r="476" customFormat="false" ht="12" hidden="false" customHeight="false" outlineLevel="0" collapsed="false">
      <c r="B476" s="21"/>
      <c r="C476" s="21"/>
    </row>
    <row r="477" customFormat="false" ht="12" hidden="false" customHeight="false" outlineLevel="0" collapsed="false">
      <c r="B477" s="21"/>
      <c r="C477" s="21"/>
    </row>
    <row r="478" customFormat="false" ht="12" hidden="false" customHeight="false" outlineLevel="0" collapsed="false">
      <c r="B478" s="21"/>
      <c r="C478" s="21"/>
    </row>
    <row r="479" customFormat="false" ht="12" hidden="false" customHeight="false" outlineLevel="0" collapsed="false">
      <c r="B479" s="21"/>
      <c r="C479" s="21"/>
    </row>
    <row r="480" customFormat="false" ht="12" hidden="false" customHeight="false" outlineLevel="0" collapsed="false">
      <c r="B480" s="21"/>
      <c r="C480" s="21"/>
    </row>
    <row r="481" customFormat="false" ht="12" hidden="false" customHeight="false" outlineLevel="0" collapsed="false">
      <c r="B481" s="21"/>
      <c r="C481" s="21"/>
    </row>
    <row r="482" customFormat="false" ht="12" hidden="false" customHeight="false" outlineLevel="0" collapsed="false">
      <c r="B482" s="21"/>
      <c r="C482" s="21"/>
    </row>
    <row r="483" customFormat="false" ht="12" hidden="false" customHeight="false" outlineLevel="0" collapsed="false">
      <c r="B483" s="21"/>
      <c r="C483" s="21"/>
    </row>
    <row r="484" customFormat="false" ht="12" hidden="false" customHeight="false" outlineLevel="0" collapsed="false">
      <c r="B484" s="21"/>
      <c r="C484" s="21"/>
    </row>
    <row r="485" customFormat="false" ht="12" hidden="false" customHeight="false" outlineLevel="0" collapsed="false">
      <c r="B485" s="21"/>
      <c r="C485" s="21"/>
    </row>
    <row r="486" customFormat="false" ht="12" hidden="false" customHeight="false" outlineLevel="0" collapsed="false">
      <c r="B486" s="21"/>
      <c r="C486" s="21"/>
    </row>
    <row r="487" customFormat="false" ht="12" hidden="false" customHeight="false" outlineLevel="0" collapsed="false">
      <c r="B487" s="21"/>
      <c r="C487" s="21"/>
    </row>
    <row r="488" customFormat="false" ht="12" hidden="false" customHeight="false" outlineLevel="0" collapsed="false">
      <c r="B488" s="21"/>
      <c r="C488" s="21"/>
    </row>
    <row r="489" customFormat="false" ht="12" hidden="false" customHeight="false" outlineLevel="0" collapsed="false">
      <c r="B489" s="21"/>
      <c r="C489" s="21"/>
    </row>
    <row r="490" customFormat="false" ht="12" hidden="false" customHeight="false" outlineLevel="0" collapsed="false">
      <c r="B490" s="21"/>
      <c r="C490" s="21"/>
    </row>
    <row r="491" customFormat="false" ht="12" hidden="false" customHeight="false" outlineLevel="0" collapsed="false">
      <c r="B491" s="21"/>
      <c r="C491" s="21"/>
    </row>
    <row r="492" customFormat="false" ht="12" hidden="false" customHeight="false" outlineLevel="0" collapsed="false">
      <c r="B492" s="21"/>
      <c r="C492" s="21"/>
    </row>
    <row r="493" customFormat="false" ht="12" hidden="false" customHeight="false" outlineLevel="0" collapsed="false">
      <c r="B493" s="21"/>
      <c r="C493" s="21"/>
    </row>
    <row r="494" customFormat="false" ht="12" hidden="false" customHeight="false" outlineLevel="0" collapsed="false">
      <c r="B494" s="21"/>
      <c r="C494" s="21"/>
    </row>
    <row r="495" customFormat="false" ht="12" hidden="false" customHeight="false" outlineLevel="0" collapsed="false">
      <c r="B495" s="21"/>
      <c r="C495" s="21"/>
    </row>
    <row r="496" customFormat="false" ht="12" hidden="false" customHeight="false" outlineLevel="0" collapsed="false">
      <c r="B496" s="21"/>
      <c r="C496" s="21"/>
    </row>
    <row r="497" customFormat="false" ht="12" hidden="false" customHeight="false" outlineLevel="0" collapsed="false">
      <c r="B497" s="21"/>
      <c r="C497" s="21"/>
    </row>
    <row r="498" customFormat="false" ht="12" hidden="false" customHeight="false" outlineLevel="0" collapsed="false">
      <c r="B498" s="21"/>
      <c r="C498" s="21"/>
    </row>
    <row r="499" customFormat="false" ht="12" hidden="false" customHeight="false" outlineLevel="0" collapsed="false">
      <c r="B499" s="21"/>
      <c r="C499" s="21"/>
    </row>
    <row r="500" customFormat="false" ht="12" hidden="false" customHeight="false" outlineLevel="0" collapsed="false">
      <c r="B500" s="21"/>
      <c r="C500" s="21"/>
    </row>
    <row r="501" customFormat="false" ht="12" hidden="false" customHeight="false" outlineLevel="0" collapsed="false">
      <c r="B501" s="21"/>
      <c r="C501" s="21"/>
    </row>
    <row r="502" customFormat="false" ht="12" hidden="false" customHeight="false" outlineLevel="0" collapsed="false">
      <c r="B502" s="21"/>
      <c r="C502" s="21"/>
    </row>
    <row r="503" customFormat="false" ht="12" hidden="false" customHeight="false" outlineLevel="0" collapsed="false">
      <c r="B503" s="21"/>
      <c r="C503" s="21"/>
    </row>
    <row r="504" customFormat="false" ht="12" hidden="false" customHeight="false" outlineLevel="0" collapsed="false">
      <c r="B504" s="21"/>
      <c r="C504" s="21"/>
    </row>
    <row r="505" customFormat="false" ht="12" hidden="false" customHeight="false" outlineLevel="0" collapsed="false">
      <c r="B505" s="21"/>
      <c r="C505" s="21"/>
    </row>
    <row r="506" customFormat="false" ht="12" hidden="false" customHeight="false" outlineLevel="0" collapsed="false">
      <c r="B506" s="21"/>
      <c r="C506" s="21"/>
    </row>
    <row r="507" customFormat="false" ht="12" hidden="false" customHeight="false" outlineLevel="0" collapsed="false">
      <c r="B507" s="21"/>
      <c r="C507" s="21"/>
    </row>
    <row r="508" customFormat="false" ht="12" hidden="false" customHeight="false" outlineLevel="0" collapsed="false">
      <c r="B508" s="21"/>
      <c r="C508" s="21"/>
    </row>
    <row r="509" customFormat="false" ht="12" hidden="false" customHeight="false" outlineLevel="0" collapsed="false">
      <c r="B509" s="21"/>
      <c r="C509" s="21"/>
    </row>
    <row r="510" customFormat="false" ht="12" hidden="false" customHeight="false" outlineLevel="0" collapsed="false">
      <c r="B510" s="21"/>
      <c r="C510" s="21"/>
    </row>
    <row r="511" customFormat="false" ht="12" hidden="false" customHeight="false" outlineLevel="0" collapsed="false">
      <c r="B511" s="21"/>
      <c r="C511" s="21"/>
    </row>
    <row r="512" customFormat="false" ht="12" hidden="false" customHeight="false" outlineLevel="0" collapsed="false">
      <c r="B512" s="21"/>
      <c r="C512" s="21"/>
    </row>
    <row r="513" customFormat="false" ht="12" hidden="false" customHeight="false" outlineLevel="0" collapsed="false">
      <c r="B513" s="21"/>
      <c r="C513" s="21"/>
    </row>
    <row r="514" customFormat="false" ht="12" hidden="false" customHeight="false" outlineLevel="0" collapsed="false">
      <c r="B514" s="21"/>
      <c r="C514" s="21"/>
    </row>
    <row r="515" customFormat="false" ht="12" hidden="false" customHeight="false" outlineLevel="0" collapsed="false">
      <c r="B515" s="21"/>
      <c r="C515" s="21"/>
    </row>
    <row r="516" customFormat="false" ht="12" hidden="false" customHeight="false" outlineLevel="0" collapsed="false">
      <c r="B516" s="21"/>
      <c r="C516" s="21"/>
    </row>
    <row r="517" customFormat="false" ht="12" hidden="false" customHeight="false" outlineLevel="0" collapsed="false">
      <c r="B517" s="21"/>
      <c r="C517" s="21"/>
    </row>
    <row r="518" customFormat="false" ht="12" hidden="false" customHeight="false" outlineLevel="0" collapsed="false">
      <c r="B518" s="21"/>
      <c r="C518" s="21"/>
    </row>
    <row r="519" customFormat="false" ht="12" hidden="false" customHeight="false" outlineLevel="0" collapsed="false">
      <c r="B519" s="21"/>
      <c r="C519" s="21"/>
    </row>
    <row r="520" customFormat="false" ht="12" hidden="false" customHeight="false" outlineLevel="0" collapsed="false">
      <c r="B520" s="21"/>
      <c r="C520" s="21"/>
    </row>
    <row r="521" customFormat="false" ht="12" hidden="false" customHeight="false" outlineLevel="0" collapsed="false">
      <c r="B521" s="21"/>
      <c r="C521" s="21"/>
    </row>
    <row r="522" customFormat="false" ht="12" hidden="false" customHeight="false" outlineLevel="0" collapsed="false">
      <c r="B522" s="21"/>
      <c r="C522" s="21"/>
    </row>
    <row r="523" customFormat="false" ht="12" hidden="false" customHeight="false" outlineLevel="0" collapsed="false">
      <c r="B523" s="21"/>
      <c r="C523" s="21"/>
    </row>
    <row r="524" customFormat="false" ht="12" hidden="false" customHeight="false" outlineLevel="0" collapsed="false">
      <c r="B524" s="21"/>
      <c r="C524" s="21"/>
    </row>
    <row r="525" customFormat="false" ht="12" hidden="false" customHeight="false" outlineLevel="0" collapsed="false">
      <c r="B525" s="21"/>
      <c r="C525" s="21"/>
    </row>
    <row r="526" customFormat="false" ht="12" hidden="false" customHeight="false" outlineLevel="0" collapsed="false">
      <c r="B526" s="21"/>
      <c r="C526" s="21"/>
    </row>
    <row r="527" customFormat="false" ht="12" hidden="false" customHeight="false" outlineLevel="0" collapsed="false">
      <c r="B527" s="21"/>
      <c r="C527" s="21"/>
    </row>
    <row r="528" customFormat="false" ht="12" hidden="false" customHeight="false" outlineLevel="0" collapsed="false">
      <c r="B528" s="21"/>
      <c r="C528" s="21"/>
    </row>
    <row r="529" customFormat="false" ht="12" hidden="false" customHeight="false" outlineLevel="0" collapsed="false">
      <c r="B529" s="21"/>
      <c r="C529" s="21"/>
    </row>
    <row r="530" customFormat="false" ht="12" hidden="false" customHeight="false" outlineLevel="0" collapsed="false">
      <c r="B530" s="21"/>
      <c r="C530" s="21"/>
    </row>
    <row r="531" customFormat="false" ht="12" hidden="false" customHeight="false" outlineLevel="0" collapsed="false">
      <c r="B531" s="21"/>
      <c r="C531" s="21"/>
    </row>
    <row r="532" customFormat="false" ht="12" hidden="false" customHeight="false" outlineLevel="0" collapsed="false">
      <c r="B532" s="21"/>
      <c r="C532" s="21"/>
    </row>
    <row r="533" customFormat="false" ht="12" hidden="false" customHeight="false" outlineLevel="0" collapsed="false">
      <c r="B533" s="21"/>
      <c r="C533" s="21"/>
    </row>
    <row r="534" customFormat="false" ht="12" hidden="false" customHeight="false" outlineLevel="0" collapsed="false">
      <c r="B534" s="21"/>
      <c r="C534" s="21"/>
    </row>
    <row r="535" customFormat="false" ht="12" hidden="false" customHeight="false" outlineLevel="0" collapsed="false">
      <c r="B535" s="21"/>
      <c r="C535" s="21"/>
    </row>
    <row r="536" customFormat="false" ht="12" hidden="false" customHeight="false" outlineLevel="0" collapsed="false">
      <c r="B536" s="21"/>
      <c r="C536" s="21"/>
    </row>
    <row r="537" customFormat="false" ht="12" hidden="false" customHeight="false" outlineLevel="0" collapsed="false">
      <c r="B537" s="21"/>
      <c r="C537" s="21"/>
    </row>
    <row r="538" customFormat="false" ht="12" hidden="false" customHeight="false" outlineLevel="0" collapsed="false">
      <c r="B538" s="21"/>
      <c r="C538" s="21"/>
    </row>
    <row r="539" customFormat="false" ht="12" hidden="false" customHeight="false" outlineLevel="0" collapsed="false">
      <c r="B539" s="21"/>
      <c r="C539" s="21"/>
    </row>
    <row r="540" customFormat="false" ht="12" hidden="false" customHeight="false" outlineLevel="0" collapsed="false">
      <c r="B540" s="21"/>
      <c r="C540" s="21"/>
    </row>
    <row r="541" customFormat="false" ht="12" hidden="false" customHeight="false" outlineLevel="0" collapsed="false">
      <c r="B541" s="21"/>
      <c r="C541" s="21"/>
    </row>
    <row r="542" customFormat="false" ht="12" hidden="false" customHeight="false" outlineLevel="0" collapsed="false">
      <c r="B542" s="21"/>
      <c r="C542" s="21"/>
    </row>
    <row r="543" customFormat="false" ht="12" hidden="false" customHeight="false" outlineLevel="0" collapsed="false">
      <c r="B543" s="21"/>
      <c r="C543" s="21"/>
    </row>
    <row r="544" customFormat="false" ht="12" hidden="false" customHeight="false" outlineLevel="0" collapsed="false">
      <c r="B544" s="21"/>
      <c r="C544" s="21"/>
    </row>
    <row r="545" customFormat="false" ht="12" hidden="false" customHeight="false" outlineLevel="0" collapsed="false">
      <c r="B545" s="21"/>
      <c r="C545" s="21"/>
    </row>
    <row r="546" customFormat="false" ht="12" hidden="false" customHeight="false" outlineLevel="0" collapsed="false">
      <c r="B546" s="21"/>
      <c r="C546" s="21"/>
    </row>
    <row r="547" customFormat="false" ht="12" hidden="false" customHeight="false" outlineLevel="0" collapsed="false">
      <c r="B547" s="21"/>
      <c r="C547" s="21"/>
    </row>
    <row r="548" customFormat="false" ht="12" hidden="false" customHeight="false" outlineLevel="0" collapsed="false">
      <c r="B548" s="21"/>
      <c r="C548" s="21"/>
    </row>
    <row r="549" customFormat="false" ht="12" hidden="false" customHeight="false" outlineLevel="0" collapsed="false">
      <c r="B549" s="21"/>
      <c r="C549" s="21"/>
    </row>
    <row r="550" customFormat="false" ht="12" hidden="false" customHeight="false" outlineLevel="0" collapsed="false">
      <c r="B550" s="21"/>
      <c r="C550" s="21"/>
    </row>
    <row r="551" customFormat="false" ht="12" hidden="false" customHeight="false" outlineLevel="0" collapsed="false">
      <c r="B551" s="21"/>
      <c r="C551" s="21"/>
    </row>
    <row r="552" customFormat="false" ht="12" hidden="false" customHeight="false" outlineLevel="0" collapsed="false">
      <c r="B552" s="21"/>
      <c r="C552" s="21"/>
    </row>
    <row r="553" customFormat="false" ht="12" hidden="false" customHeight="false" outlineLevel="0" collapsed="false">
      <c r="B553" s="21"/>
      <c r="C553" s="21"/>
    </row>
    <row r="554" customFormat="false" ht="12" hidden="false" customHeight="false" outlineLevel="0" collapsed="false">
      <c r="B554" s="21"/>
      <c r="C554" s="21"/>
    </row>
    <row r="555" customFormat="false" ht="12" hidden="false" customHeight="false" outlineLevel="0" collapsed="false">
      <c r="B555" s="21"/>
      <c r="C555" s="21"/>
    </row>
    <row r="556" customFormat="false" ht="12" hidden="false" customHeight="false" outlineLevel="0" collapsed="false">
      <c r="B556" s="21"/>
      <c r="C556" s="21"/>
    </row>
    <row r="557" customFormat="false" ht="12" hidden="false" customHeight="false" outlineLevel="0" collapsed="false">
      <c r="B557" s="21"/>
      <c r="C557" s="21"/>
    </row>
    <row r="558" customFormat="false" ht="12" hidden="false" customHeight="false" outlineLevel="0" collapsed="false">
      <c r="B558" s="21"/>
      <c r="C558" s="21"/>
    </row>
    <row r="559" customFormat="false" ht="12" hidden="false" customHeight="false" outlineLevel="0" collapsed="false">
      <c r="B559" s="21"/>
      <c r="C559" s="21"/>
    </row>
    <row r="560" customFormat="false" ht="12" hidden="false" customHeight="false" outlineLevel="0" collapsed="false">
      <c r="B560" s="21"/>
      <c r="C560" s="21"/>
    </row>
    <row r="561" customFormat="false" ht="12" hidden="false" customHeight="false" outlineLevel="0" collapsed="false">
      <c r="B561" s="21"/>
      <c r="C561" s="21"/>
    </row>
    <row r="562" customFormat="false" ht="12" hidden="false" customHeight="false" outlineLevel="0" collapsed="false">
      <c r="B562" s="21"/>
      <c r="C562" s="21"/>
    </row>
    <row r="563" customFormat="false" ht="12" hidden="false" customHeight="false" outlineLevel="0" collapsed="false">
      <c r="B563" s="21"/>
      <c r="C563" s="21"/>
    </row>
    <row r="564" customFormat="false" ht="12" hidden="false" customHeight="false" outlineLevel="0" collapsed="false">
      <c r="B564" s="21"/>
      <c r="C564" s="21"/>
    </row>
    <row r="565" customFormat="false" ht="12" hidden="false" customHeight="false" outlineLevel="0" collapsed="false">
      <c r="B565" s="21"/>
      <c r="C565" s="21"/>
    </row>
    <row r="566" customFormat="false" ht="12" hidden="false" customHeight="false" outlineLevel="0" collapsed="false">
      <c r="B566" s="21"/>
      <c r="C566" s="21"/>
    </row>
    <row r="567" customFormat="false" ht="12" hidden="false" customHeight="false" outlineLevel="0" collapsed="false">
      <c r="B567" s="21"/>
      <c r="C567" s="21"/>
    </row>
    <row r="568" customFormat="false" ht="12" hidden="false" customHeight="false" outlineLevel="0" collapsed="false">
      <c r="B568" s="21"/>
      <c r="C568" s="21"/>
    </row>
    <row r="569" customFormat="false" ht="12" hidden="false" customHeight="false" outlineLevel="0" collapsed="false">
      <c r="B569" s="21"/>
      <c r="C569" s="21"/>
    </row>
    <row r="570" customFormat="false" ht="12" hidden="false" customHeight="false" outlineLevel="0" collapsed="false">
      <c r="B570" s="21"/>
      <c r="C570" s="21"/>
    </row>
    <row r="571" customFormat="false" ht="12" hidden="false" customHeight="false" outlineLevel="0" collapsed="false">
      <c r="B571" s="21"/>
      <c r="C571" s="21"/>
    </row>
    <row r="572" customFormat="false" ht="12" hidden="false" customHeight="false" outlineLevel="0" collapsed="false">
      <c r="B572" s="21"/>
      <c r="C572" s="21"/>
    </row>
    <row r="573" customFormat="false" ht="12" hidden="false" customHeight="false" outlineLevel="0" collapsed="false">
      <c r="B573" s="21"/>
      <c r="C573" s="21"/>
    </row>
    <row r="574" customFormat="false" ht="12" hidden="false" customHeight="false" outlineLevel="0" collapsed="false">
      <c r="B574" s="21"/>
      <c r="C574" s="21"/>
    </row>
    <row r="575" customFormat="false" ht="12" hidden="false" customHeight="false" outlineLevel="0" collapsed="false">
      <c r="B575" s="21"/>
      <c r="C575" s="21"/>
    </row>
    <row r="576" customFormat="false" ht="12" hidden="false" customHeight="false" outlineLevel="0" collapsed="false">
      <c r="B576" s="21"/>
      <c r="C576" s="21"/>
    </row>
    <row r="577" customFormat="false" ht="12" hidden="false" customHeight="false" outlineLevel="0" collapsed="false">
      <c r="B577" s="21"/>
      <c r="C577" s="21"/>
    </row>
    <row r="578" customFormat="false" ht="12" hidden="false" customHeight="false" outlineLevel="0" collapsed="false">
      <c r="B578" s="21"/>
      <c r="C578" s="21"/>
    </row>
    <row r="579" customFormat="false" ht="12" hidden="false" customHeight="false" outlineLevel="0" collapsed="false">
      <c r="B579" s="21"/>
      <c r="C579" s="21"/>
    </row>
    <row r="580" customFormat="false" ht="12" hidden="false" customHeight="false" outlineLevel="0" collapsed="false">
      <c r="B580" s="21"/>
      <c r="C580" s="21"/>
    </row>
    <row r="581" customFormat="false" ht="12" hidden="false" customHeight="false" outlineLevel="0" collapsed="false">
      <c r="B581" s="21"/>
      <c r="C581" s="21"/>
    </row>
    <row r="582" customFormat="false" ht="12" hidden="false" customHeight="false" outlineLevel="0" collapsed="false">
      <c r="B582" s="21"/>
      <c r="C582" s="21"/>
    </row>
    <row r="583" customFormat="false" ht="12" hidden="false" customHeight="false" outlineLevel="0" collapsed="false">
      <c r="B583" s="21"/>
      <c r="C583" s="21"/>
    </row>
    <row r="584" customFormat="false" ht="12" hidden="false" customHeight="false" outlineLevel="0" collapsed="false">
      <c r="B584" s="21"/>
      <c r="C584" s="21"/>
    </row>
    <row r="585" customFormat="false" ht="12" hidden="false" customHeight="false" outlineLevel="0" collapsed="false">
      <c r="B585" s="21"/>
      <c r="C585" s="21"/>
    </row>
    <row r="586" customFormat="false" ht="12" hidden="false" customHeight="false" outlineLevel="0" collapsed="false">
      <c r="B586" s="21"/>
      <c r="C586" s="21"/>
    </row>
    <row r="587" customFormat="false" ht="12" hidden="false" customHeight="false" outlineLevel="0" collapsed="false">
      <c r="B587" s="21"/>
      <c r="C587" s="21"/>
    </row>
    <row r="588" customFormat="false" ht="12" hidden="false" customHeight="false" outlineLevel="0" collapsed="false">
      <c r="B588" s="21"/>
      <c r="C588" s="21"/>
    </row>
    <row r="589" customFormat="false" ht="12" hidden="false" customHeight="false" outlineLevel="0" collapsed="false">
      <c r="B589" s="21"/>
      <c r="C589" s="21"/>
    </row>
    <row r="590" customFormat="false" ht="12" hidden="false" customHeight="false" outlineLevel="0" collapsed="false">
      <c r="B590" s="21"/>
      <c r="C590" s="21"/>
    </row>
    <row r="591" customFormat="false" ht="12" hidden="false" customHeight="false" outlineLevel="0" collapsed="false">
      <c r="B591" s="21"/>
      <c r="C591" s="21"/>
    </row>
    <row r="592" customFormat="false" ht="12" hidden="false" customHeight="false" outlineLevel="0" collapsed="false">
      <c r="B592" s="21"/>
      <c r="C592" s="21"/>
    </row>
    <row r="593" customFormat="false" ht="12" hidden="false" customHeight="false" outlineLevel="0" collapsed="false">
      <c r="B593" s="21"/>
      <c r="C593" s="21"/>
    </row>
    <row r="594" customFormat="false" ht="12" hidden="false" customHeight="false" outlineLevel="0" collapsed="false">
      <c r="B594" s="21"/>
      <c r="C594" s="21"/>
    </row>
    <row r="595" customFormat="false" ht="12" hidden="false" customHeight="false" outlineLevel="0" collapsed="false">
      <c r="B595" s="21"/>
      <c r="C595" s="21"/>
    </row>
    <row r="596" customFormat="false" ht="12" hidden="false" customHeight="false" outlineLevel="0" collapsed="false">
      <c r="B596" s="21"/>
      <c r="C596" s="21"/>
    </row>
    <row r="597" customFormat="false" ht="12" hidden="false" customHeight="false" outlineLevel="0" collapsed="false">
      <c r="B597" s="21"/>
      <c r="C597" s="21"/>
    </row>
    <row r="598" customFormat="false" ht="12" hidden="false" customHeight="false" outlineLevel="0" collapsed="false">
      <c r="B598" s="21"/>
      <c r="C598" s="21"/>
    </row>
    <row r="599" customFormat="false" ht="12" hidden="false" customHeight="false" outlineLevel="0" collapsed="false">
      <c r="B599" s="21"/>
      <c r="C599" s="21"/>
    </row>
    <row r="600" customFormat="false" ht="12" hidden="false" customHeight="false" outlineLevel="0" collapsed="false">
      <c r="B600" s="21"/>
      <c r="C600" s="21"/>
    </row>
    <row r="601" customFormat="false" ht="12" hidden="false" customHeight="false" outlineLevel="0" collapsed="false">
      <c r="B601" s="21"/>
      <c r="C601" s="21"/>
    </row>
    <row r="602" customFormat="false" ht="12" hidden="false" customHeight="false" outlineLevel="0" collapsed="false">
      <c r="B602" s="21"/>
      <c r="C602" s="21"/>
    </row>
    <row r="603" customFormat="false" ht="12" hidden="false" customHeight="false" outlineLevel="0" collapsed="false">
      <c r="B603" s="21"/>
      <c r="C603" s="21"/>
    </row>
    <row r="604" customFormat="false" ht="12" hidden="false" customHeight="false" outlineLevel="0" collapsed="false">
      <c r="B604" s="21"/>
      <c r="C604" s="21"/>
    </row>
    <row r="605" customFormat="false" ht="12" hidden="false" customHeight="false" outlineLevel="0" collapsed="false">
      <c r="B605" s="21"/>
      <c r="C605" s="21"/>
    </row>
    <row r="606" customFormat="false" ht="12" hidden="false" customHeight="false" outlineLevel="0" collapsed="false">
      <c r="B606" s="21"/>
      <c r="C606" s="21"/>
    </row>
    <row r="607" customFormat="false" ht="12" hidden="false" customHeight="false" outlineLevel="0" collapsed="false">
      <c r="B607" s="21"/>
      <c r="C607" s="21"/>
    </row>
    <row r="608" customFormat="false" ht="12" hidden="false" customHeight="false" outlineLevel="0" collapsed="false">
      <c r="B608" s="21"/>
      <c r="C608" s="21"/>
    </row>
    <row r="609" customFormat="false" ht="12" hidden="false" customHeight="false" outlineLevel="0" collapsed="false">
      <c r="B609" s="21"/>
      <c r="C609" s="21"/>
    </row>
    <row r="610" customFormat="false" ht="12" hidden="false" customHeight="false" outlineLevel="0" collapsed="false">
      <c r="B610" s="21"/>
      <c r="C610" s="21"/>
    </row>
    <row r="611" customFormat="false" ht="12" hidden="false" customHeight="false" outlineLevel="0" collapsed="false">
      <c r="B611" s="21"/>
      <c r="C611" s="21"/>
    </row>
    <row r="612" customFormat="false" ht="12" hidden="false" customHeight="false" outlineLevel="0" collapsed="false">
      <c r="B612" s="21"/>
      <c r="C612" s="21"/>
    </row>
    <row r="613" customFormat="false" ht="12" hidden="false" customHeight="false" outlineLevel="0" collapsed="false">
      <c r="B613" s="21"/>
      <c r="C613" s="21"/>
    </row>
    <row r="614" customFormat="false" ht="12" hidden="false" customHeight="false" outlineLevel="0" collapsed="false">
      <c r="B614" s="21"/>
      <c r="C614" s="21"/>
    </row>
    <row r="615" customFormat="false" ht="12" hidden="false" customHeight="false" outlineLevel="0" collapsed="false">
      <c r="B615" s="21"/>
      <c r="C615" s="21"/>
    </row>
    <row r="616" customFormat="false" ht="12" hidden="false" customHeight="false" outlineLevel="0" collapsed="false">
      <c r="B616" s="21"/>
      <c r="C616" s="21"/>
    </row>
    <row r="617" customFormat="false" ht="12" hidden="false" customHeight="false" outlineLevel="0" collapsed="false">
      <c r="B617" s="21"/>
      <c r="C617" s="21"/>
    </row>
    <row r="618" customFormat="false" ht="12" hidden="false" customHeight="false" outlineLevel="0" collapsed="false">
      <c r="B618" s="21"/>
      <c r="C618" s="21"/>
    </row>
    <row r="619" customFormat="false" ht="12" hidden="false" customHeight="false" outlineLevel="0" collapsed="false">
      <c r="B619" s="21"/>
      <c r="C619" s="21"/>
    </row>
    <row r="620" customFormat="false" ht="12" hidden="false" customHeight="false" outlineLevel="0" collapsed="false">
      <c r="B620" s="21"/>
      <c r="C620" s="21"/>
    </row>
    <row r="621" customFormat="false" ht="12" hidden="false" customHeight="false" outlineLevel="0" collapsed="false">
      <c r="B621" s="21"/>
      <c r="C621" s="21"/>
    </row>
    <row r="622" customFormat="false" ht="12" hidden="false" customHeight="false" outlineLevel="0" collapsed="false">
      <c r="B622" s="21"/>
      <c r="C622" s="21"/>
    </row>
    <row r="623" customFormat="false" ht="12" hidden="false" customHeight="false" outlineLevel="0" collapsed="false">
      <c r="B623" s="21"/>
      <c r="C623" s="21"/>
    </row>
    <row r="624" customFormat="false" ht="12" hidden="false" customHeight="false" outlineLevel="0" collapsed="false">
      <c r="B624" s="21"/>
      <c r="C624" s="21"/>
    </row>
    <row r="625" customFormat="false" ht="12" hidden="false" customHeight="false" outlineLevel="0" collapsed="false">
      <c r="B625" s="21"/>
      <c r="C625" s="21"/>
    </row>
    <row r="626" customFormat="false" ht="12" hidden="false" customHeight="false" outlineLevel="0" collapsed="false">
      <c r="B626" s="21"/>
      <c r="C626" s="21"/>
    </row>
    <row r="627" customFormat="false" ht="12" hidden="false" customHeight="false" outlineLevel="0" collapsed="false">
      <c r="B627" s="21"/>
      <c r="C627" s="21"/>
    </row>
    <row r="628" customFormat="false" ht="12" hidden="false" customHeight="false" outlineLevel="0" collapsed="false">
      <c r="B628" s="21"/>
      <c r="C628" s="21"/>
    </row>
    <row r="629" customFormat="false" ht="12" hidden="false" customHeight="false" outlineLevel="0" collapsed="false">
      <c r="B629" s="21"/>
      <c r="C629" s="21"/>
    </row>
    <row r="630" customFormat="false" ht="12" hidden="false" customHeight="false" outlineLevel="0" collapsed="false">
      <c r="B630" s="21"/>
      <c r="C630" s="21"/>
    </row>
    <row r="631" customFormat="false" ht="12" hidden="false" customHeight="false" outlineLevel="0" collapsed="false">
      <c r="B631" s="21"/>
      <c r="C631" s="21"/>
    </row>
    <row r="632" customFormat="false" ht="12" hidden="false" customHeight="false" outlineLevel="0" collapsed="false">
      <c r="B632" s="21"/>
      <c r="C632" s="21"/>
    </row>
    <row r="633" customFormat="false" ht="12" hidden="false" customHeight="false" outlineLevel="0" collapsed="false">
      <c r="B633" s="21"/>
      <c r="C633" s="21"/>
    </row>
    <row r="634" customFormat="false" ht="12" hidden="false" customHeight="false" outlineLevel="0" collapsed="false">
      <c r="B634" s="21"/>
      <c r="C634" s="21"/>
    </row>
    <row r="635" customFormat="false" ht="12" hidden="false" customHeight="false" outlineLevel="0" collapsed="false">
      <c r="B635" s="21"/>
      <c r="C635" s="21"/>
    </row>
    <row r="636" customFormat="false" ht="12" hidden="false" customHeight="false" outlineLevel="0" collapsed="false">
      <c r="B636" s="21"/>
      <c r="C636" s="21"/>
    </row>
    <row r="637" customFormat="false" ht="12" hidden="false" customHeight="false" outlineLevel="0" collapsed="false">
      <c r="B637" s="21"/>
      <c r="C637" s="21"/>
    </row>
    <row r="638" customFormat="false" ht="12" hidden="false" customHeight="false" outlineLevel="0" collapsed="false">
      <c r="B638" s="21"/>
      <c r="C638" s="21"/>
    </row>
    <row r="639" customFormat="false" ht="12" hidden="false" customHeight="false" outlineLevel="0" collapsed="false">
      <c r="B639" s="21"/>
      <c r="C639" s="21"/>
    </row>
    <row r="640" customFormat="false" ht="12" hidden="false" customHeight="false" outlineLevel="0" collapsed="false">
      <c r="B640" s="21"/>
      <c r="C640" s="21"/>
    </row>
    <row r="641" customFormat="false" ht="12" hidden="false" customHeight="false" outlineLevel="0" collapsed="false">
      <c r="B641" s="21"/>
      <c r="C641" s="21"/>
    </row>
    <row r="642" customFormat="false" ht="12" hidden="false" customHeight="false" outlineLevel="0" collapsed="false">
      <c r="B642" s="21"/>
      <c r="C642" s="21"/>
    </row>
    <row r="643" customFormat="false" ht="12" hidden="false" customHeight="false" outlineLevel="0" collapsed="false">
      <c r="B643" s="21"/>
      <c r="C643" s="21"/>
    </row>
    <row r="644" customFormat="false" ht="12" hidden="false" customHeight="false" outlineLevel="0" collapsed="false">
      <c r="B644" s="21"/>
      <c r="C644" s="21"/>
    </row>
    <row r="645" customFormat="false" ht="12" hidden="false" customHeight="false" outlineLevel="0" collapsed="false">
      <c r="B645" s="21"/>
      <c r="C645" s="21"/>
    </row>
    <row r="646" customFormat="false" ht="12" hidden="false" customHeight="false" outlineLevel="0" collapsed="false">
      <c r="B646" s="21"/>
      <c r="C646" s="21"/>
    </row>
    <row r="647" customFormat="false" ht="12" hidden="false" customHeight="false" outlineLevel="0" collapsed="false">
      <c r="B647" s="21"/>
      <c r="C647" s="21"/>
    </row>
    <row r="648" customFormat="false" ht="12" hidden="false" customHeight="false" outlineLevel="0" collapsed="false">
      <c r="B648" s="21"/>
      <c r="C648" s="21"/>
    </row>
    <row r="649" customFormat="false" ht="12" hidden="false" customHeight="false" outlineLevel="0" collapsed="false">
      <c r="B649" s="21"/>
      <c r="C649" s="21"/>
    </row>
    <row r="650" customFormat="false" ht="12" hidden="false" customHeight="false" outlineLevel="0" collapsed="false">
      <c r="B650" s="21"/>
      <c r="C650" s="21"/>
    </row>
    <row r="651" customFormat="false" ht="12" hidden="false" customHeight="false" outlineLevel="0" collapsed="false">
      <c r="B651" s="21"/>
      <c r="C651" s="21"/>
    </row>
    <row r="652" customFormat="false" ht="12" hidden="false" customHeight="false" outlineLevel="0" collapsed="false">
      <c r="B652" s="21"/>
      <c r="C652" s="21"/>
    </row>
    <row r="653" customFormat="false" ht="12" hidden="false" customHeight="false" outlineLevel="0" collapsed="false">
      <c r="B653" s="21"/>
      <c r="C653" s="21"/>
    </row>
    <row r="654" customFormat="false" ht="12" hidden="false" customHeight="false" outlineLevel="0" collapsed="false">
      <c r="B654" s="21"/>
      <c r="C654" s="21"/>
    </row>
    <row r="655" customFormat="false" ht="12" hidden="false" customHeight="false" outlineLevel="0" collapsed="false">
      <c r="B655" s="21"/>
      <c r="C655" s="21"/>
    </row>
    <row r="656" customFormat="false" ht="12" hidden="false" customHeight="false" outlineLevel="0" collapsed="false">
      <c r="B656" s="21"/>
      <c r="C656" s="21"/>
    </row>
    <row r="657" customFormat="false" ht="12" hidden="false" customHeight="false" outlineLevel="0" collapsed="false">
      <c r="B657" s="21"/>
      <c r="C657" s="21"/>
    </row>
    <row r="658" customFormat="false" ht="12" hidden="false" customHeight="false" outlineLevel="0" collapsed="false">
      <c r="B658" s="21"/>
      <c r="C658" s="21"/>
    </row>
    <row r="659" customFormat="false" ht="12" hidden="false" customHeight="false" outlineLevel="0" collapsed="false">
      <c r="B659" s="21"/>
      <c r="C659" s="21"/>
    </row>
    <row r="660" customFormat="false" ht="12" hidden="false" customHeight="false" outlineLevel="0" collapsed="false">
      <c r="B660" s="21"/>
      <c r="C660" s="21"/>
    </row>
    <row r="661" customFormat="false" ht="12" hidden="false" customHeight="false" outlineLevel="0" collapsed="false">
      <c r="B661" s="21"/>
      <c r="C661" s="21"/>
    </row>
    <row r="662" customFormat="false" ht="12" hidden="false" customHeight="false" outlineLevel="0" collapsed="false">
      <c r="B662" s="21"/>
      <c r="C662" s="21"/>
    </row>
    <row r="663" customFormat="false" ht="12" hidden="false" customHeight="false" outlineLevel="0" collapsed="false">
      <c r="B663" s="21"/>
      <c r="C663" s="21"/>
    </row>
    <row r="664" customFormat="false" ht="12" hidden="false" customHeight="false" outlineLevel="0" collapsed="false">
      <c r="B664" s="21"/>
      <c r="C664" s="21"/>
    </row>
    <row r="665" customFormat="false" ht="12" hidden="false" customHeight="false" outlineLevel="0" collapsed="false">
      <c r="B665" s="21"/>
      <c r="C665" s="21"/>
    </row>
    <row r="666" customFormat="false" ht="12" hidden="false" customHeight="false" outlineLevel="0" collapsed="false">
      <c r="B666" s="21"/>
      <c r="C666" s="21"/>
    </row>
    <row r="667" customFormat="false" ht="12" hidden="false" customHeight="false" outlineLevel="0" collapsed="false">
      <c r="B667" s="21"/>
      <c r="C667" s="21"/>
    </row>
    <row r="668" customFormat="false" ht="12" hidden="false" customHeight="false" outlineLevel="0" collapsed="false">
      <c r="B668" s="21"/>
      <c r="C668" s="21"/>
    </row>
    <row r="669" customFormat="false" ht="12" hidden="false" customHeight="false" outlineLevel="0" collapsed="false">
      <c r="B669" s="21"/>
      <c r="C669" s="21"/>
    </row>
    <row r="670" customFormat="false" ht="12" hidden="false" customHeight="false" outlineLevel="0" collapsed="false">
      <c r="B670" s="21"/>
      <c r="C670" s="21"/>
    </row>
    <row r="671" customFormat="false" ht="12" hidden="false" customHeight="false" outlineLevel="0" collapsed="false">
      <c r="B671" s="21"/>
      <c r="C671" s="21"/>
    </row>
    <row r="672" customFormat="false" ht="12" hidden="false" customHeight="false" outlineLevel="0" collapsed="false">
      <c r="B672" s="21"/>
      <c r="C672" s="21"/>
    </row>
    <row r="673" customFormat="false" ht="12" hidden="false" customHeight="false" outlineLevel="0" collapsed="false">
      <c r="B673" s="21"/>
      <c r="C673" s="21"/>
    </row>
    <row r="674" customFormat="false" ht="12" hidden="false" customHeight="false" outlineLevel="0" collapsed="false">
      <c r="B674" s="21"/>
      <c r="C674" s="21"/>
    </row>
    <row r="675" customFormat="false" ht="12" hidden="false" customHeight="false" outlineLevel="0" collapsed="false">
      <c r="B675" s="21"/>
      <c r="C675" s="21"/>
    </row>
    <row r="676" customFormat="false" ht="12" hidden="false" customHeight="false" outlineLevel="0" collapsed="false">
      <c r="B676" s="21"/>
      <c r="C676" s="21"/>
    </row>
    <row r="677" customFormat="false" ht="12" hidden="false" customHeight="false" outlineLevel="0" collapsed="false">
      <c r="B677" s="21"/>
      <c r="C677" s="21"/>
    </row>
    <row r="678" customFormat="false" ht="12" hidden="false" customHeight="false" outlineLevel="0" collapsed="false">
      <c r="B678" s="21"/>
      <c r="C678" s="21"/>
    </row>
    <row r="679" customFormat="false" ht="12" hidden="false" customHeight="false" outlineLevel="0" collapsed="false">
      <c r="B679" s="21"/>
      <c r="C679" s="21"/>
    </row>
    <row r="680" customFormat="false" ht="12" hidden="false" customHeight="false" outlineLevel="0" collapsed="false">
      <c r="B680" s="21"/>
      <c r="C680" s="21"/>
    </row>
    <row r="681" customFormat="false" ht="12" hidden="false" customHeight="false" outlineLevel="0" collapsed="false">
      <c r="B681" s="21"/>
      <c r="C681" s="21"/>
    </row>
    <row r="682" customFormat="false" ht="12" hidden="false" customHeight="false" outlineLevel="0" collapsed="false">
      <c r="B682" s="21"/>
      <c r="C682" s="21"/>
    </row>
    <row r="683" customFormat="false" ht="12" hidden="false" customHeight="false" outlineLevel="0" collapsed="false">
      <c r="B683" s="21"/>
      <c r="C683" s="21"/>
    </row>
    <row r="684" customFormat="false" ht="12" hidden="false" customHeight="false" outlineLevel="0" collapsed="false">
      <c r="B684" s="21"/>
      <c r="C684" s="21"/>
    </row>
    <row r="685" customFormat="false" ht="12" hidden="false" customHeight="false" outlineLevel="0" collapsed="false">
      <c r="B685" s="21"/>
      <c r="C685" s="21"/>
    </row>
    <row r="686" customFormat="false" ht="12" hidden="false" customHeight="false" outlineLevel="0" collapsed="false">
      <c r="B686" s="21"/>
      <c r="C686" s="21"/>
    </row>
    <row r="687" customFormat="false" ht="12" hidden="false" customHeight="false" outlineLevel="0" collapsed="false">
      <c r="B687" s="21"/>
      <c r="C687" s="21"/>
    </row>
    <row r="688" customFormat="false" ht="12" hidden="false" customHeight="false" outlineLevel="0" collapsed="false">
      <c r="B688" s="21"/>
      <c r="C688" s="21"/>
    </row>
    <row r="689" customFormat="false" ht="12" hidden="false" customHeight="false" outlineLevel="0" collapsed="false">
      <c r="B689" s="21"/>
      <c r="C689" s="21"/>
    </row>
    <row r="690" customFormat="false" ht="12" hidden="false" customHeight="false" outlineLevel="0" collapsed="false">
      <c r="B690" s="21"/>
      <c r="C690" s="21"/>
    </row>
    <row r="691" customFormat="false" ht="12" hidden="false" customHeight="false" outlineLevel="0" collapsed="false">
      <c r="B691" s="21"/>
      <c r="C691" s="21"/>
    </row>
    <row r="692" customFormat="false" ht="12" hidden="false" customHeight="false" outlineLevel="0" collapsed="false">
      <c r="B692" s="21"/>
      <c r="C692" s="21"/>
    </row>
    <row r="693" customFormat="false" ht="12" hidden="false" customHeight="false" outlineLevel="0" collapsed="false">
      <c r="B693" s="21"/>
      <c r="C693" s="21"/>
    </row>
    <row r="694" customFormat="false" ht="12" hidden="false" customHeight="false" outlineLevel="0" collapsed="false">
      <c r="B694" s="21"/>
      <c r="C694" s="21"/>
    </row>
    <row r="695" customFormat="false" ht="12" hidden="false" customHeight="false" outlineLevel="0" collapsed="false">
      <c r="B695" s="21"/>
      <c r="C695" s="21"/>
    </row>
    <row r="696" customFormat="false" ht="12" hidden="false" customHeight="false" outlineLevel="0" collapsed="false">
      <c r="B696" s="21"/>
      <c r="C696" s="21"/>
    </row>
    <row r="697" customFormat="false" ht="12" hidden="false" customHeight="false" outlineLevel="0" collapsed="false">
      <c r="B697" s="21"/>
      <c r="C697" s="21"/>
    </row>
    <row r="698" customFormat="false" ht="12" hidden="false" customHeight="false" outlineLevel="0" collapsed="false">
      <c r="B698" s="21"/>
      <c r="C698" s="21"/>
    </row>
    <row r="699" customFormat="false" ht="12" hidden="false" customHeight="false" outlineLevel="0" collapsed="false">
      <c r="B699" s="21"/>
      <c r="C699" s="21"/>
    </row>
    <row r="700" customFormat="false" ht="12" hidden="false" customHeight="false" outlineLevel="0" collapsed="false">
      <c r="B700" s="21"/>
      <c r="C700" s="21"/>
    </row>
    <row r="701" customFormat="false" ht="12" hidden="false" customHeight="false" outlineLevel="0" collapsed="false">
      <c r="B701" s="21"/>
      <c r="C701" s="21"/>
    </row>
    <row r="702" customFormat="false" ht="12" hidden="false" customHeight="false" outlineLevel="0" collapsed="false">
      <c r="B702" s="21"/>
      <c r="C702" s="21"/>
    </row>
    <row r="703" customFormat="false" ht="12" hidden="false" customHeight="false" outlineLevel="0" collapsed="false">
      <c r="B703" s="21"/>
      <c r="C703" s="21"/>
    </row>
    <row r="704" customFormat="false" ht="12" hidden="false" customHeight="false" outlineLevel="0" collapsed="false">
      <c r="B704" s="21"/>
      <c r="C704" s="21"/>
    </row>
    <row r="705" customFormat="false" ht="12" hidden="false" customHeight="false" outlineLevel="0" collapsed="false">
      <c r="B705" s="21"/>
      <c r="C705" s="21"/>
    </row>
    <row r="706" customFormat="false" ht="12" hidden="false" customHeight="false" outlineLevel="0" collapsed="false">
      <c r="B706" s="21"/>
      <c r="C706" s="21"/>
    </row>
    <row r="707" customFormat="false" ht="12" hidden="false" customHeight="false" outlineLevel="0" collapsed="false">
      <c r="B707" s="21"/>
      <c r="C707" s="21"/>
    </row>
    <row r="708" customFormat="false" ht="12" hidden="false" customHeight="false" outlineLevel="0" collapsed="false">
      <c r="B708" s="21"/>
      <c r="C708" s="21"/>
    </row>
    <row r="709" customFormat="false" ht="12" hidden="false" customHeight="false" outlineLevel="0" collapsed="false">
      <c r="B709" s="21"/>
      <c r="C709" s="21"/>
    </row>
    <row r="710" customFormat="false" ht="12" hidden="false" customHeight="false" outlineLevel="0" collapsed="false">
      <c r="B710" s="21"/>
      <c r="C710" s="21"/>
    </row>
    <row r="711" customFormat="false" ht="12" hidden="false" customHeight="false" outlineLevel="0" collapsed="false">
      <c r="B711" s="21"/>
      <c r="C711" s="21"/>
    </row>
    <row r="712" customFormat="false" ht="12" hidden="false" customHeight="false" outlineLevel="0" collapsed="false">
      <c r="B712" s="21"/>
      <c r="C712" s="21"/>
    </row>
    <row r="713" customFormat="false" ht="12" hidden="false" customHeight="false" outlineLevel="0" collapsed="false">
      <c r="B713" s="21"/>
      <c r="C713" s="21"/>
    </row>
    <row r="714" customFormat="false" ht="12" hidden="false" customHeight="false" outlineLevel="0" collapsed="false">
      <c r="B714" s="21"/>
      <c r="C714" s="21"/>
    </row>
    <row r="715" customFormat="false" ht="12" hidden="false" customHeight="false" outlineLevel="0" collapsed="false">
      <c r="B715" s="21"/>
      <c r="C715" s="21"/>
    </row>
    <row r="716" customFormat="false" ht="12" hidden="false" customHeight="false" outlineLevel="0" collapsed="false">
      <c r="B716" s="21"/>
      <c r="C716" s="21"/>
    </row>
    <row r="717" customFormat="false" ht="12" hidden="false" customHeight="false" outlineLevel="0" collapsed="false">
      <c r="B717" s="21"/>
      <c r="C717" s="21"/>
    </row>
    <row r="718" customFormat="false" ht="12" hidden="false" customHeight="false" outlineLevel="0" collapsed="false">
      <c r="B718" s="21"/>
      <c r="C718" s="21"/>
    </row>
    <row r="719" customFormat="false" ht="12" hidden="false" customHeight="false" outlineLevel="0" collapsed="false">
      <c r="B719" s="21"/>
      <c r="C719" s="21"/>
    </row>
    <row r="720" customFormat="false" ht="12" hidden="false" customHeight="false" outlineLevel="0" collapsed="false">
      <c r="B720" s="21"/>
      <c r="C720" s="21"/>
    </row>
    <row r="721" customFormat="false" ht="12" hidden="false" customHeight="false" outlineLevel="0" collapsed="false">
      <c r="B721" s="21"/>
      <c r="C721" s="21"/>
    </row>
    <row r="722" customFormat="false" ht="12" hidden="false" customHeight="false" outlineLevel="0" collapsed="false">
      <c r="B722" s="21"/>
      <c r="C722" s="21"/>
    </row>
    <row r="723" customFormat="false" ht="12" hidden="false" customHeight="false" outlineLevel="0" collapsed="false">
      <c r="B723" s="21"/>
      <c r="C723" s="21"/>
    </row>
    <row r="724" customFormat="false" ht="12" hidden="false" customHeight="false" outlineLevel="0" collapsed="false">
      <c r="B724" s="21"/>
      <c r="C724" s="21"/>
    </row>
    <row r="725" customFormat="false" ht="12" hidden="false" customHeight="false" outlineLevel="0" collapsed="false">
      <c r="B725" s="21"/>
      <c r="C725" s="21"/>
    </row>
    <row r="726" customFormat="false" ht="12" hidden="false" customHeight="false" outlineLevel="0" collapsed="false">
      <c r="B726" s="21"/>
      <c r="C726" s="21"/>
    </row>
    <row r="727" customFormat="false" ht="12" hidden="false" customHeight="false" outlineLevel="0" collapsed="false">
      <c r="B727" s="21"/>
      <c r="C727" s="21"/>
    </row>
    <row r="728" customFormat="false" ht="12" hidden="false" customHeight="false" outlineLevel="0" collapsed="false">
      <c r="B728" s="21"/>
      <c r="C728" s="21"/>
    </row>
    <row r="729" customFormat="false" ht="12" hidden="false" customHeight="false" outlineLevel="0" collapsed="false">
      <c r="B729" s="21"/>
      <c r="C729" s="21"/>
    </row>
    <row r="730" customFormat="false" ht="12" hidden="false" customHeight="false" outlineLevel="0" collapsed="false">
      <c r="B730" s="21"/>
      <c r="C730" s="21"/>
    </row>
    <row r="731" customFormat="false" ht="12" hidden="false" customHeight="false" outlineLevel="0" collapsed="false">
      <c r="B731" s="21"/>
      <c r="C731" s="21"/>
    </row>
    <row r="732" customFormat="false" ht="12" hidden="false" customHeight="false" outlineLevel="0" collapsed="false">
      <c r="B732" s="21"/>
      <c r="C732" s="21"/>
    </row>
    <row r="733" customFormat="false" ht="12" hidden="false" customHeight="false" outlineLevel="0" collapsed="false">
      <c r="B733" s="21"/>
      <c r="C733" s="21"/>
    </row>
    <row r="734" customFormat="false" ht="12" hidden="false" customHeight="false" outlineLevel="0" collapsed="false">
      <c r="B734" s="21"/>
      <c r="C734" s="21"/>
    </row>
    <row r="735" customFormat="false" ht="12" hidden="false" customHeight="false" outlineLevel="0" collapsed="false">
      <c r="B735" s="21"/>
      <c r="C735" s="21"/>
    </row>
    <row r="736" customFormat="false" ht="12" hidden="false" customHeight="false" outlineLevel="0" collapsed="false">
      <c r="B736" s="21"/>
      <c r="C736" s="21"/>
    </row>
    <row r="737" customFormat="false" ht="12" hidden="false" customHeight="false" outlineLevel="0" collapsed="false">
      <c r="B737" s="21"/>
      <c r="C737" s="21"/>
    </row>
    <row r="738" customFormat="false" ht="12" hidden="false" customHeight="false" outlineLevel="0" collapsed="false">
      <c r="B738" s="21"/>
      <c r="C738" s="21"/>
    </row>
    <row r="739" customFormat="false" ht="12" hidden="false" customHeight="false" outlineLevel="0" collapsed="false">
      <c r="B739" s="21"/>
      <c r="C739" s="21"/>
    </row>
    <row r="740" customFormat="false" ht="12" hidden="false" customHeight="false" outlineLevel="0" collapsed="false">
      <c r="B740" s="21"/>
      <c r="C740" s="21"/>
    </row>
    <row r="741" customFormat="false" ht="12" hidden="false" customHeight="false" outlineLevel="0" collapsed="false">
      <c r="B741" s="21"/>
      <c r="C741" s="21"/>
    </row>
    <row r="742" customFormat="false" ht="12" hidden="false" customHeight="false" outlineLevel="0" collapsed="false">
      <c r="B742" s="21"/>
      <c r="C742" s="21"/>
    </row>
    <row r="743" customFormat="false" ht="12" hidden="false" customHeight="false" outlineLevel="0" collapsed="false">
      <c r="B743" s="21"/>
      <c r="C743" s="21"/>
    </row>
    <row r="744" customFormat="false" ht="12" hidden="false" customHeight="false" outlineLevel="0" collapsed="false">
      <c r="B744" s="21"/>
      <c r="C744" s="21"/>
    </row>
    <row r="745" customFormat="false" ht="12" hidden="false" customHeight="false" outlineLevel="0" collapsed="false">
      <c r="B745" s="21"/>
      <c r="C745" s="21"/>
    </row>
    <row r="746" customFormat="false" ht="12" hidden="false" customHeight="false" outlineLevel="0" collapsed="false">
      <c r="B746" s="21"/>
      <c r="C746" s="21"/>
    </row>
    <row r="747" customFormat="false" ht="12" hidden="false" customHeight="false" outlineLevel="0" collapsed="false">
      <c r="B747" s="21"/>
      <c r="C747" s="21"/>
    </row>
    <row r="748" customFormat="false" ht="12" hidden="false" customHeight="false" outlineLevel="0" collapsed="false">
      <c r="B748" s="21"/>
      <c r="C748" s="21"/>
    </row>
    <row r="749" customFormat="false" ht="12" hidden="false" customHeight="false" outlineLevel="0" collapsed="false">
      <c r="B749" s="21"/>
      <c r="C749" s="21"/>
    </row>
    <row r="750" customFormat="false" ht="12" hidden="false" customHeight="false" outlineLevel="0" collapsed="false">
      <c r="B750" s="21"/>
      <c r="C750" s="21"/>
    </row>
    <row r="751" customFormat="false" ht="12" hidden="false" customHeight="false" outlineLevel="0" collapsed="false">
      <c r="B751" s="21"/>
      <c r="C751" s="21"/>
    </row>
    <row r="752" customFormat="false" ht="12" hidden="false" customHeight="false" outlineLevel="0" collapsed="false">
      <c r="B752" s="21"/>
      <c r="C752" s="21"/>
    </row>
    <row r="753" customFormat="false" ht="12" hidden="false" customHeight="false" outlineLevel="0" collapsed="false">
      <c r="B753" s="21"/>
      <c r="C753" s="21"/>
    </row>
    <row r="754" customFormat="false" ht="12" hidden="false" customHeight="false" outlineLevel="0" collapsed="false">
      <c r="B754" s="21"/>
      <c r="C754" s="21"/>
    </row>
    <row r="755" customFormat="false" ht="12" hidden="false" customHeight="false" outlineLevel="0" collapsed="false">
      <c r="B755" s="21"/>
      <c r="C755" s="21"/>
    </row>
    <row r="756" customFormat="false" ht="12" hidden="false" customHeight="false" outlineLevel="0" collapsed="false">
      <c r="B756" s="21"/>
      <c r="C756" s="21"/>
    </row>
    <row r="757" customFormat="false" ht="12" hidden="false" customHeight="false" outlineLevel="0" collapsed="false">
      <c r="B757" s="21"/>
      <c r="C757" s="21"/>
    </row>
    <row r="758" customFormat="false" ht="12" hidden="false" customHeight="false" outlineLevel="0" collapsed="false">
      <c r="B758" s="21"/>
      <c r="C758" s="21"/>
    </row>
    <row r="759" customFormat="false" ht="12" hidden="false" customHeight="false" outlineLevel="0" collapsed="false">
      <c r="B759" s="21"/>
      <c r="C759" s="21"/>
    </row>
    <row r="760" customFormat="false" ht="12" hidden="false" customHeight="false" outlineLevel="0" collapsed="false">
      <c r="B760" s="21"/>
      <c r="C760" s="21"/>
    </row>
    <row r="761" customFormat="false" ht="12" hidden="false" customHeight="false" outlineLevel="0" collapsed="false">
      <c r="B761" s="21"/>
      <c r="C761" s="21"/>
    </row>
    <row r="762" customFormat="false" ht="12" hidden="false" customHeight="false" outlineLevel="0" collapsed="false">
      <c r="B762" s="21"/>
      <c r="C762" s="21"/>
    </row>
    <row r="763" customFormat="false" ht="12" hidden="false" customHeight="false" outlineLevel="0" collapsed="false">
      <c r="B763" s="21"/>
      <c r="C763" s="21"/>
    </row>
    <row r="764" customFormat="false" ht="12" hidden="false" customHeight="false" outlineLevel="0" collapsed="false">
      <c r="B764" s="21"/>
      <c r="C764" s="21"/>
    </row>
    <row r="765" customFormat="false" ht="12" hidden="false" customHeight="false" outlineLevel="0" collapsed="false">
      <c r="B765" s="21"/>
      <c r="C765" s="21"/>
    </row>
    <row r="766" customFormat="false" ht="12" hidden="false" customHeight="false" outlineLevel="0" collapsed="false">
      <c r="B766" s="21"/>
      <c r="C766" s="21"/>
    </row>
    <row r="767" customFormat="false" ht="12" hidden="false" customHeight="false" outlineLevel="0" collapsed="false">
      <c r="B767" s="21"/>
      <c r="C767" s="21"/>
    </row>
    <row r="768" customFormat="false" ht="12" hidden="false" customHeight="false" outlineLevel="0" collapsed="false">
      <c r="B768" s="21"/>
      <c r="C768" s="21"/>
    </row>
    <row r="769" customFormat="false" ht="12" hidden="false" customHeight="false" outlineLevel="0" collapsed="false">
      <c r="B769" s="21"/>
      <c r="C769" s="21"/>
    </row>
    <row r="770" customFormat="false" ht="12" hidden="false" customHeight="false" outlineLevel="0" collapsed="false">
      <c r="B770" s="21"/>
      <c r="C770" s="21"/>
    </row>
    <row r="771" customFormat="false" ht="12" hidden="false" customHeight="false" outlineLevel="0" collapsed="false">
      <c r="B771" s="21"/>
      <c r="C771" s="21"/>
    </row>
    <row r="772" customFormat="false" ht="12" hidden="false" customHeight="false" outlineLevel="0" collapsed="false">
      <c r="B772" s="21"/>
      <c r="C772" s="21"/>
    </row>
    <row r="773" customFormat="false" ht="12" hidden="false" customHeight="false" outlineLevel="0" collapsed="false">
      <c r="B773" s="21"/>
      <c r="C773" s="21"/>
    </row>
    <row r="774" customFormat="false" ht="12" hidden="false" customHeight="false" outlineLevel="0" collapsed="false">
      <c r="B774" s="21"/>
      <c r="C774" s="21"/>
    </row>
    <row r="775" customFormat="false" ht="12" hidden="false" customHeight="false" outlineLevel="0" collapsed="false">
      <c r="B775" s="21"/>
      <c r="C775" s="21"/>
    </row>
    <row r="776" customFormat="false" ht="12" hidden="false" customHeight="false" outlineLevel="0" collapsed="false">
      <c r="B776" s="21"/>
      <c r="C776" s="21"/>
    </row>
    <row r="777" customFormat="false" ht="12" hidden="false" customHeight="false" outlineLevel="0" collapsed="false">
      <c r="B777" s="21"/>
      <c r="C777" s="21"/>
    </row>
    <row r="778" customFormat="false" ht="12" hidden="false" customHeight="false" outlineLevel="0" collapsed="false">
      <c r="B778" s="21"/>
      <c r="C778" s="21"/>
    </row>
    <row r="779" customFormat="false" ht="12" hidden="false" customHeight="false" outlineLevel="0" collapsed="false">
      <c r="B779" s="21"/>
      <c r="C779" s="21"/>
    </row>
    <row r="780" customFormat="false" ht="12" hidden="false" customHeight="false" outlineLevel="0" collapsed="false">
      <c r="B780" s="21"/>
      <c r="C780" s="21"/>
    </row>
    <row r="781" customFormat="false" ht="12" hidden="false" customHeight="false" outlineLevel="0" collapsed="false">
      <c r="B781" s="21"/>
      <c r="C781" s="21"/>
    </row>
    <row r="782" customFormat="false" ht="12" hidden="false" customHeight="false" outlineLevel="0" collapsed="false">
      <c r="B782" s="21"/>
      <c r="C782" s="21"/>
    </row>
    <row r="783" customFormat="false" ht="12" hidden="false" customHeight="false" outlineLevel="0" collapsed="false">
      <c r="B783" s="21"/>
      <c r="C783" s="21"/>
    </row>
    <row r="784" customFormat="false" ht="12" hidden="false" customHeight="false" outlineLevel="0" collapsed="false">
      <c r="B784" s="21"/>
      <c r="C784" s="21"/>
    </row>
    <row r="785" customFormat="false" ht="12" hidden="false" customHeight="false" outlineLevel="0" collapsed="false">
      <c r="B785" s="21"/>
      <c r="C785" s="21"/>
    </row>
    <row r="786" customFormat="false" ht="12" hidden="false" customHeight="false" outlineLevel="0" collapsed="false">
      <c r="B786" s="21"/>
      <c r="C786" s="21"/>
    </row>
    <row r="787" customFormat="false" ht="12" hidden="false" customHeight="false" outlineLevel="0" collapsed="false">
      <c r="B787" s="21"/>
      <c r="C787" s="21"/>
    </row>
    <row r="788" customFormat="false" ht="12" hidden="false" customHeight="false" outlineLevel="0" collapsed="false">
      <c r="B788" s="21"/>
      <c r="C788" s="21"/>
    </row>
    <row r="789" customFormat="false" ht="12" hidden="false" customHeight="false" outlineLevel="0" collapsed="false">
      <c r="B789" s="21"/>
      <c r="C789" s="21"/>
    </row>
    <row r="790" customFormat="false" ht="12" hidden="false" customHeight="false" outlineLevel="0" collapsed="false">
      <c r="B790" s="21"/>
      <c r="C790" s="21"/>
    </row>
    <row r="791" customFormat="false" ht="12" hidden="false" customHeight="false" outlineLevel="0" collapsed="false">
      <c r="B791" s="21"/>
      <c r="C791" s="21"/>
    </row>
    <row r="792" customFormat="false" ht="12" hidden="false" customHeight="false" outlineLevel="0" collapsed="false">
      <c r="B792" s="21"/>
      <c r="C792" s="21"/>
    </row>
    <row r="793" customFormat="false" ht="12" hidden="false" customHeight="false" outlineLevel="0" collapsed="false">
      <c r="B793" s="21"/>
      <c r="C793" s="21"/>
    </row>
    <row r="794" customFormat="false" ht="12" hidden="false" customHeight="false" outlineLevel="0" collapsed="false">
      <c r="B794" s="21"/>
      <c r="C794" s="21"/>
    </row>
    <row r="795" customFormat="false" ht="12" hidden="false" customHeight="false" outlineLevel="0" collapsed="false">
      <c r="B795" s="21"/>
      <c r="C795" s="21"/>
    </row>
    <row r="796" customFormat="false" ht="12" hidden="false" customHeight="false" outlineLevel="0" collapsed="false">
      <c r="B796" s="21"/>
      <c r="C796" s="21"/>
    </row>
    <row r="797" customFormat="false" ht="12" hidden="false" customHeight="false" outlineLevel="0" collapsed="false">
      <c r="B797" s="21"/>
      <c r="C797" s="21"/>
    </row>
    <row r="798" customFormat="false" ht="12" hidden="false" customHeight="false" outlineLevel="0" collapsed="false">
      <c r="B798" s="21"/>
      <c r="C798" s="21"/>
    </row>
    <row r="799" customFormat="false" ht="12" hidden="false" customHeight="false" outlineLevel="0" collapsed="false">
      <c r="B799" s="21"/>
      <c r="C799" s="21"/>
    </row>
    <row r="800" customFormat="false" ht="12" hidden="false" customHeight="false" outlineLevel="0" collapsed="false">
      <c r="B800" s="21"/>
      <c r="C800" s="21"/>
    </row>
    <row r="801" customFormat="false" ht="12" hidden="false" customHeight="false" outlineLevel="0" collapsed="false">
      <c r="B801" s="21"/>
      <c r="C801" s="21"/>
    </row>
    <row r="802" customFormat="false" ht="12" hidden="false" customHeight="false" outlineLevel="0" collapsed="false">
      <c r="B802" s="21"/>
      <c r="C802" s="21"/>
    </row>
    <row r="803" customFormat="false" ht="12" hidden="false" customHeight="false" outlineLevel="0" collapsed="false">
      <c r="B803" s="21"/>
      <c r="C803" s="21"/>
    </row>
    <row r="804" customFormat="false" ht="12" hidden="false" customHeight="false" outlineLevel="0" collapsed="false">
      <c r="B804" s="21"/>
      <c r="C804" s="21"/>
    </row>
    <row r="805" customFormat="false" ht="12" hidden="false" customHeight="false" outlineLevel="0" collapsed="false">
      <c r="B805" s="21"/>
      <c r="C805" s="21"/>
    </row>
    <row r="806" customFormat="false" ht="12" hidden="false" customHeight="false" outlineLevel="0" collapsed="false">
      <c r="B806" s="21"/>
      <c r="C806" s="21"/>
    </row>
    <row r="807" customFormat="false" ht="12" hidden="false" customHeight="false" outlineLevel="0" collapsed="false">
      <c r="B807" s="21"/>
      <c r="C807" s="21"/>
    </row>
    <row r="808" customFormat="false" ht="12" hidden="false" customHeight="false" outlineLevel="0" collapsed="false">
      <c r="B808" s="21"/>
      <c r="C808" s="21"/>
    </row>
    <row r="809" customFormat="false" ht="12" hidden="false" customHeight="false" outlineLevel="0" collapsed="false">
      <c r="B809" s="21"/>
      <c r="C809" s="21"/>
    </row>
    <row r="810" customFormat="false" ht="12" hidden="false" customHeight="false" outlineLevel="0" collapsed="false">
      <c r="B810" s="21"/>
      <c r="C810" s="21"/>
    </row>
    <row r="811" customFormat="false" ht="12" hidden="false" customHeight="false" outlineLevel="0" collapsed="false">
      <c r="B811" s="21"/>
      <c r="C811" s="21"/>
    </row>
    <row r="812" customFormat="false" ht="12" hidden="false" customHeight="false" outlineLevel="0" collapsed="false">
      <c r="B812" s="21"/>
      <c r="C812" s="21"/>
    </row>
    <row r="813" customFormat="false" ht="12" hidden="false" customHeight="false" outlineLevel="0" collapsed="false">
      <c r="B813" s="21"/>
      <c r="C813" s="21"/>
    </row>
    <row r="814" customFormat="false" ht="12" hidden="false" customHeight="false" outlineLevel="0" collapsed="false">
      <c r="B814" s="21"/>
      <c r="C814" s="21"/>
    </row>
    <row r="815" customFormat="false" ht="12" hidden="false" customHeight="false" outlineLevel="0" collapsed="false">
      <c r="B815" s="21"/>
      <c r="C815" s="21"/>
    </row>
    <row r="816" customFormat="false" ht="12" hidden="false" customHeight="false" outlineLevel="0" collapsed="false">
      <c r="B816" s="21"/>
      <c r="C816" s="21"/>
    </row>
    <row r="817" customFormat="false" ht="12" hidden="false" customHeight="false" outlineLevel="0" collapsed="false">
      <c r="B817" s="21"/>
      <c r="C817" s="21"/>
    </row>
    <row r="818" customFormat="false" ht="12" hidden="false" customHeight="false" outlineLevel="0" collapsed="false">
      <c r="B818" s="21"/>
      <c r="C818" s="21"/>
    </row>
    <row r="819" customFormat="false" ht="12" hidden="false" customHeight="false" outlineLevel="0" collapsed="false">
      <c r="B819" s="21"/>
      <c r="C819" s="21"/>
    </row>
    <row r="820" customFormat="false" ht="12" hidden="false" customHeight="false" outlineLevel="0" collapsed="false">
      <c r="B820" s="21"/>
      <c r="C820" s="21"/>
    </row>
    <row r="821" customFormat="false" ht="12" hidden="false" customHeight="false" outlineLevel="0" collapsed="false">
      <c r="B821" s="21"/>
      <c r="C821" s="21"/>
    </row>
    <row r="822" customFormat="false" ht="12" hidden="false" customHeight="false" outlineLevel="0" collapsed="false">
      <c r="B822" s="21"/>
      <c r="C822" s="21"/>
    </row>
    <row r="823" customFormat="false" ht="12" hidden="false" customHeight="false" outlineLevel="0" collapsed="false">
      <c r="B823" s="21"/>
      <c r="C823" s="21"/>
    </row>
    <row r="824" customFormat="false" ht="12" hidden="false" customHeight="false" outlineLevel="0" collapsed="false">
      <c r="B824" s="21"/>
      <c r="C824" s="21"/>
    </row>
    <row r="825" customFormat="false" ht="12" hidden="false" customHeight="false" outlineLevel="0" collapsed="false">
      <c r="B825" s="21"/>
      <c r="C825" s="21"/>
    </row>
    <row r="826" customFormat="false" ht="12" hidden="false" customHeight="false" outlineLevel="0" collapsed="false">
      <c r="B826" s="21"/>
      <c r="C826" s="21"/>
    </row>
    <row r="827" customFormat="false" ht="12" hidden="false" customHeight="false" outlineLevel="0" collapsed="false">
      <c r="B827" s="21"/>
      <c r="C827" s="21"/>
    </row>
    <row r="828" customFormat="false" ht="12" hidden="false" customHeight="false" outlineLevel="0" collapsed="false">
      <c r="B828" s="21"/>
      <c r="C828" s="21"/>
    </row>
    <row r="829" customFormat="false" ht="12" hidden="false" customHeight="false" outlineLevel="0" collapsed="false">
      <c r="B829" s="21"/>
      <c r="C829" s="21"/>
    </row>
    <row r="830" customFormat="false" ht="12" hidden="false" customHeight="false" outlineLevel="0" collapsed="false">
      <c r="B830" s="21"/>
      <c r="C830" s="21"/>
    </row>
    <row r="831" customFormat="false" ht="12" hidden="false" customHeight="false" outlineLevel="0" collapsed="false">
      <c r="B831" s="21"/>
      <c r="C831" s="21"/>
    </row>
    <row r="832" customFormat="false" ht="12" hidden="false" customHeight="false" outlineLevel="0" collapsed="false">
      <c r="B832" s="21"/>
      <c r="C832" s="21"/>
    </row>
    <row r="833" customFormat="false" ht="12" hidden="false" customHeight="false" outlineLevel="0" collapsed="false">
      <c r="B833" s="21"/>
      <c r="C833" s="21"/>
    </row>
    <row r="834" customFormat="false" ht="12" hidden="false" customHeight="false" outlineLevel="0" collapsed="false">
      <c r="B834" s="21"/>
      <c r="C834" s="21"/>
    </row>
    <row r="835" customFormat="false" ht="12" hidden="false" customHeight="false" outlineLevel="0" collapsed="false">
      <c r="B835" s="21"/>
      <c r="C835" s="21"/>
    </row>
    <row r="836" customFormat="false" ht="12" hidden="false" customHeight="false" outlineLevel="0" collapsed="false">
      <c r="B836" s="21"/>
      <c r="C836" s="21"/>
    </row>
    <row r="837" customFormat="false" ht="12" hidden="false" customHeight="false" outlineLevel="0" collapsed="false">
      <c r="B837" s="21"/>
      <c r="C837" s="21"/>
    </row>
    <row r="838" customFormat="false" ht="12" hidden="false" customHeight="false" outlineLevel="0" collapsed="false">
      <c r="B838" s="21"/>
      <c r="C838" s="21"/>
    </row>
    <row r="839" customFormat="false" ht="12" hidden="false" customHeight="false" outlineLevel="0" collapsed="false">
      <c r="B839" s="21"/>
      <c r="C839" s="21"/>
    </row>
    <row r="840" customFormat="false" ht="12" hidden="false" customHeight="false" outlineLevel="0" collapsed="false">
      <c r="B840" s="21"/>
      <c r="C840" s="21"/>
    </row>
    <row r="841" customFormat="false" ht="12" hidden="false" customHeight="false" outlineLevel="0" collapsed="false">
      <c r="B841" s="21"/>
      <c r="C841" s="21"/>
    </row>
    <row r="842" customFormat="false" ht="12" hidden="false" customHeight="false" outlineLevel="0" collapsed="false">
      <c r="B842" s="21"/>
      <c r="C842" s="21"/>
    </row>
    <row r="843" customFormat="false" ht="12" hidden="false" customHeight="false" outlineLevel="0" collapsed="false">
      <c r="B843" s="21"/>
      <c r="C843" s="21"/>
    </row>
    <row r="844" customFormat="false" ht="12" hidden="false" customHeight="false" outlineLevel="0" collapsed="false">
      <c r="B844" s="21"/>
      <c r="C844" s="21"/>
    </row>
    <row r="845" customFormat="false" ht="12" hidden="false" customHeight="false" outlineLevel="0" collapsed="false">
      <c r="B845" s="21"/>
      <c r="C845" s="21"/>
    </row>
    <row r="846" customFormat="false" ht="12" hidden="false" customHeight="false" outlineLevel="0" collapsed="false">
      <c r="B846" s="21"/>
      <c r="C846" s="21"/>
    </row>
    <row r="847" customFormat="false" ht="12" hidden="false" customHeight="false" outlineLevel="0" collapsed="false">
      <c r="B847" s="21"/>
      <c r="C847" s="21"/>
    </row>
    <row r="848" customFormat="false" ht="12" hidden="false" customHeight="false" outlineLevel="0" collapsed="false">
      <c r="B848" s="21"/>
      <c r="C848" s="21"/>
    </row>
    <row r="849" customFormat="false" ht="12" hidden="false" customHeight="false" outlineLevel="0" collapsed="false">
      <c r="B849" s="21"/>
      <c r="C849" s="21"/>
    </row>
    <row r="850" customFormat="false" ht="12" hidden="false" customHeight="false" outlineLevel="0" collapsed="false">
      <c r="B850" s="21"/>
      <c r="C850" s="21"/>
    </row>
    <row r="851" customFormat="false" ht="12" hidden="false" customHeight="false" outlineLevel="0" collapsed="false">
      <c r="B851" s="21"/>
      <c r="C851" s="21"/>
    </row>
    <row r="852" customFormat="false" ht="12" hidden="false" customHeight="false" outlineLevel="0" collapsed="false">
      <c r="B852" s="21"/>
      <c r="C852" s="21"/>
    </row>
    <row r="853" customFormat="false" ht="12" hidden="false" customHeight="false" outlineLevel="0" collapsed="false">
      <c r="B853" s="21"/>
      <c r="C853" s="21"/>
    </row>
    <row r="854" customFormat="false" ht="12" hidden="false" customHeight="false" outlineLevel="0" collapsed="false">
      <c r="B854" s="21"/>
      <c r="C854" s="21"/>
    </row>
    <row r="855" customFormat="false" ht="12" hidden="false" customHeight="false" outlineLevel="0" collapsed="false">
      <c r="B855" s="21"/>
      <c r="C855" s="21"/>
    </row>
    <row r="856" customFormat="false" ht="12" hidden="false" customHeight="false" outlineLevel="0" collapsed="false">
      <c r="B856" s="21"/>
      <c r="C856" s="21"/>
    </row>
    <row r="857" customFormat="false" ht="12" hidden="false" customHeight="false" outlineLevel="0" collapsed="false">
      <c r="B857" s="21"/>
      <c r="C857" s="21"/>
    </row>
    <row r="858" customFormat="false" ht="12" hidden="false" customHeight="false" outlineLevel="0" collapsed="false">
      <c r="B858" s="21"/>
      <c r="C858" s="21"/>
    </row>
    <row r="859" customFormat="false" ht="12" hidden="false" customHeight="false" outlineLevel="0" collapsed="false">
      <c r="B859" s="21"/>
      <c r="C859" s="21"/>
    </row>
    <row r="860" customFormat="false" ht="12" hidden="false" customHeight="false" outlineLevel="0" collapsed="false">
      <c r="B860" s="21"/>
      <c r="C860" s="21"/>
    </row>
    <row r="861" customFormat="false" ht="12" hidden="false" customHeight="false" outlineLevel="0" collapsed="false">
      <c r="B861" s="21"/>
      <c r="C861" s="21"/>
    </row>
    <row r="862" customFormat="false" ht="12" hidden="false" customHeight="false" outlineLevel="0" collapsed="false">
      <c r="B862" s="21"/>
      <c r="C862" s="21"/>
    </row>
    <row r="863" customFormat="false" ht="12" hidden="false" customHeight="false" outlineLevel="0" collapsed="false">
      <c r="B863" s="21"/>
      <c r="C863" s="21"/>
    </row>
    <row r="864" customFormat="false" ht="12" hidden="false" customHeight="false" outlineLevel="0" collapsed="false">
      <c r="B864" s="21"/>
      <c r="C864" s="21"/>
    </row>
    <row r="865" customFormat="false" ht="12" hidden="false" customHeight="false" outlineLevel="0" collapsed="false">
      <c r="B865" s="21"/>
      <c r="C865" s="21"/>
    </row>
    <row r="866" customFormat="false" ht="12" hidden="false" customHeight="false" outlineLevel="0" collapsed="false">
      <c r="B866" s="21"/>
      <c r="C866" s="21"/>
    </row>
    <row r="867" customFormat="false" ht="12" hidden="false" customHeight="false" outlineLevel="0" collapsed="false">
      <c r="B867" s="21"/>
      <c r="C867" s="21"/>
    </row>
    <row r="868" customFormat="false" ht="12" hidden="false" customHeight="false" outlineLevel="0" collapsed="false">
      <c r="B868" s="21"/>
      <c r="C868" s="21"/>
    </row>
    <row r="869" customFormat="false" ht="12" hidden="false" customHeight="false" outlineLevel="0" collapsed="false">
      <c r="B869" s="21"/>
      <c r="C869" s="21"/>
    </row>
    <row r="870" customFormat="false" ht="12" hidden="false" customHeight="false" outlineLevel="0" collapsed="false">
      <c r="B870" s="21"/>
      <c r="C870" s="21"/>
    </row>
    <row r="871" customFormat="false" ht="12" hidden="false" customHeight="false" outlineLevel="0" collapsed="false">
      <c r="B871" s="21"/>
      <c r="C871" s="21"/>
    </row>
    <row r="872" customFormat="false" ht="12" hidden="false" customHeight="false" outlineLevel="0" collapsed="false">
      <c r="B872" s="21"/>
      <c r="C872" s="21"/>
    </row>
    <row r="873" customFormat="false" ht="12" hidden="false" customHeight="false" outlineLevel="0" collapsed="false">
      <c r="B873" s="21"/>
      <c r="C873" s="21"/>
    </row>
    <row r="874" customFormat="false" ht="12" hidden="false" customHeight="false" outlineLevel="0" collapsed="false">
      <c r="B874" s="21"/>
      <c r="C874" s="21"/>
    </row>
    <row r="875" customFormat="false" ht="12" hidden="false" customHeight="false" outlineLevel="0" collapsed="false">
      <c r="B875" s="21"/>
      <c r="C875" s="21"/>
    </row>
    <row r="876" customFormat="false" ht="12" hidden="false" customHeight="false" outlineLevel="0" collapsed="false">
      <c r="B876" s="21"/>
      <c r="C876" s="21"/>
    </row>
    <row r="877" customFormat="false" ht="12" hidden="false" customHeight="false" outlineLevel="0" collapsed="false">
      <c r="B877" s="21"/>
      <c r="C877" s="21"/>
    </row>
    <row r="878" customFormat="false" ht="12" hidden="false" customHeight="false" outlineLevel="0" collapsed="false">
      <c r="B878" s="21"/>
      <c r="C878" s="21"/>
    </row>
    <row r="879" customFormat="false" ht="12" hidden="false" customHeight="false" outlineLevel="0" collapsed="false">
      <c r="B879" s="21"/>
      <c r="C879" s="21"/>
    </row>
    <row r="880" customFormat="false" ht="12" hidden="false" customHeight="false" outlineLevel="0" collapsed="false">
      <c r="B880" s="21"/>
      <c r="C880" s="21"/>
    </row>
    <row r="881" customFormat="false" ht="12" hidden="false" customHeight="false" outlineLevel="0" collapsed="false">
      <c r="B881" s="21"/>
      <c r="C881" s="21"/>
    </row>
    <row r="882" customFormat="false" ht="12" hidden="false" customHeight="false" outlineLevel="0" collapsed="false">
      <c r="B882" s="21"/>
      <c r="C882" s="21"/>
    </row>
    <row r="883" customFormat="false" ht="12" hidden="false" customHeight="false" outlineLevel="0" collapsed="false">
      <c r="B883" s="21"/>
      <c r="C883" s="21"/>
    </row>
    <row r="884" customFormat="false" ht="12" hidden="false" customHeight="false" outlineLevel="0" collapsed="false">
      <c r="B884" s="21"/>
      <c r="C884" s="21"/>
    </row>
    <row r="885" customFormat="false" ht="12" hidden="false" customHeight="false" outlineLevel="0" collapsed="false">
      <c r="B885" s="21"/>
      <c r="C885" s="21"/>
    </row>
    <row r="886" customFormat="false" ht="12" hidden="false" customHeight="false" outlineLevel="0" collapsed="false">
      <c r="B886" s="21"/>
      <c r="C886" s="21"/>
    </row>
    <row r="887" customFormat="false" ht="12" hidden="false" customHeight="false" outlineLevel="0" collapsed="false">
      <c r="B887" s="21"/>
      <c r="C887" s="21"/>
    </row>
    <row r="888" customFormat="false" ht="12" hidden="false" customHeight="false" outlineLevel="0" collapsed="false">
      <c r="B888" s="21"/>
      <c r="C888" s="21"/>
    </row>
    <row r="889" customFormat="false" ht="12" hidden="false" customHeight="false" outlineLevel="0" collapsed="false">
      <c r="B889" s="21"/>
      <c r="C889" s="21"/>
    </row>
    <row r="890" customFormat="false" ht="12" hidden="false" customHeight="false" outlineLevel="0" collapsed="false">
      <c r="B890" s="21"/>
      <c r="C890" s="21"/>
    </row>
    <row r="891" customFormat="false" ht="12" hidden="false" customHeight="false" outlineLevel="0" collapsed="false">
      <c r="B891" s="21"/>
      <c r="C891" s="21"/>
    </row>
    <row r="892" customFormat="false" ht="12" hidden="false" customHeight="false" outlineLevel="0" collapsed="false">
      <c r="B892" s="21"/>
      <c r="C892" s="21"/>
    </row>
    <row r="893" customFormat="false" ht="12" hidden="false" customHeight="false" outlineLevel="0" collapsed="false">
      <c r="B893" s="21"/>
      <c r="C893" s="21"/>
    </row>
    <row r="894" customFormat="false" ht="12" hidden="false" customHeight="false" outlineLevel="0" collapsed="false">
      <c r="B894" s="21"/>
      <c r="C894" s="21"/>
    </row>
    <row r="895" customFormat="false" ht="12" hidden="false" customHeight="false" outlineLevel="0" collapsed="false">
      <c r="B895" s="21"/>
      <c r="C895" s="21"/>
    </row>
    <row r="896" customFormat="false" ht="12" hidden="false" customHeight="false" outlineLevel="0" collapsed="false">
      <c r="B896" s="21"/>
      <c r="C896" s="21"/>
    </row>
    <row r="897" customFormat="false" ht="12" hidden="false" customHeight="false" outlineLevel="0" collapsed="false">
      <c r="B897" s="21"/>
      <c r="C897" s="21"/>
    </row>
    <row r="898" customFormat="false" ht="12" hidden="false" customHeight="false" outlineLevel="0" collapsed="false">
      <c r="B898" s="21"/>
      <c r="C898" s="21"/>
    </row>
    <row r="899" customFormat="false" ht="12" hidden="false" customHeight="false" outlineLevel="0" collapsed="false">
      <c r="B899" s="21"/>
      <c r="C899" s="21"/>
    </row>
    <row r="900" customFormat="false" ht="12" hidden="false" customHeight="false" outlineLevel="0" collapsed="false">
      <c r="B900" s="21"/>
      <c r="C900" s="21"/>
    </row>
    <row r="901" customFormat="false" ht="12" hidden="false" customHeight="false" outlineLevel="0" collapsed="false">
      <c r="B901" s="21"/>
      <c r="C901" s="21"/>
    </row>
    <row r="902" customFormat="false" ht="12" hidden="false" customHeight="false" outlineLevel="0" collapsed="false">
      <c r="B902" s="21"/>
      <c r="C902" s="21"/>
    </row>
    <row r="903" customFormat="false" ht="12" hidden="false" customHeight="false" outlineLevel="0" collapsed="false">
      <c r="B903" s="21"/>
      <c r="C903" s="21"/>
    </row>
    <row r="904" customFormat="false" ht="12" hidden="false" customHeight="false" outlineLevel="0" collapsed="false">
      <c r="B904" s="21"/>
      <c r="C904" s="21"/>
    </row>
    <row r="905" customFormat="false" ht="12" hidden="false" customHeight="false" outlineLevel="0" collapsed="false">
      <c r="B905" s="21"/>
      <c r="C905" s="21"/>
    </row>
    <row r="906" customFormat="false" ht="12" hidden="false" customHeight="false" outlineLevel="0" collapsed="false">
      <c r="B906" s="21"/>
      <c r="C906" s="21"/>
    </row>
    <row r="907" customFormat="false" ht="12" hidden="false" customHeight="false" outlineLevel="0" collapsed="false">
      <c r="B907" s="21"/>
      <c r="C907" s="21"/>
    </row>
    <row r="908" customFormat="false" ht="12" hidden="false" customHeight="false" outlineLevel="0" collapsed="false">
      <c r="B908" s="21"/>
      <c r="C908" s="21"/>
    </row>
    <row r="909" customFormat="false" ht="12" hidden="false" customHeight="false" outlineLevel="0" collapsed="false">
      <c r="B909" s="21"/>
      <c r="C909" s="21"/>
    </row>
    <row r="910" customFormat="false" ht="12" hidden="false" customHeight="false" outlineLevel="0" collapsed="false">
      <c r="B910" s="21"/>
      <c r="C910" s="21"/>
    </row>
    <row r="911" customFormat="false" ht="12" hidden="false" customHeight="false" outlineLevel="0" collapsed="false">
      <c r="B911" s="21"/>
      <c r="C911" s="21"/>
    </row>
    <row r="912" customFormat="false" ht="12" hidden="false" customHeight="false" outlineLevel="0" collapsed="false">
      <c r="B912" s="21"/>
      <c r="C912" s="21"/>
    </row>
    <row r="913" customFormat="false" ht="12" hidden="false" customHeight="false" outlineLevel="0" collapsed="false">
      <c r="B913" s="21"/>
      <c r="C913" s="21"/>
    </row>
    <row r="914" customFormat="false" ht="12" hidden="false" customHeight="false" outlineLevel="0" collapsed="false">
      <c r="B914" s="21"/>
      <c r="C914" s="21"/>
    </row>
    <row r="915" customFormat="false" ht="12" hidden="false" customHeight="false" outlineLevel="0" collapsed="false">
      <c r="B915" s="21"/>
      <c r="C915" s="21"/>
    </row>
    <row r="916" customFormat="false" ht="12" hidden="false" customHeight="false" outlineLevel="0" collapsed="false">
      <c r="B916" s="21"/>
      <c r="C916" s="21"/>
    </row>
    <row r="917" customFormat="false" ht="12" hidden="false" customHeight="false" outlineLevel="0" collapsed="false">
      <c r="B917" s="21"/>
      <c r="C917" s="21"/>
    </row>
    <row r="918" customFormat="false" ht="12" hidden="false" customHeight="false" outlineLevel="0" collapsed="false">
      <c r="B918" s="21"/>
      <c r="C918" s="21"/>
    </row>
    <row r="919" customFormat="false" ht="12" hidden="false" customHeight="false" outlineLevel="0" collapsed="false">
      <c r="B919" s="21"/>
      <c r="C919" s="21"/>
    </row>
    <row r="920" customFormat="false" ht="12" hidden="false" customHeight="false" outlineLevel="0" collapsed="false">
      <c r="B920" s="21"/>
      <c r="C920" s="21"/>
    </row>
    <row r="921" customFormat="false" ht="12" hidden="false" customHeight="false" outlineLevel="0" collapsed="false">
      <c r="B921" s="21"/>
      <c r="C921" s="21"/>
    </row>
    <row r="922" customFormat="false" ht="12" hidden="false" customHeight="false" outlineLevel="0" collapsed="false">
      <c r="B922" s="21"/>
      <c r="C922" s="21"/>
    </row>
    <row r="923" customFormat="false" ht="12" hidden="false" customHeight="false" outlineLevel="0" collapsed="false">
      <c r="B923" s="21"/>
      <c r="C923" s="21"/>
    </row>
    <row r="924" customFormat="false" ht="12" hidden="false" customHeight="false" outlineLevel="0" collapsed="false">
      <c r="B924" s="21"/>
      <c r="C924" s="21"/>
    </row>
    <row r="925" customFormat="false" ht="12" hidden="false" customHeight="false" outlineLevel="0" collapsed="false">
      <c r="B925" s="21"/>
      <c r="C925" s="21"/>
    </row>
    <row r="926" customFormat="false" ht="12" hidden="false" customHeight="false" outlineLevel="0" collapsed="false">
      <c r="B926" s="21"/>
      <c r="C926" s="21"/>
    </row>
    <row r="927" customFormat="false" ht="12" hidden="false" customHeight="false" outlineLevel="0" collapsed="false">
      <c r="B927" s="21"/>
      <c r="C927" s="21"/>
    </row>
    <row r="928" customFormat="false" ht="12" hidden="false" customHeight="false" outlineLevel="0" collapsed="false">
      <c r="B928" s="21"/>
      <c r="C928" s="21"/>
    </row>
    <row r="929" customFormat="false" ht="12" hidden="false" customHeight="false" outlineLevel="0" collapsed="false">
      <c r="B929" s="21"/>
      <c r="C929" s="21"/>
    </row>
    <row r="930" customFormat="false" ht="12" hidden="false" customHeight="false" outlineLevel="0" collapsed="false">
      <c r="B930" s="21"/>
      <c r="C930" s="21"/>
    </row>
    <row r="931" customFormat="false" ht="12" hidden="false" customHeight="false" outlineLevel="0" collapsed="false">
      <c r="B931" s="21"/>
      <c r="C931" s="21"/>
    </row>
    <row r="932" customFormat="false" ht="12" hidden="false" customHeight="false" outlineLevel="0" collapsed="false">
      <c r="B932" s="21"/>
      <c r="C932" s="21"/>
    </row>
    <row r="933" customFormat="false" ht="12" hidden="false" customHeight="false" outlineLevel="0" collapsed="false">
      <c r="B933" s="21"/>
      <c r="C933" s="21"/>
    </row>
    <row r="934" customFormat="false" ht="12" hidden="false" customHeight="false" outlineLevel="0" collapsed="false">
      <c r="B934" s="21"/>
      <c r="C934" s="21"/>
    </row>
    <row r="935" customFormat="false" ht="12" hidden="false" customHeight="false" outlineLevel="0" collapsed="false">
      <c r="B935" s="21"/>
      <c r="C935" s="21"/>
    </row>
    <row r="936" customFormat="false" ht="12" hidden="false" customHeight="false" outlineLevel="0" collapsed="false">
      <c r="B936" s="21"/>
      <c r="C936" s="21"/>
    </row>
    <row r="937" customFormat="false" ht="12" hidden="false" customHeight="false" outlineLevel="0" collapsed="false">
      <c r="B937" s="21"/>
      <c r="C937" s="21"/>
    </row>
    <row r="938" customFormat="false" ht="12" hidden="false" customHeight="false" outlineLevel="0" collapsed="false">
      <c r="B938" s="21"/>
      <c r="C938" s="21"/>
    </row>
    <row r="939" customFormat="false" ht="12" hidden="false" customHeight="false" outlineLevel="0" collapsed="false">
      <c r="B939" s="21"/>
      <c r="C939" s="21"/>
    </row>
    <row r="940" customFormat="false" ht="12" hidden="false" customHeight="false" outlineLevel="0" collapsed="false">
      <c r="B940" s="21"/>
      <c r="C940" s="21"/>
    </row>
    <row r="941" customFormat="false" ht="12" hidden="false" customHeight="false" outlineLevel="0" collapsed="false">
      <c r="B941" s="21"/>
      <c r="C941" s="21"/>
    </row>
    <row r="942" customFormat="false" ht="12" hidden="false" customHeight="false" outlineLevel="0" collapsed="false">
      <c r="B942" s="21"/>
      <c r="C942" s="21"/>
    </row>
    <row r="943" customFormat="false" ht="12" hidden="false" customHeight="false" outlineLevel="0" collapsed="false">
      <c r="B943" s="21"/>
      <c r="C943" s="21"/>
    </row>
    <row r="944" customFormat="false" ht="12" hidden="false" customHeight="false" outlineLevel="0" collapsed="false">
      <c r="B944" s="21"/>
      <c r="C944" s="21"/>
    </row>
    <row r="945" customFormat="false" ht="12" hidden="false" customHeight="false" outlineLevel="0" collapsed="false">
      <c r="B945" s="21"/>
      <c r="C945" s="21"/>
    </row>
    <row r="946" customFormat="false" ht="12" hidden="false" customHeight="false" outlineLevel="0" collapsed="false">
      <c r="B946" s="21"/>
      <c r="C946" s="21"/>
    </row>
    <row r="947" customFormat="false" ht="12" hidden="false" customHeight="false" outlineLevel="0" collapsed="false">
      <c r="B947" s="21"/>
      <c r="C947" s="21"/>
    </row>
    <row r="948" customFormat="false" ht="12" hidden="false" customHeight="false" outlineLevel="0" collapsed="false">
      <c r="B948" s="21"/>
      <c r="C948" s="21"/>
    </row>
    <row r="949" customFormat="false" ht="12" hidden="false" customHeight="false" outlineLevel="0" collapsed="false">
      <c r="B949" s="21"/>
      <c r="C949" s="21"/>
    </row>
    <row r="950" customFormat="false" ht="12" hidden="false" customHeight="false" outlineLevel="0" collapsed="false">
      <c r="B950" s="21"/>
      <c r="C950" s="21"/>
    </row>
    <row r="951" customFormat="false" ht="12" hidden="false" customHeight="false" outlineLevel="0" collapsed="false">
      <c r="B951" s="21"/>
      <c r="C951" s="21"/>
    </row>
    <row r="952" customFormat="false" ht="12" hidden="false" customHeight="false" outlineLevel="0" collapsed="false">
      <c r="B952" s="21"/>
      <c r="C952" s="21"/>
    </row>
    <row r="953" customFormat="false" ht="12" hidden="false" customHeight="false" outlineLevel="0" collapsed="false">
      <c r="B953" s="21"/>
      <c r="C953" s="21"/>
    </row>
    <row r="954" customFormat="false" ht="12" hidden="false" customHeight="false" outlineLevel="0" collapsed="false">
      <c r="B954" s="21"/>
      <c r="C954" s="21"/>
    </row>
    <row r="955" customFormat="false" ht="12" hidden="false" customHeight="false" outlineLevel="0" collapsed="false">
      <c r="B955" s="21"/>
      <c r="C955" s="21"/>
    </row>
    <row r="956" customFormat="false" ht="12" hidden="false" customHeight="false" outlineLevel="0" collapsed="false">
      <c r="B956" s="21"/>
      <c r="C956" s="21"/>
    </row>
    <row r="957" customFormat="false" ht="12" hidden="false" customHeight="false" outlineLevel="0" collapsed="false">
      <c r="B957" s="21"/>
      <c r="C957" s="21"/>
    </row>
    <row r="958" customFormat="false" ht="12" hidden="false" customHeight="false" outlineLevel="0" collapsed="false">
      <c r="B958" s="21"/>
      <c r="C958" s="21"/>
    </row>
    <row r="959" customFormat="false" ht="12" hidden="false" customHeight="false" outlineLevel="0" collapsed="false">
      <c r="B959" s="21"/>
      <c r="C959" s="21"/>
    </row>
    <row r="960" customFormat="false" ht="12" hidden="false" customHeight="false" outlineLevel="0" collapsed="false">
      <c r="B960" s="21"/>
      <c r="C960" s="21"/>
    </row>
    <row r="961" customFormat="false" ht="12" hidden="false" customHeight="false" outlineLevel="0" collapsed="false">
      <c r="B961" s="21"/>
      <c r="C961" s="21"/>
    </row>
    <row r="962" customFormat="false" ht="12" hidden="false" customHeight="false" outlineLevel="0" collapsed="false">
      <c r="B962" s="21"/>
      <c r="C962" s="21"/>
    </row>
    <row r="963" customFormat="false" ht="12" hidden="false" customHeight="false" outlineLevel="0" collapsed="false">
      <c r="B963" s="21"/>
      <c r="C963" s="21"/>
    </row>
    <row r="964" customFormat="false" ht="12" hidden="false" customHeight="false" outlineLevel="0" collapsed="false">
      <c r="B964" s="21"/>
      <c r="C964" s="21"/>
    </row>
    <row r="965" customFormat="false" ht="12" hidden="false" customHeight="false" outlineLevel="0" collapsed="false">
      <c r="B965" s="21"/>
      <c r="C965" s="21"/>
    </row>
    <row r="966" customFormat="false" ht="12" hidden="false" customHeight="false" outlineLevel="0" collapsed="false">
      <c r="B966" s="21"/>
      <c r="C966" s="21"/>
    </row>
    <row r="967" customFormat="false" ht="12" hidden="false" customHeight="false" outlineLevel="0" collapsed="false">
      <c r="B967" s="21"/>
      <c r="C967" s="21"/>
    </row>
    <row r="968" customFormat="false" ht="12" hidden="false" customHeight="false" outlineLevel="0" collapsed="false">
      <c r="B968" s="21"/>
      <c r="C968" s="21"/>
    </row>
    <row r="969" customFormat="false" ht="12" hidden="false" customHeight="false" outlineLevel="0" collapsed="false">
      <c r="B969" s="21"/>
      <c r="C969" s="21"/>
    </row>
    <row r="970" customFormat="false" ht="12" hidden="false" customHeight="false" outlineLevel="0" collapsed="false">
      <c r="B970" s="21"/>
      <c r="C970" s="21"/>
    </row>
    <row r="971" customFormat="false" ht="12" hidden="false" customHeight="false" outlineLevel="0" collapsed="false">
      <c r="B971" s="21"/>
      <c r="C971" s="21"/>
    </row>
    <row r="972" customFormat="false" ht="12" hidden="false" customHeight="false" outlineLevel="0" collapsed="false">
      <c r="B972" s="21"/>
      <c r="C972" s="21"/>
    </row>
    <row r="973" customFormat="false" ht="12" hidden="false" customHeight="false" outlineLevel="0" collapsed="false">
      <c r="B973" s="21"/>
      <c r="C973" s="21"/>
    </row>
    <row r="974" customFormat="false" ht="12" hidden="false" customHeight="false" outlineLevel="0" collapsed="false">
      <c r="B974" s="21"/>
      <c r="C974" s="21"/>
    </row>
    <row r="975" customFormat="false" ht="12" hidden="false" customHeight="false" outlineLevel="0" collapsed="false">
      <c r="B975" s="21"/>
      <c r="C975" s="21"/>
    </row>
    <row r="976" customFormat="false" ht="12" hidden="false" customHeight="false" outlineLevel="0" collapsed="false">
      <c r="B976" s="21"/>
      <c r="C976" s="21"/>
    </row>
    <row r="977" customFormat="false" ht="12" hidden="false" customHeight="false" outlineLevel="0" collapsed="false">
      <c r="B977" s="21"/>
      <c r="C977" s="21"/>
    </row>
    <row r="978" customFormat="false" ht="12" hidden="false" customHeight="false" outlineLevel="0" collapsed="false">
      <c r="B978" s="21"/>
      <c r="C978" s="21"/>
    </row>
    <row r="979" customFormat="false" ht="12" hidden="false" customHeight="false" outlineLevel="0" collapsed="false">
      <c r="B979" s="21"/>
      <c r="C979" s="21"/>
    </row>
    <row r="980" customFormat="false" ht="12" hidden="false" customHeight="false" outlineLevel="0" collapsed="false">
      <c r="B980" s="21"/>
      <c r="C980" s="21"/>
    </row>
    <row r="981" customFormat="false" ht="12" hidden="false" customHeight="false" outlineLevel="0" collapsed="false">
      <c r="B981" s="21"/>
      <c r="C981" s="21"/>
    </row>
    <row r="982" customFormat="false" ht="12" hidden="false" customHeight="false" outlineLevel="0" collapsed="false">
      <c r="B982" s="21"/>
      <c r="C982" s="21"/>
    </row>
    <row r="983" customFormat="false" ht="12" hidden="false" customHeight="false" outlineLevel="0" collapsed="false">
      <c r="B983" s="21"/>
      <c r="C983" s="21"/>
    </row>
    <row r="984" customFormat="false" ht="12" hidden="false" customHeight="false" outlineLevel="0" collapsed="false">
      <c r="B984" s="21"/>
      <c r="C984" s="21"/>
    </row>
    <row r="985" customFormat="false" ht="12" hidden="false" customHeight="false" outlineLevel="0" collapsed="false">
      <c r="B985" s="21"/>
      <c r="C985" s="21"/>
    </row>
    <row r="986" customFormat="false" ht="12" hidden="false" customHeight="false" outlineLevel="0" collapsed="false">
      <c r="B986" s="21"/>
      <c r="C986" s="21"/>
    </row>
    <row r="987" customFormat="false" ht="12" hidden="false" customHeight="false" outlineLevel="0" collapsed="false">
      <c r="B987" s="21"/>
      <c r="C987" s="21"/>
    </row>
    <row r="988" customFormat="false" ht="12" hidden="false" customHeight="false" outlineLevel="0" collapsed="false">
      <c r="B988" s="21"/>
      <c r="C988" s="21"/>
    </row>
    <row r="989" customFormat="false" ht="12" hidden="false" customHeight="false" outlineLevel="0" collapsed="false">
      <c r="B989" s="21"/>
      <c r="C989" s="21"/>
    </row>
    <row r="990" customFormat="false" ht="12" hidden="false" customHeight="false" outlineLevel="0" collapsed="false">
      <c r="B990" s="21"/>
      <c r="C990" s="21"/>
    </row>
    <row r="991" customFormat="false" ht="12" hidden="false" customHeight="false" outlineLevel="0" collapsed="false">
      <c r="B991" s="21"/>
      <c r="C991" s="21"/>
    </row>
    <row r="992" customFormat="false" ht="12" hidden="false" customHeight="false" outlineLevel="0" collapsed="false">
      <c r="B992" s="21"/>
      <c r="C992" s="21"/>
    </row>
    <row r="993" customFormat="false" ht="12" hidden="false" customHeight="false" outlineLevel="0" collapsed="false">
      <c r="B993" s="21"/>
      <c r="C993" s="21"/>
    </row>
    <row r="994" customFormat="false" ht="12" hidden="false" customHeight="false" outlineLevel="0" collapsed="false">
      <c r="B994" s="21"/>
      <c r="C994" s="21"/>
    </row>
    <row r="995" customFormat="false" ht="12" hidden="false" customHeight="false" outlineLevel="0" collapsed="false">
      <c r="B995" s="21"/>
      <c r="C995" s="21"/>
    </row>
    <row r="996" customFormat="false" ht="12" hidden="false" customHeight="false" outlineLevel="0" collapsed="false">
      <c r="B996" s="21"/>
      <c r="C996" s="21"/>
    </row>
    <row r="997" customFormat="false" ht="12" hidden="false" customHeight="false" outlineLevel="0" collapsed="false">
      <c r="B997" s="21"/>
      <c r="C997" s="21"/>
    </row>
    <row r="998" customFormat="false" ht="12" hidden="false" customHeight="false" outlineLevel="0" collapsed="false">
      <c r="B998" s="21"/>
      <c r="C998" s="21"/>
    </row>
    <row r="999" customFormat="false" ht="12" hidden="false" customHeight="false" outlineLevel="0" collapsed="false">
      <c r="B999" s="21"/>
      <c r="C999" s="21"/>
    </row>
    <row r="1000" customFormat="false" ht="12" hidden="false" customHeight="false" outlineLevel="0" collapsed="false">
      <c r="B1000" s="21"/>
      <c r="C1000" s="21"/>
    </row>
    <row r="1001" customFormat="false" ht="12" hidden="false" customHeight="false" outlineLevel="0" collapsed="false">
      <c r="B1001" s="21"/>
      <c r="C1001" s="21"/>
    </row>
    <row r="1002" customFormat="false" ht="12" hidden="false" customHeight="false" outlineLevel="0" collapsed="false">
      <c r="B1002" s="21"/>
      <c r="C1002" s="21"/>
    </row>
    <row r="1003" customFormat="false" ht="12" hidden="false" customHeight="false" outlineLevel="0" collapsed="false">
      <c r="B1003" s="21"/>
      <c r="C1003" s="21"/>
    </row>
    <row r="1004" customFormat="false" ht="12" hidden="false" customHeight="false" outlineLevel="0" collapsed="false">
      <c r="B1004" s="21"/>
      <c r="C1004" s="21"/>
    </row>
    <row r="1005" customFormat="false" ht="12" hidden="false" customHeight="false" outlineLevel="0" collapsed="false">
      <c r="B1005" s="21"/>
      <c r="C1005" s="21"/>
    </row>
    <row r="1006" customFormat="false" ht="12" hidden="false" customHeight="false" outlineLevel="0" collapsed="false">
      <c r="B1006" s="21"/>
      <c r="C1006" s="21"/>
    </row>
    <row r="1007" customFormat="false" ht="12" hidden="false" customHeight="false" outlineLevel="0" collapsed="false">
      <c r="B1007" s="21"/>
      <c r="C1007" s="21"/>
    </row>
    <row r="1008" customFormat="false" ht="12" hidden="false" customHeight="false" outlineLevel="0" collapsed="false">
      <c r="B1008" s="21"/>
      <c r="C1008" s="21"/>
    </row>
    <row r="1009" customFormat="false" ht="12" hidden="false" customHeight="false" outlineLevel="0" collapsed="false">
      <c r="B1009" s="21"/>
      <c r="C1009" s="21"/>
    </row>
    <row r="1010" customFormat="false" ht="12" hidden="false" customHeight="false" outlineLevel="0" collapsed="false">
      <c r="B1010" s="21"/>
      <c r="C1010" s="21"/>
    </row>
    <row r="1011" customFormat="false" ht="12" hidden="false" customHeight="false" outlineLevel="0" collapsed="false">
      <c r="B1011" s="21"/>
      <c r="C1011" s="21"/>
    </row>
  </sheetData>
  <sheetProtection algorithmName="SHA-512" hashValue="GwA1Wc52AhgBsk4WhbhmY3CLvOt8sOC2RIaQYvGUEdIJaMAP6r3hXfDcCuheWMcGP+eU6w7xrbYFAY/DiC8Rsg==" saltValue="1tkwXubE2kZNaP/JgMz1Lw==" spinCount="100000" sheet="true" objects="true" scenarios="true" formatCells="false" formatColumns="false" formatRows="false"/>
  <mergeCells count="17">
    <mergeCell ref="A1:C1"/>
    <mergeCell ref="B7:C7"/>
    <mergeCell ref="B9:C9"/>
    <mergeCell ref="B10:C10"/>
    <mergeCell ref="B11:C11"/>
    <mergeCell ref="B12:C12"/>
    <mergeCell ref="B19:C19"/>
    <mergeCell ref="B25:C25"/>
    <mergeCell ref="B30:C30"/>
    <mergeCell ref="B31:C31"/>
    <mergeCell ref="B34:C34"/>
    <mergeCell ref="B36:C36"/>
    <mergeCell ref="B38:C38"/>
    <mergeCell ref="B47:C47"/>
    <mergeCell ref="B48:C48"/>
    <mergeCell ref="B49:C49"/>
    <mergeCell ref="B50:C50"/>
  </mergeCells>
  <conditionalFormatting sqref="B45">
    <cfRule type="expression" priority="2" aboveAverage="0" equalAverage="0" bottom="0" percent="0" rank="0" text="" dxfId="0">
      <formula>LEN(TRIM(B45))&gt;0</formula>
    </cfRule>
  </conditionalFormatting>
  <conditionalFormatting sqref="B45">
    <cfRule type="expression" priority="3" aboveAverage="0" equalAverage="0" bottom="0" percent="0" rank="0" text="" dxfId="1">
      <formula>LEN(TRIM(B45))=0</formula>
    </cfRule>
  </conditionalFormatting>
  <conditionalFormatting sqref="C57">
    <cfRule type="expression" priority="4" aboveAverage="0" equalAverage="0" bottom="0" percent="0" rank="0" text="" dxfId="2">
      <formula>B57="FADE"</formula>
    </cfRule>
  </conditionalFormatting>
  <conditionalFormatting sqref="C57">
    <cfRule type="expression" priority="5" aboveAverage="0" equalAverage="0" bottom="0" percent="0" rank="0" text="" dxfId="3">
      <formula>B57="Outros (especificar):"</formula>
    </cfRule>
  </conditionalFormatting>
  <conditionalFormatting sqref="C61">
    <cfRule type="expression" priority="6" aboveAverage="0" equalAverage="0" bottom="0" percent="0" rank="0" text="" dxfId="4">
      <formula>OR(ISBLANK(B61),B61="Não")</formula>
    </cfRule>
  </conditionalFormatting>
  <conditionalFormatting sqref="C61">
    <cfRule type="expression" priority="7" aboveAverage="0" equalAverage="0" bottom="0" percent="0" rank="0" text="" dxfId="5">
      <formula>B61="Sim (especificar):"</formula>
    </cfRule>
  </conditionalFormatting>
  <conditionalFormatting sqref="B30:C30">
    <cfRule type="expression" priority="8" aboveAverage="0" equalAverage="0" bottom="0" percent="0" rank="0" text="" dxfId="6">
      <formula>NOT(ISBLANK(B31))</formula>
    </cfRule>
    <cfRule type="expression" priority="9" aboveAverage="0" equalAverage="0" bottom="0" percent="0" rank="0" text="" dxfId="7">
      <formula>ISBLANK(B31)</formula>
    </cfRule>
  </conditionalFormatting>
  <conditionalFormatting sqref="B31:C31">
    <cfRule type="expression" priority="10" aboveAverage="0" equalAverage="0" bottom="0" percent="0" rank="0" text="" dxfId="8">
      <formula>NOT(ISBLANK(B30))</formula>
    </cfRule>
    <cfRule type="expression" priority="11" aboveAverage="0" equalAverage="0" bottom="0" percent="0" rank="0" text="" dxfId="9">
      <formula>ISBLANK(B30)</formula>
    </cfRule>
  </conditionalFormatting>
  <conditionalFormatting sqref="C45">
    <cfRule type="expression" priority="12" aboveAverage="0" equalAverage="0" bottom="0" percent="0" rank="0" text="" dxfId="10">
      <formula>B44="Não"</formula>
    </cfRule>
  </conditionalFormatting>
  <conditionalFormatting sqref="C45">
    <cfRule type="expression" priority="13" aboveAverage="0" equalAverage="0" bottom="0" percent="0" rank="0" text="" dxfId="11">
      <formula>B44="Sim"</formula>
    </cfRule>
  </conditionalFormatting>
  <conditionalFormatting sqref="C51">
    <cfRule type="expression" priority="14" aboveAverage="0" equalAverage="0" bottom="0" percent="0" rank="0" text="" dxfId="12">
      <formula>B50="Não"</formula>
    </cfRule>
  </conditionalFormatting>
  <conditionalFormatting sqref="C51">
    <cfRule type="expression" priority="15" aboveAverage="0" equalAverage="0" bottom="0" percent="0" rank="0" text="" dxfId="13">
      <formula>B50="Sim"</formula>
    </cfRule>
  </conditionalFormatting>
  <dataValidations count="9">
    <dataValidation allowBlank="true" errorStyle="stop" operator="between" showDropDown="false" showErrorMessage="true" showInputMessage="false" sqref="B21:B22 B27:B28 B32" type="none">
      <formula1>0</formula1>
      <formula2>0</formula2>
    </dataValidation>
    <dataValidation allowBlank="true" errorStyle="stop" operator="between" showDropDown="false" showErrorMessage="true" showInputMessage="true" sqref="C19" type="list">
      <formula1>$B$2:$B$4008</formula1>
      <formula2>0</formula2>
    </dataValidation>
    <dataValidation allowBlank="true" errorStyle="stop" operator="between" showDropDown="false" showErrorMessage="true" showInputMessage="false" sqref="B40:B44 B59 B63" type="list">
      <formula1>'PROPG Configurações'!$G$4:$G$5</formula1>
      <formula2>0</formula2>
    </dataValidation>
    <dataValidation allowBlank="true" errorStyle="stop" operator="between" showDropDown="false" showErrorMessage="true" showInputMessage="false" sqref="B8" type="list">
      <formula1>'PROPG Configurações'!$A$4:$A$5</formula1>
      <formula2>0</formula2>
    </dataValidation>
    <dataValidation allowBlank="true" errorStyle="stop" operator="between" showDropDown="false" showErrorMessage="true" showInputMessage="false" sqref="B57" type="list">
      <formula1>'PROPG Configurações'!$E$9:$E$10</formula1>
      <formula2>0</formula2>
    </dataValidation>
    <dataValidation allowBlank="true" errorStyle="stop" operator="between" showDropDown="false" showErrorMessage="true" showInputMessage="false" sqref="B61" type="list">
      <formula1>'PROPG Configurações'!$G$9:$G$10</formula1>
      <formula2>0</formula2>
    </dataValidation>
    <dataValidation allowBlank="true" errorStyle="stop" operator="between" showDropDown="false" showErrorMessage="true" showInputMessage="true" sqref="B25:C25" type="list">
      <formula1>'PROPG Lista de Docentes UFPE'!$B$2:$B$4008</formula1>
      <formula2>0</formula2>
    </dataValidation>
    <dataValidation allowBlank="true" errorStyle="stop" operator="between" showDropDown="false" showErrorMessage="true" showInputMessage="true" sqref="B30:C30" type="list">
      <formula1>'PROPG Docentes e Técnicos'!A1:A8000</formula1>
      <formula2>0</formula2>
    </dataValidation>
    <dataValidation allowBlank="true" errorStyle="stop" operator="between" showDropDown="false" showErrorMessage="true" showInputMessage="true" sqref="B19" type="list">
      <formula1>'PROPG Lista de Docentes UFPE'!$B$2:$B$4008</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7265625" defaultRowHeight="15.75" zeroHeight="false" outlineLevelRow="0" outlineLevelCol="0"/>
  <cols>
    <col collapsed="false" customWidth="true" hidden="false" outlineLevel="0" max="1" min="1" style="1" width="54.99"/>
    <col collapsed="false" customWidth="true" hidden="false" outlineLevel="0" max="2" min="2" style="1" width="18.27"/>
    <col collapsed="false" customWidth="true" hidden="false" outlineLevel="0" max="3" min="3" style="1" width="51.73"/>
    <col collapsed="false" customWidth="false" hidden="false" outlineLevel="0" max="1024" min="4" style="1" width="14.45"/>
  </cols>
  <sheetData>
    <row r="1" customFormat="false" ht="53.25" hidden="false" customHeight="true" outlineLevel="0" collapsed="false">
      <c r="A1" s="10" t="s">
        <v>5</v>
      </c>
      <c r="B1" s="10"/>
      <c r="C1" s="10"/>
      <c r="E1" s="9"/>
      <c r="F1" s="9"/>
    </row>
    <row r="2" customFormat="false" ht="12" hidden="false" customHeight="false" outlineLevel="0" collapsed="false">
      <c r="A2" s="9"/>
      <c r="B2" s="9"/>
      <c r="C2" s="9"/>
      <c r="E2" s="9"/>
      <c r="F2" s="9"/>
    </row>
    <row r="3" customFormat="false" ht="13.5" hidden="false" customHeight="false" outlineLevel="0" collapsed="false">
      <c r="A3" s="11" t="s">
        <v>6</v>
      </c>
      <c r="B3" s="9"/>
      <c r="C3" s="9"/>
      <c r="E3" s="9"/>
      <c r="F3" s="9"/>
    </row>
    <row r="4" customFormat="false" ht="18" hidden="false" customHeight="true" outlineLevel="0" collapsed="false">
      <c r="A4" s="12" t="s">
        <v>7</v>
      </c>
      <c r="B4" s="9"/>
      <c r="C4" s="9"/>
      <c r="E4" s="9"/>
      <c r="F4" s="9"/>
    </row>
    <row r="5" customFormat="false" ht="12" hidden="false" customHeight="false" outlineLevel="0" collapsed="false">
      <c r="A5" s="9"/>
      <c r="B5" s="9"/>
      <c r="C5" s="9"/>
      <c r="E5" s="9"/>
      <c r="F5" s="9"/>
    </row>
    <row r="6" customFormat="false" ht="182.25" hidden="false" customHeight="true" outlineLevel="0" collapsed="false">
      <c r="A6" s="15" t="s">
        <v>51</v>
      </c>
      <c r="B6" s="31"/>
      <c r="C6" s="31"/>
      <c r="D6" s="31"/>
      <c r="E6" s="31"/>
      <c r="F6" s="31"/>
    </row>
    <row r="7" customFormat="false" ht="86.25" hidden="false" customHeight="true" outlineLevel="0" collapsed="false">
      <c r="A7" s="15" t="s">
        <v>52</v>
      </c>
      <c r="B7" s="31"/>
      <c r="C7" s="31"/>
      <c r="D7" s="31"/>
      <c r="E7" s="31"/>
      <c r="F7" s="31"/>
    </row>
    <row r="8" customFormat="false" ht="113.25" hidden="false" customHeight="true" outlineLevel="0" collapsed="false">
      <c r="A8" s="15" t="s">
        <v>53</v>
      </c>
      <c r="B8" s="31"/>
      <c r="C8" s="31"/>
      <c r="D8" s="31"/>
      <c r="E8" s="31"/>
      <c r="F8" s="31"/>
    </row>
    <row r="9" customFormat="false" ht="12" hidden="false" customHeight="false" outlineLevel="0" collapsed="false">
      <c r="A9" s="21"/>
      <c r="B9" s="21"/>
      <c r="C9" s="21"/>
    </row>
    <row r="10" customFormat="false" ht="13.5" hidden="false" customHeight="false" outlineLevel="0" collapsed="false">
      <c r="A10" s="15" t="s">
        <v>54</v>
      </c>
      <c r="B10" s="21"/>
      <c r="C10" s="21"/>
    </row>
    <row r="11" customFormat="false" ht="52.5" hidden="false" customHeight="true" outlineLevel="0" collapsed="false">
      <c r="A11" s="15" t="s">
        <v>55</v>
      </c>
      <c r="B11" s="31"/>
      <c r="C11" s="31"/>
      <c r="D11" s="31"/>
      <c r="E11" s="31"/>
      <c r="F11" s="31"/>
    </row>
    <row r="12" customFormat="false" ht="51.75" hidden="false" customHeight="true" outlineLevel="0" collapsed="false">
      <c r="A12" s="15" t="s">
        <v>56</v>
      </c>
      <c r="B12" s="31"/>
      <c r="C12" s="31"/>
      <c r="D12" s="31"/>
      <c r="E12" s="31"/>
      <c r="F12" s="31"/>
    </row>
    <row r="13" customFormat="false" ht="12" hidden="false" customHeight="false" outlineLevel="0" collapsed="false">
      <c r="A13" s="21"/>
      <c r="B13" s="21"/>
      <c r="C13" s="21"/>
    </row>
    <row r="14" customFormat="false" ht="22.5" hidden="false" customHeight="true" outlineLevel="0" collapsed="false">
      <c r="A14" s="15" t="s">
        <v>57</v>
      </c>
      <c r="B14" s="21"/>
      <c r="C14" s="21"/>
    </row>
    <row r="15" customFormat="false" ht="75.75" hidden="false" customHeight="true" outlineLevel="0" collapsed="false">
      <c r="A15" s="15" t="s">
        <v>58</v>
      </c>
      <c r="B15" s="31"/>
      <c r="C15" s="31"/>
      <c r="D15" s="31"/>
      <c r="E15" s="31"/>
      <c r="F15" s="31"/>
    </row>
    <row r="16" customFormat="false" ht="119.25" hidden="false" customHeight="true" outlineLevel="0" collapsed="false">
      <c r="A16" s="15" t="s">
        <v>59</v>
      </c>
      <c r="B16" s="31"/>
      <c r="C16" s="31"/>
      <c r="D16" s="31"/>
      <c r="E16" s="31"/>
      <c r="F16" s="31"/>
    </row>
    <row r="17" customFormat="false" ht="12" hidden="false" customHeight="false" outlineLevel="0" collapsed="false">
      <c r="A17" s="21"/>
      <c r="B17" s="21"/>
      <c r="C17" s="21"/>
    </row>
    <row r="18" customFormat="false" ht="91.5" hidden="false" customHeight="true" outlineLevel="0" collapsed="false">
      <c r="A18" s="15" t="s">
        <v>60</v>
      </c>
      <c r="B18" s="31"/>
      <c r="C18" s="31"/>
      <c r="D18" s="31"/>
      <c r="E18" s="31"/>
      <c r="F18" s="31"/>
    </row>
    <row r="19" customFormat="false" ht="40.5" hidden="false" customHeight="true" outlineLevel="0" collapsed="false">
      <c r="A19" s="15" t="s">
        <v>61</v>
      </c>
      <c r="B19" s="31"/>
      <c r="C19" s="31"/>
      <c r="D19" s="31"/>
      <c r="E19" s="31"/>
      <c r="F19" s="31"/>
    </row>
    <row r="20" customFormat="false" ht="66" hidden="false" customHeight="true" outlineLevel="0" collapsed="false">
      <c r="A20" s="15" t="s">
        <v>62</v>
      </c>
      <c r="B20" s="31"/>
      <c r="C20" s="31"/>
      <c r="D20" s="31"/>
      <c r="E20" s="31"/>
      <c r="F20" s="31"/>
    </row>
    <row r="21" customFormat="false" ht="39" hidden="false" customHeight="true" outlineLevel="0" collapsed="false">
      <c r="A21" s="15" t="s">
        <v>63</v>
      </c>
      <c r="B21" s="31"/>
      <c r="C21" s="31"/>
      <c r="D21" s="31"/>
      <c r="E21" s="31"/>
      <c r="F21" s="31"/>
    </row>
    <row r="22" customFormat="false" ht="42" hidden="false" customHeight="false" outlineLevel="0" collapsed="false">
      <c r="A22" s="15" t="s">
        <v>64</v>
      </c>
      <c r="B22" s="31"/>
      <c r="C22" s="31"/>
      <c r="D22" s="31"/>
      <c r="E22" s="31"/>
      <c r="F22" s="31"/>
    </row>
    <row r="23" customFormat="false" ht="72.75" hidden="false" customHeight="true" outlineLevel="0" collapsed="false">
      <c r="A23" s="15" t="s">
        <v>65</v>
      </c>
      <c r="B23" s="31"/>
      <c r="C23" s="31"/>
      <c r="D23" s="31"/>
      <c r="E23" s="31"/>
      <c r="F23" s="31"/>
    </row>
    <row r="24" customFormat="false" ht="39" hidden="false" customHeight="true" outlineLevel="0" collapsed="false">
      <c r="A24" s="15" t="s">
        <v>66</v>
      </c>
      <c r="B24" s="32"/>
      <c r="C24" s="31"/>
      <c r="D24" s="31"/>
      <c r="E24" s="31"/>
      <c r="F24" s="31"/>
    </row>
    <row r="25" customFormat="false" ht="12" hidden="false" customHeight="false" outlineLevel="0" collapsed="false">
      <c r="A25" s="21"/>
      <c r="B25" s="21"/>
      <c r="C25" s="21"/>
    </row>
    <row r="26" customFormat="false" ht="13.5" hidden="false" customHeight="false" outlineLevel="0" collapsed="false">
      <c r="A26" s="15" t="s">
        <v>67</v>
      </c>
      <c r="B26" s="21"/>
      <c r="C26" s="21"/>
    </row>
    <row r="27" customFormat="false" ht="13.5" hidden="false" customHeight="false" outlineLevel="0" collapsed="false">
      <c r="A27" s="15" t="s">
        <v>68</v>
      </c>
      <c r="B27" s="31"/>
      <c r="C27" s="31"/>
      <c r="D27" s="31"/>
      <c r="E27" s="31"/>
      <c r="F27" s="31"/>
    </row>
    <row r="28" customFormat="false" ht="27" hidden="false" customHeight="true" outlineLevel="0" collapsed="false">
      <c r="A28" s="15" t="s">
        <v>69</v>
      </c>
      <c r="B28" s="31"/>
      <c r="C28" s="31"/>
      <c r="D28" s="31"/>
      <c r="E28" s="31"/>
      <c r="F28" s="31"/>
    </row>
    <row r="29" customFormat="false" ht="13.5" hidden="false" customHeight="false" outlineLevel="0" collapsed="false">
      <c r="A29" s="15" t="s">
        <v>70</v>
      </c>
      <c r="B29" s="31"/>
      <c r="C29" s="31"/>
      <c r="D29" s="31"/>
      <c r="E29" s="31"/>
      <c r="F29" s="31"/>
    </row>
    <row r="30" customFormat="false" ht="12" hidden="false" customHeight="false" outlineLevel="0" collapsed="false"/>
    <row r="31" customFormat="false" ht="61.5" hidden="false" customHeight="false" outlineLevel="0" collapsed="false">
      <c r="A31" s="15" t="s">
        <v>71</v>
      </c>
      <c r="B31" s="31"/>
      <c r="C31" s="31"/>
      <c r="D31" s="31"/>
      <c r="E31" s="31"/>
      <c r="F31" s="31"/>
    </row>
    <row r="32" customFormat="false" ht="27.75" hidden="false" customHeight="false" outlineLevel="0" collapsed="false">
      <c r="A32" s="15" t="s">
        <v>72</v>
      </c>
      <c r="B32" s="31"/>
      <c r="C32" s="31"/>
      <c r="D32" s="31"/>
      <c r="E32" s="31"/>
      <c r="F32" s="31"/>
    </row>
    <row r="33" customFormat="false" ht="36" hidden="false" customHeight="true" outlineLevel="0" collapsed="false">
      <c r="A33" s="15" t="s">
        <v>73</v>
      </c>
      <c r="B33" s="31"/>
      <c r="C33" s="31"/>
      <c r="D33" s="31"/>
      <c r="E33" s="31"/>
      <c r="F33" s="31"/>
    </row>
    <row r="34" customFormat="false" ht="19.5" hidden="false" customHeight="true" outlineLevel="0" collapsed="false"/>
    <row r="35" customFormat="false" ht="48" hidden="false" customHeight="true" outlineLevel="0" collapsed="false">
      <c r="A35" s="15" t="s">
        <v>74</v>
      </c>
      <c r="B35" s="31"/>
      <c r="C35" s="31"/>
      <c r="D35" s="31"/>
      <c r="E35" s="31"/>
      <c r="F35" s="31"/>
    </row>
    <row r="36" customFormat="false" ht="12" hidden="false" customHeight="false" outlineLevel="0" collapsed="false">
      <c r="A36" s="21"/>
      <c r="B36" s="21"/>
      <c r="C36" s="21"/>
    </row>
    <row r="37" customFormat="false" ht="12" hidden="false" customHeight="false" outlineLevel="0" collapsed="false">
      <c r="A37" s="21"/>
      <c r="B37" s="21"/>
      <c r="C37" s="21"/>
    </row>
    <row r="38" customFormat="false" ht="12" hidden="false" customHeight="false" outlineLevel="0" collapsed="false">
      <c r="A38" s="21"/>
      <c r="B38" s="21"/>
      <c r="C38" s="21"/>
    </row>
    <row r="39" customFormat="false" ht="12" hidden="false" customHeight="false" outlineLevel="0" collapsed="false">
      <c r="A39" s="21"/>
      <c r="B39" s="21"/>
      <c r="C39" s="21"/>
    </row>
    <row r="40" customFormat="false" ht="12" hidden="false" customHeight="false" outlineLevel="0" collapsed="false">
      <c r="A40" s="21"/>
      <c r="B40" s="21"/>
      <c r="C40" s="21"/>
    </row>
    <row r="41" customFormat="false" ht="12" hidden="false" customHeight="false" outlineLevel="0" collapsed="false">
      <c r="A41" s="21"/>
      <c r="B41" s="21"/>
      <c r="C41" s="21"/>
    </row>
    <row r="42" customFormat="false" ht="12" hidden="false" customHeight="false" outlineLevel="0" collapsed="false">
      <c r="A42" s="21"/>
      <c r="B42" s="21"/>
      <c r="C42" s="21"/>
    </row>
    <row r="43" customFormat="false" ht="12" hidden="false" customHeight="false" outlineLevel="0" collapsed="false">
      <c r="A43" s="21"/>
      <c r="B43" s="21"/>
      <c r="C43" s="21"/>
    </row>
    <row r="44" customFormat="false" ht="12" hidden="false" customHeight="false" outlineLevel="0" collapsed="false">
      <c r="A44" s="21"/>
      <c r="B44" s="21"/>
      <c r="C44" s="21"/>
    </row>
    <row r="45" customFormat="false" ht="12" hidden="false" customHeight="false" outlineLevel="0" collapsed="false">
      <c r="A45" s="21"/>
      <c r="B45" s="21"/>
      <c r="C45" s="21"/>
    </row>
    <row r="46" customFormat="false" ht="12" hidden="false" customHeight="false" outlineLevel="0" collapsed="false">
      <c r="A46" s="21"/>
      <c r="B46" s="21"/>
      <c r="C46" s="21"/>
    </row>
    <row r="47" customFormat="false" ht="12" hidden="false" customHeight="false" outlineLevel="0" collapsed="false">
      <c r="A47" s="21"/>
      <c r="B47" s="21"/>
      <c r="C47" s="21"/>
    </row>
    <row r="48" customFormat="false" ht="12" hidden="false" customHeight="false" outlineLevel="0" collapsed="false">
      <c r="A48" s="21"/>
      <c r="B48" s="21"/>
      <c r="C48" s="21"/>
    </row>
    <row r="49" customFormat="false" ht="12" hidden="false" customHeight="false" outlineLevel="0" collapsed="false">
      <c r="A49" s="21"/>
      <c r="B49" s="21"/>
      <c r="C49" s="21"/>
    </row>
    <row r="50" customFormat="false" ht="12" hidden="false" customHeight="false" outlineLevel="0" collapsed="false">
      <c r="A50" s="21"/>
      <c r="B50" s="21"/>
      <c r="C50" s="21"/>
    </row>
    <row r="51" customFormat="false" ht="12" hidden="false" customHeight="false" outlineLevel="0" collapsed="false">
      <c r="A51" s="21"/>
      <c r="B51" s="21"/>
      <c r="C51" s="21"/>
    </row>
    <row r="52" customFormat="false" ht="12" hidden="false" customHeight="false" outlineLevel="0" collapsed="false">
      <c r="A52" s="21"/>
      <c r="B52" s="21"/>
      <c r="C52" s="21"/>
    </row>
    <row r="53" customFormat="false" ht="12" hidden="false" customHeight="false" outlineLevel="0" collapsed="false">
      <c r="A53" s="21"/>
      <c r="B53" s="21"/>
      <c r="C53" s="21"/>
    </row>
    <row r="54" customFormat="false" ht="12" hidden="false" customHeight="false" outlineLevel="0" collapsed="false">
      <c r="A54" s="21"/>
      <c r="B54" s="21"/>
      <c r="C54" s="21"/>
    </row>
    <row r="55" customFormat="false" ht="12" hidden="false" customHeight="false" outlineLevel="0" collapsed="false">
      <c r="A55" s="21"/>
      <c r="B55" s="21"/>
      <c r="C55" s="21"/>
    </row>
    <row r="56" customFormat="false" ht="12" hidden="false" customHeight="false" outlineLevel="0" collapsed="false">
      <c r="A56" s="21"/>
      <c r="B56" s="21"/>
      <c r="C56" s="21"/>
    </row>
    <row r="57" customFormat="false" ht="12" hidden="false" customHeight="false" outlineLevel="0" collapsed="false">
      <c r="A57" s="21"/>
      <c r="B57" s="21"/>
      <c r="C57" s="21"/>
    </row>
    <row r="58" customFormat="false" ht="12" hidden="false" customHeight="false" outlineLevel="0" collapsed="false">
      <c r="A58" s="21"/>
      <c r="B58" s="21"/>
      <c r="C58" s="21"/>
    </row>
    <row r="59" customFormat="false" ht="12" hidden="false" customHeight="false" outlineLevel="0" collapsed="false">
      <c r="A59" s="21"/>
      <c r="B59" s="21"/>
      <c r="C59" s="21"/>
    </row>
    <row r="60" customFormat="false" ht="12" hidden="false" customHeight="false" outlineLevel="0" collapsed="false">
      <c r="A60" s="21"/>
      <c r="B60" s="21"/>
      <c r="C60" s="21"/>
    </row>
    <row r="61" customFormat="false" ht="12" hidden="false" customHeight="false" outlineLevel="0" collapsed="false">
      <c r="A61" s="21"/>
      <c r="B61" s="21"/>
      <c r="C61" s="21"/>
    </row>
    <row r="62" customFormat="false" ht="12" hidden="false" customHeight="false" outlineLevel="0" collapsed="false">
      <c r="A62" s="21"/>
      <c r="B62" s="21"/>
      <c r="C62" s="21"/>
    </row>
    <row r="63" customFormat="false" ht="12" hidden="false" customHeight="false" outlineLevel="0" collapsed="false">
      <c r="A63" s="21"/>
      <c r="B63" s="21"/>
      <c r="C63" s="21"/>
    </row>
    <row r="64" customFormat="false" ht="12" hidden="false" customHeight="false" outlineLevel="0" collapsed="false">
      <c r="A64" s="21"/>
      <c r="B64" s="21"/>
      <c r="C64" s="21"/>
    </row>
    <row r="65" customFormat="false" ht="12" hidden="false" customHeight="false" outlineLevel="0" collapsed="false">
      <c r="A65" s="21"/>
      <c r="B65" s="21"/>
      <c r="C65" s="21"/>
    </row>
    <row r="66" customFormat="false" ht="12" hidden="false" customHeight="false" outlineLevel="0" collapsed="false">
      <c r="A66" s="21"/>
      <c r="B66" s="21"/>
      <c r="C66" s="21"/>
    </row>
    <row r="67" customFormat="false" ht="12" hidden="false" customHeight="false" outlineLevel="0" collapsed="false">
      <c r="A67" s="21"/>
      <c r="B67" s="21"/>
      <c r="C67" s="21"/>
    </row>
    <row r="68" customFormat="false" ht="12" hidden="false" customHeight="false" outlineLevel="0" collapsed="false">
      <c r="A68" s="21"/>
      <c r="B68" s="21"/>
      <c r="C68" s="21"/>
    </row>
    <row r="69" customFormat="false" ht="12" hidden="false" customHeight="false" outlineLevel="0" collapsed="false">
      <c r="A69" s="21"/>
      <c r="B69" s="21"/>
      <c r="C69" s="21"/>
    </row>
    <row r="70" customFormat="false" ht="12" hidden="false" customHeight="false" outlineLevel="0" collapsed="false">
      <c r="A70" s="21"/>
      <c r="B70" s="21"/>
      <c r="C70" s="21"/>
    </row>
    <row r="71" customFormat="false" ht="12" hidden="false" customHeight="false" outlineLevel="0" collapsed="false">
      <c r="A71" s="21"/>
      <c r="B71" s="21"/>
      <c r="C71" s="21"/>
    </row>
    <row r="72" customFormat="false" ht="12" hidden="false" customHeight="false" outlineLevel="0" collapsed="false">
      <c r="A72" s="21"/>
      <c r="B72" s="21"/>
      <c r="C72" s="21"/>
    </row>
    <row r="73" customFormat="false" ht="12" hidden="false" customHeight="false" outlineLevel="0" collapsed="false">
      <c r="A73" s="21"/>
      <c r="B73" s="21"/>
      <c r="C73" s="21"/>
    </row>
    <row r="74" customFormat="false" ht="12" hidden="false" customHeight="false" outlineLevel="0" collapsed="false">
      <c r="A74" s="21"/>
      <c r="B74" s="21"/>
      <c r="C74" s="21"/>
    </row>
    <row r="75" customFormat="false" ht="12" hidden="false" customHeight="false" outlineLevel="0" collapsed="false">
      <c r="A75" s="21"/>
      <c r="B75" s="21"/>
      <c r="C75" s="21"/>
    </row>
    <row r="76" customFormat="false" ht="12" hidden="false" customHeight="false" outlineLevel="0" collapsed="false">
      <c r="A76" s="21"/>
      <c r="B76" s="21"/>
      <c r="C76" s="21"/>
    </row>
    <row r="77" customFormat="false" ht="12" hidden="false" customHeight="false" outlineLevel="0" collapsed="false">
      <c r="A77" s="21"/>
      <c r="B77" s="21"/>
      <c r="C77" s="21"/>
    </row>
    <row r="78" customFormat="false" ht="12" hidden="false" customHeight="false" outlineLevel="0" collapsed="false">
      <c r="A78" s="21"/>
      <c r="B78" s="21"/>
      <c r="C78" s="21"/>
    </row>
    <row r="79" customFormat="false" ht="12" hidden="false" customHeight="false" outlineLevel="0" collapsed="false">
      <c r="A79" s="21"/>
      <c r="B79" s="21"/>
      <c r="C79" s="21"/>
    </row>
    <row r="80" customFormat="false" ht="12" hidden="false" customHeight="false" outlineLevel="0" collapsed="false">
      <c r="A80" s="21"/>
      <c r="B80" s="21"/>
      <c r="C80" s="21"/>
    </row>
    <row r="81" customFormat="false" ht="12" hidden="false" customHeight="false" outlineLevel="0" collapsed="false">
      <c r="A81" s="21"/>
      <c r="B81" s="21"/>
      <c r="C81" s="21"/>
    </row>
    <row r="82" customFormat="false" ht="12" hidden="false" customHeight="false" outlineLevel="0" collapsed="false">
      <c r="A82" s="21"/>
      <c r="B82" s="21"/>
      <c r="C82" s="21"/>
    </row>
    <row r="83" customFormat="false" ht="12" hidden="false" customHeight="false" outlineLevel="0" collapsed="false">
      <c r="A83" s="21"/>
      <c r="B83" s="21"/>
      <c r="C83" s="21"/>
    </row>
    <row r="84" customFormat="false" ht="12" hidden="false" customHeight="false" outlineLevel="0" collapsed="false">
      <c r="A84" s="21"/>
      <c r="B84" s="21"/>
      <c r="C84" s="21"/>
    </row>
    <row r="85" customFormat="false" ht="12" hidden="false" customHeight="false" outlineLevel="0" collapsed="false">
      <c r="A85" s="21"/>
      <c r="B85" s="21"/>
      <c r="C85" s="21"/>
    </row>
    <row r="86" customFormat="false" ht="12" hidden="false" customHeight="false" outlineLevel="0" collapsed="false">
      <c r="A86" s="21"/>
      <c r="B86" s="21"/>
      <c r="C86" s="21"/>
    </row>
    <row r="87" customFormat="false" ht="12" hidden="false" customHeight="false" outlineLevel="0" collapsed="false">
      <c r="A87" s="21"/>
      <c r="B87" s="21"/>
      <c r="C87" s="21"/>
    </row>
    <row r="88" customFormat="false" ht="12" hidden="false" customHeight="false" outlineLevel="0" collapsed="false">
      <c r="A88" s="21"/>
      <c r="B88" s="21"/>
      <c r="C88" s="21"/>
    </row>
    <row r="89" customFormat="false" ht="12" hidden="false" customHeight="false" outlineLevel="0" collapsed="false">
      <c r="A89" s="21"/>
      <c r="B89" s="21"/>
      <c r="C89" s="21"/>
    </row>
    <row r="90" customFormat="false" ht="12" hidden="false" customHeight="false" outlineLevel="0" collapsed="false">
      <c r="A90" s="21"/>
      <c r="B90" s="21"/>
      <c r="C90" s="21"/>
    </row>
    <row r="91" customFormat="false" ht="12" hidden="false" customHeight="false" outlineLevel="0" collapsed="false">
      <c r="A91" s="21"/>
      <c r="B91" s="21"/>
      <c r="C91" s="21"/>
    </row>
    <row r="92" customFormat="false" ht="12" hidden="false" customHeight="false" outlineLevel="0" collapsed="false">
      <c r="A92" s="21"/>
      <c r="B92" s="21"/>
      <c r="C92" s="21"/>
    </row>
    <row r="93" customFormat="false" ht="12" hidden="false" customHeight="false" outlineLevel="0" collapsed="false">
      <c r="A93" s="21"/>
      <c r="B93" s="21"/>
      <c r="C93" s="21"/>
    </row>
    <row r="94" customFormat="false" ht="12" hidden="false" customHeight="false" outlineLevel="0" collapsed="false">
      <c r="A94" s="21"/>
      <c r="B94" s="21"/>
      <c r="C94" s="21"/>
    </row>
    <row r="95" customFormat="false" ht="12" hidden="false" customHeight="false" outlineLevel="0" collapsed="false">
      <c r="A95" s="21"/>
      <c r="B95" s="21"/>
      <c r="C95" s="21"/>
    </row>
    <row r="96" customFormat="false" ht="12" hidden="false" customHeight="false" outlineLevel="0" collapsed="false">
      <c r="A96" s="21"/>
      <c r="B96" s="21"/>
      <c r="C96" s="21"/>
    </row>
    <row r="97" customFormat="false" ht="12" hidden="false" customHeight="false" outlineLevel="0" collapsed="false">
      <c r="A97" s="21"/>
      <c r="B97" s="21"/>
      <c r="C97" s="21"/>
    </row>
    <row r="98" customFormat="false" ht="12" hidden="false" customHeight="false" outlineLevel="0" collapsed="false">
      <c r="A98" s="21"/>
      <c r="B98" s="21"/>
      <c r="C98" s="21"/>
    </row>
    <row r="99" customFormat="false" ht="12" hidden="false" customHeight="false" outlineLevel="0" collapsed="false">
      <c r="A99" s="21"/>
      <c r="B99" s="21"/>
      <c r="C99" s="21"/>
    </row>
    <row r="100" customFormat="false" ht="12" hidden="false" customHeight="false" outlineLevel="0" collapsed="false">
      <c r="A100" s="21"/>
      <c r="B100" s="21"/>
      <c r="C100" s="21"/>
    </row>
    <row r="101" customFormat="false" ht="12" hidden="false" customHeight="false" outlineLevel="0" collapsed="false">
      <c r="A101" s="21"/>
      <c r="B101" s="21"/>
      <c r="C101" s="21"/>
    </row>
    <row r="102" customFormat="false" ht="12" hidden="false" customHeight="false" outlineLevel="0" collapsed="false">
      <c r="A102" s="21"/>
      <c r="B102" s="21"/>
      <c r="C102" s="21"/>
    </row>
    <row r="103" customFormat="false" ht="12" hidden="false" customHeight="false" outlineLevel="0" collapsed="false">
      <c r="A103" s="21"/>
      <c r="B103" s="21"/>
      <c r="C103" s="21"/>
    </row>
    <row r="104" customFormat="false" ht="12" hidden="false" customHeight="false" outlineLevel="0" collapsed="false">
      <c r="A104" s="21"/>
      <c r="B104" s="21"/>
      <c r="C104" s="21"/>
    </row>
    <row r="105" customFormat="false" ht="12" hidden="false" customHeight="false" outlineLevel="0" collapsed="false">
      <c r="A105" s="21"/>
      <c r="B105" s="21"/>
      <c r="C105" s="21"/>
    </row>
    <row r="106" customFormat="false" ht="12" hidden="false" customHeight="false" outlineLevel="0" collapsed="false">
      <c r="A106" s="21"/>
      <c r="B106" s="21"/>
      <c r="C106" s="21"/>
    </row>
    <row r="107" customFormat="false" ht="12" hidden="false" customHeight="false" outlineLevel="0" collapsed="false">
      <c r="A107" s="21"/>
      <c r="B107" s="21"/>
      <c r="C107" s="21"/>
    </row>
    <row r="108" customFormat="false" ht="12" hidden="false" customHeight="false" outlineLevel="0" collapsed="false">
      <c r="A108" s="21"/>
      <c r="B108" s="21"/>
      <c r="C108" s="21"/>
    </row>
    <row r="109" customFormat="false" ht="12" hidden="false" customHeight="false" outlineLevel="0" collapsed="false">
      <c r="A109" s="21"/>
      <c r="B109" s="21"/>
      <c r="C109" s="21"/>
    </row>
    <row r="110" customFormat="false" ht="12" hidden="false" customHeight="false" outlineLevel="0" collapsed="false">
      <c r="A110" s="21"/>
      <c r="B110" s="21"/>
      <c r="C110" s="21"/>
    </row>
    <row r="111" customFormat="false" ht="12" hidden="false" customHeight="false" outlineLevel="0" collapsed="false">
      <c r="A111" s="21"/>
      <c r="B111" s="21"/>
      <c r="C111" s="21"/>
    </row>
    <row r="112" customFormat="false" ht="12" hidden="false" customHeight="false" outlineLevel="0" collapsed="false">
      <c r="A112" s="21"/>
      <c r="B112" s="21"/>
      <c r="C112" s="21"/>
    </row>
    <row r="113" customFormat="false" ht="12" hidden="false" customHeight="false" outlineLevel="0" collapsed="false">
      <c r="A113" s="21"/>
      <c r="B113" s="21"/>
      <c r="C113" s="21"/>
    </row>
    <row r="114" customFormat="false" ht="12" hidden="false" customHeight="false" outlineLevel="0" collapsed="false">
      <c r="A114" s="21"/>
      <c r="B114" s="21"/>
      <c r="C114" s="21"/>
    </row>
    <row r="115" customFormat="false" ht="12" hidden="false" customHeight="false" outlineLevel="0" collapsed="false">
      <c r="A115" s="21"/>
      <c r="B115" s="21"/>
      <c r="C115" s="21"/>
    </row>
    <row r="116" customFormat="false" ht="12" hidden="false" customHeight="false" outlineLevel="0" collapsed="false">
      <c r="A116" s="21"/>
      <c r="B116" s="21"/>
      <c r="C116" s="21"/>
    </row>
    <row r="117" customFormat="false" ht="12" hidden="false" customHeight="false" outlineLevel="0" collapsed="false">
      <c r="A117" s="21"/>
      <c r="B117" s="21"/>
      <c r="C117" s="21"/>
    </row>
    <row r="118" customFormat="false" ht="12" hidden="false" customHeight="false" outlineLevel="0" collapsed="false">
      <c r="A118" s="21"/>
      <c r="B118" s="21"/>
      <c r="C118" s="21"/>
    </row>
    <row r="119" customFormat="false" ht="12" hidden="false" customHeight="false" outlineLevel="0" collapsed="false">
      <c r="A119" s="21"/>
      <c r="B119" s="21"/>
      <c r="C119" s="21"/>
    </row>
    <row r="120" customFormat="false" ht="12" hidden="false" customHeight="false" outlineLevel="0" collapsed="false">
      <c r="A120" s="21"/>
      <c r="B120" s="21"/>
      <c r="C120" s="21"/>
    </row>
    <row r="121" customFormat="false" ht="12" hidden="false" customHeight="false" outlineLevel="0" collapsed="false">
      <c r="A121" s="21"/>
      <c r="B121" s="21"/>
      <c r="C121" s="21"/>
    </row>
    <row r="122" customFormat="false" ht="12" hidden="false" customHeight="false" outlineLevel="0" collapsed="false">
      <c r="A122" s="21"/>
      <c r="B122" s="21"/>
      <c r="C122" s="21"/>
    </row>
    <row r="123" customFormat="false" ht="12" hidden="false" customHeight="false" outlineLevel="0" collapsed="false">
      <c r="A123" s="21"/>
      <c r="B123" s="21"/>
      <c r="C123" s="21"/>
    </row>
    <row r="124" customFormat="false" ht="12" hidden="false" customHeight="false" outlineLevel="0" collapsed="false">
      <c r="A124" s="21"/>
      <c r="B124" s="21"/>
      <c r="C124" s="21"/>
    </row>
    <row r="125" customFormat="false" ht="12" hidden="false" customHeight="false" outlineLevel="0" collapsed="false">
      <c r="A125" s="21"/>
      <c r="B125" s="21"/>
      <c r="C125" s="21"/>
    </row>
    <row r="126" customFormat="false" ht="12" hidden="false" customHeight="false" outlineLevel="0" collapsed="false">
      <c r="A126" s="21"/>
      <c r="B126" s="21"/>
      <c r="C126" s="21"/>
    </row>
    <row r="127" customFormat="false" ht="12" hidden="false" customHeight="false" outlineLevel="0" collapsed="false">
      <c r="A127" s="21"/>
      <c r="B127" s="21"/>
      <c r="C127" s="21"/>
    </row>
    <row r="128" customFormat="false" ht="12" hidden="false" customHeight="false" outlineLevel="0" collapsed="false">
      <c r="A128" s="21"/>
      <c r="B128" s="21"/>
      <c r="C128" s="21"/>
    </row>
    <row r="129" customFormat="false" ht="12" hidden="false" customHeight="false" outlineLevel="0" collapsed="false">
      <c r="A129" s="21"/>
      <c r="B129" s="21"/>
      <c r="C129" s="21"/>
    </row>
    <row r="130" customFormat="false" ht="12" hidden="false" customHeight="false" outlineLevel="0" collapsed="false">
      <c r="A130" s="21"/>
      <c r="B130" s="21"/>
      <c r="C130" s="21"/>
    </row>
    <row r="131" customFormat="false" ht="12" hidden="false" customHeight="false" outlineLevel="0" collapsed="false">
      <c r="A131" s="21"/>
      <c r="B131" s="21"/>
      <c r="C131" s="21"/>
    </row>
    <row r="132" customFormat="false" ht="12" hidden="false" customHeight="false" outlineLevel="0" collapsed="false">
      <c r="A132" s="21"/>
      <c r="B132" s="21"/>
      <c r="C132" s="21"/>
    </row>
    <row r="133" customFormat="false" ht="12" hidden="false" customHeight="false" outlineLevel="0" collapsed="false">
      <c r="A133" s="21"/>
      <c r="B133" s="21"/>
      <c r="C133" s="21"/>
    </row>
    <row r="134" customFormat="false" ht="12" hidden="false" customHeight="false" outlineLevel="0" collapsed="false">
      <c r="A134" s="21"/>
      <c r="B134" s="21"/>
      <c r="C134" s="21"/>
    </row>
    <row r="135" customFormat="false" ht="12" hidden="false" customHeight="false" outlineLevel="0" collapsed="false">
      <c r="A135" s="21"/>
      <c r="B135" s="21"/>
      <c r="C135" s="21"/>
    </row>
    <row r="136" customFormat="false" ht="12" hidden="false" customHeight="false" outlineLevel="0" collapsed="false">
      <c r="A136" s="21"/>
      <c r="B136" s="21"/>
      <c r="C136" s="21"/>
    </row>
    <row r="137" customFormat="false" ht="12" hidden="false" customHeight="false" outlineLevel="0" collapsed="false">
      <c r="A137" s="21"/>
      <c r="B137" s="21"/>
      <c r="C137" s="21"/>
    </row>
    <row r="138" customFormat="false" ht="12" hidden="false" customHeight="false" outlineLevel="0" collapsed="false">
      <c r="A138" s="21"/>
      <c r="B138" s="21"/>
      <c r="C138" s="21"/>
    </row>
    <row r="139" customFormat="false" ht="12" hidden="false" customHeight="false" outlineLevel="0" collapsed="false">
      <c r="A139" s="21"/>
      <c r="B139" s="21"/>
      <c r="C139" s="21"/>
    </row>
    <row r="140" customFormat="false" ht="12" hidden="false" customHeight="false" outlineLevel="0" collapsed="false">
      <c r="A140" s="21"/>
      <c r="B140" s="21"/>
      <c r="C140" s="21"/>
    </row>
    <row r="141" customFormat="false" ht="12" hidden="false" customHeight="false" outlineLevel="0" collapsed="false">
      <c r="A141" s="21"/>
      <c r="B141" s="21"/>
      <c r="C141" s="21"/>
    </row>
    <row r="142" customFormat="false" ht="12" hidden="false" customHeight="false" outlineLevel="0" collapsed="false">
      <c r="A142" s="21"/>
      <c r="B142" s="21"/>
      <c r="C142" s="21"/>
    </row>
    <row r="143" customFormat="false" ht="12" hidden="false" customHeight="false" outlineLevel="0" collapsed="false">
      <c r="A143" s="21"/>
      <c r="B143" s="21"/>
      <c r="C143" s="21"/>
    </row>
    <row r="144" customFormat="false" ht="12" hidden="false" customHeight="false" outlineLevel="0" collapsed="false">
      <c r="A144" s="21"/>
      <c r="B144" s="21"/>
      <c r="C144" s="21"/>
    </row>
    <row r="145" customFormat="false" ht="12" hidden="false" customHeight="false" outlineLevel="0" collapsed="false">
      <c r="A145" s="21"/>
      <c r="B145" s="21"/>
      <c r="C145" s="21"/>
    </row>
    <row r="146" customFormat="false" ht="12" hidden="false" customHeight="false" outlineLevel="0" collapsed="false">
      <c r="A146" s="21"/>
      <c r="B146" s="21"/>
      <c r="C146" s="21"/>
    </row>
    <row r="147" customFormat="false" ht="12" hidden="false" customHeight="false" outlineLevel="0" collapsed="false">
      <c r="A147" s="21"/>
      <c r="B147" s="21"/>
      <c r="C147" s="21"/>
    </row>
    <row r="148" customFormat="false" ht="12" hidden="false" customHeight="false" outlineLevel="0" collapsed="false">
      <c r="A148" s="21"/>
      <c r="B148" s="21"/>
      <c r="C148" s="21"/>
    </row>
    <row r="149" customFormat="false" ht="12" hidden="false" customHeight="false" outlineLevel="0" collapsed="false">
      <c r="A149" s="21"/>
      <c r="B149" s="21"/>
      <c r="C149" s="21"/>
    </row>
    <row r="150" customFormat="false" ht="12" hidden="false" customHeight="false" outlineLevel="0" collapsed="false">
      <c r="A150" s="21"/>
      <c r="B150" s="21"/>
      <c r="C150" s="21"/>
    </row>
    <row r="151" customFormat="false" ht="12" hidden="false" customHeight="false" outlineLevel="0" collapsed="false">
      <c r="A151" s="21"/>
      <c r="B151" s="21"/>
      <c r="C151" s="21"/>
    </row>
    <row r="152" customFormat="false" ht="12" hidden="false" customHeight="false" outlineLevel="0" collapsed="false">
      <c r="A152" s="21"/>
      <c r="B152" s="21"/>
      <c r="C152" s="21"/>
    </row>
    <row r="153" customFormat="false" ht="12" hidden="false" customHeight="false" outlineLevel="0" collapsed="false">
      <c r="A153" s="21"/>
      <c r="B153" s="21"/>
      <c r="C153" s="21"/>
    </row>
    <row r="154" customFormat="false" ht="12" hidden="false" customHeight="false" outlineLevel="0" collapsed="false">
      <c r="A154" s="21"/>
      <c r="B154" s="21"/>
      <c r="C154" s="21"/>
    </row>
    <row r="155" customFormat="false" ht="12" hidden="false" customHeight="false" outlineLevel="0" collapsed="false">
      <c r="A155" s="21"/>
      <c r="B155" s="21"/>
      <c r="C155" s="21"/>
    </row>
    <row r="156" customFormat="false" ht="12" hidden="false" customHeight="false" outlineLevel="0" collapsed="false">
      <c r="A156" s="21"/>
      <c r="B156" s="21"/>
      <c r="C156" s="21"/>
    </row>
    <row r="157" customFormat="false" ht="12" hidden="false" customHeight="false" outlineLevel="0" collapsed="false">
      <c r="A157" s="21"/>
      <c r="B157" s="21"/>
      <c r="C157" s="21"/>
    </row>
    <row r="158" customFormat="false" ht="12" hidden="false" customHeight="false" outlineLevel="0" collapsed="false">
      <c r="A158" s="21"/>
      <c r="B158" s="21"/>
      <c r="C158" s="21"/>
    </row>
    <row r="159" customFormat="false" ht="12" hidden="false" customHeight="false" outlineLevel="0" collapsed="false">
      <c r="A159" s="21"/>
      <c r="B159" s="21"/>
      <c r="C159" s="21"/>
    </row>
    <row r="160" customFormat="false" ht="12" hidden="false" customHeight="false" outlineLevel="0" collapsed="false">
      <c r="A160" s="21"/>
      <c r="B160" s="21"/>
      <c r="C160" s="21"/>
    </row>
    <row r="161" customFormat="false" ht="12" hidden="false" customHeight="false" outlineLevel="0" collapsed="false">
      <c r="A161" s="21"/>
      <c r="B161" s="21"/>
      <c r="C161" s="21"/>
    </row>
    <row r="162" customFormat="false" ht="12" hidden="false" customHeight="false" outlineLevel="0" collapsed="false">
      <c r="A162" s="21"/>
      <c r="B162" s="21"/>
      <c r="C162" s="21"/>
    </row>
    <row r="163" customFormat="false" ht="12" hidden="false" customHeight="false" outlineLevel="0" collapsed="false">
      <c r="A163" s="21"/>
      <c r="B163" s="21"/>
      <c r="C163" s="21"/>
    </row>
    <row r="164" customFormat="false" ht="12" hidden="false" customHeight="false" outlineLevel="0" collapsed="false">
      <c r="A164" s="21"/>
      <c r="B164" s="21"/>
      <c r="C164" s="21"/>
    </row>
    <row r="165" customFormat="false" ht="12" hidden="false" customHeight="false" outlineLevel="0" collapsed="false">
      <c r="A165" s="21"/>
      <c r="B165" s="21"/>
      <c r="C165" s="21"/>
    </row>
    <row r="166" customFormat="false" ht="12" hidden="false" customHeight="false" outlineLevel="0" collapsed="false">
      <c r="A166" s="21"/>
      <c r="B166" s="21"/>
      <c r="C166" s="21"/>
    </row>
    <row r="167" customFormat="false" ht="12" hidden="false" customHeight="false" outlineLevel="0" collapsed="false">
      <c r="A167" s="21"/>
      <c r="B167" s="21"/>
      <c r="C167" s="21"/>
    </row>
    <row r="168" customFormat="false" ht="12" hidden="false" customHeight="false" outlineLevel="0" collapsed="false">
      <c r="A168" s="21"/>
      <c r="B168" s="21"/>
      <c r="C168" s="21"/>
    </row>
    <row r="169" customFormat="false" ht="12" hidden="false" customHeight="false" outlineLevel="0" collapsed="false">
      <c r="A169" s="21"/>
      <c r="B169" s="21"/>
      <c r="C169" s="21"/>
    </row>
    <row r="170" customFormat="false" ht="12" hidden="false" customHeight="false" outlineLevel="0" collapsed="false">
      <c r="A170" s="21"/>
      <c r="B170" s="21"/>
      <c r="C170" s="21"/>
    </row>
    <row r="171" customFormat="false" ht="12" hidden="false" customHeight="false" outlineLevel="0" collapsed="false">
      <c r="A171" s="21"/>
      <c r="B171" s="21"/>
      <c r="C171" s="21"/>
    </row>
    <row r="172" customFormat="false" ht="12" hidden="false" customHeight="false" outlineLevel="0" collapsed="false">
      <c r="A172" s="21"/>
      <c r="B172" s="21"/>
      <c r="C172" s="21"/>
    </row>
    <row r="173" customFormat="false" ht="12" hidden="false" customHeight="false" outlineLevel="0" collapsed="false">
      <c r="A173" s="21"/>
      <c r="B173" s="21"/>
      <c r="C173" s="21"/>
    </row>
    <row r="174" customFormat="false" ht="12" hidden="false" customHeight="false" outlineLevel="0" collapsed="false">
      <c r="A174" s="21"/>
      <c r="B174" s="21"/>
      <c r="C174" s="21"/>
    </row>
    <row r="175" customFormat="false" ht="12" hidden="false" customHeight="false" outlineLevel="0" collapsed="false">
      <c r="A175" s="21"/>
      <c r="B175" s="21"/>
      <c r="C175" s="21"/>
    </row>
    <row r="176" customFormat="false" ht="12" hidden="false" customHeight="false" outlineLevel="0" collapsed="false">
      <c r="A176" s="21"/>
      <c r="B176" s="21"/>
      <c r="C176" s="21"/>
    </row>
    <row r="177" customFormat="false" ht="12" hidden="false" customHeight="false" outlineLevel="0" collapsed="false">
      <c r="A177" s="21"/>
      <c r="B177" s="21"/>
      <c r="C177" s="21"/>
    </row>
    <row r="178" customFormat="false" ht="12" hidden="false" customHeight="false" outlineLevel="0" collapsed="false">
      <c r="A178" s="21"/>
      <c r="B178" s="21"/>
      <c r="C178" s="21"/>
    </row>
    <row r="179" customFormat="false" ht="12" hidden="false" customHeight="false" outlineLevel="0" collapsed="false">
      <c r="A179" s="21"/>
      <c r="B179" s="21"/>
      <c r="C179" s="21"/>
    </row>
    <row r="180" customFormat="false" ht="12" hidden="false" customHeight="false" outlineLevel="0" collapsed="false">
      <c r="A180" s="21"/>
      <c r="B180" s="21"/>
      <c r="C180" s="21"/>
    </row>
    <row r="181" customFormat="false" ht="12" hidden="false" customHeight="false" outlineLevel="0" collapsed="false">
      <c r="A181" s="21"/>
      <c r="B181" s="21"/>
      <c r="C181" s="21"/>
    </row>
    <row r="182" customFormat="false" ht="12" hidden="false" customHeight="false" outlineLevel="0" collapsed="false">
      <c r="A182" s="21"/>
      <c r="B182" s="21"/>
      <c r="C182" s="21"/>
    </row>
    <row r="183" customFormat="false" ht="12" hidden="false" customHeight="false" outlineLevel="0" collapsed="false">
      <c r="A183" s="21"/>
      <c r="B183" s="21"/>
      <c r="C183" s="21"/>
    </row>
    <row r="184" customFormat="false" ht="12" hidden="false" customHeight="false" outlineLevel="0" collapsed="false">
      <c r="A184" s="21"/>
      <c r="B184" s="21"/>
      <c r="C184" s="21"/>
    </row>
    <row r="185" customFormat="false" ht="12" hidden="false" customHeight="false" outlineLevel="0" collapsed="false">
      <c r="A185" s="21"/>
      <c r="B185" s="21"/>
      <c r="C185" s="21"/>
    </row>
    <row r="186" customFormat="false" ht="12" hidden="false" customHeight="false" outlineLevel="0" collapsed="false">
      <c r="A186" s="21"/>
      <c r="B186" s="21"/>
      <c r="C186" s="21"/>
    </row>
    <row r="187" customFormat="false" ht="12" hidden="false" customHeight="false" outlineLevel="0" collapsed="false">
      <c r="A187" s="21"/>
      <c r="B187" s="21"/>
      <c r="C187" s="21"/>
    </row>
    <row r="188" customFormat="false" ht="12" hidden="false" customHeight="false" outlineLevel="0" collapsed="false">
      <c r="A188" s="21"/>
      <c r="B188" s="21"/>
      <c r="C188" s="21"/>
    </row>
    <row r="189" customFormat="false" ht="12" hidden="false" customHeight="false" outlineLevel="0" collapsed="false">
      <c r="A189" s="21"/>
      <c r="B189" s="21"/>
      <c r="C189" s="21"/>
    </row>
    <row r="190" customFormat="false" ht="12" hidden="false" customHeight="false" outlineLevel="0" collapsed="false">
      <c r="A190" s="21"/>
      <c r="B190" s="21"/>
      <c r="C190" s="21"/>
    </row>
    <row r="191" customFormat="false" ht="12" hidden="false" customHeight="false" outlineLevel="0" collapsed="false">
      <c r="A191" s="21"/>
      <c r="B191" s="21"/>
      <c r="C191" s="21"/>
    </row>
    <row r="192" customFormat="false" ht="12" hidden="false" customHeight="false" outlineLevel="0" collapsed="false">
      <c r="A192" s="21"/>
      <c r="B192" s="21"/>
      <c r="C192" s="21"/>
    </row>
    <row r="193" customFormat="false" ht="12" hidden="false" customHeight="false" outlineLevel="0" collapsed="false">
      <c r="A193" s="21"/>
      <c r="B193" s="21"/>
      <c r="C193" s="21"/>
    </row>
    <row r="194" customFormat="false" ht="12" hidden="false" customHeight="false" outlineLevel="0" collapsed="false">
      <c r="A194" s="21"/>
      <c r="B194" s="21"/>
      <c r="C194" s="21"/>
    </row>
    <row r="195" customFormat="false" ht="12" hidden="false" customHeight="false" outlineLevel="0" collapsed="false">
      <c r="A195" s="21"/>
      <c r="B195" s="21"/>
      <c r="C195" s="21"/>
    </row>
    <row r="196" customFormat="false" ht="12" hidden="false" customHeight="false" outlineLevel="0" collapsed="false">
      <c r="A196" s="21"/>
      <c r="B196" s="21"/>
      <c r="C196" s="21"/>
    </row>
    <row r="197" customFormat="false" ht="12" hidden="false" customHeight="false" outlineLevel="0" collapsed="false">
      <c r="A197" s="21"/>
      <c r="B197" s="21"/>
      <c r="C197" s="21"/>
    </row>
    <row r="198" customFormat="false" ht="12" hidden="false" customHeight="false" outlineLevel="0" collapsed="false">
      <c r="A198" s="21"/>
      <c r="B198" s="21"/>
      <c r="C198" s="21"/>
    </row>
    <row r="199" customFormat="false" ht="12" hidden="false" customHeight="false" outlineLevel="0" collapsed="false">
      <c r="A199" s="21"/>
      <c r="B199" s="21"/>
      <c r="C199" s="21"/>
    </row>
    <row r="200" customFormat="false" ht="12" hidden="false" customHeight="false" outlineLevel="0" collapsed="false">
      <c r="A200" s="21"/>
      <c r="B200" s="21"/>
      <c r="C200" s="21"/>
    </row>
    <row r="201" customFormat="false" ht="12" hidden="false" customHeight="false" outlineLevel="0" collapsed="false">
      <c r="A201" s="21"/>
      <c r="B201" s="21"/>
      <c r="C201" s="21"/>
    </row>
    <row r="202" customFormat="false" ht="12" hidden="false" customHeight="false" outlineLevel="0" collapsed="false">
      <c r="A202" s="21"/>
      <c r="B202" s="21"/>
      <c r="C202" s="21"/>
    </row>
    <row r="203" customFormat="false" ht="12" hidden="false" customHeight="false" outlineLevel="0" collapsed="false">
      <c r="A203" s="21"/>
      <c r="B203" s="21"/>
      <c r="C203" s="21"/>
    </row>
    <row r="204" customFormat="false" ht="12" hidden="false" customHeight="false" outlineLevel="0" collapsed="false">
      <c r="A204" s="21"/>
      <c r="B204" s="21"/>
      <c r="C204" s="21"/>
    </row>
    <row r="205" customFormat="false" ht="12" hidden="false" customHeight="false" outlineLevel="0" collapsed="false">
      <c r="A205" s="21"/>
      <c r="B205" s="21"/>
      <c r="C205" s="21"/>
    </row>
    <row r="206" customFormat="false" ht="12" hidden="false" customHeight="false" outlineLevel="0" collapsed="false">
      <c r="A206" s="21"/>
      <c r="B206" s="21"/>
      <c r="C206" s="21"/>
    </row>
    <row r="207" customFormat="false" ht="12" hidden="false" customHeight="false" outlineLevel="0" collapsed="false">
      <c r="A207" s="21"/>
      <c r="B207" s="21"/>
      <c r="C207" s="21"/>
    </row>
    <row r="208" customFormat="false" ht="12" hidden="false" customHeight="false" outlineLevel="0" collapsed="false">
      <c r="A208" s="21"/>
      <c r="B208" s="21"/>
      <c r="C208" s="21"/>
    </row>
    <row r="209" customFormat="false" ht="12" hidden="false" customHeight="false" outlineLevel="0" collapsed="false">
      <c r="A209" s="21"/>
      <c r="B209" s="21"/>
      <c r="C209" s="21"/>
    </row>
    <row r="210" customFormat="false" ht="12" hidden="false" customHeight="false" outlineLevel="0" collapsed="false">
      <c r="A210" s="21"/>
      <c r="B210" s="21"/>
      <c r="C210" s="21"/>
    </row>
    <row r="211" customFormat="false" ht="12" hidden="false" customHeight="false" outlineLevel="0" collapsed="false">
      <c r="A211" s="21"/>
      <c r="B211" s="21"/>
      <c r="C211" s="21"/>
    </row>
    <row r="212" customFormat="false" ht="12" hidden="false" customHeight="false" outlineLevel="0" collapsed="false">
      <c r="A212" s="21"/>
      <c r="B212" s="21"/>
      <c r="C212" s="21"/>
    </row>
    <row r="213" customFormat="false" ht="12" hidden="false" customHeight="false" outlineLevel="0" collapsed="false">
      <c r="A213" s="21"/>
      <c r="B213" s="21"/>
      <c r="C213" s="21"/>
    </row>
    <row r="214" customFormat="false" ht="12" hidden="false" customHeight="false" outlineLevel="0" collapsed="false">
      <c r="A214" s="21"/>
      <c r="B214" s="21"/>
      <c r="C214" s="21"/>
    </row>
    <row r="215" customFormat="false" ht="12" hidden="false" customHeight="false" outlineLevel="0" collapsed="false">
      <c r="A215" s="21"/>
      <c r="B215" s="21"/>
      <c r="C215" s="21"/>
    </row>
    <row r="216" customFormat="false" ht="12" hidden="false" customHeight="false" outlineLevel="0" collapsed="false">
      <c r="A216" s="21"/>
      <c r="B216" s="21"/>
      <c r="C216" s="21"/>
    </row>
    <row r="217" customFormat="false" ht="12" hidden="false" customHeight="false" outlineLevel="0" collapsed="false">
      <c r="A217" s="21"/>
      <c r="B217" s="21"/>
      <c r="C217" s="21"/>
    </row>
    <row r="218" customFormat="false" ht="12" hidden="false" customHeight="false" outlineLevel="0" collapsed="false">
      <c r="A218" s="21"/>
      <c r="B218" s="21"/>
      <c r="C218" s="21"/>
    </row>
    <row r="219" customFormat="false" ht="12" hidden="false" customHeight="false" outlineLevel="0" collapsed="false">
      <c r="A219" s="21"/>
      <c r="B219" s="21"/>
      <c r="C219" s="21"/>
    </row>
    <row r="220" customFormat="false" ht="12" hidden="false" customHeight="false" outlineLevel="0" collapsed="false">
      <c r="A220" s="21"/>
      <c r="B220" s="21"/>
      <c r="C220" s="21"/>
    </row>
    <row r="221" customFormat="false" ht="12" hidden="false" customHeight="false" outlineLevel="0" collapsed="false">
      <c r="A221" s="21"/>
      <c r="B221" s="21"/>
      <c r="C221" s="21"/>
    </row>
    <row r="222" customFormat="false" ht="12" hidden="false" customHeight="false" outlineLevel="0" collapsed="false">
      <c r="A222" s="21"/>
      <c r="B222" s="21"/>
      <c r="C222" s="21"/>
    </row>
    <row r="223" customFormat="false" ht="12" hidden="false" customHeight="false" outlineLevel="0" collapsed="false">
      <c r="A223" s="21"/>
      <c r="B223" s="21"/>
      <c r="C223" s="21"/>
    </row>
    <row r="224" customFormat="false" ht="12" hidden="false" customHeight="false" outlineLevel="0" collapsed="false">
      <c r="A224" s="21"/>
      <c r="B224" s="21"/>
      <c r="C224" s="21"/>
    </row>
    <row r="225" customFormat="false" ht="12" hidden="false" customHeight="false" outlineLevel="0" collapsed="false">
      <c r="A225" s="21"/>
      <c r="B225" s="21"/>
      <c r="C225" s="21"/>
    </row>
    <row r="226" customFormat="false" ht="12" hidden="false" customHeight="false" outlineLevel="0" collapsed="false">
      <c r="A226" s="21"/>
      <c r="B226" s="21"/>
      <c r="C226" s="21"/>
    </row>
    <row r="227" customFormat="false" ht="12" hidden="false" customHeight="false" outlineLevel="0" collapsed="false">
      <c r="A227" s="21"/>
      <c r="B227" s="21"/>
      <c r="C227" s="21"/>
    </row>
    <row r="228" customFormat="false" ht="12" hidden="false" customHeight="false" outlineLevel="0" collapsed="false">
      <c r="A228" s="21"/>
      <c r="B228" s="21"/>
      <c r="C228" s="21"/>
    </row>
    <row r="229" customFormat="false" ht="12" hidden="false" customHeight="false" outlineLevel="0" collapsed="false">
      <c r="A229" s="21"/>
      <c r="B229" s="21"/>
      <c r="C229" s="21"/>
    </row>
    <row r="230" customFormat="false" ht="12" hidden="false" customHeight="false" outlineLevel="0" collapsed="false">
      <c r="A230" s="21"/>
      <c r="B230" s="21"/>
      <c r="C230" s="21"/>
    </row>
    <row r="231" customFormat="false" ht="12" hidden="false" customHeight="false" outlineLevel="0" collapsed="false">
      <c r="A231" s="21"/>
      <c r="B231" s="21"/>
      <c r="C231" s="21"/>
    </row>
    <row r="232" customFormat="false" ht="12" hidden="false" customHeight="false" outlineLevel="0" collapsed="false">
      <c r="A232" s="21"/>
      <c r="B232" s="21"/>
      <c r="C232" s="21"/>
    </row>
    <row r="233" customFormat="false" ht="12" hidden="false" customHeight="false" outlineLevel="0" collapsed="false">
      <c r="A233" s="21"/>
      <c r="B233" s="21"/>
      <c r="C233" s="21"/>
    </row>
    <row r="234" customFormat="false" ht="12" hidden="false" customHeight="false" outlineLevel="0" collapsed="false">
      <c r="A234" s="21"/>
      <c r="B234" s="21"/>
      <c r="C234" s="21"/>
    </row>
    <row r="235" customFormat="false" ht="12" hidden="false" customHeight="false" outlineLevel="0" collapsed="false">
      <c r="A235" s="21"/>
      <c r="B235" s="21"/>
      <c r="C235" s="21"/>
    </row>
    <row r="236" customFormat="false" ht="12" hidden="false" customHeight="false" outlineLevel="0" collapsed="false">
      <c r="A236" s="21"/>
      <c r="B236" s="21"/>
      <c r="C236" s="21"/>
    </row>
    <row r="237" customFormat="false" ht="12" hidden="false" customHeight="false" outlineLevel="0" collapsed="false">
      <c r="A237" s="21"/>
      <c r="B237" s="21"/>
      <c r="C237" s="21"/>
    </row>
    <row r="238" customFormat="false" ht="12" hidden="false" customHeight="false" outlineLevel="0" collapsed="false">
      <c r="A238" s="21"/>
      <c r="B238" s="21"/>
      <c r="C238" s="21"/>
    </row>
    <row r="239" customFormat="false" ht="12" hidden="false" customHeight="false" outlineLevel="0" collapsed="false">
      <c r="A239" s="21"/>
      <c r="B239" s="21"/>
      <c r="C239" s="21"/>
    </row>
    <row r="240" customFormat="false" ht="12" hidden="false" customHeight="false" outlineLevel="0" collapsed="false">
      <c r="A240" s="21"/>
      <c r="B240" s="21"/>
      <c r="C240" s="21"/>
    </row>
    <row r="241" customFormat="false" ht="12" hidden="false" customHeight="false" outlineLevel="0" collapsed="false">
      <c r="A241" s="21"/>
      <c r="B241" s="21"/>
      <c r="C241" s="21"/>
    </row>
    <row r="242" customFormat="false" ht="12" hidden="false" customHeight="false" outlineLevel="0" collapsed="false">
      <c r="A242" s="21"/>
      <c r="B242" s="21"/>
      <c r="C242" s="21"/>
    </row>
    <row r="243" customFormat="false" ht="12" hidden="false" customHeight="false" outlineLevel="0" collapsed="false">
      <c r="A243" s="21"/>
      <c r="B243" s="21"/>
      <c r="C243" s="21"/>
    </row>
    <row r="244" customFormat="false" ht="12" hidden="false" customHeight="false" outlineLevel="0" collapsed="false">
      <c r="A244" s="21"/>
      <c r="B244" s="21"/>
      <c r="C244" s="21"/>
    </row>
    <row r="245" customFormat="false" ht="12" hidden="false" customHeight="false" outlineLevel="0" collapsed="false">
      <c r="A245" s="21"/>
      <c r="B245" s="21"/>
      <c r="C245" s="21"/>
    </row>
    <row r="246" customFormat="false" ht="12" hidden="false" customHeight="false" outlineLevel="0" collapsed="false">
      <c r="A246" s="21"/>
      <c r="B246" s="21"/>
      <c r="C246" s="21"/>
    </row>
    <row r="247" customFormat="false" ht="12" hidden="false" customHeight="false" outlineLevel="0" collapsed="false">
      <c r="A247" s="21"/>
      <c r="B247" s="21"/>
      <c r="C247" s="21"/>
    </row>
    <row r="248" customFormat="false" ht="12" hidden="false" customHeight="false" outlineLevel="0" collapsed="false">
      <c r="A248" s="21"/>
      <c r="B248" s="21"/>
      <c r="C248" s="21"/>
    </row>
    <row r="249" customFormat="false" ht="12" hidden="false" customHeight="false" outlineLevel="0" collapsed="false">
      <c r="A249" s="21"/>
      <c r="B249" s="21"/>
      <c r="C249" s="21"/>
    </row>
    <row r="250" customFormat="false" ht="12" hidden="false" customHeight="false" outlineLevel="0" collapsed="false">
      <c r="A250" s="21"/>
      <c r="B250" s="21"/>
      <c r="C250" s="21"/>
    </row>
    <row r="251" customFormat="false" ht="12" hidden="false" customHeight="false" outlineLevel="0" collapsed="false">
      <c r="A251" s="21"/>
      <c r="B251" s="21"/>
      <c r="C251" s="21"/>
    </row>
    <row r="252" customFormat="false" ht="12" hidden="false" customHeight="false" outlineLevel="0" collapsed="false">
      <c r="A252" s="21"/>
      <c r="B252" s="21"/>
      <c r="C252" s="21"/>
    </row>
    <row r="253" customFormat="false" ht="12" hidden="false" customHeight="false" outlineLevel="0" collapsed="false">
      <c r="A253" s="21"/>
      <c r="B253" s="21"/>
      <c r="C253" s="21"/>
    </row>
    <row r="254" customFormat="false" ht="12" hidden="false" customHeight="false" outlineLevel="0" collapsed="false">
      <c r="A254" s="21"/>
      <c r="B254" s="21"/>
      <c r="C254" s="21"/>
    </row>
    <row r="255" customFormat="false" ht="12" hidden="false" customHeight="false" outlineLevel="0" collapsed="false">
      <c r="A255" s="21"/>
      <c r="B255" s="21"/>
      <c r="C255" s="21"/>
    </row>
    <row r="256" customFormat="false" ht="12" hidden="false" customHeight="false" outlineLevel="0" collapsed="false">
      <c r="A256" s="21"/>
      <c r="B256" s="21"/>
      <c r="C256" s="21"/>
    </row>
    <row r="257" customFormat="false" ht="12" hidden="false" customHeight="false" outlineLevel="0" collapsed="false">
      <c r="A257" s="21"/>
      <c r="B257" s="21"/>
      <c r="C257" s="21"/>
    </row>
    <row r="258" customFormat="false" ht="12" hidden="false" customHeight="false" outlineLevel="0" collapsed="false">
      <c r="A258" s="21"/>
      <c r="B258" s="21"/>
      <c r="C258" s="21"/>
    </row>
    <row r="259" customFormat="false" ht="12" hidden="false" customHeight="false" outlineLevel="0" collapsed="false">
      <c r="A259" s="21"/>
      <c r="B259" s="21"/>
      <c r="C259" s="21"/>
    </row>
    <row r="260" customFormat="false" ht="12" hidden="false" customHeight="false" outlineLevel="0" collapsed="false">
      <c r="A260" s="21"/>
      <c r="B260" s="21"/>
      <c r="C260" s="21"/>
    </row>
    <row r="261" customFormat="false" ht="12" hidden="false" customHeight="false" outlineLevel="0" collapsed="false">
      <c r="A261" s="21"/>
      <c r="B261" s="21"/>
      <c r="C261" s="21"/>
    </row>
    <row r="262" customFormat="false" ht="12" hidden="false" customHeight="false" outlineLevel="0" collapsed="false">
      <c r="A262" s="21"/>
      <c r="B262" s="21"/>
      <c r="C262" s="21"/>
    </row>
    <row r="263" customFormat="false" ht="12" hidden="false" customHeight="false" outlineLevel="0" collapsed="false">
      <c r="A263" s="21"/>
      <c r="B263" s="21"/>
      <c r="C263" s="21"/>
    </row>
    <row r="264" customFormat="false" ht="12" hidden="false" customHeight="false" outlineLevel="0" collapsed="false">
      <c r="A264" s="21"/>
      <c r="B264" s="21"/>
      <c r="C264" s="21"/>
    </row>
    <row r="265" customFormat="false" ht="12" hidden="false" customHeight="false" outlineLevel="0" collapsed="false">
      <c r="A265" s="21"/>
      <c r="B265" s="21"/>
      <c r="C265" s="21"/>
    </row>
    <row r="266" customFormat="false" ht="12" hidden="false" customHeight="false" outlineLevel="0" collapsed="false">
      <c r="A266" s="21"/>
      <c r="B266" s="21"/>
      <c r="C266" s="21"/>
    </row>
    <row r="267" customFormat="false" ht="12" hidden="false" customHeight="false" outlineLevel="0" collapsed="false">
      <c r="A267" s="21"/>
      <c r="B267" s="21"/>
      <c r="C267" s="21"/>
    </row>
    <row r="268" customFormat="false" ht="12" hidden="false" customHeight="false" outlineLevel="0" collapsed="false">
      <c r="A268" s="21"/>
      <c r="B268" s="21"/>
      <c r="C268" s="21"/>
    </row>
    <row r="269" customFormat="false" ht="12" hidden="false" customHeight="false" outlineLevel="0" collapsed="false">
      <c r="A269" s="21"/>
      <c r="B269" s="21"/>
      <c r="C269" s="21"/>
    </row>
    <row r="270" customFormat="false" ht="12" hidden="false" customHeight="false" outlineLevel="0" collapsed="false">
      <c r="A270" s="21"/>
      <c r="B270" s="21"/>
      <c r="C270" s="21"/>
    </row>
    <row r="271" customFormat="false" ht="12" hidden="false" customHeight="false" outlineLevel="0" collapsed="false">
      <c r="A271" s="21"/>
      <c r="B271" s="21"/>
      <c r="C271" s="21"/>
    </row>
    <row r="272" customFormat="false" ht="12" hidden="false" customHeight="false" outlineLevel="0" collapsed="false">
      <c r="A272" s="21"/>
      <c r="B272" s="21"/>
      <c r="C272" s="21"/>
    </row>
    <row r="273" customFormat="false" ht="12" hidden="false" customHeight="false" outlineLevel="0" collapsed="false">
      <c r="A273" s="21"/>
      <c r="B273" s="21"/>
      <c r="C273" s="21"/>
    </row>
    <row r="274" customFormat="false" ht="12" hidden="false" customHeight="false" outlineLevel="0" collapsed="false">
      <c r="A274" s="21"/>
      <c r="B274" s="21"/>
      <c r="C274" s="21"/>
    </row>
    <row r="275" customFormat="false" ht="12" hidden="false" customHeight="false" outlineLevel="0" collapsed="false">
      <c r="A275" s="21"/>
      <c r="B275" s="21"/>
      <c r="C275" s="21"/>
    </row>
    <row r="276" customFormat="false" ht="12" hidden="false" customHeight="false" outlineLevel="0" collapsed="false">
      <c r="A276" s="21"/>
      <c r="B276" s="21"/>
      <c r="C276" s="21"/>
    </row>
    <row r="277" customFormat="false" ht="12" hidden="false" customHeight="false" outlineLevel="0" collapsed="false">
      <c r="A277" s="21"/>
      <c r="B277" s="21"/>
      <c r="C277" s="21"/>
    </row>
    <row r="278" customFormat="false" ht="12" hidden="false" customHeight="false" outlineLevel="0" collapsed="false">
      <c r="A278" s="21"/>
      <c r="B278" s="21"/>
      <c r="C278" s="21"/>
    </row>
    <row r="279" customFormat="false" ht="12" hidden="false" customHeight="false" outlineLevel="0" collapsed="false">
      <c r="A279" s="21"/>
      <c r="B279" s="21"/>
      <c r="C279" s="21"/>
    </row>
    <row r="280" customFormat="false" ht="12" hidden="false" customHeight="false" outlineLevel="0" collapsed="false">
      <c r="A280" s="21"/>
      <c r="B280" s="21"/>
      <c r="C280" s="21"/>
    </row>
    <row r="281" customFormat="false" ht="12" hidden="false" customHeight="false" outlineLevel="0" collapsed="false">
      <c r="A281" s="21"/>
      <c r="B281" s="21"/>
      <c r="C281" s="21"/>
    </row>
    <row r="282" customFormat="false" ht="12" hidden="false" customHeight="false" outlineLevel="0" collapsed="false">
      <c r="A282" s="21"/>
      <c r="B282" s="21"/>
      <c r="C282" s="21"/>
    </row>
    <row r="283" customFormat="false" ht="12" hidden="false" customHeight="false" outlineLevel="0" collapsed="false">
      <c r="A283" s="21"/>
      <c r="B283" s="21"/>
      <c r="C283" s="21"/>
    </row>
    <row r="284" customFormat="false" ht="12" hidden="false" customHeight="false" outlineLevel="0" collapsed="false">
      <c r="A284" s="21"/>
      <c r="B284" s="21"/>
      <c r="C284" s="21"/>
    </row>
    <row r="285" customFormat="false" ht="12" hidden="false" customHeight="false" outlineLevel="0" collapsed="false">
      <c r="A285" s="21"/>
      <c r="B285" s="21"/>
      <c r="C285" s="21"/>
    </row>
    <row r="286" customFormat="false" ht="12" hidden="false" customHeight="false" outlineLevel="0" collapsed="false">
      <c r="A286" s="21"/>
      <c r="B286" s="21"/>
      <c r="C286" s="21"/>
    </row>
    <row r="287" customFormat="false" ht="12" hidden="false" customHeight="false" outlineLevel="0" collapsed="false">
      <c r="A287" s="21"/>
      <c r="B287" s="21"/>
      <c r="C287" s="21"/>
    </row>
    <row r="288" customFormat="false" ht="12" hidden="false" customHeight="false" outlineLevel="0" collapsed="false">
      <c r="A288" s="21"/>
      <c r="B288" s="21"/>
      <c r="C288" s="21"/>
    </row>
    <row r="289" customFormat="false" ht="12" hidden="false" customHeight="false" outlineLevel="0" collapsed="false">
      <c r="A289" s="21"/>
      <c r="B289" s="21"/>
      <c r="C289" s="21"/>
    </row>
    <row r="290" customFormat="false" ht="12" hidden="false" customHeight="false" outlineLevel="0" collapsed="false">
      <c r="A290" s="21"/>
      <c r="B290" s="21"/>
      <c r="C290" s="21"/>
    </row>
    <row r="291" customFormat="false" ht="12" hidden="false" customHeight="false" outlineLevel="0" collapsed="false">
      <c r="A291" s="21"/>
      <c r="B291" s="21"/>
      <c r="C291" s="21"/>
    </row>
    <row r="292" customFormat="false" ht="12" hidden="false" customHeight="false" outlineLevel="0" collapsed="false">
      <c r="A292" s="21"/>
      <c r="B292" s="21"/>
      <c r="C292" s="21"/>
    </row>
    <row r="293" customFormat="false" ht="12" hidden="false" customHeight="false" outlineLevel="0" collapsed="false">
      <c r="A293" s="21"/>
      <c r="B293" s="21"/>
      <c r="C293" s="21"/>
    </row>
    <row r="294" customFormat="false" ht="12" hidden="false" customHeight="false" outlineLevel="0" collapsed="false">
      <c r="A294" s="21"/>
      <c r="B294" s="21"/>
      <c r="C294" s="21"/>
    </row>
    <row r="295" customFormat="false" ht="12" hidden="false" customHeight="false" outlineLevel="0" collapsed="false">
      <c r="A295" s="21"/>
      <c r="B295" s="21"/>
      <c r="C295" s="21"/>
    </row>
    <row r="296" customFormat="false" ht="12" hidden="false" customHeight="false" outlineLevel="0" collapsed="false">
      <c r="A296" s="21"/>
      <c r="B296" s="21"/>
      <c r="C296" s="21"/>
    </row>
    <row r="297" customFormat="false" ht="12" hidden="false" customHeight="false" outlineLevel="0" collapsed="false">
      <c r="A297" s="21"/>
      <c r="B297" s="21"/>
      <c r="C297" s="21"/>
    </row>
    <row r="298" customFormat="false" ht="12" hidden="false" customHeight="false" outlineLevel="0" collapsed="false">
      <c r="A298" s="21"/>
      <c r="B298" s="21"/>
      <c r="C298" s="21"/>
    </row>
    <row r="299" customFormat="false" ht="12" hidden="false" customHeight="false" outlineLevel="0" collapsed="false">
      <c r="A299" s="21"/>
      <c r="B299" s="21"/>
      <c r="C299" s="21"/>
    </row>
    <row r="300" customFormat="false" ht="12" hidden="false" customHeight="false" outlineLevel="0" collapsed="false">
      <c r="A300" s="21"/>
      <c r="B300" s="21"/>
      <c r="C300" s="21"/>
    </row>
    <row r="301" customFormat="false" ht="12" hidden="false" customHeight="false" outlineLevel="0" collapsed="false">
      <c r="A301" s="21"/>
      <c r="B301" s="21"/>
      <c r="C301" s="21"/>
    </row>
    <row r="302" customFormat="false" ht="12" hidden="false" customHeight="false" outlineLevel="0" collapsed="false">
      <c r="A302" s="21"/>
      <c r="B302" s="21"/>
      <c r="C302" s="21"/>
    </row>
    <row r="303" customFormat="false" ht="12" hidden="false" customHeight="false" outlineLevel="0" collapsed="false">
      <c r="A303" s="21"/>
      <c r="B303" s="21"/>
      <c r="C303" s="21"/>
    </row>
    <row r="304" customFormat="false" ht="12" hidden="false" customHeight="false" outlineLevel="0" collapsed="false">
      <c r="A304" s="21"/>
      <c r="B304" s="21"/>
      <c r="C304" s="21"/>
    </row>
    <row r="305" customFormat="false" ht="12" hidden="false" customHeight="false" outlineLevel="0" collapsed="false">
      <c r="A305" s="21"/>
      <c r="B305" s="21"/>
      <c r="C305" s="21"/>
    </row>
    <row r="306" customFormat="false" ht="12" hidden="false" customHeight="false" outlineLevel="0" collapsed="false">
      <c r="A306" s="21"/>
      <c r="B306" s="21"/>
      <c r="C306" s="21"/>
    </row>
    <row r="307" customFormat="false" ht="12" hidden="false" customHeight="false" outlineLevel="0" collapsed="false">
      <c r="A307" s="21"/>
      <c r="B307" s="21"/>
      <c r="C307" s="21"/>
    </row>
    <row r="308" customFormat="false" ht="12" hidden="false" customHeight="false" outlineLevel="0" collapsed="false">
      <c r="A308" s="21"/>
      <c r="B308" s="21"/>
      <c r="C308" s="21"/>
    </row>
    <row r="309" customFormat="false" ht="12" hidden="false" customHeight="false" outlineLevel="0" collapsed="false">
      <c r="A309" s="21"/>
      <c r="B309" s="21"/>
      <c r="C309" s="21"/>
    </row>
    <row r="310" customFormat="false" ht="12" hidden="false" customHeight="false" outlineLevel="0" collapsed="false">
      <c r="A310" s="21"/>
      <c r="B310" s="21"/>
      <c r="C310" s="21"/>
    </row>
    <row r="311" customFormat="false" ht="12" hidden="false" customHeight="false" outlineLevel="0" collapsed="false">
      <c r="A311" s="21"/>
      <c r="B311" s="21"/>
      <c r="C311" s="21"/>
    </row>
    <row r="312" customFormat="false" ht="12" hidden="false" customHeight="false" outlineLevel="0" collapsed="false">
      <c r="A312" s="21"/>
      <c r="B312" s="21"/>
      <c r="C312" s="21"/>
    </row>
    <row r="313" customFormat="false" ht="12" hidden="false" customHeight="false" outlineLevel="0" collapsed="false">
      <c r="A313" s="21"/>
      <c r="B313" s="21"/>
      <c r="C313" s="21"/>
    </row>
    <row r="314" customFormat="false" ht="12" hidden="false" customHeight="false" outlineLevel="0" collapsed="false">
      <c r="A314" s="21"/>
      <c r="B314" s="21"/>
      <c r="C314" s="21"/>
    </row>
    <row r="315" customFormat="false" ht="12" hidden="false" customHeight="false" outlineLevel="0" collapsed="false">
      <c r="A315" s="21"/>
      <c r="B315" s="21"/>
      <c r="C315" s="21"/>
    </row>
    <row r="316" customFormat="false" ht="12" hidden="false" customHeight="false" outlineLevel="0" collapsed="false">
      <c r="A316" s="21"/>
      <c r="B316" s="21"/>
      <c r="C316" s="21"/>
    </row>
    <row r="317" customFormat="false" ht="12" hidden="false" customHeight="false" outlineLevel="0" collapsed="false">
      <c r="A317" s="21"/>
      <c r="B317" s="21"/>
      <c r="C317" s="21"/>
    </row>
    <row r="318" customFormat="false" ht="12" hidden="false" customHeight="false" outlineLevel="0" collapsed="false">
      <c r="A318" s="21"/>
      <c r="B318" s="21"/>
      <c r="C318" s="21"/>
    </row>
    <row r="319" customFormat="false" ht="12" hidden="false" customHeight="false" outlineLevel="0" collapsed="false">
      <c r="A319" s="21"/>
      <c r="B319" s="21"/>
      <c r="C319" s="21"/>
    </row>
    <row r="320" customFormat="false" ht="12" hidden="false" customHeight="false" outlineLevel="0" collapsed="false">
      <c r="A320" s="21"/>
      <c r="B320" s="21"/>
      <c r="C320" s="21"/>
    </row>
    <row r="321" customFormat="false" ht="12" hidden="false" customHeight="false" outlineLevel="0" collapsed="false">
      <c r="A321" s="21"/>
      <c r="B321" s="21"/>
      <c r="C321" s="21"/>
    </row>
    <row r="322" customFormat="false" ht="12" hidden="false" customHeight="false" outlineLevel="0" collapsed="false">
      <c r="A322" s="21"/>
      <c r="B322" s="21"/>
      <c r="C322" s="21"/>
    </row>
    <row r="323" customFormat="false" ht="12" hidden="false" customHeight="false" outlineLevel="0" collapsed="false">
      <c r="A323" s="21"/>
      <c r="B323" s="21"/>
      <c r="C323" s="21"/>
    </row>
    <row r="324" customFormat="false" ht="12" hidden="false" customHeight="false" outlineLevel="0" collapsed="false">
      <c r="A324" s="21"/>
      <c r="B324" s="21"/>
      <c r="C324" s="21"/>
    </row>
    <row r="325" customFormat="false" ht="12" hidden="false" customHeight="false" outlineLevel="0" collapsed="false">
      <c r="A325" s="21"/>
      <c r="B325" s="21"/>
      <c r="C325" s="21"/>
    </row>
    <row r="326" customFormat="false" ht="12" hidden="false" customHeight="false" outlineLevel="0" collapsed="false">
      <c r="A326" s="21"/>
      <c r="B326" s="21"/>
      <c r="C326" s="21"/>
    </row>
    <row r="327" customFormat="false" ht="12" hidden="false" customHeight="false" outlineLevel="0" collapsed="false">
      <c r="A327" s="21"/>
      <c r="B327" s="21"/>
      <c r="C327" s="21"/>
    </row>
    <row r="328" customFormat="false" ht="12" hidden="false" customHeight="false" outlineLevel="0" collapsed="false">
      <c r="A328" s="21"/>
      <c r="B328" s="21"/>
      <c r="C328" s="21"/>
    </row>
    <row r="329" customFormat="false" ht="12" hidden="false" customHeight="false" outlineLevel="0" collapsed="false">
      <c r="A329" s="21"/>
      <c r="B329" s="21"/>
      <c r="C329" s="21"/>
    </row>
    <row r="330" customFormat="false" ht="12" hidden="false" customHeight="false" outlineLevel="0" collapsed="false">
      <c r="A330" s="21"/>
      <c r="B330" s="21"/>
      <c r="C330" s="21"/>
    </row>
    <row r="331" customFormat="false" ht="12" hidden="false" customHeight="false" outlineLevel="0" collapsed="false">
      <c r="A331" s="21"/>
      <c r="B331" s="21"/>
      <c r="C331" s="21"/>
    </row>
    <row r="332" customFormat="false" ht="12" hidden="false" customHeight="false" outlineLevel="0" collapsed="false">
      <c r="A332" s="21"/>
      <c r="B332" s="21"/>
      <c r="C332" s="21"/>
    </row>
    <row r="333" customFormat="false" ht="12" hidden="false" customHeight="false" outlineLevel="0" collapsed="false">
      <c r="A333" s="21"/>
      <c r="B333" s="21"/>
      <c r="C333" s="21"/>
    </row>
    <row r="334" customFormat="false" ht="12" hidden="false" customHeight="false" outlineLevel="0" collapsed="false">
      <c r="A334" s="21"/>
      <c r="B334" s="21"/>
      <c r="C334" s="21"/>
    </row>
    <row r="335" customFormat="false" ht="12" hidden="false" customHeight="false" outlineLevel="0" collapsed="false">
      <c r="A335" s="21"/>
      <c r="B335" s="21"/>
      <c r="C335" s="21"/>
    </row>
    <row r="336" customFormat="false" ht="12" hidden="false" customHeight="false" outlineLevel="0" collapsed="false">
      <c r="A336" s="21"/>
      <c r="B336" s="21"/>
      <c r="C336" s="21"/>
    </row>
    <row r="337" customFormat="false" ht="12" hidden="false" customHeight="false" outlineLevel="0" collapsed="false">
      <c r="A337" s="21"/>
      <c r="B337" s="21"/>
      <c r="C337" s="21"/>
    </row>
    <row r="338" customFormat="false" ht="12" hidden="false" customHeight="false" outlineLevel="0" collapsed="false">
      <c r="A338" s="21"/>
      <c r="B338" s="21"/>
      <c r="C338" s="21"/>
    </row>
    <row r="339" customFormat="false" ht="12" hidden="false" customHeight="false" outlineLevel="0" collapsed="false">
      <c r="A339" s="21"/>
      <c r="B339" s="21"/>
      <c r="C339" s="21"/>
    </row>
    <row r="340" customFormat="false" ht="12" hidden="false" customHeight="false" outlineLevel="0" collapsed="false">
      <c r="A340" s="21"/>
      <c r="B340" s="21"/>
      <c r="C340" s="21"/>
    </row>
    <row r="341" customFormat="false" ht="12" hidden="false" customHeight="false" outlineLevel="0" collapsed="false">
      <c r="A341" s="21"/>
      <c r="B341" s="21"/>
      <c r="C341" s="21"/>
    </row>
    <row r="342" customFormat="false" ht="12" hidden="false" customHeight="false" outlineLevel="0" collapsed="false">
      <c r="A342" s="21"/>
      <c r="B342" s="21"/>
      <c r="C342" s="21"/>
    </row>
    <row r="343" customFormat="false" ht="12" hidden="false" customHeight="false" outlineLevel="0" collapsed="false">
      <c r="A343" s="21"/>
      <c r="B343" s="21"/>
      <c r="C343" s="21"/>
    </row>
    <row r="344" customFormat="false" ht="12" hidden="false" customHeight="false" outlineLevel="0" collapsed="false">
      <c r="A344" s="21"/>
      <c r="B344" s="21"/>
      <c r="C344" s="21"/>
    </row>
    <row r="345" customFormat="false" ht="12" hidden="false" customHeight="false" outlineLevel="0" collapsed="false">
      <c r="A345" s="21"/>
      <c r="B345" s="21"/>
      <c r="C345" s="21"/>
    </row>
    <row r="346" customFormat="false" ht="12" hidden="false" customHeight="false" outlineLevel="0" collapsed="false">
      <c r="A346" s="21"/>
      <c r="B346" s="21"/>
      <c r="C346" s="21"/>
    </row>
    <row r="347" customFormat="false" ht="12" hidden="false" customHeight="false" outlineLevel="0" collapsed="false">
      <c r="A347" s="21"/>
      <c r="B347" s="21"/>
      <c r="C347" s="21"/>
    </row>
    <row r="348" customFormat="false" ht="12" hidden="false" customHeight="false" outlineLevel="0" collapsed="false">
      <c r="A348" s="21"/>
      <c r="B348" s="21"/>
      <c r="C348" s="21"/>
    </row>
    <row r="349" customFormat="false" ht="12" hidden="false" customHeight="false" outlineLevel="0" collapsed="false">
      <c r="A349" s="21"/>
      <c r="B349" s="21"/>
      <c r="C349" s="21"/>
    </row>
    <row r="350" customFormat="false" ht="12" hidden="false" customHeight="false" outlineLevel="0" collapsed="false">
      <c r="A350" s="21"/>
      <c r="B350" s="21"/>
      <c r="C350" s="21"/>
    </row>
    <row r="351" customFormat="false" ht="12" hidden="false" customHeight="false" outlineLevel="0" collapsed="false">
      <c r="A351" s="21"/>
      <c r="B351" s="21"/>
      <c r="C351" s="21"/>
    </row>
    <row r="352" customFormat="false" ht="12" hidden="false" customHeight="false" outlineLevel="0" collapsed="false">
      <c r="A352" s="21"/>
      <c r="B352" s="21"/>
      <c r="C352" s="21"/>
    </row>
    <row r="353" customFormat="false" ht="12" hidden="false" customHeight="false" outlineLevel="0" collapsed="false">
      <c r="A353" s="21"/>
      <c r="B353" s="21"/>
      <c r="C353" s="21"/>
    </row>
    <row r="354" customFormat="false" ht="12" hidden="false" customHeight="false" outlineLevel="0" collapsed="false">
      <c r="A354" s="21"/>
      <c r="B354" s="21"/>
      <c r="C354" s="21"/>
    </row>
    <row r="355" customFormat="false" ht="12" hidden="false" customHeight="false" outlineLevel="0" collapsed="false">
      <c r="A355" s="21"/>
      <c r="B355" s="21"/>
      <c r="C355" s="21"/>
    </row>
    <row r="356" customFormat="false" ht="12" hidden="false" customHeight="false" outlineLevel="0" collapsed="false">
      <c r="A356" s="21"/>
      <c r="B356" s="21"/>
      <c r="C356" s="21"/>
    </row>
    <row r="357" customFormat="false" ht="12" hidden="false" customHeight="false" outlineLevel="0" collapsed="false">
      <c r="A357" s="21"/>
      <c r="B357" s="21"/>
      <c r="C357" s="21"/>
    </row>
    <row r="358" customFormat="false" ht="12" hidden="false" customHeight="false" outlineLevel="0" collapsed="false">
      <c r="A358" s="21"/>
      <c r="B358" s="21"/>
      <c r="C358" s="21"/>
    </row>
    <row r="359" customFormat="false" ht="12" hidden="false" customHeight="false" outlineLevel="0" collapsed="false">
      <c r="A359" s="21"/>
      <c r="B359" s="21"/>
      <c r="C359" s="21"/>
    </row>
    <row r="360" customFormat="false" ht="12" hidden="false" customHeight="false" outlineLevel="0" collapsed="false">
      <c r="A360" s="21"/>
      <c r="B360" s="21"/>
      <c r="C360" s="21"/>
    </row>
    <row r="361" customFormat="false" ht="12" hidden="false" customHeight="false" outlineLevel="0" collapsed="false">
      <c r="A361" s="21"/>
      <c r="B361" s="21"/>
      <c r="C361" s="21"/>
    </row>
    <row r="362" customFormat="false" ht="12" hidden="false" customHeight="false" outlineLevel="0" collapsed="false">
      <c r="A362" s="21"/>
      <c r="B362" s="21"/>
      <c r="C362" s="21"/>
    </row>
    <row r="363" customFormat="false" ht="12" hidden="false" customHeight="false" outlineLevel="0" collapsed="false">
      <c r="A363" s="21"/>
      <c r="B363" s="21"/>
      <c r="C363" s="21"/>
    </row>
    <row r="364" customFormat="false" ht="12" hidden="false" customHeight="false" outlineLevel="0" collapsed="false">
      <c r="A364" s="21"/>
      <c r="B364" s="21"/>
      <c r="C364" s="21"/>
    </row>
    <row r="365" customFormat="false" ht="12" hidden="false" customHeight="false" outlineLevel="0" collapsed="false">
      <c r="A365" s="21"/>
      <c r="B365" s="21"/>
      <c r="C365" s="21"/>
    </row>
    <row r="366" customFormat="false" ht="12" hidden="false" customHeight="false" outlineLevel="0" collapsed="false">
      <c r="A366" s="21"/>
      <c r="B366" s="21"/>
      <c r="C366" s="21"/>
    </row>
    <row r="367" customFormat="false" ht="12" hidden="false" customHeight="false" outlineLevel="0" collapsed="false">
      <c r="A367" s="21"/>
      <c r="B367" s="21"/>
      <c r="C367" s="21"/>
    </row>
    <row r="368" customFormat="false" ht="12" hidden="false" customHeight="false" outlineLevel="0" collapsed="false">
      <c r="A368" s="21"/>
      <c r="B368" s="21"/>
      <c r="C368" s="21"/>
    </row>
    <row r="369" customFormat="false" ht="12" hidden="false" customHeight="false" outlineLevel="0" collapsed="false">
      <c r="A369" s="21"/>
      <c r="B369" s="21"/>
      <c r="C369" s="21"/>
    </row>
    <row r="370" customFormat="false" ht="12" hidden="false" customHeight="false" outlineLevel="0" collapsed="false">
      <c r="A370" s="21"/>
      <c r="B370" s="21"/>
      <c r="C370" s="21"/>
    </row>
    <row r="371" customFormat="false" ht="12" hidden="false" customHeight="false" outlineLevel="0" collapsed="false">
      <c r="A371" s="21"/>
      <c r="B371" s="21"/>
      <c r="C371" s="21"/>
    </row>
    <row r="372" customFormat="false" ht="12" hidden="false" customHeight="false" outlineLevel="0" collapsed="false">
      <c r="A372" s="21"/>
      <c r="B372" s="21"/>
      <c r="C372" s="21"/>
    </row>
    <row r="373" customFormat="false" ht="12" hidden="false" customHeight="false" outlineLevel="0" collapsed="false">
      <c r="A373" s="21"/>
      <c r="B373" s="21"/>
      <c r="C373" s="21"/>
    </row>
    <row r="374" customFormat="false" ht="12" hidden="false" customHeight="false" outlineLevel="0" collapsed="false">
      <c r="A374" s="21"/>
      <c r="B374" s="21"/>
      <c r="C374" s="21"/>
    </row>
    <row r="375" customFormat="false" ht="12" hidden="false" customHeight="false" outlineLevel="0" collapsed="false">
      <c r="A375" s="21"/>
      <c r="B375" s="21"/>
      <c r="C375" s="21"/>
    </row>
    <row r="376" customFormat="false" ht="12" hidden="false" customHeight="false" outlineLevel="0" collapsed="false">
      <c r="A376" s="21"/>
      <c r="B376" s="21"/>
      <c r="C376" s="21"/>
    </row>
    <row r="377" customFormat="false" ht="12" hidden="false" customHeight="false" outlineLevel="0" collapsed="false">
      <c r="A377" s="21"/>
      <c r="B377" s="21"/>
      <c r="C377" s="21"/>
    </row>
    <row r="378" customFormat="false" ht="12" hidden="false" customHeight="false" outlineLevel="0" collapsed="false">
      <c r="A378" s="21"/>
      <c r="B378" s="21"/>
      <c r="C378" s="21"/>
    </row>
    <row r="379" customFormat="false" ht="12" hidden="false" customHeight="false" outlineLevel="0" collapsed="false">
      <c r="A379" s="21"/>
      <c r="B379" s="21"/>
      <c r="C379" s="21"/>
    </row>
    <row r="380" customFormat="false" ht="12" hidden="false" customHeight="false" outlineLevel="0" collapsed="false">
      <c r="A380" s="21"/>
      <c r="B380" s="21"/>
      <c r="C380" s="21"/>
    </row>
    <row r="381" customFormat="false" ht="12" hidden="false" customHeight="false" outlineLevel="0" collapsed="false">
      <c r="A381" s="21"/>
      <c r="B381" s="21"/>
      <c r="C381" s="21"/>
    </row>
    <row r="382" customFormat="false" ht="12" hidden="false" customHeight="false" outlineLevel="0" collapsed="false">
      <c r="A382" s="21"/>
      <c r="B382" s="21"/>
      <c r="C382" s="21"/>
    </row>
    <row r="383" customFormat="false" ht="12" hidden="false" customHeight="false" outlineLevel="0" collapsed="false">
      <c r="A383" s="21"/>
      <c r="B383" s="21"/>
      <c r="C383" s="21"/>
    </row>
    <row r="384" customFormat="false" ht="12" hidden="false" customHeight="false" outlineLevel="0" collapsed="false">
      <c r="A384" s="21"/>
      <c r="B384" s="21"/>
      <c r="C384" s="21"/>
    </row>
    <row r="385" customFormat="false" ht="12" hidden="false" customHeight="false" outlineLevel="0" collapsed="false">
      <c r="A385" s="21"/>
      <c r="B385" s="21"/>
      <c r="C385" s="21"/>
    </row>
    <row r="386" customFormat="false" ht="12" hidden="false" customHeight="false" outlineLevel="0" collapsed="false">
      <c r="A386" s="21"/>
      <c r="B386" s="21"/>
      <c r="C386" s="21"/>
    </row>
    <row r="387" customFormat="false" ht="12" hidden="false" customHeight="false" outlineLevel="0" collapsed="false">
      <c r="A387" s="21"/>
      <c r="B387" s="21"/>
      <c r="C387" s="21"/>
    </row>
    <row r="388" customFormat="false" ht="12" hidden="false" customHeight="false" outlineLevel="0" collapsed="false">
      <c r="A388" s="21"/>
      <c r="B388" s="21"/>
      <c r="C388" s="21"/>
    </row>
    <row r="389" customFormat="false" ht="12" hidden="false" customHeight="false" outlineLevel="0" collapsed="false">
      <c r="A389" s="21"/>
      <c r="B389" s="21"/>
      <c r="C389" s="21"/>
    </row>
    <row r="390" customFormat="false" ht="12" hidden="false" customHeight="false" outlineLevel="0" collapsed="false">
      <c r="A390" s="21"/>
      <c r="B390" s="21"/>
      <c r="C390" s="21"/>
    </row>
    <row r="391" customFormat="false" ht="12" hidden="false" customHeight="false" outlineLevel="0" collapsed="false">
      <c r="A391" s="21"/>
      <c r="B391" s="21"/>
      <c r="C391" s="21"/>
    </row>
    <row r="392" customFormat="false" ht="12" hidden="false" customHeight="false" outlineLevel="0" collapsed="false">
      <c r="A392" s="21"/>
      <c r="B392" s="21"/>
      <c r="C392" s="21"/>
    </row>
    <row r="393" customFormat="false" ht="12" hidden="false" customHeight="false" outlineLevel="0" collapsed="false">
      <c r="A393" s="21"/>
      <c r="B393" s="21"/>
      <c r="C393" s="21"/>
    </row>
    <row r="394" customFormat="false" ht="12" hidden="false" customHeight="false" outlineLevel="0" collapsed="false">
      <c r="A394" s="21"/>
      <c r="B394" s="21"/>
      <c r="C394" s="21"/>
    </row>
    <row r="395" customFormat="false" ht="12" hidden="false" customHeight="false" outlineLevel="0" collapsed="false">
      <c r="A395" s="21"/>
      <c r="B395" s="21"/>
      <c r="C395" s="21"/>
    </row>
    <row r="396" customFormat="false" ht="12" hidden="false" customHeight="false" outlineLevel="0" collapsed="false">
      <c r="A396" s="21"/>
      <c r="B396" s="21"/>
      <c r="C396" s="21"/>
    </row>
    <row r="397" customFormat="false" ht="12" hidden="false" customHeight="false" outlineLevel="0" collapsed="false">
      <c r="A397" s="21"/>
      <c r="B397" s="21"/>
      <c r="C397" s="21"/>
    </row>
    <row r="398" customFormat="false" ht="12" hidden="false" customHeight="false" outlineLevel="0" collapsed="false">
      <c r="A398" s="21"/>
      <c r="B398" s="21"/>
      <c r="C398" s="21"/>
    </row>
    <row r="399" customFormat="false" ht="12" hidden="false" customHeight="false" outlineLevel="0" collapsed="false">
      <c r="A399" s="21"/>
      <c r="B399" s="21"/>
      <c r="C399" s="21"/>
    </row>
    <row r="400" customFormat="false" ht="12" hidden="false" customHeight="false" outlineLevel="0" collapsed="false">
      <c r="A400" s="21"/>
      <c r="B400" s="21"/>
      <c r="C400" s="21"/>
    </row>
    <row r="401" customFormat="false" ht="12" hidden="false" customHeight="false" outlineLevel="0" collapsed="false">
      <c r="A401" s="21"/>
      <c r="B401" s="21"/>
      <c r="C401" s="21"/>
    </row>
    <row r="402" customFormat="false" ht="12" hidden="false" customHeight="false" outlineLevel="0" collapsed="false">
      <c r="A402" s="21"/>
      <c r="B402" s="21"/>
      <c r="C402" s="21"/>
    </row>
    <row r="403" customFormat="false" ht="12" hidden="false" customHeight="false" outlineLevel="0" collapsed="false">
      <c r="A403" s="21"/>
      <c r="B403" s="21"/>
      <c r="C403" s="21"/>
    </row>
    <row r="404" customFormat="false" ht="12" hidden="false" customHeight="false" outlineLevel="0" collapsed="false">
      <c r="A404" s="21"/>
      <c r="B404" s="21"/>
      <c r="C404" s="21"/>
    </row>
    <row r="405" customFormat="false" ht="12" hidden="false" customHeight="false" outlineLevel="0" collapsed="false">
      <c r="A405" s="21"/>
      <c r="B405" s="21"/>
      <c r="C405" s="21"/>
    </row>
    <row r="406" customFormat="false" ht="12" hidden="false" customHeight="false" outlineLevel="0" collapsed="false">
      <c r="A406" s="21"/>
      <c r="B406" s="21"/>
      <c r="C406" s="21"/>
    </row>
    <row r="407" customFormat="false" ht="12" hidden="false" customHeight="false" outlineLevel="0" collapsed="false">
      <c r="A407" s="21"/>
      <c r="B407" s="21"/>
      <c r="C407" s="21"/>
    </row>
    <row r="408" customFormat="false" ht="12" hidden="false" customHeight="false" outlineLevel="0" collapsed="false">
      <c r="A408" s="21"/>
      <c r="B408" s="21"/>
      <c r="C408" s="21"/>
    </row>
    <row r="409" customFormat="false" ht="12" hidden="false" customHeight="false" outlineLevel="0" collapsed="false">
      <c r="A409" s="21"/>
      <c r="B409" s="21"/>
      <c r="C409" s="21"/>
    </row>
    <row r="410" customFormat="false" ht="12" hidden="false" customHeight="false" outlineLevel="0" collapsed="false">
      <c r="A410" s="21"/>
      <c r="B410" s="21"/>
      <c r="C410" s="21"/>
    </row>
    <row r="411" customFormat="false" ht="12" hidden="false" customHeight="false" outlineLevel="0" collapsed="false">
      <c r="A411" s="21"/>
      <c r="B411" s="21"/>
      <c r="C411" s="21"/>
    </row>
    <row r="412" customFormat="false" ht="12" hidden="false" customHeight="false" outlineLevel="0" collapsed="false">
      <c r="A412" s="21"/>
      <c r="B412" s="21"/>
      <c r="C412" s="21"/>
    </row>
    <row r="413" customFormat="false" ht="12" hidden="false" customHeight="false" outlineLevel="0" collapsed="false">
      <c r="A413" s="21"/>
      <c r="B413" s="21"/>
      <c r="C413" s="21"/>
    </row>
    <row r="414" customFormat="false" ht="12" hidden="false" customHeight="false" outlineLevel="0" collapsed="false">
      <c r="A414" s="21"/>
      <c r="B414" s="21"/>
      <c r="C414" s="21"/>
    </row>
    <row r="415" customFormat="false" ht="12" hidden="false" customHeight="false" outlineLevel="0" collapsed="false">
      <c r="A415" s="21"/>
      <c r="B415" s="21"/>
      <c r="C415" s="21"/>
    </row>
    <row r="416" customFormat="false" ht="12" hidden="false" customHeight="false" outlineLevel="0" collapsed="false">
      <c r="A416" s="21"/>
      <c r="B416" s="21"/>
      <c r="C416" s="21"/>
    </row>
    <row r="417" customFormat="false" ht="12" hidden="false" customHeight="false" outlineLevel="0" collapsed="false">
      <c r="A417" s="21"/>
      <c r="B417" s="21"/>
      <c r="C417" s="21"/>
    </row>
    <row r="418" customFormat="false" ht="12" hidden="false" customHeight="false" outlineLevel="0" collapsed="false">
      <c r="A418" s="21"/>
      <c r="B418" s="21"/>
      <c r="C418" s="21"/>
    </row>
    <row r="419" customFormat="false" ht="12" hidden="false" customHeight="false" outlineLevel="0" collapsed="false">
      <c r="A419" s="21"/>
      <c r="B419" s="21"/>
      <c r="C419" s="21"/>
    </row>
    <row r="420" customFormat="false" ht="12" hidden="false" customHeight="false" outlineLevel="0" collapsed="false">
      <c r="A420" s="21"/>
      <c r="B420" s="21"/>
      <c r="C420" s="21"/>
    </row>
    <row r="421" customFormat="false" ht="12" hidden="false" customHeight="false" outlineLevel="0" collapsed="false">
      <c r="A421" s="21"/>
      <c r="B421" s="21"/>
      <c r="C421" s="21"/>
    </row>
    <row r="422" customFormat="false" ht="12" hidden="false" customHeight="false" outlineLevel="0" collapsed="false">
      <c r="A422" s="21"/>
      <c r="B422" s="21"/>
      <c r="C422" s="21"/>
    </row>
    <row r="423" customFormat="false" ht="12" hidden="false" customHeight="false" outlineLevel="0" collapsed="false">
      <c r="A423" s="21"/>
      <c r="B423" s="21"/>
      <c r="C423" s="21"/>
    </row>
    <row r="424" customFormat="false" ht="12" hidden="false" customHeight="false" outlineLevel="0" collapsed="false">
      <c r="A424" s="21"/>
      <c r="B424" s="21"/>
      <c r="C424" s="21"/>
    </row>
    <row r="425" customFormat="false" ht="12" hidden="false" customHeight="false" outlineLevel="0" collapsed="false">
      <c r="A425" s="21"/>
      <c r="B425" s="21"/>
      <c r="C425" s="21"/>
    </row>
    <row r="426" customFormat="false" ht="12" hidden="false" customHeight="false" outlineLevel="0" collapsed="false">
      <c r="A426" s="21"/>
      <c r="B426" s="21"/>
      <c r="C426" s="21"/>
    </row>
    <row r="427" customFormat="false" ht="12" hidden="false" customHeight="false" outlineLevel="0" collapsed="false">
      <c r="A427" s="21"/>
      <c r="B427" s="21"/>
      <c r="C427" s="21"/>
    </row>
    <row r="428" customFormat="false" ht="12" hidden="false" customHeight="false" outlineLevel="0" collapsed="false">
      <c r="A428" s="21"/>
      <c r="B428" s="21"/>
      <c r="C428" s="21"/>
    </row>
    <row r="429" customFormat="false" ht="12" hidden="false" customHeight="false" outlineLevel="0" collapsed="false">
      <c r="A429" s="21"/>
      <c r="B429" s="21"/>
      <c r="C429" s="21"/>
    </row>
    <row r="430" customFormat="false" ht="12" hidden="false" customHeight="false" outlineLevel="0" collapsed="false">
      <c r="A430" s="21"/>
      <c r="B430" s="21"/>
      <c r="C430" s="21"/>
    </row>
    <row r="431" customFormat="false" ht="12" hidden="false" customHeight="false" outlineLevel="0" collapsed="false">
      <c r="A431" s="21"/>
      <c r="B431" s="21"/>
      <c r="C431" s="21"/>
    </row>
    <row r="432" customFormat="false" ht="12" hidden="false" customHeight="false" outlineLevel="0" collapsed="false">
      <c r="A432" s="21"/>
      <c r="B432" s="21"/>
      <c r="C432" s="21"/>
    </row>
    <row r="433" customFormat="false" ht="12" hidden="false" customHeight="false" outlineLevel="0" collapsed="false">
      <c r="A433" s="21"/>
      <c r="B433" s="21"/>
      <c r="C433" s="21"/>
    </row>
    <row r="434" customFormat="false" ht="12" hidden="false" customHeight="false" outlineLevel="0" collapsed="false">
      <c r="A434" s="21"/>
      <c r="B434" s="21"/>
      <c r="C434" s="21"/>
    </row>
    <row r="435" customFormat="false" ht="12" hidden="false" customHeight="false" outlineLevel="0" collapsed="false">
      <c r="A435" s="21"/>
      <c r="B435" s="21"/>
      <c r="C435" s="21"/>
    </row>
    <row r="436" customFormat="false" ht="12" hidden="false" customHeight="false" outlineLevel="0" collapsed="false">
      <c r="A436" s="21"/>
      <c r="B436" s="21"/>
      <c r="C436" s="21"/>
    </row>
    <row r="437" customFormat="false" ht="12" hidden="false" customHeight="false" outlineLevel="0" collapsed="false">
      <c r="A437" s="21"/>
      <c r="B437" s="21"/>
      <c r="C437" s="21"/>
    </row>
    <row r="438" customFormat="false" ht="12" hidden="false" customHeight="false" outlineLevel="0" collapsed="false">
      <c r="A438" s="21"/>
      <c r="B438" s="21"/>
      <c r="C438" s="21"/>
    </row>
    <row r="439" customFormat="false" ht="12" hidden="false" customHeight="false" outlineLevel="0" collapsed="false">
      <c r="A439" s="21"/>
      <c r="B439" s="21"/>
      <c r="C439" s="21"/>
    </row>
    <row r="440" customFormat="false" ht="12" hidden="false" customHeight="false" outlineLevel="0" collapsed="false">
      <c r="A440" s="21"/>
      <c r="B440" s="21"/>
      <c r="C440" s="21"/>
    </row>
    <row r="441" customFormat="false" ht="12" hidden="false" customHeight="false" outlineLevel="0" collapsed="false">
      <c r="A441" s="21"/>
      <c r="B441" s="21"/>
      <c r="C441" s="21"/>
    </row>
    <row r="442" customFormat="false" ht="12" hidden="false" customHeight="false" outlineLevel="0" collapsed="false">
      <c r="A442" s="21"/>
      <c r="B442" s="21"/>
      <c r="C442" s="21"/>
    </row>
    <row r="443" customFormat="false" ht="12" hidden="false" customHeight="false" outlineLevel="0" collapsed="false">
      <c r="A443" s="21"/>
      <c r="B443" s="21"/>
      <c r="C443" s="21"/>
    </row>
    <row r="444" customFormat="false" ht="12" hidden="false" customHeight="false" outlineLevel="0" collapsed="false">
      <c r="A444" s="21"/>
      <c r="B444" s="21"/>
      <c r="C444" s="21"/>
    </row>
    <row r="445" customFormat="false" ht="12" hidden="false" customHeight="false" outlineLevel="0" collapsed="false">
      <c r="A445" s="21"/>
      <c r="B445" s="21"/>
      <c r="C445" s="21"/>
    </row>
    <row r="446" customFormat="false" ht="12" hidden="false" customHeight="false" outlineLevel="0" collapsed="false">
      <c r="A446" s="21"/>
      <c r="B446" s="21"/>
      <c r="C446" s="21"/>
    </row>
    <row r="447" customFormat="false" ht="12" hidden="false" customHeight="false" outlineLevel="0" collapsed="false">
      <c r="A447" s="21"/>
      <c r="B447" s="21"/>
      <c r="C447" s="21"/>
    </row>
    <row r="448" customFormat="false" ht="12" hidden="false" customHeight="false" outlineLevel="0" collapsed="false">
      <c r="A448" s="21"/>
      <c r="B448" s="21"/>
      <c r="C448" s="21"/>
    </row>
    <row r="449" customFormat="false" ht="12" hidden="false" customHeight="false" outlineLevel="0" collapsed="false">
      <c r="A449" s="21"/>
      <c r="B449" s="21"/>
      <c r="C449" s="21"/>
    </row>
    <row r="450" customFormat="false" ht="12" hidden="false" customHeight="false" outlineLevel="0" collapsed="false">
      <c r="A450" s="21"/>
      <c r="B450" s="21"/>
      <c r="C450" s="21"/>
    </row>
    <row r="451" customFormat="false" ht="12" hidden="false" customHeight="false" outlineLevel="0" collapsed="false">
      <c r="A451" s="21"/>
      <c r="B451" s="21"/>
      <c r="C451" s="21"/>
    </row>
    <row r="452" customFormat="false" ht="12" hidden="false" customHeight="false" outlineLevel="0" collapsed="false">
      <c r="A452" s="21"/>
      <c r="B452" s="21"/>
      <c r="C452" s="21"/>
    </row>
    <row r="453" customFormat="false" ht="12" hidden="false" customHeight="false" outlineLevel="0" collapsed="false">
      <c r="A453" s="21"/>
      <c r="B453" s="21"/>
      <c r="C453" s="21"/>
    </row>
    <row r="454" customFormat="false" ht="12" hidden="false" customHeight="false" outlineLevel="0" collapsed="false">
      <c r="A454" s="21"/>
      <c r="B454" s="21"/>
      <c r="C454" s="21"/>
    </row>
    <row r="455" customFormat="false" ht="12" hidden="false" customHeight="false" outlineLevel="0" collapsed="false">
      <c r="A455" s="21"/>
      <c r="B455" s="21"/>
      <c r="C455" s="21"/>
    </row>
    <row r="456" customFormat="false" ht="12" hidden="false" customHeight="false" outlineLevel="0" collapsed="false">
      <c r="A456" s="21"/>
      <c r="B456" s="21"/>
      <c r="C456" s="21"/>
    </row>
    <row r="457" customFormat="false" ht="12" hidden="false" customHeight="false" outlineLevel="0" collapsed="false">
      <c r="A457" s="21"/>
      <c r="B457" s="21"/>
      <c r="C457" s="21"/>
    </row>
    <row r="458" customFormat="false" ht="12" hidden="false" customHeight="false" outlineLevel="0" collapsed="false">
      <c r="A458" s="21"/>
      <c r="B458" s="21"/>
      <c r="C458" s="21"/>
    </row>
    <row r="459" customFormat="false" ht="12" hidden="false" customHeight="false" outlineLevel="0" collapsed="false">
      <c r="A459" s="21"/>
      <c r="B459" s="21"/>
      <c r="C459" s="21"/>
    </row>
    <row r="460" customFormat="false" ht="12" hidden="false" customHeight="false" outlineLevel="0" collapsed="false">
      <c r="A460" s="21"/>
      <c r="B460" s="21"/>
      <c r="C460" s="21"/>
    </row>
    <row r="461" customFormat="false" ht="12" hidden="false" customHeight="false" outlineLevel="0" collapsed="false">
      <c r="A461" s="21"/>
      <c r="B461" s="21"/>
      <c r="C461" s="21"/>
    </row>
    <row r="462" customFormat="false" ht="12" hidden="false" customHeight="false" outlineLevel="0" collapsed="false">
      <c r="A462" s="21"/>
      <c r="B462" s="21"/>
      <c r="C462" s="21"/>
    </row>
    <row r="463" customFormat="false" ht="12" hidden="false" customHeight="false" outlineLevel="0" collapsed="false">
      <c r="A463" s="21"/>
      <c r="B463" s="21"/>
      <c r="C463" s="21"/>
    </row>
    <row r="464" customFormat="false" ht="12" hidden="false" customHeight="false" outlineLevel="0" collapsed="false">
      <c r="A464" s="21"/>
      <c r="B464" s="21"/>
      <c r="C464" s="21"/>
    </row>
    <row r="465" customFormat="false" ht="12" hidden="false" customHeight="false" outlineLevel="0" collapsed="false">
      <c r="A465" s="21"/>
      <c r="B465" s="21"/>
      <c r="C465" s="21"/>
    </row>
    <row r="466" customFormat="false" ht="12" hidden="false" customHeight="false" outlineLevel="0" collapsed="false">
      <c r="A466" s="21"/>
      <c r="B466" s="21"/>
      <c r="C466" s="21"/>
    </row>
    <row r="467" customFormat="false" ht="12" hidden="false" customHeight="false" outlineLevel="0" collapsed="false">
      <c r="A467" s="21"/>
      <c r="B467" s="21"/>
      <c r="C467" s="21"/>
    </row>
    <row r="468" customFormat="false" ht="12" hidden="false" customHeight="false" outlineLevel="0" collapsed="false">
      <c r="A468" s="21"/>
      <c r="B468" s="21"/>
      <c r="C468" s="21"/>
    </row>
    <row r="469" customFormat="false" ht="12" hidden="false" customHeight="false" outlineLevel="0" collapsed="false">
      <c r="A469" s="21"/>
      <c r="B469" s="21"/>
      <c r="C469" s="21"/>
    </row>
    <row r="470" customFormat="false" ht="12" hidden="false" customHeight="false" outlineLevel="0" collapsed="false">
      <c r="A470" s="21"/>
      <c r="B470" s="21"/>
      <c r="C470" s="21"/>
    </row>
    <row r="471" customFormat="false" ht="12" hidden="false" customHeight="false" outlineLevel="0" collapsed="false">
      <c r="A471" s="21"/>
      <c r="B471" s="21"/>
      <c r="C471" s="21"/>
    </row>
    <row r="472" customFormat="false" ht="12" hidden="false" customHeight="false" outlineLevel="0" collapsed="false">
      <c r="A472" s="21"/>
      <c r="B472" s="21"/>
      <c r="C472" s="21"/>
    </row>
    <row r="473" customFormat="false" ht="12" hidden="false" customHeight="false" outlineLevel="0" collapsed="false">
      <c r="A473" s="21"/>
      <c r="B473" s="21"/>
      <c r="C473" s="21"/>
    </row>
    <row r="474" customFormat="false" ht="12" hidden="false" customHeight="false" outlineLevel="0" collapsed="false">
      <c r="A474" s="21"/>
      <c r="B474" s="21"/>
      <c r="C474" s="21"/>
    </row>
    <row r="475" customFormat="false" ht="12" hidden="false" customHeight="false" outlineLevel="0" collapsed="false">
      <c r="A475" s="21"/>
      <c r="B475" s="21"/>
      <c r="C475" s="21"/>
    </row>
    <row r="476" customFormat="false" ht="12" hidden="false" customHeight="false" outlineLevel="0" collapsed="false">
      <c r="A476" s="21"/>
      <c r="B476" s="21"/>
      <c r="C476" s="21"/>
    </row>
    <row r="477" customFormat="false" ht="12" hidden="false" customHeight="false" outlineLevel="0" collapsed="false">
      <c r="A477" s="21"/>
      <c r="B477" s="21"/>
      <c r="C477" s="21"/>
    </row>
    <row r="478" customFormat="false" ht="12" hidden="false" customHeight="false" outlineLevel="0" collapsed="false">
      <c r="A478" s="21"/>
      <c r="B478" s="21"/>
      <c r="C478" s="21"/>
    </row>
    <row r="479" customFormat="false" ht="12" hidden="false" customHeight="false" outlineLevel="0" collapsed="false">
      <c r="A479" s="21"/>
      <c r="B479" s="21"/>
      <c r="C479" s="21"/>
    </row>
    <row r="480" customFormat="false" ht="12" hidden="false" customHeight="false" outlineLevel="0" collapsed="false">
      <c r="A480" s="21"/>
      <c r="B480" s="21"/>
      <c r="C480" s="21"/>
    </row>
    <row r="481" customFormat="false" ht="12" hidden="false" customHeight="false" outlineLevel="0" collapsed="false">
      <c r="A481" s="21"/>
      <c r="B481" s="21"/>
      <c r="C481" s="21"/>
    </row>
    <row r="482" customFormat="false" ht="12" hidden="false" customHeight="false" outlineLevel="0" collapsed="false">
      <c r="A482" s="21"/>
      <c r="B482" s="21"/>
      <c r="C482" s="21"/>
    </row>
    <row r="483" customFormat="false" ht="12" hidden="false" customHeight="false" outlineLevel="0" collapsed="false">
      <c r="A483" s="21"/>
      <c r="B483" s="21"/>
      <c r="C483" s="21"/>
    </row>
    <row r="484" customFormat="false" ht="12" hidden="false" customHeight="false" outlineLevel="0" collapsed="false">
      <c r="A484" s="21"/>
      <c r="B484" s="21"/>
      <c r="C484" s="21"/>
    </row>
    <row r="485" customFormat="false" ht="12" hidden="false" customHeight="false" outlineLevel="0" collapsed="false">
      <c r="A485" s="21"/>
      <c r="B485" s="21"/>
      <c r="C485" s="21"/>
    </row>
    <row r="486" customFormat="false" ht="12" hidden="false" customHeight="false" outlineLevel="0" collapsed="false">
      <c r="A486" s="21"/>
      <c r="B486" s="21"/>
      <c r="C486" s="21"/>
    </row>
    <row r="487" customFormat="false" ht="12" hidden="false" customHeight="false" outlineLevel="0" collapsed="false">
      <c r="A487" s="21"/>
      <c r="B487" s="21"/>
      <c r="C487" s="21"/>
    </row>
    <row r="488" customFormat="false" ht="12" hidden="false" customHeight="false" outlineLevel="0" collapsed="false">
      <c r="A488" s="21"/>
      <c r="B488" s="21"/>
      <c r="C488" s="21"/>
    </row>
    <row r="489" customFormat="false" ht="12" hidden="false" customHeight="false" outlineLevel="0" collapsed="false">
      <c r="A489" s="21"/>
      <c r="B489" s="21"/>
      <c r="C489" s="21"/>
    </row>
    <row r="490" customFormat="false" ht="12" hidden="false" customHeight="false" outlineLevel="0" collapsed="false">
      <c r="A490" s="21"/>
      <c r="B490" s="21"/>
      <c r="C490" s="21"/>
    </row>
    <row r="491" customFormat="false" ht="12" hidden="false" customHeight="false" outlineLevel="0" collapsed="false">
      <c r="A491" s="21"/>
      <c r="B491" s="21"/>
      <c r="C491" s="21"/>
    </row>
    <row r="492" customFormat="false" ht="12" hidden="false" customHeight="false" outlineLevel="0" collapsed="false">
      <c r="A492" s="21"/>
      <c r="B492" s="21"/>
      <c r="C492" s="21"/>
    </row>
    <row r="493" customFormat="false" ht="12" hidden="false" customHeight="false" outlineLevel="0" collapsed="false">
      <c r="A493" s="21"/>
      <c r="B493" s="21"/>
      <c r="C493" s="21"/>
    </row>
    <row r="494" customFormat="false" ht="12" hidden="false" customHeight="false" outlineLevel="0" collapsed="false">
      <c r="A494" s="21"/>
      <c r="B494" s="21"/>
      <c r="C494" s="21"/>
    </row>
    <row r="495" customFormat="false" ht="12" hidden="false" customHeight="false" outlineLevel="0" collapsed="false">
      <c r="A495" s="21"/>
      <c r="B495" s="21"/>
      <c r="C495" s="21"/>
    </row>
    <row r="496" customFormat="false" ht="12" hidden="false" customHeight="false" outlineLevel="0" collapsed="false">
      <c r="A496" s="21"/>
      <c r="B496" s="21"/>
      <c r="C496" s="21"/>
    </row>
    <row r="497" customFormat="false" ht="12" hidden="false" customHeight="false" outlineLevel="0" collapsed="false">
      <c r="A497" s="21"/>
      <c r="B497" s="21"/>
      <c r="C497" s="21"/>
    </row>
    <row r="498" customFormat="false" ht="12" hidden="false" customHeight="false" outlineLevel="0" collapsed="false">
      <c r="A498" s="21"/>
      <c r="B498" s="21"/>
      <c r="C498" s="21"/>
    </row>
    <row r="499" customFormat="false" ht="12" hidden="false" customHeight="false" outlineLevel="0" collapsed="false">
      <c r="A499" s="21"/>
      <c r="B499" s="21"/>
      <c r="C499" s="21"/>
    </row>
    <row r="500" customFormat="false" ht="12" hidden="false" customHeight="false" outlineLevel="0" collapsed="false">
      <c r="A500" s="21"/>
      <c r="B500" s="21"/>
      <c r="C500" s="21"/>
    </row>
    <row r="501" customFormat="false" ht="12" hidden="false" customHeight="false" outlineLevel="0" collapsed="false">
      <c r="A501" s="21"/>
      <c r="B501" s="21"/>
      <c r="C501" s="21"/>
    </row>
    <row r="502" customFormat="false" ht="12" hidden="false" customHeight="false" outlineLevel="0" collapsed="false">
      <c r="A502" s="21"/>
      <c r="B502" s="21"/>
      <c r="C502" s="21"/>
    </row>
    <row r="503" customFormat="false" ht="12" hidden="false" customHeight="false" outlineLevel="0" collapsed="false">
      <c r="A503" s="21"/>
      <c r="B503" s="21"/>
      <c r="C503" s="21"/>
    </row>
    <row r="504" customFormat="false" ht="12" hidden="false" customHeight="false" outlineLevel="0" collapsed="false">
      <c r="A504" s="21"/>
      <c r="B504" s="21"/>
      <c r="C504" s="21"/>
    </row>
    <row r="505" customFormat="false" ht="12" hidden="false" customHeight="false" outlineLevel="0" collapsed="false">
      <c r="A505" s="21"/>
      <c r="B505" s="21"/>
      <c r="C505" s="21"/>
    </row>
    <row r="506" customFormat="false" ht="12" hidden="false" customHeight="false" outlineLevel="0" collapsed="false">
      <c r="A506" s="21"/>
      <c r="B506" s="21"/>
      <c r="C506" s="21"/>
    </row>
    <row r="507" customFormat="false" ht="12" hidden="false" customHeight="false" outlineLevel="0" collapsed="false">
      <c r="A507" s="21"/>
      <c r="B507" s="21"/>
      <c r="C507" s="21"/>
    </row>
    <row r="508" customFormat="false" ht="12" hidden="false" customHeight="false" outlineLevel="0" collapsed="false">
      <c r="A508" s="21"/>
      <c r="B508" s="21"/>
      <c r="C508" s="21"/>
    </row>
    <row r="509" customFormat="false" ht="12" hidden="false" customHeight="false" outlineLevel="0" collapsed="false">
      <c r="A509" s="21"/>
      <c r="B509" s="21"/>
      <c r="C509" s="21"/>
    </row>
    <row r="510" customFormat="false" ht="12" hidden="false" customHeight="false" outlineLevel="0" collapsed="false">
      <c r="A510" s="21"/>
      <c r="B510" s="21"/>
      <c r="C510" s="21"/>
    </row>
    <row r="511" customFormat="false" ht="12" hidden="false" customHeight="false" outlineLevel="0" collapsed="false">
      <c r="A511" s="21"/>
      <c r="B511" s="21"/>
      <c r="C511" s="21"/>
    </row>
    <row r="512" customFormat="false" ht="12" hidden="false" customHeight="false" outlineLevel="0" collapsed="false">
      <c r="A512" s="21"/>
      <c r="B512" s="21"/>
      <c r="C512" s="21"/>
    </row>
    <row r="513" customFormat="false" ht="12" hidden="false" customHeight="false" outlineLevel="0" collapsed="false">
      <c r="A513" s="21"/>
      <c r="B513" s="21"/>
      <c r="C513" s="21"/>
    </row>
    <row r="514" customFormat="false" ht="12" hidden="false" customHeight="false" outlineLevel="0" collapsed="false">
      <c r="A514" s="21"/>
      <c r="B514" s="21"/>
      <c r="C514" s="21"/>
    </row>
    <row r="515" customFormat="false" ht="12" hidden="false" customHeight="false" outlineLevel="0" collapsed="false">
      <c r="A515" s="21"/>
      <c r="B515" s="21"/>
      <c r="C515" s="21"/>
    </row>
    <row r="516" customFormat="false" ht="12" hidden="false" customHeight="false" outlineLevel="0" collapsed="false">
      <c r="A516" s="21"/>
      <c r="B516" s="21"/>
      <c r="C516" s="21"/>
    </row>
    <row r="517" customFormat="false" ht="12" hidden="false" customHeight="false" outlineLevel="0" collapsed="false">
      <c r="A517" s="21"/>
      <c r="B517" s="21"/>
      <c r="C517" s="21"/>
    </row>
    <row r="518" customFormat="false" ht="12" hidden="false" customHeight="false" outlineLevel="0" collapsed="false">
      <c r="A518" s="21"/>
      <c r="B518" s="21"/>
      <c r="C518" s="21"/>
    </row>
    <row r="519" customFormat="false" ht="12" hidden="false" customHeight="false" outlineLevel="0" collapsed="false">
      <c r="A519" s="21"/>
      <c r="B519" s="21"/>
      <c r="C519" s="21"/>
    </row>
    <row r="520" customFormat="false" ht="12" hidden="false" customHeight="false" outlineLevel="0" collapsed="false">
      <c r="A520" s="21"/>
      <c r="B520" s="21"/>
      <c r="C520" s="21"/>
    </row>
    <row r="521" customFormat="false" ht="12" hidden="false" customHeight="false" outlineLevel="0" collapsed="false">
      <c r="A521" s="21"/>
      <c r="B521" s="21"/>
      <c r="C521" s="21"/>
    </row>
    <row r="522" customFormat="false" ht="12" hidden="false" customHeight="false" outlineLevel="0" collapsed="false">
      <c r="A522" s="21"/>
      <c r="B522" s="21"/>
      <c r="C522" s="21"/>
    </row>
    <row r="523" customFormat="false" ht="12" hidden="false" customHeight="false" outlineLevel="0" collapsed="false">
      <c r="A523" s="21"/>
      <c r="B523" s="21"/>
      <c r="C523" s="21"/>
    </row>
    <row r="524" customFormat="false" ht="12" hidden="false" customHeight="false" outlineLevel="0" collapsed="false">
      <c r="A524" s="21"/>
      <c r="B524" s="21"/>
      <c r="C524" s="21"/>
    </row>
    <row r="525" customFormat="false" ht="12" hidden="false" customHeight="false" outlineLevel="0" collapsed="false">
      <c r="A525" s="21"/>
      <c r="B525" s="21"/>
      <c r="C525" s="21"/>
    </row>
    <row r="526" customFormat="false" ht="12" hidden="false" customHeight="false" outlineLevel="0" collapsed="false">
      <c r="A526" s="21"/>
      <c r="B526" s="21"/>
      <c r="C526" s="21"/>
    </row>
    <row r="527" customFormat="false" ht="12" hidden="false" customHeight="false" outlineLevel="0" collapsed="false">
      <c r="A527" s="21"/>
      <c r="B527" s="21"/>
      <c r="C527" s="21"/>
    </row>
    <row r="528" customFormat="false" ht="12" hidden="false" customHeight="false" outlineLevel="0" collapsed="false">
      <c r="A528" s="21"/>
      <c r="B528" s="21"/>
      <c r="C528" s="21"/>
    </row>
    <row r="529" customFormat="false" ht="12" hidden="false" customHeight="false" outlineLevel="0" collapsed="false">
      <c r="A529" s="21"/>
      <c r="B529" s="21"/>
      <c r="C529" s="21"/>
    </row>
    <row r="530" customFormat="false" ht="12" hidden="false" customHeight="false" outlineLevel="0" collapsed="false">
      <c r="A530" s="21"/>
      <c r="B530" s="21"/>
      <c r="C530" s="21"/>
    </row>
    <row r="531" customFormat="false" ht="12" hidden="false" customHeight="false" outlineLevel="0" collapsed="false">
      <c r="A531" s="21"/>
      <c r="B531" s="21"/>
      <c r="C531" s="21"/>
    </row>
    <row r="532" customFormat="false" ht="12" hidden="false" customHeight="false" outlineLevel="0" collapsed="false">
      <c r="A532" s="21"/>
      <c r="B532" s="21"/>
      <c r="C532" s="21"/>
    </row>
    <row r="533" customFormat="false" ht="12" hidden="false" customHeight="false" outlineLevel="0" collapsed="false">
      <c r="A533" s="21"/>
      <c r="B533" s="21"/>
      <c r="C533" s="21"/>
    </row>
    <row r="534" customFormat="false" ht="12" hidden="false" customHeight="false" outlineLevel="0" collapsed="false">
      <c r="A534" s="21"/>
      <c r="B534" s="21"/>
      <c r="C534" s="21"/>
    </row>
    <row r="535" customFormat="false" ht="12" hidden="false" customHeight="false" outlineLevel="0" collapsed="false">
      <c r="A535" s="21"/>
      <c r="B535" s="21"/>
      <c r="C535" s="21"/>
    </row>
    <row r="536" customFormat="false" ht="12" hidden="false" customHeight="false" outlineLevel="0" collapsed="false">
      <c r="A536" s="21"/>
      <c r="B536" s="21"/>
      <c r="C536" s="21"/>
    </row>
    <row r="537" customFormat="false" ht="12" hidden="false" customHeight="false" outlineLevel="0" collapsed="false">
      <c r="A537" s="21"/>
      <c r="B537" s="21"/>
      <c r="C537" s="21"/>
    </row>
    <row r="538" customFormat="false" ht="12" hidden="false" customHeight="false" outlineLevel="0" collapsed="false">
      <c r="A538" s="21"/>
      <c r="B538" s="21"/>
      <c r="C538" s="21"/>
    </row>
    <row r="539" customFormat="false" ht="12" hidden="false" customHeight="false" outlineLevel="0" collapsed="false">
      <c r="A539" s="21"/>
      <c r="B539" s="21"/>
      <c r="C539" s="21"/>
    </row>
    <row r="540" customFormat="false" ht="12" hidden="false" customHeight="false" outlineLevel="0" collapsed="false">
      <c r="A540" s="21"/>
      <c r="B540" s="21"/>
      <c r="C540" s="21"/>
    </row>
    <row r="541" customFormat="false" ht="12" hidden="false" customHeight="false" outlineLevel="0" collapsed="false">
      <c r="A541" s="21"/>
      <c r="B541" s="21"/>
      <c r="C541" s="21"/>
    </row>
    <row r="542" customFormat="false" ht="12" hidden="false" customHeight="false" outlineLevel="0" collapsed="false">
      <c r="A542" s="21"/>
      <c r="B542" s="21"/>
      <c r="C542" s="21"/>
    </row>
    <row r="543" customFormat="false" ht="12" hidden="false" customHeight="false" outlineLevel="0" collapsed="false">
      <c r="A543" s="21"/>
      <c r="B543" s="21"/>
      <c r="C543" s="21"/>
    </row>
    <row r="544" customFormat="false" ht="12" hidden="false" customHeight="false" outlineLevel="0" collapsed="false">
      <c r="A544" s="21"/>
      <c r="B544" s="21"/>
      <c r="C544" s="21"/>
    </row>
    <row r="545" customFormat="false" ht="12" hidden="false" customHeight="false" outlineLevel="0" collapsed="false">
      <c r="A545" s="21"/>
      <c r="B545" s="21"/>
      <c r="C545" s="21"/>
    </row>
    <row r="546" customFormat="false" ht="12" hidden="false" customHeight="false" outlineLevel="0" collapsed="false">
      <c r="A546" s="21"/>
      <c r="B546" s="21"/>
      <c r="C546" s="21"/>
    </row>
    <row r="547" customFormat="false" ht="12" hidden="false" customHeight="false" outlineLevel="0" collapsed="false">
      <c r="A547" s="21"/>
      <c r="B547" s="21"/>
      <c r="C547" s="21"/>
    </row>
    <row r="548" customFormat="false" ht="12" hidden="false" customHeight="false" outlineLevel="0" collapsed="false">
      <c r="A548" s="21"/>
      <c r="B548" s="21"/>
      <c r="C548" s="21"/>
    </row>
    <row r="549" customFormat="false" ht="12" hidden="false" customHeight="false" outlineLevel="0" collapsed="false">
      <c r="A549" s="21"/>
      <c r="B549" s="21"/>
      <c r="C549" s="21"/>
    </row>
    <row r="550" customFormat="false" ht="12" hidden="false" customHeight="false" outlineLevel="0" collapsed="false">
      <c r="A550" s="21"/>
      <c r="B550" s="21"/>
      <c r="C550" s="21"/>
    </row>
    <row r="551" customFormat="false" ht="12" hidden="false" customHeight="false" outlineLevel="0" collapsed="false">
      <c r="A551" s="21"/>
      <c r="B551" s="21"/>
      <c r="C551" s="21"/>
    </row>
    <row r="552" customFormat="false" ht="12" hidden="false" customHeight="false" outlineLevel="0" collapsed="false">
      <c r="A552" s="21"/>
      <c r="B552" s="21"/>
      <c r="C552" s="21"/>
    </row>
    <row r="553" customFormat="false" ht="12" hidden="false" customHeight="false" outlineLevel="0" collapsed="false">
      <c r="A553" s="21"/>
      <c r="B553" s="21"/>
      <c r="C553" s="21"/>
    </row>
    <row r="554" customFormat="false" ht="12" hidden="false" customHeight="false" outlineLevel="0" collapsed="false">
      <c r="A554" s="21"/>
      <c r="B554" s="21"/>
      <c r="C554" s="21"/>
    </row>
    <row r="555" customFormat="false" ht="12" hidden="false" customHeight="false" outlineLevel="0" collapsed="false">
      <c r="A555" s="21"/>
      <c r="B555" s="21"/>
      <c r="C555" s="21"/>
    </row>
    <row r="556" customFormat="false" ht="12" hidden="false" customHeight="false" outlineLevel="0" collapsed="false">
      <c r="A556" s="21"/>
      <c r="B556" s="21"/>
      <c r="C556" s="21"/>
    </row>
    <row r="557" customFormat="false" ht="12" hidden="false" customHeight="false" outlineLevel="0" collapsed="false">
      <c r="A557" s="21"/>
      <c r="B557" s="21"/>
      <c r="C557" s="21"/>
    </row>
    <row r="558" customFormat="false" ht="12" hidden="false" customHeight="false" outlineLevel="0" collapsed="false">
      <c r="A558" s="21"/>
      <c r="B558" s="21"/>
      <c r="C558" s="21"/>
    </row>
    <row r="559" customFormat="false" ht="12" hidden="false" customHeight="false" outlineLevel="0" collapsed="false">
      <c r="A559" s="21"/>
      <c r="B559" s="21"/>
      <c r="C559" s="21"/>
    </row>
    <row r="560" customFormat="false" ht="12" hidden="false" customHeight="false" outlineLevel="0" collapsed="false">
      <c r="A560" s="21"/>
      <c r="B560" s="21"/>
      <c r="C560" s="21"/>
    </row>
    <row r="561" customFormat="false" ht="12" hidden="false" customHeight="false" outlineLevel="0" collapsed="false">
      <c r="A561" s="21"/>
      <c r="B561" s="21"/>
      <c r="C561" s="21"/>
    </row>
    <row r="562" customFormat="false" ht="12" hidden="false" customHeight="false" outlineLevel="0" collapsed="false">
      <c r="A562" s="21"/>
      <c r="B562" s="21"/>
      <c r="C562" s="21"/>
    </row>
    <row r="563" customFormat="false" ht="12" hidden="false" customHeight="false" outlineLevel="0" collapsed="false">
      <c r="A563" s="21"/>
      <c r="B563" s="21"/>
      <c r="C563" s="21"/>
    </row>
    <row r="564" customFormat="false" ht="12" hidden="false" customHeight="false" outlineLevel="0" collapsed="false">
      <c r="A564" s="21"/>
      <c r="B564" s="21"/>
      <c r="C564" s="21"/>
    </row>
    <row r="565" customFormat="false" ht="12" hidden="false" customHeight="false" outlineLevel="0" collapsed="false">
      <c r="A565" s="21"/>
      <c r="B565" s="21"/>
      <c r="C565" s="21"/>
    </row>
    <row r="566" customFormat="false" ht="12" hidden="false" customHeight="false" outlineLevel="0" collapsed="false">
      <c r="A566" s="21"/>
      <c r="B566" s="21"/>
      <c r="C566" s="21"/>
    </row>
    <row r="567" customFormat="false" ht="12" hidden="false" customHeight="false" outlineLevel="0" collapsed="false">
      <c r="A567" s="21"/>
      <c r="B567" s="21"/>
      <c r="C567" s="21"/>
    </row>
    <row r="568" customFormat="false" ht="12" hidden="false" customHeight="false" outlineLevel="0" collapsed="false">
      <c r="A568" s="21"/>
      <c r="B568" s="21"/>
      <c r="C568" s="21"/>
    </row>
    <row r="569" customFormat="false" ht="12" hidden="false" customHeight="false" outlineLevel="0" collapsed="false">
      <c r="A569" s="21"/>
      <c r="B569" s="21"/>
      <c r="C569" s="21"/>
    </row>
    <row r="570" customFormat="false" ht="12" hidden="false" customHeight="false" outlineLevel="0" collapsed="false">
      <c r="A570" s="21"/>
      <c r="B570" s="21"/>
      <c r="C570" s="21"/>
    </row>
    <row r="571" customFormat="false" ht="12" hidden="false" customHeight="false" outlineLevel="0" collapsed="false">
      <c r="A571" s="21"/>
      <c r="B571" s="21"/>
      <c r="C571" s="21"/>
    </row>
    <row r="572" customFormat="false" ht="12" hidden="false" customHeight="false" outlineLevel="0" collapsed="false">
      <c r="A572" s="21"/>
      <c r="B572" s="21"/>
      <c r="C572" s="21"/>
    </row>
    <row r="573" customFormat="false" ht="12" hidden="false" customHeight="false" outlineLevel="0" collapsed="false">
      <c r="A573" s="21"/>
      <c r="B573" s="21"/>
      <c r="C573" s="21"/>
    </row>
    <row r="574" customFormat="false" ht="12" hidden="false" customHeight="false" outlineLevel="0" collapsed="false">
      <c r="A574" s="21"/>
      <c r="B574" s="21"/>
      <c r="C574" s="21"/>
    </row>
    <row r="575" customFormat="false" ht="12" hidden="false" customHeight="false" outlineLevel="0" collapsed="false">
      <c r="A575" s="21"/>
      <c r="B575" s="21"/>
      <c r="C575" s="21"/>
    </row>
    <row r="576" customFormat="false" ht="12" hidden="false" customHeight="false" outlineLevel="0" collapsed="false">
      <c r="A576" s="21"/>
      <c r="B576" s="21"/>
      <c r="C576" s="21"/>
    </row>
    <row r="577" customFormat="false" ht="12" hidden="false" customHeight="false" outlineLevel="0" collapsed="false">
      <c r="A577" s="21"/>
      <c r="B577" s="21"/>
      <c r="C577" s="21"/>
    </row>
    <row r="578" customFormat="false" ht="12" hidden="false" customHeight="false" outlineLevel="0" collapsed="false">
      <c r="A578" s="21"/>
      <c r="B578" s="21"/>
      <c r="C578" s="21"/>
    </row>
    <row r="579" customFormat="false" ht="12" hidden="false" customHeight="false" outlineLevel="0" collapsed="false">
      <c r="A579" s="21"/>
      <c r="B579" s="21"/>
      <c r="C579" s="21"/>
    </row>
    <row r="580" customFormat="false" ht="12" hidden="false" customHeight="false" outlineLevel="0" collapsed="false">
      <c r="A580" s="21"/>
      <c r="B580" s="21"/>
      <c r="C580" s="21"/>
    </row>
    <row r="581" customFormat="false" ht="12" hidden="false" customHeight="false" outlineLevel="0" collapsed="false">
      <c r="A581" s="21"/>
      <c r="B581" s="21"/>
      <c r="C581" s="21"/>
    </row>
    <row r="582" customFormat="false" ht="12" hidden="false" customHeight="false" outlineLevel="0" collapsed="false">
      <c r="A582" s="21"/>
      <c r="B582" s="21"/>
      <c r="C582" s="21"/>
    </row>
    <row r="583" customFormat="false" ht="12" hidden="false" customHeight="false" outlineLevel="0" collapsed="false">
      <c r="A583" s="21"/>
      <c r="B583" s="21"/>
      <c r="C583" s="21"/>
    </row>
    <row r="584" customFormat="false" ht="12" hidden="false" customHeight="false" outlineLevel="0" collapsed="false">
      <c r="A584" s="21"/>
      <c r="B584" s="21"/>
      <c r="C584" s="21"/>
    </row>
    <row r="585" customFormat="false" ht="12" hidden="false" customHeight="false" outlineLevel="0" collapsed="false">
      <c r="A585" s="21"/>
      <c r="B585" s="21"/>
      <c r="C585" s="21"/>
    </row>
    <row r="586" customFormat="false" ht="12" hidden="false" customHeight="false" outlineLevel="0" collapsed="false">
      <c r="A586" s="21"/>
      <c r="B586" s="21"/>
      <c r="C586" s="21"/>
    </row>
    <row r="587" customFormat="false" ht="12" hidden="false" customHeight="false" outlineLevel="0" collapsed="false">
      <c r="A587" s="21"/>
      <c r="B587" s="21"/>
      <c r="C587" s="21"/>
    </row>
    <row r="588" customFormat="false" ht="12" hidden="false" customHeight="false" outlineLevel="0" collapsed="false">
      <c r="A588" s="21"/>
      <c r="B588" s="21"/>
      <c r="C588" s="21"/>
    </row>
    <row r="589" customFormat="false" ht="12" hidden="false" customHeight="false" outlineLevel="0" collapsed="false">
      <c r="A589" s="21"/>
      <c r="B589" s="21"/>
      <c r="C589" s="21"/>
    </row>
    <row r="590" customFormat="false" ht="12" hidden="false" customHeight="false" outlineLevel="0" collapsed="false">
      <c r="A590" s="21"/>
      <c r="B590" s="21"/>
      <c r="C590" s="21"/>
    </row>
    <row r="591" customFormat="false" ht="12" hidden="false" customHeight="false" outlineLevel="0" collapsed="false">
      <c r="A591" s="21"/>
      <c r="B591" s="21"/>
      <c r="C591" s="21"/>
    </row>
    <row r="592" customFormat="false" ht="12" hidden="false" customHeight="false" outlineLevel="0" collapsed="false">
      <c r="A592" s="21"/>
      <c r="B592" s="21"/>
      <c r="C592" s="21"/>
    </row>
    <row r="593" customFormat="false" ht="12" hidden="false" customHeight="false" outlineLevel="0" collapsed="false">
      <c r="A593" s="21"/>
      <c r="B593" s="21"/>
      <c r="C593" s="21"/>
    </row>
    <row r="594" customFormat="false" ht="12" hidden="false" customHeight="false" outlineLevel="0" collapsed="false">
      <c r="A594" s="21"/>
      <c r="B594" s="21"/>
      <c r="C594" s="21"/>
    </row>
    <row r="595" customFormat="false" ht="12" hidden="false" customHeight="false" outlineLevel="0" collapsed="false">
      <c r="A595" s="21"/>
      <c r="B595" s="21"/>
      <c r="C595" s="21"/>
    </row>
    <row r="596" customFormat="false" ht="12" hidden="false" customHeight="false" outlineLevel="0" collapsed="false">
      <c r="A596" s="21"/>
      <c r="B596" s="21"/>
      <c r="C596" s="21"/>
    </row>
    <row r="597" customFormat="false" ht="12" hidden="false" customHeight="false" outlineLevel="0" collapsed="false">
      <c r="A597" s="21"/>
      <c r="B597" s="21"/>
      <c r="C597" s="21"/>
    </row>
    <row r="598" customFormat="false" ht="12" hidden="false" customHeight="false" outlineLevel="0" collapsed="false">
      <c r="A598" s="21"/>
      <c r="B598" s="21"/>
      <c r="C598" s="21"/>
    </row>
    <row r="599" customFormat="false" ht="12" hidden="false" customHeight="false" outlineLevel="0" collapsed="false">
      <c r="A599" s="21"/>
      <c r="B599" s="21"/>
      <c r="C599" s="21"/>
    </row>
    <row r="600" customFormat="false" ht="12" hidden="false" customHeight="false" outlineLevel="0" collapsed="false">
      <c r="A600" s="21"/>
      <c r="B600" s="21"/>
      <c r="C600" s="21"/>
    </row>
    <row r="601" customFormat="false" ht="12" hidden="false" customHeight="false" outlineLevel="0" collapsed="false">
      <c r="A601" s="21"/>
      <c r="B601" s="21"/>
      <c r="C601" s="21"/>
    </row>
    <row r="602" customFormat="false" ht="12" hidden="false" customHeight="false" outlineLevel="0" collapsed="false">
      <c r="A602" s="21"/>
      <c r="B602" s="21"/>
      <c r="C602" s="21"/>
    </row>
    <row r="603" customFormat="false" ht="12" hidden="false" customHeight="false" outlineLevel="0" collapsed="false">
      <c r="A603" s="21"/>
      <c r="B603" s="21"/>
      <c r="C603" s="21"/>
    </row>
    <row r="604" customFormat="false" ht="12" hidden="false" customHeight="false" outlineLevel="0" collapsed="false">
      <c r="A604" s="21"/>
      <c r="B604" s="21"/>
      <c r="C604" s="21"/>
    </row>
    <row r="605" customFormat="false" ht="12" hidden="false" customHeight="false" outlineLevel="0" collapsed="false">
      <c r="A605" s="21"/>
      <c r="B605" s="21"/>
      <c r="C605" s="21"/>
    </row>
    <row r="606" customFormat="false" ht="12" hidden="false" customHeight="false" outlineLevel="0" collapsed="false">
      <c r="A606" s="21"/>
      <c r="B606" s="21"/>
      <c r="C606" s="21"/>
    </row>
    <row r="607" customFormat="false" ht="12" hidden="false" customHeight="false" outlineLevel="0" collapsed="false">
      <c r="A607" s="21"/>
      <c r="B607" s="21"/>
      <c r="C607" s="21"/>
    </row>
    <row r="608" customFormat="false" ht="12" hidden="false" customHeight="false" outlineLevel="0" collapsed="false">
      <c r="A608" s="21"/>
      <c r="B608" s="21"/>
      <c r="C608" s="21"/>
    </row>
    <row r="609" customFormat="false" ht="12" hidden="false" customHeight="false" outlineLevel="0" collapsed="false">
      <c r="A609" s="21"/>
      <c r="B609" s="21"/>
      <c r="C609" s="21"/>
    </row>
    <row r="610" customFormat="false" ht="12" hidden="false" customHeight="false" outlineLevel="0" collapsed="false">
      <c r="A610" s="21"/>
      <c r="B610" s="21"/>
      <c r="C610" s="21"/>
    </row>
    <row r="611" customFormat="false" ht="12" hidden="false" customHeight="false" outlineLevel="0" collapsed="false">
      <c r="A611" s="21"/>
      <c r="B611" s="21"/>
      <c r="C611" s="21"/>
    </row>
    <row r="612" customFormat="false" ht="12" hidden="false" customHeight="false" outlineLevel="0" collapsed="false">
      <c r="A612" s="21"/>
      <c r="B612" s="21"/>
      <c r="C612" s="21"/>
    </row>
    <row r="613" customFormat="false" ht="12" hidden="false" customHeight="false" outlineLevel="0" collapsed="false">
      <c r="A613" s="21"/>
      <c r="B613" s="21"/>
      <c r="C613" s="21"/>
    </row>
    <row r="614" customFormat="false" ht="12" hidden="false" customHeight="false" outlineLevel="0" collapsed="false">
      <c r="A614" s="21"/>
      <c r="B614" s="21"/>
      <c r="C614" s="21"/>
    </row>
    <row r="615" customFormat="false" ht="12" hidden="false" customHeight="false" outlineLevel="0" collapsed="false">
      <c r="A615" s="21"/>
      <c r="B615" s="21"/>
      <c r="C615" s="21"/>
    </row>
    <row r="616" customFormat="false" ht="12" hidden="false" customHeight="false" outlineLevel="0" collapsed="false">
      <c r="A616" s="21"/>
      <c r="B616" s="21"/>
      <c r="C616" s="21"/>
    </row>
    <row r="617" customFormat="false" ht="12" hidden="false" customHeight="false" outlineLevel="0" collapsed="false">
      <c r="A617" s="21"/>
      <c r="B617" s="21"/>
      <c r="C617" s="21"/>
    </row>
    <row r="618" customFormat="false" ht="12" hidden="false" customHeight="false" outlineLevel="0" collapsed="false">
      <c r="A618" s="21"/>
      <c r="B618" s="21"/>
      <c r="C618" s="21"/>
    </row>
    <row r="619" customFormat="false" ht="12" hidden="false" customHeight="false" outlineLevel="0" collapsed="false">
      <c r="A619" s="21"/>
      <c r="B619" s="21"/>
      <c r="C619" s="21"/>
    </row>
    <row r="620" customFormat="false" ht="12" hidden="false" customHeight="false" outlineLevel="0" collapsed="false">
      <c r="A620" s="21"/>
      <c r="B620" s="21"/>
      <c r="C620" s="21"/>
    </row>
    <row r="621" customFormat="false" ht="12" hidden="false" customHeight="false" outlineLevel="0" collapsed="false">
      <c r="A621" s="21"/>
      <c r="B621" s="21"/>
      <c r="C621" s="21"/>
    </row>
    <row r="622" customFormat="false" ht="12" hidden="false" customHeight="false" outlineLevel="0" collapsed="false">
      <c r="A622" s="21"/>
      <c r="B622" s="21"/>
      <c r="C622" s="21"/>
    </row>
    <row r="623" customFormat="false" ht="12" hidden="false" customHeight="false" outlineLevel="0" collapsed="false">
      <c r="A623" s="21"/>
      <c r="B623" s="21"/>
      <c r="C623" s="21"/>
    </row>
    <row r="624" customFormat="false" ht="12" hidden="false" customHeight="false" outlineLevel="0" collapsed="false">
      <c r="A624" s="21"/>
      <c r="B624" s="21"/>
      <c r="C624" s="21"/>
    </row>
    <row r="625" customFormat="false" ht="12" hidden="false" customHeight="false" outlineLevel="0" collapsed="false">
      <c r="A625" s="21"/>
      <c r="B625" s="21"/>
      <c r="C625" s="21"/>
    </row>
    <row r="626" customFormat="false" ht="12" hidden="false" customHeight="false" outlineLevel="0" collapsed="false">
      <c r="A626" s="21"/>
      <c r="B626" s="21"/>
      <c r="C626" s="21"/>
    </row>
    <row r="627" customFormat="false" ht="12" hidden="false" customHeight="false" outlineLevel="0" collapsed="false">
      <c r="A627" s="21"/>
      <c r="B627" s="21"/>
      <c r="C627" s="21"/>
    </row>
    <row r="628" customFormat="false" ht="12" hidden="false" customHeight="false" outlineLevel="0" collapsed="false">
      <c r="A628" s="21"/>
      <c r="B628" s="21"/>
      <c r="C628" s="21"/>
    </row>
    <row r="629" customFormat="false" ht="12" hidden="false" customHeight="false" outlineLevel="0" collapsed="false">
      <c r="A629" s="21"/>
      <c r="B629" s="21"/>
      <c r="C629" s="21"/>
    </row>
    <row r="630" customFormat="false" ht="12" hidden="false" customHeight="false" outlineLevel="0" collapsed="false">
      <c r="A630" s="21"/>
      <c r="B630" s="21"/>
      <c r="C630" s="21"/>
    </row>
    <row r="631" customFormat="false" ht="12" hidden="false" customHeight="false" outlineLevel="0" collapsed="false">
      <c r="A631" s="21"/>
      <c r="B631" s="21"/>
      <c r="C631" s="21"/>
    </row>
    <row r="632" customFormat="false" ht="12" hidden="false" customHeight="false" outlineLevel="0" collapsed="false">
      <c r="A632" s="21"/>
      <c r="B632" s="21"/>
      <c r="C632" s="21"/>
    </row>
    <row r="633" customFormat="false" ht="12" hidden="false" customHeight="false" outlineLevel="0" collapsed="false">
      <c r="A633" s="21"/>
      <c r="B633" s="21"/>
      <c r="C633" s="21"/>
    </row>
    <row r="634" customFormat="false" ht="12" hidden="false" customHeight="false" outlineLevel="0" collapsed="false">
      <c r="A634" s="21"/>
      <c r="B634" s="21"/>
      <c r="C634" s="21"/>
    </row>
    <row r="635" customFormat="false" ht="12" hidden="false" customHeight="false" outlineLevel="0" collapsed="false">
      <c r="A635" s="21"/>
      <c r="B635" s="21"/>
      <c r="C635" s="21"/>
    </row>
    <row r="636" customFormat="false" ht="12" hidden="false" customHeight="false" outlineLevel="0" collapsed="false">
      <c r="A636" s="21"/>
      <c r="B636" s="21"/>
      <c r="C636" s="21"/>
    </row>
    <row r="637" customFormat="false" ht="12" hidden="false" customHeight="false" outlineLevel="0" collapsed="false">
      <c r="A637" s="21"/>
      <c r="B637" s="21"/>
      <c r="C637" s="21"/>
    </row>
    <row r="638" customFormat="false" ht="12" hidden="false" customHeight="false" outlineLevel="0" collapsed="false">
      <c r="A638" s="21"/>
      <c r="B638" s="21"/>
      <c r="C638" s="21"/>
    </row>
    <row r="639" customFormat="false" ht="12" hidden="false" customHeight="false" outlineLevel="0" collapsed="false">
      <c r="A639" s="21"/>
      <c r="B639" s="21"/>
      <c r="C639" s="21"/>
    </row>
    <row r="640" customFormat="false" ht="12" hidden="false" customHeight="false" outlineLevel="0" collapsed="false">
      <c r="A640" s="21"/>
      <c r="B640" s="21"/>
      <c r="C640" s="21"/>
    </row>
    <row r="641" customFormat="false" ht="12" hidden="false" customHeight="false" outlineLevel="0" collapsed="false">
      <c r="A641" s="21"/>
      <c r="B641" s="21"/>
      <c r="C641" s="21"/>
    </row>
    <row r="642" customFormat="false" ht="12" hidden="false" customHeight="false" outlineLevel="0" collapsed="false">
      <c r="A642" s="21"/>
      <c r="B642" s="21"/>
      <c r="C642" s="21"/>
    </row>
    <row r="643" customFormat="false" ht="12" hidden="false" customHeight="false" outlineLevel="0" collapsed="false">
      <c r="A643" s="21"/>
      <c r="B643" s="21"/>
      <c r="C643" s="21"/>
    </row>
    <row r="644" customFormat="false" ht="12" hidden="false" customHeight="false" outlineLevel="0" collapsed="false">
      <c r="A644" s="21"/>
      <c r="B644" s="21"/>
      <c r="C644" s="21"/>
    </row>
    <row r="645" customFormat="false" ht="12" hidden="false" customHeight="false" outlineLevel="0" collapsed="false">
      <c r="A645" s="21"/>
      <c r="B645" s="21"/>
      <c r="C645" s="21"/>
    </row>
    <row r="646" customFormat="false" ht="12" hidden="false" customHeight="false" outlineLevel="0" collapsed="false">
      <c r="A646" s="21"/>
      <c r="B646" s="21"/>
      <c r="C646" s="21"/>
    </row>
    <row r="647" customFormat="false" ht="12" hidden="false" customHeight="false" outlineLevel="0" collapsed="false">
      <c r="A647" s="21"/>
      <c r="B647" s="21"/>
      <c r="C647" s="21"/>
    </row>
    <row r="648" customFormat="false" ht="12" hidden="false" customHeight="false" outlineLevel="0" collapsed="false">
      <c r="A648" s="21"/>
      <c r="B648" s="21"/>
      <c r="C648" s="21"/>
    </row>
    <row r="649" customFormat="false" ht="12" hidden="false" customHeight="false" outlineLevel="0" collapsed="false">
      <c r="A649" s="21"/>
      <c r="B649" s="21"/>
      <c r="C649" s="21"/>
    </row>
    <row r="650" customFormat="false" ht="12" hidden="false" customHeight="false" outlineLevel="0" collapsed="false">
      <c r="A650" s="21"/>
      <c r="B650" s="21"/>
      <c r="C650" s="21"/>
    </row>
    <row r="651" customFormat="false" ht="12" hidden="false" customHeight="false" outlineLevel="0" collapsed="false">
      <c r="A651" s="21"/>
      <c r="B651" s="21"/>
      <c r="C651" s="21"/>
    </row>
    <row r="652" customFormat="false" ht="12" hidden="false" customHeight="false" outlineLevel="0" collapsed="false">
      <c r="A652" s="21"/>
      <c r="B652" s="21"/>
      <c r="C652" s="21"/>
    </row>
    <row r="653" customFormat="false" ht="12" hidden="false" customHeight="false" outlineLevel="0" collapsed="false">
      <c r="A653" s="21"/>
      <c r="B653" s="21"/>
      <c r="C653" s="21"/>
    </row>
    <row r="654" customFormat="false" ht="12" hidden="false" customHeight="false" outlineLevel="0" collapsed="false">
      <c r="A654" s="21"/>
      <c r="B654" s="21"/>
      <c r="C654" s="21"/>
    </row>
    <row r="655" customFormat="false" ht="12" hidden="false" customHeight="false" outlineLevel="0" collapsed="false">
      <c r="A655" s="21"/>
      <c r="B655" s="21"/>
      <c r="C655" s="21"/>
    </row>
    <row r="656" customFormat="false" ht="12" hidden="false" customHeight="false" outlineLevel="0" collapsed="false">
      <c r="A656" s="21"/>
      <c r="B656" s="21"/>
      <c r="C656" s="21"/>
    </row>
    <row r="657" customFormat="false" ht="12" hidden="false" customHeight="false" outlineLevel="0" collapsed="false">
      <c r="A657" s="21"/>
      <c r="B657" s="21"/>
      <c r="C657" s="21"/>
    </row>
    <row r="658" customFormat="false" ht="12" hidden="false" customHeight="false" outlineLevel="0" collapsed="false">
      <c r="A658" s="21"/>
      <c r="B658" s="21"/>
      <c r="C658" s="21"/>
    </row>
    <row r="659" customFormat="false" ht="12" hidden="false" customHeight="false" outlineLevel="0" collapsed="false">
      <c r="A659" s="21"/>
      <c r="B659" s="21"/>
      <c r="C659" s="21"/>
    </row>
    <row r="660" customFormat="false" ht="12" hidden="false" customHeight="false" outlineLevel="0" collapsed="false">
      <c r="A660" s="21"/>
      <c r="B660" s="21"/>
      <c r="C660" s="21"/>
    </row>
    <row r="661" customFormat="false" ht="12" hidden="false" customHeight="false" outlineLevel="0" collapsed="false">
      <c r="A661" s="21"/>
      <c r="B661" s="21"/>
      <c r="C661" s="21"/>
    </row>
    <row r="662" customFormat="false" ht="12" hidden="false" customHeight="false" outlineLevel="0" collapsed="false">
      <c r="A662" s="21"/>
      <c r="B662" s="21"/>
      <c r="C662" s="21"/>
    </row>
    <row r="663" customFormat="false" ht="12" hidden="false" customHeight="false" outlineLevel="0" collapsed="false">
      <c r="A663" s="21"/>
      <c r="B663" s="21"/>
      <c r="C663" s="21"/>
    </row>
    <row r="664" customFormat="false" ht="12" hidden="false" customHeight="false" outlineLevel="0" collapsed="false">
      <c r="A664" s="21"/>
      <c r="B664" s="21"/>
      <c r="C664" s="21"/>
    </row>
    <row r="665" customFormat="false" ht="12" hidden="false" customHeight="false" outlineLevel="0" collapsed="false">
      <c r="A665" s="21"/>
      <c r="B665" s="21"/>
      <c r="C665" s="21"/>
    </row>
    <row r="666" customFormat="false" ht="12" hidden="false" customHeight="false" outlineLevel="0" collapsed="false">
      <c r="A666" s="21"/>
      <c r="B666" s="21"/>
      <c r="C666" s="21"/>
    </row>
    <row r="667" customFormat="false" ht="12" hidden="false" customHeight="false" outlineLevel="0" collapsed="false">
      <c r="A667" s="21"/>
      <c r="B667" s="21"/>
      <c r="C667" s="21"/>
    </row>
    <row r="668" customFormat="false" ht="12" hidden="false" customHeight="false" outlineLevel="0" collapsed="false">
      <c r="A668" s="21"/>
      <c r="B668" s="21"/>
      <c r="C668" s="21"/>
    </row>
    <row r="669" customFormat="false" ht="12" hidden="false" customHeight="false" outlineLevel="0" collapsed="false">
      <c r="A669" s="21"/>
      <c r="B669" s="21"/>
      <c r="C669" s="21"/>
    </row>
    <row r="670" customFormat="false" ht="12" hidden="false" customHeight="false" outlineLevel="0" collapsed="false">
      <c r="A670" s="21"/>
      <c r="B670" s="21"/>
      <c r="C670" s="21"/>
    </row>
    <row r="671" customFormat="false" ht="12" hidden="false" customHeight="false" outlineLevel="0" collapsed="false">
      <c r="A671" s="21"/>
      <c r="B671" s="21"/>
      <c r="C671" s="21"/>
    </row>
    <row r="672" customFormat="false" ht="12" hidden="false" customHeight="false" outlineLevel="0" collapsed="false">
      <c r="A672" s="21"/>
      <c r="B672" s="21"/>
      <c r="C672" s="21"/>
    </row>
    <row r="673" customFormat="false" ht="12" hidden="false" customHeight="false" outlineLevel="0" collapsed="false">
      <c r="A673" s="21"/>
      <c r="B673" s="21"/>
      <c r="C673" s="21"/>
    </row>
    <row r="674" customFormat="false" ht="12" hidden="false" customHeight="false" outlineLevel="0" collapsed="false">
      <c r="A674" s="21"/>
      <c r="B674" s="21"/>
      <c r="C674" s="21"/>
    </row>
    <row r="675" customFormat="false" ht="12" hidden="false" customHeight="false" outlineLevel="0" collapsed="false">
      <c r="A675" s="21"/>
      <c r="B675" s="21"/>
      <c r="C675" s="21"/>
    </row>
    <row r="676" customFormat="false" ht="12" hidden="false" customHeight="false" outlineLevel="0" collapsed="false">
      <c r="A676" s="21"/>
      <c r="B676" s="21"/>
      <c r="C676" s="21"/>
    </row>
    <row r="677" customFormat="false" ht="12" hidden="false" customHeight="false" outlineLevel="0" collapsed="false">
      <c r="A677" s="21"/>
      <c r="B677" s="21"/>
      <c r="C677" s="21"/>
    </row>
    <row r="678" customFormat="false" ht="12" hidden="false" customHeight="false" outlineLevel="0" collapsed="false">
      <c r="A678" s="21"/>
      <c r="B678" s="21"/>
      <c r="C678" s="21"/>
    </row>
    <row r="679" customFormat="false" ht="12" hidden="false" customHeight="false" outlineLevel="0" collapsed="false">
      <c r="A679" s="21"/>
      <c r="B679" s="21"/>
      <c r="C679" s="21"/>
    </row>
    <row r="680" customFormat="false" ht="12" hidden="false" customHeight="false" outlineLevel="0" collapsed="false">
      <c r="A680" s="21"/>
      <c r="B680" s="21"/>
      <c r="C680" s="21"/>
    </row>
    <row r="681" customFormat="false" ht="12" hidden="false" customHeight="false" outlineLevel="0" collapsed="false">
      <c r="A681" s="21"/>
      <c r="B681" s="21"/>
      <c r="C681" s="21"/>
    </row>
    <row r="682" customFormat="false" ht="12" hidden="false" customHeight="false" outlineLevel="0" collapsed="false">
      <c r="A682" s="21"/>
      <c r="B682" s="21"/>
      <c r="C682" s="21"/>
    </row>
    <row r="683" customFormat="false" ht="12" hidden="false" customHeight="false" outlineLevel="0" collapsed="false">
      <c r="A683" s="21"/>
      <c r="B683" s="21"/>
      <c r="C683" s="21"/>
    </row>
    <row r="684" customFormat="false" ht="12" hidden="false" customHeight="false" outlineLevel="0" collapsed="false">
      <c r="A684" s="21"/>
      <c r="B684" s="21"/>
      <c r="C684" s="21"/>
    </row>
    <row r="685" customFormat="false" ht="12" hidden="false" customHeight="false" outlineLevel="0" collapsed="false">
      <c r="A685" s="21"/>
      <c r="B685" s="21"/>
      <c r="C685" s="21"/>
    </row>
    <row r="686" customFormat="false" ht="12" hidden="false" customHeight="false" outlineLevel="0" collapsed="false">
      <c r="A686" s="21"/>
      <c r="B686" s="21"/>
      <c r="C686" s="21"/>
    </row>
    <row r="687" customFormat="false" ht="12" hidden="false" customHeight="false" outlineLevel="0" collapsed="false">
      <c r="A687" s="21"/>
      <c r="B687" s="21"/>
      <c r="C687" s="21"/>
    </row>
    <row r="688" customFormat="false" ht="12" hidden="false" customHeight="false" outlineLevel="0" collapsed="false">
      <c r="A688" s="21"/>
      <c r="B688" s="21"/>
      <c r="C688" s="21"/>
    </row>
    <row r="689" customFormat="false" ht="12" hidden="false" customHeight="false" outlineLevel="0" collapsed="false">
      <c r="A689" s="21"/>
      <c r="B689" s="21"/>
      <c r="C689" s="21"/>
    </row>
    <row r="690" customFormat="false" ht="12" hidden="false" customHeight="false" outlineLevel="0" collapsed="false">
      <c r="A690" s="21"/>
      <c r="B690" s="21"/>
      <c r="C690" s="21"/>
    </row>
    <row r="691" customFormat="false" ht="12" hidden="false" customHeight="false" outlineLevel="0" collapsed="false">
      <c r="A691" s="21"/>
      <c r="B691" s="21"/>
      <c r="C691" s="21"/>
    </row>
    <row r="692" customFormat="false" ht="12" hidden="false" customHeight="false" outlineLevel="0" collapsed="false">
      <c r="A692" s="21"/>
      <c r="B692" s="21"/>
      <c r="C692" s="21"/>
    </row>
    <row r="693" customFormat="false" ht="12" hidden="false" customHeight="false" outlineLevel="0" collapsed="false">
      <c r="A693" s="21"/>
      <c r="B693" s="21"/>
      <c r="C693" s="21"/>
    </row>
    <row r="694" customFormat="false" ht="12" hidden="false" customHeight="false" outlineLevel="0" collapsed="false">
      <c r="A694" s="21"/>
      <c r="B694" s="21"/>
      <c r="C694" s="21"/>
    </row>
    <row r="695" customFormat="false" ht="12" hidden="false" customHeight="false" outlineLevel="0" collapsed="false">
      <c r="A695" s="21"/>
      <c r="B695" s="21"/>
      <c r="C695" s="21"/>
    </row>
    <row r="696" customFormat="false" ht="12" hidden="false" customHeight="false" outlineLevel="0" collapsed="false">
      <c r="A696" s="21"/>
      <c r="B696" s="21"/>
      <c r="C696" s="21"/>
    </row>
    <row r="697" customFormat="false" ht="12" hidden="false" customHeight="false" outlineLevel="0" collapsed="false">
      <c r="A697" s="21"/>
      <c r="B697" s="21"/>
      <c r="C697" s="21"/>
    </row>
    <row r="698" customFormat="false" ht="12" hidden="false" customHeight="false" outlineLevel="0" collapsed="false">
      <c r="A698" s="21"/>
      <c r="B698" s="21"/>
      <c r="C698" s="21"/>
    </row>
    <row r="699" customFormat="false" ht="12" hidden="false" customHeight="false" outlineLevel="0" collapsed="false">
      <c r="A699" s="21"/>
      <c r="B699" s="21"/>
      <c r="C699" s="21"/>
    </row>
    <row r="700" customFormat="false" ht="12" hidden="false" customHeight="false" outlineLevel="0" collapsed="false">
      <c r="A700" s="21"/>
      <c r="B700" s="21"/>
      <c r="C700" s="21"/>
    </row>
    <row r="701" customFormat="false" ht="12" hidden="false" customHeight="false" outlineLevel="0" collapsed="false">
      <c r="A701" s="21"/>
      <c r="B701" s="21"/>
      <c r="C701" s="21"/>
    </row>
    <row r="702" customFormat="false" ht="12" hidden="false" customHeight="false" outlineLevel="0" collapsed="false">
      <c r="A702" s="21"/>
      <c r="B702" s="21"/>
      <c r="C702" s="21"/>
    </row>
    <row r="703" customFormat="false" ht="12" hidden="false" customHeight="false" outlineLevel="0" collapsed="false">
      <c r="A703" s="21"/>
      <c r="B703" s="21"/>
      <c r="C703" s="21"/>
    </row>
    <row r="704" customFormat="false" ht="12" hidden="false" customHeight="false" outlineLevel="0" collapsed="false">
      <c r="A704" s="21"/>
      <c r="B704" s="21"/>
      <c r="C704" s="21"/>
    </row>
    <row r="705" customFormat="false" ht="12" hidden="false" customHeight="false" outlineLevel="0" collapsed="false">
      <c r="A705" s="21"/>
      <c r="B705" s="21"/>
      <c r="C705" s="21"/>
    </row>
    <row r="706" customFormat="false" ht="12" hidden="false" customHeight="false" outlineLevel="0" collapsed="false">
      <c r="A706" s="21"/>
      <c r="B706" s="21"/>
      <c r="C706" s="21"/>
    </row>
    <row r="707" customFormat="false" ht="12" hidden="false" customHeight="false" outlineLevel="0" collapsed="false">
      <c r="A707" s="21"/>
      <c r="B707" s="21"/>
      <c r="C707" s="21"/>
    </row>
    <row r="708" customFormat="false" ht="12" hidden="false" customHeight="false" outlineLevel="0" collapsed="false">
      <c r="A708" s="21"/>
      <c r="B708" s="21"/>
      <c r="C708" s="21"/>
    </row>
    <row r="709" customFormat="false" ht="12" hidden="false" customHeight="false" outlineLevel="0" collapsed="false">
      <c r="A709" s="21"/>
      <c r="B709" s="21"/>
      <c r="C709" s="21"/>
    </row>
    <row r="710" customFormat="false" ht="12" hidden="false" customHeight="false" outlineLevel="0" collapsed="false">
      <c r="A710" s="21"/>
      <c r="B710" s="21"/>
      <c r="C710" s="21"/>
    </row>
    <row r="711" customFormat="false" ht="12" hidden="false" customHeight="false" outlineLevel="0" collapsed="false">
      <c r="A711" s="21"/>
      <c r="B711" s="21"/>
      <c r="C711" s="21"/>
    </row>
    <row r="712" customFormat="false" ht="12" hidden="false" customHeight="false" outlineLevel="0" collapsed="false">
      <c r="A712" s="21"/>
      <c r="B712" s="21"/>
      <c r="C712" s="21"/>
    </row>
    <row r="713" customFormat="false" ht="12" hidden="false" customHeight="false" outlineLevel="0" collapsed="false">
      <c r="A713" s="21"/>
      <c r="B713" s="21"/>
      <c r="C713" s="21"/>
    </row>
    <row r="714" customFormat="false" ht="12" hidden="false" customHeight="false" outlineLevel="0" collapsed="false">
      <c r="A714" s="21"/>
      <c r="B714" s="21"/>
      <c r="C714" s="21"/>
    </row>
    <row r="715" customFormat="false" ht="12" hidden="false" customHeight="false" outlineLevel="0" collapsed="false">
      <c r="A715" s="21"/>
      <c r="B715" s="21"/>
      <c r="C715" s="21"/>
    </row>
    <row r="716" customFormat="false" ht="12" hidden="false" customHeight="false" outlineLevel="0" collapsed="false">
      <c r="A716" s="21"/>
      <c r="B716" s="21"/>
      <c r="C716" s="21"/>
    </row>
    <row r="717" customFormat="false" ht="12" hidden="false" customHeight="false" outlineLevel="0" collapsed="false">
      <c r="A717" s="21"/>
      <c r="B717" s="21"/>
      <c r="C717" s="21"/>
    </row>
    <row r="718" customFormat="false" ht="12" hidden="false" customHeight="false" outlineLevel="0" collapsed="false">
      <c r="A718" s="21"/>
      <c r="B718" s="21"/>
      <c r="C718" s="21"/>
    </row>
    <row r="719" customFormat="false" ht="12" hidden="false" customHeight="false" outlineLevel="0" collapsed="false">
      <c r="A719" s="21"/>
      <c r="B719" s="21"/>
      <c r="C719" s="21"/>
    </row>
    <row r="720" customFormat="false" ht="12" hidden="false" customHeight="false" outlineLevel="0" collapsed="false">
      <c r="A720" s="21"/>
      <c r="B720" s="21"/>
      <c r="C720" s="21"/>
    </row>
    <row r="721" customFormat="false" ht="12" hidden="false" customHeight="false" outlineLevel="0" collapsed="false">
      <c r="A721" s="21"/>
      <c r="B721" s="21"/>
      <c r="C721" s="21"/>
    </row>
    <row r="722" customFormat="false" ht="12" hidden="false" customHeight="false" outlineLevel="0" collapsed="false">
      <c r="A722" s="21"/>
      <c r="B722" s="21"/>
      <c r="C722" s="21"/>
    </row>
    <row r="723" customFormat="false" ht="12" hidden="false" customHeight="false" outlineLevel="0" collapsed="false">
      <c r="A723" s="21"/>
      <c r="B723" s="21"/>
      <c r="C723" s="21"/>
    </row>
    <row r="724" customFormat="false" ht="12" hidden="false" customHeight="false" outlineLevel="0" collapsed="false">
      <c r="A724" s="21"/>
      <c r="B724" s="21"/>
      <c r="C724" s="21"/>
    </row>
    <row r="725" customFormat="false" ht="12" hidden="false" customHeight="false" outlineLevel="0" collapsed="false">
      <c r="A725" s="21"/>
      <c r="B725" s="21"/>
      <c r="C725" s="21"/>
    </row>
    <row r="726" customFormat="false" ht="12" hidden="false" customHeight="false" outlineLevel="0" collapsed="false">
      <c r="A726" s="21"/>
      <c r="B726" s="21"/>
      <c r="C726" s="21"/>
    </row>
    <row r="727" customFormat="false" ht="12" hidden="false" customHeight="false" outlineLevel="0" collapsed="false">
      <c r="A727" s="21"/>
      <c r="B727" s="21"/>
      <c r="C727" s="21"/>
    </row>
    <row r="728" customFormat="false" ht="12" hidden="false" customHeight="false" outlineLevel="0" collapsed="false">
      <c r="A728" s="21"/>
      <c r="B728" s="21"/>
      <c r="C728" s="21"/>
    </row>
    <row r="729" customFormat="false" ht="12" hidden="false" customHeight="false" outlineLevel="0" collapsed="false">
      <c r="A729" s="21"/>
      <c r="B729" s="21"/>
      <c r="C729" s="21"/>
    </row>
    <row r="730" customFormat="false" ht="12" hidden="false" customHeight="false" outlineLevel="0" collapsed="false">
      <c r="A730" s="21"/>
      <c r="B730" s="21"/>
      <c r="C730" s="21"/>
    </row>
    <row r="731" customFormat="false" ht="12" hidden="false" customHeight="false" outlineLevel="0" collapsed="false">
      <c r="A731" s="21"/>
      <c r="B731" s="21"/>
      <c r="C731" s="21"/>
    </row>
    <row r="732" customFormat="false" ht="12" hidden="false" customHeight="false" outlineLevel="0" collapsed="false">
      <c r="A732" s="21"/>
      <c r="B732" s="21"/>
      <c r="C732" s="21"/>
    </row>
    <row r="733" customFormat="false" ht="12" hidden="false" customHeight="false" outlineLevel="0" collapsed="false">
      <c r="A733" s="21"/>
      <c r="B733" s="21"/>
      <c r="C733" s="21"/>
    </row>
    <row r="734" customFormat="false" ht="12" hidden="false" customHeight="false" outlineLevel="0" collapsed="false">
      <c r="A734" s="21"/>
      <c r="B734" s="21"/>
      <c r="C734" s="21"/>
    </row>
    <row r="735" customFormat="false" ht="12" hidden="false" customHeight="false" outlineLevel="0" collapsed="false">
      <c r="A735" s="21"/>
      <c r="B735" s="21"/>
      <c r="C735" s="21"/>
    </row>
    <row r="736" customFormat="false" ht="12" hidden="false" customHeight="false" outlineLevel="0" collapsed="false">
      <c r="A736" s="21"/>
      <c r="B736" s="21"/>
      <c r="C736" s="21"/>
    </row>
    <row r="737" customFormat="false" ht="12" hidden="false" customHeight="false" outlineLevel="0" collapsed="false">
      <c r="A737" s="21"/>
      <c r="B737" s="21"/>
      <c r="C737" s="21"/>
    </row>
    <row r="738" customFormat="false" ht="12" hidden="false" customHeight="false" outlineLevel="0" collapsed="false">
      <c r="A738" s="21"/>
      <c r="B738" s="21"/>
      <c r="C738" s="21"/>
    </row>
    <row r="739" customFormat="false" ht="12" hidden="false" customHeight="false" outlineLevel="0" collapsed="false">
      <c r="A739" s="21"/>
      <c r="B739" s="21"/>
      <c r="C739" s="21"/>
    </row>
    <row r="740" customFormat="false" ht="12" hidden="false" customHeight="false" outlineLevel="0" collapsed="false">
      <c r="A740" s="21"/>
      <c r="B740" s="21"/>
      <c r="C740" s="21"/>
    </row>
    <row r="741" customFormat="false" ht="12" hidden="false" customHeight="false" outlineLevel="0" collapsed="false">
      <c r="A741" s="21"/>
      <c r="B741" s="21"/>
      <c r="C741" s="21"/>
    </row>
    <row r="742" customFormat="false" ht="12" hidden="false" customHeight="false" outlineLevel="0" collapsed="false">
      <c r="A742" s="21"/>
      <c r="B742" s="21"/>
      <c r="C742" s="21"/>
    </row>
    <row r="743" customFormat="false" ht="12" hidden="false" customHeight="false" outlineLevel="0" collapsed="false">
      <c r="A743" s="21"/>
      <c r="B743" s="21"/>
      <c r="C743" s="21"/>
    </row>
    <row r="744" customFormat="false" ht="12" hidden="false" customHeight="false" outlineLevel="0" collapsed="false">
      <c r="A744" s="21"/>
      <c r="B744" s="21"/>
      <c r="C744" s="21"/>
    </row>
    <row r="745" customFormat="false" ht="12" hidden="false" customHeight="false" outlineLevel="0" collapsed="false">
      <c r="A745" s="21"/>
      <c r="B745" s="21"/>
      <c r="C745" s="21"/>
    </row>
    <row r="746" customFormat="false" ht="12" hidden="false" customHeight="false" outlineLevel="0" collapsed="false">
      <c r="A746" s="21"/>
      <c r="B746" s="21"/>
      <c r="C746" s="21"/>
    </row>
    <row r="747" customFormat="false" ht="12" hidden="false" customHeight="false" outlineLevel="0" collapsed="false">
      <c r="A747" s="21"/>
      <c r="B747" s="21"/>
      <c r="C747" s="21"/>
    </row>
    <row r="748" customFormat="false" ht="12" hidden="false" customHeight="false" outlineLevel="0" collapsed="false">
      <c r="A748" s="21"/>
      <c r="B748" s="21"/>
      <c r="C748" s="21"/>
    </row>
    <row r="749" customFormat="false" ht="12" hidden="false" customHeight="false" outlineLevel="0" collapsed="false">
      <c r="A749" s="21"/>
      <c r="B749" s="21"/>
      <c r="C749" s="21"/>
    </row>
    <row r="750" customFormat="false" ht="12" hidden="false" customHeight="false" outlineLevel="0" collapsed="false">
      <c r="A750" s="21"/>
      <c r="B750" s="21"/>
      <c r="C750" s="21"/>
    </row>
    <row r="751" customFormat="false" ht="12" hidden="false" customHeight="false" outlineLevel="0" collapsed="false">
      <c r="A751" s="21"/>
      <c r="B751" s="21"/>
      <c r="C751" s="21"/>
    </row>
    <row r="752" customFormat="false" ht="12" hidden="false" customHeight="false" outlineLevel="0" collapsed="false">
      <c r="A752" s="21"/>
      <c r="B752" s="21"/>
      <c r="C752" s="21"/>
    </row>
    <row r="753" customFormat="false" ht="12" hidden="false" customHeight="false" outlineLevel="0" collapsed="false">
      <c r="A753" s="21"/>
      <c r="B753" s="21"/>
      <c r="C753" s="21"/>
    </row>
    <row r="754" customFormat="false" ht="12" hidden="false" customHeight="false" outlineLevel="0" collapsed="false">
      <c r="A754" s="21"/>
      <c r="B754" s="21"/>
      <c r="C754" s="21"/>
    </row>
    <row r="755" customFormat="false" ht="12" hidden="false" customHeight="false" outlineLevel="0" collapsed="false">
      <c r="A755" s="21"/>
      <c r="B755" s="21"/>
      <c r="C755" s="21"/>
    </row>
    <row r="756" customFormat="false" ht="12" hidden="false" customHeight="false" outlineLevel="0" collapsed="false">
      <c r="A756" s="21"/>
      <c r="B756" s="21"/>
      <c r="C756" s="21"/>
    </row>
    <row r="757" customFormat="false" ht="12" hidden="false" customHeight="false" outlineLevel="0" collapsed="false">
      <c r="A757" s="21"/>
      <c r="B757" s="21"/>
      <c r="C757" s="21"/>
    </row>
    <row r="758" customFormat="false" ht="12" hidden="false" customHeight="false" outlineLevel="0" collapsed="false">
      <c r="A758" s="21"/>
      <c r="B758" s="21"/>
      <c r="C758" s="21"/>
    </row>
    <row r="759" customFormat="false" ht="12" hidden="false" customHeight="false" outlineLevel="0" collapsed="false">
      <c r="A759" s="21"/>
      <c r="B759" s="21"/>
      <c r="C759" s="21"/>
    </row>
    <row r="760" customFormat="false" ht="12" hidden="false" customHeight="false" outlineLevel="0" collapsed="false">
      <c r="A760" s="21"/>
      <c r="B760" s="21"/>
      <c r="C760" s="21"/>
    </row>
    <row r="761" customFormat="false" ht="12" hidden="false" customHeight="false" outlineLevel="0" collapsed="false">
      <c r="A761" s="21"/>
      <c r="B761" s="21"/>
      <c r="C761" s="21"/>
    </row>
    <row r="762" customFormat="false" ht="12" hidden="false" customHeight="false" outlineLevel="0" collapsed="false">
      <c r="A762" s="21"/>
      <c r="B762" s="21"/>
      <c r="C762" s="21"/>
    </row>
    <row r="763" customFormat="false" ht="12" hidden="false" customHeight="false" outlineLevel="0" collapsed="false">
      <c r="A763" s="21"/>
      <c r="B763" s="21"/>
      <c r="C763" s="21"/>
    </row>
    <row r="764" customFormat="false" ht="12" hidden="false" customHeight="false" outlineLevel="0" collapsed="false">
      <c r="A764" s="21"/>
      <c r="B764" s="21"/>
      <c r="C764" s="21"/>
    </row>
    <row r="765" customFormat="false" ht="12" hidden="false" customHeight="false" outlineLevel="0" collapsed="false">
      <c r="A765" s="21"/>
      <c r="B765" s="21"/>
      <c r="C765" s="21"/>
    </row>
    <row r="766" customFormat="false" ht="12" hidden="false" customHeight="false" outlineLevel="0" collapsed="false">
      <c r="A766" s="21"/>
      <c r="B766" s="21"/>
      <c r="C766" s="21"/>
    </row>
    <row r="767" customFormat="false" ht="12" hidden="false" customHeight="false" outlineLevel="0" collapsed="false">
      <c r="A767" s="21"/>
      <c r="B767" s="21"/>
      <c r="C767" s="21"/>
    </row>
    <row r="768" customFormat="false" ht="12" hidden="false" customHeight="false" outlineLevel="0" collapsed="false">
      <c r="A768" s="21"/>
      <c r="B768" s="21"/>
      <c r="C768" s="21"/>
    </row>
    <row r="769" customFormat="false" ht="12" hidden="false" customHeight="false" outlineLevel="0" collapsed="false">
      <c r="A769" s="21"/>
      <c r="B769" s="21"/>
      <c r="C769" s="21"/>
    </row>
    <row r="770" customFormat="false" ht="12" hidden="false" customHeight="false" outlineLevel="0" collapsed="false">
      <c r="A770" s="21"/>
      <c r="B770" s="21"/>
      <c r="C770" s="21"/>
    </row>
    <row r="771" customFormat="false" ht="12" hidden="false" customHeight="false" outlineLevel="0" collapsed="false">
      <c r="A771" s="21"/>
      <c r="B771" s="21"/>
      <c r="C771" s="21"/>
    </row>
    <row r="772" customFormat="false" ht="12" hidden="false" customHeight="false" outlineLevel="0" collapsed="false">
      <c r="A772" s="21"/>
      <c r="B772" s="21"/>
      <c r="C772" s="21"/>
    </row>
    <row r="773" customFormat="false" ht="12" hidden="false" customHeight="false" outlineLevel="0" collapsed="false">
      <c r="A773" s="21"/>
      <c r="B773" s="21"/>
      <c r="C773" s="21"/>
    </row>
    <row r="774" customFormat="false" ht="12" hidden="false" customHeight="false" outlineLevel="0" collapsed="false">
      <c r="A774" s="21"/>
      <c r="B774" s="21"/>
      <c r="C774" s="21"/>
    </row>
    <row r="775" customFormat="false" ht="12" hidden="false" customHeight="false" outlineLevel="0" collapsed="false">
      <c r="A775" s="21"/>
      <c r="B775" s="21"/>
      <c r="C775" s="21"/>
    </row>
    <row r="776" customFormat="false" ht="12" hidden="false" customHeight="false" outlineLevel="0" collapsed="false">
      <c r="A776" s="21"/>
      <c r="B776" s="21"/>
      <c r="C776" s="21"/>
    </row>
    <row r="777" customFormat="false" ht="12" hidden="false" customHeight="false" outlineLevel="0" collapsed="false">
      <c r="A777" s="21"/>
      <c r="B777" s="21"/>
      <c r="C777" s="21"/>
    </row>
    <row r="778" customFormat="false" ht="12" hidden="false" customHeight="false" outlineLevel="0" collapsed="false">
      <c r="A778" s="21"/>
      <c r="B778" s="21"/>
      <c r="C778" s="21"/>
    </row>
    <row r="779" customFormat="false" ht="12" hidden="false" customHeight="false" outlineLevel="0" collapsed="false">
      <c r="A779" s="21"/>
      <c r="B779" s="21"/>
      <c r="C779" s="21"/>
    </row>
    <row r="780" customFormat="false" ht="12" hidden="false" customHeight="false" outlineLevel="0" collapsed="false">
      <c r="A780" s="21"/>
      <c r="B780" s="21"/>
      <c r="C780" s="21"/>
    </row>
    <row r="781" customFormat="false" ht="12" hidden="false" customHeight="false" outlineLevel="0" collapsed="false">
      <c r="A781" s="21"/>
      <c r="B781" s="21"/>
      <c r="C781" s="21"/>
    </row>
    <row r="782" customFormat="false" ht="12" hidden="false" customHeight="false" outlineLevel="0" collapsed="false">
      <c r="A782" s="21"/>
      <c r="B782" s="21"/>
      <c r="C782" s="21"/>
    </row>
    <row r="783" customFormat="false" ht="12" hidden="false" customHeight="false" outlineLevel="0" collapsed="false">
      <c r="A783" s="21"/>
      <c r="B783" s="21"/>
      <c r="C783" s="21"/>
    </row>
    <row r="784" customFormat="false" ht="12" hidden="false" customHeight="false" outlineLevel="0" collapsed="false">
      <c r="A784" s="21"/>
      <c r="B784" s="21"/>
      <c r="C784" s="21"/>
    </row>
    <row r="785" customFormat="false" ht="12" hidden="false" customHeight="false" outlineLevel="0" collapsed="false">
      <c r="A785" s="21"/>
      <c r="B785" s="21"/>
      <c r="C785" s="21"/>
    </row>
    <row r="786" customFormat="false" ht="12" hidden="false" customHeight="false" outlineLevel="0" collapsed="false">
      <c r="A786" s="21"/>
      <c r="B786" s="21"/>
      <c r="C786" s="21"/>
    </row>
    <row r="787" customFormat="false" ht="12" hidden="false" customHeight="false" outlineLevel="0" collapsed="false">
      <c r="A787" s="21"/>
      <c r="B787" s="21"/>
      <c r="C787" s="21"/>
    </row>
    <row r="788" customFormat="false" ht="12" hidden="false" customHeight="false" outlineLevel="0" collapsed="false">
      <c r="A788" s="21"/>
      <c r="B788" s="21"/>
      <c r="C788" s="21"/>
    </row>
    <row r="789" customFormat="false" ht="12" hidden="false" customHeight="false" outlineLevel="0" collapsed="false">
      <c r="A789" s="21"/>
      <c r="B789" s="21"/>
      <c r="C789" s="21"/>
    </row>
    <row r="790" customFormat="false" ht="12" hidden="false" customHeight="false" outlineLevel="0" collapsed="false">
      <c r="A790" s="21"/>
      <c r="B790" s="21"/>
      <c r="C790" s="21"/>
    </row>
    <row r="791" customFormat="false" ht="12" hidden="false" customHeight="false" outlineLevel="0" collapsed="false">
      <c r="A791" s="21"/>
      <c r="B791" s="21"/>
      <c r="C791" s="21"/>
    </row>
    <row r="792" customFormat="false" ht="12" hidden="false" customHeight="false" outlineLevel="0" collapsed="false">
      <c r="A792" s="21"/>
      <c r="B792" s="21"/>
      <c r="C792" s="21"/>
    </row>
    <row r="793" customFormat="false" ht="12" hidden="false" customHeight="false" outlineLevel="0" collapsed="false">
      <c r="A793" s="21"/>
      <c r="B793" s="21"/>
      <c r="C793" s="21"/>
    </row>
    <row r="794" customFormat="false" ht="12" hidden="false" customHeight="false" outlineLevel="0" collapsed="false">
      <c r="A794" s="21"/>
      <c r="B794" s="21"/>
      <c r="C794" s="21"/>
    </row>
    <row r="795" customFormat="false" ht="12" hidden="false" customHeight="false" outlineLevel="0" collapsed="false">
      <c r="A795" s="21"/>
      <c r="B795" s="21"/>
      <c r="C795" s="21"/>
    </row>
    <row r="796" customFormat="false" ht="12" hidden="false" customHeight="false" outlineLevel="0" collapsed="false">
      <c r="A796" s="21"/>
      <c r="B796" s="21"/>
      <c r="C796" s="21"/>
    </row>
    <row r="797" customFormat="false" ht="12" hidden="false" customHeight="false" outlineLevel="0" collapsed="false">
      <c r="A797" s="21"/>
      <c r="B797" s="21"/>
      <c r="C797" s="21"/>
    </row>
    <row r="798" customFormat="false" ht="12" hidden="false" customHeight="false" outlineLevel="0" collapsed="false">
      <c r="A798" s="21"/>
      <c r="B798" s="21"/>
      <c r="C798" s="21"/>
    </row>
    <row r="799" customFormat="false" ht="12" hidden="false" customHeight="false" outlineLevel="0" collapsed="false">
      <c r="A799" s="21"/>
      <c r="B799" s="21"/>
      <c r="C799" s="21"/>
    </row>
    <row r="800" customFormat="false" ht="12" hidden="false" customHeight="false" outlineLevel="0" collapsed="false">
      <c r="A800" s="21"/>
      <c r="B800" s="21"/>
      <c r="C800" s="21"/>
    </row>
    <row r="801" customFormat="false" ht="12" hidden="false" customHeight="false" outlineLevel="0" collapsed="false">
      <c r="A801" s="21"/>
      <c r="B801" s="21"/>
      <c r="C801" s="21"/>
    </row>
    <row r="802" customFormat="false" ht="12" hidden="false" customHeight="false" outlineLevel="0" collapsed="false">
      <c r="A802" s="21"/>
      <c r="B802" s="21"/>
      <c r="C802" s="21"/>
    </row>
    <row r="803" customFormat="false" ht="12" hidden="false" customHeight="false" outlineLevel="0" collapsed="false">
      <c r="A803" s="21"/>
      <c r="B803" s="21"/>
      <c r="C803" s="21"/>
    </row>
    <row r="804" customFormat="false" ht="12" hidden="false" customHeight="false" outlineLevel="0" collapsed="false">
      <c r="A804" s="21"/>
      <c r="B804" s="21"/>
      <c r="C804" s="21"/>
    </row>
    <row r="805" customFormat="false" ht="12" hidden="false" customHeight="false" outlineLevel="0" collapsed="false">
      <c r="A805" s="21"/>
      <c r="B805" s="21"/>
      <c r="C805" s="21"/>
    </row>
    <row r="806" customFormat="false" ht="12" hidden="false" customHeight="false" outlineLevel="0" collapsed="false">
      <c r="A806" s="21"/>
      <c r="B806" s="21"/>
      <c r="C806" s="21"/>
    </row>
    <row r="807" customFormat="false" ht="12" hidden="false" customHeight="false" outlineLevel="0" collapsed="false">
      <c r="A807" s="21"/>
      <c r="B807" s="21"/>
      <c r="C807" s="21"/>
    </row>
    <row r="808" customFormat="false" ht="12" hidden="false" customHeight="false" outlineLevel="0" collapsed="false">
      <c r="A808" s="21"/>
      <c r="B808" s="21"/>
      <c r="C808" s="21"/>
    </row>
    <row r="809" customFormat="false" ht="12" hidden="false" customHeight="false" outlineLevel="0" collapsed="false">
      <c r="A809" s="21"/>
      <c r="B809" s="21"/>
      <c r="C809" s="21"/>
    </row>
    <row r="810" customFormat="false" ht="12" hidden="false" customHeight="false" outlineLevel="0" collapsed="false">
      <c r="A810" s="21"/>
      <c r="B810" s="21"/>
      <c r="C810" s="21"/>
    </row>
    <row r="811" customFormat="false" ht="12" hidden="false" customHeight="false" outlineLevel="0" collapsed="false">
      <c r="A811" s="21"/>
      <c r="B811" s="21"/>
      <c r="C811" s="21"/>
    </row>
    <row r="812" customFormat="false" ht="12" hidden="false" customHeight="false" outlineLevel="0" collapsed="false">
      <c r="A812" s="21"/>
      <c r="B812" s="21"/>
      <c r="C812" s="21"/>
    </row>
    <row r="813" customFormat="false" ht="12" hidden="false" customHeight="false" outlineLevel="0" collapsed="false">
      <c r="A813" s="21"/>
      <c r="B813" s="21"/>
      <c r="C813" s="21"/>
    </row>
    <row r="814" customFormat="false" ht="12" hidden="false" customHeight="false" outlineLevel="0" collapsed="false">
      <c r="A814" s="21"/>
      <c r="B814" s="21"/>
      <c r="C814" s="21"/>
    </row>
    <row r="815" customFormat="false" ht="12" hidden="false" customHeight="false" outlineLevel="0" collapsed="false">
      <c r="A815" s="21"/>
      <c r="B815" s="21"/>
      <c r="C815" s="21"/>
    </row>
    <row r="816" customFormat="false" ht="12" hidden="false" customHeight="false" outlineLevel="0" collapsed="false">
      <c r="A816" s="21"/>
      <c r="B816" s="21"/>
      <c r="C816" s="21"/>
    </row>
    <row r="817" customFormat="false" ht="12" hidden="false" customHeight="false" outlineLevel="0" collapsed="false">
      <c r="A817" s="21"/>
      <c r="B817" s="21"/>
      <c r="C817" s="21"/>
    </row>
    <row r="818" customFormat="false" ht="12" hidden="false" customHeight="false" outlineLevel="0" collapsed="false">
      <c r="A818" s="21"/>
      <c r="B818" s="21"/>
      <c r="C818" s="21"/>
    </row>
    <row r="819" customFormat="false" ht="12" hidden="false" customHeight="false" outlineLevel="0" collapsed="false">
      <c r="A819" s="21"/>
      <c r="B819" s="21"/>
      <c r="C819" s="21"/>
    </row>
    <row r="820" customFormat="false" ht="12" hidden="false" customHeight="false" outlineLevel="0" collapsed="false">
      <c r="A820" s="21"/>
      <c r="B820" s="21"/>
      <c r="C820" s="21"/>
    </row>
    <row r="821" customFormat="false" ht="12" hidden="false" customHeight="false" outlineLevel="0" collapsed="false">
      <c r="A821" s="21"/>
      <c r="B821" s="21"/>
      <c r="C821" s="21"/>
    </row>
    <row r="822" customFormat="false" ht="12" hidden="false" customHeight="false" outlineLevel="0" collapsed="false">
      <c r="A822" s="21"/>
      <c r="B822" s="21"/>
      <c r="C822" s="21"/>
    </row>
    <row r="823" customFormat="false" ht="12" hidden="false" customHeight="false" outlineLevel="0" collapsed="false">
      <c r="A823" s="21"/>
      <c r="B823" s="21"/>
      <c r="C823" s="21"/>
    </row>
    <row r="824" customFormat="false" ht="12" hidden="false" customHeight="false" outlineLevel="0" collapsed="false">
      <c r="A824" s="21"/>
      <c r="B824" s="21"/>
      <c r="C824" s="21"/>
    </row>
    <row r="825" customFormat="false" ht="12" hidden="false" customHeight="false" outlineLevel="0" collapsed="false">
      <c r="A825" s="21"/>
      <c r="B825" s="21"/>
      <c r="C825" s="21"/>
    </row>
    <row r="826" customFormat="false" ht="12" hidden="false" customHeight="false" outlineLevel="0" collapsed="false">
      <c r="A826" s="21"/>
      <c r="B826" s="21"/>
      <c r="C826" s="21"/>
    </row>
    <row r="827" customFormat="false" ht="12" hidden="false" customHeight="false" outlineLevel="0" collapsed="false">
      <c r="A827" s="21"/>
      <c r="B827" s="21"/>
      <c r="C827" s="21"/>
    </row>
    <row r="828" customFormat="false" ht="12" hidden="false" customHeight="false" outlineLevel="0" collapsed="false">
      <c r="A828" s="21"/>
      <c r="B828" s="21"/>
      <c r="C828" s="21"/>
    </row>
    <row r="829" customFormat="false" ht="12" hidden="false" customHeight="false" outlineLevel="0" collapsed="false">
      <c r="A829" s="21"/>
      <c r="B829" s="21"/>
      <c r="C829" s="21"/>
    </row>
    <row r="830" customFormat="false" ht="12" hidden="false" customHeight="false" outlineLevel="0" collapsed="false">
      <c r="A830" s="21"/>
      <c r="B830" s="21"/>
      <c r="C830" s="21"/>
    </row>
    <row r="831" customFormat="false" ht="12" hidden="false" customHeight="false" outlineLevel="0" collapsed="false">
      <c r="A831" s="21"/>
      <c r="B831" s="21"/>
      <c r="C831" s="21"/>
    </row>
    <row r="832" customFormat="false" ht="12" hidden="false" customHeight="false" outlineLevel="0" collapsed="false">
      <c r="A832" s="21"/>
      <c r="B832" s="21"/>
      <c r="C832" s="21"/>
    </row>
    <row r="833" customFormat="false" ht="12" hidden="false" customHeight="false" outlineLevel="0" collapsed="false">
      <c r="A833" s="21"/>
      <c r="B833" s="21"/>
      <c r="C833" s="21"/>
    </row>
    <row r="834" customFormat="false" ht="12" hidden="false" customHeight="false" outlineLevel="0" collapsed="false">
      <c r="A834" s="21"/>
      <c r="B834" s="21"/>
      <c r="C834" s="21"/>
    </row>
    <row r="835" customFormat="false" ht="12" hidden="false" customHeight="false" outlineLevel="0" collapsed="false">
      <c r="A835" s="21"/>
      <c r="B835" s="21"/>
      <c r="C835" s="21"/>
    </row>
    <row r="836" customFormat="false" ht="12" hidden="false" customHeight="false" outlineLevel="0" collapsed="false">
      <c r="A836" s="21"/>
      <c r="B836" s="21"/>
      <c r="C836" s="21"/>
    </row>
    <row r="837" customFormat="false" ht="12" hidden="false" customHeight="false" outlineLevel="0" collapsed="false">
      <c r="A837" s="21"/>
      <c r="B837" s="21"/>
      <c r="C837" s="21"/>
    </row>
    <row r="838" customFormat="false" ht="12" hidden="false" customHeight="false" outlineLevel="0" collapsed="false">
      <c r="A838" s="21"/>
      <c r="B838" s="21"/>
      <c r="C838" s="21"/>
    </row>
    <row r="839" customFormat="false" ht="12" hidden="false" customHeight="false" outlineLevel="0" collapsed="false">
      <c r="A839" s="21"/>
      <c r="B839" s="21"/>
      <c r="C839" s="21"/>
    </row>
    <row r="840" customFormat="false" ht="12" hidden="false" customHeight="false" outlineLevel="0" collapsed="false">
      <c r="A840" s="21"/>
      <c r="B840" s="21"/>
      <c r="C840" s="21"/>
    </row>
    <row r="841" customFormat="false" ht="12" hidden="false" customHeight="false" outlineLevel="0" collapsed="false">
      <c r="A841" s="21"/>
      <c r="B841" s="21"/>
      <c r="C841" s="21"/>
    </row>
    <row r="842" customFormat="false" ht="12" hidden="false" customHeight="false" outlineLevel="0" collapsed="false">
      <c r="A842" s="21"/>
      <c r="B842" s="21"/>
      <c r="C842" s="21"/>
    </row>
    <row r="843" customFormat="false" ht="12" hidden="false" customHeight="false" outlineLevel="0" collapsed="false">
      <c r="A843" s="21"/>
      <c r="B843" s="21"/>
      <c r="C843" s="21"/>
    </row>
    <row r="844" customFormat="false" ht="12" hidden="false" customHeight="false" outlineLevel="0" collapsed="false">
      <c r="A844" s="21"/>
      <c r="B844" s="21"/>
      <c r="C844" s="21"/>
    </row>
    <row r="845" customFormat="false" ht="12" hidden="false" customHeight="false" outlineLevel="0" collapsed="false">
      <c r="A845" s="21"/>
      <c r="B845" s="21"/>
      <c r="C845" s="21"/>
    </row>
    <row r="846" customFormat="false" ht="12" hidden="false" customHeight="false" outlineLevel="0" collapsed="false">
      <c r="A846" s="21"/>
      <c r="B846" s="21"/>
      <c r="C846" s="21"/>
    </row>
    <row r="847" customFormat="false" ht="12" hidden="false" customHeight="false" outlineLevel="0" collapsed="false">
      <c r="A847" s="21"/>
      <c r="B847" s="21"/>
      <c r="C847" s="21"/>
    </row>
    <row r="848" customFormat="false" ht="12" hidden="false" customHeight="false" outlineLevel="0" collapsed="false">
      <c r="A848" s="21"/>
      <c r="B848" s="21"/>
      <c r="C848" s="21"/>
    </row>
    <row r="849" customFormat="false" ht="12" hidden="false" customHeight="false" outlineLevel="0" collapsed="false">
      <c r="A849" s="21"/>
      <c r="B849" s="21"/>
      <c r="C849" s="21"/>
    </row>
    <row r="850" customFormat="false" ht="12" hidden="false" customHeight="false" outlineLevel="0" collapsed="false">
      <c r="A850" s="21"/>
      <c r="B850" s="21"/>
      <c r="C850" s="21"/>
    </row>
    <row r="851" customFormat="false" ht="12" hidden="false" customHeight="false" outlineLevel="0" collapsed="false">
      <c r="A851" s="21"/>
      <c r="B851" s="21"/>
      <c r="C851" s="21"/>
    </row>
    <row r="852" customFormat="false" ht="12" hidden="false" customHeight="false" outlineLevel="0" collapsed="false">
      <c r="A852" s="21"/>
      <c r="B852" s="21"/>
      <c r="C852" s="21"/>
    </row>
    <row r="853" customFormat="false" ht="12" hidden="false" customHeight="false" outlineLevel="0" collapsed="false">
      <c r="A853" s="21"/>
      <c r="B853" s="21"/>
      <c r="C853" s="21"/>
    </row>
    <row r="854" customFormat="false" ht="12" hidden="false" customHeight="false" outlineLevel="0" collapsed="false">
      <c r="A854" s="21"/>
      <c r="B854" s="21"/>
      <c r="C854" s="21"/>
    </row>
    <row r="855" customFormat="false" ht="12" hidden="false" customHeight="false" outlineLevel="0" collapsed="false">
      <c r="A855" s="21"/>
      <c r="B855" s="21"/>
      <c r="C855" s="21"/>
    </row>
    <row r="856" customFormat="false" ht="12" hidden="false" customHeight="false" outlineLevel="0" collapsed="false">
      <c r="A856" s="21"/>
      <c r="B856" s="21"/>
      <c r="C856" s="21"/>
    </row>
    <row r="857" customFormat="false" ht="12" hidden="false" customHeight="false" outlineLevel="0" collapsed="false">
      <c r="A857" s="21"/>
      <c r="B857" s="21"/>
      <c r="C857" s="21"/>
    </row>
    <row r="858" customFormat="false" ht="12" hidden="false" customHeight="false" outlineLevel="0" collapsed="false">
      <c r="A858" s="21"/>
      <c r="B858" s="21"/>
      <c r="C858" s="21"/>
    </row>
    <row r="859" customFormat="false" ht="12" hidden="false" customHeight="false" outlineLevel="0" collapsed="false">
      <c r="A859" s="21"/>
      <c r="B859" s="21"/>
      <c r="C859" s="21"/>
    </row>
    <row r="860" customFormat="false" ht="12" hidden="false" customHeight="false" outlineLevel="0" collapsed="false">
      <c r="A860" s="21"/>
      <c r="B860" s="21"/>
      <c r="C860" s="21"/>
    </row>
    <row r="861" customFormat="false" ht="12" hidden="false" customHeight="false" outlineLevel="0" collapsed="false">
      <c r="A861" s="21"/>
      <c r="B861" s="21"/>
      <c r="C861" s="21"/>
    </row>
    <row r="862" customFormat="false" ht="12" hidden="false" customHeight="false" outlineLevel="0" collapsed="false">
      <c r="A862" s="21"/>
      <c r="B862" s="21"/>
      <c r="C862" s="21"/>
    </row>
    <row r="863" customFormat="false" ht="12" hidden="false" customHeight="false" outlineLevel="0" collapsed="false">
      <c r="A863" s="21"/>
      <c r="B863" s="21"/>
      <c r="C863" s="21"/>
    </row>
    <row r="864" customFormat="false" ht="12" hidden="false" customHeight="false" outlineLevel="0" collapsed="false">
      <c r="A864" s="21"/>
      <c r="B864" s="21"/>
      <c r="C864" s="21"/>
    </row>
    <row r="865" customFormat="false" ht="12" hidden="false" customHeight="false" outlineLevel="0" collapsed="false">
      <c r="A865" s="21"/>
      <c r="B865" s="21"/>
      <c r="C865" s="21"/>
    </row>
    <row r="866" customFormat="false" ht="12" hidden="false" customHeight="false" outlineLevel="0" collapsed="false">
      <c r="A866" s="21"/>
      <c r="B866" s="21"/>
      <c r="C866" s="21"/>
    </row>
    <row r="867" customFormat="false" ht="12" hidden="false" customHeight="false" outlineLevel="0" collapsed="false">
      <c r="A867" s="21"/>
      <c r="B867" s="21"/>
      <c r="C867" s="21"/>
    </row>
    <row r="868" customFormat="false" ht="12" hidden="false" customHeight="false" outlineLevel="0" collapsed="false">
      <c r="A868" s="21"/>
      <c r="B868" s="21"/>
      <c r="C868" s="21"/>
    </row>
    <row r="869" customFormat="false" ht="12" hidden="false" customHeight="false" outlineLevel="0" collapsed="false">
      <c r="A869" s="21"/>
      <c r="B869" s="21"/>
      <c r="C869" s="21"/>
    </row>
    <row r="870" customFormat="false" ht="12" hidden="false" customHeight="false" outlineLevel="0" collapsed="false">
      <c r="A870" s="21"/>
      <c r="B870" s="21"/>
      <c r="C870" s="21"/>
    </row>
    <row r="871" customFormat="false" ht="12" hidden="false" customHeight="false" outlineLevel="0" collapsed="false">
      <c r="A871" s="21"/>
      <c r="B871" s="21"/>
      <c r="C871" s="21"/>
    </row>
    <row r="872" customFormat="false" ht="12" hidden="false" customHeight="false" outlineLevel="0" collapsed="false">
      <c r="A872" s="21"/>
      <c r="B872" s="21"/>
      <c r="C872" s="21"/>
    </row>
    <row r="873" customFormat="false" ht="12" hidden="false" customHeight="false" outlineLevel="0" collapsed="false">
      <c r="A873" s="21"/>
      <c r="B873" s="21"/>
      <c r="C873" s="21"/>
    </row>
    <row r="874" customFormat="false" ht="12" hidden="false" customHeight="false" outlineLevel="0" collapsed="false">
      <c r="A874" s="21"/>
      <c r="B874" s="21"/>
      <c r="C874" s="21"/>
    </row>
    <row r="875" customFormat="false" ht="12" hidden="false" customHeight="false" outlineLevel="0" collapsed="false">
      <c r="A875" s="21"/>
      <c r="B875" s="21"/>
      <c r="C875" s="21"/>
    </row>
    <row r="876" customFormat="false" ht="12" hidden="false" customHeight="false" outlineLevel="0" collapsed="false">
      <c r="A876" s="21"/>
      <c r="B876" s="21"/>
      <c r="C876" s="21"/>
    </row>
    <row r="877" customFormat="false" ht="12" hidden="false" customHeight="false" outlineLevel="0" collapsed="false">
      <c r="A877" s="21"/>
      <c r="B877" s="21"/>
      <c r="C877" s="21"/>
    </row>
    <row r="878" customFormat="false" ht="12" hidden="false" customHeight="false" outlineLevel="0" collapsed="false">
      <c r="A878" s="21"/>
      <c r="B878" s="21"/>
      <c r="C878" s="21"/>
    </row>
    <row r="879" customFormat="false" ht="12" hidden="false" customHeight="false" outlineLevel="0" collapsed="false">
      <c r="A879" s="21"/>
      <c r="B879" s="21"/>
      <c r="C879" s="21"/>
    </row>
    <row r="880" customFormat="false" ht="12" hidden="false" customHeight="false" outlineLevel="0" collapsed="false">
      <c r="A880" s="21"/>
      <c r="B880" s="21"/>
      <c r="C880" s="21"/>
    </row>
    <row r="881" customFormat="false" ht="12" hidden="false" customHeight="false" outlineLevel="0" collapsed="false">
      <c r="A881" s="21"/>
      <c r="B881" s="21"/>
      <c r="C881" s="21"/>
    </row>
    <row r="882" customFormat="false" ht="12" hidden="false" customHeight="false" outlineLevel="0" collapsed="false">
      <c r="A882" s="21"/>
      <c r="B882" s="21"/>
      <c r="C882" s="21"/>
    </row>
    <row r="883" customFormat="false" ht="12" hidden="false" customHeight="false" outlineLevel="0" collapsed="false">
      <c r="A883" s="21"/>
      <c r="B883" s="21"/>
      <c r="C883" s="21"/>
    </row>
    <row r="884" customFormat="false" ht="12" hidden="false" customHeight="false" outlineLevel="0" collapsed="false">
      <c r="A884" s="21"/>
      <c r="B884" s="21"/>
      <c r="C884" s="21"/>
    </row>
    <row r="885" customFormat="false" ht="12" hidden="false" customHeight="false" outlineLevel="0" collapsed="false">
      <c r="A885" s="21"/>
      <c r="B885" s="21"/>
      <c r="C885" s="21"/>
    </row>
    <row r="886" customFormat="false" ht="12" hidden="false" customHeight="false" outlineLevel="0" collapsed="false">
      <c r="A886" s="21"/>
      <c r="B886" s="21"/>
      <c r="C886" s="21"/>
    </row>
    <row r="887" customFormat="false" ht="12" hidden="false" customHeight="false" outlineLevel="0" collapsed="false">
      <c r="A887" s="21"/>
      <c r="B887" s="21"/>
      <c r="C887" s="21"/>
    </row>
    <row r="888" customFormat="false" ht="12" hidden="false" customHeight="false" outlineLevel="0" collapsed="false">
      <c r="A888" s="21"/>
      <c r="B888" s="21"/>
      <c r="C888" s="21"/>
    </row>
    <row r="889" customFormat="false" ht="12" hidden="false" customHeight="false" outlineLevel="0" collapsed="false">
      <c r="A889" s="21"/>
      <c r="B889" s="21"/>
      <c r="C889" s="21"/>
    </row>
    <row r="890" customFormat="false" ht="12" hidden="false" customHeight="false" outlineLevel="0" collapsed="false">
      <c r="A890" s="21"/>
      <c r="B890" s="21"/>
      <c r="C890" s="21"/>
    </row>
    <row r="891" customFormat="false" ht="12" hidden="false" customHeight="false" outlineLevel="0" collapsed="false">
      <c r="A891" s="21"/>
      <c r="B891" s="21"/>
      <c r="C891" s="21"/>
    </row>
    <row r="892" customFormat="false" ht="12" hidden="false" customHeight="false" outlineLevel="0" collapsed="false">
      <c r="A892" s="21"/>
      <c r="B892" s="21"/>
      <c r="C892" s="21"/>
    </row>
    <row r="893" customFormat="false" ht="12" hidden="false" customHeight="false" outlineLevel="0" collapsed="false">
      <c r="A893" s="21"/>
      <c r="B893" s="21"/>
      <c r="C893" s="21"/>
    </row>
    <row r="894" customFormat="false" ht="12" hidden="false" customHeight="false" outlineLevel="0" collapsed="false">
      <c r="A894" s="21"/>
      <c r="B894" s="21"/>
      <c r="C894" s="21"/>
    </row>
    <row r="895" customFormat="false" ht="12" hidden="false" customHeight="false" outlineLevel="0" collapsed="false">
      <c r="A895" s="21"/>
      <c r="B895" s="21"/>
      <c r="C895" s="21"/>
    </row>
    <row r="896" customFormat="false" ht="12" hidden="false" customHeight="false" outlineLevel="0" collapsed="false">
      <c r="A896" s="21"/>
      <c r="B896" s="21"/>
      <c r="C896" s="21"/>
    </row>
    <row r="897" customFormat="false" ht="12" hidden="false" customHeight="false" outlineLevel="0" collapsed="false">
      <c r="A897" s="21"/>
      <c r="B897" s="21"/>
      <c r="C897" s="21"/>
    </row>
    <row r="898" customFormat="false" ht="12" hidden="false" customHeight="false" outlineLevel="0" collapsed="false">
      <c r="A898" s="21"/>
      <c r="B898" s="21"/>
      <c r="C898" s="21"/>
    </row>
    <row r="899" customFormat="false" ht="12" hidden="false" customHeight="false" outlineLevel="0" collapsed="false">
      <c r="A899" s="21"/>
      <c r="B899" s="21"/>
      <c r="C899" s="21"/>
    </row>
    <row r="900" customFormat="false" ht="12" hidden="false" customHeight="false" outlineLevel="0" collapsed="false">
      <c r="A900" s="21"/>
      <c r="B900" s="21"/>
      <c r="C900" s="21"/>
    </row>
    <row r="901" customFormat="false" ht="12" hidden="false" customHeight="false" outlineLevel="0" collapsed="false">
      <c r="A901" s="21"/>
      <c r="B901" s="21"/>
      <c r="C901" s="21"/>
    </row>
    <row r="902" customFormat="false" ht="12" hidden="false" customHeight="false" outlineLevel="0" collapsed="false">
      <c r="A902" s="21"/>
      <c r="B902" s="21"/>
      <c r="C902" s="21"/>
    </row>
    <row r="903" customFormat="false" ht="12" hidden="false" customHeight="false" outlineLevel="0" collapsed="false">
      <c r="A903" s="21"/>
      <c r="B903" s="21"/>
      <c r="C903" s="21"/>
    </row>
    <row r="904" customFormat="false" ht="12" hidden="false" customHeight="false" outlineLevel="0" collapsed="false">
      <c r="A904" s="21"/>
      <c r="B904" s="21"/>
      <c r="C904" s="21"/>
    </row>
    <row r="905" customFormat="false" ht="12" hidden="false" customHeight="false" outlineLevel="0" collapsed="false">
      <c r="A905" s="21"/>
      <c r="B905" s="21"/>
      <c r="C905" s="21"/>
    </row>
    <row r="906" customFormat="false" ht="12" hidden="false" customHeight="false" outlineLevel="0" collapsed="false">
      <c r="A906" s="21"/>
      <c r="B906" s="21"/>
      <c r="C906" s="21"/>
    </row>
    <row r="907" customFormat="false" ht="12" hidden="false" customHeight="false" outlineLevel="0" collapsed="false">
      <c r="A907" s="21"/>
      <c r="B907" s="21"/>
      <c r="C907" s="21"/>
    </row>
    <row r="908" customFormat="false" ht="12" hidden="false" customHeight="false" outlineLevel="0" collapsed="false">
      <c r="A908" s="21"/>
      <c r="B908" s="21"/>
      <c r="C908" s="21"/>
    </row>
    <row r="909" customFormat="false" ht="12" hidden="false" customHeight="false" outlineLevel="0" collapsed="false">
      <c r="A909" s="21"/>
      <c r="B909" s="21"/>
      <c r="C909" s="21"/>
    </row>
    <row r="910" customFormat="false" ht="12" hidden="false" customHeight="false" outlineLevel="0" collapsed="false">
      <c r="A910" s="21"/>
      <c r="B910" s="21"/>
      <c r="C910" s="21"/>
    </row>
    <row r="911" customFormat="false" ht="12" hidden="false" customHeight="false" outlineLevel="0" collapsed="false">
      <c r="A911" s="21"/>
      <c r="B911" s="21"/>
      <c r="C911" s="21"/>
    </row>
    <row r="912" customFormat="false" ht="12" hidden="false" customHeight="false" outlineLevel="0" collapsed="false">
      <c r="A912" s="21"/>
      <c r="B912" s="21"/>
      <c r="C912" s="21"/>
    </row>
    <row r="913" customFormat="false" ht="12" hidden="false" customHeight="false" outlineLevel="0" collapsed="false">
      <c r="A913" s="21"/>
      <c r="B913" s="21"/>
      <c r="C913" s="21"/>
    </row>
    <row r="914" customFormat="false" ht="12" hidden="false" customHeight="false" outlineLevel="0" collapsed="false">
      <c r="A914" s="21"/>
      <c r="B914" s="21"/>
      <c r="C914" s="21"/>
    </row>
    <row r="915" customFormat="false" ht="12" hidden="false" customHeight="false" outlineLevel="0" collapsed="false">
      <c r="A915" s="21"/>
      <c r="B915" s="21"/>
      <c r="C915" s="21"/>
    </row>
    <row r="916" customFormat="false" ht="12" hidden="false" customHeight="false" outlineLevel="0" collapsed="false">
      <c r="A916" s="21"/>
      <c r="B916" s="21"/>
      <c r="C916" s="21"/>
    </row>
    <row r="917" customFormat="false" ht="12" hidden="false" customHeight="false" outlineLevel="0" collapsed="false">
      <c r="A917" s="21"/>
      <c r="B917" s="21"/>
      <c r="C917" s="21"/>
    </row>
    <row r="918" customFormat="false" ht="12" hidden="false" customHeight="false" outlineLevel="0" collapsed="false">
      <c r="A918" s="21"/>
      <c r="B918" s="21"/>
      <c r="C918" s="21"/>
    </row>
    <row r="919" customFormat="false" ht="12" hidden="false" customHeight="false" outlineLevel="0" collapsed="false">
      <c r="A919" s="21"/>
      <c r="B919" s="21"/>
      <c r="C919" s="21"/>
    </row>
    <row r="920" customFormat="false" ht="12" hidden="false" customHeight="false" outlineLevel="0" collapsed="false">
      <c r="A920" s="21"/>
      <c r="B920" s="21"/>
      <c r="C920" s="21"/>
    </row>
    <row r="921" customFormat="false" ht="12" hidden="false" customHeight="false" outlineLevel="0" collapsed="false">
      <c r="A921" s="21"/>
      <c r="B921" s="21"/>
      <c r="C921" s="21"/>
    </row>
    <row r="922" customFormat="false" ht="12" hidden="false" customHeight="false" outlineLevel="0" collapsed="false">
      <c r="A922" s="21"/>
      <c r="B922" s="21"/>
      <c r="C922" s="21"/>
    </row>
    <row r="923" customFormat="false" ht="12" hidden="false" customHeight="false" outlineLevel="0" collapsed="false">
      <c r="A923" s="21"/>
      <c r="B923" s="21"/>
      <c r="C923" s="21"/>
    </row>
    <row r="924" customFormat="false" ht="12" hidden="false" customHeight="false" outlineLevel="0" collapsed="false">
      <c r="A924" s="21"/>
      <c r="B924" s="21"/>
      <c r="C924" s="21"/>
    </row>
    <row r="925" customFormat="false" ht="12" hidden="false" customHeight="false" outlineLevel="0" collapsed="false">
      <c r="A925" s="21"/>
      <c r="B925" s="21"/>
      <c r="C925" s="21"/>
    </row>
    <row r="926" customFormat="false" ht="12" hidden="false" customHeight="false" outlineLevel="0" collapsed="false">
      <c r="A926" s="21"/>
      <c r="B926" s="21"/>
      <c r="C926" s="21"/>
    </row>
    <row r="927" customFormat="false" ht="12" hidden="false" customHeight="false" outlineLevel="0" collapsed="false">
      <c r="A927" s="21"/>
      <c r="B927" s="21"/>
      <c r="C927" s="21"/>
    </row>
    <row r="928" customFormat="false" ht="12" hidden="false" customHeight="false" outlineLevel="0" collapsed="false">
      <c r="A928" s="21"/>
      <c r="B928" s="21"/>
      <c r="C928" s="21"/>
    </row>
    <row r="929" customFormat="false" ht="12" hidden="false" customHeight="false" outlineLevel="0" collapsed="false">
      <c r="A929" s="21"/>
      <c r="B929" s="21"/>
      <c r="C929" s="21"/>
    </row>
    <row r="930" customFormat="false" ht="12" hidden="false" customHeight="false" outlineLevel="0" collapsed="false">
      <c r="A930" s="21"/>
      <c r="B930" s="21"/>
      <c r="C930" s="21"/>
    </row>
    <row r="931" customFormat="false" ht="12" hidden="false" customHeight="false" outlineLevel="0" collapsed="false">
      <c r="A931" s="21"/>
      <c r="B931" s="21"/>
      <c r="C931" s="21"/>
    </row>
    <row r="932" customFormat="false" ht="12" hidden="false" customHeight="false" outlineLevel="0" collapsed="false">
      <c r="A932" s="21"/>
      <c r="B932" s="21"/>
      <c r="C932" s="21"/>
    </row>
    <row r="933" customFormat="false" ht="12" hidden="false" customHeight="false" outlineLevel="0" collapsed="false">
      <c r="A933" s="21"/>
      <c r="B933" s="21"/>
      <c r="C933" s="21"/>
    </row>
    <row r="934" customFormat="false" ht="12" hidden="false" customHeight="false" outlineLevel="0" collapsed="false">
      <c r="A934" s="21"/>
      <c r="B934" s="21"/>
      <c r="C934" s="21"/>
    </row>
    <row r="935" customFormat="false" ht="12" hidden="false" customHeight="false" outlineLevel="0" collapsed="false">
      <c r="A935" s="21"/>
      <c r="B935" s="21"/>
      <c r="C935" s="21"/>
    </row>
    <row r="936" customFormat="false" ht="12" hidden="false" customHeight="false" outlineLevel="0" collapsed="false">
      <c r="A936" s="21"/>
      <c r="B936" s="21"/>
      <c r="C936" s="21"/>
    </row>
    <row r="937" customFormat="false" ht="12" hidden="false" customHeight="false" outlineLevel="0" collapsed="false">
      <c r="A937" s="21"/>
      <c r="B937" s="21"/>
      <c r="C937" s="21"/>
    </row>
    <row r="938" customFormat="false" ht="12" hidden="false" customHeight="false" outlineLevel="0" collapsed="false">
      <c r="A938" s="21"/>
      <c r="B938" s="21"/>
      <c r="C938" s="21"/>
    </row>
    <row r="939" customFormat="false" ht="12" hidden="false" customHeight="false" outlineLevel="0" collapsed="false">
      <c r="A939" s="21"/>
      <c r="B939" s="21"/>
      <c r="C939" s="21"/>
    </row>
    <row r="940" customFormat="false" ht="12" hidden="false" customHeight="false" outlineLevel="0" collapsed="false">
      <c r="A940" s="21"/>
      <c r="B940" s="21"/>
      <c r="C940" s="21"/>
    </row>
    <row r="941" customFormat="false" ht="12" hidden="false" customHeight="false" outlineLevel="0" collapsed="false">
      <c r="A941" s="21"/>
      <c r="B941" s="21"/>
      <c r="C941" s="21"/>
    </row>
    <row r="942" customFormat="false" ht="12" hidden="false" customHeight="false" outlineLevel="0" collapsed="false">
      <c r="A942" s="21"/>
      <c r="B942" s="21"/>
      <c r="C942" s="21"/>
    </row>
    <row r="943" customFormat="false" ht="12" hidden="false" customHeight="false" outlineLevel="0" collapsed="false">
      <c r="A943" s="21"/>
      <c r="B943" s="21"/>
      <c r="C943" s="21"/>
    </row>
    <row r="944" customFormat="false" ht="12" hidden="false" customHeight="false" outlineLevel="0" collapsed="false">
      <c r="A944" s="21"/>
      <c r="B944" s="21"/>
      <c r="C944" s="21"/>
    </row>
    <row r="945" customFormat="false" ht="12" hidden="false" customHeight="false" outlineLevel="0" collapsed="false">
      <c r="A945" s="21"/>
      <c r="B945" s="21"/>
      <c r="C945" s="21"/>
    </row>
    <row r="946" customFormat="false" ht="12" hidden="false" customHeight="false" outlineLevel="0" collapsed="false">
      <c r="A946" s="21"/>
      <c r="B946" s="21"/>
      <c r="C946" s="21"/>
    </row>
    <row r="947" customFormat="false" ht="12" hidden="false" customHeight="false" outlineLevel="0" collapsed="false">
      <c r="A947" s="21"/>
      <c r="B947" s="21"/>
      <c r="C947" s="21"/>
    </row>
    <row r="948" customFormat="false" ht="12" hidden="false" customHeight="false" outlineLevel="0" collapsed="false">
      <c r="A948" s="21"/>
      <c r="B948" s="21"/>
      <c r="C948" s="21"/>
    </row>
    <row r="949" customFormat="false" ht="12" hidden="false" customHeight="false" outlineLevel="0" collapsed="false">
      <c r="A949" s="21"/>
      <c r="B949" s="21"/>
      <c r="C949" s="21"/>
    </row>
    <row r="950" customFormat="false" ht="12" hidden="false" customHeight="false" outlineLevel="0" collapsed="false">
      <c r="A950" s="21"/>
      <c r="B950" s="21"/>
      <c r="C950" s="21"/>
    </row>
    <row r="951" customFormat="false" ht="12" hidden="false" customHeight="false" outlineLevel="0" collapsed="false">
      <c r="A951" s="21"/>
      <c r="B951" s="21"/>
      <c r="C951" s="21"/>
    </row>
    <row r="952" customFormat="false" ht="12" hidden="false" customHeight="false" outlineLevel="0" collapsed="false">
      <c r="A952" s="21"/>
      <c r="B952" s="21"/>
      <c r="C952" s="21"/>
    </row>
    <row r="953" customFormat="false" ht="12" hidden="false" customHeight="false" outlineLevel="0" collapsed="false">
      <c r="A953" s="21"/>
      <c r="B953" s="21"/>
      <c r="C953" s="21"/>
    </row>
    <row r="954" customFormat="false" ht="12" hidden="false" customHeight="false" outlineLevel="0" collapsed="false">
      <c r="A954" s="21"/>
      <c r="B954" s="21"/>
      <c r="C954" s="21"/>
    </row>
    <row r="955" customFormat="false" ht="12" hidden="false" customHeight="false" outlineLevel="0" collapsed="false">
      <c r="A955" s="21"/>
      <c r="B955" s="21"/>
      <c r="C955" s="21"/>
    </row>
    <row r="956" customFormat="false" ht="12" hidden="false" customHeight="false" outlineLevel="0" collapsed="false">
      <c r="A956" s="21"/>
      <c r="B956" s="21"/>
      <c r="C956" s="21"/>
    </row>
    <row r="957" customFormat="false" ht="12" hidden="false" customHeight="false" outlineLevel="0" collapsed="false">
      <c r="A957" s="21"/>
      <c r="B957" s="21"/>
      <c r="C957" s="21"/>
    </row>
    <row r="958" customFormat="false" ht="12" hidden="false" customHeight="false" outlineLevel="0" collapsed="false">
      <c r="A958" s="21"/>
      <c r="B958" s="21"/>
      <c r="C958" s="21"/>
    </row>
    <row r="959" customFormat="false" ht="12" hidden="false" customHeight="false" outlineLevel="0" collapsed="false">
      <c r="A959" s="21"/>
      <c r="B959" s="21"/>
      <c r="C959" s="21"/>
    </row>
    <row r="960" customFormat="false" ht="12" hidden="false" customHeight="false" outlineLevel="0" collapsed="false">
      <c r="A960" s="21"/>
      <c r="B960" s="21"/>
      <c r="C960" s="21"/>
    </row>
    <row r="961" customFormat="false" ht="12" hidden="false" customHeight="false" outlineLevel="0" collapsed="false">
      <c r="A961" s="21"/>
      <c r="B961" s="21"/>
      <c r="C961" s="21"/>
    </row>
    <row r="962" customFormat="false" ht="12" hidden="false" customHeight="false" outlineLevel="0" collapsed="false">
      <c r="A962" s="21"/>
      <c r="B962" s="21"/>
      <c r="C962" s="21"/>
    </row>
    <row r="963" customFormat="false" ht="12" hidden="false" customHeight="false" outlineLevel="0" collapsed="false">
      <c r="A963" s="21"/>
      <c r="B963" s="21"/>
      <c r="C963" s="21"/>
    </row>
    <row r="964" customFormat="false" ht="12" hidden="false" customHeight="false" outlineLevel="0" collapsed="false">
      <c r="A964" s="21"/>
      <c r="B964" s="21"/>
      <c r="C964" s="21"/>
    </row>
    <row r="965" customFormat="false" ht="12" hidden="false" customHeight="false" outlineLevel="0" collapsed="false">
      <c r="A965" s="21"/>
      <c r="B965" s="21"/>
      <c r="C965" s="21"/>
    </row>
    <row r="966" customFormat="false" ht="12" hidden="false" customHeight="false" outlineLevel="0" collapsed="false">
      <c r="A966" s="21"/>
      <c r="B966" s="21"/>
      <c r="C966" s="21"/>
    </row>
    <row r="967" customFormat="false" ht="12" hidden="false" customHeight="false" outlineLevel="0" collapsed="false">
      <c r="A967" s="21"/>
      <c r="B967" s="21"/>
      <c r="C967" s="21"/>
    </row>
    <row r="968" customFormat="false" ht="12" hidden="false" customHeight="false" outlineLevel="0" collapsed="false">
      <c r="A968" s="21"/>
      <c r="B968" s="21"/>
      <c r="C968" s="21"/>
    </row>
    <row r="969" customFormat="false" ht="12" hidden="false" customHeight="false" outlineLevel="0" collapsed="false">
      <c r="A969" s="21"/>
      <c r="B969" s="21"/>
      <c r="C969" s="21"/>
    </row>
    <row r="970" customFormat="false" ht="12" hidden="false" customHeight="false" outlineLevel="0" collapsed="false">
      <c r="A970" s="21"/>
      <c r="B970" s="21"/>
      <c r="C970" s="21"/>
    </row>
    <row r="971" customFormat="false" ht="12" hidden="false" customHeight="false" outlineLevel="0" collapsed="false">
      <c r="A971" s="21"/>
      <c r="B971" s="21"/>
      <c r="C971" s="21"/>
    </row>
    <row r="972" customFormat="false" ht="12" hidden="false" customHeight="false" outlineLevel="0" collapsed="false">
      <c r="A972" s="21"/>
      <c r="B972" s="21"/>
      <c r="C972" s="21"/>
    </row>
    <row r="973" customFormat="false" ht="12" hidden="false" customHeight="false" outlineLevel="0" collapsed="false">
      <c r="A973" s="21"/>
      <c r="B973" s="21"/>
      <c r="C973" s="21"/>
    </row>
    <row r="974" customFormat="false" ht="12" hidden="false" customHeight="false" outlineLevel="0" collapsed="false">
      <c r="A974" s="21"/>
      <c r="B974" s="21"/>
      <c r="C974" s="21"/>
    </row>
    <row r="975" customFormat="false" ht="12" hidden="false" customHeight="false" outlineLevel="0" collapsed="false">
      <c r="A975" s="21"/>
      <c r="B975" s="21"/>
      <c r="C975" s="21"/>
    </row>
    <row r="976" customFormat="false" ht="12" hidden="false" customHeight="false" outlineLevel="0" collapsed="false">
      <c r="A976" s="21"/>
      <c r="B976" s="21"/>
      <c r="C976" s="21"/>
    </row>
    <row r="977" customFormat="false" ht="12" hidden="false" customHeight="false" outlineLevel="0" collapsed="false">
      <c r="A977" s="21"/>
      <c r="B977" s="21"/>
      <c r="C977" s="21"/>
    </row>
    <row r="978" customFormat="false" ht="12" hidden="false" customHeight="false" outlineLevel="0" collapsed="false">
      <c r="A978" s="21"/>
      <c r="B978" s="21"/>
      <c r="C978" s="21"/>
    </row>
    <row r="979" customFormat="false" ht="12" hidden="false" customHeight="false" outlineLevel="0" collapsed="false">
      <c r="A979" s="21"/>
      <c r="B979" s="21"/>
      <c r="C979" s="21"/>
    </row>
    <row r="980" customFormat="false" ht="12" hidden="false" customHeight="false" outlineLevel="0" collapsed="false">
      <c r="A980" s="21"/>
      <c r="B980" s="21"/>
      <c r="C980" s="21"/>
    </row>
    <row r="981" customFormat="false" ht="12" hidden="false" customHeight="false" outlineLevel="0" collapsed="false">
      <c r="A981" s="21"/>
      <c r="B981" s="21"/>
      <c r="C981" s="21"/>
    </row>
    <row r="982" customFormat="false" ht="12" hidden="false" customHeight="false" outlineLevel="0" collapsed="false">
      <c r="A982" s="21"/>
      <c r="B982" s="21"/>
      <c r="C982" s="21"/>
    </row>
    <row r="983" customFormat="false" ht="12" hidden="false" customHeight="false" outlineLevel="0" collapsed="false">
      <c r="A983" s="21"/>
      <c r="B983" s="21"/>
      <c r="C983" s="21"/>
    </row>
    <row r="984" customFormat="false" ht="12" hidden="false" customHeight="false" outlineLevel="0" collapsed="false">
      <c r="A984" s="21"/>
      <c r="B984" s="21"/>
      <c r="C984" s="21"/>
    </row>
    <row r="985" customFormat="false" ht="12" hidden="false" customHeight="false" outlineLevel="0" collapsed="false">
      <c r="A985" s="21"/>
      <c r="B985" s="21"/>
      <c r="C985" s="21"/>
    </row>
    <row r="986" customFormat="false" ht="12" hidden="false" customHeight="false" outlineLevel="0" collapsed="false">
      <c r="A986" s="21"/>
      <c r="B986" s="21"/>
      <c r="C986" s="21"/>
    </row>
    <row r="987" customFormat="false" ht="12" hidden="false" customHeight="false" outlineLevel="0" collapsed="false">
      <c r="A987" s="21"/>
      <c r="B987" s="21"/>
      <c r="C987" s="21"/>
    </row>
    <row r="988" customFormat="false" ht="12" hidden="false" customHeight="false" outlineLevel="0" collapsed="false">
      <c r="A988" s="21"/>
      <c r="B988" s="21"/>
      <c r="C988" s="21"/>
    </row>
    <row r="989" customFormat="false" ht="12" hidden="false" customHeight="false" outlineLevel="0" collapsed="false">
      <c r="A989" s="21"/>
      <c r="B989" s="21"/>
      <c r="C989" s="21"/>
    </row>
    <row r="990" customFormat="false" ht="12" hidden="false" customHeight="false" outlineLevel="0" collapsed="false">
      <c r="A990" s="21"/>
      <c r="B990" s="21"/>
      <c r="C990" s="21"/>
    </row>
    <row r="991" customFormat="false" ht="12" hidden="false" customHeight="false" outlineLevel="0" collapsed="false">
      <c r="A991" s="21"/>
      <c r="B991" s="21"/>
      <c r="C991" s="21"/>
    </row>
    <row r="992" customFormat="false" ht="12" hidden="false" customHeight="false" outlineLevel="0" collapsed="false">
      <c r="A992" s="21"/>
      <c r="B992" s="21"/>
      <c r="C992" s="21"/>
    </row>
    <row r="993" customFormat="false" ht="12" hidden="false" customHeight="false" outlineLevel="0" collapsed="false">
      <c r="A993" s="21"/>
      <c r="B993" s="21"/>
      <c r="C993" s="21"/>
    </row>
    <row r="994" customFormat="false" ht="12" hidden="false" customHeight="false" outlineLevel="0" collapsed="false">
      <c r="A994" s="21"/>
      <c r="B994" s="21"/>
      <c r="C994" s="21"/>
    </row>
    <row r="995" customFormat="false" ht="12" hidden="false" customHeight="false" outlineLevel="0" collapsed="false">
      <c r="A995" s="21"/>
      <c r="B995" s="21"/>
      <c r="C995" s="21"/>
    </row>
    <row r="996" customFormat="false" ht="12" hidden="false" customHeight="false" outlineLevel="0" collapsed="false">
      <c r="A996" s="21"/>
      <c r="B996" s="21"/>
      <c r="C996" s="21"/>
    </row>
    <row r="997" customFormat="false" ht="12" hidden="false" customHeight="false" outlineLevel="0" collapsed="false">
      <c r="A997" s="21"/>
      <c r="B997" s="21"/>
      <c r="C997" s="21"/>
    </row>
    <row r="998" customFormat="false" ht="12" hidden="false" customHeight="false" outlineLevel="0" collapsed="false">
      <c r="A998" s="21"/>
      <c r="B998" s="21"/>
      <c r="C998" s="21"/>
    </row>
    <row r="999" customFormat="false" ht="12" hidden="false" customHeight="false" outlineLevel="0" collapsed="false">
      <c r="A999" s="21"/>
      <c r="B999" s="21"/>
      <c r="C999" s="21"/>
    </row>
    <row r="1000" customFormat="false" ht="12" hidden="false" customHeight="false" outlineLevel="0" collapsed="false">
      <c r="A1000" s="21"/>
      <c r="B1000" s="21"/>
      <c r="C1000" s="21"/>
    </row>
    <row r="1001" customFormat="false" ht="12" hidden="false" customHeight="false" outlineLevel="0" collapsed="false">
      <c r="A1001" s="21"/>
      <c r="B1001" s="21"/>
      <c r="C1001" s="21"/>
    </row>
    <row r="1002" customFormat="false" ht="12" hidden="false" customHeight="false" outlineLevel="0" collapsed="false">
      <c r="A1002" s="21"/>
      <c r="B1002" s="21"/>
      <c r="C1002" s="21"/>
    </row>
    <row r="1003" customFormat="false" ht="12" hidden="false" customHeight="false" outlineLevel="0" collapsed="false">
      <c r="A1003" s="21"/>
      <c r="B1003" s="21"/>
      <c r="C1003" s="21"/>
    </row>
    <row r="1004" customFormat="false" ht="12" hidden="false" customHeight="false" outlineLevel="0" collapsed="false">
      <c r="A1004" s="21"/>
      <c r="B1004" s="21"/>
      <c r="C1004" s="21"/>
    </row>
    <row r="1005" customFormat="false" ht="12" hidden="false" customHeight="false" outlineLevel="0" collapsed="false">
      <c r="A1005" s="21"/>
      <c r="B1005" s="21"/>
      <c r="C1005" s="21"/>
    </row>
    <row r="1006" customFormat="false" ht="12" hidden="false" customHeight="false" outlineLevel="0" collapsed="false">
      <c r="A1006" s="21"/>
      <c r="B1006" s="21"/>
      <c r="C1006" s="21"/>
    </row>
  </sheetData>
  <sheetProtection sheet="true" password="8172" objects="true" scenarios="true" formatCells="false" formatColumns="false" formatRows="false"/>
  <mergeCells count="22">
    <mergeCell ref="A1:C1"/>
    <mergeCell ref="B6:F6"/>
    <mergeCell ref="B7:F7"/>
    <mergeCell ref="B8:F8"/>
    <mergeCell ref="B11:F11"/>
    <mergeCell ref="B12:F12"/>
    <mergeCell ref="B15:F15"/>
    <mergeCell ref="B16:F16"/>
    <mergeCell ref="B18:F18"/>
    <mergeCell ref="B19:F19"/>
    <mergeCell ref="B20:F20"/>
    <mergeCell ref="B21:F21"/>
    <mergeCell ref="B22:F22"/>
    <mergeCell ref="B23:F23"/>
    <mergeCell ref="C24:F24"/>
    <mergeCell ref="B27:F27"/>
    <mergeCell ref="B28:F28"/>
    <mergeCell ref="B29:F29"/>
    <mergeCell ref="B31:F31"/>
    <mergeCell ref="B32:F32"/>
    <mergeCell ref="B33:F33"/>
    <mergeCell ref="B35:F35"/>
  </mergeCells>
  <conditionalFormatting sqref="C24:F24">
    <cfRule type="expression" priority="2" aboveAverage="0" equalAverage="0" bottom="0" percent="0" rank="0" text="" dxfId="14">
      <formula>B24="Não"</formula>
    </cfRule>
  </conditionalFormatting>
  <dataValidations count="1">
    <dataValidation allowBlank="true" errorStyle="stop" operator="between" showDropDown="false" showErrorMessage="true" showInputMessage="true" sqref="B24" type="list">
      <formula1>'PROPG Configurações'!$G$9:$G$10</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3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7265625" defaultRowHeight="15.75" zeroHeight="false" outlineLevelRow="0" outlineLevelCol="0"/>
  <cols>
    <col collapsed="false" customWidth="true" hidden="false" outlineLevel="0" max="1" min="1" style="1" width="21.17"/>
    <col collapsed="false" customWidth="true" hidden="false" outlineLevel="0" max="2" min="2" style="1" width="66.27"/>
    <col collapsed="false" customWidth="true" hidden="false" outlineLevel="0" max="3" min="3" style="1" width="19.99"/>
    <col collapsed="false" customWidth="false" hidden="false" outlineLevel="0" max="1024" min="4" style="1" width="14.45"/>
  </cols>
  <sheetData>
    <row r="1" customFormat="false" ht="55.5" hidden="false" customHeight="true" outlineLevel="0" collapsed="false">
      <c r="A1" s="10" t="s">
        <v>5</v>
      </c>
      <c r="B1" s="10"/>
      <c r="C1" s="10"/>
      <c r="E1" s="9"/>
      <c r="F1" s="9"/>
    </row>
    <row r="2" customFormat="false" ht="12" hidden="false" customHeight="false" outlineLevel="0" collapsed="false">
      <c r="E2" s="9"/>
      <c r="F2" s="9"/>
    </row>
    <row r="3" customFormat="false" ht="13.5" hidden="false" customHeight="false" outlineLevel="0" collapsed="false">
      <c r="B3" s="11" t="s">
        <v>6</v>
      </c>
      <c r="E3" s="9"/>
      <c r="F3" s="9"/>
    </row>
    <row r="4" customFormat="false" ht="13.5" hidden="false" customHeight="false" outlineLevel="0" collapsed="false">
      <c r="B4" s="12" t="s">
        <v>7</v>
      </c>
      <c r="E4" s="9"/>
      <c r="F4" s="9"/>
    </row>
    <row r="5" customFormat="false" ht="12" hidden="false" customHeight="false" outlineLevel="0" collapsed="false">
      <c r="A5" s="9"/>
      <c r="B5" s="9"/>
      <c r="C5" s="9"/>
      <c r="E5" s="9"/>
      <c r="F5" s="9"/>
    </row>
    <row r="6" customFormat="false" ht="13.5" hidden="false" customHeight="false" outlineLevel="0" collapsed="false">
      <c r="A6" s="33" t="s">
        <v>75</v>
      </c>
      <c r="B6" s="33"/>
    </row>
    <row r="8" customFormat="false" ht="14.25" hidden="false" customHeight="true" outlineLevel="0" collapsed="false">
      <c r="A8" s="13" t="s">
        <v>21</v>
      </c>
      <c r="B8" s="28"/>
    </row>
    <row r="9" customFormat="false" ht="13.5" hidden="false" customHeight="false" outlineLevel="0" collapsed="false">
      <c r="A9" s="13" t="s">
        <v>76</v>
      </c>
      <c r="B9" s="28"/>
    </row>
    <row r="10" customFormat="false" ht="13.5" hidden="false" customHeight="false" outlineLevel="0" collapsed="false">
      <c r="A10" s="13" t="s">
        <v>77</v>
      </c>
      <c r="B10" s="28"/>
    </row>
    <row r="12" customFormat="false" ht="13.5" hidden="false" customHeight="false" outlineLevel="0" collapsed="false">
      <c r="A12" s="13" t="s">
        <v>21</v>
      </c>
      <c r="B12" s="28"/>
    </row>
    <row r="13" customFormat="false" ht="13.5" hidden="false" customHeight="false" outlineLevel="0" collapsed="false">
      <c r="A13" s="13" t="s">
        <v>76</v>
      </c>
      <c r="B13" s="28"/>
    </row>
    <row r="14" customFormat="false" ht="13.5" hidden="false" customHeight="false" outlineLevel="0" collapsed="false">
      <c r="A14" s="13" t="s">
        <v>77</v>
      </c>
      <c r="B14" s="28"/>
    </row>
    <row r="16" customFormat="false" ht="13.5" hidden="false" customHeight="false" outlineLevel="0" collapsed="false">
      <c r="A16" s="13" t="s">
        <v>21</v>
      </c>
      <c r="B16" s="28"/>
    </row>
    <row r="17" customFormat="false" ht="13.5" hidden="false" customHeight="false" outlineLevel="0" collapsed="false">
      <c r="A17" s="13" t="s">
        <v>76</v>
      </c>
      <c r="B17" s="28"/>
    </row>
    <row r="18" customFormat="false" ht="13.5" hidden="false" customHeight="false" outlineLevel="0" collapsed="false">
      <c r="A18" s="13" t="s">
        <v>77</v>
      </c>
      <c r="B18" s="28"/>
    </row>
    <row r="20" customFormat="false" ht="13.5" hidden="false" customHeight="false" outlineLevel="0" collapsed="false">
      <c r="A20" s="13" t="s">
        <v>21</v>
      </c>
      <c r="B20" s="28"/>
    </row>
    <row r="21" customFormat="false" ht="13.5" hidden="false" customHeight="false" outlineLevel="0" collapsed="false">
      <c r="A21" s="13" t="s">
        <v>76</v>
      </c>
      <c r="B21" s="28"/>
    </row>
    <row r="22" customFormat="false" ht="13.5" hidden="false" customHeight="false" outlineLevel="0" collapsed="false">
      <c r="A22" s="13" t="s">
        <v>77</v>
      </c>
      <c r="B22" s="28"/>
    </row>
    <row r="24" customFormat="false" ht="13.5" hidden="false" customHeight="false" outlineLevel="0" collapsed="false">
      <c r="A24" s="13" t="s">
        <v>21</v>
      </c>
      <c r="B24" s="28"/>
    </row>
    <row r="25" customFormat="false" ht="13.5" hidden="false" customHeight="false" outlineLevel="0" collapsed="false">
      <c r="A25" s="13" t="s">
        <v>76</v>
      </c>
      <c r="B25" s="28"/>
    </row>
    <row r="26" customFormat="false" ht="13.5" hidden="false" customHeight="false" outlineLevel="0" collapsed="false">
      <c r="A26" s="13" t="s">
        <v>77</v>
      </c>
      <c r="B26" s="28"/>
    </row>
    <row r="28" customFormat="false" ht="13.5" hidden="false" customHeight="false" outlineLevel="0" collapsed="false">
      <c r="A28" s="13" t="s">
        <v>21</v>
      </c>
      <c r="B28" s="28"/>
    </row>
    <row r="29" customFormat="false" ht="13.5" hidden="false" customHeight="false" outlineLevel="0" collapsed="false">
      <c r="A29" s="13" t="s">
        <v>76</v>
      </c>
      <c r="B29" s="28"/>
    </row>
    <row r="30" customFormat="false" ht="13.5" hidden="false" customHeight="false" outlineLevel="0" collapsed="false">
      <c r="A30" s="13" t="s">
        <v>77</v>
      </c>
      <c r="B30" s="28"/>
    </row>
    <row r="32" customFormat="false" ht="13.5" hidden="false" customHeight="false" outlineLevel="0" collapsed="false">
      <c r="A32" s="13" t="s">
        <v>21</v>
      </c>
      <c r="B32" s="28"/>
    </row>
    <row r="33" customFormat="false" ht="13.5" hidden="false" customHeight="false" outlineLevel="0" collapsed="false">
      <c r="A33" s="13" t="s">
        <v>76</v>
      </c>
      <c r="B33" s="28"/>
    </row>
    <row r="34" customFormat="false" ht="13.5" hidden="false" customHeight="false" outlineLevel="0" collapsed="false">
      <c r="A34" s="13" t="s">
        <v>77</v>
      </c>
      <c r="B34" s="28"/>
    </row>
    <row r="36" customFormat="false" ht="15.75" hidden="false" customHeight="true" outlineLevel="0" collapsed="false">
      <c r="A36" s="13" t="s">
        <v>21</v>
      </c>
      <c r="B36" s="28"/>
    </row>
    <row r="37" customFormat="false" ht="15.75" hidden="false" customHeight="true" outlineLevel="0" collapsed="false">
      <c r="A37" s="13" t="s">
        <v>76</v>
      </c>
      <c r="B37" s="28"/>
    </row>
    <row r="38" customFormat="false" ht="15.75" hidden="false" customHeight="true" outlineLevel="0" collapsed="false">
      <c r="A38" s="13" t="s">
        <v>77</v>
      </c>
      <c r="B38" s="28"/>
    </row>
    <row r="40" customFormat="false" ht="15.75" hidden="false" customHeight="true" outlineLevel="0" collapsed="false">
      <c r="A40" s="13" t="s">
        <v>21</v>
      </c>
      <c r="B40" s="28"/>
    </row>
    <row r="41" customFormat="false" ht="15.75" hidden="false" customHeight="true" outlineLevel="0" collapsed="false">
      <c r="A41" s="13" t="s">
        <v>76</v>
      </c>
      <c r="B41" s="28"/>
    </row>
    <row r="42" customFormat="false" ht="15.75" hidden="false" customHeight="true" outlineLevel="0" collapsed="false">
      <c r="A42" s="13" t="s">
        <v>77</v>
      </c>
      <c r="B42" s="28"/>
    </row>
    <row r="44" customFormat="false" ht="15.75" hidden="false" customHeight="true" outlineLevel="0" collapsed="false">
      <c r="A44" s="13" t="s">
        <v>21</v>
      </c>
      <c r="B44" s="28"/>
    </row>
    <row r="45" customFormat="false" ht="15.75" hidden="false" customHeight="true" outlineLevel="0" collapsed="false">
      <c r="A45" s="13" t="s">
        <v>76</v>
      </c>
      <c r="B45" s="28"/>
    </row>
    <row r="46" customFormat="false" ht="15.75" hidden="false" customHeight="true" outlineLevel="0" collapsed="false">
      <c r="A46" s="13" t="s">
        <v>77</v>
      </c>
      <c r="B46" s="28"/>
    </row>
    <row r="48" customFormat="false" ht="15.75" hidden="false" customHeight="true" outlineLevel="0" collapsed="false">
      <c r="A48" s="13" t="s">
        <v>21</v>
      </c>
      <c r="B48" s="28"/>
    </row>
    <row r="49" customFormat="false" ht="15.75" hidden="false" customHeight="true" outlineLevel="0" collapsed="false">
      <c r="A49" s="13" t="s">
        <v>76</v>
      </c>
      <c r="B49" s="28"/>
    </row>
    <row r="50" customFormat="false" ht="15.75" hidden="false" customHeight="true" outlineLevel="0" collapsed="false">
      <c r="A50" s="13" t="s">
        <v>77</v>
      </c>
      <c r="B50" s="28"/>
    </row>
    <row r="52" customFormat="false" ht="15.75" hidden="false" customHeight="true" outlineLevel="0" collapsed="false">
      <c r="A52" s="13" t="s">
        <v>21</v>
      </c>
      <c r="B52" s="28"/>
    </row>
    <row r="53" customFormat="false" ht="15.75" hidden="false" customHeight="true" outlineLevel="0" collapsed="false">
      <c r="A53" s="13" t="s">
        <v>76</v>
      </c>
      <c r="B53" s="28"/>
    </row>
    <row r="54" customFormat="false" ht="15.75" hidden="false" customHeight="true" outlineLevel="0" collapsed="false">
      <c r="A54" s="13" t="s">
        <v>77</v>
      </c>
      <c r="B54" s="28"/>
    </row>
    <row r="56" customFormat="false" ht="15.75" hidden="false" customHeight="true" outlineLevel="0" collapsed="false">
      <c r="A56" s="13" t="s">
        <v>21</v>
      </c>
      <c r="B56" s="28"/>
    </row>
    <row r="57" customFormat="false" ht="15.75" hidden="false" customHeight="true" outlineLevel="0" collapsed="false">
      <c r="A57" s="13" t="s">
        <v>76</v>
      </c>
      <c r="B57" s="28"/>
    </row>
    <row r="58" customFormat="false" ht="15.75" hidden="false" customHeight="true" outlineLevel="0" collapsed="false">
      <c r="A58" s="13" t="s">
        <v>77</v>
      </c>
      <c r="B58" s="28"/>
    </row>
    <row r="60" customFormat="false" ht="15.75" hidden="false" customHeight="true" outlineLevel="0" collapsed="false">
      <c r="A60" s="13" t="s">
        <v>21</v>
      </c>
      <c r="B60" s="28"/>
    </row>
    <row r="61" customFormat="false" ht="15.75" hidden="false" customHeight="true" outlineLevel="0" collapsed="false">
      <c r="A61" s="13" t="s">
        <v>76</v>
      </c>
      <c r="B61" s="28"/>
    </row>
    <row r="62" customFormat="false" ht="15.75" hidden="false" customHeight="true" outlineLevel="0" collapsed="false">
      <c r="A62" s="13" t="s">
        <v>77</v>
      </c>
      <c r="B62" s="28"/>
    </row>
    <row r="64" customFormat="false" ht="15.75" hidden="false" customHeight="true" outlineLevel="0" collapsed="false">
      <c r="A64" s="13" t="s">
        <v>21</v>
      </c>
      <c r="B64" s="28"/>
    </row>
    <row r="65" customFormat="false" ht="15.75" hidden="false" customHeight="true" outlineLevel="0" collapsed="false">
      <c r="A65" s="13" t="s">
        <v>76</v>
      </c>
      <c r="B65" s="28"/>
    </row>
    <row r="66" customFormat="false" ht="15.75" hidden="false" customHeight="true" outlineLevel="0" collapsed="false">
      <c r="A66" s="13" t="s">
        <v>77</v>
      </c>
      <c r="B66" s="28"/>
    </row>
    <row r="68" customFormat="false" ht="15.75" hidden="false" customHeight="true" outlineLevel="0" collapsed="false">
      <c r="A68" s="13" t="s">
        <v>21</v>
      </c>
      <c r="B68" s="28"/>
    </row>
    <row r="69" customFormat="false" ht="15.75" hidden="false" customHeight="true" outlineLevel="0" collapsed="false">
      <c r="A69" s="13" t="s">
        <v>76</v>
      </c>
      <c r="B69" s="28"/>
    </row>
    <row r="70" customFormat="false" ht="15.75" hidden="false" customHeight="true" outlineLevel="0" collapsed="false">
      <c r="A70" s="13" t="s">
        <v>77</v>
      </c>
      <c r="B70" s="28"/>
    </row>
    <row r="72" customFormat="false" ht="15.75" hidden="false" customHeight="true" outlineLevel="0" collapsed="false">
      <c r="A72" s="13" t="s">
        <v>21</v>
      </c>
      <c r="B72" s="28"/>
    </row>
    <row r="73" customFormat="false" ht="15.75" hidden="false" customHeight="true" outlineLevel="0" collapsed="false">
      <c r="A73" s="13" t="s">
        <v>76</v>
      </c>
      <c r="B73" s="28"/>
    </row>
    <row r="74" customFormat="false" ht="15.75" hidden="false" customHeight="true" outlineLevel="0" collapsed="false">
      <c r="A74" s="13" t="s">
        <v>77</v>
      </c>
      <c r="B74" s="28"/>
    </row>
    <row r="76" customFormat="false" ht="15.75" hidden="false" customHeight="true" outlineLevel="0" collapsed="false">
      <c r="A76" s="13" t="s">
        <v>21</v>
      </c>
      <c r="B76" s="28"/>
    </row>
    <row r="77" customFormat="false" ht="15.75" hidden="false" customHeight="true" outlineLevel="0" collapsed="false">
      <c r="A77" s="13" t="s">
        <v>76</v>
      </c>
      <c r="B77" s="28"/>
    </row>
    <row r="78" customFormat="false" ht="15.75" hidden="false" customHeight="true" outlineLevel="0" collapsed="false">
      <c r="A78" s="13" t="s">
        <v>77</v>
      </c>
      <c r="B78" s="28"/>
    </row>
    <row r="80" customFormat="false" ht="15.75" hidden="false" customHeight="true" outlineLevel="0" collapsed="false">
      <c r="A80" s="13" t="s">
        <v>21</v>
      </c>
      <c r="B80" s="28"/>
    </row>
    <row r="81" customFormat="false" ht="15.75" hidden="false" customHeight="true" outlineLevel="0" collapsed="false">
      <c r="A81" s="13" t="s">
        <v>76</v>
      </c>
      <c r="B81" s="28"/>
    </row>
    <row r="82" customFormat="false" ht="15.75" hidden="false" customHeight="true" outlineLevel="0" collapsed="false">
      <c r="A82" s="13" t="s">
        <v>77</v>
      </c>
      <c r="B82" s="28"/>
    </row>
    <row r="84" customFormat="false" ht="15.75" hidden="false" customHeight="true" outlineLevel="0" collapsed="false">
      <c r="A84" s="13" t="s">
        <v>21</v>
      </c>
      <c r="B84" s="28"/>
    </row>
    <row r="85" customFormat="false" ht="15.75" hidden="false" customHeight="true" outlineLevel="0" collapsed="false">
      <c r="A85" s="13" t="s">
        <v>76</v>
      </c>
      <c r="B85" s="28"/>
    </row>
    <row r="86" customFormat="false" ht="15.75" hidden="false" customHeight="true" outlineLevel="0" collapsed="false">
      <c r="A86" s="13" t="s">
        <v>77</v>
      </c>
      <c r="B86" s="28"/>
    </row>
    <row r="88" customFormat="false" ht="15.75" hidden="false" customHeight="true" outlineLevel="0" collapsed="false">
      <c r="A88" s="13" t="s">
        <v>21</v>
      </c>
      <c r="B88" s="28"/>
    </row>
    <row r="89" customFormat="false" ht="15.75" hidden="false" customHeight="true" outlineLevel="0" collapsed="false">
      <c r="A89" s="13" t="s">
        <v>76</v>
      </c>
      <c r="B89" s="28"/>
    </row>
    <row r="90" customFormat="false" ht="15.75" hidden="false" customHeight="true" outlineLevel="0" collapsed="false">
      <c r="A90" s="13" t="s">
        <v>77</v>
      </c>
      <c r="B90" s="28"/>
    </row>
    <row r="92" customFormat="false" ht="15.75" hidden="false" customHeight="true" outlineLevel="0" collapsed="false">
      <c r="A92" s="13" t="s">
        <v>21</v>
      </c>
      <c r="B92" s="28"/>
    </row>
    <row r="93" customFormat="false" ht="15.75" hidden="false" customHeight="true" outlineLevel="0" collapsed="false">
      <c r="A93" s="13" t="s">
        <v>76</v>
      </c>
      <c r="B93" s="28"/>
    </row>
    <row r="94" customFormat="false" ht="15.75" hidden="false" customHeight="true" outlineLevel="0" collapsed="false">
      <c r="A94" s="13" t="s">
        <v>77</v>
      </c>
      <c r="B94" s="28"/>
    </row>
    <row r="96" customFormat="false" ht="15.75" hidden="false" customHeight="true" outlineLevel="0" collapsed="false">
      <c r="A96" s="13" t="s">
        <v>21</v>
      </c>
      <c r="B96" s="28"/>
    </row>
    <row r="97" customFormat="false" ht="15.75" hidden="false" customHeight="true" outlineLevel="0" collapsed="false">
      <c r="A97" s="13" t="s">
        <v>76</v>
      </c>
      <c r="B97" s="28"/>
    </row>
    <row r="98" customFormat="false" ht="15.75" hidden="false" customHeight="true" outlineLevel="0" collapsed="false">
      <c r="A98" s="13" t="s">
        <v>77</v>
      </c>
      <c r="B98" s="28"/>
    </row>
    <row r="100" customFormat="false" ht="15.75" hidden="false" customHeight="true" outlineLevel="0" collapsed="false">
      <c r="A100" s="13" t="s">
        <v>21</v>
      </c>
      <c r="B100" s="28"/>
    </row>
    <row r="101" customFormat="false" ht="15.75" hidden="false" customHeight="true" outlineLevel="0" collapsed="false">
      <c r="A101" s="13" t="s">
        <v>76</v>
      </c>
      <c r="B101" s="28"/>
    </row>
    <row r="102" customFormat="false" ht="15.75" hidden="false" customHeight="true" outlineLevel="0" collapsed="false">
      <c r="A102" s="13" t="s">
        <v>77</v>
      </c>
      <c r="B102" s="28"/>
    </row>
    <row r="104" customFormat="false" ht="15.75" hidden="false" customHeight="true" outlineLevel="0" collapsed="false">
      <c r="A104" s="13" t="s">
        <v>21</v>
      </c>
      <c r="B104" s="28"/>
    </row>
    <row r="105" customFormat="false" ht="15.75" hidden="false" customHeight="true" outlineLevel="0" collapsed="false">
      <c r="A105" s="13" t="s">
        <v>76</v>
      </c>
      <c r="B105" s="28"/>
    </row>
    <row r="106" customFormat="false" ht="15.75" hidden="false" customHeight="true" outlineLevel="0" collapsed="false">
      <c r="A106" s="13" t="s">
        <v>77</v>
      </c>
      <c r="B106" s="28"/>
    </row>
    <row r="108" customFormat="false" ht="15.75" hidden="false" customHeight="true" outlineLevel="0" collapsed="false">
      <c r="A108" s="13" t="s">
        <v>21</v>
      </c>
      <c r="B108" s="28"/>
    </row>
    <row r="109" customFormat="false" ht="15.75" hidden="false" customHeight="true" outlineLevel="0" collapsed="false">
      <c r="A109" s="13" t="s">
        <v>76</v>
      </c>
      <c r="B109" s="28"/>
    </row>
    <row r="110" customFormat="false" ht="15.75" hidden="false" customHeight="true" outlineLevel="0" collapsed="false">
      <c r="A110" s="13" t="s">
        <v>77</v>
      </c>
      <c r="B110" s="28"/>
    </row>
    <row r="112" customFormat="false" ht="15.75" hidden="false" customHeight="true" outlineLevel="0" collapsed="false">
      <c r="A112" s="13" t="s">
        <v>21</v>
      </c>
      <c r="B112" s="28"/>
    </row>
    <row r="113" customFormat="false" ht="15.75" hidden="false" customHeight="true" outlineLevel="0" collapsed="false">
      <c r="A113" s="13" t="s">
        <v>76</v>
      </c>
      <c r="B113" s="28"/>
    </row>
    <row r="114" customFormat="false" ht="15.75" hidden="false" customHeight="true" outlineLevel="0" collapsed="false">
      <c r="A114" s="13" t="s">
        <v>77</v>
      </c>
      <c r="B114" s="28"/>
    </row>
    <row r="116" customFormat="false" ht="15.75" hidden="false" customHeight="true" outlineLevel="0" collapsed="false">
      <c r="A116" s="13" t="s">
        <v>21</v>
      </c>
      <c r="B116" s="28"/>
    </row>
    <row r="117" customFormat="false" ht="15.75" hidden="false" customHeight="true" outlineLevel="0" collapsed="false">
      <c r="A117" s="13" t="s">
        <v>76</v>
      </c>
      <c r="B117" s="28"/>
    </row>
    <row r="118" customFormat="false" ht="15.75" hidden="false" customHeight="true" outlineLevel="0" collapsed="false">
      <c r="A118" s="13" t="s">
        <v>77</v>
      </c>
      <c r="B118" s="28"/>
    </row>
    <row r="120" customFormat="false" ht="15.75" hidden="false" customHeight="true" outlineLevel="0" collapsed="false">
      <c r="A120" s="13" t="s">
        <v>21</v>
      </c>
      <c r="B120" s="28"/>
    </row>
    <row r="121" customFormat="false" ht="15.75" hidden="false" customHeight="true" outlineLevel="0" collapsed="false">
      <c r="A121" s="13" t="s">
        <v>76</v>
      </c>
      <c r="B121" s="28"/>
    </row>
    <row r="122" customFormat="false" ht="15.75" hidden="false" customHeight="true" outlineLevel="0" collapsed="false">
      <c r="A122" s="13" t="s">
        <v>77</v>
      </c>
      <c r="B122" s="28"/>
    </row>
    <row r="124" customFormat="false" ht="15.75" hidden="false" customHeight="true" outlineLevel="0" collapsed="false">
      <c r="A124" s="13" t="s">
        <v>21</v>
      </c>
      <c r="B124" s="28"/>
    </row>
    <row r="125" customFormat="false" ht="15.75" hidden="false" customHeight="true" outlineLevel="0" collapsed="false">
      <c r="A125" s="13" t="s">
        <v>76</v>
      </c>
      <c r="B125" s="28"/>
    </row>
    <row r="126" customFormat="false" ht="15.75" hidden="false" customHeight="true" outlineLevel="0" collapsed="false">
      <c r="A126" s="13" t="s">
        <v>77</v>
      </c>
      <c r="B126" s="28"/>
    </row>
    <row r="128" customFormat="false" ht="15.75" hidden="false" customHeight="true" outlineLevel="0" collapsed="false">
      <c r="A128" s="13" t="s">
        <v>21</v>
      </c>
      <c r="B128" s="28"/>
    </row>
    <row r="129" customFormat="false" ht="15.75" hidden="false" customHeight="true" outlineLevel="0" collapsed="false">
      <c r="A129" s="13" t="s">
        <v>76</v>
      </c>
      <c r="B129" s="28"/>
    </row>
    <row r="130" customFormat="false" ht="15.75" hidden="false" customHeight="true" outlineLevel="0" collapsed="false">
      <c r="A130" s="13" t="s">
        <v>77</v>
      </c>
      <c r="B130" s="28"/>
    </row>
    <row r="132" customFormat="false" ht="15.75" hidden="false" customHeight="true" outlineLevel="0" collapsed="false">
      <c r="A132" s="13" t="s">
        <v>21</v>
      </c>
      <c r="B132" s="28"/>
    </row>
    <row r="133" customFormat="false" ht="15.75" hidden="false" customHeight="true" outlineLevel="0" collapsed="false">
      <c r="A133" s="13" t="s">
        <v>76</v>
      </c>
      <c r="B133" s="28"/>
    </row>
    <row r="134" customFormat="false" ht="15.75" hidden="false" customHeight="true" outlineLevel="0" collapsed="false">
      <c r="A134" s="13" t="s">
        <v>77</v>
      </c>
      <c r="B134" s="28"/>
    </row>
    <row r="136" customFormat="false" ht="15.75" hidden="false" customHeight="true" outlineLevel="0" collapsed="false">
      <c r="A136" s="13" t="s">
        <v>21</v>
      </c>
      <c r="B136" s="28"/>
    </row>
    <row r="137" customFormat="false" ht="15.75" hidden="false" customHeight="true" outlineLevel="0" collapsed="false">
      <c r="A137" s="13" t="s">
        <v>76</v>
      </c>
      <c r="B137" s="28"/>
    </row>
    <row r="138" customFormat="false" ht="15.75" hidden="false" customHeight="true" outlineLevel="0" collapsed="false">
      <c r="A138" s="13" t="s">
        <v>77</v>
      </c>
      <c r="B138" s="28"/>
    </row>
    <row r="140" customFormat="false" ht="15.75" hidden="false" customHeight="true" outlineLevel="0" collapsed="false">
      <c r="A140" s="13" t="s">
        <v>21</v>
      </c>
      <c r="B140" s="28"/>
    </row>
    <row r="141" customFormat="false" ht="15.75" hidden="false" customHeight="true" outlineLevel="0" collapsed="false">
      <c r="A141" s="13" t="s">
        <v>76</v>
      </c>
      <c r="B141" s="28"/>
    </row>
    <row r="142" customFormat="false" ht="15.75" hidden="false" customHeight="true" outlineLevel="0" collapsed="false">
      <c r="A142" s="13" t="s">
        <v>77</v>
      </c>
      <c r="B142" s="28"/>
    </row>
    <row r="144" customFormat="false" ht="15.75" hidden="false" customHeight="true" outlineLevel="0" collapsed="false">
      <c r="A144" s="13" t="s">
        <v>21</v>
      </c>
      <c r="B144" s="28"/>
    </row>
    <row r="145" customFormat="false" ht="15.75" hidden="false" customHeight="true" outlineLevel="0" collapsed="false">
      <c r="A145" s="13" t="s">
        <v>76</v>
      </c>
      <c r="B145" s="28"/>
    </row>
    <row r="146" customFormat="false" ht="15.75" hidden="false" customHeight="true" outlineLevel="0" collapsed="false">
      <c r="A146" s="13" t="s">
        <v>77</v>
      </c>
      <c r="B146" s="28"/>
    </row>
    <row r="148" customFormat="false" ht="15.75" hidden="false" customHeight="true" outlineLevel="0" collapsed="false">
      <c r="A148" s="13" t="s">
        <v>21</v>
      </c>
      <c r="B148" s="28"/>
    </row>
    <row r="149" customFormat="false" ht="15.75" hidden="false" customHeight="true" outlineLevel="0" collapsed="false">
      <c r="A149" s="13" t="s">
        <v>76</v>
      </c>
      <c r="B149" s="28"/>
    </row>
    <row r="150" customFormat="false" ht="15.75" hidden="false" customHeight="true" outlineLevel="0" collapsed="false">
      <c r="A150" s="13" t="s">
        <v>77</v>
      </c>
      <c r="B150" s="28"/>
    </row>
    <row r="152" customFormat="false" ht="15.75" hidden="false" customHeight="true" outlineLevel="0" collapsed="false">
      <c r="A152" s="13" t="s">
        <v>21</v>
      </c>
      <c r="B152" s="28"/>
    </row>
    <row r="153" customFormat="false" ht="15.75" hidden="false" customHeight="true" outlineLevel="0" collapsed="false">
      <c r="A153" s="13" t="s">
        <v>76</v>
      </c>
      <c r="B153" s="28"/>
    </row>
    <row r="154" customFormat="false" ht="15.75" hidden="false" customHeight="true" outlineLevel="0" collapsed="false">
      <c r="A154" s="13" t="s">
        <v>77</v>
      </c>
      <c r="B154" s="28"/>
    </row>
    <row r="156" customFormat="false" ht="15.75" hidden="false" customHeight="true" outlineLevel="0" collapsed="false">
      <c r="A156" s="13" t="s">
        <v>21</v>
      </c>
      <c r="B156" s="28"/>
    </row>
    <row r="157" customFormat="false" ht="15.75" hidden="false" customHeight="true" outlineLevel="0" collapsed="false">
      <c r="A157" s="13" t="s">
        <v>76</v>
      </c>
      <c r="B157" s="28"/>
    </row>
    <row r="158" customFormat="false" ht="15.75" hidden="false" customHeight="true" outlineLevel="0" collapsed="false">
      <c r="A158" s="13" t="s">
        <v>77</v>
      </c>
      <c r="B158" s="28"/>
    </row>
    <row r="160" customFormat="false" ht="15.75" hidden="false" customHeight="true" outlineLevel="0" collapsed="false">
      <c r="A160" s="13" t="s">
        <v>21</v>
      </c>
      <c r="B160" s="28"/>
    </row>
    <row r="161" customFormat="false" ht="15.75" hidden="false" customHeight="true" outlineLevel="0" collapsed="false">
      <c r="A161" s="13" t="s">
        <v>76</v>
      </c>
      <c r="B161" s="28"/>
    </row>
    <row r="162" customFormat="false" ht="15.75" hidden="false" customHeight="true" outlineLevel="0" collapsed="false">
      <c r="A162" s="13" t="s">
        <v>77</v>
      </c>
      <c r="B162" s="28"/>
    </row>
    <row r="164" customFormat="false" ht="15.75" hidden="false" customHeight="true" outlineLevel="0" collapsed="false">
      <c r="A164" s="13" t="s">
        <v>21</v>
      </c>
      <c r="B164" s="28"/>
    </row>
    <row r="165" customFormat="false" ht="15.75" hidden="false" customHeight="true" outlineLevel="0" collapsed="false">
      <c r="A165" s="13" t="s">
        <v>76</v>
      </c>
      <c r="B165" s="28"/>
    </row>
    <row r="166" customFormat="false" ht="15.75" hidden="false" customHeight="true" outlineLevel="0" collapsed="false">
      <c r="A166" s="13" t="s">
        <v>77</v>
      </c>
      <c r="B166" s="28"/>
    </row>
    <row r="168" customFormat="false" ht="15.75" hidden="false" customHeight="true" outlineLevel="0" collapsed="false">
      <c r="A168" s="13" t="s">
        <v>21</v>
      </c>
      <c r="B168" s="28"/>
    </row>
    <row r="169" customFormat="false" ht="15.75" hidden="false" customHeight="true" outlineLevel="0" collapsed="false">
      <c r="A169" s="13" t="s">
        <v>76</v>
      </c>
      <c r="B169" s="28"/>
    </row>
    <row r="170" customFormat="false" ht="15.75" hidden="false" customHeight="true" outlineLevel="0" collapsed="false">
      <c r="A170" s="13" t="s">
        <v>77</v>
      </c>
      <c r="B170" s="28"/>
    </row>
    <row r="172" customFormat="false" ht="15.75" hidden="false" customHeight="true" outlineLevel="0" collapsed="false">
      <c r="A172" s="13" t="s">
        <v>21</v>
      </c>
      <c r="B172" s="28"/>
    </row>
    <row r="173" customFormat="false" ht="15.75" hidden="false" customHeight="true" outlineLevel="0" collapsed="false">
      <c r="A173" s="13" t="s">
        <v>76</v>
      </c>
      <c r="B173" s="28"/>
    </row>
    <row r="174" customFormat="false" ht="15.75" hidden="false" customHeight="true" outlineLevel="0" collapsed="false">
      <c r="A174" s="13" t="s">
        <v>77</v>
      </c>
      <c r="B174" s="28"/>
    </row>
    <row r="176" customFormat="false" ht="15.75" hidden="false" customHeight="true" outlineLevel="0" collapsed="false">
      <c r="A176" s="13" t="s">
        <v>21</v>
      </c>
      <c r="B176" s="28"/>
    </row>
    <row r="177" customFormat="false" ht="15.75" hidden="false" customHeight="true" outlineLevel="0" collapsed="false">
      <c r="A177" s="13" t="s">
        <v>76</v>
      </c>
      <c r="B177" s="28"/>
    </row>
    <row r="178" customFormat="false" ht="15.75" hidden="false" customHeight="true" outlineLevel="0" collapsed="false">
      <c r="A178" s="13" t="s">
        <v>77</v>
      </c>
      <c r="B178" s="28"/>
    </row>
    <row r="180" customFormat="false" ht="15.75" hidden="false" customHeight="true" outlineLevel="0" collapsed="false">
      <c r="A180" s="13" t="s">
        <v>21</v>
      </c>
      <c r="B180" s="28"/>
    </row>
    <row r="181" customFormat="false" ht="15.75" hidden="false" customHeight="true" outlineLevel="0" collapsed="false">
      <c r="A181" s="13" t="s">
        <v>76</v>
      </c>
      <c r="B181" s="28"/>
    </row>
    <row r="182" customFormat="false" ht="15.75" hidden="false" customHeight="true" outlineLevel="0" collapsed="false">
      <c r="A182" s="13" t="s">
        <v>77</v>
      </c>
      <c r="B182" s="28"/>
    </row>
    <row r="184" customFormat="false" ht="15.75" hidden="false" customHeight="true" outlineLevel="0" collapsed="false">
      <c r="A184" s="13" t="s">
        <v>21</v>
      </c>
      <c r="B184" s="28"/>
    </row>
    <row r="185" customFormat="false" ht="15.75" hidden="false" customHeight="true" outlineLevel="0" collapsed="false">
      <c r="A185" s="13" t="s">
        <v>76</v>
      </c>
      <c r="B185" s="28"/>
    </row>
    <row r="186" customFormat="false" ht="15.75" hidden="false" customHeight="true" outlineLevel="0" collapsed="false">
      <c r="A186" s="13" t="s">
        <v>77</v>
      </c>
      <c r="B186" s="28"/>
    </row>
    <row r="188" customFormat="false" ht="15.75" hidden="false" customHeight="true" outlineLevel="0" collapsed="false">
      <c r="A188" s="13" t="s">
        <v>21</v>
      </c>
      <c r="B188" s="28"/>
    </row>
    <row r="189" customFormat="false" ht="15.75" hidden="false" customHeight="true" outlineLevel="0" collapsed="false">
      <c r="A189" s="13" t="s">
        <v>76</v>
      </c>
      <c r="B189" s="28"/>
    </row>
    <row r="190" customFormat="false" ht="15.75" hidden="false" customHeight="true" outlineLevel="0" collapsed="false">
      <c r="A190" s="13" t="s">
        <v>77</v>
      </c>
      <c r="B190" s="28"/>
    </row>
    <row r="192" customFormat="false" ht="15.75" hidden="false" customHeight="true" outlineLevel="0" collapsed="false">
      <c r="A192" s="13" t="s">
        <v>21</v>
      </c>
      <c r="B192" s="28"/>
    </row>
    <row r="193" customFormat="false" ht="15.75" hidden="false" customHeight="true" outlineLevel="0" collapsed="false">
      <c r="A193" s="13" t="s">
        <v>76</v>
      </c>
      <c r="B193" s="28"/>
    </row>
    <row r="194" customFormat="false" ht="15.75" hidden="false" customHeight="true" outlineLevel="0" collapsed="false">
      <c r="A194" s="13" t="s">
        <v>77</v>
      </c>
      <c r="B194" s="28"/>
    </row>
    <row r="196" customFormat="false" ht="15.75" hidden="false" customHeight="true" outlineLevel="0" collapsed="false">
      <c r="A196" s="13" t="s">
        <v>21</v>
      </c>
      <c r="B196" s="28"/>
    </row>
    <row r="197" customFormat="false" ht="15.75" hidden="false" customHeight="true" outlineLevel="0" collapsed="false">
      <c r="A197" s="13" t="s">
        <v>76</v>
      </c>
      <c r="B197" s="28"/>
    </row>
    <row r="198" customFormat="false" ht="15.75" hidden="false" customHeight="true" outlineLevel="0" collapsed="false">
      <c r="A198" s="13" t="s">
        <v>77</v>
      </c>
      <c r="B198" s="28"/>
    </row>
    <row r="200" customFormat="false" ht="15.75" hidden="false" customHeight="true" outlineLevel="0" collapsed="false">
      <c r="A200" s="13" t="s">
        <v>21</v>
      </c>
      <c r="B200" s="28"/>
    </row>
    <row r="201" customFormat="false" ht="15.75" hidden="false" customHeight="true" outlineLevel="0" collapsed="false">
      <c r="A201" s="13" t="s">
        <v>76</v>
      </c>
      <c r="B201" s="28"/>
    </row>
    <row r="202" customFormat="false" ht="15.75" hidden="false" customHeight="true" outlineLevel="0" collapsed="false">
      <c r="A202" s="13" t="s">
        <v>77</v>
      </c>
      <c r="B202" s="28"/>
    </row>
    <row r="204" customFormat="false" ht="15.75" hidden="false" customHeight="true" outlineLevel="0" collapsed="false">
      <c r="A204" s="13" t="s">
        <v>21</v>
      </c>
      <c r="B204" s="28"/>
    </row>
    <row r="205" customFormat="false" ht="15.75" hidden="false" customHeight="true" outlineLevel="0" collapsed="false">
      <c r="A205" s="13" t="s">
        <v>76</v>
      </c>
      <c r="B205" s="28"/>
    </row>
    <row r="206" customFormat="false" ht="15.75" hidden="false" customHeight="true" outlineLevel="0" collapsed="false">
      <c r="A206" s="13" t="s">
        <v>77</v>
      </c>
      <c r="B206" s="28"/>
    </row>
    <row r="208" customFormat="false" ht="15.75" hidden="false" customHeight="true" outlineLevel="0" collapsed="false">
      <c r="A208" s="13" t="s">
        <v>21</v>
      </c>
      <c r="B208" s="28"/>
    </row>
    <row r="209" customFormat="false" ht="15.75" hidden="false" customHeight="true" outlineLevel="0" collapsed="false">
      <c r="A209" s="13" t="s">
        <v>76</v>
      </c>
      <c r="B209" s="28"/>
    </row>
    <row r="210" customFormat="false" ht="15.75" hidden="false" customHeight="true" outlineLevel="0" collapsed="false">
      <c r="A210" s="13" t="s">
        <v>77</v>
      </c>
      <c r="B210" s="28"/>
    </row>
    <row r="212" customFormat="false" ht="15.75" hidden="false" customHeight="true" outlineLevel="0" collapsed="false">
      <c r="A212" s="13" t="s">
        <v>21</v>
      </c>
      <c r="B212" s="28"/>
    </row>
    <row r="213" customFormat="false" ht="15.75" hidden="false" customHeight="true" outlineLevel="0" collapsed="false">
      <c r="A213" s="13" t="s">
        <v>76</v>
      </c>
      <c r="B213" s="28"/>
    </row>
    <row r="214" customFormat="false" ht="15.75" hidden="false" customHeight="true" outlineLevel="0" collapsed="false">
      <c r="A214" s="13" t="s">
        <v>77</v>
      </c>
      <c r="B214" s="28"/>
    </row>
    <row r="216" customFormat="false" ht="15.75" hidden="false" customHeight="true" outlineLevel="0" collapsed="false">
      <c r="A216" s="13" t="s">
        <v>21</v>
      </c>
      <c r="B216" s="28"/>
    </row>
    <row r="217" customFormat="false" ht="15.75" hidden="false" customHeight="true" outlineLevel="0" collapsed="false">
      <c r="A217" s="13" t="s">
        <v>76</v>
      </c>
      <c r="B217" s="28"/>
    </row>
    <row r="218" customFormat="false" ht="15.75" hidden="false" customHeight="true" outlineLevel="0" collapsed="false">
      <c r="A218" s="13" t="s">
        <v>77</v>
      </c>
      <c r="B218" s="28"/>
    </row>
    <row r="220" customFormat="false" ht="15.75" hidden="false" customHeight="true" outlineLevel="0" collapsed="false">
      <c r="A220" s="13" t="s">
        <v>21</v>
      </c>
      <c r="B220" s="28"/>
    </row>
    <row r="221" customFormat="false" ht="15.75" hidden="false" customHeight="true" outlineLevel="0" collapsed="false">
      <c r="A221" s="13" t="s">
        <v>76</v>
      </c>
      <c r="B221" s="28"/>
    </row>
    <row r="222" customFormat="false" ht="15.75" hidden="false" customHeight="true" outlineLevel="0" collapsed="false">
      <c r="A222" s="13" t="s">
        <v>77</v>
      </c>
      <c r="B222" s="28"/>
    </row>
    <row r="224" customFormat="false" ht="15.75" hidden="false" customHeight="true" outlineLevel="0" collapsed="false">
      <c r="A224" s="13" t="s">
        <v>21</v>
      </c>
      <c r="B224" s="28"/>
    </row>
    <row r="225" customFormat="false" ht="15.75" hidden="false" customHeight="true" outlineLevel="0" collapsed="false">
      <c r="A225" s="13" t="s">
        <v>76</v>
      </c>
      <c r="B225" s="28"/>
    </row>
    <row r="226" customFormat="false" ht="15.75" hidden="false" customHeight="true" outlineLevel="0" collapsed="false">
      <c r="A226" s="13" t="s">
        <v>77</v>
      </c>
      <c r="B226" s="28"/>
    </row>
    <row r="228" customFormat="false" ht="15.75" hidden="false" customHeight="true" outlineLevel="0" collapsed="false">
      <c r="A228" s="13" t="s">
        <v>21</v>
      </c>
      <c r="B228" s="28"/>
    </row>
    <row r="229" customFormat="false" ht="15.75" hidden="false" customHeight="true" outlineLevel="0" collapsed="false">
      <c r="A229" s="13" t="s">
        <v>76</v>
      </c>
      <c r="B229" s="28"/>
    </row>
    <row r="230" customFormat="false" ht="15.75" hidden="false" customHeight="true" outlineLevel="0" collapsed="false">
      <c r="A230" s="13" t="s">
        <v>77</v>
      </c>
      <c r="B230" s="28"/>
    </row>
    <row r="232" customFormat="false" ht="15.75" hidden="false" customHeight="true" outlineLevel="0" collapsed="false">
      <c r="A232" s="13" t="s">
        <v>21</v>
      </c>
      <c r="B232" s="28"/>
    </row>
    <row r="233" customFormat="false" ht="15.75" hidden="false" customHeight="true" outlineLevel="0" collapsed="false">
      <c r="A233" s="13" t="s">
        <v>76</v>
      </c>
      <c r="B233" s="28"/>
    </row>
    <row r="234" customFormat="false" ht="15.75" hidden="false" customHeight="true" outlineLevel="0" collapsed="false">
      <c r="A234" s="13" t="s">
        <v>77</v>
      </c>
      <c r="B234" s="28"/>
    </row>
    <row r="236" customFormat="false" ht="15.75" hidden="false" customHeight="true" outlineLevel="0" collapsed="false">
      <c r="A236" s="13" t="s">
        <v>21</v>
      </c>
      <c r="B236" s="28"/>
    </row>
    <row r="237" customFormat="false" ht="15.75" hidden="false" customHeight="true" outlineLevel="0" collapsed="false">
      <c r="A237" s="13" t="s">
        <v>76</v>
      </c>
      <c r="B237" s="28"/>
    </row>
    <row r="238" customFormat="false" ht="15.75" hidden="false" customHeight="true" outlineLevel="0" collapsed="false">
      <c r="A238" s="13" t="s">
        <v>77</v>
      </c>
      <c r="B238" s="28"/>
    </row>
    <row r="240" customFormat="false" ht="15.75" hidden="false" customHeight="true" outlineLevel="0" collapsed="false">
      <c r="A240" s="13" t="s">
        <v>21</v>
      </c>
      <c r="B240" s="28"/>
    </row>
    <row r="241" customFormat="false" ht="15.75" hidden="false" customHeight="true" outlineLevel="0" collapsed="false">
      <c r="A241" s="13" t="s">
        <v>76</v>
      </c>
      <c r="B241" s="28"/>
    </row>
    <row r="242" customFormat="false" ht="15.75" hidden="false" customHeight="true" outlineLevel="0" collapsed="false">
      <c r="A242" s="13" t="s">
        <v>77</v>
      </c>
      <c r="B242" s="28"/>
    </row>
    <row r="244" customFormat="false" ht="15.75" hidden="false" customHeight="true" outlineLevel="0" collapsed="false">
      <c r="A244" s="13" t="s">
        <v>21</v>
      </c>
      <c r="B244" s="28"/>
    </row>
    <row r="245" customFormat="false" ht="15.75" hidden="false" customHeight="true" outlineLevel="0" collapsed="false">
      <c r="A245" s="13" t="s">
        <v>76</v>
      </c>
      <c r="B245" s="28"/>
    </row>
    <row r="246" customFormat="false" ht="15.75" hidden="false" customHeight="true" outlineLevel="0" collapsed="false">
      <c r="A246" s="13" t="s">
        <v>77</v>
      </c>
      <c r="B246" s="28"/>
    </row>
    <row r="248" customFormat="false" ht="15.75" hidden="false" customHeight="true" outlineLevel="0" collapsed="false">
      <c r="A248" s="13" t="s">
        <v>21</v>
      </c>
      <c r="B248" s="28"/>
    </row>
    <row r="249" customFormat="false" ht="15.75" hidden="false" customHeight="true" outlineLevel="0" collapsed="false">
      <c r="A249" s="13" t="s">
        <v>76</v>
      </c>
      <c r="B249" s="28"/>
    </row>
    <row r="250" customFormat="false" ht="15.75" hidden="false" customHeight="true" outlineLevel="0" collapsed="false">
      <c r="A250" s="13" t="s">
        <v>77</v>
      </c>
      <c r="B250" s="28"/>
    </row>
    <row r="252" customFormat="false" ht="15.75" hidden="false" customHeight="true" outlineLevel="0" collapsed="false">
      <c r="A252" s="13" t="s">
        <v>21</v>
      </c>
      <c r="B252" s="28"/>
    </row>
    <row r="253" customFormat="false" ht="15.75" hidden="false" customHeight="true" outlineLevel="0" collapsed="false">
      <c r="A253" s="13" t="s">
        <v>76</v>
      </c>
      <c r="B253" s="28"/>
    </row>
    <row r="254" customFormat="false" ht="15.75" hidden="false" customHeight="true" outlineLevel="0" collapsed="false">
      <c r="A254" s="13" t="s">
        <v>77</v>
      </c>
      <c r="B254" s="28"/>
    </row>
    <row r="256" customFormat="false" ht="15.75" hidden="false" customHeight="true" outlineLevel="0" collapsed="false">
      <c r="A256" s="13" t="s">
        <v>21</v>
      </c>
      <c r="B256" s="28"/>
    </row>
    <row r="257" customFormat="false" ht="15.75" hidden="false" customHeight="true" outlineLevel="0" collapsed="false">
      <c r="A257" s="13" t="s">
        <v>76</v>
      </c>
      <c r="B257" s="28"/>
    </row>
    <row r="258" customFormat="false" ht="15.75" hidden="false" customHeight="true" outlineLevel="0" collapsed="false">
      <c r="A258" s="13" t="s">
        <v>77</v>
      </c>
      <c r="B258" s="28"/>
    </row>
    <row r="260" customFormat="false" ht="15.75" hidden="false" customHeight="true" outlineLevel="0" collapsed="false">
      <c r="A260" s="13" t="s">
        <v>21</v>
      </c>
      <c r="B260" s="28"/>
    </row>
    <row r="261" customFormat="false" ht="15.75" hidden="false" customHeight="true" outlineLevel="0" collapsed="false">
      <c r="A261" s="13" t="s">
        <v>76</v>
      </c>
      <c r="B261" s="28"/>
    </row>
    <row r="262" customFormat="false" ht="15.75" hidden="false" customHeight="true" outlineLevel="0" collapsed="false">
      <c r="A262" s="13" t="s">
        <v>77</v>
      </c>
      <c r="B262" s="28"/>
    </row>
    <row r="264" customFormat="false" ht="15.75" hidden="false" customHeight="true" outlineLevel="0" collapsed="false">
      <c r="A264" s="13" t="s">
        <v>21</v>
      </c>
      <c r="B264" s="28"/>
    </row>
    <row r="265" customFormat="false" ht="15.75" hidden="false" customHeight="true" outlineLevel="0" collapsed="false">
      <c r="A265" s="13" t="s">
        <v>76</v>
      </c>
      <c r="B265" s="28"/>
    </row>
    <row r="266" customFormat="false" ht="15.75" hidden="false" customHeight="true" outlineLevel="0" collapsed="false">
      <c r="A266" s="13" t="s">
        <v>77</v>
      </c>
      <c r="B266" s="28"/>
    </row>
    <row r="268" customFormat="false" ht="15.75" hidden="false" customHeight="true" outlineLevel="0" collapsed="false">
      <c r="A268" s="13" t="s">
        <v>21</v>
      </c>
      <c r="B268" s="28"/>
    </row>
    <row r="269" customFormat="false" ht="15.75" hidden="false" customHeight="true" outlineLevel="0" collapsed="false">
      <c r="A269" s="13" t="s">
        <v>76</v>
      </c>
      <c r="B269" s="28"/>
    </row>
    <row r="270" customFormat="false" ht="15.75" hidden="false" customHeight="true" outlineLevel="0" collapsed="false">
      <c r="A270" s="13" t="s">
        <v>77</v>
      </c>
      <c r="B270" s="28"/>
    </row>
    <row r="272" customFormat="false" ht="15.75" hidden="false" customHeight="true" outlineLevel="0" collapsed="false">
      <c r="A272" s="13" t="s">
        <v>21</v>
      </c>
      <c r="B272" s="28"/>
    </row>
    <row r="273" customFormat="false" ht="15.75" hidden="false" customHeight="true" outlineLevel="0" collapsed="false">
      <c r="A273" s="13" t="s">
        <v>76</v>
      </c>
      <c r="B273" s="28"/>
    </row>
    <row r="274" customFormat="false" ht="15.75" hidden="false" customHeight="true" outlineLevel="0" collapsed="false">
      <c r="A274" s="13" t="s">
        <v>77</v>
      </c>
      <c r="B274" s="28"/>
    </row>
    <row r="276" customFormat="false" ht="15.75" hidden="false" customHeight="true" outlineLevel="0" collapsed="false">
      <c r="A276" s="13" t="s">
        <v>21</v>
      </c>
      <c r="B276" s="28"/>
    </row>
    <row r="277" customFormat="false" ht="15.75" hidden="false" customHeight="true" outlineLevel="0" collapsed="false">
      <c r="A277" s="13" t="s">
        <v>76</v>
      </c>
      <c r="B277" s="28"/>
    </row>
    <row r="278" customFormat="false" ht="15.75" hidden="false" customHeight="true" outlineLevel="0" collapsed="false">
      <c r="A278" s="13" t="s">
        <v>77</v>
      </c>
      <c r="B278" s="28"/>
    </row>
    <row r="280" customFormat="false" ht="15.75" hidden="false" customHeight="true" outlineLevel="0" collapsed="false">
      <c r="A280" s="13" t="s">
        <v>21</v>
      </c>
      <c r="B280" s="28"/>
    </row>
    <row r="281" customFormat="false" ht="15.75" hidden="false" customHeight="true" outlineLevel="0" collapsed="false">
      <c r="A281" s="13" t="s">
        <v>76</v>
      </c>
      <c r="B281" s="28"/>
    </row>
    <row r="282" customFormat="false" ht="15.75" hidden="false" customHeight="true" outlineLevel="0" collapsed="false">
      <c r="A282" s="13" t="s">
        <v>77</v>
      </c>
      <c r="B282" s="28"/>
    </row>
    <row r="284" customFormat="false" ht="15.75" hidden="false" customHeight="true" outlineLevel="0" collapsed="false">
      <c r="A284" s="13" t="s">
        <v>21</v>
      </c>
      <c r="B284" s="28"/>
    </row>
    <row r="285" customFormat="false" ht="15.75" hidden="false" customHeight="true" outlineLevel="0" collapsed="false">
      <c r="A285" s="13" t="s">
        <v>76</v>
      </c>
      <c r="B285" s="28"/>
    </row>
    <row r="286" customFormat="false" ht="15.75" hidden="false" customHeight="true" outlineLevel="0" collapsed="false">
      <c r="A286" s="13" t="s">
        <v>77</v>
      </c>
      <c r="B286" s="28"/>
    </row>
    <row r="288" customFormat="false" ht="15.75" hidden="false" customHeight="true" outlineLevel="0" collapsed="false">
      <c r="A288" s="13" t="s">
        <v>21</v>
      </c>
      <c r="B288" s="28"/>
    </row>
    <row r="289" customFormat="false" ht="15.75" hidden="false" customHeight="true" outlineLevel="0" collapsed="false">
      <c r="A289" s="13" t="s">
        <v>76</v>
      </c>
      <c r="B289" s="28"/>
    </row>
    <row r="290" customFormat="false" ht="15.75" hidden="false" customHeight="true" outlineLevel="0" collapsed="false">
      <c r="A290" s="13" t="s">
        <v>77</v>
      </c>
      <c r="B290" s="28"/>
    </row>
    <row r="292" customFormat="false" ht="15.75" hidden="false" customHeight="true" outlineLevel="0" collapsed="false">
      <c r="A292" s="13" t="s">
        <v>21</v>
      </c>
      <c r="B292" s="28"/>
    </row>
    <row r="293" customFormat="false" ht="15.75" hidden="false" customHeight="true" outlineLevel="0" collapsed="false">
      <c r="A293" s="13" t="s">
        <v>76</v>
      </c>
      <c r="B293" s="28"/>
    </row>
    <row r="294" customFormat="false" ht="15.75" hidden="false" customHeight="true" outlineLevel="0" collapsed="false">
      <c r="A294" s="13" t="s">
        <v>77</v>
      </c>
      <c r="B294" s="28"/>
    </row>
    <row r="296" customFormat="false" ht="15.75" hidden="false" customHeight="true" outlineLevel="0" collapsed="false">
      <c r="A296" s="13" t="s">
        <v>21</v>
      </c>
      <c r="B296" s="28"/>
    </row>
    <row r="297" customFormat="false" ht="15.75" hidden="false" customHeight="true" outlineLevel="0" collapsed="false">
      <c r="A297" s="13" t="s">
        <v>76</v>
      </c>
      <c r="B297" s="28"/>
    </row>
    <row r="298" customFormat="false" ht="15.75" hidden="false" customHeight="true" outlineLevel="0" collapsed="false">
      <c r="A298" s="13" t="s">
        <v>77</v>
      </c>
      <c r="B298" s="28"/>
    </row>
    <row r="300" customFormat="false" ht="15.75" hidden="false" customHeight="true" outlineLevel="0" collapsed="false">
      <c r="A300" s="13" t="s">
        <v>21</v>
      </c>
      <c r="B300" s="28"/>
    </row>
    <row r="301" customFormat="false" ht="15.75" hidden="false" customHeight="true" outlineLevel="0" collapsed="false">
      <c r="A301" s="13" t="s">
        <v>76</v>
      </c>
      <c r="B301" s="28"/>
    </row>
    <row r="302" customFormat="false" ht="15.75" hidden="false" customHeight="true" outlineLevel="0" collapsed="false">
      <c r="A302" s="13" t="s">
        <v>77</v>
      </c>
      <c r="B302" s="28"/>
    </row>
    <row r="304" customFormat="false" ht="15.75" hidden="false" customHeight="true" outlineLevel="0" collapsed="false">
      <c r="A304" s="13" t="s">
        <v>21</v>
      </c>
      <c r="B304" s="28"/>
    </row>
    <row r="305" customFormat="false" ht="15.75" hidden="false" customHeight="true" outlineLevel="0" collapsed="false">
      <c r="A305" s="13" t="s">
        <v>76</v>
      </c>
      <c r="B305" s="28"/>
    </row>
    <row r="306" customFormat="false" ht="15.75" hidden="false" customHeight="true" outlineLevel="0" collapsed="false">
      <c r="A306" s="13" t="s">
        <v>77</v>
      </c>
      <c r="B306" s="28"/>
    </row>
    <row r="308" customFormat="false" ht="15.75" hidden="false" customHeight="true" outlineLevel="0" collapsed="false">
      <c r="A308" s="13" t="s">
        <v>21</v>
      </c>
      <c r="B308" s="28"/>
    </row>
    <row r="309" customFormat="false" ht="15.75" hidden="false" customHeight="true" outlineLevel="0" collapsed="false">
      <c r="A309" s="13" t="s">
        <v>76</v>
      </c>
      <c r="B309" s="28"/>
    </row>
    <row r="310" customFormat="false" ht="15.75" hidden="false" customHeight="true" outlineLevel="0" collapsed="false">
      <c r="A310" s="13" t="s">
        <v>77</v>
      </c>
      <c r="B310" s="28"/>
    </row>
    <row r="312" customFormat="false" ht="15.75" hidden="false" customHeight="true" outlineLevel="0" collapsed="false">
      <c r="A312" s="13" t="s">
        <v>21</v>
      </c>
      <c r="B312" s="28"/>
    </row>
    <row r="313" customFormat="false" ht="15.75" hidden="false" customHeight="true" outlineLevel="0" collapsed="false">
      <c r="A313" s="13" t="s">
        <v>76</v>
      </c>
      <c r="B313" s="28"/>
    </row>
    <row r="314" customFormat="false" ht="15.75" hidden="false" customHeight="true" outlineLevel="0" collapsed="false">
      <c r="A314" s="13" t="s">
        <v>77</v>
      </c>
      <c r="B314" s="28"/>
    </row>
    <row r="316" customFormat="false" ht="15.75" hidden="false" customHeight="true" outlineLevel="0" collapsed="false">
      <c r="A316" s="13" t="s">
        <v>21</v>
      </c>
      <c r="B316" s="28"/>
    </row>
    <row r="317" customFormat="false" ht="15.75" hidden="false" customHeight="true" outlineLevel="0" collapsed="false">
      <c r="A317" s="13" t="s">
        <v>76</v>
      </c>
      <c r="B317" s="28"/>
    </row>
    <row r="318" customFormat="false" ht="15.75" hidden="false" customHeight="true" outlineLevel="0" collapsed="false">
      <c r="A318" s="13" t="s">
        <v>77</v>
      </c>
      <c r="B318" s="28"/>
    </row>
    <row r="320" customFormat="false" ht="15.75" hidden="false" customHeight="true" outlineLevel="0" collapsed="false">
      <c r="A320" s="13" t="s">
        <v>21</v>
      </c>
      <c r="B320" s="28"/>
    </row>
    <row r="321" customFormat="false" ht="15.75" hidden="false" customHeight="true" outlineLevel="0" collapsed="false">
      <c r="A321" s="13" t="s">
        <v>76</v>
      </c>
      <c r="B321" s="28"/>
    </row>
    <row r="322" customFormat="false" ht="15.75" hidden="false" customHeight="true" outlineLevel="0" collapsed="false">
      <c r="A322" s="13" t="s">
        <v>77</v>
      </c>
      <c r="B322" s="28"/>
    </row>
    <row r="324" customFormat="false" ht="15.75" hidden="false" customHeight="true" outlineLevel="0" collapsed="false">
      <c r="A324" s="13" t="s">
        <v>21</v>
      </c>
      <c r="B324" s="28"/>
    </row>
    <row r="325" customFormat="false" ht="15.75" hidden="false" customHeight="true" outlineLevel="0" collapsed="false">
      <c r="A325" s="13" t="s">
        <v>76</v>
      </c>
      <c r="B325" s="28"/>
    </row>
    <row r="326" customFormat="false" ht="15.75" hidden="false" customHeight="true" outlineLevel="0" collapsed="false">
      <c r="A326" s="13" t="s">
        <v>77</v>
      </c>
      <c r="B326" s="28"/>
    </row>
    <row r="328" customFormat="false" ht="15.75" hidden="false" customHeight="true" outlineLevel="0" collapsed="false">
      <c r="A328" s="13" t="s">
        <v>21</v>
      </c>
      <c r="B328" s="28"/>
    </row>
    <row r="329" customFormat="false" ht="15.75" hidden="false" customHeight="true" outlineLevel="0" collapsed="false">
      <c r="A329" s="13" t="s">
        <v>76</v>
      </c>
      <c r="B329" s="28"/>
    </row>
    <row r="330" customFormat="false" ht="15.75" hidden="false" customHeight="true" outlineLevel="0" collapsed="false">
      <c r="A330" s="13" t="s">
        <v>77</v>
      </c>
      <c r="B330" s="28"/>
    </row>
    <row r="332" customFormat="false" ht="15.75" hidden="false" customHeight="true" outlineLevel="0" collapsed="false">
      <c r="A332" s="13" t="s">
        <v>21</v>
      </c>
      <c r="B332" s="28"/>
    </row>
    <row r="333" customFormat="false" ht="15.75" hidden="false" customHeight="true" outlineLevel="0" collapsed="false">
      <c r="A333" s="13" t="s">
        <v>76</v>
      </c>
      <c r="B333" s="28"/>
    </row>
    <row r="334" customFormat="false" ht="15.75" hidden="false" customHeight="true" outlineLevel="0" collapsed="false">
      <c r="A334" s="13" t="s">
        <v>77</v>
      </c>
      <c r="B334" s="28"/>
    </row>
    <row r="336" customFormat="false" ht="15.75" hidden="false" customHeight="true" outlineLevel="0" collapsed="false">
      <c r="A336" s="13" t="s">
        <v>21</v>
      </c>
      <c r="B336" s="28"/>
    </row>
    <row r="337" customFormat="false" ht="15.75" hidden="false" customHeight="true" outlineLevel="0" collapsed="false">
      <c r="A337" s="13" t="s">
        <v>76</v>
      </c>
      <c r="B337" s="28"/>
    </row>
    <row r="338" customFormat="false" ht="15.75" hidden="false" customHeight="true" outlineLevel="0" collapsed="false">
      <c r="A338" s="13" t="s">
        <v>77</v>
      </c>
      <c r="B338" s="28"/>
    </row>
    <row r="340" customFormat="false" ht="15.75" hidden="false" customHeight="true" outlineLevel="0" collapsed="false">
      <c r="A340" s="13" t="s">
        <v>21</v>
      </c>
      <c r="B340" s="28"/>
    </row>
    <row r="341" customFormat="false" ht="15.75" hidden="false" customHeight="true" outlineLevel="0" collapsed="false">
      <c r="A341" s="13" t="s">
        <v>76</v>
      </c>
      <c r="B341" s="28"/>
    </row>
    <row r="342" customFormat="false" ht="15.75" hidden="false" customHeight="true" outlineLevel="0" collapsed="false">
      <c r="A342" s="13" t="s">
        <v>77</v>
      </c>
      <c r="B342" s="28"/>
    </row>
    <row r="344" customFormat="false" ht="15.75" hidden="false" customHeight="true" outlineLevel="0" collapsed="false">
      <c r="A344" s="13" t="s">
        <v>21</v>
      </c>
      <c r="B344" s="28"/>
    </row>
    <row r="345" customFormat="false" ht="15.75" hidden="false" customHeight="true" outlineLevel="0" collapsed="false">
      <c r="A345" s="13" t="s">
        <v>76</v>
      </c>
      <c r="B345" s="28"/>
    </row>
    <row r="346" customFormat="false" ht="15.75" hidden="false" customHeight="true" outlineLevel="0" collapsed="false">
      <c r="A346" s="13" t="s">
        <v>77</v>
      </c>
      <c r="B346" s="28"/>
    </row>
    <row r="348" customFormat="false" ht="15.75" hidden="false" customHeight="true" outlineLevel="0" collapsed="false">
      <c r="A348" s="13" t="s">
        <v>21</v>
      </c>
      <c r="B348" s="28"/>
    </row>
    <row r="349" customFormat="false" ht="15.75" hidden="false" customHeight="true" outlineLevel="0" collapsed="false">
      <c r="A349" s="13" t="s">
        <v>76</v>
      </c>
      <c r="B349" s="28"/>
    </row>
    <row r="350" customFormat="false" ht="15.75" hidden="false" customHeight="true" outlineLevel="0" collapsed="false">
      <c r="A350" s="13" t="s">
        <v>77</v>
      </c>
      <c r="B350" s="28"/>
    </row>
    <row r="352" customFormat="false" ht="15.75" hidden="false" customHeight="true" outlineLevel="0" collapsed="false">
      <c r="A352" s="13" t="s">
        <v>21</v>
      </c>
      <c r="B352" s="28"/>
    </row>
    <row r="353" customFormat="false" ht="15.75" hidden="false" customHeight="true" outlineLevel="0" collapsed="false">
      <c r="A353" s="13" t="s">
        <v>76</v>
      </c>
      <c r="B353" s="28"/>
    </row>
    <row r="354" customFormat="false" ht="15.75" hidden="false" customHeight="true" outlineLevel="0" collapsed="false">
      <c r="A354" s="13" t="s">
        <v>77</v>
      </c>
      <c r="B354" s="28"/>
    </row>
    <row r="356" customFormat="false" ht="15.75" hidden="false" customHeight="true" outlineLevel="0" collapsed="false">
      <c r="A356" s="13" t="s">
        <v>21</v>
      </c>
      <c r="B356" s="28"/>
    </row>
    <row r="357" customFormat="false" ht="15.75" hidden="false" customHeight="true" outlineLevel="0" collapsed="false">
      <c r="A357" s="13" t="s">
        <v>76</v>
      </c>
      <c r="B357" s="28"/>
    </row>
    <row r="358" customFormat="false" ht="15.75" hidden="false" customHeight="true" outlineLevel="0" collapsed="false">
      <c r="A358" s="13" t="s">
        <v>77</v>
      </c>
      <c r="B358" s="28"/>
    </row>
    <row r="360" customFormat="false" ht="15.75" hidden="false" customHeight="true" outlineLevel="0" collapsed="false">
      <c r="A360" s="13" t="s">
        <v>21</v>
      </c>
      <c r="B360" s="28"/>
    </row>
    <row r="361" customFormat="false" ht="15.75" hidden="false" customHeight="true" outlineLevel="0" collapsed="false">
      <c r="A361" s="13" t="s">
        <v>76</v>
      </c>
      <c r="B361" s="28"/>
    </row>
    <row r="362" customFormat="false" ht="15.75" hidden="false" customHeight="true" outlineLevel="0" collapsed="false">
      <c r="A362" s="13" t="s">
        <v>77</v>
      </c>
      <c r="B362" s="28"/>
    </row>
    <row r="364" customFormat="false" ht="15.75" hidden="false" customHeight="true" outlineLevel="0" collapsed="false">
      <c r="A364" s="13" t="s">
        <v>21</v>
      </c>
      <c r="B364" s="28"/>
    </row>
    <row r="365" customFormat="false" ht="15.75" hidden="false" customHeight="true" outlineLevel="0" collapsed="false">
      <c r="A365" s="13" t="s">
        <v>76</v>
      </c>
      <c r="B365" s="28"/>
    </row>
    <row r="366" customFormat="false" ht="15.75" hidden="false" customHeight="true" outlineLevel="0" collapsed="false">
      <c r="A366" s="13" t="s">
        <v>77</v>
      </c>
      <c r="B366" s="28"/>
    </row>
    <row r="368" customFormat="false" ht="15.75" hidden="false" customHeight="true" outlineLevel="0" collapsed="false">
      <c r="A368" s="13" t="s">
        <v>21</v>
      </c>
      <c r="B368" s="28"/>
    </row>
    <row r="369" customFormat="false" ht="15.75" hidden="false" customHeight="true" outlineLevel="0" collapsed="false">
      <c r="A369" s="13" t="s">
        <v>76</v>
      </c>
      <c r="B369" s="28"/>
    </row>
    <row r="370" customFormat="false" ht="15.75" hidden="false" customHeight="true" outlineLevel="0" collapsed="false">
      <c r="A370" s="13" t="s">
        <v>77</v>
      </c>
      <c r="B370" s="28"/>
    </row>
    <row r="372" customFormat="false" ht="15.75" hidden="false" customHeight="true" outlineLevel="0" collapsed="false">
      <c r="A372" s="13" t="s">
        <v>21</v>
      </c>
      <c r="B372" s="28"/>
    </row>
    <row r="373" customFormat="false" ht="15.75" hidden="false" customHeight="true" outlineLevel="0" collapsed="false">
      <c r="A373" s="13" t="s">
        <v>76</v>
      </c>
      <c r="B373" s="28"/>
    </row>
    <row r="374" customFormat="false" ht="15.75" hidden="false" customHeight="true" outlineLevel="0" collapsed="false">
      <c r="A374" s="13" t="s">
        <v>77</v>
      </c>
      <c r="B374" s="28"/>
    </row>
    <row r="376" customFormat="false" ht="15.75" hidden="false" customHeight="true" outlineLevel="0" collapsed="false">
      <c r="A376" s="13" t="s">
        <v>21</v>
      </c>
      <c r="B376" s="28"/>
    </row>
    <row r="377" customFormat="false" ht="15.75" hidden="false" customHeight="true" outlineLevel="0" collapsed="false">
      <c r="A377" s="13" t="s">
        <v>76</v>
      </c>
      <c r="B377" s="28"/>
    </row>
    <row r="378" customFormat="false" ht="15.75" hidden="false" customHeight="true" outlineLevel="0" collapsed="false">
      <c r="A378" s="13" t="s">
        <v>77</v>
      </c>
      <c r="B378" s="28"/>
    </row>
    <row r="380" customFormat="false" ht="15.75" hidden="false" customHeight="true" outlineLevel="0" collapsed="false">
      <c r="A380" s="13" t="s">
        <v>21</v>
      </c>
      <c r="B380" s="28"/>
    </row>
    <row r="381" customFormat="false" ht="15.75" hidden="false" customHeight="true" outlineLevel="0" collapsed="false">
      <c r="A381" s="13" t="s">
        <v>76</v>
      </c>
      <c r="B381" s="28"/>
    </row>
    <row r="382" customFormat="false" ht="15.75" hidden="false" customHeight="true" outlineLevel="0" collapsed="false">
      <c r="A382" s="13" t="s">
        <v>77</v>
      </c>
      <c r="B382" s="28"/>
    </row>
    <row r="384" customFormat="false" ht="15.75" hidden="false" customHeight="true" outlineLevel="0" collapsed="false">
      <c r="A384" s="13" t="s">
        <v>21</v>
      </c>
      <c r="B384" s="28"/>
    </row>
    <row r="385" customFormat="false" ht="15.75" hidden="false" customHeight="true" outlineLevel="0" collapsed="false">
      <c r="A385" s="13" t="s">
        <v>76</v>
      </c>
      <c r="B385" s="28"/>
    </row>
    <row r="386" customFormat="false" ht="15.75" hidden="false" customHeight="true" outlineLevel="0" collapsed="false">
      <c r="A386" s="13" t="s">
        <v>77</v>
      </c>
      <c r="B386" s="28"/>
    </row>
    <row r="388" customFormat="false" ht="15.75" hidden="false" customHeight="true" outlineLevel="0" collapsed="false">
      <c r="A388" s="13" t="s">
        <v>21</v>
      </c>
      <c r="B388" s="28"/>
    </row>
    <row r="389" customFormat="false" ht="15.75" hidden="false" customHeight="true" outlineLevel="0" collapsed="false">
      <c r="A389" s="13" t="s">
        <v>76</v>
      </c>
      <c r="B389" s="28"/>
    </row>
    <row r="390" customFormat="false" ht="15.75" hidden="false" customHeight="true" outlineLevel="0" collapsed="false">
      <c r="A390" s="13" t="s">
        <v>77</v>
      </c>
      <c r="B390" s="28"/>
    </row>
    <row r="392" customFormat="false" ht="15.75" hidden="false" customHeight="true" outlineLevel="0" collapsed="false">
      <c r="A392" s="13" t="s">
        <v>21</v>
      </c>
      <c r="B392" s="28"/>
    </row>
    <row r="393" customFormat="false" ht="15.75" hidden="false" customHeight="true" outlineLevel="0" collapsed="false">
      <c r="A393" s="13" t="s">
        <v>76</v>
      </c>
      <c r="B393" s="28"/>
    </row>
    <row r="394" customFormat="false" ht="15.75" hidden="false" customHeight="true" outlineLevel="0" collapsed="false">
      <c r="A394" s="13" t="s">
        <v>77</v>
      </c>
      <c r="B394" s="28"/>
    </row>
    <row r="396" customFormat="false" ht="15.75" hidden="false" customHeight="true" outlineLevel="0" collapsed="false">
      <c r="A396" s="13" t="s">
        <v>21</v>
      </c>
      <c r="B396" s="28"/>
    </row>
    <row r="397" customFormat="false" ht="15.75" hidden="false" customHeight="true" outlineLevel="0" collapsed="false">
      <c r="A397" s="13" t="s">
        <v>76</v>
      </c>
      <c r="B397" s="28"/>
    </row>
    <row r="398" customFormat="false" ht="15.75" hidden="false" customHeight="true" outlineLevel="0" collapsed="false">
      <c r="A398" s="13" t="s">
        <v>77</v>
      </c>
      <c r="B398" s="28"/>
    </row>
    <row r="400" customFormat="false" ht="15.75" hidden="false" customHeight="true" outlineLevel="0" collapsed="false">
      <c r="A400" s="13" t="s">
        <v>21</v>
      </c>
      <c r="B400" s="28"/>
    </row>
    <row r="401" customFormat="false" ht="15.75" hidden="false" customHeight="true" outlineLevel="0" collapsed="false">
      <c r="A401" s="13" t="s">
        <v>76</v>
      </c>
      <c r="B401" s="28"/>
    </row>
    <row r="402" customFormat="false" ht="15.75" hidden="false" customHeight="true" outlineLevel="0" collapsed="false">
      <c r="A402" s="13" t="s">
        <v>77</v>
      </c>
      <c r="B402" s="28"/>
    </row>
    <row r="404" customFormat="false" ht="15.75" hidden="false" customHeight="true" outlineLevel="0" collapsed="false">
      <c r="A404" s="13" t="s">
        <v>21</v>
      </c>
      <c r="B404" s="28"/>
    </row>
    <row r="405" customFormat="false" ht="15.75" hidden="false" customHeight="true" outlineLevel="0" collapsed="false">
      <c r="A405" s="13" t="s">
        <v>76</v>
      </c>
      <c r="B405" s="28"/>
    </row>
    <row r="406" customFormat="false" ht="15.75" hidden="false" customHeight="true" outlineLevel="0" collapsed="false">
      <c r="A406" s="13" t="s">
        <v>77</v>
      </c>
      <c r="B406" s="28"/>
    </row>
    <row r="408" customFormat="false" ht="15.75" hidden="false" customHeight="true" outlineLevel="0" collapsed="false">
      <c r="A408" s="13" t="s">
        <v>21</v>
      </c>
      <c r="B408" s="28"/>
    </row>
    <row r="409" customFormat="false" ht="15.75" hidden="false" customHeight="true" outlineLevel="0" collapsed="false">
      <c r="A409" s="13" t="s">
        <v>76</v>
      </c>
      <c r="B409" s="28"/>
    </row>
    <row r="410" customFormat="false" ht="15.75" hidden="false" customHeight="true" outlineLevel="0" collapsed="false">
      <c r="A410" s="13" t="s">
        <v>77</v>
      </c>
      <c r="B410" s="28"/>
    </row>
    <row r="412" customFormat="false" ht="15.75" hidden="false" customHeight="true" outlineLevel="0" collapsed="false">
      <c r="A412" s="13" t="s">
        <v>21</v>
      </c>
      <c r="B412" s="28"/>
    </row>
    <row r="413" customFormat="false" ht="15.75" hidden="false" customHeight="true" outlineLevel="0" collapsed="false">
      <c r="A413" s="13" t="s">
        <v>76</v>
      </c>
      <c r="B413" s="28"/>
    </row>
    <row r="414" customFormat="false" ht="15.75" hidden="false" customHeight="true" outlineLevel="0" collapsed="false">
      <c r="A414" s="13" t="s">
        <v>77</v>
      </c>
      <c r="B414" s="28"/>
    </row>
    <row r="416" customFormat="false" ht="15.75" hidden="false" customHeight="true" outlineLevel="0" collapsed="false">
      <c r="A416" s="13" t="s">
        <v>21</v>
      </c>
      <c r="B416" s="28"/>
    </row>
    <row r="417" customFormat="false" ht="15.75" hidden="false" customHeight="true" outlineLevel="0" collapsed="false">
      <c r="A417" s="13" t="s">
        <v>76</v>
      </c>
      <c r="B417" s="28"/>
    </row>
    <row r="418" customFormat="false" ht="15.75" hidden="false" customHeight="true" outlineLevel="0" collapsed="false">
      <c r="A418" s="13" t="s">
        <v>77</v>
      </c>
      <c r="B418" s="28"/>
    </row>
    <row r="420" customFormat="false" ht="15.75" hidden="false" customHeight="true" outlineLevel="0" collapsed="false">
      <c r="A420" s="13" t="s">
        <v>21</v>
      </c>
      <c r="B420" s="28"/>
    </row>
    <row r="421" customFormat="false" ht="15.75" hidden="false" customHeight="true" outlineLevel="0" collapsed="false">
      <c r="A421" s="13" t="s">
        <v>76</v>
      </c>
      <c r="B421" s="28"/>
    </row>
    <row r="422" customFormat="false" ht="15.75" hidden="false" customHeight="true" outlineLevel="0" collapsed="false">
      <c r="A422" s="13" t="s">
        <v>77</v>
      </c>
      <c r="B422" s="28"/>
    </row>
    <row r="424" customFormat="false" ht="15.75" hidden="false" customHeight="true" outlineLevel="0" collapsed="false">
      <c r="A424" s="13" t="s">
        <v>21</v>
      </c>
      <c r="B424" s="28"/>
    </row>
    <row r="425" customFormat="false" ht="15.75" hidden="false" customHeight="true" outlineLevel="0" collapsed="false">
      <c r="A425" s="13" t="s">
        <v>76</v>
      </c>
      <c r="B425" s="28"/>
    </row>
    <row r="426" customFormat="false" ht="15.75" hidden="false" customHeight="true" outlineLevel="0" collapsed="false">
      <c r="A426" s="13" t="s">
        <v>77</v>
      </c>
      <c r="B426" s="28"/>
    </row>
    <row r="428" customFormat="false" ht="15.75" hidden="false" customHeight="true" outlineLevel="0" collapsed="false">
      <c r="A428" s="13" t="s">
        <v>21</v>
      </c>
      <c r="B428" s="28"/>
    </row>
    <row r="429" customFormat="false" ht="15.75" hidden="false" customHeight="true" outlineLevel="0" collapsed="false">
      <c r="A429" s="13" t="s">
        <v>76</v>
      </c>
      <c r="B429" s="28"/>
    </row>
    <row r="430" customFormat="false" ht="15.75" hidden="false" customHeight="true" outlineLevel="0" collapsed="false">
      <c r="A430" s="13" t="s">
        <v>77</v>
      </c>
      <c r="B430" s="28"/>
    </row>
    <row r="432" customFormat="false" ht="15.75" hidden="false" customHeight="true" outlineLevel="0" collapsed="false">
      <c r="A432" s="13" t="s">
        <v>21</v>
      </c>
      <c r="B432" s="28"/>
    </row>
    <row r="433" customFormat="false" ht="15.75" hidden="false" customHeight="true" outlineLevel="0" collapsed="false">
      <c r="A433" s="13" t="s">
        <v>76</v>
      </c>
      <c r="B433" s="28"/>
    </row>
    <row r="434" customFormat="false" ht="15.75" hidden="false" customHeight="true" outlineLevel="0" collapsed="false">
      <c r="A434" s="13" t="s">
        <v>77</v>
      </c>
      <c r="B434" s="28"/>
    </row>
    <row r="436" customFormat="false" ht="15.75" hidden="false" customHeight="true" outlineLevel="0" collapsed="false">
      <c r="A436" s="13" t="s">
        <v>21</v>
      </c>
      <c r="B436" s="28"/>
    </row>
    <row r="437" customFormat="false" ht="15.75" hidden="false" customHeight="true" outlineLevel="0" collapsed="false">
      <c r="A437" s="13" t="s">
        <v>76</v>
      </c>
      <c r="B437" s="28"/>
    </row>
    <row r="438" customFormat="false" ht="15.75" hidden="false" customHeight="true" outlineLevel="0" collapsed="false">
      <c r="A438" s="13" t="s">
        <v>77</v>
      </c>
      <c r="B438" s="28"/>
    </row>
    <row r="440" customFormat="false" ht="15.75" hidden="false" customHeight="true" outlineLevel="0" collapsed="false">
      <c r="A440" s="13" t="s">
        <v>21</v>
      </c>
      <c r="B440" s="28"/>
    </row>
    <row r="441" customFormat="false" ht="15.75" hidden="false" customHeight="true" outlineLevel="0" collapsed="false">
      <c r="A441" s="13" t="s">
        <v>76</v>
      </c>
      <c r="B441" s="28"/>
    </row>
    <row r="442" customFormat="false" ht="15.75" hidden="false" customHeight="true" outlineLevel="0" collapsed="false">
      <c r="A442" s="13" t="s">
        <v>77</v>
      </c>
      <c r="B442" s="28"/>
    </row>
    <row r="444" customFormat="false" ht="15.75" hidden="false" customHeight="true" outlineLevel="0" collapsed="false">
      <c r="A444" s="13" t="s">
        <v>21</v>
      </c>
      <c r="B444" s="28"/>
    </row>
    <row r="445" customFormat="false" ht="15.75" hidden="false" customHeight="true" outlineLevel="0" collapsed="false">
      <c r="A445" s="13" t="s">
        <v>76</v>
      </c>
      <c r="B445" s="28"/>
    </row>
    <row r="446" customFormat="false" ht="15.75" hidden="false" customHeight="true" outlineLevel="0" collapsed="false">
      <c r="A446" s="13" t="s">
        <v>77</v>
      </c>
      <c r="B446" s="28"/>
    </row>
    <row r="448" customFormat="false" ht="15.75" hidden="false" customHeight="true" outlineLevel="0" collapsed="false">
      <c r="A448" s="13" t="s">
        <v>21</v>
      </c>
      <c r="B448" s="28"/>
    </row>
    <row r="449" customFormat="false" ht="15.75" hidden="false" customHeight="true" outlineLevel="0" collapsed="false">
      <c r="A449" s="13" t="s">
        <v>76</v>
      </c>
      <c r="B449" s="28"/>
    </row>
    <row r="450" customFormat="false" ht="15.75" hidden="false" customHeight="true" outlineLevel="0" collapsed="false">
      <c r="A450" s="13" t="s">
        <v>77</v>
      </c>
      <c r="B450" s="28"/>
    </row>
    <row r="452" customFormat="false" ht="15.75" hidden="false" customHeight="true" outlineLevel="0" collapsed="false">
      <c r="A452" s="13" t="s">
        <v>21</v>
      </c>
      <c r="B452" s="28"/>
    </row>
    <row r="453" customFormat="false" ht="15.75" hidden="false" customHeight="true" outlineLevel="0" collapsed="false">
      <c r="A453" s="13" t="s">
        <v>76</v>
      </c>
      <c r="B453" s="28"/>
    </row>
    <row r="454" customFormat="false" ht="15.75" hidden="false" customHeight="true" outlineLevel="0" collapsed="false">
      <c r="A454" s="13" t="s">
        <v>77</v>
      </c>
      <c r="B454" s="28"/>
    </row>
    <row r="456" customFormat="false" ht="15.75" hidden="false" customHeight="true" outlineLevel="0" collapsed="false">
      <c r="A456" s="13" t="s">
        <v>21</v>
      </c>
      <c r="B456" s="28"/>
    </row>
    <row r="457" customFormat="false" ht="15.75" hidden="false" customHeight="true" outlineLevel="0" collapsed="false">
      <c r="A457" s="13" t="s">
        <v>76</v>
      </c>
      <c r="B457" s="28"/>
    </row>
    <row r="458" customFormat="false" ht="15.75" hidden="false" customHeight="true" outlineLevel="0" collapsed="false">
      <c r="A458" s="13" t="s">
        <v>77</v>
      </c>
      <c r="B458" s="28"/>
    </row>
    <row r="460" customFormat="false" ht="15.75" hidden="false" customHeight="true" outlineLevel="0" collapsed="false">
      <c r="A460" s="13" t="s">
        <v>21</v>
      </c>
      <c r="B460" s="28"/>
    </row>
    <row r="461" customFormat="false" ht="15.75" hidden="false" customHeight="true" outlineLevel="0" collapsed="false">
      <c r="A461" s="13" t="s">
        <v>76</v>
      </c>
      <c r="B461" s="28"/>
    </row>
    <row r="462" customFormat="false" ht="15.75" hidden="false" customHeight="true" outlineLevel="0" collapsed="false">
      <c r="A462" s="13" t="s">
        <v>77</v>
      </c>
      <c r="B462" s="28"/>
    </row>
    <row r="464" customFormat="false" ht="15.75" hidden="false" customHeight="true" outlineLevel="0" collapsed="false">
      <c r="A464" s="13" t="s">
        <v>21</v>
      </c>
      <c r="B464" s="28"/>
    </row>
    <row r="465" customFormat="false" ht="15.75" hidden="false" customHeight="true" outlineLevel="0" collapsed="false">
      <c r="A465" s="13" t="s">
        <v>76</v>
      </c>
      <c r="B465" s="28"/>
    </row>
    <row r="466" customFormat="false" ht="15.75" hidden="false" customHeight="true" outlineLevel="0" collapsed="false">
      <c r="A466" s="13" t="s">
        <v>77</v>
      </c>
      <c r="B466" s="28"/>
    </row>
    <row r="468" customFormat="false" ht="15.75" hidden="false" customHeight="true" outlineLevel="0" collapsed="false">
      <c r="A468" s="13" t="s">
        <v>21</v>
      </c>
      <c r="B468" s="28"/>
    </row>
    <row r="469" customFormat="false" ht="15.75" hidden="false" customHeight="true" outlineLevel="0" collapsed="false">
      <c r="A469" s="13" t="s">
        <v>76</v>
      </c>
      <c r="B469" s="28"/>
    </row>
    <row r="470" customFormat="false" ht="15.75" hidden="false" customHeight="true" outlineLevel="0" collapsed="false">
      <c r="A470" s="13" t="s">
        <v>77</v>
      </c>
      <c r="B470" s="28"/>
    </row>
    <row r="472" customFormat="false" ht="15.75" hidden="false" customHeight="true" outlineLevel="0" collapsed="false">
      <c r="A472" s="13" t="s">
        <v>21</v>
      </c>
      <c r="B472" s="28"/>
    </row>
    <row r="473" customFormat="false" ht="15.75" hidden="false" customHeight="true" outlineLevel="0" collapsed="false">
      <c r="A473" s="13" t="s">
        <v>76</v>
      </c>
      <c r="B473" s="28"/>
    </row>
    <row r="474" customFormat="false" ht="15.75" hidden="false" customHeight="true" outlineLevel="0" collapsed="false">
      <c r="A474" s="13" t="s">
        <v>77</v>
      </c>
      <c r="B474" s="28"/>
    </row>
    <row r="476" customFormat="false" ht="15.75" hidden="false" customHeight="true" outlineLevel="0" collapsed="false">
      <c r="A476" s="13" t="s">
        <v>21</v>
      </c>
      <c r="B476" s="28"/>
    </row>
    <row r="477" customFormat="false" ht="15.75" hidden="false" customHeight="true" outlineLevel="0" collapsed="false">
      <c r="A477" s="13" t="s">
        <v>76</v>
      </c>
      <c r="B477" s="28"/>
    </row>
    <row r="478" customFormat="false" ht="15.75" hidden="false" customHeight="true" outlineLevel="0" collapsed="false">
      <c r="A478" s="13" t="s">
        <v>77</v>
      </c>
      <c r="B478" s="28"/>
    </row>
    <row r="480" customFormat="false" ht="15.75" hidden="false" customHeight="true" outlineLevel="0" collapsed="false">
      <c r="A480" s="13" t="s">
        <v>21</v>
      </c>
      <c r="B480" s="28"/>
    </row>
    <row r="481" customFormat="false" ht="15.75" hidden="false" customHeight="true" outlineLevel="0" collapsed="false">
      <c r="A481" s="13" t="s">
        <v>76</v>
      </c>
      <c r="B481" s="28"/>
    </row>
    <row r="482" customFormat="false" ht="15.75" hidden="false" customHeight="true" outlineLevel="0" collapsed="false">
      <c r="A482" s="13" t="s">
        <v>77</v>
      </c>
      <c r="B482" s="28"/>
    </row>
    <row r="484" customFormat="false" ht="15.75" hidden="false" customHeight="true" outlineLevel="0" collapsed="false">
      <c r="A484" s="13" t="s">
        <v>21</v>
      </c>
      <c r="B484" s="28"/>
    </row>
    <row r="485" customFormat="false" ht="15.75" hidden="false" customHeight="true" outlineLevel="0" collapsed="false">
      <c r="A485" s="13" t="s">
        <v>76</v>
      </c>
      <c r="B485" s="28"/>
    </row>
    <row r="486" customFormat="false" ht="15.75" hidden="false" customHeight="true" outlineLevel="0" collapsed="false">
      <c r="A486" s="13" t="s">
        <v>77</v>
      </c>
      <c r="B486" s="28"/>
    </row>
    <row r="488" customFormat="false" ht="15.75" hidden="false" customHeight="true" outlineLevel="0" collapsed="false">
      <c r="A488" s="13" t="s">
        <v>21</v>
      </c>
      <c r="B488" s="28"/>
    </row>
    <row r="489" customFormat="false" ht="15.75" hidden="false" customHeight="true" outlineLevel="0" collapsed="false">
      <c r="A489" s="13" t="s">
        <v>76</v>
      </c>
      <c r="B489" s="28"/>
    </row>
    <row r="490" customFormat="false" ht="15.75" hidden="false" customHeight="true" outlineLevel="0" collapsed="false">
      <c r="A490" s="13" t="s">
        <v>77</v>
      </c>
      <c r="B490" s="28"/>
    </row>
    <row r="492" customFormat="false" ht="15.75" hidden="false" customHeight="true" outlineLevel="0" collapsed="false">
      <c r="A492" s="13" t="s">
        <v>21</v>
      </c>
      <c r="B492" s="28"/>
    </row>
    <row r="493" customFormat="false" ht="15.75" hidden="false" customHeight="true" outlineLevel="0" collapsed="false">
      <c r="A493" s="13" t="s">
        <v>76</v>
      </c>
      <c r="B493" s="28"/>
    </row>
    <row r="494" customFormat="false" ht="15.75" hidden="false" customHeight="true" outlineLevel="0" collapsed="false">
      <c r="A494" s="13" t="s">
        <v>77</v>
      </c>
      <c r="B494" s="28"/>
    </row>
    <row r="496" customFormat="false" ht="15.75" hidden="false" customHeight="true" outlineLevel="0" collapsed="false">
      <c r="A496" s="13" t="s">
        <v>21</v>
      </c>
      <c r="B496" s="28"/>
    </row>
    <row r="497" customFormat="false" ht="15.75" hidden="false" customHeight="true" outlineLevel="0" collapsed="false">
      <c r="A497" s="13" t="s">
        <v>76</v>
      </c>
      <c r="B497" s="28"/>
    </row>
    <row r="498" customFormat="false" ht="15.75" hidden="false" customHeight="true" outlineLevel="0" collapsed="false">
      <c r="A498" s="13" t="s">
        <v>77</v>
      </c>
      <c r="B498" s="28"/>
    </row>
    <row r="500" customFormat="false" ht="15.75" hidden="false" customHeight="true" outlineLevel="0" collapsed="false">
      <c r="A500" s="13" t="s">
        <v>21</v>
      </c>
      <c r="B500" s="28"/>
    </row>
    <row r="501" customFormat="false" ht="15.75" hidden="false" customHeight="true" outlineLevel="0" collapsed="false">
      <c r="A501" s="13" t="s">
        <v>76</v>
      </c>
      <c r="B501" s="28"/>
    </row>
    <row r="502" customFormat="false" ht="15.75" hidden="false" customHeight="true" outlineLevel="0" collapsed="false">
      <c r="A502" s="13" t="s">
        <v>77</v>
      </c>
      <c r="B502" s="28"/>
    </row>
    <row r="504" customFormat="false" ht="15.75" hidden="false" customHeight="true" outlineLevel="0" collapsed="false">
      <c r="A504" s="13" t="s">
        <v>21</v>
      </c>
      <c r="B504" s="28"/>
    </row>
    <row r="505" customFormat="false" ht="15.75" hidden="false" customHeight="true" outlineLevel="0" collapsed="false">
      <c r="A505" s="13" t="s">
        <v>76</v>
      </c>
      <c r="B505" s="28"/>
    </row>
    <row r="506" customFormat="false" ht="15.75" hidden="false" customHeight="true" outlineLevel="0" collapsed="false">
      <c r="A506" s="13" t="s">
        <v>77</v>
      </c>
      <c r="B506" s="28"/>
    </row>
    <row r="508" customFormat="false" ht="15.75" hidden="false" customHeight="true" outlineLevel="0" collapsed="false">
      <c r="A508" s="13" t="s">
        <v>21</v>
      </c>
      <c r="B508" s="28"/>
    </row>
    <row r="509" customFormat="false" ht="15.75" hidden="false" customHeight="true" outlineLevel="0" collapsed="false">
      <c r="A509" s="13" t="s">
        <v>76</v>
      </c>
      <c r="B509" s="28"/>
    </row>
    <row r="510" customFormat="false" ht="15.75" hidden="false" customHeight="true" outlineLevel="0" collapsed="false">
      <c r="A510" s="13" t="s">
        <v>77</v>
      </c>
      <c r="B510" s="28"/>
    </row>
    <row r="512" customFormat="false" ht="15.75" hidden="false" customHeight="true" outlineLevel="0" collapsed="false">
      <c r="A512" s="13" t="s">
        <v>21</v>
      </c>
      <c r="B512" s="28"/>
    </row>
    <row r="513" customFormat="false" ht="15.75" hidden="false" customHeight="true" outlineLevel="0" collapsed="false">
      <c r="A513" s="13" t="s">
        <v>76</v>
      </c>
      <c r="B513" s="28"/>
    </row>
    <row r="514" customFormat="false" ht="15.75" hidden="false" customHeight="true" outlineLevel="0" collapsed="false">
      <c r="A514" s="13" t="s">
        <v>77</v>
      </c>
      <c r="B514" s="28"/>
    </row>
    <row r="516" customFormat="false" ht="15.75" hidden="false" customHeight="true" outlineLevel="0" collapsed="false">
      <c r="A516" s="13" t="s">
        <v>21</v>
      </c>
      <c r="B516" s="28"/>
    </row>
    <row r="517" customFormat="false" ht="15.75" hidden="false" customHeight="true" outlineLevel="0" collapsed="false">
      <c r="A517" s="13" t="s">
        <v>76</v>
      </c>
      <c r="B517" s="28"/>
    </row>
    <row r="518" customFormat="false" ht="15.75" hidden="false" customHeight="true" outlineLevel="0" collapsed="false">
      <c r="A518" s="13" t="s">
        <v>77</v>
      </c>
      <c r="B518" s="28"/>
    </row>
    <row r="520" customFormat="false" ht="15.75" hidden="false" customHeight="true" outlineLevel="0" collapsed="false">
      <c r="A520" s="13" t="s">
        <v>21</v>
      </c>
      <c r="B520" s="28"/>
    </row>
    <row r="521" customFormat="false" ht="15.75" hidden="false" customHeight="true" outlineLevel="0" collapsed="false">
      <c r="A521" s="13" t="s">
        <v>76</v>
      </c>
      <c r="B521" s="28"/>
    </row>
    <row r="522" customFormat="false" ht="15.75" hidden="false" customHeight="true" outlineLevel="0" collapsed="false">
      <c r="A522" s="13" t="s">
        <v>77</v>
      </c>
      <c r="B522" s="28"/>
    </row>
    <row r="524" customFormat="false" ht="15.75" hidden="false" customHeight="true" outlineLevel="0" collapsed="false">
      <c r="A524" s="13" t="s">
        <v>21</v>
      </c>
      <c r="B524" s="28"/>
    </row>
    <row r="525" customFormat="false" ht="15.75" hidden="false" customHeight="true" outlineLevel="0" collapsed="false">
      <c r="A525" s="13" t="s">
        <v>76</v>
      </c>
      <c r="B525" s="28"/>
    </row>
    <row r="526" customFormat="false" ht="15.75" hidden="false" customHeight="true" outlineLevel="0" collapsed="false">
      <c r="A526" s="13" t="s">
        <v>77</v>
      </c>
      <c r="B526" s="28"/>
    </row>
    <row r="528" customFormat="false" ht="15.75" hidden="false" customHeight="true" outlineLevel="0" collapsed="false">
      <c r="A528" s="13" t="s">
        <v>21</v>
      </c>
      <c r="B528" s="28"/>
    </row>
    <row r="529" customFormat="false" ht="15.75" hidden="false" customHeight="true" outlineLevel="0" collapsed="false">
      <c r="A529" s="13" t="s">
        <v>76</v>
      </c>
      <c r="B529" s="28"/>
    </row>
    <row r="530" customFormat="false" ht="15.75" hidden="false" customHeight="true" outlineLevel="0" collapsed="false">
      <c r="A530" s="13" t="s">
        <v>77</v>
      </c>
      <c r="B530" s="28"/>
    </row>
    <row r="532" customFormat="false" ht="15.75" hidden="false" customHeight="true" outlineLevel="0" collapsed="false">
      <c r="A532" s="13" t="s">
        <v>21</v>
      </c>
      <c r="B532" s="28"/>
    </row>
    <row r="533" customFormat="false" ht="15.75" hidden="false" customHeight="true" outlineLevel="0" collapsed="false">
      <c r="A533" s="13" t="s">
        <v>76</v>
      </c>
      <c r="B533" s="28"/>
    </row>
    <row r="534" customFormat="false" ht="15.75" hidden="false" customHeight="true" outlineLevel="0" collapsed="false">
      <c r="A534" s="13" t="s">
        <v>77</v>
      </c>
      <c r="B534" s="28"/>
    </row>
    <row r="536" customFormat="false" ht="15.75" hidden="false" customHeight="true" outlineLevel="0" collapsed="false">
      <c r="A536" s="13" t="s">
        <v>21</v>
      </c>
      <c r="B536" s="28"/>
    </row>
    <row r="537" customFormat="false" ht="15.75" hidden="false" customHeight="true" outlineLevel="0" collapsed="false">
      <c r="A537" s="13" t="s">
        <v>76</v>
      </c>
      <c r="B537" s="28"/>
    </row>
    <row r="538" customFormat="false" ht="15.75" hidden="false" customHeight="true" outlineLevel="0" collapsed="false">
      <c r="A538" s="13" t="s">
        <v>77</v>
      </c>
      <c r="B538" s="28"/>
    </row>
    <row r="540" customFormat="false" ht="15.75" hidden="false" customHeight="true" outlineLevel="0" collapsed="false">
      <c r="A540" s="13" t="s">
        <v>21</v>
      </c>
      <c r="B540" s="28"/>
    </row>
    <row r="541" customFormat="false" ht="15.75" hidden="false" customHeight="true" outlineLevel="0" collapsed="false">
      <c r="A541" s="13" t="s">
        <v>76</v>
      </c>
      <c r="B541" s="28"/>
    </row>
    <row r="542" customFormat="false" ht="15.75" hidden="false" customHeight="true" outlineLevel="0" collapsed="false">
      <c r="A542" s="13" t="s">
        <v>77</v>
      </c>
      <c r="B542" s="28"/>
    </row>
    <row r="544" customFormat="false" ht="15.75" hidden="false" customHeight="true" outlineLevel="0" collapsed="false">
      <c r="A544" s="13" t="s">
        <v>21</v>
      </c>
      <c r="B544" s="28"/>
    </row>
    <row r="545" customFormat="false" ht="15.75" hidden="false" customHeight="true" outlineLevel="0" collapsed="false">
      <c r="A545" s="13" t="s">
        <v>76</v>
      </c>
      <c r="B545" s="28"/>
    </row>
    <row r="546" customFormat="false" ht="15.75" hidden="false" customHeight="true" outlineLevel="0" collapsed="false">
      <c r="A546" s="13" t="s">
        <v>77</v>
      </c>
      <c r="B546" s="28"/>
    </row>
    <row r="548" customFormat="false" ht="15.75" hidden="false" customHeight="true" outlineLevel="0" collapsed="false">
      <c r="A548" s="13" t="s">
        <v>21</v>
      </c>
      <c r="B548" s="28"/>
    </row>
    <row r="549" customFormat="false" ht="15.75" hidden="false" customHeight="true" outlineLevel="0" collapsed="false">
      <c r="A549" s="13" t="s">
        <v>76</v>
      </c>
      <c r="B549" s="28"/>
    </row>
    <row r="550" customFormat="false" ht="15.75" hidden="false" customHeight="true" outlineLevel="0" collapsed="false">
      <c r="A550" s="13" t="s">
        <v>77</v>
      </c>
      <c r="B550" s="28"/>
    </row>
    <row r="552" customFormat="false" ht="15.75" hidden="false" customHeight="true" outlineLevel="0" collapsed="false">
      <c r="A552" s="13" t="s">
        <v>21</v>
      </c>
      <c r="B552" s="28"/>
    </row>
    <row r="553" customFormat="false" ht="15.75" hidden="false" customHeight="true" outlineLevel="0" collapsed="false">
      <c r="A553" s="13" t="s">
        <v>76</v>
      </c>
      <c r="B553" s="28"/>
    </row>
    <row r="554" customFormat="false" ht="15.75" hidden="false" customHeight="true" outlineLevel="0" collapsed="false">
      <c r="A554" s="13" t="s">
        <v>77</v>
      </c>
      <c r="B554" s="28"/>
    </row>
    <row r="556" customFormat="false" ht="15.75" hidden="false" customHeight="true" outlineLevel="0" collapsed="false">
      <c r="A556" s="13" t="s">
        <v>21</v>
      </c>
      <c r="B556" s="28"/>
    </row>
    <row r="557" customFormat="false" ht="15.75" hidden="false" customHeight="true" outlineLevel="0" collapsed="false">
      <c r="A557" s="13" t="s">
        <v>76</v>
      </c>
      <c r="B557" s="28"/>
    </row>
    <row r="558" customFormat="false" ht="15.75" hidden="false" customHeight="true" outlineLevel="0" collapsed="false">
      <c r="A558" s="13" t="s">
        <v>77</v>
      </c>
      <c r="B558" s="28"/>
    </row>
    <row r="560" customFormat="false" ht="15.75" hidden="false" customHeight="true" outlineLevel="0" collapsed="false">
      <c r="A560" s="13" t="s">
        <v>21</v>
      </c>
      <c r="B560" s="28"/>
    </row>
    <row r="561" customFormat="false" ht="15.75" hidden="false" customHeight="true" outlineLevel="0" collapsed="false">
      <c r="A561" s="13" t="s">
        <v>76</v>
      </c>
      <c r="B561" s="28"/>
    </row>
    <row r="562" customFormat="false" ht="15.75" hidden="false" customHeight="true" outlineLevel="0" collapsed="false">
      <c r="A562" s="13" t="s">
        <v>77</v>
      </c>
      <c r="B562" s="28"/>
    </row>
    <row r="564" customFormat="false" ht="15.75" hidden="false" customHeight="true" outlineLevel="0" collapsed="false">
      <c r="A564" s="13" t="s">
        <v>21</v>
      </c>
      <c r="B564" s="28"/>
    </row>
    <row r="565" customFormat="false" ht="15.75" hidden="false" customHeight="true" outlineLevel="0" collapsed="false">
      <c r="A565" s="13" t="s">
        <v>76</v>
      </c>
      <c r="B565" s="28"/>
    </row>
    <row r="566" customFormat="false" ht="15.75" hidden="false" customHeight="true" outlineLevel="0" collapsed="false">
      <c r="A566" s="13" t="s">
        <v>77</v>
      </c>
      <c r="B566" s="28"/>
    </row>
    <row r="568" customFormat="false" ht="15.75" hidden="false" customHeight="true" outlineLevel="0" collapsed="false">
      <c r="A568" s="13" t="s">
        <v>21</v>
      </c>
      <c r="B568" s="28"/>
    </row>
    <row r="569" customFormat="false" ht="15.75" hidden="false" customHeight="true" outlineLevel="0" collapsed="false">
      <c r="A569" s="13" t="s">
        <v>76</v>
      </c>
      <c r="B569" s="28"/>
    </row>
    <row r="570" customFormat="false" ht="15.75" hidden="false" customHeight="true" outlineLevel="0" collapsed="false">
      <c r="A570" s="13" t="s">
        <v>77</v>
      </c>
      <c r="B570" s="28"/>
    </row>
    <row r="572" customFormat="false" ht="15.75" hidden="false" customHeight="true" outlineLevel="0" collapsed="false">
      <c r="A572" s="13" t="s">
        <v>21</v>
      </c>
      <c r="B572" s="28"/>
    </row>
    <row r="573" customFormat="false" ht="15.75" hidden="false" customHeight="true" outlineLevel="0" collapsed="false">
      <c r="A573" s="13" t="s">
        <v>76</v>
      </c>
      <c r="B573" s="28"/>
    </row>
    <row r="574" customFormat="false" ht="15.75" hidden="false" customHeight="true" outlineLevel="0" collapsed="false">
      <c r="A574" s="13" t="s">
        <v>77</v>
      </c>
      <c r="B574" s="28"/>
    </row>
    <row r="576" customFormat="false" ht="15.75" hidden="false" customHeight="true" outlineLevel="0" collapsed="false">
      <c r="A576" s="13" t="s">
        <v>21</v>
      </c>
      <c r="B576" s="28"/>
    </row>
    <row r="577" customFormat="false" ht="15.75" hidden="false" customHeight="true" outlineLevel="0" collapsed="false">
      <c r="A577" s="13" t="s">
        <v>76</v>
      </c>
      <c r="B577" s="28"/>
    </row>
    <row r="578" customFormat="false" ht="15.75" hidden="false" customHeight="true" outlineLevel="0" collapsed="false">
      <c r="A578" s="13" t="s">
        <v>77</v>
      </c>
      <c r="B578" s="28"/>
    </row>
    <row r="580" customFormat="false" ht="15.75" hidden="false" customHeight="true" outlineLevel="0" collapsed="false">
      <c r="A580" s="13" t="s">
        <v>21</v>
      </c>
      <c r="B580" s="28"/>
    </row>
    <row r="581" customFormat="false" ht="15.75" hidden="false" customHeight="true" outlineLevel="0" collapsed="false">
      <c r="A581" s="13" t="s">
        <v>76</v>
      </c>
      <c r="B581" s="28"/>
    </row>
    <row r="582" customFormat="false" ht="15.75" hidden="false" customHeight="true" outlineLevel="0" collapsed="false">
      <c r="A582" s="13" t="s">
        <v>77</v>
      </c>
      <c r="B582" s="28"/>
    </row>
    <row r="584" customFormat="false" ht="15.75" hidden="false" customHeight="true" outlineLevel="0" collapsed="false">
      <c r="A584" s="13" t="s">
        <v>21</v>
      </c>
      <c r="B584" s="28"/>
    </row>
    <row r="585" customFormat="false" ht="15.75" hidden="false" customHeight="true" outlineLevel="0" collapsed="false">
      <c r="A585" s="13" t="s">
        <v>76</v>
      </c>
      <c r="B585" s="28"/>
    </row>
    <row r="586" customFormat="false" ht="15.75" hidden="false" customHeight="true" outlineLevel="0" collapsed="false">
      <c r="A586" s="13" t="s">
        <v>77</v>
      </c>
      <c r="B586" s="28"/>
    </row>
    <row r="588" customFormat="false" ht="15.75" hidden="false" customHeight="true" outlineLevel="0" collapsed="false">
      <c r="A588" s="13" t="s">
        <v>21</v>
      </c>
      <c r="B588" s="28"/>
    </row>
    <row r="589" customFormat="false" ht="15.75" hidden="false" customHeight="true" outlineLevel="0" collapsed="false">
      <c r="A589" s="13" t="s">
        <v>76</v>
      </c>
      <c r="B589" s="28"/>
    </row>
    <row r="590" customFormat="false" ht="15.75" hidden="false" customHeight="true" outlineLevel="0" collapsed="false">
      <c r="A590" s="13" t="s">
        <v>77</v>
      </c>
      <c r="B590" s="28"/>
    </row>
    <row r="592" customFormat="false" ht="15.75" hidden="false" customHeight="true" outlineLevel="0" collapsed="false">
      <c r="A592" s="13" t="s">
        <v>21</v>
      </c>
      <c r="B592" s="28"/>
    </row>
    <row r="593" customFormat="false" ht="15.75" hidden="false" customHeight="true" outlineLevel="0" collapsed="false">
      <c r="A593" s="13" t="s">
        <v>76</v>
      </c>
      <c r="B593" s="28"/>
    </row>
    <row r="594" customFormat="false" ht="15.75" hidden="false" customHeight="true" outlineLevel="0" collapsed="false">
      <c r="A594" s="13" t="s">
        <v>77</v>
      </c>
      <c r="B594" s="28"/>
    </row>
    <row r="596" customFormat="false" ht="15.75" hidden="false" customHeight="true" outlineLevel="0" collapsed="false">
      <c r="A596" s="13" t="s">
        <v>21</v>
      </c>
      <c r="B596" s="28"/>
    </row>
    <row r="597" customFormat="false" ht="15.75" hidden="false" customHeight="true" outlineLevel="0" collapsed="false">
      <c r="A597" s="13" t="s">
        <v>76</v>
      </c>
      <c r="B597" s="28"/>
    </row>
    <row r="598" customFormat="false" ht="15.75" hidden="false" customHeight="true" outlineLevel="0" collapsed="false">
      <c r="A598" s="13" t="s">
        <v>77</v>
      </c>
      <c r="B598" s="28"/>
    </row>
    <row r="600" customFormat="false" ht="15.75" hidden="false" customHeight="true" outlineLevel="0" collapsed="false">
      <c r="A600" s="13" t="s">
        <v>21</v>
      </c>
      <c r="B600" s="28"/>
    </row>
    <row r="601" customFormat="false" ht="15.75" hidden="false" customHeight="true" outlineLevel="0" collapsed="false">
      <c r="A601" s="13" t="s">
        <v>76</v>
      </c>
      <c r="B601" s="28"/>
    </row>
    <row r="602" customFormat="false" ht="15.75" hidden="false" customHeight="true" outlineLevel="0" collapsed="false">
      <c r="A602" s="13" t="s">
        <v>77</v>
      </c>
      <c r="B602" s="28"/>
    </row>
    <row r="604" customFormat="false" ht="15.75" hidden="false" customHeight="true" outlineLevel="0" collapsed="false">
      <c r="A604" s="13" t="s">
        <v>21</v>
      </c>
      <c r="B604" s="28"/>
    </row>
    <row r="605" customFormat="false" ht="15.75" hidden="false" customHeight="true" outlineLevel="0" collapsed="false">
      <c r="A605" s="13" t="s">
        <v>76</v>
      </c>
      <c r="B605" s="28"/>
    </row>
    <row r="606" customFormat="false" ht="15.75" hidden="false" customHeight="true" outlineLevel="0" collapsed="false">
      <c r="A606" s="13" t="s">
        <v>77</v>
      </c>
      <c r="B606" s="28"/>
    </row>
    <row r="608" customFormat="false" ht="15.75" hidden="false" customHeight="true" outlineLevel="0" collapsed="false">
      <c r="A608" s="13" t="s">
        <v>21</v>
      </c>
      <c r="B608" s="28"/>
    </row>
    <row r="609" customFormat="false" ht="15.75" hidden="false" customHeight="true" outlineLevel="0" collapsed="false">
      <c r="A609" s="13" t="s">
        <v>76</v>
      </c>
      <c r="B609" s="28"/>
    </row>
    <row r="610" customFormat="false" ht="15.75" hidden="false" customHeight="true" outlineLevel="0" collapsed="false">
      <c r="A610" s="13" t="s">
        <v>77</v>
      </c>
      <c r="B610" s="28"/>
    </row>
    <row r="612" customFormat="false" ht="15.75" hidden="false" customHeight="true" outlineLevel="0" collapsed="false">
      <c r="A612" s="13" t="s">
        <v>21</v>
      </c>
      <c r="B612" s="28"/>
    </row>
    <row r="613" customFormat="false" ht="15.75" hidden="false" customHeight="true" outlineLevel="0" collapsed="false">
      <c r="A613" s="13" t="s">
        <v>76</v>
      </c>
      <c r="B613" s="28"/>
    </row>
    <row r="614" customFormat="false" ht="15.75" hidden="false" customHeight="true" outlineLevel="0" collapsed="false">
      <c r="A614" s="13" t="s">
        <v>77</v>
      </c>
      <c r="B614" s="28"/>
    </row>
    <row r="616" customFormat="false" ht="15.75" hidden="false" customHeight="true" outlineLevel="0" collapsed="false">
      <c r="A616" s="13" t="s">
        <v>21</v>
      </c>
      <c r="B616" s="28"/>
    </row>
    <row r="617" customFormat="false" ht="15.75" hidden="false" customHeight="true" outlineLevel="0" collapsed="false">
      <c r="A617" s="13" t="s">
        <v>76</v>
      </c>
      <c r="B617" s="28"/>
    </row>
    <row r="618" customFormat="false" ht="15.75" hidden="false" customHeight="true" outlineLevel="0" collapsed="false">
      <c r="A618" s="13" t="s">
        <v>77</v>
      </c>
      <c r="B618" s="28"/>
    </row>
    <row r="620" customFormat="false" ht="15.75" hidden="false" customHeight="true" outlineLevel="0" collapsed="false">
      <c r="A620" s="13" t="s">
        <v>21</v>
      </c>
      <c r="B620" s="28"/>
    </row>
    <row r="621" customFormat="false" ht="15.75" hidden="false" customHeight="true" outlineLevel="0" collapsed="false">
      <c r="A621" s="13" t="s">
        <v>76</v>
      </c>
      <c r="B621" s="28"/>
    </row>
    <row r="622" customFormat="false" ht="15.75" hidden="false" customHeight="true" outlineLevel="0" collapsed="false">
      <c r="A622" s="13" t="s">
        <v>77</v>
      </c>
      <c r="B622" s="28"/>
    </row>
    <row r="624" customFormat="false" ht="15.75" hidden="false" customHeight="true" outlineLevel="0" collapsed="false">
      <c r="A624" s="13" t="s">
        <v>21</v>
      </c>
      <c r="B624" s="28"/>
    </row>
    <row r="625" customFormat="false" ht="15.75" hidden="false" customHeight="true" outlineLevel="0" collapsed="false">
      <c r="A625" s="13" t="s">
        <v>76</v>
      </c>
      <c r="B625" s="28"/>
    </row>
    <row r="626" customFormat="false" ht="15.75" hidden="false" customHeight="true" outlineLevel="0" collapsed="false">
      <c r="A626" s="13" t="s">
        <v>77</v>
      </c>
      <c r="B626" s="28"/>
    </row>
    <row r="628" customFormat="false" ht="15.75" hidden="false" customHeight="true" outlineLevel="0" collapsed="false">
      <c r="A628" s="13" t="s">
        <v>21</v>
      </c>
      <c r="B628" s="28"/>
    </row>
    <row r="629" customFormat="false" ht="15.75" hidden="false" customHeight="true" outlineLevel="0" collapsed="false">
      <c r="A629" s="13" t="s">
        <v>76</v>
      </c>
      <c r="B629" s="28"/>
    </row>
    <row r="630" customFormat="false" ht="15.75" hidden="false" customHeight="true" outlineLevel="0" collapsed="false">
      <c r="A630" s="13" t="s">
        <v>77</v>
      </c>
      <c r="B630" s="28"/>
    </row>
    <row r="632" customFormat="false" ht="15.75" hidden="false" customHeight="true" outlineLevel="0" collapsed="false">
      <c r="A632" s="13" t="s">
        <v>21</v>
      </c>
      <c r="B632" s="28"/>
    </row>
    <row r="633" customFormat="false" ht="15.75" hidden="false" customHeight="true" outlineLevel="0" collapsed="false">
      <c r="A633" s="13" t="s">
        <v>76</v>
      </c>
      <c r="B633" s="28"/>
    </row>
    <row r="634" customFormat="false" ht="15.75" hidden="false" customHeight="true" outlineLevel="0" collapsed="false">
      <c r="A634" s="13" t="s">
        <v>77</v>
      </c>
      <c r="B634" s="28"/>
    </row>
    <row r="636" customFormat="false" ht="15.75" hidden="false" customHeight="true" outlineLevel="0" collapsed="false">
      <c r="A636" s="13" t="s">
        <v>21</v>
      </c>
      <c r="B636" s="28"/>
    </row>
    <row r="637" customFormat="false" ht="15.75" hidden="false" customHeight="true" outlineLevel="0" collapsed="false">
      <c r="A637" s="13" t="s">
        <v>76</v>
      </c>
      <c r="B637" s="28"/>
    </row>
    <row r="638" customFormat="false" ht="15.75" hidden="false" customHeight="true" outlineLevel="0" collapsed="false">
      <c r="A638" s="13" t="s">
        <v>77</v>
      </c>
      <c r="B638" s="28"/>
    </row>
    <row r="640" customFormat="false" ht="15.75" hidden="false" customHeight="true" outlineLevel="0" collapsed="false">
      <c r="A640" s="13" t="s">
        <v>21</v>
      </c>
      <c r="B640" s="28"/>
    </row>
    <row r="641" customFormat="false" ht="15.75" hidden="false" customHeight="true" outlineLevel="0" collapsed="false">
      <c r="A641" s="13" t="s">
        <v>76</v>
      </c>
      <c r="B641" s="28"/>
    </row>
    <row r="642" customFormat="false" ht="15.75" hidden="false" customHeight="true" outlineLevel="0" collapsed="false">
      <c r="A642" s="13" t="s">
        <v>77</v>
      </c>
      <c r="B642" s="28"/>
    </row>
    <row r="644" customFormat="false" ht="15.75" hidden="false" customHeight="true" outlineLevel="0" collapsed="false">
      <c r="A644" s="13" t="s">
        <v>21</v>
      </c>
      <c r="B644" s="28"/>
    </row>
    <row r="645" customFormat="false" ht="15.75" hidden="false" customHeight="true" outlineLevel="0" collapsed="false">
      <c r="A645" s="13" t="s">
        <v>76</v>
      </c>
      <c r="B645" s="28"/>
    </row>
    <row r="646" customFormat="false" ht="15.75" hidden="false" customHeight="true" outlineLevel="0" collapsed="false">
      <c r="A646" s="13" t="s">
        <v>77</v>
      </c>
      <c r="B646" s="28"/>
    </row>
    <row r="648" customFormat="false" ht="15.75" hidden="false" customHeight="true" outlineLevel="0" collapsed="false">
      <c r="A648" s="13" t="s">
        <v>21</v>
      </c>
      <c r="B648" s="28"/>
    </row>
    <row r="649" customFormat="false" ht="15.75" hidden="false" customHeight="true" outlineLevel="0" collapsed="false">
      <c r="A649" s="13" t="s">
        <v>76</v>
      </c>
      <c r="B649" s="28"/>
    </row>
    <row r="650" customFormat="false" ht="15.75" hidden="false" customHeight="true" outlineLevel="0" collapsed="false">
      <c r="A650" s="13" t="s">
        <v>77</v>
      </c>
      <c r="B650" s="28"/>
    </row>
    <row r="652" customFormat="false" ht="15.75" hidden="false" customHeight="true" outlineLevel="0" collapsed="false">
      <c r="A652" s="13" t="s">
        <v>21</v>
      </c>
      <c r="B652" s="28"/>
    </row>
    <row r="653" customFormat="false" ht="15.75" hidden="false" customHeight="true" outlineLevel="0" collapsed="false">
      <c r="A653" s="13" t="s">
        <v>76</v>
      </c>
      <c r="B653" s="28"/>
    </row>
    <row r="654" customFormat="false" ht="15.75" hidden="false" customHeight="true" outlineLevel="0" collapsed="false">
      <c r="A654" s="13" t="s">
        <v>77</v>
      </c>
      <c r="B654" s="28"/>
    </row>
    <row r="656" customFormat="false" ht="15.75" hidden="false" customHeight="true" outlineLevel="0" collapsed="false">
      <c r="A656" s="13" t="s">
        <v>21</v>
      </c>
      <c r="B656" s="28"/>
    </row>
    <row r="657" customFormat="false" ht="15.75" hidden="false" customHeight="true" outlineLevel="0" collapsed="false">
      <c r="A657" s="13" t="s">
        <v>76</v>
      </c>
      <c r="B657" s="28"/>
    </row>
    <row r="658" customFormat="false" ht="15.75" hidden="false" customHeight="true" outlineLevel="0" collapsed="false">
      <c r="A658" s="13" t="s">
        <v>77</v>
      </c>
      <c r="B658" s="28"/>
    </row>
    <row r="660" customFormat="false" ht="15.75" hidden="false" customHeight="true" outlineLevel="0" collapsed="false">
      <c r="A660" s="13" t="s">
        <v>21</v>
      </c>
      <c r="B660" s="28"/>
    </row>
    <row r="661" customFormat="false" ht="15.75" hidden="false" customHeight="true" outlineLevel="0" collapsed="false">
      <c r="A661" s="13" t="s">
        <v>76</v>
      </c>
      <c r="B661" s="28"/>
    </row>
    <row r="662" customFormat="false" ht="15.75" hidden="false" customHeight="true" outlineLevel="0" collapsed="false">
      <c r="A662" s="13" t="s">
        <v>77</v>
      </c>
      <c r="B662" s="28"/>
    </row>
    <row r="664" customFormat="false" ht="15.75" hidden="false" customHeight="true" outlineLevel="0" collapsed="false">
      <c r="A664" s="13" t="s">
        <v>21</v>
      </c>
      <c r="B664" s="28"/>
    </row>
    <row r="665" customFormat="false" ht="15.75" hidden="false" customHeight="true" outlineLevel="0" collapsed="false">
      <c r="A665" s="13" t="s">
        <v>76</v>
      </c>
      <c r="B665" s="28"/>
    </row>
    <row r="666" customFormat="false" ht="15.75" hidden="false" customHeight="true" outlineLevel="0" collapsed="false">
      <c r="A666" s="13" t="s">
        <v>77</v>
      </c>
      <c r="B666" s="28"/>
    </row>
    <row r="668" customFormat="false" ht="15.75" hidden="false" customHeight="true" outlineLevel="0" collapsed="false">
      <c r="A668" s="13" t="s">
        <v>21</v>
      </c>
      <c r="B668" s="28"/>
    </row>
    <row r="669" customFormat="false" ht="15.75" hidden="false" customHeight="true" outlineLevel="0" collapsed="false">
      <c r="A669" s="13" t="s">
        <v>76</v>
      </c>
      <c r="B669" s="28"/>
    </row>
    <row r="670" customFormat="false" ht="15.75" hidden="false" customHeight="true" outlineLevel="0" collapsed="false">
      <c r="A670" s="13" t="s">
        <v>77</v>
      </c>
      <c r="B670" s="28"/>
    </row>
    <row r="672" customFormat="false" ht="15.75" hidden="false" customHeight="true" outlineLevel="0" collapsed="false">
      <c r="A672" s="13" t="s">
        <v>21</v>
      </c>
      <c r="B672" s="28"/>
    </row>
    <row r="673" customFormat="false" ht="15.75" hidden="false" customHeight="true" outlineLevel="0" collapsed="false">
      <c r="A673" s="13" t="s">
        <v>76</v>
      </c>
      <c r="B673" s="28"/>
    </row>
    <row r="674" customFormat="false" ht="15.75" hidden="false" customHeight="true" outlineLevel="0" collapsed="false">
      <c r="A674" s="13" t="s">
        <v>77</v>
      </c>
      <c r="B674" s="28"/>
    </row>
    <row r="676" customFormat="false" ht="15.75" hidden="false" customHeight="true" outlineLevel="0" collapsed="false">
      <c r="A676" s="13" t="s">
        <v>21</v>
      </c>
      <c r="B676" s="28"/>
    </row>
    <row r="677" customFormat="false" ht="15.75" hidden="false" customHeight="true" outlineLevel="0" collapsed="false">
      <c r="A677" s="13" t="s">
        <v>76</v>
      </c>
      <c r="B677" s="28"/>
    </row>
    <row r="678" customFormat="false" ht="15.75" hidden="false" customHeight="true" outlineLevel="0" collapsed="false">
      <c r="A678" s="13" t="s">
        <v>77</v>
      </c>
      <c r="B678" s="28"/>
    </row>
    <row r="680" customFormat="false" ht="15.75" hidden="false" customHeight="true" outlineLevel="0" collapsed="false">
      <c r="A680" s="13" t="s">
        <v>21</v>
      </c>
      <c r="B680" s="28"/>
    </row>
    <row r="681" customFormat="false" ht="15.75" hidden="false" customHeight="true" outlineLevel="0" collapsed="false">
      <c r="A681" s="13" t="s">
        <v>76</v>
      </c>
      <c r="B681" s="28"/>
    </row>
    <row r="682" customFormat="false" ht="15.75" hidden="false" customHeight="true" outlineLevel="0" collapsed="false">
      <c r="A682" s="13" t="s">
        <v>77</v>
      </c>
      <c r="B682" s="28"/>
    </row>
    <row r="684" customFormat="false" ht="15.75" hidden="false" customHeight="true" outlineLevel="0" collapsed="false">
      <c r="A684" s="13" t="s">
        <v>21</v>
      </c>
      <c r="B684" s="28"/>
    </row>
    <row r="685" customFormat="false" ht="15.75" hidden="false" customHeight="true" outlineLevel="0" collapsed="false">
      <c r="A685" s="13" t="s">
        <v>76</v>
      </c>
      <c r="B685" s="28"/>
    </row>
    <row r="686" customFormat="false" ht="15.75" hidden="false" customHeight="true" outlineLevel="0" collapsed="false">
      <c r="A686" s="13" t="s">
        <v>77</v>
      </c>
      <c r="B686" s="28"/>
    </row>
    <row r="688" customFormat="false" ht="15.75" hidden="false" customHeight="true" outlineLevel="0" collapsed="false">
      <c r="A688" s="13" t="s">
        <v>21</v>
      </c>
      <c r="B688" s="28"/>
    </row>
    <row r="689" customFormat="false" ht="15.75" hidden="false" customHeight="true" outlineLevel="0" collapsed="false">
      <c r="A689" s="13" t="s">
        <v>76</v>
      </c>
      <c r="B689" s="28"/>
    </row>
    <row r="690" customFormat="false" ht="15.75" hidden="false" customHeight="true" outlineLevel="0" collapsed="false">
      <c r="A690" s="13" t="s">
        <v>77</v>
      </c>
      <c r="B690" s="28"/>
    </row>
    <row r="692" customFormat="false" ht="15.75" hidden="false" customHeight="true" outlineLevel="0" collapsed="false">
      <c r="A692" s="13" t="s">
        <v>21</v>
      </c>
      <c r="B692" s="28"/>
    </row>
    <row r="693" customFormat="false" ht="15.75" hidden="false" customHeight="true" outlineLevel="0" collapsed="false">
      <c r="A693" s="13" t="s">
        <v>76</v>
      </c>
      <c r="B693" s="28"/>
    </row>
    <row r="694" customFormat="false" ht="15.75" hidden="false" customHeight="true" outlineLevel="0" collapsed="false">
      <c r="A694" s="13" t="s">
        <v>77</v>
      </c>
      <c r="B694" s="28"/>
    </row>
    <row r="696" customFormat="false" ht="15.75" hidden="false" customHeight="true" outlineLevel="0" collapsed="false">
      <c r="A696" s="13" t="s">
        <v>21</v>
      </c>
      <c r="B696" s="28"/>
    </row>
    <row r="697" customFormat="false" ht="15.75" hidden="false" customHeight="true" outlineLevel="0" collapsed="false">
      <c r="A697" s="13" t="s">
        <v>76</v>
      </c>
      <c r="B697" s="28"/>
    </row>
    <row r="698" customFormat="false" ht="15.75" hidden="false" customHeight="true" outlineLevel="0" collapsed="false">
      <c r="A698" s="13" t="s">
        <v>77</v>
      </c>
      <c r="B698" s="28"/>
    </row>
    <row r="700" customFormat="false" ht="15.75" hidden="false" customHeight="true" outlineLevel="0" collapsed="false">
      <c r="A700" s="13" t="s">
        <v>21</v>
      </c>
      <c r="B700" s="28"/>
    </row>
    <row r="701" customFormat="false" ht="15.75" hidden="false" customHeight="true" outlineLevel="0" collapsed="false">
      <c r="A701" s="13" t="s">
        <v>76</v>
      </c>
      <c r="B701" s="28"/>
    </row>
    <row r="702" customFormat="false" ht="15.75" hidden="false" customHeight="true" outlineLevel="0" collapsed="false">
      <c r="A702" s="13" t="s">
        <v>77</v>
      </c>
      <c r="B702" s="28"/>
    </row>
    <row r="704" customFormat="false" ht="15.75" hidden="false" customHeight="true" outlineLevel="0" collapsed="false">
      <c r="A704" s="13" t="s">
        <v>21</v>
      </c>
      <c r="B704" s="28"/>
    </row>
    <row r="705" customFormat="false" ht="15.75" hidden="false" customHeight="true" outlineLevel="0" collapsed="false">
      <c r="A705" s="13" t="s">
        <v>76</v>
      </c>
      <c r="B705" s="28"/>
    </row>
    <row r="706" customFormat="false" ht="15.75" hidden="false" customHeight="true" outlineLevel="0" collapsed="false">
      <c r="A706" s="13" t="s">
        <v>77</v>
      </c>
      <c r="B706" s="28"/>
    </row>
    <row r="708" customFormat="false" ht="15.75" hidden="false" customHeight="true" outlineLevel="0" collapsed="false">
      <c r="A708" s="13" t="s">
        <v>21</v>
      </c>
      <c r="B708" s="28"/>
    </row>
    <row r="709" customFormat="false" ht="15.75" hidden="false" customHeight="true" outlineLevel="0" collapsed="false">
      <c r="A709" s="13" t="s">
        <v>76</v>
      </c>
      <c r="B709" s="28"/>
    </row>
    <row r="710" customFormat="false" ht="15.75" hidden="false" customHeight="true" outlineLevel="0" collapsed="false">
      <c r="A710" s="13" t="s">
        <v>77</v>
      </c>
      <c r="B710" s="28"/>
    </row>
    <row r="712" customFormat="false" ht="15.75" hidden="false" customHeight="true" outlineLevel="0" collapsed="false">
      <c r="A712" s="13" t="s">
        <v>21</v>
      </c>
      <c r="B712" s="28"/>
    </row>
    <row r="713" customFormat="false" ht="15.75" hidden="false" customHeight="true" outlineLevel="0" collapsed="false">
      <c r="A713" s="13" t="s">
        <v>76</v>
      </c>
      <c r="B713" s="28"/>
    </row>
    <row r="714" customFormat="false" ht="15.75" hidden="false" customHeight="true" outlineLevel="0" collapsed="false">
      <c r="A714" s="13" t="s">
        <v>77</v>
      </c>
      <c r="B714" s="28"/>
    </row>
    <row r="716" customFormat="false" ht="15.75" hidden="false" customHeight="true" outlineLevel="0" collapsed="false">
      <c r="A716" s="13" t="s">
        <v>21</v>
      </c>
      <c r="B716" s="28"/>
    </row>
    <row r="717" customFormat="false" ht="15.75" hidden="false" customHeight="true" outlineLevel="0" collapsed="false">
      <c r="A717" s="13" t="s">
        <v>76</v>
      </c>
      <c r="B717" s="28"/>
    </row>
    <row r="718" customFormat="false" ht="15.75" hidden="false" customHeight="true" outlineLevel="0" collapsed="false">
      <c r="A718" s="13" t="s">
        <v>77</v>
      </c>
      <c r="B718" s="28"/>
    </row>
    <row r="720" customFormat="false" ht="15.75" hidden="false" customHeight="true" outlineLevel="0" collapsed="false">
      <c r="A720" s="13" t="s">
        <v>21</v>
      </c>
      <c r="B720" s="28"/>
    </row>
    <row r="721" customFormat="false" ht="15.75" hidden="false" customHeight="true" outlineLevel="0" collapsed="false">
      <c r="A721" s="13" t="s">
        <v>76</v>
      </c>
      <c r="B721" s="28"/>
    </row>
    <row r="722" customFormat="false" ht="15.75" hidden="false" customHeight="true" outlineLevel="0" collapsed="false">
      <c r="A722" s="13" t="s">
        <v>77</v>
      </c>
      <c r="B722" s="28"/>
    </row>
    <row r="724" customFormat="false" ht="15.75" hidden="false" customHeight="true" outlineLevel="0" collapsed="false">
      <c r="A724" s="13" t="s">
        <v>21</v>
      </c>
      <c r="B724" s="28"/>
    </row>
    <row r="725" customFormat="false" ht="15.75" hidden="false" customHeight="true" outlineLevel="0" collapsed="false">
      <c r="A725" s="13" t="s">
        <v>76</v>
      </c>
      <c r="B725" s="28"/>
    </row>
    <row r="726" customFormat="false" ht="15.75" hidden="false" customHeight="true" outlineLevel="0" collapsed="false">
      <c r="A726" s="13" t="s">
        <v>77</v>
      </c>
      <c r="B726" s="28"/>
    </row>
    <row r="728" customFormat="false" ht="15.75" hidden="false" customHeight="true" outlineLevel="0" collapsed="false">
      <c r="A728" s="13" t="s">
        <v>21</v>
      </c>
      <c r="B728" s="28"/>
    </row>
    <row r="729" customFormat="false" ht="15.75" hidden="false" customHeight="true" outlineLevel="0" collapsed="false">
      <c r="A729" s="13" t="s">
        <v>76</v>
      </c>
      <c r="B729" s="28"/>
    </row>
    <row r="730" customFormat="false" ht="15.75" hidden="false" customHeight="true" outlineLevel="0" collapsed="false">
      <c r="A730" s="13" t="s">
        <v>77</v>
      </c>
      <c r="B730" s="28"/>
    </row>
    <row r="732" customFormat="false" ht="15.75" hidden="false" customHeight="true" outlineLevel="0" collapsed="false">
      <c r="A732" s="13" t="s">
        <v>21</v>
      </c>
      <c r="B732" s="28"/>
    </row>
    <row r="733" customFormat="false" ht="15.75" hidden="false" customHeight="true" outlineLevel="0" collapsed="false">
      <c r="A733" s="13" t="s">
        <v>76</v>
      </c>
      <c r="B733" s="28"/>
    </row>
    <row r="734" customFormat="false" ht="15.75" hidden="false" customHeight="true" outlineLevel="0" collapsed="false">
      <c r="A734" s="13" t="s">
        <v>77</v>
      </c>
      <c r="B734" s="28"/>
    </row>
    <row r="736" customFormat="false" ht="15.75" hidden="false" customHeight="true" outlineLevel="0" collapsed="false">
      <c r="A736" s="13" t="s">
        <v>21</v>
      </c>
      <c r="B736" s="28"/>
    </row>
    <row r="737" customFormat="false" ht="15.75" hidden="false" customHeight="true" outlineLevel="0" collapsed="false">
      <c r="A737" s="13" t="s">
        <v>76</v>
      </c>
      <c r="B737" s="28"/>
    </row>
    <row r="738" customFormat="false" ht="15.75" hidden="false" customHeight="true" outlineLevel="0" collapsed="false">
      <c r="A738" s="13" t="s">
        <v>77</v>
      </c>
      <c r="B738" s="28"/>
    </row>
    <row r="740" customFormat="false" ht="15.75" hidden="false" customHeight="true" outlineLevel="0" collapsed="false">
      <c r="A740" s="13" t="s">
        <v>21</v>
      </c>
      <c r="B740" s="28"/>
    </row>
    <row r="741" customFormat="false" ht="15.75" hidden="false" customHeight="true" outlineLevel="0" collapsed="false">
      <c r="A741" s="13" t="s">
        <v>76</v>
      </c>
      <c r="B741" s="28"/>
    </row>
    <row r="742" customFormat="false" ht="15.75" hidden="false" customHeight="true" outlineLevel="0" collapsed="false">
      <c r="A742" s="13" t="s">
        <v>77</v>
      </c>
      <c r="B742" s="28"/>
    </row>
    <row r="744" customFormat="false" ht="15.75" hidden="false" customHeight="true" outlineLevel="0" collapsed="false">
      <c r="A744" s="13" t="s">
        <v>21</v>
      </c>
      <c r="B744" s="28"/>
    </row>
    <row r="745" customFormat="false" ht="15.75" hidden="false" customHeight="true" outlineLevel="0" collapsed="false">
      <c r="A745" s="13" t="s">
        <v>76</v>
      </c>
      <c r="B745" s="28"/>
    </row>
    <row r="746" customFormat="false" ht="15.75" hidden="false" customHeight="true" outlineLevel="0" collapsed="false">
      <c r="A746" s="13" t="s">
        <v>77</v>
      </c>
      <c r="B746" s="28"/>
    </row>
    <row r="748" customFormat="false" ht="15.75" hidden="false" customHeight="true" outlineLevel="0" collapsed="false">
      <c r="A748" s="13" t="s">
        <v>21</v>
      </c>
      <c r="B748" s="28"/>
    </row>
    <row r="749" customFormat="false" ht="15.75" hidden="false" customHeight="true" outlineLevel="0" collapsed="false">
      <c r="A749" s="13" t="s">
        <v>76</v>
      </c>
      <c r="B749" s="28"/>
    </row>
    <row r="750" customFormat="false" ht="15.75" hidden="false" customHeight="true" outlineLevel="0" collapsed="false">
      <c r="A750" s="13" t="s">
        <v>77</v>
      </c>
      <c r="B750" s="28"/>
    </row>
    <row r="752" customFormat="false" ht="15.75" hidden="false" customHeight="true" outlineLevel="0" collapsed="false">
      <c r="A752" s="13" t="s">
        <v>21</v>
      </c>
      <c r="B752" s="28"/>
    </row>
    <row r="753" customFormat="false" ht="15.75" hidden="false" customHeight="true" outlineLevel="0" collapsed="false">
      <c r="A753" s="13" t="s">
        <v>76</v>
      </c>
      <c r="B753" s="28"/>
    </row>
    <row r="754" customFormat="false" ht="15.75" hidden="false" customHeight="true" outlineLevel="0" collapsed="false">
      <c r="A754" s="13" t="s">
        <v>77</v>
      </c>
      <c r="B754" s="28"/>
    </row>
    <row r="756" customFormat="false" ht="15.75" hidden="false" customHeight="true" outlineLevel="0" collapsed="false">
      <c r="A756" s="13" t="s">
        <v>21</v>
      </c>
      <c r="B756" s="28"/>
    </row>
    <row r="757" customFormat="false" ht="15.75" hidden="false" customHeight="true" outlineLevel="0" collapsed="false">
      <c r="A757" s="13" t="s">
        <v>76</v>
      </c>
      <c r="B757" s="28"/>
    </row>
    <row r="758" customFormat="false" ht="15.75" hidden="false" customHeight="true" outlineLevel="0" collapsed="false">
      <c r="A758" s="13" t="s">
        <v>77</v>
      </c>
      <c r="B758" s="28"/>
    </row>
    <row r="760" customFormat="false" ht="15.75" hidden="false" customHeight="true" outlineLevel="0" collapsed="false">
      <c r="A760" s="13" t="s">
        <v>21</v>
      </c>
      <c r="B760" s="28"/>
    </row>
    <row r="761" customFormat="false" ht="15.75" hidden="false" customHeight="true" outlineLevel="0" collapsed="false">
      <c r="A761" s="13" t="s">
        <v>76</v>
      </c>
      <c r="B761" s="28"/>
    </row>
    <row r="762" customFormat="false" ht="15.75" hidden="false" customHeight="true" outlineLevel="0" collapsed="false">
      <c r="A762" s="13" t="s">
        <v>77</v>
      </c>
      <c r="B762" s="28"/>
    </row>
    <row r="764" customFormat="false" ht="15.75" hidden="false" customHeight="true" outlineLevel="0" collapsed="false">
      <c r="A764" s="13" t="s">
        <v>21</v>
      </c>
      <c r="B764" s="28"/>
    </row>
    <row r="765" customFormat="false" ht="15.75" hidden="false" customHeight="true" outlineLevel="0" collapsed="false">
      <c r="A765" s="13" t="s">
        <v>76</v>
      </c>
      <c r="B765" s="28"/>
    </row>
    <row r="766" customFormat="false" ht="15.75" hidden="false" customHeight="true" outlineLevel="0" collapsed="false">
      <c r="A766" s="13" t="s">
        <v>77</v>
      </c>
      <c r="B766" s="28"/>
    </row>
    <row r="768" customFormat="false" ht="15.75" hidden="false" customHeight="true" outlineLevel="0" collapsed="false">
      <c r="A768" s="13" t="s">
        <v>21</v>
      </c>
      <c r="B768" s="28"/>
    </row>
    <row r="769" customFormat="false" ht="15.75" hidden="false" customHeight="true" outlineLevel="0" collapsed="false">
      <c r="A769" s="13" t="s">
        <v>76</v>
      </c>
      <c r="B769" s="28"/>
    </row>
    <row r="770" customFormat="false" ht="15.75" hidden="false" customHeight="true" outlineLevel="0" collapsed="false">
      <c r="A770" s="13" t="s">
        <v>77</v>
      </c>
      <c r="B770" s="28"/>
    </row>
    <row r="772" customFormat="false" ht="15.75" hidden="false" customHeight="true" outlineLevel="0" collapsed="false">
      <c r="A772" s="13" t="s">
        <v>21</v>
      </c>
      <c r="B772" s="28"/>
    </row>
    <row r="773" customFormat="false" ht="15.75" hidden="false" customHeight="true" outlineLevel="0" collapsed="false">
      <c r="A773" s="13" t="s">
        <v>76</v>
      </c>
      <c r="B773" s="28"/>
    </row>
    <row r="774" customFormat="false" ht="15.75" hidden="false" customHeight="true" outlineLevel="0" collapsed="false">
      <c r="A774" s="13" t="s">
        <v>77</v>
      </c>
      <c r="B774" s="28"/>
    </row>
    <row r="776" customFormat="false" ht="15.75" hidden="false" customHeight="true" outlineLevel="0" collapsed="false">
      <c r="A776" s="13" t="s">
        <v>21</v>
      </c>
      <c r="B776" s="28"/>
    </row>
    <row r="777" customFormat="false" ht="15.75" hidden="false" customHeight="true" outlineLevel="0" collapsed="false">
      <c r="A777" s="13" t="s">
        <v>76</v>
      </c>
      <c r="B777" s="28"/>
    </row>
    <row r="778" customFormat="false" ht="15.75" hidden="false" customHeight="true" outlineLevel="0" collapsed="false">
      <c r="A778" s="13" t="s">
        <v>77</v>
      </c>
      <c r="B778" s="28"/>
    </row>
    <row r="780" customFormat="false" ht="15.75" hidden="false" customHeight="true" outlineLevel="0" collapsed="false">
      <c r="A780" s="13" t="s">
        <v>21</v>
      </c>
      <c r="B780" s="28"/>
    </row>
    <row r="781" customFormat="false" ht="15.75" hidden="false" customHeight="true" outlineLevel="0" collapsed="false">
      <c r="A781" s="13" t="s">
        <v>76</v>
      </c>
      <c r="B781" s="28"/>
    </row>
    <row r="782" customFormat="false" ht="15.75" hidden="false" customHeight="true" outlineLevel="0" collapsed="false">
      <c r="A782" s="13" t="s">
        <v>77</v>
      </c>
      <c r="B782" s="28"/>
    </row>
    <row r="784" customFormat="false" ht="15.75" hidden="false" customHeight="true" outlineLevel="0" collapsed="false">
      <c r="A784" s="13" t="s">
        <v>21</v>
      </c>
      <c r="B784" s="28"/>
    </row>
    <row r="785" customFormat="false" ht="15.75" hidden="false" customHeight="true" outlineLevel="0" collapsed="false">
      <c r="A785" s="13" t="s">
        <v>76</v>
      </c>
      <c r="B785" s="28"/>
    </row>
    <row r="786" customFormat="false" ht="15.75" hidden="false" customHeight="true" outlineLevel="0" collapsed="false">
      <c r="A786" s="13" t="s">
        <v>77</v>
      </c>
      <c r="B786" s="28"/>
    </row>
    <row r="788" customFormat="false" ht="15.75" hidden="false" customHeight="true" outlineLevel="0" collapsed="false">
      <c r="A788" s="13" t="s">
        <v>21</v>
      </c>
      <c r="B788" s="28"/>
    </row>
    <row r="789" customFormat="false" ht="15.75" hidden="false" customHeight="true" outlineLevel="0" collapsed="false">
      <c r="A789" s="13" t="s">
        <v>76</v>
      </c>
      <c r="B789" s="28"/>
    </row>
    <row r="790" customFormat="false" ht="15.75" hidden="false" customHeight="true" outlineLevel="0" collapsed="false">
      <c r="A790" s="13" t="s">
        <v>77</v>
      </c>
      <c r="B790" s="28"/>
    </row>
    <row r="792" customFormat="false" ht="15.75" hidden="false" customHeight="true" outlineLevel="0" collapsed="false">
      <c r="A792" s="13" t="s">
        <v>21</v>
      </c>
      <c r="B792" s="28"/>
    </row>
    <row r="793" customFormat="false" ht="15.75" hidden="false" customHeight="true" outlineLevel="0" collapsed="false">
      <c r="A793" s="13" t="s">
        <v>76</v>
      </c>
      <c r="B793" s="28"/>
    </row>
    <row r="794" customFormat="false" ht="15.75" hidden="false" customHeight="true" outlineLevel="0" collapsed="false">
      <c r="A794" s="13" t="s">
        <v>77</v>
      </c>
      <c r="B794" s="28"/>
    </row>
    <row r="796" customFormat="false" ht="15.75" hidden="false" customHeight="true" outlineLevel="0" collapsed="false">
      <c r="A796" s="13" t="s">
        <v>21</v>
      </c>
      <c r="B796" s="28"/>
    </row>
    <row r="797" customFormat="false" ht="15.75" hidden="false" customHeight="true" outlineLevel="0" collapsed="false">
      <c r="A797" s="13" t="s">
        <v>76</v>
      </c>
      <c r="B797" s="28"/>
    </row>
    <row r="798" customFormat="false" ht="15.75" hidden="false" customHeight="true" outlineLevel="0" collapsed="false">
      <c r="A798" s="13" t="s">
        <v>77</v>
      </c>
      <c r="B798" s="28"/>
    </row>
    <row r="800" customFormat="false" ht="15.75" hidden="false" customHeight="true" outlineLevel="0" collapsed="false">
      <c r="A800" s="13" t="s">
        <v>21</v>
      </c>
      <c r="B800" s="28"/>
    </row>
    <row r="801" customFormat="false" ht="15.75" hidden="false" customHeight="true" outlineLevel="0" collapsed="false">
      <c r="A801" s="13" t="s">
        <v>76</v>
      </c>
      <c r="B801" s="28"/>
    </row>
    <row r="802" customFormat="false" ht="15.75" hidden="false" customHeight="true" outlineLevel="0" collapsed="false">
      <c r="A802" s="13" t="s">
        <v>77</v>
      </c>
      <c r="B802" s="28"/>
    </row>
    <row r="804" customFormat="false" ht="15.75" hidden="false" customHeight="true" outlineLevel="0" collapsed="false">
      <c r="A804" s="13" t="s">
        <v>21</v>
      </c>
      <c r="B804" s="28"/>
    </row>
    <row r="805" customFormat="false" ht="15.75" hidden="false" customHeight="true" outlineLevel="0" collapsed="false">
      <c r="A805" s="13" t="s">
        <v>76</v>
      </c>
      <c r="B805" s="28"/>
    </row>
    <row r="806" customFormat="false" ht="15.75" hidden="false" customHeight="true" outlineLevel="0" collapsed="false">
      <c r="A806" s="13" t="s">
        <v>77</v>
      </c>
      <c r="B806" s="28"/>
    </row>
    <row r="808" customFormat="false" ht="15.75" hidden="false" customHeight="true" outlineLevel="0" collapsed="false">
      <c r="A808" s="13" t="s">
        <v>21</v>
      </c>
      <c r="B808" s="28"/>
    </row>
    <row r="809" customFormat="false" ht="15.75" hidden="false" customHeight="true" outlineLevel="0" collapsed="false">
      <c r="A809" s="13" t="s">
        <v>76</v>
      </c>
      <c r="B809" s="28"/>
    </row>
    <row r="810" customFormat="false" ht="15.75" hidden="false" customHeight="true" outlineLevel="0" collapsed="false">
      <c r="A810" s="13" t="s">
        <v>77</v>
      </c>
      <c r="B810" s="28"/>
    </row>
    <row r="812" customFormat="false" ht="15.75" hidden="false" customHeight="true" outlineLevel="0" collapsed="false">
      <c r="A812" s="13" t="s">
        <v>21</v>
      </c>
      <c r="B812" s="28"/>
    </row>
    <row r="813" customFormat="false" ht="15.75" hidden="false" customHeight="true" outlineLevel="0" collapsed="false">
      <c r="A813" s="13" t="s">
        <v>76</v>
      </c>
      <c r="B813" s="28"/>
    </row>
    <row r="814" customFormat="false" ht="15.75" hidden="false" customHeight="true" outlineLevel="0" collapsed="false">
      <c r="A814" s="13" t="s">
        <v>77</v>
      </c>
      <c r="B814" s="28"/>
    </row>
    <row r="816" customFormat="false" ht="15.75" hidden="false" customHeight="true" outlineLevel="0" collapsed="false">
      <c r="A816" s="13" t="s">
        <v>21</v>
      </c>
      <c r="B816" s="28"/>
    </row>
    <row r="817" customFormat="false" ht="15.75" hidden="false" customHeight="true" outlineLevel="0" collapsed="false">
      <c r="A817" s="13" t="s">
        <v>76</v>
      </c>
      <c r="B817" s="28"/>
    </row>
    <row r="818" customFormat="false" ht="15.75" hidden="false" customHeight="true" outlineLevel="0" collapsed="false">
      <c r="A818" s="13" t="s">
        <v>77</v>
      </c>
      <c r="B818" s="28"/>
    </row>
    <row r="820" customFormat="false" ht="15.75" hidden="false" customHeight="true" outlineLevel="0" collapsed="false">
      <c r="A820" s="13" t="s">
        <v>21</v>
      </c>
      <c r="B820" s="28"/>
    </row>
    <row r="821" customFormat="false" ht="15.75" hidden="false" customHeight="true" outlineLevel="0" collapsed="false">
      <c r="A821" s="13" t="s">
        <v>76</v>
      </c>
      <c r="B821" s="28"/>
    </row>
    <row r="822" customFormat="false" ht="15.75" hidden="false" customHeight="true" outlineLevel="0" collapsed="false">
      <c r="A822" s="13" t="s">
        <v>77</v>
      </c>
      <c r="B822" s="28"/>
    </row>
    <row r="824" customFormat="false" ht="15.75" hidden="false" customHeight="true" outlineLevel="0" collapsed="false">
      <c r="A824" s="13" t="s">
        <v>21</v>
      </c>
      <c r="B824" s="28"/>
    </row>
    <row r="825" customFormat="false" ht="15.75" hidden="false" customHeight="true" outlineLevel="0" collapsed="false">
      <c r="A825" s="13" t="s">
        <v>76</v>
      </c>
      <c r="B825" s="28"/>
    </row>
    <row r="826" customFormat="false" ht="15.75" hidden="false" customHeight="true" outlineLevel="0" collapsed="false">
      <c r="A826" s="13" t="s">
        <v>77</v>
      </c>
      <c r="B826" s="28"/>
    </row>
    <row r="828" customFormat="false" ht="15.75" hidden="false" customHeight="true" outlineLevel="0" collapsed="false">
      <c r="A828" s="13" t="s">
        <v>21</v>
      </c>
      <c r="B828" s="28"/>
    </row>
    <row r="829" customFormat="false" ht="15.75" hidden="false" customHeight="true" outlineLevel="0" collapsed="false">
      <c r="A829" s="13" t="s">
        <v>76</v>
      </c>
      <c r="B829" s="28"/>
    </row>
    <row r="830" customFormat="false" ht="15.75" hidden="false" customHeight="true" outlineLevel="0" collapsed="false">
      <c r="A830" s="13" t="s">
        <v>77</v>
      </c>
      <c r="B830" s="28"/>
    </row>
    <row r="832" customFormat="false" ht="15.75" hidden="false" customHeight="true" outlineLevel="0" collapsed="false">
      <c r="A832" s="13" t="s">
        <v>21</v>
      </c>
      <c r="B832" s="28"/>
    </row>
    <row r="833" customFormat="false" ht="15.75" hidden="false" customHeight="true" outlineLevel="0" collapsed="false">
      <c r="A833" s="13" t="s">
        <v>76</v>
      </c>
      <c r="B833" s="28"/>
    </row>
    <row r="834" customFormat="false" ht="15.75" hidden="false" customHeight="true" outlineLevel="0" collapsed="false">
      <c r="A834" s="13" t="s">
        <v>77</v>
      </c>
      <c r="B834" s="28"/>
    </row>
    <row r="836" customFormat="false" ht="15.75" hidden="false" customHeight="true" outlineLevel="0" collapsed="false">
      <c r="A836" s="13" t="s">
        <v>21</v>
      </c>
      <c r="B836" s="28"/>
    </row>
    <row r="837" customFormat="false" ht="15.75" hidden="false" customHeight="true" outlineLevel="0" collapsed="false">
      <c r="A837" s="13" t="s">
        <v>76</v>
      </c>
      <c r="B837" s="28"/>
    </row>
    <row r="838" customFormat="false" ht="15.75" hidden="false" customHeight="true" outlineLevel="0" collapsed="false">
      <c r="A838" s="13" t="s">
        <v>77</v>
      </c>
      <c r="B838" s="28"/>
    </row>
    <row r="840" customFormat="false" ht="15.75" hidden="false" customHeight="true" outlineLevel="0" collapsed="false">
      <c r="A840" s="13" t="s">
        <v>21</v>
      </c>
      <c r="B840" s="28"/>
    </row>
    <row r="841" customFormat="false" ht="15.75" hidden="false" customHeight="true" outlineLevel="0" collapsed="false">
      <c r="A841" s="13" t="s">
        <v>76</v>
      </c>
      <c r="B841" s="28"/>
    </row>
    <row r="842" customFormat="false" ht="15.75" hidden="false" customHeight="true" outlineLevel="0" collapsed="false">
      <c r="A842" s="13" t="s">
        <v>77</v>
      </c>
      <c r="B842" s="28"/>
    </row>
    <row r="844" customFormat="false" ht="15.75" hidden="false" customHeight="true" outlineLevel="0" collapsed="false">
      <c r="A844" s="13" t="s">
        <v>21</v>
      </c>
      <c r="B844" s="28"/>
    </row>
    <row r="845" customFormat="false" ht="15.75" hidden="false" customHeight="true" outlineLevel="0" collapsed="false">
      <c r="A845" s="13" t="s">
        <v>76</v>
      </c>
      <c r="B845" s="28"/>
    </row>
    <row r="846" customFormat="false" ht="15.75" hidden="false" customHeight="true" outlineLevel="0" collapsed="false">
      <c r="A846" s="13" t="s">
        <v>77</v>
      </c>
      <c r="B846" s="28"/>
    </row>
    <row r="848" customFormat="false" ht="15.75" hidden="false" customHeight="true" outlineLevel="0" collapsed="false">
      <c r="A848" s="13" t="s">
        <v>21</v>
      </c>
      <c r="B848" s="28"/>
    </row>
    <row r="849" customFormat="false" ht="15.75" hidden="false" customHeight="true" outlineLevel="0" collapsed="false">
      <c r="A849" s="13" t="s">
        <v>76</v>
      </c>
      <c r="B849" s="28"/>
    </row>
    <row r="850" customFormat="false" ht="15.75" hidden="false" customHeight="true" outlineLevel="0" collapsed="false">
      <c r="A850" s="13" t="s">
        <v>77</v>
      </c>
      <c r="B850" s="28"/>
    </row>
    <row r="852" customFormat="false" ht="15.75" hidden="false" customHeight="true" outlineLevel="0" collapsed="false">
      <c r="A852" s="13" t="s">
        <v>21</v>
      </c>
      <c r="B852" s="28"/>
    </row>
    <row r="853" customFormat="false" ht="15.75" hidden="false" customHeight="true" outlineLevel="0" collapsed="false">
      <c r="A853" s="13" t="s">
        <v>76</v>
      </c>
      <c r="B853" s="28"/>
    </row>
    <row r="854" customFormat="false" ht="15.75" hidden="false" customHeight="true" outlineLevel="0" collapsed="false">
      <c r="A854" s="13" t="s">
        <v>77</v>
      </c>
      <c r="B854" s="28"/>
    </row>
    <row r="856" customFormat="false" ht="15.75" hidden="false" customHeight="true" outlineLevel="0" collapsed="false">
      <c r="A856" s="13" t="s">
        <v>21</v>
      </c>
      <c r="B856" s="28"/>
    </row>
    <row r="857" customFormat="false" ht="15.75" hidden="false" customHeight="true" outlineLevel="0" collapsed="false">
      <c r="A857" s="13" t="s">
        <v>76</v>
      </c>
      <c r="B857" s="28"/>
    </row>
    <row r="858" customFormat="false" ht="15.75" hidden="false" customHeight="true" outlineLevel="0" collapsed="false">
      <c r="A858" s="13" t="s">
        <v>77</v>
      </c>
      <c r="B858" s="28"/>
    </row>
    <row r="860" customFormat="false" ht="15.75" hidden="false" customHeight="true" outlineLevel="0" collapsed="false">
      <c r="A860" s="13" t="s">
        <v>21</v>
      </c>
      <c r="B860" s="28"/>
    </row>
    <row r="861" customFormat="false" ht="15.75" hidden="false" customHeight="true" outlineLevel="0" collapsed="false">
      <c r="A861" s="13" t="s">
        <v>76</v>
      </c>
      <c r="B861" s="28"/>
    </row>
    <row r="862" customFormat="false" ht="15.75" hidden="false" customHeight="true" outlineLevel="0" collapsed="false">
      <c r="A862" s="13" t="s">
        <v>77</v>
      </c>
      <c r="B862" s="28"/>
    </row>
    <row r="864" customFormat="false" ht="15.75" hidden="false" customHeight="true" outlineLevel="0" collapsed="false">
      <c r="A864" s="13" t="s">
        <v>21</v>
      </c>
      <c r="B864" s="28"/>
    </row>
    <row r="865" customFormat="false" ht="15.75" hidden="false" customHeight="true" outlineLevel="0" collapsed="false">
      <c r="A865" s="13" t="s">
        <v>76</v>
      </c>
      <c r="B865" s="28"/>
    </row>
    <row r="866" customFormat="false" ht="15.75" hidden="false" customHeight="true" outlineLevel="0" collapsed="false">
      <c r="A866" s="13" t="s">
        <v>77</v>
      </c>
      <c r="B866" s="28"/>
    </row>
    <row r="868" customFormat="false" ht="15.75" hidden="false" customHeight="true" outlineLevel="0" collapsed="false">
      <c r="A868" s="13" t="s">
        <v>21</v>
      </c>
      <c r="B868" s="28"/>
    </row>
    <row r="869" customFormat="false" ht="15.75" hidden="false" customHeight="true" outlineLevel="0" collapsed="false">
      <c r="A869" s="13" t="s">
        <v>76</v>
      </c>
      <c r="B869" s="28"/>
    </row>
    <row r="870" customFormat="false" ht="15.75" hidden="false" customHeight="true" outlineLevel="0" collapsed="false">
      <c r="A870" s="13" t="s">
        <v>77</v>
      </c>
      <c r="B870" s="28"/>
    </row>
    <row r="872" customFormat="false" ht="15.75" hidden="false" customHeight="true" outlineLevel="0" collapsed="false">
      <c r="A872" s="13" t="s">
        <v>21</v>
      </c>
      <c r="B872" s="28"/>
    </row>
    <row r="873" customFormat="false" ht="15.75" hidden="false" customHeight="true" outlineLevel="0" collapsed="false">
      <c r="A873" s="13" t="s">
        <v>76</v>
      </c>
      <c r="B873" s="28"/>
    </row>
    <row r="874" customFormat="false" ht="15.75" hidden="false" customHeight="true" outlineLevel="0" collapsed="false">
      <c r="A874" s="13" t="s">
        <v>77</v>
      </c>
      <c r="B874" s="28"/>
    </row>
    <row r="876" customFormat="false" ht="15.75" hidden="false" customHeight="true" outlineLevel="0" collapsed="false">
      <c r="A876" s="13" t="s">
        <v>21</v>
      </c>
      <c r="B876" s="28"/>
    </row>
    <row r="877" customFormat="false" ht="15.75" hidden="false" customHeight="true" outlineLevel="0" collapsed="false">
      <c r="A877" s="13" t="s">
        <v>76</v>
      </c>
      <c r="B877" s="28"/>
    </row>
    <row r="878" customFormat="false" ht="15.75" hidden="false" customHeight="true" outlineLevel="0" collapsed="false">
      <c r="A878" s="13" t="s">
        <v>77</v>
      </c>
      <c r="B878" s="28"/>
    </row>
    <row r="880" customFormat="false" ht="15.75" hidden="false" customHeight="true" outlineLevel="0" collapsed="false">
      <c r="A880" s="13" t="s">
        <v>21</v>
      </c>
      <c r="B880" s="28"/>
    </row>
    <row r="881" customFormat="false" ht="15.75" hidden="false" customHeight="true" outlineLevel="0" collapsed="false">
      <c r="A881" s="13" t="s">
        <v>76</v>
      </c>
      <c r="B881" s="28"/>
    </row>
    <row r="882" customFormat="false" ht="15.75" hidden="false" customHeight="true" outlineLevel="0" collapsed="false">
      <c r="A882" s="13" t="s">
        <v>77</v>
      </c>
      <c r="B882" s="28"/>
    </row>
    <row r="884" customFormat="false" ht="15.75" hidden="false" customHeight="true" outlineLevel="0" collapsed="false">
      <c r="A884" s="13" t="s">
        <v>21</v>
      </c>
      <c r="B884" s="28"/>
    </row>
    <row r="885" customFormat="false" ht="15.75" hidden="false" customHeight="true" outlineLevel="0" collapsed="false">
      <c r="A885" s="13" t="s">
        <v>76</v>
      </c>
      <c r="B885" s="28"/>
    </row>
    <row r="886" customFormat="false" ht="15.75" hidden="false" customHeight="true" outlineLevel="0" collapsed="false">
      <c r="A886" s="13" t="s">
        <v>77</v>
      </c>
      <c r="B886" s="28"/>
    </row>
    <row r="888" customFormat="false" ht="15.75" hidden="false" customHeight="true" outlineLevel="0" collapsed="false">
      <c r="A888" s="13" t="s">
        <v>21</v>
      </c>
      <c r="B888" s="28"/>
    </row>
    <row r="889" customFormat="false" ht="15.75" hidden="false" customHeight="true" outlineLevel="0" collapsed="false">
      <c r="A889" s="13" t="s">
        <v>76</v>
      </c>
      <c r="B889" s="28"/>
    </row>
    <row r="890" customFormat="false" ht="15.75" hidden="false" customHeight="true" outlineLevel="0" collapsed="false">
      <c r="A890" s="13" t="s">
        <v>77</v>
      </c>
      <c r="B890" s="28"/>
    </row>
    <row r="892" customFormat="false" ht="15.75" hidden="false" customHeight="true" outlineLevel="0" collapsed="false">
      <c r="A892" s="13" t="s">
        <v>21</v>
      </c>
      <c r="B892" s="28"/>
    </row>
    <row r="893" customFormat="false" ht="15.75" hidden="false" customHeight="true" outlineLevel="0" collapsed="false">
      <c r="A893" s="13" t="s">
        <v>76</v>
      </c>
      <c r="B893" s="28"/>
    </row>
    <row r="894" customFormat="false" ht="15.75" hidden="false" customHeight="true" outlineLevel="0" collapsed="false">
      <c r="A894" s="13" t="s">
        <v>77</v>
      </c>
      <c r="B894" s="28"/>
    </row>
    <row r="896" customFormat="false" ht="15.75" hidden="false" customHeight="true" outlineLevel="0" collapsed="false">
      <c r="A896" s="13" t="s">
        <v>21</v>
      </c>
      <c r="B896" s="28"/>
    </row>
    <row r="897" customFormat="false" ht="15.75" hidden="false" customHeight="true" outlineLevel="0" collapsed="false">
      <c r="A897" s="13" t="s">
        <v>76</v>
      </c>
      <c r="B897" s="28"/>
    </row>
    <row r="898" customFormat="false" ht="15.75" hidden="false" customHeight="true" outlineLevel="0" collapsed="false">
      <c r="A898" s="13" t="s">
        <v>77</v>
      </c>
      <c r="B898" s="28"/>
    </row>
    <row r="900" customFormat="false" ht="15.75" hidden="false" customHeight="true" outlineLevel="0" collapsed="false">
      <c r="A900" s="13" t="s">
        <v>21</v>
      </c>
      <c r="B900" s="28"/>
    </row>
    <row r="901" customFormat="false" ht="15.75" hidden="false" customHeight="true" outlineLevel="0" collapsed="false">
      <c r="A901" s="13" t="s">
        <v>76</v>
      </c>
      <c r="B901" s="28"/>
    </row>
    <row r="902" customFormat="false" ht="15.75" hidden="false" customHeight="true" outlineLevel="0" collapsed="false">
      <c r="A902" s="13" t="s">
        <v>77</v>
      </c>
      <c r="B902" s="28"/>
    </row>
    <row r="904" customFormat="false" ht="15.75" hidden="false" customHeight="true" outlineLevel="0" collapsed="false">
      <c r="A904" s="13" t="s">
        <v>21</v>
      </c>
      <c r="B904" s="28"/>
    </row>
    <row r="905" customFormat="false" ht="15.75" hidden="false" customHeight="true" outlineLevel="0" collapsed="false">
      <c r="A905" s="13" t="s">
        <v>76</v>
      </c>
      <c r="B905" s="28"/>
    </row>
    <row r="906" customFormat="false" ht="15.75" hidden="false" customHeight="true" outlineLevel="0" collapsed="false">
      <c r="A906" s="13" t="s">
        <v>77</v>
      </c>
      <c r="B906" s="28"/>
    </row>
    <row r="908" customFormat="false" ht="15.75" hidden="false" customHeight="true" outlineLevel="0" collapsed="false">
      <c r="A908" s="13" t="s">
        <v>21</v>
      </c>
      <c r="B908" s="28"/>
    </row>
    <row r="909" customFormat="false" ht="15.75" hidden="false" customHeight="true" outlineLevel="0" collapsed="false">
      <c r="A909" s="13" t="s">
        <v>76</v>
      </c>
      <c r="B909" s="28"/>
    </row>
    <row r="910" customFormat="false" ht="15.75" hidden="false" customHeight="true" outlineLevel="0" collapsed="false">
      <c r="A910" s="13" t="s">
        <v>77</v>
      </c>
      <c r="B910" s="28"/>
    </row>
    <row r="912" customFormat="false" ht="15.75" hidden="false" customHeight="true" outlineLevel="0" collapsed="false">
      <c r="A912" s="13" t="s">
        <v>21</v>
      </c>
      <c r="B912" s="28"/>
    </row>
    <row r="913" customFormat="false" ht="15.75" hidden="false" customHeight="true" outlineLevel="0" collapsed="false">
      <c r="A913" s="13" t="s">
        <v>76</v>
      </c>
      <c r="B913" s="28"/>
    </row>
    <row r="914" customFormat="false" ht="15.75" hidden="false" customHeight="true" outlineLevel="0" collapsed="false">
      <c r="A914" s="13" t="s">
        <v>77</v>
      </c>
      <c r="B914" s="28"/>
    </row>
    <row r="916" customFormat="false" ht="15.75" hidden="false" customHeight="true" outlineLevel="0" collapsed="false">
      <c r="A916" s="13" t="s">
        <v>21</v>
      </c>
      <c r="B916" s="28"/>
    </row>
    <row r="917" customFormat="false" ht="15.75" hidden="false" customHeight="true" outlineLevel="0" collapsed="false">
      <c r="A917" s="13" t="s">
        <v>76</v>
      </c>
      <c r="B917" s="28"/>
    </row>
    <row r="918" customFormat="false" ht="15.75" hidden="false" customHeight="true" outlineLevel="0" collapsed="false">
      <c r="A918" s="13" t="s">
        <v>77</v>
      </c>
      <c r="B918" s="28"/>
    </row>
    <row r="920" customFormat="false" ht="15.75" hidden="false" customHeight="true" outlineLevel="0" collapsed="false">
      <c r="A920" s="13" t="s">
        <v>21</v>
      </c>
      <c r="B920" s="28"/>
    </row>
    <row r="921" customFormat="false" ht="15.75" hidden="false" customHeight="true" outlineLevel="0" collapsed="false">
      <c r="A921" s="13" t="s">
        <v>76</v>
      </c>
      <c r="B921" s="28"/>
    </row>
    <row r="922" customFormat="false" ht="15.75" hidden="false" customHeight="true" outlineLevel="0" collapsed="false">
      <c r="A922" s="13" t="s">
        <v>77</v>
      </c>
      <c r="B922" s="28"/>
    </row>
    <row r="924" customFormat="false" ht="15.75" hidden="false" customHeight="true" outlineLevel="0" collapsed="false">
      <c r="A924" s="13" t="s">
        <v>21</v>
      </c>
      <c r="B924" s="28"/>
    </row>
    <row r="925" customFormat="false" ht="15.75" hidden="false" customHeight="true" outlineLevel="0" collapsed="false">
      <c r="A925" s="13" t="s">
        <v>76</v>
      </c>
      <c r="B925" s="28"/>
    </row>
    <row r="926" customFormat="false" ht="15.75" hidden="false" customHeight="true" outlineLevel="0" collapsed="false">
      <c r="A926" s="13" t="s">
        <v>77</v>
      </c>
      <c r="B926" s="28"/>
    </row>
    <row r="928" customFormat="false" ht="15.75" hidden="false" customHeight="true" outlineLevel="0" collapsed="false">
      <c r="A928" s="13" t="s">
        <v>21</v>
      </c>
      <c r="B928" s="28"/>
    </row>
    <row r="929" customFormat="false" ht="15.75" hidden="false" customHeight="true" outlineLevel="0" collapsed="false">
      <c r="A929" s="13" t="s">
        <v>76</v>
      </c>
      <c r="B929" s="28"/>
    </row>
    <row r="930" customFormat="false" ht="15.75" hidden="false" customHeight="true" outlineLevel="0" collapsed="false">
      <c r="A930" s="13" t="s">
        <v>77</v>
      </c>
      <c r="B930" s="28"/>
    </row>
    <row r="932" customFormat="false" ht="15.75" hidden="false" customHeight="true" outlineLevel="0" collapsed="false">
      <c r="A932" s="13" t="s">
        <v>21</v>
      </c>
      <c r="B932" s="28"/>
    </row>
    <row r="933" customFormat="false" ht="15.75" hidden="false" customHeight="true" outlineLevel="0" collapsed="false">
      <c r="A933" s="13" t="s">
        <v>76</v>
      </c>
      <c r="B933" s="28"/>
    </row>
    <row r="934" customFormat="false" ht="15.75" hidden="false" customHeight="true" outlineLevel="0" collapsed="false">
      <c r="A934" s="13" t="s">
        <v>77</v>
      </c>
      <c r="B934" s="28"/>
    </row>
    <row r="936" customFormat="false" ht="15.75" hidden="false" customHeight="true" outlineLevel="0" collapsed="false">
      <c r="A936" s="13" t="s">
        <v>21</v>
      </c>
      <c r="B936" s="28"/>
    </row>
    <row r="937" customFormat="false" ht="15.75" hidden="false" customHeight="true" outlineLevel="0" collapsed="false">
      <c r="A937" s="13" t="s">
        <v>76</v>
      </c>
      <c r="B937" s="28"/>
    </row>
    <row r="938" customFormat="false" ht="15.75" hidden="false" customHeight="true" outlineLevel="0" collapsed="false">
      <c r="A938" s="13" t="s">
        <v>77</v>
      </c>
      <c r="B938" s="28"/>
    </row>
    <row r="940" customFormat="false" ht="15.75" hidden="false" customHeight="true" outlineLevel="0" collapsed="false">
      <c r="A940" s="13" t="s">
        <v>21</v>
      </c>
      <c r="B940" s="28"/>
    </row>
    <row r="941" customFormat="false" ht="15.75" hidden="false" customHeight="true" outlineLevel="0" collapsed="false">
      <c r="A941" s="13" t="s">
        <v>76</v>
      </c>
      <c r="B941" s="28"/>
    </row>
    <row r="942" customFormat="false" ht="15.75" hidden="false" customHeight="true" outlineLevel="0" collapsed="false">
      <c r="A942" s="13" t="s">
        <v>77</v>
      </c>
      <c r="B942" s="28"/>
    </row>
    <row r="944" customFormat="false" ht="15.75" hidden="false" customHeight="true" outlineLevel="0" collapsed="false">
      <c r="A944" s="13" t="s">
        <v>21</v>
      </c>
      <c r="B944" s="28"/>
    </row>
    <row r="945" customFormat="false" ht="15.75" hidden="false" customHeight="true" outlineLevel="0" collapsed="false">
      <c r="A945" s="13" t="s">
        <v>76</v>
      </c>
      <c r="B945" s="28"/>
    </row>
    <row r="946" customFormat="false" ht="15.75" hidden="false" customHeight="true" outlineLevel="0" collapsed="false">
      <c r="A946" s="13" t="s">
        <v>77</v>
      </c>
      <c r="B946" s="28"/>
    </row>
    <row r="948" customFormat="false" ht="15.75" hidden="false" customHeight="true" outlineLevel="0" collapsed="false">
      <c r="A948" s="13" t="s">
        <v>21</v>
      </c>
      <c r="B948" s="28"/>
    </row>
    <row r="949" customFormat="false" ht="15.75" hidden="false" customHeight="true" outlineLevel="0" collapsed="false">
      <c r="A949" s="13" t="s">
        <v>76</v>
      </c>
      <c r="B949" s="28"/>
    </row>
    <row r="950" customFormat="false" ht="15.75" hidden="false" customHeight="true" outlineLevel="0" collapsed="false">
      <c r="A950" s="13" t="s">
        <v>77</v>
      </c>
      <c r="B950" s="28"/>
    </row>
    <row r="952" customFormat="false" ht="15.75" hidden="false" customHeight="true" outlineLevel="0" collapsed="false">
      <c r="A952" s="13" t="s">
        <v>21</v>
      </c>
      <c r="B952" s="28"/>
    </row>
    <row r="953" customFormat="false" ht="15.75" hidden="false" customHeight="true" outlineLevel="0" collapsed="false">
      <c r="A953" s="13" t="s">
        <v>76</v>
      </c>
      <c r="B953" s="28"/>
    </row>
    <row r="954" customFormat="false" ht="15.75" hidden="false" customHeight="true" outlineLevel="0" collapsed="false">
      <c r="A954" s="13" t="s">
        <v>77</v>
      </c>
      <c r="B954" s="28"/>
    </row>
    <row r="956" customFormat="false" ht="15.75" hidden="false" customHeight="true" outlineLevel="0" collapsed="false">
      <c r="A956" s="13" t="s">
        <v>21</v>
      </c>
      <c r="B956" s="28"/>
    </row>
    <row r="957" customFormat="false" ht="15.75" hidden="false" customHeight="true" outlineLevel="0" collapsed="false">
      <c r="A957" s="13" t="s">
        <v>76</v>
      </c>
      <c r="B957" s="28"/>
    </row>
    <row r="958" customFormat="false" ht="15.75" hidden="false" customHeight="true" outlineLevel="0" collapsed="false">
      <c r="A958" s="13" t="s">
        <v>77</v>
      </c>
      <c r="B958" s="28"/>
    </row>
    <row r="960" customFormat="false" ht="15.75" hidden="false" customHeight="true" outlineLevel="0" collapsed="false">
      <c r="A960" s="13" t="s">
        <v>21</v>
      </c>
      <c r="B960" s="28"/>
    </row>
    <row r="961" customFormat="false" ht="15.75" hidden="false" customHeight="true" outlineLevel="0" collapsed="false">
      <c r="A961" s="13" t="s">
        <v>76</v>
      </c>
      <c r="B961" s="28"/>
    </row>
    <row r="962" customFormat="false" ht="15.75" hidden="false" customHeight="true" outlineLevel="0" collapsed="false">
      <c r="A962" s="13" t="s">
        <v>77</v>
      </c>
      <c r="B962" s="28"/>
    </row>
    <row r="964" customFormat="false" ht="15.75" hidden="false" customHeight="true" outlineLevel="0" collapsed="false">
      <c r="A964" s="13" t="s">
        <v>21</v>
      </c>
      <c r="B964" s="28"/>
    </row>
    <row r="965" customFormat="false" ht="15.75" hidden="false" customHeight="true" outlineLevel="0" collapsed="false">
      <c r="A965" s="13" t="s">
        <v>76</v>
      </c>
      <c r="B965" s="28"/>
    </row>
    <row r="966" customFormat="false" ht="15.75" hidden="false" customHeight="true" outlineLevel="0" collapsed="false">
      <c r="A966" s="13" t="s">
        <v>77</v>
      </c>
      <c r="B966" s="28"/>
    </row>
    <row r="968" customFormat="false" ht="15.75" hidden="false" customHeight="true" outlineLevel="0" collapsed="false">
      <c r="A968" s="13" t="s">
        <v>21</v>
      </c>
      <c r="B968" s="28"/>
    </row>
    <row r="969" customFormat="false" ht="15.75" hidden="false" customHeight="true" outlineLevel="0" collapsed="false">
      <c r="A969" s="13" t="s">
        <v>76</v>
      </c>
      <c r="B969" s="28"/>
    </row>
    <row r="970" customFormat="false" ht="15.75" hidden="false" customHeight="true" outlineLevel="0" collapsed="false">
      <c r="A970" s="13" t="s">
        <v>77</v>
      </c>
      <c r="B970" s="28"/>
    </row>
    <row r="972" customFormat="false" ht="15.75" hidden="false" customHeight="true" outlineLevel="0" collapsed="false">
      <c r="A972" s="13" t="s">
        <v>21</v>
      </c>
      <c r="B972" s="28"/>
    </row>
    <row r="973" customFormat="false" ht="15.75" hidden="false" customHeight="true" outlineLevel="0" collapsed="false">
      <c r="A973" s="13" t="s">
        <v>76</v>
      </c>
      <c r="B973" s="28"/>
    </row>
    <row r="974" customFormat="false" ht="15.75" hidden="false" customHeight="true" outlineLevel="0" collapsed="false">
      <c r="A974" s="13" t="s">
        <v>77</v>
      </c>
      <c r="B974" s="28"/>
    </row>
    <row r="976" customFormat="false" ht="15.75" hidden="false" customHeight="true" outlineLevel="0" collapsed="false">
      <c r="A976" s="13" t="s">
        <v>21</v>
      </c>
      <c r="B976" s="28"/>
    </row>
    <row r="977" customFormat="false" ht="15.75" hidden="false" customHeight="true" outlineLevel="0" collapsed="false">
      <c r="A977" s="13" t="s">
        <v>76</v>
      </c>
      <c r="B977" s="28"/>
    </row>
    <row r="978" customFormat="false" ht="15.75" hidden="false" customHeight="true" outlineLevel="0" collapsed="false">
      <c r="A978" s="13" t="s">
        <v>77</v>
      </c>
      <c r="B978" s="28"/>
    </row>
    <row r="980" customFormat="false" ht="15.75" hidden="false" customHeight="true" outlineLevel="0" collapsed="false">
      <c r="A980" s="13" t="s">
        <v>21</v>
      </c>
      <c r="B980" s="28"/>
    </row>
    <row r="981" customFormat="false" ht="15.75" hidden="false" customHeight="true" outlineLevel="0" collapsed="false">
      <c r="A981" s="13" t="s">
        <v>76</v>
      </c>
      <c r="B981" s="28"/>
    </row>
    <row r="982" customFormat="false" ht="15.75" hidden="false" customHeight="true" outlineLevel="0" collapsed="false">
      <c r="A982" s="13" t="s">
        <v>77</v>
      </c>
      <c r="B982" s="28"/>
    </row>
    <row r="984" customFormat="false" ht="15.75" hidden="false" customHeight="true" outlineLevel="0" collapsed="false">
      <c r="A984" s="13" t="s">
        <v>21</v>
      </c>
      <c r="B984" s="28"/>
    </row>
    <row r="985" customFormat="false" ht="15.75" hidden="false" customHeight="true" outlineLevel="0" collapsed="false">
      <c r="A985" s="13" t="s">
        <v>76</v>
      </c>
      <c r="B985" s="28"/>
    </row>
    <row r="986" customFormat="false" ht="15.75" hidden="false" customHeight="true" outlineLevel="0" collapsed="false">
      <c r="A986" s="13" t="s">
        <v>77</v>
      </c>
      <c r="B986" s="28"/>
    </row>
    <row r="988" customFormat="false" ht="15.75" hidden="false" customHeight="true" outlineLevel="0" collapsed="false">
      <c r="A988" s="13" t="s">
        <v>21</v>
      </c>
      <c r="B988" s="28"/>
    </row>
    <row r="989" customFormat="false" ht="15.75" hidden="false" customHeight="true" outlineLevel="0" collapsed="false">
      <c r="A989" s="13" t="s">
        <v>76</v>
      </c>
      <c r="B989" s="28"/>
    </row>
    <row r="990" customFormat="false" ht="15.75" hidden="false" customHeight="true" outlineLevel="0" collapsed="false">
      <c r="A990" s="13" t="s">
        <v>77</v>
      </c>
      <c r="B990" s="28"/>
    </row>
    <row r="992" customFormat="false" ht="15.75" hidden="false" customHeight="true" outlineLevel="0" collapsed="false">
      <c r="A992" s="13" t="s">
        <v>21</v>
      </c>
      <c r="B992" s="28"/>
    </row>
    <row r="993" customFormat="false" ht="15.75" hidden="false" customHeight="true" outlineLevel="0" collapsed="false">
      <c r="A993" s="13" t="s">
        <v>76</v>
      </c>
      <c r="B993" s="28"/>
    </row>
    <row r="994" customFormat="false" ht="15.75" hidden="false" customHeight="true" outlineLevel="0" collapsed="false">
      <c r="A994" s="13" t="s">
        <v>77</v>
      </c>
      <c r="B994" s="28"/>
    </row>
    <row r="996" customFormat="false" ht="15.75" hidden="false" customHeight="true" outlineLevel="0" collapsed="false">
      <c r="A996" s="13" t="s">
        <v>21</v>
      </c>
      <c r="B996" s="28"/>
    </row>
    <row r="997" customFormat="false" ht="15.75" hidden="false" customHeight="true" outlineLevel="0" collapsed="false">
      <c r="A997" s="13" t="s">
        <v>76</v>
      </c>
      <c r="B997" s="28"/>
    </row>
    <row r="998" customFormat="false" ht="15.75" hidden="false" customHeight="true" outlineLevel="0" collapsed="false">
      <c r="A998" s="13" t="s">
        <v>77</v>
      </c>
      <c r="B998" s="28"/>
    </row>
    <row r="1000" customFormat="false" ht="15.75" hidden="false" customHeight="true" outlineLevel="0" collapsed="false">
      <c r="A1000" s="13" t="s">
        <v>21</v>
      </c>
      <c r="B1000" s="28"/>
    </row>
    <row r="1001" customFormat="false" ht="15.75" hidden="false" customHeight="true" outlineLevel="0" collapsed="false">
      <c r="A1001" s="13" t="s">
        <v>76</v>
      </c>
      <c r="B1001" s="28"/>
    </row>
    <row r="1002" customFormat="false" ht="15.75" hidden="false" customHeight="true" outlineLevel="0" collapsed="false">
      <c r="A1002" s="13" t="s">
        <v>77</v>
      </c>
      <c r="B1002" s="28"/>
    </row>
    <row r="1004" customFormat="false" ht="15.75" hidden="false" customHeight="true" outlineLevel="0" collapsed="false">
      <c r="A1004" s="13" t="s">
        <v>21</v>
      </c>
      <c r="B1004" s="28"/>
    </row>
    <row r="1005" customFormat="false" ht="15.75" hidden="false" customHeight="true" outlineLevel="0" collapsed="false">
      <c r="A1005" s="13" t="s">
        <v>76</v>
      </c>
      <c r="B1005" s="28"/>
    </row>
    <row r="1006" customFormat="false" ht="15.75" hidden="false" customHeight="true" outlineLevel="0" collapsed="false">
      <c r="A1006" s="13" t="s">
        <v>77</v>
      </c>
      <c r="B1006" s="28"/>
    </row>
    <row r="1008" customFormat="false" ht="15.75" hidden="false" customHeight="true" outlineLevel="0" collapsed="false">
      <c r="A1008" s="13" t="s">
        <v>21</v>
      </c>
      <c r="B1008" s="28"/>
    </row>
    <row r="1009" customFormat="false" ht="15.75" hidden="false" customHeight="true" outlineLevel="0" collapsed="false">
      <c r="A1009" s="13" t="s">
        <v>76</v>
      </c>
      <c r="B1009" s="28"/>
    </row>
    <row r="1010" customFormat="false" ht="15.75" hidden="false" customHeight="true" outlineLevel="0" collapsed="false">
      <c r="A1010" s="13" t="s">
        <v>77</v>
      </c>
      <c r="B1010" s="28"/>
    </row>
    <row r="1012" customFormat="false" ht="15.75" hidden="false" customHeight="true" outlineLevel="0" collapsed="false">
      <c r="A1012" s="13" t="s">
        <v>21</v>
      </c>
      <c r="B1012" s="28"/>
    </row>
    <row r="1013" customFormat="false" ht="15.75" hidden="false" customHeight="true" outlineLevel="0" collapsed="false">
      <c r="A1013" s="13" t="s">
        <v>76</v>
      </c>
      <c r="B1013" s="28"/>
    </row>
    <row r="1014" customFormat="false" ht="15.75" hidden="false" customHeight="true" outlineLevel="0" collapsed="false">
      <c r="A1014" s="13" t="s">
        <v>77</v>
      </c>
      <c r="B1014" s="28"/>
    </row>
    <row r="1016" customFormat="false" ht="15.75" hidden="false" customHeight="true" outlineLevel="0" collapsed="false">
      <c r="A1016" s="13" t="s">
        <v>21</v>
      </c>
      <c r="B1016" s="28"/>
    </row>
    <row r="1017" customFormat="false" ht="15.75" hidden="false" customHeight="true" outlineLevel="0" collapsed="false">
      <c r="A1017" s="13" t="s">
        <v>76</v>
      </c>
      <c r="B1017" s="28"/>
    </row>
    <row r="1018" customFormat="false" ht="15.75" hidden="false" customHeight="true" outlineLevel="0" collapsed="false">
      <c r="A1018" s="13" t="s">
        <v>77</v>
      </c>
      <c r="B1018" s="28"/>
    </row>
    <row r="1020" customFormat="false" ht="15.75" hidden="false" customHeight="true" outlineLevel="0" collapsed="false">
      <c r="A1020" s="13" t="s">
        <v>21</v>
      </c>
      <c r="B1020" s="28"/>
    </row>
    <row r="1021" customFormat="false" ht="15.75" hidden="false" customHeight="true" outlineLevel="0" collapsed="false">
      <c r="A1021" s="13" t="s">
        <v>76</v>
      </c>
      <c r="B1021" s="28"/>
    </row>
    <row r="1022" customFormat="false" ht="15.75" hidden="false" customHeight="true" outlineLevel="0" collapsed="false">
      <c r="A1022" s="13" t="s">
        <v>77</v>
      </c>
      <c r="B1022" s="28"/>
    </row>
    <row r="1024" customFormat="false" ht="15.75" hidden="false" customHeight="true" outlineLevel="0" collapsed="false">
      <c r="A1024" s="13" t="s">
        <v>21</v>
      </c>
      <c r="B1024" s="28"/>
    </row>
    <row r="1025" customFormat="false" ht="15.75" hidden="false" customHeight="true" outlineLevel="0" collapsed="false">
      <c r="A1025" s="13" t="s">
        <v>76</v>
      </c>
      <c r="B1025" s="28"/>
    </row>
    <row r="1026" customFormat="false" ht="15.75" hidden="false" customHeight="true" outlineLevel="0" collapsed="false">
      <c r="A1026" s="13" t="s">
        <v>77</v>
      </c>
      <c r="B1026" s="28"/>
    </row>
    <row r="1028" customFormat="false" ht="15.75" hidden="false" customHeight="true" outlineLevel="0" collapsed="false">
      <c r="A1028" s="13" t="s">
        <v>21</v>
      </c>
      <c r="B1028" s="28"/>
    </row>
    <row r="1029" customFormat="false" ht="15.75" hidden="false" customHeight="true" outlineLevel="0" collapsed="false">
      <c r="A1029" s="13" t="s">
        <v>76</v>
      </c>
      <c r="B1029" s="28"/>
    </row>
    <row r="1030" customFormat="false" ht="15.75" hidden="false" customHeight="true" outlineLevel="0" collapsed="false">
      <c r="A1030" s="13" t="s">
        <v>77</v>
      </c>
      <c r="B1030" s="28"/>
    </row>
    <row r="1032" customFormat="false" ht="15.75" hidden="false" customHeight="true" outlineLevel="0" collapsed="false">
      <c r="A1032" s="13" t="s">
        <v>21</v>
      </c>
      <c r="B1032" s="28"/>
    </row>
    <row r="1033" customFormat="false" ht="15.75" hidden="false" customHeight="true" outlineLevel="0" collapsed="false">
      <c r="A1033" s="13" t="s">
        <v>76</v>
      </c>
      <c r="B1033" s="28"/>
    </row>
    <row r="1034" customFormat="false" ht="15.75" hidden="false" customHeight="true" outlineLevel="0" collapsed="false">
      <c r="A1034" s="13" t="s">
        <v>77</v>
      </c>
      <c r="B1034" s="28"/>
    </row>
    <row r="1036" customFormat="false" ht="15.75" hidden="false" customHeight="true" outlineLevel="0" collapsed="false">
      <c r="A1036" s="13" t="s">
        <v>21</v>
      </c>
      <c r="B1036" s="28"/>
    </row>
    <row r="1037" customFormat="false" ht="15.75" hidden="false" customHeight="true" outlineLevel="0" collapsed="false">
      <c r="A1037" s="13" t="s">
        <v>76</v>
      </c>
      <c r="B1037" s="28"/>
    </row>
    <row r="1038" customFormat="false" ht="15.75" hidden="false" customHeight="true" outlineLevel="0" collapsed="false">
      <c r="A1038" s="13" t="s">
        <v>77</v>
      </c>
      <c r="B1038" s="28"/>
    </row>
    <row r="1040" customFormat="false" ht="15.75" hidden="false" customHeight="true" outlineLevel="0" collapsed="false">
      <c r="A1040" s="13" t="s">
        <v>21</v>
      </c>
      <c r="B1040" s="28"/>
    </row>
    <row r="1041" customFormat="false" ht="15.75" hidden="false" customHeight="true" outlineLevel="0" collapsed="false">
      <c r="A1041" s="13" t="s">
        <v>76</v>
      </c>
      <c r="B1041" s="28"/>
    </row>
    <row r="1042" customFormat="false" ht="15.75" hidden="false" customHeight="true" outlineLevel="0" collapsed="false">
      <c r="A1042" s="13" t="s">
        <v>77</v>
      </c>
      <c r="B1042" s="28"/>
    </row>
    <row r="1044" customFormat="false" ht="15.75" hidden="false" customHeight="true" outlineLevel="0" collapsed="false">
      <c r="A1044" s="13" t="s">
        <v>21</v>
      </c>
      <c r="B1044" s="28"/>
    </row>
    <row r="1045" customFormat="false" ht="15.75" hidden="false" customHeight="true" outlineLevel="0" collapsed="false">
      <c r="A1045" s="13" t="s">
        <v>76</v>
      </c>
      <c r="B1045" s="28"/>
    </row>
    <row r="1046" customFormat="false" ht="15.75" hidden="false" customHeight="true" outlineLevel="0" collapsed="false">
      <c r="A1046" s="13" t="s">
        <v>77</v>
      </c>
      <c r="B1046" s="28"/>
    </row>
    <row r="1048" customFormat="false" ht="15.75" hidden="false" customHeight="true" outlineLevel="0" collapsed="false">
      <c r="A1048" s="13" t="s">
        <v>21</v>
      </c>
      <c r="B1048" s="28"/>
    </row>
    <row r="1049" customFormat="false" ht="15.75" hidden="false" customHeight="true" outlineLevel="0" collapsed="false">
      <c r="A1049" s="13" t="s">
        <v>76</v>
      </c>
      <c r="B1049" s="28"/>
    </row>
    <row r="1050" customFormat="false" ht="15.75" hidden="false" customHeight="true" outlineLevel="0" collapsed="false">
      <c r="A1050" s="13" t="s">
        <v>77</v>
      </c>
      <c r="B1050" s="28"/>
    </row>
    <row r="1052" customFormat="false" ht="15.75" hidden="false" customHeight="true" outlineLevel="0" collapsed="false">
      <c r="A1052" s="13" t="s">
        <v>21</v>
      </c>
      <c r="B1052" s="28"/>
    </row>
    <row r="1053" customFormat="false" ht="15.75" hidden="false" customHeight="true" outlineLevel="0" collapsed="false">
      <c r="A1053" s="13" t="s">
        <v>76</v>
      </c>
      <c r="B1053" s="28"/>
    </row>
    <row r="1054" customFormat="false" ht="15.75" hidden="false" customHeight="true" outlineLevel="0" collapsed="false">
      <c r="A1054" s="13" t="s">
        <v>77</v>
      </c>
      <c r="B1054" s="28"/>
    </row>
    <row r="1056" customFormat="false" ht="15.75" hidden="false" customHeight="true" outlineLevel="0" collapsed="false">
      <c r="A1056" s="13" t="s">
        <v>21</v>
      </c>
      <c r="B1056" s="28"/>
    </row>
    <row r="1057" customFormat="false" ht="15.75" hidden="false" customHeight="true" outlineLevel="0" collapsed="false">
      <c r="A1057" s="13" t="s">
        <v>76</v>
      </c>
      <c r="B1057" s="28"/>
    </row>
    <row r="1058" customFormat="false" ht="15.75" hidden="false" customHeight="true" outlineLevel="0" collapsed="false">
      <c r="A1058" s="13" t="s">
        <v>77</v>
      </c>
      <c r="B1058" s="28"/>
    </row>
    <row r="1060" customFormat="false" ht="15.75" hidden="false" customHeight="true" outlineLevel="0" collapsed="false">
      <c r="A1060" s="13" t="s">
        <v>21</v>
      </c>
      <c r="B1060" s="28"/>
    </row>
    <row r="1061" customFormat="false" ht="15.75" hidden="false" customHeight="true" outlineLevel="0" collapsed="false">
      <c r="A1061" s="13" t="s">
        <v>76</v>
      </c>
      <c r="B1061" s="28"/>
    </row>
    <row r="1062" customFormat="false" ht="15.75" hidden="false" customHeight="true" outlineLevel="0" collapsed="false">
      <c r="A1062" s="13" t="s">
        <v>77</v>
      </c>
      <c r="B1062" s="28"/>
    </row>
    <row r="1064" customFormat="false" ht="15.75" hidden="false" customHeight="true" outlineLevel="0" collapsed="false">
      <c r="A1064" s="13" t="s">
        <v>21</v>
      </c>
      <c r="B1064" s="28"/>
    </row>
    <row r="1065" customFormat="false" ht="15.75" hidden="false" customHeight="true" outlineLevel="0" collapsed="false">
      <c r="A1065" s="13" t="s">
        <v>76</v>
      </c>
      <c r="B1065" s="28"/>
    </row>
    <row r="1066" customFormat="false" ht="15.75" hidden="false" customHeight="true" outlineLevel="0" collapsed="false">
      <c r="A1066" s="13" t="s">
        <v>77</v>
      </c>
      <c r="B1066" s="28"/>
    </row>
    <row r="1068" customFormat="false" ht="15.75" hidden="false" customHeight="true" outlineLevel="0" collapsed="false">
      <c r="A1068" s="13" t="s">
        <v>21</v>
      </c>
      <c r="B1068" s="28"/>
    </row>
    <row r="1069" customFormat="false" ht="15.75" hidden="false" customHeight="true" outlineLevel="0" collapsed="false">
      <c r="A1069" s="13" t="s">
        <v>76</v>
      </c>
      <c r="B1069" s="28"/>
    </row>
    <row r="1070" customFormat="false" ht="15.75" hidden="false" customHeight="true" outlineLevel="0" collapsed="false">
      <c r="A1070" s="13" t="s">
        <v>77</v>
      </c>
      <c r="B1070" s="28"/>
    </row>
    <row r="1072" customFormat="false" ht="15.75" hidden="false" customHeight="true" outlineLevel="0" collapsed="false">
      <c r="A1072" s="13" t="s">
        <v>21</v>
      </c>
      <c r="B1072" s="28"/>
    </row>
    <row r="1073" customFormat="false" ht="15.75" hidden="false" customHeight="true" outlineLevel="0" collapsed="false">
      <c r="A1073" s="13" t="s">
        <v>76</v>
      </c>
      <c r="B1073" s="28"/>
    </row>
    <row r="1074" customFormat="false" ht="15.75" hidden="false" customHeight="true" outlineLevel="0" collapsed="false">
      <c r="A1074" s="13" t="s">
        <v>77</v>
      </c>
      <c r="B1074" s="28"/>
    </row>
    <row r="1076" customFormat="false" ht="15.75" hidden="false" customHeight="true" outlineLevel="0" collapsed="false">
      <c r="A1076" s="13" t="s">
        <v>21</v>
      </c>
      <c r="B1076" s="28"/>
    </row>
    <row r="1077" customFormat="false" ht="15.75" hidden="false" customHeight="true" outlineLevel="0" collapsed="false">
      <c r="A1077" s="13" t="s">
        <v>76</v>
      </c>
      <c r="B1077" s="28"/>
    </row>
    <row r="1078" customFormat="false" ht="15.75" hidden="false" customHeight="true" outlineLevel="0" collapsed="false">
      <c r="A1078" s="13" t="s">
        <v>77</v>
      </c>
      <c r="B1078" s="28"/>
    </row>
    <row r="1080" customFormat="false" ht="15.75" hidden="false" customHeight="true" outlineLevel="0" collapsed="false">
      <c r="A1080" s="13" t="s">
        <v>21</v>
      </c>
      <c r="B1080" s="28"/>
    </row>
    <row r="1081" customFormat="false" ht="15.75" hidden="false" customHeight="true" outlineLevel="0" collapsed="false">
      <c r="A1081" s="13" t="s">
        <v>76</v>
      </c>
      <c r="B1081" s="28"/>
    </row>
    <row r="1082" customFormat="false" ht="15.75" hidden="false" customHeight="true" outlineLevel="0" collapsed="false">
      <c r="A1082" s="13" t="s">
        <v>77</v>
      </c>
      <c r="B1082" s="28"/>
    </row>
    <row r="1084" customFormat="false" ht="15.75" hidden="false" customHeight="true" outlineLevel="0" collapsed="false">
      <c r="A1084" s="13" t="s">
        <v>21</v>
      </c>
      <c r="B1084" s="28"/>
    </row>
    <row r="1085" customFormat="false" ht="15.75" hidden="false" customHeight="true" outlineLevel="0" collapsed="false">
      <c r="A1085" s="13" t="s">
        <v>76</v>
      </c>
      <c r="B1085" s="28"/>
    </row>
    <row r="1086" customFormat="false" ht="15.75" hidden="false" customHeight="true" outlineLevel="0" collapsed="false">
      <c r="A1086" s="13" t="s">
        <v>77</v>
      </c>
      <c r="B1086" s="28"/>
    </row>
    <row r="1088" customFormat="false" ht="15.75" hidden="false" customHeight="true" outlineLevel="0" collapsed="false">
      <c r="A1088" s="13" t="s">
        <v>21</v>
      </c>
      <c r="B1088" s="28"/>
    </row>
    <row r="1089" customFormat="false" ht="15.75" hidden="false" customHeight="true" outlineLevel="0" collapsed="false">
      <c r="A1089" s="13" t="s">
        <v>76</v>
      </c>
      <c r="B1089" s="28"/>
    </row>
    <row r="1090" customFormat="false" ht="15.75" hidden="false" customHeight="true" outlineLevel="0" collapsed="false">
      <c r="A1090" s="13" t="s">
        <v>77</v>
      </c>
      <c r="B1090" s="28"/>
    </row>
    <row r="1092" customFormat="false" ht="15.75" hidden="false" customHeight="true" outlineLevel="0" collapsed="false">
      <c r="A1092" s="13" t="s">
        <v>21</v>
      </c>
      <c r="B1092" s="28"/>
    </row>
    <row r="1093" customFormat="false" ht="15.75" hidden="false" customHeight="true" outlineLevel="0" collapsed="false">
      <c r="A1093" s="13" t="s">
        <v>76</v>
      </c>
      <c r="B1093" s="28"/>
    </row>
    <row r="1094" customFormat="false" ht="15.75" hidden="false" customHeight="true" outlineLevel="0" collapsed="false">
      <c r="A1094" s="13" t="s">
        <v>77</v>
      </c>
      <c r="B1094" s="28"/>
    </row>
    <row r="1096" customFormat="false" ht="15.75" hidden="false" customHeight="true" outlineLevel="0" collapsed="false">
      <c r="A1096" s="13" t="s">
        <v>21</v>
      </c>
      <c r="B1096" s="28"/>
    </row>
    <row r="1097" customFormat="false" ht="15.75" hidden="false" customHeight="true" outlineLevel="0" collapsed="false">
      <c r="A1097" s="13" t="s">
        <v>76</v>
      </c>
      <c r="B1097" s="28"/>
    </row>
    <row r="1098" customFormat="false" ht="15.75" hidden="false" customHeight="true" outlineLevel="0" collapsed="false">
      <c r="A1098" s="13" t="s">
        <v>77</v>
      </c>
      <c r="B1098" s="28"/>
    </row>
    <row r="1100" customFormat="false" ht="15.75" hidden="false" customHeight="true" outlineLevel="0" collapsed="false">
      <c r="A1100" s="13" t="s">
        <v>21</v>
      </c>
      <c r="B1100" s="28"/>
    </row>
    <row r="1101" customFormat="false" ht="15.75" hidden="false" customHeight="true" outlineLevel="0" collapsed="false">
      <c r="A1101" s="13" t="s">
        <v>76</v>
      </c>
      <c r="B1101" s="28"/>
    </row>
    <row r="1102" customFormat="false" ht="15.75" hidden="false" customHeight="true" outlineLevel="0" collapsed="false">
      <c r="A1102" s="13" t="s">
        <v>77</v>
      </c>
      <c r="B1102" s="28"/>
    </row>
    <row r="1104" customFormat="false" ht="15.75" hidden="false" customHeight="true" outlineLevel="0" collapsed="false">
      <c r="A1104" s="13" t="s">
        <v>21</v>
      </c>
      <c r="B1104" s="28"/>
    </row>
    <row r="1105" customFormat="false" ht="15.75" hidden="false" customHeight="true" outlineLevel="0" collapsed="false">
      <c r="A1105" s="13" t="s">
        <v>76</v>
      </c>
      <c r="B1105" s="28"/>
    </row>
    <row r="1106" customFormat="false" ht="15.75" hidden="false" customHeight="true" outlineLevel="0" collapsed="false">
      <c r="A1106" s="13" t="s">
        <v>77</v>
      </c>
      <c r="B1106" s="28"/>
    </row>
    <row r="1108" customFormat="false" ht="15.75" hidden="false" customHeight="true" outlineLevel="0" collapsed="false">
      <c r="A1108" s="13" t="s">
        <v>21</v>
      </c>
      <c r="B1108" s="28"/>
    </row>
    <row r="1109" customFormat="false" ht="15.75" hidden="false" customHeight="true" outlineLevel="0" collapsed="false">
      <c r="A1109" s="13" t="s">
        <v>76</v>
      </c>
      <c r="B1109" s="28"/>
    </row>
    <row r="1110" customFormat="false" ht="15.75" hidden="false" customHeight="true" outlineLevel="0" collapsed="false">
      <c r="A1110" s="13" t="s">
        <v>77</v>
      </c>
      <c r="B1110" s="28"/>
    </row>
    <row r="1112" customFormat="false" ht="15.75" hidden="false" customHeight="true" outlineLevel="0" collapsed="false">
      <c r="A1112" s="13" t="s">
        <v>21</v>
      </c>
      <c r="B1112" s="28"/>
    </row>
    <row r="1113" customFormat="false" ht="15.75" hidden="false" customHeight="true" outlineLevel="0" collapsed="false">
      <c r="A1113" s="13" t="s">
        <v>76</v>
      </c>
      <c r="B1113" s="28"/>
    </row>
    <row r="1114" customFormat="false" ht="15.75" hidden="false" customHeight="true" outlineLevel="0" collapsed="false">
      <c r="A1114" s="13" t="s">
        <v>77</v>
      </c>
      <c r="B1114" s="28"/>
    </row>
    <row r="1116" customFormat="false" ht="15.75" hidden="false" customHeight="true" outlineLevel="0" collapsed="false">
      <c r="A1116" s="13" t="s">
        <v>21</v>
      </c>
      <c r="B1116" s="28"/>
    </row>
    <row r="1117" customFormat="false" ht="15.75" hidden="false" customHeight="true" outlineLevel="0" collapsed="false">
      <c r="A1117" s="13" t="s">
        <v>76</v>
      </c>
      <c r="B1117" s="28"/>
    </row>
    <row r="1118" customFormat="false" ht="15.75" hidden="false" customHeight="true" outlineLevel="0" collapsed="false">
      <c r="A1118" s="13" t="s">
        <v>77</v>
      </c>
      <c r="B1118" s="28"/>
    </row>
    <row r="1120" customFormat="false" ht="15.75" hidden="false" customHeight="true" outlineLevel="0" collapsed="false">
      <c r="A1120" s="13" t="s">
        <v>21</v>
      </c>
      <c r="B1120" s="28"/>
    </row>
    <row r="1121" customFormat="false" ht="15.75" hidden="false" customHeight="true" outlineLevel="0" collapsed="false">
      <c r="A1121" s="13" t="s">
        <v>76</v>
      </c>
      <c r="B1121" s="28"/>
    </row>
    <row r="1122" customFormat="false" ht="15.75" hidden="false" customHeight="true" outlineLevel="0" collapsed="false">
      <c r="A1122" s="13" t="s">
        <v>77</v>
      </c>
      <c r="B1122" s="28"/>
    </row>
    <row r="1124" customFormat="false" ht="15.75" hidden="false" customHeight="true" outlineLevel="0" collapsed="false">
      <c r="A1124" s="13" t="s">
        <v>21</v>
      </c>
      <c r="B1124" s="28"/>
    </row>
    <row r="1125" customFormat="false" ht="15.75" hidden="false" customHeight="true" outlineLevel="0" collapsed="false">
      <c r="A1125" s="13" t="s">
        <v>76</v>
      </c>
      <c r="B1125" s="28"/>
    </row>
    <row r="1126" customFormat="false" ht="15.75" hidden="false" customHeight="true" outlineLevel="0" collapsed="false">
      <c r="A1126" s="13" t="s">
        <v>77</v>
      </c>
      <c r="B1126" s="28"/>
    </row>
    <row r="1128" customFormat="false" ht="15.75" hidden="false" customHeight="true" outlineLevel="0" collapsed="false">
      <c r="A1128" s="13" t="s">
        <v>21</v>
      </c>
      <c r="B1128" s="28"/>
    </row>
    <row r="1129" customFormat="false" ht="15.75" hidden="false" customHeight="true" outlineLevel="0" collapsed="false">
      <c r="A1129" s="13" t="s">
        <v>76</v>
      </c>
      <c r="B1129" s="28"/>
    </row>
    <row r="1130" customFormat="false" ht="15.75" hidden="false" customHeight="true" outlineLevel="0" collapsed="false">
      <c r="A1130" s="13" t="s">
        <v>77</v>
      </c>
      <c r="B1130" s="28"/>
    </row>
    <row r="1132" customFormat="false" ht="15.75" hidden="false" customHeight="true" outlineLevel="0" collapsed="false">
      <c r="A1132" s="13" t="s">
        <v>21</v>
      </c>
      <c r="B1132" s="28"/>
    </row>
    <row r="1133" customFormat="false" ht="15.75" hidden="false" customHeight="true" outlineLevel="0" collapsed="false">
      <c r="A1133" s="13" t="s">
        <v>76</v>
      </c>
      <c r="B1133" s="28"/>
    </row>
    <row r="1134" customFormat="false" ht="15.75" hidden="false" customHeight="true" outlineLevel="0" collapsed="false">
      <c r="A1134" s="13" t="s">
        <v>77</v>
      </c>
      <c r="B1134" s="28"/>
    </row>
    <row r="1136" customFormat="false" ht="15.75" hidden="false" customHeight="true" outlineLevel="0" collapsed="false">
      <c r="A1136" s="13" t="s">
        <v>21</v>
      </c>
      <c r="B1136" s="28"/>
    </row>
    <row r="1137" customFormat="false" ht="15.75" hidden="false" customHeight="true" outlineLevel="0" collapsed="false">
      <c r="A1137" s="13" t="s">
        <v>76</v>
      </c>
      <c r="B1137" s="28"/>
    </row>
    <row r="1138" customFormat="false" ht="15.75" hidden="false" customHeight="true" outlineLevel="0" collapsed="false">
      <c r="A1138" s="13" t="s">
        <v>77</v>
      </c>
      <c r="B1138" s="28"/>
    </row>
    <row r="1140" customFormat="false" ht="15.75" hidden="false" customHeight="true" outlineLevel="0" collapsed="false">
      <c r="A1140" s="13" t="s">
        <v>21</v>
      </c>
      <c r="B1140" s="28"/>
    </row>
    <row r="1141" customFormat="false" ht="15.75" hidden="false" customHeight="true" outlineLevel="0" collapsed="false">
      <c r="A1141" s="13" t="s">
        <v>76</v>
      </c>
      <c r="B1141" s="28"/>
    </row>
    <row r="1142" customFormat="false" ht="15.75" hidden="false" customHeight="true" outlineLevel="0" collapsed="false">
      <c r="A1142" s="13" t="s">
        <v>77</v>
      </c>
      <c r="B1142" s="28"/>
    </row>
    <row r="1144" customFormat="false" ht="15.75" hidden="false" customHeight="true" outlineLevel="0" collapsed="false">
      <c r="A1144" s="13" t="s">
        <v>21</v>
      </c>
      <c r="B1144" s="28"/>
    </row>
    <row r="1145" customFormat="false" ht="15.75" hidden="false" customHeight="true" outlineLevel="0" collapsed="false">
      <c r="A1145" s="13" t="s">
        <v>76</v>
      </c>
      <c r="B1145" s="28"/>
    </row>
    <row r="1146" customFormat="false" ht="15.75" hidden="false" customHeight="true" outlineLevel="0" collapsed="false">
      <c r="A1146" s="13" t="s">
        <v>77</v>
      </c>
      <c r="B1146" s="28"/>
    </row>
    <row r="1148" customFormat="false" ht="15.75" hidden="false" customHeight="true" outlineLevel="0" collapsed="false">
      <c r="A1148" s="13" t="s">
        <v>21</v>
      </c>
      <c r="B1148" s="28"/>
    </row>
    <row r="1149" customFormat="false" ht="15.75" hidden="false" customHeight="true" outlineLevel="0" collapsed="false">
      <c r="A1149" s="13" t="s">
        <v>76</v>
      </c>
      <c r="B1149" s="28"/>
    </row>
    <row r="1150" customFormat="false" ht="15.75" hidden="false" customHeight="true" outlineLevel="0" collapsed="false">
      <c r="A1150" s="13" t="s">
        <v>77</v>
      </c>
      <c r="B1150" s="28"/>
    </row>
    <row r="1152" customFormat="false" ht="15.75" hidden="false" customHeight="true" outlineLevel="0" collapsed="false">
      <c r="A1152" s="13" t="s">
        <v>21</v>
      </c>
      <c r="B1152" s="28"/>
    </row>
    <row r="1153" customFormat="false" ht="15.75" hidden="false" customHeight="true" outlineLevel="0" collapsed="false">
      <c r="A1153" s="13" t="s">
        <v>76</v>
      </c>
      <c r="B1153" s="28"/>
    </row>
    <row r="1154" customFormat="false" ht="15.75" hidden="false" customHeight="true" outlineLevel="0" collapsed="false">
      <c r="A1154" s="13" t="s">
        <v>77</v>
      </c>
      <c r="B1154" s="28"/>
    </row>
    <row r="1156" customFormat="false" ht="15.75" hidden="false" customHeight="true" outlineLevel="0" collapsed="false">
      <c r="A1156" s="13" t="s">
        <v>21</v>
      </c>
      <c r="B1156" s="28"/>
    </row>
    <row r="1157" customFormat="false" ht="15.75" hidden="false" customHeight="true" outlineLevel="0" collapsed="false">
      <c r="A1157" s="13" t="s">
        <v>76</v>
      </c>
      <c r="B1157" s="28"/>
    </row>
    <row r="1158" customFormat="false" ht="15.75" hidden="false" customHeight="true" outlineLevel="0" collapsed="false">
      <c r="A1158" s="13" t="s">
        <v>77</v>
      </c>
      <c r="B1158" s="28"/>
    </row>
    <row r="1160" customFormat="false" ht="15.75" hidden="false" customHeight="true" outlineLevel="0" collapsed="false">
      <c r="A1160" s="13" t="s">
        <v>21</v>
      </c>
      <c r="B1160" s="28"/>
    </row>
    <row r="1161" customFormat="false" ht="15.75" hidden="false" customHeight="true" outlineLevel="0" collapsed="false">
      <c r="A1161" s="13" t="s">
        <v>76</v>
      </c>
      <c r="B1161" s="28"/>
    </row>
    <row r="1162" customFormat="false" ht="15.75" hidden="false" customHeight="true" outlineLevel="0" collapsed="false">
      <c r="A1162" s="13" t="s">
        <v>77</v>
      </c>
      <c r="B1162" s="28"/>
    </row>
    <row r="1164" customFormat="false" ht="15.75" hidden="false" customHeight="true" outlineLevel="0" collapsed="false">
      <c r="A1164" s="13" t="s">
        <v>21</v>
      </c>
      <c r="B1164" s="28"/>
    </row>
    <row r="1165" customFormat="false" ht="15.75" hidden="false" customHeight="true" outlineLevel="0" collapsed="false">
      <c r="A1165" s="13" t="s">
        <v>76</v>
      </c>
      <c r="B1165" s="28"/>
    </row>
    <row r="1166" customFormat="false" ht="15.75" hidden="false" customHeight="true" outlineLevel="0" collapsed="false">
      <c r="A1166" s="13" t="s">
        <v>77</v>
      </c>
      <c r="B1166" s="28"/>
    </row>
    <row r="1168" customFormat="false" ht="15.75" hidden="false" customHeight="true" outlineLevel="0" collapsed="false">
      <c r="A1168" s="13" t="s">
        <v>21</v>
      </c>
      <c r="B1168" s="28"/>
    </row>
    <row r="1169" customFormat="false" ht="15.75" hidden="false" customHeight="true" outlineLevel="0" collapsed="false">
      <c r="A1169" s="13" t="s">
        <v>76</v>
      </c>
      <c r="B1169" s="28"/>
    </row>
    <row r="1170" customFormat="false" ht="15.75" hidden="false" customHeight="true" outlineLevel="0" collapsed="false">
      <c r="A1170" s="13" t="s">
        <v>77</v>
      </c>
      <c r="B1170" s="28"/>
    </row>
    <row r="1172" customFormat="false" ht="15.75" hidden="false" customHeight="true" outlineLevel="0" collapsed="false">
      <c r="A1172" s="13" t="s">
        <v>21</v>
      </c>
      <c r="B1172" s="28"/>
    </row>
    <row r="1173" customFormat="false" ht="15.75" hidden="false" customHeight="true" outlineLevel="0" collapsed="false">
      <c r="A1173" s="13" t="s">
        <v>76</v>
      </c>
      <c r="B1173" s="28"/>
    </row>
    <row r="1174" customFormat="false" ht="15.75" hidden="false" customHeight="true" outlineLevel="0" collapsed="false">
      <c r="A1174" s="13" t="s">
        <v>77</v>
      </c>
      <c r="B1174" s="28"/>
    </row>
    <row r="1176" customFormat="false" ht="15.75" hidden="false" customHeight="true" outlineLevel="0" collapsed="false">
      <c r="A1176" s="13" t="s">
        <v>21</v>
      </c>
      <c r="B1176" s="28"/>
    </row>
    <row r="1177" customFormat="false" ht="15.75" hidden="false" customHeight="true" outlineLevel="0" collapsed="false">
      <c r="A1177" s="13" t="s">
        <v>76</v>
      </c>
      <c r="B1177" s="28"/>
    </row>
    <row r="1178" customFormat="false" ht="15.75" hidden="false" customHeight="true" outlineLevel="0" collapsed="false">
      <c r="A1178" s="13" t="s">
        <v>77</v>
      </c>
      <c r="B1178" s="28"/>
    </row>
    <row r="1180" customFormat="false" ht="15.75" hidden="false" customHeight="true" outlineLevel="0" collapsed="false">
      <c r="A1180" s="13" t="s">
        <v>21</v>
      </c>
      <c r="B1180" s="28"/>
    </row>
    <row r="1181" customFormat="false" ht="15.75" hidden="false" customHeight="true" outlineLevel="0" collapsed="false">
      <c r="A1181" s="13" t="s">
        <v>76</v>
      </c>
      <c r="B1181" s="28"/>
    </row>
    <row r="1182" customFormat="false" ht="15.75" hidden="false" customHeight="true" outlineLevel="0" collapsed="false">
      <c r="A1182" s="13" t="s">
        <v>77</v>
      </c>
      <c r="B1182" s="28"/>
    </row>
    <row r="1184" customFormat="false" ht="15.75" hidden="false" customHeight="true" outlineLevel="0" collapsed="false">
      <c r="A1184" s="13" t="s">
        <v>21</v>
      </c>
      <c r="B1184" s="28"/>
    </row>
    <row r="1185" customFormat="false" ht="15.75" hidden="false" customHeight="true" outlineLevel="0" collapsed="false">
      <c r="A1185" s="13" t="s">
        <v>76</v>
      </c>
      <c r="B1185" s="28"/>
    </row>
    <row r="1186" customFormat="false" ht="15.75" hidden="false" customHeight="true" outlineLevel="0" collapsed="false">
      <c r="A1186" s="13" t="s">
        <v>77</v>
      </c>
      <c r="B1186" s="28"/>
    </row>
    <row r="1188" customFormat="false" ht="15.75" hidden="false" customHeight="true" outlineLevel="0" collapsed="false">
      <c r="A1188" s="13" t="s">
        <v>21</v>
      </c>
      <c r="B1188" s="28"/>
    </row>
    <row r="1189" customFormat="false" ht="15.75" hidden="false" customHeight="true" outlineLevel="0" collapsed="false">
      <c r="A1189" s="13" t="s">
        <v>76</v>
      </c>
      <c r="B1189" s="28"/>
    </row>
    <row r="1190" customFormat="false" ht="15.75" hidden="false" customHeight="true" outlineLevel="0" collapsed="false">
      <c r="A1190" s="13" t="s">
        <v>77</v>
      </c>
      <c r="B1190" s="28"/>
    </row>
    <row r="1192" customFormat="false" ht="15.75" hidden="false" customHeight="true" outlineLevel="0" collapsed="false">
      <c r="A1192" s="13" t="s">
        <v>21</v>
      </c>
      <c r="B1192" s="28"/>
    </row>
    <row r="1193" customFormat="false" ht="15.75" hidden="false" customHeight="true" outlineLevel="0" collapsed="false">
      <c r="A1193" s="13" t="s">
        <v>76</v>
      </c>
      <c r="B1193" s="28"/>
    </row>
    <row r="1194" customFormat="false" ht="15.75" hidden="false" customHeight="true" outlineLevel="0" collapsed="false">
      <c r="A1194" s="13" t="s">
        <v>77</v>
      </c>
      <c r="B1194" s="28"/>
    </row>
    <row r="1196" customFormat="false" ht="15.75" hidden="false" customHeight="true" outlineLevel="0" collapsed="false">
      <c r="A1196" s="13" t="s">
        <v>21</v>
      </c>
      <c r="B1196" s="28"/>
    </row>
    <row r="1197" customFormat="false" ht="15.75" hidden="false" customHeight="true" outlineLevel="0" collapsed="false">
      <c r="A1197" s="13" t="s">
        <v>76</v>
      </c>
      <c r="B1197" s="28"/>
    </row>
    <row r="1198" customFormat="false" ht="15.75" hidden="false" customHeight="true" outlineLevel="0" collapsed="false">
      <c r="A1198" s="13" t="s">
        <v>77</v>
      </c>
      <c r="B1198" s="28"/>
    </row>
    <row r="1200" customFormat="false" ht="15.75" hidden="false" customHeight="true" outlineLevel="0" collapsed="false">
      <c r="A1200" s="13" t="s">
        <v>21</v>
      </c>
      <c r="B1200" s="28"/>
    </row>
    <row r="1201" customFormat="false" ht="15.75" hidden="false" customHeight="true" outlineLevel="0" collapsed="false">
      <c r="A1201" s="13" t="s">
        <v>76</v>
      </c>
      <c r="B1201" s="28"/>
    </row>
    <row r="1202" customFormat="false" ht="15.75" hidden="false" customHeight="true" outlineLevel="0" collapsed="false">
      <c r="A1202" s="13" t="s">
        <v>77</v>
      </c>
      <c r="B1202" s="28"/>
    </row>
    <row r="1204" customFormat="false" ht="15.75" hidden="false" customHeight="true" outlineLevel="0" collapsed="false">
      <c r="A1204" s="13" t="s">
        <v>21</v>
      </c>
      <c r="B1204" s="28"/>
    </row>
    <row r="1205" customFormat="false" ht="15.75" hidden="false" customHeight="true" outlineLevel="0" collapsed="false">
      <c r="A1205" s="13" t="s">
        <v>76</v>
      </c>
      <c r="B1205" s="28"/>
    </row>
    <row r="1206" customFormat="false" ht="15.75" hidden="false" customHeight="true" outlineLevel="0" collapsed="false">
      <c r="A1206" s="13" t="s">
        <v>77</v>
      </c>
      <c r="B1206" s="28"/>
    </row>
    <row r="1208" customFormat="false" ht="15.75" hidden="false" customHeight="true" outlineLevel="0" collapsed="false">
      <c r="A1208" s="13" t="s">
        <v>21</v>
      </c>
      <c r="B1208" s="28"/>
    </row>
    <row r="1209" customFormat="false" ht="15.75" hidden="false" customHeight="true" outlineLevel="0" collapsed="false">
      <c r="A1209" s="13" t="s">
        <v>76</v>
      </c>
      <c r="B1209" s="28"/>
    </row>
    <row r="1210" customFormat="false" ht="15.75" hidden="false" customHeight="true" outlineLevel="0" collapsed="false">
      <c r="A1210" s="13" t="s">
        <v>77</v>
      </c>
      <c r="B1210" s="28"/>
    </row>
    <row r="1212" customFormat="false" ht="15.75" hidden="false" customHeight="true" outlineLevel="0" collapsed="false">
      <c r="A1212" s="13" t="s">
        <v>21</v>
      </c>
      <c r="B1212" s="28"/>
    </row>
    <row r="1213" customFormat="false" ht="15.75" hidden="false" customHeight="true" outlineLevel="0" collapsed="false">
      <c r="A1213" s="13" t="s">
        <v>76</v>
      </c>
      <c r="B1213" s="28"/>
    </row>
    <row r="1214" customFormat="false" ht="15.75" hidden="false" customHeight="true" outlineLevel="0" collapsed="false">
      <c r="A1214" s="13" t="s">
        <v>77</v>
      </c>
      <c r="B1214" s="28"/>
    </row>
    <row r="1216" customFormat="false" ht="15.75" hidden="false" customHeight="true" outlineLevel="0" collapsed="false">
      <c r="A1216" s="13" t="s">
        <v>21</v>
      </c>
      <c r="B1216" s="28"/>
    </row>
    <row r="1217" customFormat="false" ht="15.75" hidden="false" customHeight="true" outlineLevel="0" collapsed="false">
      <c r="A1217" s="13" t="s">
        <v>76</v>
      </c>
      <c r="B1217" s="28"/>
    </row>
    <row r="1218" customFormat="false" ht="15.75" hidden="false" customHeight="true" outlineLevel="0" collapsed="false">
      <c r="A1218" s="13" t="s">
        <v>77</v>
      </c>
      <c r="B1218" s="28"/>
    </row>
    <row r="1220" customFormat="false" ht="15.75" hidden="false" customHeight="true" outlineLevel="0" collapsed="false">
      <c r="A1220" s="13" t="s">
        <v>21</v>
      </c>
      <c r="B1220" s="28"/>
    </row>
    <row r="1221" customFormat="false" ht="15.75" hidden="false" customHeight="true" outlineLevel="0" collapsed="false">
      <c r="A1221" s="13" t="s">
        <v>76</v>
      </c>
      <c r="B1221" s="28"/>
    </row>
    <row r="1222" customFormat="false" ht="15.75" hidden="false" customHeight="true" outlineLevel="0" collapsed="false">
      <c r="A1222" s="13" t="s">
        <v>77</v>
      </c>
      <c r="B1222" s="28"/>
    </row>
    <row r="1224" customFormat="false" ht="15.75" hidden="false" customHeight="true" outlineLevel="0" collapsed="false">
      <c r="A1224" s="13" t="s">
        <v>21</v>
      </c>
      <c r="B1224" s="28"/>
    </row>
    <row r="1225" customFormat="false" ht="15.75" hidden="false" customHeight="true" outlineLevel="0" collapsed="false">
      <c r="A1225" s="13" t="s">
        <v>76</v>
      </c>
      <c r="B1225" s="28"/>
    </row>
    <row r="1226" customFormat="false" ht="15.75" hidden="false" customHeight="true" outlineLevel="0" collapsed="false">
      <c r="A1226" s="13" t="s">
        <v>77</v>
      </c>
      <c r="B1226" s="28"/>
    </row>
    <row r="1228" customFormat="false" ht="15.75" hidden="false" customHeight="true" outlineLevel="0" collapsed="false">
      <c r="A1228" s="13" t="s">
        <v>21</v>
      </c>
      <c r="B1228" s="28"/>
    </row>
    <row r="1229" customFormat="false" ht="15.75" hidden="false" customHeight="true" outlineLevel="0" collapsed="false">
      <c r="A1229" s="13" t="s">
        <v>76</v>
      </c>
      <c r="B1229" s="28"/>
    </row>
    <row r="1230" customFormat="false" ht="15.75" hidden="false" customHeight="true" outlineLevel="0" collapsed="false">
      <c r="A1230" s="13" t="s">
        <v>77</v>
      </c>
      <c r="B1230" s="28"/>
    </row>
    <row r="1232" customFormat="false" ht="15.75" hidden="false" customHeight="true" outlineLevel="0" collapsed="false">
      <c r="A1232" s="13" t="s">
        <v>21</v>
      </c>
      <c r="B1232" s="28"/>
    </row>
    <row r="1233" customFormat="false" ht="15.75" hidden="false" customHeight="true" outlineLevel="0" collapsed="false">
      <c r="A1233" s="13" t="s">
        <v>76</v>
      </c>
      <c r="B1233" s="28"/>
    </row>
    <row r="1234" customFormat="false" ht="15.75" hidden="false" customHeight="true" outlineLevel="0" collapsed="false">
      <c r="A1234" s="13" t="s">
        <v>77</v>
      </c>
      <c r="B1234" s="28"/>
    </row>
    <row r="1236" customFormat="false" ht="15.75" hidden="false" customHeight="true" outlineLevel="0" collapsed="false">
      <c r="A1236" s="13" t="s">
        <v>21</v>
      </c>
      <c r="B1236" s="28"/>
    </row>
    <row r="1237" customFormat="false" ht="15.75" hidden="false" customHeight="true" outlineLevel="0" collapsed="false">
      <c r="A1237" s="13" t="s">
        <v>76</v>
      </c>
      <c r="B1237" s="28"/>
    </row>
    <row r="1238" customFormat="false" ht="15.75" hidden="false" customHeight="true" outlineLevel="0" collapsed="false">
      <c r="A1238" s="13" t="s">
        <v>77</v>
      </c>
      <c r="B1238" s="28"/>
    </row>
    <row r="1240" customFormat="false" ht="15.75" hidden="false" customHeight="true" outlineLevel="0" collapsed="false">
      <c r="A1240" s="13" t="s">
        <v>21</v>
      </c>
      <c r="B1240" s="28"/>
    </row>
    <row r="1241" customFormat="false" ht="15.75" hidden="false" customHeight="true" outlineLevel="0" collapsed="false">
      <c r="A1241" s="13" t="s">
        <v>76</v>
      </c>
      <c r="B1241" s="28"/>
    </row>
    <row r="1242" customFormat="false" ht="15.75" hidden="false" customHeight="true" outlineLevel="0" collapsed="false">
      <c r="A1242" s="13" t="s">
        <v>77</v>
      </c>
      <c r="B1242" s="28"/>
    </row>
    <row r="1244" customFormat="false" ht="15.75" hidden="false" customHeight="true" outlineLevel="0" collapsed="false">
      <c r="A1244" s="13" t="s">
        <v>21</v>
      </c>
      <c r="B1244" s="28"/>
    </row>
    <row r="1245" customFormat="false" ht="15.75" hidden="false" customHeight="true" outlineLevel="0" collapsed="false">
      <c r="A1245" s="13" t="s">
        <v>76</v>
      </c>
      <c r="B1245" s="28"/>
    </row>
    <row r="1246" customFormat="false" ht="15.75" hidden="false" customHeight="true" outlineLevel="0" collapsed="false">
      <c r="A1246" s="13" t="s">
        <v>77</v>
      </c>
      <c r="B1246" s="28"/>
    </row>
    <row r="1248" customFormat="false" ht="15.75" hidden="false" customHeight="true" outlineLevel="0" collapsed="false">
      <c r="A1248" s="13" t="s">
        <v>21</v>
      </c>
      <c r="B1248" s="28"/>
    </row>
    <row r="1249" customFormat="false" ht="15.75" hidden="false" customHeight="true" outlineLevel="0" collapsed="false">
      <c r="A1249" s="13" t="s">
        <v>76</v>
      </c>
      <c r="B1249" s="28"/>
    </row>
    <row r="1250" customFormat="false" ht="15.75" hidden="false" customHeight="true" outlineLevel="0" collapsed="false">
      <c r="A1250" s="13" t="s">
        <v>77</v>
      </c>
      <c r="B1250" s="28"/>
    </row>
    <row r="1252" customFormat="false" ht="15.75" hidden="false" customHeight="true" outlineLevel="0" collapsed="false">
      <c r="A1252" s="13" t="s">
        <v>21</v>
      </c>
      <c r="B1252" s="28"/>
    </row>
    <row r="1253" customFormat="false" ht="15.75" hidden="false" customHeight="true" outlineLevel="0" collapsed="false">
      <c r="A1253" s="13" t="s">
        <v>76</v>
      </c>
      <c r="B1253" s="28"/>
    </row>
    <row r="1254" customFormat="false" ht="15.75" hidden="false" customHeight="true" outlineLevel="0" collapsed="false">
      <c r="A1254" s="13" t="s">
        <v>77</v>
      </c>
      <c r="B1254" s="28"/>
    </row>
    <row r="1256" customFormat="false" ht="15.75" hidden="false" customHeight="true" outlineLevel="0" collapsed="false">
      <c r="A1256" s="13" t="s">
        <v>21</v>
      </c>
      <c r="B1256" s="28"/>
    </row>
    <row r="1257" customFormat="false" ht="15.75" hidden="false" customHeight="true" outlineLevel="0" collapsed="false">
      <c r="A1257" s="13" t="s">
        <v>76</v>
      </c>
      <c r="B1257" s="28"/>
    </row>
    <row r="1258" customFormat="false" ht="15.75" hidden="false" customHeight="true" outlineLevel="0" collapsed="false">
      <c r="A1258" s="13" t="s">
        <v>77</v>
      </c>
      <c r="B1258" s="28"/>
    </row>
    <row r="1260" customFormat="false" ht="15.75" hidden="false" customHeight="true" outlineLevel="0" collapsed="false">
      <c r="A1260" s="13" t="s">
        <v>21</v>
      </c>
      <c r="B1260" s="28"/>
    </row>
    <row r="1261" customFormat="false" ht="15.75" hidden="false" customHeight="true" outlineLevel="0" collapsed="false">
      <c r="A1261" s="13" t="s">
        <v>76</v>
      </c>
      <c r="B1261" s="28"/>
    </row>
    <row r="1262" customFormat="false" ht="15.75" hidden="false" customHeight="true" outlineLevel="0" collapsed="false">
      <c r="A1262" s="13" t="s">
        <v>77</v>
      </c>
      <c r="B1262" s="28"/>
    </row>
    <row r="1264" customFormat="false" ht="15.75" hidden="false" customHeight="true" outlineLevel="0" collapsed="false">
      <c r="A1264" s="13" t="s">
        <v>21</v>
      </c>
      <c r="B1264" s="28"/>
    </row>
    <row r="1265" customFormat="false" ht="15.75" hidden="false" customHeight="true" outlineLevel="0" collapsed="false">
      <c r="A1265" s="13" t="s">
        <v>76</v>
      </c>
      <c r="B1265" s="28"/>
    </row>
    <row r="1266" customFormat="false" ht="15.75" hidden="false" customHeight="true" outlineLevel="0" collapsed="false">
      <c r="A1266" s="13" t="s">
        <v>77</v>
      </c>
      <c r="B1266" s="28"/>
    </row>
    <row r="1268" customFormat="false" ht="15.75" hidden="false" customHeight="true" outlineLevel="0" collapsed="false">
      <c r="A1268" s="13" t="s">
        <v>21</v>
      </c>
      <c r="B1268" s="28"/>
    </row>
    <row r="1269" customFormat="false" ht="15.75" hidden="false" customHeight="true" outlineLevel="0" collapsed="false">
      <c r="A1269" s="13" t="s">
        <v>76</v>
      </c>
      <c r="B1269" s="28"/>
    </row>
    <row r="1270" customFormat="false" ht="15.75" hidden="false" customHeight="true" outlineLevel="0" collapsed="false">
      <c r="A1270" s="13" t="s">
        <v>77</v>
      </c>
      <c r="B1270" s="28"/>
    </row>
    <row r="1272" customFormat="false" ht="15.75" hidden="false" customHeight="true" outlineLevel="0" collapsed="false">
      <c r="A1272" s="13" t="s">
        <v>21</v>
      </c>
      <c r="B1272" s="28"/>
    </row>
    <row r="1273" customFormat="false" ht="15.75" hidden="false" customHeight="true" outlineLevel="0" collapsed="false">
      <c r="A1273" s="13" t="s">
        <v>76</v>
      </c>
      <c r="B1273" s="28"/>
    </row>
    <row r="1274" customFormat="false" ht="15.75" hidden="false" customHeight="true" outlineLevel="0" collapsed="false">
      <c r="A1274" s="13" t="s">
        <v>77</v>
      </c>
      <c r="B1274" s="28"/>
    </row>
    <row r="1276" customFormat="false" ht="15.75" hidden="false" customHeight="true" outlineLevel="0" collapsed="false">
      <c r="A1276" s="13" t="s">
        <v>21</v>
      </c>
      <c r="B1276" s="28"/>
    </row>
    <row r="1277" customFormat="false" ht="15.75" hidden="false" customHeight="true" outlineLevel="0" collapsed="false">
      <c r="A1277" s="13" t="s">
        <v>76</v>
      </c>
      <c r="B1277" s="28"/>
    </row>
    <row r="1278" customFormat="false" ht="15.75" hidden="false" customHeight="true" outlineLevel="0" collapsed="false">
      <c r="A1278" s="13" t="s">
        <v>77</v>
      </c>
      <c r="B1278" s="28"/>
    </row>
    <row r="1280" customFormat="false" ht="15.75" hidden="false" customHeight="true" outlineLevel="0" collapsed="false">
      <c r="A1280" s="13" t="s">
        <v>21</v>
      </c>
      <c r="B1280" s="28"/>
    </row>
    <row r="1281" customFormat="false" ht="15.75" hidden="false" customHeight="true" outlineLevel="0" collapsed="false">
      <c r="A1281" s="13" t="s">
        <v>76</v>
      </c>
      <c r="B1281" s="28"/>
    </row>
    <row r="1282" customFormat="false" ht="15.75" hidden="false" customHeight="true" outlineLevel="0" collapsed="false">
      <c r="A1282" s="13" t="s">
        <v>77</v>
      </c>
      <c r="B1282" s="28"/>
    </row>
    <row r="1284" customFormat="false" ht="15.75" hidden="false" customHeight="true" outlineLevel="0" collapsed="false">
      <c r="A1284" s="13" t="s">
        <v>21</v>
      </c>
      <c r="B1284" s="28"/>
    </row>
    <row r="1285" customFormat="false" ht="15.75" hidden="false" customHeight="true" outlineLevel="0" collapsed="false">
      <c r="A1285" s="13" t="s">
        <v>76</v>
      </c>
      <c r="B1285" s="28"/>
    </row>
    <row r="1286" customFormat="false" ht="15.75" hidden="false" customHeight="true" outlineLevel="0" collapsed="false">
      <c r="A1286" s="13" t="s">
        <v>77</v>
      </c>
      <c r="B1286" s="28"/>
    </row>
    <row r="1288" customFormat="false" ht="15.75" hidden="false" customHeight="true" outlineLevel="0" collapsed="false">
      <c r="A1288" s="13" t="s">
        <v>21</v>
      </c>
      <c r="B1288" s="28"/>
    </row>
    <row r="1289" customFormat="false" ht="15.75" hidden="false" customHeight="true" outlineLevel="0" collapsed="false">
      <c r="A1289" s="13" t="s">
        <v>76</v>
      </c>
      <c r="B1289" s="28"/>
    </row>
    <row r="1290" customFormat="false" ht="15.75" hidden="false" customHeight="true" outlineLevel="0" collapsed="false">
      <c r="A1290" s="13" t="s">
        <v>77</v>
      </c>
      <c r="B1290" s="28"/>
    </row>
    <row r="1292" customFormat="false" ht="15.75" hidden="false" customHeight="true" outlineLevel="0" collapsed="false">
      <c r="A1292" s="13" t="s">
        <v>21</v>
      </c>
      <c r="B1292" s="28"/>
    </row>
    <row r="1293" customFormat="false" ht="15.75" hidden="false" customHeight="true" outlineLevel="0" collapsed="false">
      <c r="A1293" s="13" t="s">
        <v>76</v>
      </c>
      <c r="B1293" s="28"/>
    </row>
    <row r="1294" customFormat="false" ht="15.75" hidden="false" customHeight="true" outlineLevel="0" collapsed="false">
      <c r="A1294" s="13" t="s">
        <v>77</v>
      </c>
      <c r="B1294" s="28"/>
    </row>
    <row r="1296" customFormat="false" ht="15.75" hidden="false" customHeight="true" outlineLevel="0" collapsed="false">
      <c r="A1296" s="13" t="s">
        <v>21</v>
      </c>
      <c r="B1296" s="28"/>
    </row>
    <row r="1297" customFormat="false" ht="15.75" hidden="false" customHeight="true" outlineLevel="0" collapsed="false">
      <c r="A1297" s="13" t="s">
        <v>76</v>
      </c>
      <c r="B1297" s="28"/>
    </row>
    <row r="1298" customFormat="false" ht="15.75" hidden="false" customHeight="true" outlineLevel="0" collapsed="false">
      <c r="A1298" s="13" t="s">
        <v>77</v>
      </c>
      <c r="B1298" s="28"/>
    </row>
    <row r="1300" customFormat="false" ht="15.75" hidden="false" customHeight="true" outlineLevel="0" collapsed="false">
      <c r="A1300" s="13" t="s">
        <v>21</v>
      </c>
      <c r="B1300" s="28"/>
    </row>
    <row r="1301" customFormat="false" ht="15.75" hidden="false" customHeight="true" outlineLevel="0" collapsed="false">
      <c r="A1301" s="13" t="s">
        <v>76</v>
      </c>
      <c r="B1301" s="28"/>
    </row>
    <row r="1302" customFormat="false" ht="15.75" hidden="false" customHeight="true" outlineLevel="0" collapsed="false">
      <c r="A1302" s="13" t="s">
        <v>77</v>
      </c>
      <c r="B1302" s="28"/>
    </row>
    <row r="1304" customFormat="false" ht="15.75" hidden="false" customHeight="true" outlineLevel="0" collapsed="false">
      <c r="A1304" s="13" t="s">
        <v>21</v>
      </c>
      <c r="B1304" s="28"/>
    </row>
    <row r="1305" customFormat="false" ht="15.75" hidden="false" customHeight="true" outlineLevel="0" collapsed="false">
      <c r="A1305" s="13" t="s">
        <v>76</v>
      </c>
      <c r="B1305" s="28"/>
    </row>
    <row r="1306" customFormat="false" ht="15.75" hidden="false" customHeight="true" outlineLevel="0" collapsed="false">
      <c r="A1306" s="13" t="s">
        <v>77</v>
      </c>
      <c r="B1306" s="28"/>
    </row>
    <row r="1308" customFormat="false" ht="15.75" hidden="false" customHeight="true" outlineLevel="0" collapsed="false">
      <c r="A1308" s="13" t="s">
        <v>21</v>
      </c>
      <c r="B1308" s="28"/>
    </row>
    <row r="1309" customFormat="false" ht="15.75" hidden="false" customHeight="true" outlineLevel="0" collapsed="false">
      <c r="A1309" s="13" t="s">
        <v>76</v>
      </c>
      <c r="B1309" s="28"/>
    </row>
    <row r="1310" customFormat="false" ht="15.75" hidden="false" customHeight="true" outlineLevel="0" collapsed="false">
      <c r="A1310" s="13" t="s">
        <v>77</v>
      </c>
      <c r="B1310" s="28"/>
    </row>
    <row r="1312" customFormat="false" ht="15.75" hidden="false" customHeight="true" outlineLevel="0" collapsed="false">
      <c r="A1312" s="13" t="s">
        <v>21</v>
      </c>
      <c r="B1312" s="28"/>
    </row>
    <row r="1313" customFormat="false" ht="15.75" hidden="false" customHeight="true" outlineLevel="0" collapsed="false">
      <c r="A1313" s="13" t="s">
        <v>76</v>
      </c>
      <c r="B1313" s="28"/>
    </row>
    <row r="1314" customFormat="false" ht="15.75" hidden="false" customHeight="true" outlineLevel="0" collapsed="false">
      <c r="A1314" s="13" t="s">
        <v>77</v>
      </c>
      <c r="B1314" s="28"/>
    </row>
    <row r="1316" customFormat="false" ht="15.75" hidden="false" customHeight="true" outlineLevel="0" collapsed="false">
      <c r="A1316" s="13" t="s">
        <v>21</v>
      </c>
      <c r="B1316" s="28"/>
    </row>
    <row r="1317" customFormat="false" ht="15.75" hidden="false" customHeight="true" outlineLevel="0" collapsed="false">
      <c r="A1317" s="13" t="s">
        <v>76</v>
      </c>
      <c r="B1317" s="28"/>
    </row>
    <row r="1318" customFormat="false" ht="15.75" hidden="false" customHeight="true" outlineLevel="0" collapsed="false">
      <c r="A1318" s="13" t="s">
        <v>77</v>
      </c>
      <c r="B1318" s="28"/>
    </row>
    <row r="1320" customFormat="false" ht="15.75" hidden="false" customHeight="true" outlineLevel="0" collapsed="false">
      <c r="A1320" s="13" t="s">
        <v>21</v>
      </c>
      <c r="B1320" s="28"/>
    </row>
    <row r="1321" customFormat="false" ht="15.75" hidden="false" customHeight="true" outlineLevel="0" collapsed="false">
      <c r="A1321" s="13" t="s">
        <v>76</v>
      </c>
      <c r="B1321" s="28"/>
    </row>
    <row r="1322" customFormat="false" ht="15.75" hidden="false" customHeight="true" outlineLevel="0" collapsed="false">
      <c r="A1322" s="13" t="s">
        <v>77</v>
      </c>
      <c r="B1322" s="28"/>
    </row>
    <row r="1324" customFormat="false" ht="15.75" hidden="false" customHeight="true" outlineLevel="0" collapsed="false">
      <c r="A1324" s="13" t="s">
        <v>21</v>
      </c>
      <c r="B1324" s="28"/>
    </row>
    <row r="1325" customFormat="false" ht="15.75" hidden="false" customHeight="true" outlineLevel="0" collapsed="false">
      <c r="A1325" s="13" t="s">
        <v>76</v>
      </c>
      <c r="B1325" s="28"/>
    </row>
    <row r="1326" customFormat="false" ht="15.75" hidden="false" customHeight="true" outlineLevel="0" collapsed="false">
      <c r="A1326" s="13" t="s">
        <v>77</v>
      </c>
      <c r="B1326" s="28"/>
    </row>
    <row r="1328" customFormat="false" ht="15.75" hidden="false" customHeight="true" outlineLevel="0" collapsed="false">
      <c r="A1328" s="13" t="s">
        <v>21</v>
      </c>
      <c r="B1328" s="28"/>
    </row>
    <row r="1329" customFormat="false" ht="15.75" hidden="false" customHeight="true" outlineLevel="0" collapsed="false">
      <c r="A1329" s="13" t="s">
        <v>76</v>
      </c>
      <c r="B1329" s="28"/>
    </row>
    <row r="1330" customFormat="false" ht="15.75" hidden="false" customHeight="true" outlineLevel="0" collapsed="false">
      <c r="A1330" s="13" t="s">
        <v>77</v>
      </c>
      <c r="B1330" s="28"/>
    </row>
    <row r="1332" customFormat="false" ht="15.75" hidden="false" customHeight="true" outlineLevel="0" collapsed="false">
      <c r="A1332" s="13" t="s">
        <v>21</v>
      </c>
      <c r="B1332" s="28"/>
    </row>
    <row r="1333" customFormat="false" ht="15.75" hidden="false" customHeight="true" outlineLevel="0" collapsed="false">
      <c r="A1333" s="13" t="s">
        <v>76</v>
      </c>
      <c r="B1333" s="28"/>
    </row>
    <row r="1334" customFormat="false" ht="15.75" hidden="false" customHeight="true" outlineLevel="0" collapsed="false">
      <c r="A1334" s="13" t="s">
        <v>77</v>
      </c>
      <c r="B1334" s="28"/>
    </row>
    <row r="1336" customFormat="false" ht="15.75" hidden="false" customHeight="true" outlineLevel="0" collapsed="false">
      <c r="A1336" s="13" t="s">
        <v>21</v>
      </c>
      <c r="B1336" s="28"/>
    </row>
    <row r="1337" customFormat="false" ht="15.75" hidden="false" customHeight="true" outlineLevel="0" collapsed="false">
      <c r="A1337" s="13" t="s">
        <v>76</v>
      </c>
      <c r="B1337" s="28"/>
    </row>
    <row r="1338" customFormat="false" ht="15.75" hidden="false" customHeight="true" outlineLevel="0" collapsed="false">
      <c r="A1338" s="13" t="s">
        <v>77</v>
      </c>
      <c r="B1338" s="28"/>
    </row>
    <row r="1340" customFormat="false" ht="15.75" hidden="false" customHeight="true" outlineLevel="0" collapsed="false">
      <c r="A1340" s="13" t="s">
        <v>21</v>
      </c>
      <c r="B1340" s="28"/>
    </row>
    <row r="1341" customFormat="false" ht="15.75" hidden="false" customHeight="true" outlineLevel="0" collapsed="false">
      <c r="A1341" s="13" t="s">
        <v>76</v>
      </c>
      <c r="B1341" s="28"/>
    </row>
    <row r="1342" customFormat="false" ht="15.75" hidden="false" customHeight="true" outlineLevel="0" collapsed="false">
      <c r="A1342" s="13" t="s">
        <v>77</v>
      </c>
      <c r="B1342" s="28"/>
    </row>
    <row r="1344" customFormat="false" ht="15.75" hidden="false" customHeight="true" outlineLevel="0" collapsed="false">
      <c r="A1344" s="13" t="s">
        <v>21</v>
      </c>
      <c r="B1344" s="28"/>
    </row>
    <row r="1345" customFormat="false" ht="15.75" hidden="false" customHeight="true" outlineLevel="0" collapsed="false">
      <c r="A1345" s="13" t="s">
        <v>76</v>
      </c>
      <c r="B1345" s="28"/>
    </row>
    <row r="1346" customFormat="false" ht="15.75" hidden="false" customHeight="true" outlineLevel="0" collapsed="false">
      <c r="A1346" s="13" t="s">
        <v>77</v>
      </c>
      <c r="B1346" s="28"/>
    </row>
    <row r="1348" customFormat="false" ht="15.75" hidden="false" customHeight="true" outlineLevel="0" collapsed="false">
      <c r="A1348" s="13" t="s">
        <v>21</v>
      </c>
      <c r="B1348" s="28"/>
    </row>
    <row r="1349" customFormat="false" ht="15.75" hidden="false" customHeight="true" outlineLevel="0" collapsed="false">
      <c r="A1349" s="13" t="s">
        <v>76</v>
      </c>
      <c r="B1349" s="28"/>
    </row>
    <row r="1350" customFormat="false" ht="15.75" hidden="false" customHeight="true" outlineLevel="0" collapsed="false">
      <c r="A1350" s="13" t="s">
        <v>77</v>
      </c>
      <c r="B1350" s="28"/>
    </row>
    <row r="1352" customFormat="false" ht="15.75" hidden="false" customHeight="true" outlineLevel="0" collapsed="false">
      <c r="A1352" s="13" t="s">
        <v>21</v>
      </c>
      <c r="B1352" s="28"/>
    </row>
    <row r="1353" customFormat="false" ht="15.75" hidden="false" customHeight="true" outlineLevel="0" collapsed="false">
      <c r="A1353" s="13" t="s">
        <v>76</v>
      </c>
      <c r="B1353" s="28"/>
    </row>
    <row r="1354" customFormat="false" ht="15.75" hidden="false" customHeight="true" outlineLevel="0" collapsed="false">
      <c r="A1354" s="13" t="s">
        <v>77</v>
      </c>
      <c r="B1354" s="28"/>
    </row>
    <row r="1356" customFormat="false" ht="15.75" hidden="false" customHeight="true" outlineLevel="0" collapsed="false">
      <c r="A1356" s="13" t="s">
        <v>21</v>
      </c>
      <c r="B1356" s="28"/>
    </row>
    <row r="1357" customFormat="false" ht="15.75" hidden="false" customHeight="true" outlineLevel="0" collapsed="false">
      <c r="A1357" s="13" t="s">
        <v>76</v>
      </c>
      <c r="B1357" s="28"/>
    </row>
    <row r="1358" customFormat="false" ht="15.75" hidden="false" customHeight="true" outlineLevel="0" collapsed="false">
      <c r="A1358" s="13" t="s">
        <v>77</v>
      </c>
      <c r="B1358" s="28"/>
    </row>
    <row r="1360" customFormat="false" ht="15.75" hidden="false" customHeight="true" outlineLevel="0" collapsed="false">
      <c r="A1360" s="13" t="s">
        <v>21</v>
      </c>
      <c r="B1360" s="28"/>
    </row>
    <row r="1361" customFormat="false" ht="15.75" hidden="false" customHeight="true" outlineLevel="0" collapsed="false">
      <c r="A1361" s="13" t="s">
        <v>76</v>
      </c>
      <c r="B1361" s="28"/>
    </row>
    <row r="1362" customFormat="false" ht="15.75" hidden="false" customHeight="true" outlineLevel="0" collapsed="false">
      <c r="A1362" s="13" t="s">
        <v>77</v>
      </c>
      <c r="B1362" s="28"/>
    </row>
    <row r="1364" customFormat="false" ht="15.75" hidden="false" customHeight="true" outlineLevel="0" collapsed="false">
      <c r="A1364" s="13" t="s">
        <v>21</v>
      </c>
      <c r="B1364" s="28"/>
    </row>
    <row r="1365" customFormat="false" ht="15.75" hidden="false" customHeight="true" outlineLevel="0" collapsed="false">
      <c r="A1365" s="13" t="s">
        <v>76</v>
      </c>
      <c r="B1365" s="28"/>
    </row>
    <row r="1366" customFormat="false" ht="15.75" hidden="false" customHeight="true" outlineLevel="0" collapsed="false">
      <c r="A1366" s="13" t="s">
        <v>77</v>
      </c>
      <c r="B1366" s="28"/>
    </row>
    <row r="1368" customFormat="false" ht="15.75" hidden="false" customHeight="true" outlineLevel="0" collapsed="false">
      <c r="A1368" s="13" t="s">
        <v>21</v>
      </c>
      <c r="B1368" s="28"/>
    </row>
    <row r="1369" customFormat="false" ht="15.75" hidden="false" customHeight="true" outlineLevel="0" collapsed="false">
      <c r="A1369" s="13" t="s">
        <v>76</v>
      </c>
      <c r="B1369" s="28"/>
    </row>
    <row r="1370" customFormat="false" ht="15.75" hidden="false" customHeight="true" outlineLevel="0" collapsed="false">
      <c r="A1370" s="13" t="s">
        <v>77</v>
      </c>
      <c r="B1370" s="28"/>
    </row>
    <row r="1372" customFormat="false" ht="15.75" hidden="false" customHeight="true" outlineLevel="0" collapsed="false">
      <c r="A1372" s="13" t="s">
        <v>21</v>
      </c>
      <c r="B1372" s="28"/>
    </row>
    <row r="1373" customFormat="false" ht="15.75" hidden="false" customHeight="true" outlineLevel="0" collapsed="false">
      <c r="A1373" s="13" t="s">
        <v>76</v>
      </c>
      <c r="B1373" s="28"/>
    </row>
    <row r="1374" customFormat="false" ht="15.75" hidden="false" customHeight="true" outlineLevel="0" collapsed="false">
      <c r="A1374" s="13" t="s">
        <v>77</v>
      </c>
      <c r="B1374" s="28"/>
    </row>
    <row r="1376" customFormat="false" ht="15.75" hidden="false" customHeight="true" outlineLevel="0" collapsed="false">
      <c r="A1376" s="13" t="s">
        <v>21</v>
      </c>
      <c r="B1376" s="28"/>
    </row>
    <row r="1377" customFormat="false" ht="15.75" hidden="false" customHeight="true" outlineLevel="0" collapsed="false">
      <c r="A1377" s="13" t="s">
        <v>76</v>
      </c>
      <c r="B1377" s="28"/>
    </row>
    <row r="1378" customFormat="false" ht="15.75" hidden="false" customHeight="true" outlineLevel="0" collapsed="false">
      <c r="A1378" s="13" t="s">
        <v>77</v>
      </c>
      <c r="B1378" s="28"/>
    </row>
    <row r="1380" customFormat="false" ht="15.75" hidden="false" customHeight="true" outlineLevel="0" collapsed="false">
      <c r="A1380" s="13" t="s">
        <v>21</v>
      </c>
      <c r="B1380" s="28"/>
    </row>
    <row r="1381" customFormat="false" ht="15.75" hidden="false" customHeight="true" outlineLevel="0" collapsed="false">
      <c r="A1381" s="13" t="s">
        <v>76</v>
      </c>
      <c r="B1381" s="28"/>
    </row>
    <row r="1382" customFormat="false" ht="15.75" hidden="false" customHeight="true" outlineLevel="0" collapsed="false">
      <c r="A1382" s="13" t="s">
        <v>77</v>
      </c>
      <c r="B1382" s="28"/>
    </row>
    <row r="1384" customFormat="false" ht="15.75" hidden="false" customHeight="true" outlineLevel="0" collapsed="false">
      <c r="A1384" s="13" t="s">
        <v>21</v>
      </c>
      <c r="B1384" s="28"/>
    </row>
    <row r="1385" customFormat="false" ht="15.75" hidden="false" customHeight="true" outlineLevel="0" collapsed="false">
      <c r="A1385" s="13" t="s">
        <v>76</v>
      </c>
      <c r="B1385" s="28"/>
    </row>
    <row r="1386" customFormat="false" ht="15.75" hidden="false" customHeight="true" outlineLevel="0" collapsed="false">
      <c r="A1386" s="13" t="s">
        <v>77</v>
      </c>
      <c r="B1386" s="28"/>
    </row>
    <row r="1388" customFormat="false" ht="15.75" hidden="false" customHeight="true" outlineLevel="0" collapsed="false">
      <c r="A1388" s="13" t="s">
        <v>21</v>
      </c>
      <c r="B1388" s="28"/>
    </row>
    <row r="1389" customFormat="false" ht="15.75" hidden="false" customHeight="true" outlineLevel="0" collapsed="false">
      <c r="A1389" s="13" t="s">
        <v>76</v>
      </c>
      <c r="B1389" s="28"/>
    </row>
    <row r="1390" customFormat="false" ht="15.75" hidden="false" customHeight="true" outlineLevel="0" collapsed="false">
      <c r="A1390" s="13" t="s">
        <v>77</v>
      </c>
      <c r="B1390" s="28"/>
    </row>
    <row r="1392" customFormat="false" ht="15.75" hidden="false" customHeight="true" outlineLevel="0" collapsed="false">
      <c r="A1392" s="13" t="s">
        <v>21</v>
      </c>
      <c r="B1392" s="28"/>
    </row>
    <row r="1393" customFormat="false" ht="15.75" hidden="false" customHeight="true" outlineLevel="0" collapsed="false">
      <c r="A1393" s="13" t="s">
        <v>76</v>
      </c>
      <c r="B1393" s="28"/>
    </row>
    <row r="1394" customFormat="false" ht="15.75" hidden="false" customHeight="true" outlineLevel="0" collapsed="false">
      <c r="A1394" s="13" t="s">
        <v>77</v>
      </c>
      <c r="B1394" s="28"/>
    </row>
    <row r="1396" customFormat="false" ht="15.75" hidden="false" customHeight="true" outlineLevel="0" collapsed="false">
      <c r="A1396" s="13" t="s">
        <v>21</v>
      </c>
      <c r="B1396" s="28"/>
    </row>
    <row r="1397" customFormat="false" ht="15.75" hidden="false" customHeight="true" outlineLevel="0" collapsed="false">
      <c r="A1397" s="13" t="s">
        <v>76</v>
      </c>
      <c r="B1397" s="28"/>
    </row>
    <row r="1398" customFormat="false" ht="15.75" hidden="false" customHeight="true" outlineLevel="0" collapsed="false">
      <c r="A1398" s="13" t="s">
        <v>77</v>
      </c>
      <c r="B1398" s="28"/>
    </row>
    <row r="1400" customFormat="false" ht="15.75" hidden="false" customHeight="true" outlineLevel="0" collapsed="false">
      <c r="A1400" s="13" t="s">
        <v>21</v>
      </c>
      <c r="B1400" s="28"/>
    </row>
    <row r="1401" customFormat="false" ht="15.75" hidden="false" customHeight="true" outlineLevel="0" collapsed="false">
      <c r="A1401" s="13" t="s">
        <v>76</v>
      </c>
      <c r="B1401" s="28"/>
    </row>
    <row r="1402" customFormat="false" ht="15.75" hidden="false" customHeight="true" outlineLevel="0" collapsed="false">
      <c r="A1402" s="13" t="s">
        <v>77</v>
      </c>
      <c r="B1402" s="28"/>
    </row>
    <row r="1404" customFormat="false" ht="15.75" hidden="false" customHeight="true" outlineLevel="0" collapsed="false">
      <c r="A1404" s="13" t="s">
        <v>21</v>
      </c>
      <c r="B1404" s="28"/>
    </row>
    <row r="1405" customFormat="false" ht="15.75" hidden="false" customHeight="true" outlineLevel="0" collapsed="false">
      <c r="A1405" s="13" t="s">
        <v>76</v>
      </c>
      <c r="B1405" s="28"/>
    </row>
    <row r="1406" customFormat="false" ht="15.75" hidden="false" customHeight="true" outlineLevel="0" collapsed="false">
      <c r="A1406" s="13" t="s">
        <v>77</v>
      </c>
      <c r="B1406" s="28"/>
    </row>
    <row r="1408" customFormat="false" ht="15.75" hidden="false" customHeight="true" outlineLevel="0" collapsed="false">
      <c r="A1408" s="13" t="s">
        <v>21</v>
      </c>
      <c r="B1408" s="28"/>
    </row>
    <row r="1409" customFormat="false" ht="15.75" hidden="false" customHeight="true" outlineLevel="0" collapsed="false">
      <c r="A1409" s="13" t="s">
        <v>76</v>
      </c>
      <c r="B1409" s="28"/>
    </row>
    <row r="1410" customFormat="false" ht="15.75" hidden="false" customHeight="true" outlineLevel="0" collapsed="false">
      <c r="A1410" s="13" t="s">
        <v>77</v>
      </c>
      <c r="B1410" s="28"/>
    </row>
    <row r="1412" customFormat="false" ht="15.75" hidden="false" customHeight="true" outlineLevel="0" collapsed="false">
      <c r="A1412" s="13" t="s">
        <v>21</v>
      </c>
      <c r="B1412" s="28"/>
    </row>
    <row r="1413" customFormat="false" ht="15.75" hidden="false" customHeight="true" outlineLevel="0" collapsed="false">
      <c r="A1413" s="13" t="s">
        <v>76</v>
      </c>
      <c r="B1413" s="28"/>
    </row>
    <row r="1414" customFormat="false" ht="15.75" hidden="false" customHeight="true" outlineLevel="0" collapsed="false">
      <c r="A1414" s="13" t="s">
        <v>77</v>
      </c>
      <c r="B1414" s="28"/>
    </row>
    <row r="1416" customFormat="false" ht="15.75" hidden="false" customHeight="true" outlineLevel="0" collapsed="false">
      <c r="A1416" s="13" t="s">
        <v>21</v>
      </c>
      <c r="B1416" s="28"/>
    </row>
    <row r="1417" customFormat="false" ht="15.75" hidden="false" customHeight="true" outlineLevel="0" collapsed="false">
      <c r="A1417" s="13" t="s">
        <v>76</v>
      </c>
      <c r="B1417" s="28"/>
    </row>
    <row r="1418" customFormat="false" ht="15.75" hidden="false" customHeight="true" outlineLevel="0" collapsed="false">
      <c r="A1418" s="13" t="s">
        <v>77</v>
      </c>
      <c r="B1418" s="28"/>
    </row>
    <row r="1420" customFormat="false" ht="15.75" hidden="false" customHeight="true" outlineLevel="0" collapsed="false">
      <c r="A1420" s="13" t="s">
        <v>21</v>
      </c>
      <c r="B1420" s="28"/>
    </row>
    <row r="1421" customFormat="false" ht="15.75" hidden="false" customHeight="true" outlineLevel="0" collapsed="false">
      <c r="A1421" s="13" t="s">
        <v>76</v>
      </c>
      <c r="B1421" s="28"/>
    </row>
    <row r="1422" customFormat="false" ht="15.75" hidden="false" customHeight="true" outlineLevel="0" collapsed="false">
      <c r="A1422" s="13" t="s">
        <v>77</v>
      </c>
      <c r="B1422" s="28"/>
    </row>
    <row r="1424" customFormat="false" ht="15.75" hidden="false" customHeight="true" outlineLevel="0" collapsed="false">
      <c r="A1424" s="13" t="s">
        <v>21</v>
      </c>
      <c r="B1424" s="28"/>
    </row>
    <row r="1425" customFormat="false" ht="15.75" hidden="false" customHeight="true" outlineLevel="0" collapsed="false">
      <c r="A1425" s="13" t="s">
        <v>76</v>
      </c>
      <c r="B1425" s="28"/>
    </row>
    <row r="1426" customFormat="false" ht="15.75" hidden="false" customHeight="true" outlineLevel="0" collapsed="false">
      <c r="A1426" s="13" t="s">
        <v>77</v>
      </c>
      <c r="B1426" s="28"/>
    </row>
    <row r="1428" customFormat="false" ht="15.75" hidden="false" customHeight="true" outlineLevel="0" collapsed="false">
      <c r="A1428" s="13" t="s">
        <v>21</v>
      </c>
      <c r="B1428" s="28"/>
    </row>
    <row r="1429" customFormat="false" ht="15.75" hidden="false" customHeight="true" outlineLevel="0" collapsed="false">
      <c r="A1429" s="13" t="s">
        <v>76</v>
      </c>
      <c r="B1429" s="28"/>
    </row>
    <row r="1430" customFormat="false" ht="15.75" hidden="false" customHeight="true" outlineLevel="0" collapsed="false">
      <c r="A1430" s="13" t="s">
        <v>77</v>
      </c>
      <c r="B1430" s="28"/>
    </row>
    <row r="1432" customFormat="false" ht="15.75" hidden="false" customHeight="true" outlineLevel="0" collapsed="false">
      <c r="A1432" s="13" t="s">
        <v>21</v>
      </c>
      <c r="B1432" s="28"/>
    </row>
    <row r="1433" customFormat="false" ht="15.75" hidden="false" customHeight="true" outlineLevel="0" collapsed="false">
      <c r="A1433" s="13" t="s">
        <v>76</v>
      </c>
      <c r="B1433" s="28"/>
    </row>
    <row r="1434" customFormat="false" ht="15.75" hidden="false" customHeight="true" outlineLevel="0" collapsed="false">
      <c r="A1434" s="13" t="s">
        <v>77</v>
      </c>
      <c r="B1434" s="28"/>
    </row>
    <row r="1436" customFormat="false" ht="15.75" hidden="false" customHeight="true" outlineLevel="0" collapsed="false">
      <c r="A1436" s="13" t="s">
        <v>21</v>
      </c>
      <c r="B1436" s="28"/>
    </row>
    <row r="1437" customFormat="false" ht="15.75" hidden="false" customHeight="true" outlineLevel="0" collapsed="false">
      <c r="A1437" s="13" t="s">
        <v>76</v>
      </c>
      <c r="B1437" s="28"/>
    </row>
    <row r="1438" customFormat="false" ht="15.75" hidden="false" customHeight="true" outlineLevel="0" collapsed="false">
      <c r="A1438" s="13" t="s">
        <v>77</v>
      </c>
      <c r="B1438" s="28"/>
    </row>
    <row r="1440" customFormat="false" ht="15.75" hidden="false" customHeight="true" outlineLevel="0" collapsed="false">
      <c r="A1440" s="13" t="s">
        <v>21</v>
      </c>
      <c r="B1440" s="28"/>
    </row>
    <row r="1441" customFormat="false" ht="15.75" hidden="false" customHeight="true" outlineLevel="0" collapsed="false">
      <c r="A1441" s="13" t="s">
        <v>76</v>
      </c>
      <c r="B1441" s="28"/>
    </row>
    <row r="1442" customFormat="false" ht="15.75" hidden="false" customHeight="true" outlineLevel="0" collapsed="false">
      <c r="A1442" s="13" t="s">
        <v>77</v>
      </c>
      <c r="B1442" s="28"/>
    </row>
    <row r="1444" customFormat="false" ht="15.75" hidden="false" customHeight="true" outlineLevel="0" collapsed="false">
      <c r="A1444" s="13" t="s">
        <v>21</v>
      </c>
      <c r="B1444" s="28"/>
    </row>
    <row r="1445" customFormat="false" ht="15.75" hidden="false" customHeight="true" outlineLevel="0" collapsed="false">
      <c r="A1445" s="13" t="s">
        <v>76</v>
      </c>
      <c r="B1445" s="28"/>
    </row>
    <row r="1446" customFormat="false" ht="15.75" hidden="false" customHeight="true" outlineLevel="0" collapsed="false">
      <c r="A1446" s="13" t="s">
        <v>77</v>
      </c>
      <c r="B1446" s="28"/>
    </row>
    <row r="1448" customFormat="false" ht="15.75" hidden="false" customHeight="true" outlineLevel="0" collapsed="false">
      <c r="A1448" s="13" t="s">
        <v>21</v>
      </c>
      <c r="B1448" s="28"/>
    </row>
    <row r="1449" customFormat="false" ht="15.75" hidden="false" customHeight="true" outlineLevel="0" collapsed="false">
      <c r="A1449" s="13" t="s">
        <v>76</v>
      </c>
      <c r="B1449" s="28"/>
    </row>
    <row r="1450" customFormat="false" ht="15.75" hidden="false" customHeight="true" outlineLevel="0" collapsed="false">
      <c r="A1450" s="13" t="s">
        <v>77</v>
      </c>
      <c r="B1450" s="28"/>
    </row>
    <row r="1452" customFormat="false" ht="15.75" hidden="false" customHeight="true" outlineLevel="0" collapsed="false">
      <c r="A1452" s="13" t="s">
        <v>21</v>
      </c>
      <c r="B1452" s="28"/>
    </row>
    <row r="1453" customFormat="false" ht="15.75" hidden="false" customHeight="true" outlineLevel="0" collapsed="false">
      <c r="A1453" s="13" t="s">
        <v>76</v>
      </c>
      <c r="B1453" s="28"/>
    </row>
    <row r="1454" customFormat="false" ht="15.75" hidden="false" customHeight="true" outlineLevel="0" collapsed="false">
      <c r="A1454" s="13" t="s">
        <v>77</v>
      </c>
      <c r="B1454" s="28"/>
    </row>
    <row r="1456" customFormat="false" ht="15.75" hidden="false" customHeight="true" outlineLevel="0" collapsed="false">
      <c r="A1456" s="13" t="s">
        <v>21</v>
      </c>
      <c r="B1456" s="28"/>
    </row>
    <row r="1457" customFormat="false" ht="15.75" hidden="false" customHeight="true" outlineLevel="0" collapsed="false">
      <c r="A1457" s="13" t="s">
        <v>76</v>
      </c>
      <c r="B1457" s="28"/>
    </row>
    <row r="1458" customFormat="false" ht="15.75" hidden="false" customHeight="true" outlineLevel="0" collapsed="false">
      <c r="A1458" s="13" t="s">
        <v>77</v>
      </c>
      <c r="B1458" s="28"/>
    </row>
    <row r="1460" customFormat="false" ht="15.75" hidden="false" customHeight="true" outlineLevel="0" collapsed="false">
      <c r="A1460" s="13" t="s">
        <v>21</v>
      </c>
      <c r="B1460" s="28"/>
    </row>
    <row r="1461" customFormat="false" ht="15.75" hidden="false" customHeight="true" outlineLevel="0" collapsed="false">
      <c r="A1461" s="13" t="s">
        <v>76</v>
      </c>
      <c r="B1461" s="28"/>
    </row>
    <row r="1462" customFormat="false" ht="15.75" hidden="false" customHeight="true" outlineLevel="0" collapsed="false">
      <c r="A1462" s="13" t="s">
        <v>77</v>
      </c>
      <c r="B1462" s="28"/>
    </row>
    <row r="1464" customFormat="false" ht="15.75" hidden="false" customHeight="true" outlineLevel="0" collapsed="false">
      <c r="A1464" s="13" t="s">
        <v>21</v>
      </c>
      <c r="B1464" s="28"/>
    </row>
    <row r="1465" customFormat="false" ht="15.75" hidden="false" customHeight="true" outlineLevel="0" collapsed="false">
      <c r="A1465" s="13" t="s">
        <v>76</v>
      </c>
      <c r="B1465" s="28"/>
    </row>
    <row r="1466" customFormat="false" ht="15.75" hidden="false" customHeight="true" outlineLevel="0" collapsed="false">
      <c r="A1466" s="13" t="s">
        <v>77</v>
      </c>
      <c r="B1466" s="28"/>
    </row>
    <row r="1468" customFormat="false" ht="15.75" hidden="false" customHeight="true" outlineLevel="0" collapsed="false">
      <c r="A1468" s="13" t="s">
        <v>21</v>
      </c>
      <c r="B1468" s="28"/>
    </row>
    <row r="1469" customFormat="false" ht="15.75" hidden="false" customHeight="true" outlineLevel="0" collapsed="false">
      <c r="A1469" s="13" t="s">
        <v>76</v>
      </c>
      <c r="B1469" s="28"/>
    </row>
    <row r="1470" customFormat="false" ht="15.75" hidden="false" customHeight="true" outlineLevel="0" collapsed="false">
      <c r="A1470" s="13" t="s">
        <v>77</v>
      </c>
      <c r="B1470" s="28"/>
    </row>
    <row r="1472" customFormat="false" ht="15.75" hidden="false" customHeight="true" outlineLevel="0" collapsed="false">
      <c r="A1472" s="13" t="s">
        <v>21</v>
      </c>
      <c r="B1472" s="28"/>
    </row>
    <row r="1473" customFormat="false" ht="15.75" hidden="false" customHeight="true" outlineLevel="0" collapsed="false">
      <c r="A1473" s="13" t="s">
        <v>76</v>
      </c>
      <c r="B1473" s="28"/>
    </row>
    <row r="1474" customFormat="false" ht="15.75" hidden="false" customHeight="true" outlineLevel="0" collapsed="false">
      <c r="A1474" s="13" t="s">
        <v>77</v>
      </c>
      <c r="B1474" s="28"/>
    </row>
    <row r="1476" customFormat="false" ht="15.75" hidden="false" customHeight="true" outlineLevel="0" collapsed="false">
      <c r="A1476" s="13" t="s">
        <v>21</v>
      </c>
      <c r="B1476" s="28"/>
    </row>
    <row r="1477" customFormat="false" ht="15.75" hidden="false" customHeight="true" outlineLevel="0" collapsed="false">
      <c r="A1477" s="13" t="s">
        <v>76</v>
      </c>
      <c r="B1477" s="28"/>
    </row>
    <row r="1478" customFormat="false" ht="15.75" hidden="false" customHeight="true" outlineLevel="0" collapsed="false">
      <c r="A1478" s="13" t="s">
        <v>77</v>
      </c>
      <c r="B1478" s="28"/>
    </row>
    <row r="1480" customFormat="false" ht="15.75" hidden="false" customHeight="true" outlineLevel="0" collapsed="false">
      <c r="A1480" s="13" t="s">
        <v>21</v>
      </c>
      <c r="B1480" s="28"/>
    </row>
    <row r="1481" customFormat="false" ht="15.75" hidden="false" customHeight="true" outlineLevel="0" collapsed="false">
      <c r="A1481" s="13" t="s">
        <v>76</v>
      </c>
      <c r="B1481" s="28"/>
    </row>
    <row r="1482" customFormat="false" ht="15.75" hidden="false" customHeight="true" outlineLevel="0" collapsed="false">
      <c r="A1482" s="13" t="s">
        <v>77</v>
      </c>
      <c r="B1482" s="28"/>
    </row>
    <row r="1484" customFormat="false" ht="15.75" hidden="false" customHeight="true" outlineLevel="0" collapsed="false">
      <c r="A1484" s="13" t="s">
        <v>21</v>
      </c>
      <c r="B1484" s="28"/>
    </row>
    <row r="1485" customFormat="false" ht="15.75" hidden="false" customHeight="true" outlineLevel="0" collapsed="false">
      <c r="A1485" s="13" t="s">
        <v>76</v>
      </c>
      <c r="B1485" s="28"/>
    </row>
    <row r="1486" customFormat="false" ht="15.75" hidden="false" customHeight="true" outlineLevel="0" collapsed="false">
      <c r="A1486" s="13" t="s">
        <v>77</v>
      </c>
      <c r="B1486" s="28"/>
    </row>
    <row r="1488" customFormat="false" ht="15.75" hidden="false" customHeight="true" outlineLevel="0" collapsed="false">
      <c r="A1488" s="13" t="s">
        <v>21</v>
      </c>
      <c r="B1488" s="28"/>
    </row>
    <row r="1489" customFormat="false" ht="15.75" hidden="false" customHeight="true" outlineLevel="0" collapsed="false">
      <c r="A1489" s="13" t="s">
        <v>76</v>
      </c>
      <c r="B1489" s="28"/>
    </row>
    <row r="1490" customFormat="false" ht="15.75" hidden="false" customHeight="true" outlineLevel="0" collapsed="false">
      <c r="A1490" s="13" t="s">
        <v>77</v>
      </c>
      <c r="B1490" s="28"/>
    </row>
    <row r="1492" customFormat="false" ht="15.75" hidden="false" customHeight="true" outlineLevel="0" collapsed="false">
      <c r="A1492" s="13" t="s">
        <v>21</v>
      </c>
      <c r="B1492" s="28"/>
    </row>
    <row r="1493" customFormat="false" ht="15.75" hidden="false" customHeight="true" outlineLevel="0" collapsed="false">
      <c r="A1493" s="13" t="s">
        <v>76</v>
      </c>
      <c r="B1493" s="28"/>
    </row>
    <row r="1494" customFormat="false" ht="15.75" hidden="false" customHeight="true" outlineLevel="0" collapsed="false">
      <c r="A1494" s="13" t="s">
        <v>77</v>
      </c>
      <c r="B1494" s="28"/>
    </row>
    <row r="1496" customFormat="false" ht="15.75" hidden="false" customHeight="true" outlineLevel="0" collapsed="false">
      <c r="A1496" s="13" t="s">
        <v>21</v>
      </c>
      <c r="B1496" s="28"/>
    </row>
    <row r="1497" customFormat="false" ht="15.75" hidden="false" customHeight="true" outlineLevel="0" collapsed="false">
      <c r="A1497" s="13" t="s">
        <v>76</v>
      </c>
      <c r="B1497" s="28"/>
    </row>
    <row r="1498" customFormat="false" ht="15.75" hidden="false" customHeight="true" outlineLevel="0" collapsed="false">
      <c r="A1498" s="13" t="s">
        <v>77</v>
      </c>
      <c r="B1498" s="28"/>
    </row>
    <row r="1500" customFormat="false" ht="15.75" hidden="false" customHeight="true" outlineLevel="0" collapsed="false">
      <c r="A1500" s="13" t="s">
        <v>21</v>
      </c>
      <c r="B1500" s="28"/>
    </row>
    <row r="1501" customFormat="false" ht="15.75" hidden="false" customHeight="true" outlineLevel="0" collapsed="false">
      <c r="A1501" s="13" t="s">
        <v>76</v>
      </c>
      <c r="B1501" s="28"/>
    </row>
    <row r="1502" customFormat="false" ht="15.75" hidden="false" customHeight="true" outlineLevel="0" collapsed="false">
      <c r="A1502" s="13" t="s">
        <v>77</v>
      </c>
      <c r="B1502" s="28"/>
    </row>
    <row r="1504" customFormat="false" ht="15.75" hidden="false" customHeight="true" outlineLevel="0" collapsed="false">
      <c r="A1504" s="13" t="s">
        <v>21</v>
      </c>
      <c r="B1504" s="28"/>
    </row>
    <row r="1505" customFormat="false" ht="15.75" hidden="false" customHeight="true" outlineLevel="0" collapsed="false">
      <c r="A1505" s="13" t="s">
        <v>76</v>
      </c>
      <c r="B1505" s="28"/>
    </row>
    <row r="1506" customFormat="false" ht="15.75" hidden="false" customHeight="true" outlineLevel="0" collapsed="false">
      <c r="A1506" s="13" t="s">
        <v>77</v>
      </c>
      <c r="B1506" s="28"/>
    </row>
    <row r="1508" customFormat="false" ht="15.75" hidden="false" customHeight="true" outlineLevel="0" collapsed="false">
      <c r="A1508" s="13" t="s">
        <v>21</v>
      </c>
      <c r="B1508" s="28"/>
    </row>
    <row r="1509" customFormat="false" ht="15.75" hidden="false" customHeight="true" outlineLevel="0" collapsed="false">
      <c r="A1509" s="13" t="s">
        <v>76</v>
      </c>
      <c r="B1509" s="28"/>
    </row>
    <row r="1510" customFormat="false" ht="15.75" hidden="false" customHeight="true" outlineLevel="0" collapsed="false">
      <c r="A1510" s="13" t="s">
        <v>77</v>
      </c>
      <c r="B1510" s="28"/>
    </row>
    <row r="1512" customFormat="false" ht="15.75" hidden="false" customHeight="true" outlineLevel="0" collapsed="false">
      <c r="A1512" s="13" t="s">
        <v>21</v>
      </c>
      <c r="B1512" s="28"/>
    </row>
    <row r="1513" customFormat="false" ht="15.75" hidden="false" customHeight="true" outlineLevel="0" collapsed="false">
      <c r="A1513" s="13" t="s">
        <v>76</v>
      </c>
      <c r="B1513" s="28"/>
    </row>
    <row r="1514" customFormat="false" ht="15.75" hidden="false" customHeight="true" outlineLevel="0" collapsed="false">
      <c r="A1514" s="13" t="s">
        <v>77</v>
      </c>
      <c r="B1514" s="28"/>
    </row>
    <row r="1516" customFormat="false" ht="15.75" hidden="false" customHeight="true" outlineLevel="0" collapsed="false">
      <c r="A1516" s="13" t="s">
        <v>21</v>
      </c>
      <c r="B1516" s="28"/>
    </row>
    <row r="1517" customFormat="false" ht="15.75" hidden="false" customHeight="true" outlineLevel="0" collapsed="false">
      <c r="A1517" s="13" t="s">
        <v>76</v>
      </c>
      <c r="B1517" s="28"/>
    </row>
    <row r="1518" customFormat="false" ht="15.75" hidden="false" customHeight="true" outlineLevel="0" collapsed="false">
      <c r="A1518" s="13" t="s">
        <v>77</v>
      </c>
      <c r="B1518" s="28"/>
    </row>
    <row r="1520" customFormat="false" ht="15.75" hidden="false" customHeight="true" outlineLevel="0" collapsed="false">
      <c r="A1520" s="13" t="s">
        <v>21</v>
      </c>
      <c r="B1520" s="28"/>
    </row>
    <row r="1521" customFormat="false" ht="15.75" hidden="false" customHeight="true" outlineLevel="0" collapsed="false">
      <c r="A1521" s="13" t="s">
        <v>76</v>
      </c>
      <c r="B1521" s="28"/>
    </row>
    <row r="1522" customFormat="false" ht="15.75" hidden="false" customHeight="true" outlineLevel="0" collapsed="false">
      <c r="A1522" s="13" t="s">
        <v>77</v>
      </c>
      <c r="B1522" s="28"/>
    </row>
    <row r="1524" customFormat="false" ht="15.75" hidden="false" customHeight="true" outlineLevel="0" collapsed="false">
      <c r="A1524" s="13" t="s">
        <v>21</v>
      </c>
      <c r="B1524" s="28"/>
    </row>
    <row r="1525" customFormat="false" ht="15.75" hidden="false" customHeight="true" outlineLevel="0" collapsed="false">
      <c r="A1525" s="13" t="s">
        <v>76</v>
      </c>
      <c r="B1525" s="28"/>
    </row>
    <row r="1526" customFormat="false" ht="15.75" hidden="false" customHeight="true" outlineLevel="0" collapsed="false">
      <c r="A1526" s="13" t="s">
        <v>77</v>
      </c>
      <c r="B1526" s="28"/>
    </row>
    <row r="1528" customFormat="false" ht="15.75" hidden="false" customHeight="true" outlineLevel="0" collapsed="false">
      <c r="A1528" s="13" t="s">
        <v>21</v>
      </c>
      <c r="B1528" s="28"/>
    </row>
    <row r="1529" customFormat="false" ht="15.75" hidden="false" customHeight="true" outlineLevel="0" collapsed="false">
      <c r="A1529" s="13" t="s">
        <v>76</v>
      </c>
      <c r="B1529" s="28"/>
    </row>
    <row r="1530" customFormat="false" ht="15.75" hidden="false" customHeight="true" outlineLevel="0" collapsed="false">
      <c r="A1530" s="13" t="s">
        <v>77</v>
      </c>
      <c r="B1530" s="28"/>
    </row>
    <row r="1532" customFormat="false" ht="15.75" hidden="false" customHeight="true" outlineLevel="0" collapsed="false">
      <c r="A1532" s="13" t="s">
        <v>21</v>
      </c>
      <c r="B1532" s="28"/>
    </row>
    <row r="1533" customFormat="false" ht="15.75" hidden="false" customHeight="true" outlineLevel="0" collapsed="false">
      <c r="A1533" s="13" t="s">
        <v>76</v>
      </c>
      <c r="B1533" s="28"/>
    </row>
    <row r="1534" customFormat="false" ht="15.75" hidden="false" customHeight="true" outlineLevel="0" collapsed="false">
      <c r="A1534" s="13" t="s">
        <v>77</v>
      </c>
      <c r="B1534" s="28"/>
    </row>
    <row r="1536" customFormat="false" ht="15.75" hidden="false" customHeight="true" outlineLevel="0" collapsed="false">
      <c r="A1536" s="13" t="s">
        <v>21</v>
      </c>
      <c r="B1536" s="28"/>
    </row>
    <row r="1537" customFormat="false" ht="15.75" hidden="false" customHeight="true" outlineLevel="0" collapsed="false">
      <c r="A1537" s="13" t="s">
        <v>76</v>
      </c>
      <c r="B1537" s="28"/>
    </row>
    <row r="1538" customFormat="false" ht="15.75" hidden="false" customHeight="true" outlineLevel="0" collapsed="false">
      <c r="A1538" s="13" t="s">
        <v>77</v>
      </c>
      <c r="B1538" s="28"/>
    </row>
    <row r="1540" customFormat="false" ht="15.75" hidden="false" customHeight="true" outlineLevel="0" collapsed="false">
      <c r="A1540" s="13" t="s">
        <v>21</v>
      </c>
      <c r="B1540" s="28"/>
    </row>
    <row r="1541" customFormat="false" ht="15.75" hidden="false" customHeight="true" outlineLevel="0" collapsed="false">
      <c r="A1541" s="13" t="s">
        <v>76</v>
      </c>
      <c r="B1541" s="28"/>
    </row>
    <row r="1542" customFormat="false" ht="15.75" hidden="false" customHeight="true" outlineLevel="0" collapsed="false">
      <c r="A1542" s="13" t="s">
        <v>77</v>
      </c>
      <c r="B1542" s="28"/>
    </row>
    <row r="1544" customFormat="false" ht="15.75" hidden="false" customHeight="true" outlineLevel="0" collapsed="false">
      <c r="A1544" s="13" t="s">
        <v>21</v>
      </c>
      <c r="B1544" s="28"/>
    </row>
    <row r="1545" customFormat="false" ht="15.75" hidden="false" customHeight="true" outlineLevel="0" collapsed="false">
      <c r="A1545" s="13" t="s">
        <v>76</v>
      </c>
      <c r="B1545" s="28"/>
    </row>
    <row r="1546" customFormat="false" ht="15.75" hidden="false" customHeight="true" outlineLevel="0" collapsed="false">
      <c r="A1546" s="13" t="s">
        <v>77</v>
      </c>
      <c r="B1546" s="28"/>
    </row>
    <row r="1548" customFormat="false" ht="15.75" hidden="false" customHeight="true" outlineLevel="0" collapsed="false">
      <c r="A1548" s="13" t="s">
        <v>21</v>
      </c>
      <c r="B1548" s="28"/>
    </row>
    <row r="1549" customFormat="false" ht="15.75" hidden="false" customHeight="true" outlineLevel="0" collapsed="false">
      <c r="A1549" s="13" t="s">
        <v>76</v>
      </c>
      <c r="B1549" s="28"/>
    </row>
    <row r="1550" customFormat="false" ht="15.75" hidden="false" customHeight="true" outlineLevel="0" collapsed="false">
      <c r="A1550" s="13" t="s">
        <v>77</v>
      </c>
      <c r="B1550" s="28"/>
    </row>
    <row r="1552" customFormat="false" ht="15.75" hidden="false" customHeight="true" outlineLevel="0" collapsed="false">
      <c r="A1552" s="13" t="s">
        <v>21</v>
      </c>
      <c r="B1552" s="28"/>
    </row>
    <row r="1553" customFormat="false" ht="15.75" hidden="false" customHeight="true" outlineLevel="0" collapsed="false">
      <c r="A1553" s="13" t="s">
        <v>76</v>
      </c>
      <c r="B1553" s="28"/>
    </row>
    <row r="1554" customFormat="false" ht="15.75" hidden="false" customHeight="true" outlineLevel="0" collapsed="false">
      <c r="A1554" s="13" t="s">
        <v>77</v>
      </c>
      <c r="B1554" s="28"/>
    </row>
    <row r="1556" customFormat="false" ht="15.75" hidden="false" customHeight="true" outlineLevel="0" collapsed="false">
      <c r="A1556" s="13" t="s">
        <v>21</v>
      </c>
      <c r="B1556" s="28"/>
    </row>
    <row r="1557" customFormat="false" ht="15.75" hidden="false" customHeight="true" outlineLevel="0" collapsed="false">
      <c r="A1557" s="13" t="s">
        <v>76</v>
      </c>
      <c r="B1557" s="28"/>
    </row>
    <row r="1558" customFormat="false" ht="15.75" hidden="false" customHeight="true" outlineLevel="0" collapsed="false">
      <c r="A1558" s="13" t="s">
        <v>77</v>
      </c>
      <c r="B1558" s="28"/>
    </row>
    <row r="1560" customFormat="false" ht="15.75" hidden="false" customHeight="true" outlineLevel="0" collapsed="false">
      <c r="A1560" s="13" t="s">
        <v>21</v>
      </c>
      <c r="B1560" s="28"/>
    </row>
    <row r="1561" customFormat="false" ht="15.75" hidden="false" customHeight="true" outlineLevel="0" collapsed="false">
      <c r="A1561" s="13" t="s">
        <v>76</v>
      </c>
      <c r="B1561" s="28"/>
    </row>
    <row r="1562" customFormat="false" ht="15.75" hidden="false" customHeight="true" outlineLevel="0" collapsed="false">
      <c r="A1562" s="13" t="s">
        <v>77</v>
      </c>
      <c r="B1562" s="28"/>
    </row>
    <row r="1564" customFormat="false" ht="15.75" hidden="false" customHeight="true" outlineLevel="0" collapsed="false">
      <c r="A1564" s="13" t="s">
        <v>21</v>
      </c>
      <c r="B1564" s="28"/>
    </row>
    <row r="1565" customFormat="false" ht="15.75" hidden="false" customHeight="true" outlineLevel="0" collapsed="false">
      <c r="A1565" s="13" t="s">
        <v>76</v>
      </c>
      <c r="B1565" s="28"/>
    </row>
    <row r="1566" customFormat="false" ht="15.75" hidden="false" customHeight="true" outlineLevel="0" collapsed="false">
      <c r="A1566" s="13" t="s">
        <v>77</v>
      </c>
      <c r="B1566" s="28"/>
    </row>
    <row r="1568" customFormat="false" ht="15.75" hidden="false" customHeight="true" outlineLevel="0" collapsed="false">
      <c r="A1568" s="13" t="s">
        <v>21</v>
      </c>
      <c r="B1568" s="28"/>
    </row>
    <row r="1569" customFormat="false" ht="15.75" hidden="false" customHeight="true" outlineLevel="0" collapsed="false">
      <c r="A1569" s="13" t="s">
        <v>76</v>
      </c>
      <c r="B1569" s="28"/>
    </row>
    <row r="1570" customFormat="false" ht="15.75" hidden="false" customHeight="true" outlineLevel="0" collapsed="false">
      <c r="A1570" s="13" t="s">
        <v>77</v>
      </c>
      <c r="B1570" s="28"/>
    </row>
    <row r="1572" customFormat="false" ht="15.75" hidden="false" customHeight="true" outlineLevel="0" collapsed="false">
      <c r="A1572" s="13" t="s">
        <v>21</v>
      </c>
      <c r="B1572" s="28"/>
    </row>
    <row r="1573" customFormat="false" ht="15.75" hidden="false" customHeight="true" outlineLevel="0" collapsed="false">
      <c r="A1573" s="13" t="s">
        <v>76</v>
      </c>
      <c r="B1573" s="28"/>
    </row>
    <row r="1574" customFormat="false" ht="15.75" hidden="false" customHeight="true" outlineLevel="0" collapsed="false">
      <c r="A1574" s="13" t="s">
        <v>77</v>
      </c>
      <c r="B1574" s="28"/>
    </row>
    <row r="1576" customFormat="false" ht="15.75" hidden="false" customHeight="true" outlineLevel="0" collapsed="false">
      <c r="A1576" s="13" t="s">
        <v>21</v>
      </c>
      <c r="B1576" s="28"/>
    </row>
    <row r="1577" customFormat="false" ht="15.75" hidden="false" customHeight="true" outlineLevel="0" collapsed="false">
      <c r="A1577" s="13" t="s">
        <v>76</v>
      </c>
      <c r="B1577" s="28"/>
    </row>
    <row r="1578" customFormat="false" ht="15.75" hidden="false" customHeight="true" outlineLevel="0" collapsed="false">
      <c r="A1578" s="13" t="s">
        <v>77</v>
      </c>
      <c r="B1578" s="28"/>
    </row>
    <row r="1580" customFormat="false" ht="15.75" hidden="false" customHeight="true" outlineLevel="0" collapsed="false">
      <c r="A1580" s="13" t="s">
        <v>21</v>
      </c>
      <c r="B1580" s="28"/>
    </row>
    <row r="1581" customFormat="false" ht="15.75" hidden="false" customHeight="true" outlineLevel="0" collapsed="false">
      <c r="A1581" s="13" t="s">
        <v>76</v>
      </c>
      <c r="B1581" s="28"/>
    </row>
    <row r="1582" customFormat="false" ht="15.75" hidden="false" customHeight="true" outlineLevel="0" collapsed="false">
      <c r="A1582" s="13" t="s">
        <v>77</v>
      </c>
      <c r="B1582" s="28"/>
    </row>
    <row r="1584" customFormat="false" ht="15.75" hidden="false" customHeight="true" outlineLevel="0" collapsed="false">
      <c r="A1584" s="13" t="s">
        <v>21</v>
      </c>
      <c r="B1584" s="28"/>
    </row>
    <row r="1585" customFormat="false" ht="15.75" hidden="false" customHeight="true" outlineLevel="0" collapsed="false">
      <c r="A1585" s="13" t="s">
        <v>76</v>
      </c>
      <c r="B1585" s="28"/>
    </row>
    <row r="1586" customFormat="false" ht="15.75" hidden="false" customHeight="true" outlineLevel="0" collapsed="false">
      <c r="A1586" s="13" t="s">
        <v>77</v>
      </c>
      <c r="B1586" s="28"/>
    </row>
    <row r="1588" customFormat="false" ht="15.75" hidden="false" customHeight="true" outlineLevel="0" collapsed="false">
      <c r="A1588" s="13" t="s">
        <v>21</v>
      </c>
      <c r="B1588" s="28"/>
    </row>
    <row r="1589" customFormat="false" ht="15.75" hidden="false" customHeight="true" outlineLevel="0" collapsed="false">
      <c r="A1589" s="13" t="s">
        <v>76</v>
      </c>
      <c r="B1589" s="28"/>
    </row>
    <row r="1590" customFormat="false" ht="15.75" hidden="false" customHeight="true" outlineLevel="0" collapsed="false">
      <c r="A1590" s="13" t="s">
        <v>77</v>
      </c>
      <c r="B1590" s="28"/>
    </row>
    <row r="1592" customFormat="false" ht="15.75" hidden="false" customHeight="true" outlineLevel="0" collapsed="false">
      <c r="A1592" s="13" t="s">
        <v>21</v>
      </c>
      <c r="B1592" s="28"/>
    </row>
    <row r="1593" customFormat="false" ht="15.75" hidden="false" customHeight="true" outlineLevel="0" collapsed="false">
      <c r="A1593" s="13" t="s">
        <v>76</v>
      </c>
      <c r="B1593" s="28"/>
    </row>
    <row r="1594" customFormat="false" ht="15.75" hidden="false" customHeight="true" outlineLevel="0" collapsed="false">
      <c r="A1594" s="13" t="s">
        <v>77</v>
      </c>
      <c r="B1594" s="28"/>
    </row>
    <row r="1596" customFormat="false" ht="15.75" hidden="false" customHeight="true" outlineLevel="0" collapsed="false">
      <c r="A1596" s="13" t="s">
        <v>21</v>
      </c>
      <c r="B1596" s="28"/>
    </row>
    <row r="1597" customFormat="false" ht="15.75" hidden="false" customHeight="true" outlineLevel="0" collapsed="false">
      <c r="A1597" s="13" t="s">
        <v>76</v>
      </c>
      <c r="B1597" s="28"/>
    </row>
    <row r="1598" customFormat="false" ht="15.75" hidden="false" customHeight="true" outlineLevel="0" collapsed="false">
      <c r="A1598" s="13" t="s">
        <v>77</v>
      </c>
      <c r="B1598" s="28"/>
    </row>
    <row r="1600" customFormat="false" ht="15.75" hidden="false" customHeight="true" outlineLevel="0" collapsed="false">
      <c r="A1600" s="13" t="s">
        <v>21</v>
      </c>
      <c r="B1600" s="28"/>
    </row>
    <row r="1601" customFormat="false" ht="15.75" hidden="false" customHeight="true" outlineLevel="0" collapsed="false">
      <c r="A1601" s="13" t="s">
        <v>76</v>
      </c>
      <c r="B1601" s="28"/>
    </row>
    <row r="1602" customFormat="false" ht="15.75" hidden="false" customHeight="true" outlineLevel="0" collapsed="false">
      <c r="A1602" s="13" t="s">
        <v>77</v>
      </c>
      <c r="B1602" s="28"/>
    </row>
    <row r="1604" customFormat="false" ht="15.75" hidden="false" customHeight="true" outlineLevel="0" collapsed="false">
      <c r="A1604" s="13" t="s">
        <v>21</v>
      </c>
      <c r="B1604" s="28"/>
    </row>
    <row r="1605" customFormat="false" ht="15.75" hidden="false" customHeight="true" outlineLevel="0" collapsed="false">
      <c r="A1605" s="13" t="s">
        <v>76</v>
      </c>
      <c r="B1605" s="28"/>
    </row>
    <row r="1606" customFormat="false" ht="15.75" hidden="false" customHeight="true" outlineLevel="0" collapsed="false">
      <c r="A1606" s="13" t="s">
        <v>77</v>
      </c>
      <c r="B1606" s="28"/>
    </row>
    <row r="1608" customFormat="false" ht="15.75" hidden="false" customHeight="true" outlineLevel="0" collapsed="false">
      <c r="A1608" s="13" t="s">
        <v>21</v>
      </c>
      <c r="B1608" s="28"/>
    </row>
    <row r="1609" customFormat="false" ht="15.75" hidden="false" customHeight="true" outlineLevel="0" collapsed="false">
      <c r="A1609" s="13" t="s">
        <v>76</v>
      </c>
      <c r="B1609" s="28"/>
    </row>
    <row r="1610" customFormat="false" ht="15.75" hidden="false" customHeight="true" outlineLevel="0" collapsed="false">
      <c r="A1610" s="13" t="s">
        <v>77</v>
      </c>
      <c r="B1610" s="28"/>
    </row>
    <row r="1612" customFormat="false" ht="15.75" hidden="false" customHeight="true" outlineLevel="0" collapsed="false">
      <c r="A1612" s="13" t="s">
        <v>21</v>
      </c>
      <c r="B1612" s="28"/>
    </row>
    <row r="1613" customFormat="false" ht="15.75" hidden="false" customHeight="true" outlineLevel="0" collapsed="false">
      <c r="A1613" s="13" t="s">
        <v>76</v>
      </c>
      <c r="B1613" s="28"/>
    </row>
    <row r="1614" customFormat="false" ht="15.75" hidden="false" customHeight="true" outlineLevel="0" collapsed="false">
      <c r="A1614" s="13" t="s">
        <v>77</v>
      </c>
      <c r="B1614" s="28"/>
    </row>
    <row r="1616" customFormat="false" ht="15.75" hidden="false" customHeight="true" outlineLevel="0" collapsed="false">
      <c r="A1616" s="13" t="s">
        <v>21</v>
      </c>
      <c r="B1616" s="28"/>
    </row>
    <row r="1617" customFormat="false" ht="15.75" hidden="false" customHeight="true" outlineLevel="0" collapsed="false">
      <c r="A1617" s="13" t="s">
        <v>76</v>
      </c>
      <c r="B1617" s="28"/>
    </row>
    <row r="1618" customFormat="false" ht="15.75" hidden="false" customHeight="true" outlineLevel="0" collapsed="false">
      <c r="A1618" s="13" t="s">
        <v>77</v>
      </c>
      <c r="B1618" s="28"/>
    </row>
    <row r="1620" customFormat="false" ht="15.75" hidden="false" customHeight="true" outlineLevel="0" collapsed="false">
      <c r="A1620" s="13" t="s">
        <v>21</v>
      </c>
      <c r="B1620" s="28"/>
    </row>
    <row r="1621" customFormat="false" ht="15.75" hidden="false" customHeight="true" outlineLevel="0" collapsed="false">
      <c r="A1621" s="13" t="s">
        <v>76</v>
      </c>
      <c r="B1621" s="28"/>
    </row>
    <row r="1622" customFormat="false" ht="15.75" hidden="false" customHeight="true" outlineLevel="0" collapsed="false">
      <c r="A1622" s="13" t="s">
        <v>77</v>
      </c>
      <c r="B1622" s="28"/>
    </row>
    <row r="1624" customFormat="false" ht="15.75" hidden="false" customHeight="true" outlineLevel="0" collapsed="false">
      <c r="A1624" s="13" t="s">
        <v>21</v>
      </c>
      <c r="B1624" s="28"/>
    </row>
    <row r="1625" customFormat="false" ht="15.75" hidden="false" customHeight="true" outlineLevel="0" collapsed="false">
      <c r="A1625" s="13" t="s">
        <v>76</v>
      </c>
      <c r="B1625" s="28"/>
    </row>
    <row r="1626" customFormat="false" ht="15.75" hidden="false" customHeight="true" outlineLevel="0" collapsed="false">
      <c r="A1626" s="13" t="s">
        <v>77</v>
      </c>
      <c r="B1626" s="28"/>
    </row>
    <row r="1628" customFormat="false" ht="15.75" hidden="false" customHeight="true" outlineLevel="0" collapsed="false">
      <c r="A1628" s="13" t="s">
        <v>21</v>
      </c>
      <c r="B1628" s="28"/>
    </row>
    <row r="1629" customFormat="false" ht="15.75" hidden="false" customHeight="true" outlineLevel="0" collapsed="false">
      <c r="A1629" s="13" t="s">
        <v>76</v>
      </c>
      <c r="B1629" s="28"/>
    </row>
    <row r="1630" customFormat="false" ht="15.75" hidden="false" customHeight="true" outlineLevel="0" collapsed="false">
      <c r="A1630" s="13" t="s">
        <v>77</v>
      </c>
      <c r="B1630" s="28"/>
    </row>
    <row r="1632" customFormat="false" ht="15.75" hidden="false" customHeight="true" outlineLevel="0" collapsed="false">
      <c r="A1632" s="13" t="s">
        <v>21</v>
      </c>
      <c r="B1632" s="28"/>
    </row>
    <row r="1633" customFormat="false" ht="15.75" hidden="false" customHeight="true" outlineLevel="0" collapsed="false">
      <c r="A1633" s="13" t="s">
        <v>76</v>
      </c>
      <c r="B1633" s="28"/>
    </row>
    <row r="1634" customFormat="false" ht="15.75" hidden="false" customHeight="true" outlineLevel="0" collapsed="false">
      <c r="A1634" s="13" t="s">
        <v>77</v>
      </c>
      <c r="B1634" s="28"/>
    </row>
    <row r="1636" customFormat="false" ht="15.75" hidden="false" customHeight="true" outlineLevel="0" collapsed="false">
      <c r="A1636" s="13" t="s">
        <v>21</v>
      </c>
      <c r="B1636" s="28"/>
    </row>
    <row r="1637" customFormat="false" ht="15.75" hidden="false" customHeight="true" outlineLevel="0" collapsed="false">
      <c r="A1637" s="13" t="s">
        <v>76</v>
      </c>
      <c r="B1637" s="28"/>
    </row>
    <row r="1638" customFormat="false" ht="15.75" hidden="false" customHeight="true" outlineLevel="0" collapsed="false">
      <c r="A1638" s="13" t="s">
        <v>77</v>
      </c>
      <c r="B1638" s="28"/>
    </row>
    <row r="1640" customFormat="false" ht="15.75" hidden="false" customHeight="true" outlineLevel="0" collapsed="false">
      <c r="A1640" s="13" t="s">
        <v>21</v>
      </c>
      <c r="B1640" s="28"/>
    </row>
    <row r="1641" customFormat="false" ht="15.75" hidden="false" customHeight="true" outlineLevel="0" collapsed="false">
      <c r="A1641" s="13" t="s">
        <v>76</v>
      </c>
      <c r="B1641" s="28"/>
    </row>
    <row r="1642" customFormat="false" ht="15.75" hidden="false" customHeight="true" outlineLevel="0" collapsed="false">
      <c r="A1642" s="13" t="s">
        <v>77</v>
      </c>
      <c r="B1642" s="28"/>
    </row>
    <row r="1644" customFormat="false" ht="15.75" hidden="false" customHeight="true" outlineLevel="0" collapsed="false">
      <c r="A1644" s="13" t="s">
        <v>21</v>
      </c>
      <c r="B1644" s="28"/>
    </row>
    <row r="1645" customFormat="false" ht="15.75" hidden="false" customHeight="true" outlineLevel="0" collapsed="false">
      <c r="A1645" s="13" t="s">
        <v>76</v>
      </c>
      <c r="B1645" s="28"/>
    </row>
    <row r="1646" customFormat="false" ht="15.75" hidden="false" customHeight="true" outlineLevel="0" collapsed="false">
      <c r="A1646" s="13" t="s">
        <v>77</v>
      </c>
      <c r="B1646" s="28"/>
    </row>
    <row r="1648" customFormat="false" ht="15.75" hidden="false" customHeight="true" outlineLevel="0" collapsed="false">
      <c r="A1648" s="13" t="s">
        <v>21</v>
      </c>
      <c r="B1648" s="28"/>
    </row>
    <row r="1649" customFormat="false" ht="15.75" hidden="false" customHeight="true" outlineLevel="0" collapsed="false">
      <c r="A1649" s="13" t="s">
        <v>76</v>
      </c>
      <c r="B1649" s="28"/>
    </row>
    <row r="1650" customFormat="false" ht="15.75" hidden="false" customHeight="true" outlineLevel="0" collapsed="false">
      <c r="A1650" s="13" t="s">
        <v>77</v>
      </c>
      <c r="B1650" s="28"/>
    </row>
    <row r="1652" customFormat="false" ht="15.75" hidden="false" customHeight="true" outlineLevel="0" collapsed="false">
      <c r="A1652" s="13" t="s">
        <v>21</v>
      </c>
      <c r="B1652" s="28"/>
    </row>
    <row r="1653" customFormat="false" ht="15.75" hidden="false" customHeight="true" outlineLevel="0" collapsed="false">
      <c r="A1653" s="13" t="s">
        <v>76</v>
      </c>
      <c r="B1653" s="28"/>
    </row>
    <row r="1654" customFormat="false" ht="15.75" hidden="false" customHeight="true" outlineLevel="0" collapsed="false">
      <c r="A1654" s="13" t="s">
        <v>77</v>
      </c>
      <c r="B1654" s="28"/>
    </row>
    <row r="1656" customFormat="false" ht="15.75" hidden="false" customHeight="true" outlineLevel="0" collapsed="false">
      <c r="A1656" s="13" t="s">
        <v>21</v>
      </c>
      <c r="B1656" s="28"/>
    </row>
    <row r="1657" customFormat="false" ht="15.75" hidden="false" customHeight="true" outlineLevel="0" collapsed="false">
      <c r="A1657" s="13" t="s">
        <v>76</v>
      </c>
      <c r="B1657" s="28"/>
    </row>
    <row r="1658" customFormat="false" ht="15.75" hidden="false" customHeight="true" outlineLevel="0" collapsed="false">
      <c r="A1658" s="13" t="s">
        <v>77</v>
      </c>
      <c r="B1658" s="28"/>
    </row>
    <row r="1660" customFormat="false" ht="15.75" hidden="false" customHeight="true" outlineLevel="0" collapsed="false">
      <c r="A1660" s="13" t="s">
        <v>21</v>
      </c>
      <c r="B1660" s="28"/>
    </row>
    <row r="1661" customFormat="false" ht="15.75" hidden="false" customHeight="true" outlineLevel="0" collapsed="false">
      <c r="A1661" s="13" t="s">
        <v>76</v>
      </c>
      <c r="B1661" s="28"/>
    </row>
    <row r="1662" customFormat="false" ht="15.75" hidden="false" customHeight="true" outlineLevel="0" collapsed="false">
      <c r="A1662" s="13" t="s">
        <v>77</v>
      </c>
      <c r="B1662" s="28"/>
    </row>
    <row r="1664" customFormat="false" ht="15.75" hidden="false" customHeight="true" outlineLevel="0" collapsed="false">
      <c r="A1664" s="13" t="s">
        <v>21</v>
      </c>
      <c r="B1664" s="28"/>
    </row>
    <row r="1665" customFormat="false" ht="15.75" hidden="false" customHeight="true" outlineLevel="0" collapsed="false">
      <c r="A1665" s="13" t="s">
        <v>76</v>
      </c>
      <c r="B1665" s="28"/>
    </row>
    <row r="1666" customFormat="false" ht="15.75" hidden="false" customHeight="true" outlineLevel="0" collapsed="false">
      <c r="A1666" s="13" t="s">
        <v>77</v>
      </c>
      <c r="B1666" s="28"/>
    </row>
    <row r="1668" customFormat="false" ht="15.75" hidden="false" customHeight="true" outlineLevel="0" collapsed="false">
      <c r="A1668" s="13" t="s">
        <v>21</v>
      </c>
      <c r="B1668" s="28"/>
    </row>
    <row r="1669" customFormat="false" ht="15.75" hidden="false" customHeight="true" outlineLevel="0" collapsed="false">
      <c r="A1669" s="13" t="s">
        <v>76</v>
      </c>
      <c r="B1669" s="28"/>
    </row>
    <row r="1670" customFormat="false" ht="15.75" hidden="false" customHeight="true" outlineLevel="0" collapsed="false">
      <c r="A1670" s="13" t="s">
        <v>77</v>
      </c>
      <c r="B1670" s="28"/>
    </row>
    <row r="1672" customFormat="false" ht="15.75" hidden="false" customHeight="true" outlineLevel="0" collapsed="false">
      <c r="A1672" s="13" t="s">
        <v>21</v>
      </c>
      <c r="B1672" s="28"/>
    </row>
    <row r="1673" customFormat="false" ht="15.75" hidden="false" customHeight="true" outlineLevel="0" collapsed="false">
      <c r="A1673" s="13" t="s">
        <v>76</v>
      </c>
      <c r="B1673" s="28"/>
    </row>
    <row r="1674" customFormat="false" ht="15.75" hidden="false" customHeight="true" outlineLevel="0" collapsed="false">
      <c r="A1674" s="13" t="s">
        <v>77</v>
      </c>
      <c r="B1674" s="28"/>
    </row>
    <row r="1676" customFormat="false" ht="15.75" hidden="false" customHeight="true" outlineLevel="0" collapsed="false">
      <c r="A1676" s="13" t="s">
        <v>21</v>
      </c>
      <c r="B1676" s="28"/>
    </row>
    <row r="1677" customFormat="false" ht="15.75" hidden="false" customHeight="true" outlineLevel="0" collapsed="false">
      <c r="A1677" s="13" t="s">
        <v>76</v>
      </c>
      <c r="B1677" s="28"/>
    </row>
    <row r="1678" customFormat="false" ht="15.75" hidden="false" customHeight="true" outlineLevel="0" collapsed="false">
      <c r="A1678" s="13" t="s">
        <v>77</v>
      </c>
      <c r="B1678" s="28"/>
    </row>
    <row r="1680" customFormat="false" ht="15.75" hidden="false" customHeight="true" outlineLevel="0" collapsed="false">
      <c r="A1680" s="13" t="s">
        <v>21</v>
      </c>
      <c r="B1680" s="28"/>
    </row>
    <row r="1681" customFormat="false" ht="15.75" hidden="false" customHeight="true" outlineLevel="0" collapsed="false">
      <c r="A1681" s="13" t="s">
        <v>76</v>
      </c>
      <c r="B1681" s="28"/>
    </row>
    <row r="1682" customFormat="false" ht="15.75" hidden="false" customHeight="true" outlineLevel="0" collapsed="false">
      <c r="A1682" s="13" t="s">
        <v>77</v>
      </c>
      <c r="B1682" s="28"/>
    </row>
    <row r="1684" customFormat="false" ht="15.75" hidden="false" customHeight="true" outlineLevel="0" collapsed="false">
      <c r="A1684" s="13" t="s">
        <v>21</v>
      </c>
      <c r="B1684" s="28"/>
    </row>
    <row r="1685" customFormat="false" ht="15.75" hidden="false" customHeight="true" outlineLevel="0" collapsed="false">
      <c r="A1685" s="13" t="s">
        <v>76</v>
      </c>
      <c r="B1685" s="28"/>
    </row>
    <row r="1686" customFormat="false" ht="15.75" hidden="false" customHeight="true" outlineLevel="0" collapsed="false">
      <c r="A1686" s="13" t="s">
        <v>77</v>
      </c>
      <c r="B1686" s="28"/>
    </row>
    <row r="1688" customFormat="false" ht="15.75" hidden="false" customHeight="true" outlineLevel="0" collapsed="false">
      <c r="A1688" s="13" t="s">
        <v>21</v>
      </c>
      <c r="B1688" s="28"/>
    </row>
    <row r="1689" customFormat="false" ht="15.75" hidden="false" customHeight="true" outlineLevel="0" collapsed="false">
      <c r="A1689" s="13" t="s">
        <v>76</v>
      </c>
      <c r="B1689" s="28"/>
    </row>
    <row r="1690" customFormat="false" ht="15.75" hidden="false" customHeight="true" outlineLevel="0" collapsed="false">
      <c r="A1690" s="13" t="s">
        <v>77</v>
      </c>
      <c r="B1690" s="28"/>
    </row>
    <row r="1692" customFormat="false" ht="15.75" hidden="false" customHeight="true" outlineLevel="0" collapsed="false">
      <c r="A1692" s="13" t="s">
        <v>21</v>
      </c>
      <c r="B1692" s="28"/>
    </row>
    <row r="1693" customFormat="false" ht="15.75" hidden="false" customHeight="true" outlineLevel="0" collapsed="false">
      <c r="A1693" s="13" t="s">
        <v>76</v>
      </c>
      <c r="B1693" s="28"/>
    </row>
    <row r="1694" customFormat="false" ht="15.75" hidden="false" customHeight="true" outlineLevel="0" collapsed="false">
      <c r="A1694" s="13" t="s">
        <v>77</v>
      </c>
      <c r="B1694" s="28"/>
    </row>
    <row r="1696" customFormat="false" ht="15.75" hidden="false" customHeight="true" outlineLevel="0" collapsed="false">
      <c r="A1696" s="13" t="s">
        <v>21</v>
      </c>
      <c r="B1696" s="28"/>
    </row>
    <row r="1697" customFormat="false" ht="15.75" hidden="false" customHeight="true" outlineLevel="0" collapsed="false">
      <c r="A1697" s="13" t="s">
        <v>76</v>
      </c>
      <c r="B1697" s="28"/>
    </row>
    <row r="1698" customFormat="false" ht="15.75" hidden="false" customHeight="true" outlineLevel="0" collapsed="false">
      <c r="A1698" s="13" t="s">
        <v>77</v>
      </c>
      <c r="B1698" s="28"/>
    </row>
    <row r="1700" customFormat="false" ht="15.75" hidden="false" customHeight="true" outlineLevel="0" collapsed="false">
      <c r="A1700" s="13" t="s">
        <v>21</v>
      </c>
      <c r="B1700" s="28"/>
    </row>
    <row r="1701" customFormat="false" ht="15.75" hidden="false" customHeight="true" outlineLevel="0" collapsed="false">
      <c r="A1701" s="13" t="s">
        <v>76</v>
      </c>
      <c r="B1701" s="28"/>
    </row>
    <row r="1702" customFormat="false" ht="15.75" hidden="false" customHeight="true" outlineLevel="0" collapsed="false">
      <c r="A1702" s="13" t="s">
        <v>77</v>
      </c>
      <c r="B1702" s="28"/>
    </row>
    <row r="1704" customFormat="false" ht="15.75" hidden="false" customHeight="true" outlineLevel="0" collapsed="false">
      <c r="A1704" s="13" t="s">
        <v>21</v>
      </c>
      <c r="B1704" s="28"/>
    </row>
    <row r="1705" customFormat="false" ht="15.75" hidden="false" customHeight="true" outlineLevel="0" collapsed="false">
      <c r="A1705" s="13" t="s">
        <v>76</v>
      </c>
      <c r="B1705" s="28"/>
    </row>
    <row r="1706" customFormat="false" ht="15.75" hidden="false" customHeight="true" outlineLevel="0" collapsed="false">
      <c r="A1706" s="13" t="s">
        <v>77</v>
      </c>
      <c r="B1706" s="28"/>
    </row>
    <row r="1708" customFormat="false" ht="15.75" hidden="false" customHeight="true" outlineLevel="0" collapsed="false">
      <c r="A1708" s="13" t="s">
        <v>21</v>
      </c>
      <c r="B1708" s="28"/>
    </row>
    <row r="1709" customFormat="false" ht="15.75" hidden="false" customHeight="true" outlineLevel="0" collapsed="false">
      <c r="A1709" s="13" t="s">
        <v>76</v>
      </c>
      <c r="B1709" s="28"/>
    </row>
    <row r="1710" customFormat="false" ht="15.75" hidden="false" customHeight="true" outlineLevel="0" collapsed="false">
      <c r="A1710" s="13" t="s">
        <v>77</v>
      </c>
      <c r="B1710" s="28"/>
    </row>
    <row r="1712" customFormat="false" ht="15.75" hidden="false" customHeight="true" outlineLevel="0" collapsed="false">
      <c r="A1712" s="13" t="s">
        <v>21</v>
      </c>
      <c r="B1712" s="28"/>
    </row>
    <row r="1713" customFormat="false" ht="15.75" hidden="false" customHeight="true" outlineLevel="0" collapsed="false">
      <c r="A1713" s="13" t="s">
        <v>76</v>
      </c>
      <c r="B1713" s="28"/>
    </row>
    <row r="1714" customFormat="false" ht="15.75" hidden="false" customHeight="true" outlineLevel="0" collapsed="false">
      <c r="A1714" s="13" t="s">
        <v>77</v>
      </c>
      <c r="B1714" s="28"/>
    </row>
    <row r="1716" customFormat="false" ht="15.75" hidden="false" customHeight="true" outlineLevel="0" collapsed="false">
      <c r="A1716" s="13" t="s">
        <v>21</v>
      </c>
      <c r="B1716" s="28"/>
    </row>
    <row r="1717" customFormat="false" ht="15.75" hidden="false" customHeight="true" outlineLevel="0" collapsed="false">
      <c r="A1717" s="13" t="s">
        <v>76</v>
      </c>
      <c r="B1717" s="28"/>
    </row>
    <row r="1718" customFormat="false" ht="15.75" hidden="false" customHeight="true" outlineLevel="0" collapsed="false">
      <c r="A1718" s="13" t="s">
        <v>77</v>
      </c>
      <c r="B1718" s="28"/>
    </row>
    <row r="1720" customFormat="false" ht="15.75" hidden="false" customHeight="true" outlineLevel="0" collapsed="false">
      <c r="A1720" s="13" t="s">
        <v>21</v>
      </c>
      <c r="B1720" s="28"/>
    </row>
    <row r="1721" customFormat="false" ht="15.75" hidden="false" customHeight="true" outlineLevel="0" collapsed="false">
      <c r="A1721" s="13" t="s">
        <v>76</v>
      </c>
      <c r="B1721" s="28"/>
    </row>
    <row r="1722" customFormat="false" ht="15.75" hidden="false" customHeight="true" outlineLevel="0" collapsed="false">
      <c r="A1722" s="13" t="s">
        <v>77</v>
      </c>
      <c r="B1722" s="28"/>
    </row>
    <row r="1724" customFormat="false" ht="15.75" hidden="false" customHeight="true" outlineLevel="0" collapsed="false">
      <c r="A1724" s="13" t="s">
        <v>21</v>
      </c>
      <c r="B1724" s="28"/>
    </row>
    <row r="1725" customFormat="false" ht="15.75" hidden="false" customHeight="true" outlineLevel="0" collapsed="false">
      <c r="A1725" s="13" t="s">
        <v>76</v>
      </c>
      <c r="B1725" s="28"/>
    </row>
    <row r="1726" customFormat="false" ht="15.75" hidden="false" customHeight="true" outlineLevel="0" collapsed="false">
      <c r="A1726" s="13" t="s">
        <v>77</v>
      </c>
      <c r="B1726" s="28"/>
    </row>
    <row r="1728" customFormat="false" ht="15.75" hidden="false" customHeight="true" outlineLevel="0" collapsed="false">
      <c r="A1728" s="13" t="s">
        <v>21</v>
      </c>
      <c r="B1728" s="28"/>
    </row>
    <row r="1729" customFormat="false" ht="15.75" hidden="false" customHeight="true" outlineLevel="0" collapsed="false">
      <c r="A1729" s="13" t="s">
        <v>76</v>
      </c>
      <c r="B1729" s="28"/>
    </row>
    <row r="1730" customFormat="false" ht="15.75" hidden="false" customHeight="true" outlineLevel="0" collapsed="false">
      <c r="A1730" s="13" t="s">
        <v>77</v>
      </c>
      <c r="B1730" s="28"/>
    </row>
    <row r="1732" customFormat="false" ht="15.75" hidden="false" customHeight="true" outlineLevel="0" collapsed="false">
      <c r="A1732" s="13" t="s">
        <v>21</v>
      </c>
      <c r="B1732" s="28"/>
    </row>
    <row r="1733" customFormat="false" ht="15.75" hidden="false" customHeight="true" outlineLevel="0" collapsed="false">
      <c r="A1733" s="13" t="s">
        <v>76</v>
      </c>
      <c r="B1733" s="28"/>
    </row>
    <row r="1734" customFormat="false" ht="15.75" hidden="false" customHeight="true" outlineLevel="0" collapsed="false">
      <c r="A1734" s="13" t="s">
        <v>77</v>
      </c>
      <c r="B1734" s="28"/>
    </row>
    <row r="1736" customFormat="false" ht="15.75" hidden="false" customHeight="true" outlineLevel="0" collapsed="false">
      <c r="A1736" s="13" t="s">
        <v>21</v>
      </c>
      <c r="B1736" s="28"/>
    </row>
    <row r="1737" customFormat="false" ht="15.75" hidden="false" customHeight="true" outlineLevel="0" collapsed="false">
      <c r="A1737" s="13" t="s">
        <v>76</v>
      </c>
      <c r="B1737" s="28"/>
    </row>
    <row r="1738" customFormat="false" ht="15.75" hidden="false" customHeight="true" outlineLevel="0" collapsed="false">
      <c r="A1738" s="13" t="s">
        <v>77</v>
      </c>
      <c r="B1738" s="28"/>
    </row>
    <row r="1740" customFormat="false" ht="15.75" hidden="false" customHeight="true" outlineLevel="0" collapsed="false">
      <c r="A1740" s="13" t="s">
        <v>21</v>
      </c>
      <c r="B1740" s="28"/>
    </row>
    <row r="1741" customFormat="false" ht="15.75" hidden="false" customHeight="true" outlineLevel="0" collapsed="false">
      <c r="A1741" s="13" t="s">
        <v>76</v>
      </c>
      <c r="B1741" s="28"/>
    </row>
    <row r="1742" customFormat="false" ht="15.75" hidden="false" customHeight="true" outlineLevel="0" collapsed="false">
      <c r="A1742" s="13" t="s">
        <v>77</v>
      </c>
      <c r="B1742" s="28"/>
    </row>
    <row r="1744" customFormat="false" ht="15.75" hidden="false" customHeight="true" outlineLevel="0" collapsed="false">
      <c r="A1744" s="13" t="s">
        <v>21</v>
      </c>
      <c r="B1744" s="28"/>
    </row>
    <row r="1745" customFormat="false" ht="15.75" hidden="false" customHeight="true" outlineLevel="0" collapsed="false">
      <c r="A1745" s="13" t="s">
        <v>76</v>
      </c>
      <c r="B1745" s="28"/>
    </row>
    <row r="1746" customFormat="false" ht="15.75" hidden="false" customHeight="true" outlineLevel="0" collapsed="false">
      <c r="A1746" s="13" t="s">
        <v>77</v>
      </c>
      <c r="B1746" s="28"/>
    </row>
    <row r="1748" customFormat="false" ht="15.75" hidden="false" customHeight="true" outlineLevel="0" collapsed="false">
      <c r="A1748" s="13" t="s">
        <v>21</v>
      </c>
      <c r="B1748" s="28"/>
    </row>
    <row r="1749" customFormat="false" ht="15.75" hidden="false" customHeight="true" outlineLevel="0" collapsed="false">
      <c r="A1749" s="13" t="s">
        <v>76</v>
      </c>
      <c r="B1749" s="28"/>
    </row>
    <row r="1750" customFormat="false" ht="15.75" hidden="false" customHeight="true" outlineLevel="0" collapsed="false">
      <c r="A1750" s="13" t="s">
        <v>77</v>
      </c>
      <c r="B1750" s="28"/>
    </row>
    <row r="1752" customFormat="false" ht="15.75" hidden="false" customHeight="true" outlineLevel="0" collapsed="false">
      <c r="A1752" s="13" t="s">
        <v>21</v>
      </c>
      <c r="B1752" s="28"/>
    </row>
    <row r="1753" customFormat="false" ht="15.75" hidden="false" customHeight="true" outlineLevel="0" collapsed="false">
      <c r="A1753" s="13" t="s">
        <v>76</v>
      </c>
      <c r="B1753" s="28"/>
    </row>
    <row r="1754" customFormat="false" ht="15.75" hidden="false" customHeight="true" outlineLevel="0" collapsed="false">
      <c r="A1754" s="13" t="s">
        <v>77</v>
      </c>
      <c r="B1754" s="28"/>
    </row>
    <row r="1756" customFormat="false" ht="15.75" hidden="false" customHeight="true" outlineLevel="0" collapsed="false">
      <c r="A1756" s="13" t="s">
        <v>21</v>
      </c>
      <c r="B1756" s="28"/>
    </row>
    <row r="1757" customFormat="false" ht="15.75" hidden="false" customHeight="true" outlineLevel="0" collapsed="false">
      <c r="A1757" s="13" t="s">
        <v>76</v>
      </c>
      <c r="B1757" s="28"/>
    </row>
    <row r="1758" customFormat="false" ht="15.75" hidden="false" customHeight="true" outlineLevel="0" collapsed="false">
      <c r="A1758" s="13" t="s">
        <v>77</v>
      </c>
      <c r="B1758" s="28"/>
    </row>
    <row r="1760" customFormat="false" ht="15.75" hidden="false" customHeight="true" outlineLevel="0" collapsed="false">
      <c r="A1760" s="13" t="s">
        <v>21</v>
      </c>
      <c r="B1760" s="28"/>
    </row>
    <row r="1761" customFormat="false" ht="15.75" hidden="false" customHeight="true" outlineLevel="0" collapsed="false">
      <c r="A1761" s="13" t="s">
        <v>76</v>
      </c>
      <c r="B1761" s="28"/>
    </row>
    <row r="1762" customFormat="false" ht="15.75" hidden="false" customHeight="true" outlineLevel="0" collapsed="false">
      <c r="A1762" s="13" t="s">
        <v>77</v>
      </c>
      <c r="B1762" s="28"/>
    </row>
    <row r="1764" customFormat="false" ht="15.75" hidden="false" customHeight="true" outlineLevel="0" collapsed="false">
      <c r="A1764" s="13" t="s">
        <v>21</v>
      </c>
      <c r="B1764" s="28"/>
    </row>
    <row r="1765" customFormat="false" ht="15.75" hidden="false" customHeight="true" outlineLevel="0" collapsed="false">
      <c r="A1765" s="13" t="s">
        <v>76</v>
      </c>
      <c r="B1765" s="28"/>
    </row>
    <row r="1766" customFormat="false" ht="15.75" hidden="false" customHeight="true" outlineLevel="0" collapsed="false">
      <c r="A1766" s="13" t="s">
        <v>77</v>
      </c>
      <c r="B1766" s="28"/>
    </row>
    <row r="1768" customFormat="false" ht="15.75" hidden="false" customHeight="true" outlineLevel="0" collapsed="false">
      <c r="A1768" s="13" t="s">
        <v>21</v>
      </c>
      <c r="B1768" s="28"/>
    </row>
    <row r="1769" customFormat="false" ht="15.75" hidden="false" customHeight="true" outlineLevel="0" collapsed="false">
      <c r="A1769" s="13" t="s">
        <v>76</v>
      </c>
      <c r="B1769" s="28"/>
    </row>
    <row r="1770" customFormat="false" ht="15.75" hidden="false" customHeight="true" outlineLevel="0" collapsed="false">
      <c r="A1770" s="13" t="s">
        <v>77</v>
      </c>
      <c r="B1770" s="28"/>
    </row>
    <row r="1772" customFormat="false" ht="15.75" hidden="false" customHeight="true" outlineLevel="0" collapsed="false">
      <c r="A1772" s="13" t="s">
        <v>21</v>
      </c>
      <c r="B1772" s="28"/>
    </row>
    <row r="1773" customFormat="false" ht="15.75" hidden="false" customHeight="true" outlineLevel="0" collapsed="false">
      <c r="A1773" s="13" t="s">
        <v>76</v>
      </c>
      <c r="B1773" s="28"/>
    </row>
    <row r="1774" customFormat="false" ht="15.75" hidden="false" customHeight="true" outlineLevel="0" collapsed="false">
      <c r="A1774" s="13" t="s">
        <v>77</v>
      </c>
      <c r="B1774" s="28"/>
    </row>
    <row r="1776" customFormat="false" ht="15.75" hidden="false" customHeight="true" outlineLevel="0" collapsed="false">
      <c r="A1776" s="13" t="s">
        <v>21</v>
      </c>
      <c r="B1776" s="28"/>
    </row>
    <row r="1777" customFormat="false" ht="15.75" hidden="false" customHeight="true" outlineLevel="0" collapsed="false">
      <c r="A1777" s="13" t="s">
        <v>76</v>
      </c>
      <c r="B1777" s="28"/>
    </row>
    <row r="1778" customFormat="false" ht="15.75" hidden="false" customHeight="true" outlineLevel="0" collapsed="false">
      <c r="A1778" s="13" t="s">
        <v>77</v>
      </c>
      <c r="B1778" s="28"/>
    </row>
    <row r="1780" customFormat="false" ht="15.75" hidden="false" customHeight="true" outlineLevel="0" collapsed="false">
      <c r="A1780" s="13" t="s">
        <v>21</v>
      </c>
      <c r="B1780" s="28"/>
    </row>
    <row r="1781" customFormat="false" ht="15.75" hidden="false" customHeight="true" outlineLevel="0" collapsed="false">
      <c r="A1781" s="13" t="s">
        <v>76</v>
      </c>
      <c r="B1781" s="28"/>
    </row>
    <row r="1782" customFormat="false" ht="15.75" hidden="false" customHeight="true" outlineLevel="0" collapsed="false">
      <c r="A1782" s="13" t="s">
        <v>77</v>
      </c>
      <c r="B1782" s="28"/>
    </row>
    <row r="1784" customFormat="false" ht="15.75" hidden="false" customHeight="true" outlineLevel="0" collapsed="false">
      <c r="A1784" s="13" t="s">
        <v>21</v>
      </c>
      <c r="B1784" s="28"/>
    </row>
    <row r="1785" customFormat="false" ht="15.75" hidden="false" customHeight="true" outlineLevel="0" collapsed="false">
      <c r="A1785" s="13" t="s">
        <v>76</v>
      </c>
      <c r="B1785" s="28"/>
    </row>
    <row r="1786" customFormat="false" ht="15.75" hidden="false" customHeight="true" outlineLevel="0" collapsed="false">
      <c r="A1786" s="13" t="s">
        <v>77</v>
      </c>
      <c r="B1786" s="28"/>
    </row>
    <row r="1788" customFormat="false" ht="15.75" hidden="false" customHeight="true" outlineLevel="0" collapsed="false">
      <c r="A1788" s="13" t="s">
        <v>21</v>
      </c>
      <c r="B1788" s="28"/>
    </row>
    <row r="1789" customFormat="false" ht="15.75" hidden="false" customHeight="true" outlineLevel="0" collapsed="false">
      <c r="A1789" s="13" t="s">
        <v>76</v>
      </c>
      <c r="B1789" s="28"/>
    </row>
    <row r="1790" customFormat="false" ht="15.75" hidden="false" customHeight="true" outlineLevel="0" collapsed="false">
      <c r="A1790" s="13" t="s">
        <v>77</v>
      </c>
      <c r="B1790" s="28"/>
    </row>
    <row r="1792" customFormat="false" ht="15.75" hidden="false" customHeight="true" outlineLevel="0" collapsed="false">
      <c r="A1792" s="13" t="s">
        <v>21</v>
      </c>
      <c r="B1792" s="28"/>
    </row>
    <row r="1793" customFormat="false" ht="15.75" hidden="false" customHeight="true" outlineLevel="0" collapsed="false">
      <c r="A1793" s="13" t="s">
        <v>76</v>
      </c>
      <c r="B1793" s="28"/>
    </row>
    <row r="1794" customFormat="false" ht="15.75" hidden="false" customHeight="true" outlineLevel="0" collapsed="false">
      <c r="A1794" s="13" t="s">
        <v>77</v>
      </c>
      <c r="B1794" s="28"/>
    </row>
    <row r="1796" customFormat="false" ht="15.75" hidden="false" customHeight="true" outlineLevel="0" collapsed="false">
      <c r="A1796" s="13" t="s">
        <v>21</v>
      </c>
      <c r="B1796" s="28"/>
    </row>
    <row r="1797" customFormat="false" ht="15.75" hidden="false" customHeight="true" outlineLevel="0" collapsed="false">
      <c r="A1797" s="13" t="s">
        <v>76</v>
      </c>
      <c r="B1797" s="28"/>
    </row>
    <row r="1798" customFormat="false" ht="15.75" hidden="false" customHeight="true" outlineLevel="0" collapsed="false">
      <c r="A1798" s="13" t="s">
        <v>77</v>
      </c>
      <c r="B1798" s="28"/>
    </row>
    <row r="1800" customFormat="false" ht="15.75" hidden="false" customHeight="true" outlineLevel="0" collapsed="false">
      <c r="A1800" s="13" t="s">
        <v>21</v>
      </c>
      <c r="B1800" s="28"/>
    </row>
    <row r="1801" customFormat="false" ht="15.75" hidden="false" customHeight="true" outlineLevel="0" collapsed="false">
      <c r="A1801" s="13" t="s">
        <v>76</v>
      </c>
      <c r="B1801" s="28"/>
    </row>
    <row r="1802" customFormat="false" ht="15.75" hidden="false" customHeight="true" outlineLevel="0" collapsed="false">
      <c r="A1802" s="13" t="s">
        <v>77</v>
      </c>
      <c r="B1802" s="28"/>
    </row>
    <row r="1804" customFormat="false" ht="15.75" hidden="false" customHeight="true" outlineLevel="0" collapsed="false">
      <c r="A1804" s="13" t="s">
        <v>21</v>
      </c>
      <c r="B1804" s="28"/>
    </row>
    <row r="1805" customFormat="false" ht="15.75" hidden="false" customHeight="true" outlineLevel="0" collapsed="false">
      <c r="A1805" s="13" t="s">
        <v>76</v>
      </c>
      <c r="B1805" s="28"/>
    </row>
    <row r="1806" customFormat="false" ht="15.75" hidden="false" customHeight="true" outlineLevel="0" collapsed="false">
      <c r="A1806" s="13" t="s">
        <v>77</v>
      </c>
      <c r="B1806" s="28"/>
    </row>
    <row r="1808" customFormat="false" ht="15.75" hidden="false" customHeight="true" outlineLevel="0" collapsed="false">
      <c r="A1808" s="13" t="s">
        <v>21</v>
      </c>
      <c r="B1808" s="28"/>
    </row>
    <row r="1809" customFormat="false" ht="15.75" hidden="false" customHeight="true" outlineLevel="0" collapsed="false">
      <c r="A1809" s="13" t="s">
        <v>76</v>
      </c>
      <c r="B1809" s="28"/>
    </row>
    <row r="1810" customFormat="false" ht="15.75" hidden="false" customHeight="true" outlineLevel="0" collapsed="false">
      <c r="A1810" s="13" t="s">
        <v>77</v>
      </c>
      <c r="B1810" s="28"/>
    </row>
    <row r="1812" customFormat="false" ht="15.75" hidden="false" customHeight="true" outlineLevel="0" collapsed="false">
      <c r="A1812" s="13" t="s">
        <v>21</v>
      </c>
      <c r="B1812" s="28"/>
    </row>
    <row r="1813" customFormat="false" ht="15.75" hidden="false" customHeight="true" outlineLevel="0" collapsed="false">
      <c r="A1813" s="13" t="s">
        <v>76</v>
      </c>
      <c r="B1813" s="28"/>
    </row>
    <row r="1814" customFormat="false" ht="15.75" hidden="false" customHeight="true" outlineLevel="0" collapsed="false">
      <c r="A1814" s="13" t="s">
        <v>77</v>
      </c>
      <c r="B1814" s="28"/>
    </row>
    <row r="1816" customFormat="false" ht="15.75" hidden="false" customHeight="true" outlineLevel="0" collapsed="false">
      <c r="A1816" s="13" t="s">
        <v>21</v>
      </c>
      <c r="B1816" s="28"/>
    </row>
    <row r="1817" customFormat="false" ht="15.75" hidden="false" customHeight="true" outlineLevel="0" collapsed="false">
      <c r="A1817" s="13" t="s">
        <v>76</v>
      </c>
      <c r="B1817" s="28"/>
    </row>
    <row r="1818" customFormat="false" ht="15.75" hidden="false" customHeight="true" outlineLevel="0" collapsed="false">
      <c r="A1818" s="13" t="s">
        <v>77</v>
      </c>
      <c r="B1818" s="28"/>
    </row>
    <row r="1820" customFormat="false" ht="15.75" hidden="false" customHeight="true" outlineLevel="0" collapsed="false">
      <c r="A1820" s="13" t="s">
        <v>21</v>
      </c>
      <c r="B1820" s="28"/>
    </row>
    <row r="1821" customFormat="false" ht="15.75" hidden="false" customHeight="true" outlineLevel="0" collapsed="false">
      <c r="A1821" s="13" t="s">
        <v>76</v>
      </c>
      <c r="B1821" s="28"/>
    </row>
    <row r="1822" customFormat="false" ht="15.75" hidden="false" customHeight="true" outlineLevel="0" collapsed="false">
      <c r="A1822" s="13" t="s">
        <v>77</v>
      </c>
      <c r="B1822" s="28"/>
    </row>
    <row r="1824" customFormat="false" ht="15.75" hidden="false" customHeight="true" outlineLevel="0" collapsed="false">
      <c r="A1824" s="13" t="s">
        <v>21</v>
      </c>
      <c r="B1824" s="28"/>
    </row>
    <row r="1825" customFormat="false" ht="15.75" hidden="false" customHeight="true" outlineLevel="0" collapsed="false">
      <c r="A1825" s="13" t="s">
        <v>76</v>
      </c>
      <c r="B1825" s="28"/>
    </row>
    <row r="1826" customFormat="false" ht="15.75" hidden="false" customHeight="true" outlineLevel="0" collapsed="false">
      <c r="A1826" s="13" t="s">
        <v>77</v>
      </c>
      <c r="B1826" s="28"/>
    </row>
    <row r="1828" customFormat="false" ht="15.75" hidden="false" customHeight="true" outlineLevel="0" collapsed="false">
      <c r="A1828" s="13" t="s">
        <v>21</v>
      </c>
      <c r="B1828" s="28"/>
    </row>
    <row r="1829" customFormat="false" ht="15.75" hidden="false" customHeight="true" outlineLevel="0" collapsed="false">
      <c r="A1829" s="13" t="s">
        <v>76</v>
      </c>
      <c r="B1829" s="28"/>
    </row>
    <row r="1830" customFormat="false" ht="15.75" hidden="false" customHeight="true" outlineLevel="0" collapsed="false">
      <c r="A1830" s="13" t="s">
        <v>77</v>
      </c>
      <c r="B1830" s="28"/>
    </row>
    <row r="1832" customFormat="false" ht="15.75" hidden="false" customHeight="true" outlineLevel="0" collapsed="false">
      <c r="A1832" s="13" t="s">
        <v>21</v>
      </c>
      <c r="B1832" s="28"/>
    </row>
    <row r="1833" customFormat="false" ht="15.75" hidden="false" customHeight="true" outlineLevel="0" collapsed="false">
      <c r="A1833" s="13" t="s">
        <v>76</v>
      </c>
      <c r="B1833" s="28"/>
    </row>
    <row r="1834" customFormat="false" ht="15.75" hidden="false" customHeight="true" outlineLevel="0" collapsed="false">
      <c r="A1834" s="13" t="s">
        <v>77</v>
      </c>
      <c r="B1834" s="28"/>
    </row>
    <row r="1836" customFormat="false" ht="15.75" hidden="false" customHeight="true" outlineLevel="0" collapsed="false">
      <c r="A1836" s="13" t="s">
        <v>21</v>
      </c>
      <c r="B1836" s="28"/>
    </row>
    <row r="1837" customFormat="false" ht="15.75" hidden="false" customHeight="true" outlineLevel="0" collapsed="false">
      <c r="A1837" s="13" t="s">
        <v>76</v>
      </c>
      <c r="B1837" s="28"/>
    </row>
    <row r="1838" customFormat="false" ht="15.75" hidden="false" customHeight="true" outlineLevel="0" collapsed="false">
      <c r="A1838" s="13" t="s">
        <v>77</v>
      </c>
      <c r="B1838" s="28"/>
    </row>
    <row r="1840" customFormat="false" ht="15.75" hidden="false" customHeight="true" outlineLevel="0" collapsed="false">
      <c r="A1840" s="13" t="s">
        <v>21</v>
      </c>
      <c r="B1840" s="28"/>
    </row>
    <row r="1841" customFormat="false" ht="15.75" hidden="false" customHeight="true" outlineLevel="0" collapsed="false">
      <c r="A1841" s="13" t="s">
        <v>76</v>
      </c>
      <c r="B1841" s="28"/>
    </row>
    <row r="1842" customFormat="false" ht="15.75" hidden="false" customHeight="true" outlineLevel="0" collapsed="false">
      <c r="A1842" s="13" t="s">
        <v>77</v>
      </c>
      <c r="B1842" s="28"/>
    </row>
    <row r="1844" customFormat="false" ht="15.75" hidden="false" customHeight="true" outlineLevel="0" collapsed="false">
      <c r="A1844" s="13" t="s">
        <v>21</v>
      </c>
      <c r="B1844" s="28"/>
    </row>
    <row r="1845" customFormat="false" ht="15.75" hidden="false" customHeight="true" outlineLevel="0" collapsed="false">
      <c r="A1845" s="13" t="s">
        <v>76</v>
      </c>
      <c r="B1845" s="28"/>
    </row>
    <row r="1846" customFormat="false" ht="15.75" hidden="false" customHeight="true" outlineLevel="0" collapsed="false">
      <c r="A1846" s="13" t="s">
        <v>77</v>
      </c>
      <c r="B1846" s="28"/>
    </row>
    <row r="1848" customFormat="false" ht="15.75" hidden="false" customHeight="true" outlineLevel="0" collapsed="false">
      <c r="A1848" s="13" t="s">
        <v>21</v>
      </c>
      <c r="B1848" s="28"/>
    </row>
    <row r="1849" customFormat="false" ht="15.75" hidden="false" customHeight="true" outlineLevel="0" collapsed="false">
      <c r="A1849" s="13" t="s">
        <v>76</v>
      </c>
      <c r="B1849" s="28"/>
    </row>
    <row r="1850" customFormat="false" ht="15.75" hidden="false" customHeight="true" outlineLevel="0" collapsed="false">
      <c r="A1850" s="13" t="s">
        <v>77</v>
      </c>
      <c r="B1850" s="28"/>
    </row>
    <row r="1852" customFormat="false" ht="15.75" hidden="false" customHeight="true" outlineLevel="0" collapsed="false">
      <c r="A1852" s="13" t="s">
        <v>21</v>
      </c>
      <c r="B1852" s="28"/>
    </row>
    <row r="1853" customFormat="false" ht="15.75" hidden="false" customHeight="true" outlineLevel="0" collapsed="false">
      <c r="A1853" s="13" t="s">
        <v>76</v>
      </c>
      <c r="B1853" s="28"/>
    </row>
    <row r="1854" customFormat="false" ht="15.75" hidden="false" customHeight="true" outlineLevel="0" collapsed="false">
      <c r="A1854" s="13" t="s">
        <v>77</v>
      </c>
      <c r="B1854" s="28"/>
    </row>
    <row r="1856" customFormat="false" ht="15.75" hidden="false" customHeight="true" outlineLevel="0" collapsed="false">
      <c r="A1856" s="13" t="s">
        <v>21</v>
      </c>
      <c r="B1856" s="28"/>
    </row>
    <row r="1857" customFormat="false" ht="15.75" hidden="false" customHeight="true" outlineLevel="0" collapsed="false">
      <c r="A1857" s="13" t="s">
        <v>76</v>
      </c>
      <c r="B1857" s="28"/>
    </row>
    <row r="1858" customFormat="false" ht="15.75" hidden="false" customHeight="true" outlineLevel="0" collapsed="false">
      <c r="A1858" s="13" t="s">
        <v>77</v>
      </c>
      <c r="B1858" s="28"/>
    </row>
    <row r="1860" customFormat="false" ht="15.75" hidden="false" customHeight="true" outlineLevel="0" collapsed="false">
      <c r="A1860" s="13" t="s">
        <v>21</v>
      </c>
      <c r="B1860" s="28"/>
    </row>
    <row r="1861" customFormat="false" ht="15.75" hidden="false" customHeight="true" outlineLevel="0" collapsed="false">
      <c r="A1861" s="13" t="s">
        <v>76</v>
      </c>
      <c r="B1861" s="28"/>
    </row>
    <row r="1862" customFormat="false" ht="15.75" hidden="false" customHeight="true" outlineLevel="0" collapsed="false">
      <c r="A1862" s="13" t="s">
        <v>77</v>
      </c>
      <c r="B1862" s="28"/>
    </row>
    <row r="1864" customFormat="false" ht="15.75" hidden="false" customHeight="true" outlineLevel="0" collapsed="false">
      <c r="A1864" s="13" t="s">
        <v>21</v>
      </c>
      <c r="B1864" s="28"/>
    </row>
    <row r="1865" customFormat="false" ht="15.75" hidden="false" customHeight="true" outlineLevel="0" collapsed="false">
      <c r="A1865" s="13" t="s">
        <v>76</v>
      </c>
      <c r="B1865" s="28"/>
    </row>
    <row r="1866" customFormat="false" ht="15.75" hidden="false" customHeight="true" outlineLevel="0" collapsed="false">
      <c r="A1866" s="13" t="s">
        <v>77</v>
      </c>
      <c r="B1866" s="28"/>
    </row>
    <row r="1868" customFormat="false" ht="15.75" hidden="false" customHeight="true" outlineLevel="0" collapsed="false">
      <c r="A1868" s="13" t="s">
        <v>21</v>
      </c>
      <c r="B1868" s="28"/>
    </row>
    <row r="1869" customFormat="false" ht="15.75" hidden="false" customHeight="true" outlineLevel="0" collapsed="false">
      <c r="A1869" s="13" t="s">
        <v>76</v>
      </c>
      <c r="B1869" s="28"/>
    </row>
    <row r="1870" customFormat="false" ht="15.75" hidden="false" customHeight="true" outlineLevel="0" collapsed="false">
      <c r="A1870" s="13" t="s">
        <v>77</v>
      </c>
      <c r="B1870" s="28"/>
    </row>
    <row r="1872" customFormat="false" ht="15.75" hidden="false" customHeight="true" outlineLevel="0" collapsed="false">
      <c r="A1872" s="13" t="s">
        <v>21</v>
      </c>
      <c r="B1872" s="28"/>
    </row>
    <row r="1873" customFormat="false" ht="15.75" hidden="false" customHeight="true" outlineLevel="0" collapsed="false">
      <c r="A1873" s="13" t="s">
        <v>76</v>
      </c>
      <c r="B1873" s="28"/>
    </row>
    <row r="1874" customFormat="false" ht="15.75" hidden="false" customHeight="true" outlineLevel="0" collapsed="false">
      <c r="A1874" s="13" t="s">
        <v>77</v>
      </c>
      <c r="B1874" s="28"/>
    </row>
    <row r="1876" customFormat="false" ht="15.75" hidden="false" customHeight="true" outlineLevel="0" collapsed="false">
      <c r="A1876" s="13" t="s">
        <v>21</v>
      </c>
      <c r="B1876" s="28"/>
    </row>
    <row r="1877" customFormat="false" ht="15.75" hidden="false" customHeight="true" outlineLevel="0" collapsed="false">
      <c r="A1877" s="13" t="s">
        <v>76</v>
      </c>
      <c r="B1877" s="28"/>
    </row>
    <row r="1878" customFormat="false" ht="15.75" hidden="false" customHeight="true" outlineLevel="0" collapsed="false">
      <c r="A1878" s="13" t="s">
        <v>77</v>
      </c>
      <c r="B1878" s="28"/>
    </row>
    <row r="1880" customFormat="false" ht="15.75" hidden="false" customHeight="true" outlineLevel="0" collapsed="false">
      <c r="A1880" s="13" t="s">
        <v>21</v>
      </c>
      <c r="B1880" s="28"/>
    </row>
    <row r="1881" customFormat="false" ht="15.75" hidden="false" customHeight="true" outlineLevel="0" collapsed="false">
      <c r="A1881" s="13" t="s">
        <v>76</v>
      </c>
      <c r="B1881" s="28"/>
    </row>
    <row r="1882" customFormat="false" ht="15.75" hidden="false" customHeight="true" outlineLevel="0" collapsed="false">
      <c r="A1882" s="13" t="s">
        <v>77</v>
      </c>
      <c r="B1882" s="28"/>
    </row>
    <row r="1884" customFormat="false" ht="15.75" hidden="false" customHeight="true" outlineLevel="0" collapsed="false">
      <c r="A1884" s="13" t="s">
        <v>21</v>
      </c>
      <c r="B1884" s="28"/>
    </row>
    <row r="1885" customFormat="false" ht="15.75" hidden="false" customHeight="true" outlineLevel="0" collapsed="false">
      <c r="A1885" s="13" t="s">
        <v>76</v>
      </c>
      <c r="B1885" s="28"/>
    </row>
    <row r="1886" customFormat="false" ht="15.75" hidden="false" customHeight="true" outlineLevel="0" collapsed="false">
      <c r="A1886" s="13" t="s">
        <v>77</v>
      </c>
      <c r="B1886" s="28"/>
    </row>
    <row r="1888" customFormat="false" ht="15.75" hidden="false" customHeight="true" outlineLevel="0" collapsed="false">
      <c r="A1888" s="13" t="s">
        <v>21</v>
      </c>
      <c r="B1888" s="28"/>
    </row>
    <row r="1889" customFormat="false" ht="15.75" hidden="false" customHeight="true" outlineLevel="0" collapsed="false">
      <c r="A1889" s="13" t="s">
        <v>76</v>
      </c>
      <c r="B1889" s="28"/>
    </row>
    <row r="1890" customFormat="false" ht="15.75" hidden="false" customHeight="true" outlineLevel="0" collapsed="false">
      <c r="A1890" s="13" t="s">
        <v>77</v>
      </c>
      <c r="B1890" s="28"/>
    </row>
    <row r="1892" customFormat="false" ht="15.75" hidden="false" customHeight="true" outlineLevel="0" collapsed="false">
      <c r="A1892" s="13" t="s">
        <v>21</v>
      </c>
      <c r="B1892" s="28"/>
    </row>
    <row r="1893" customFormat="false" ht="15.75" hidden="false" customHeight="true" outlineLevel="0" collapsed="false">
      <c r="A1893" s="13" t="s">
        <v>76</v>
      </c>
      <c r="B1893" s="28"/>
    </row>
    <row r="1894" customFormat="false" ht="15.75" hidden="false" customHeight="true" outlineLevel="0" collapsed="false">
      <c r="A1894" s="13" t="s">
        <v>77</v>
      </c>
      <c r="B1894" s="28"/>
    </row>
    <row r="1896" customFormat="false" ht="15.75" hidden="false" customHeight="true" outlineLevel="0" collapsed="false">
      <c r="A1896" s="13" t="s">
        <v>21</v>
      </c>
      <c r="B1896" s="28"/>
    </row>
    <row r="1897" customFormat="false" ht="15.75" hidden="false" customHeight="true" outlineLevel="0" collapsed="false">
      <c r="A1897" s="13" t="s">
        <v>76</v>
      </c>
      <c r="B1897" s="28"/>
    </row>
    <row r="1898" customFormat="false" ht="15.75" hidden="false" customHeight="true" outlineLevel="0" collapsed="false">
      <c r="A1898" s="13" t="s">
        <v>77</v>
      </c>
      <c r="B1898" s="28"/>
    </row>
    <row r="1900" customFormat="false" ht="15.75" hidden="false" customHeight="true" outlineLevel="0" collapsed="false">
      <c r="A1900" s="13" t="s">
        <v>21</v>
      </c>
      <c r="B1900" s="28"/>
    </row>
    <row r="1901" customFormat="false" ht="15.75" hidden="false" customHeight="true" outlineLevel="0" collapsed="false">
      <c r="A1901" s="13" t="s">
        <v>76</v>
      </c>
      <c r="B1901" s="28"/>
    </row>
    <row r="1902" customFormat="false" ht="15.75" hidden="false" customHeight="true" outlineLevel="0" collapsed="false">
      <c r="A1902" s="13" t="s">
        <v>77</v>
      </c>
      <c r="B1902" s="28"/>
    </row>
    <row r="1904" customFormat="false" ht="15.75" hidden="false" customHeight="true" outlineLevel="0" collapsed="false">
      <c r="A1904" s="13" t="s">
        <v>21</v>
      </c>
      <c r="B1904" s="28"/>
    </row>
    <row r="1905" customFormat="false" ht="15.75" hidden="false" customHeight="true" outlineLevel="0" collapsed="false">
      <c r="A1905" s="13" t="s">
        <v>76</v>
      </c>
      <c r="B1905" s="28"/>
    </row>
    <row r="1906" customFormat="false" ht="15.75" hidden="false" customHeight="true" outlineLevel="0" collapsed="false">
      <c r="A1906" s="13" t="s">
        <v>77</v>
      </c>
      <c r="B1906" s="28"/>
    </row>
    <row r="1908" customFormat="false" ht="15.75" hidden="false" customHeight="true" outlineLevel="0" collapsed="false">
      <c r="A1908" s="13" t="s">
        <v>21</v>
      </c>
      <c r="B1908" s="28"/>
    </row>
    <row r="1909" customFormat="false" ht="15.75" hidden="false" customHeight="true" outlineLevel="0" collapsed="false">
      <c r="A1909" s="13" t="s">
        <v>76</v>
      </c>
      <c r="B1909" s="28"/>
    </row>
    <row r="1910" customFormat="false" ht="15.75" hidden="false" customHeight="true" outlineLevel="0" collapsed="false">
      <c r="A1910" s="13" t="s">
        <v>77</v>
      </c>
      <c r="B1910" s="28"/>
    </row>
    <row r="1912" customFormat="false" ht="15.75" hidden="false" customHeight="true" outlineLevel="0" collapsed="false">
      <c r="A1912" s="13" t="s">
        <v>21</v>
      </c>
      <c r="B1912" s="28"/>
    </row>
    <row r="1913" customFormat="false" ht="15.75" hidden="false" customHeight="true" outlineLevel="0" collapsed="false">
      <c r="A1913" s="13" t="s">
        <v>76</v>
      </c>
      <c r="B1913" s="28"/>
    </row>
    <row r="1914" customFormat="false" ht="15.75" hidden="false" customHeight="true" outlineLevel="0" collapsed="false">
      <c r="A1914" s="13" t="s">
        <v>77</v>
      </c>
      <c r="B1914" s="28"/>
    </row>
    <row r="1916" customFormat="false" ht="15.75" hidden="false" customHeight="true" outlineLevel="0" collapsed="false">
      <c r="A1916" s="13" t="s">
        <v>21</v>
      </c>
      <c r="B1916" s="28"/>
    </row>
    <row r="1917" customFormat="false" ht="15.75" hidden="false" customHeight="true" outlineLevel="0" collapsed="false">
      <c r="A1917" s="13" t="s">
        <v>76</v>
      </c>
      <c r="B1917" s="28"/>
    </row>
    <row r="1918" customFormat="false" ht="15.75" hidden="false" customHeight="true" outlineLevel="0" collapsed="false">
      <c r="A1918" s="13" t="s">
        <v>77</v>
      </c>
      <c r="B1918" s="28"/>
    </row>
    <row r="1920" customFormat="false" ht="15.75" hidden="false" customHeight="true" outlineLevel="0" collapsed="false">
      <c r="A1920" s="13" t="s">
        <v>21</v>
      </c>
      <c r="B1920" s="28"/>
    </row>
    <row r="1921" customFormat="false" ht="15.75" hidden="false" customHeight="true" outlineLevel="0" collapsed="false">
      <c r="A1921" s="13" t="s">
        <v>76</v>
      </c>
      <c r="B1921" s="28"/>
    </row>
    <row r="1922" customFormat="false" ht="15.75" hidden="false" customHeight="true" outlineLevel="0" collapsed="false">
      <c r="A1922" s="13" t="s">
        <v>77</v>
      </c>
      <c r="B1922" s="28"/>
    </row>
    <row r="1924" customFormat="false" ht="15.75" hidden="false" customHeight="true" outlineLevel="0" collapsed="false">
      <c r="A1924" s="13" t="s">
        <v>21</v>
      </c>
      <c r="B1924" s="28"/>
    </row>
    <row r="1925" customFormat="false" ht="15.75" hidden="false" customHeight="true" outlineLevel="0" collapsed="false">
      <c r="A1925" s="13" t="s">
        <v>76</v>
      </c>
      <c r="B1925" s="28"/>
    </row>
    <row r="1926" customFormat="false" ht="15.75" hidden="false" customHeight="true" outlineLevel="0" collapsed="false">
      <c r="A1926" s="13" t="s">
        <v>77</v>
      </c>
      <c r="B1926" s="28"/>
    </row>
    <row r="1928" customFormat="false" ht="15.75" hidden="false" customHeight="true" outlineLevel="0" collapsed="false">
      <c r="A1928" s="13" t="s">
        <v>21</v>
      </c>
      <c r="B1928" s="28"/>
    </row>
    <row r="1929" customFormat="false" ht="15.75" hidden="false" customHeight="true" outlineLevel="0" collapsed="false">
      <c r="A1929" s="13" t="s">
        <v>76</v>
      </c>
      <c r="B1929" s="28"/>
    </row>
    <row r="1930" customFormat="false" ht="15.75" hidden="false" customHeight="true" outlineLevel="0" collapsed="false">
      <c r="A1930" s="13" t="s">
        <v>77</v>
      </c>
      <c r="B1930" s="28"/>
    </row>
    <row r="1932" customFormat="false" ht="15.75" hidden="false" customHeight="true" outlineLevel="0" collapsed="false">
      <c r="A1932" s="13" t="s">
        <v>21</v>
      </c>
      <c r="B1932" s="28"/>
    </row>
    <row r="1933" customFormat="false" ht="15.75" hidden="false" customHeight="true" outlineLevel="0" collapsed="false">
      <c r="A1933" s="13" t="s">
        <v>76</v>
      </c>
      <c r="B1933" s="28"/>
    </row>
    <row r="1934" customFormat="false" ht="15.75" hidden="false" customHeight="true" outlineLevel="0" collapsed="false">
      <c r="A1934" s="13" t="s">
        <v>77</v>
      </c>
      <c r="B1934" s="28"/>
    </row>
    <row r="1936" customFormat="false" ht="15.75" hidden="false" customHeight="true" outlineLevel="0" collapsed="false">
      <c r="A1936" s="13" t="s">
        <v>21</v>
      </c>
      <c r="B1936" s="28"/>
    </row>
    <row r="1937" customFormat="false" ht="15.75" hidden="false" customHeight="true" outlineLevel="0" collapsed="false">
      <c r="A1937" s="13" t="s">
        <v>76</v>
      </c>
      <c r="B1937" s="28"/>
    </row>
    <row r="1938" customFormat="false" ht="15.75" hidden="false" customHeight="true" outlineLevel="0" collapsed="false">
      <c r="A1938" s="13" t="s">
        <v>77</v>
      </c>
      <c r="B1938" s="28"/>
    </row>
    <row r="1940" customFormat="false" ht="15.75" hidden="false" customHeight="true" outlineLevel="0" collapsed="false">
      <c r="A1940" s="13" t="s">
        <v>21</v>
      </c>
      <c r="B1940" s="28"/>
    </row>
    <row r="1941" customFormat="false" ht="15.75" hidden="false" customHeight="true" outlineLevel="0" collapsed="false">
      <c r="A1941" s="13" t="s">
        <v>76</v>
      </c>
      <c r="B1941" s="28"/>
    </row>
    <row r="1942" customFormat="false" ht="15.75" hidden="false" customHeight="true" outlineLevel="0" collapsed="false">
      <c r="A1942" s="13" t="s">
        <v>77</v>
      </c>
      <c r="B1942" s="28"/>
    </row>
    <row r="1944" customFormat="false" ht="15.75" hidden="false" customHeight="true" outlineLevel="0" collapsed="false">
      <c r="A1944" s="13" t="s">
        <v>21</v>
      </c>
      <c r="B1944" s="28"/>
    </row>
    <row r="1945" customFormat="false" ht="15.75" hidden="false" customHeight="true" outlineLevel="0" collapsed="false">
      <c r="A1945" s="13" t="s">
        <v>76</v>
      </c>
      <c r="B1945" s="28"/>
    </row>
    <row r="1946" customFormat="false" ht="15.75" hidden="false" customHeight="true" outlineLevel="0" collapsed="false">
      <c r="A1946" s="13" t="s">
        <v>77</v>
      </c>
      <c r="B1946" s="28"/>
    </row>
    <row r="1948" customFormat="false" ht="15.75" hidden="false" customHeight="true" outlineLevel="0" collapsed="false">
      <c r="A1948" s="13" t="s">
        <v>21</v>
      </c>
      <c r="B1948" s="28"/>
    </row>
    <row r="1949" customFormat="false" ht="15.75" hidden="false" customHeight="true" outlineLevel="0" collapsed="false">
      <c r="A1949" s="13" t="s">
        <v>76</v>
      </c>
      <c r="B1949" s="28"/>
    </row>
    <row r="1950" customFormat="false" ht="15.75" hidden="false" customHeight="true" outlineLevel="0" collapsed="false">
      <c r="A1950" s="13" t="s">
        <v>77</v>
      </c>
      <c r="B1950" s="28"/>
    </row>
    <row r="1952" customFormat="false" ht="15.75" hidden="false" customHeight="true" outlineLevel="0" collapsed="false">
      <c r="A1952" s="13" t="s">
        <v>21</v>
      </c>
      <c r="B1952" s="28"/>
    </row>
    <row r="1953" customFormat="false" ht="15.75" hidden="false" customHeight="true" outlineLevel="0" collapsed="false">
      <c r="A1953" s="13" t="s">
        <v>76</v>
      </c>
      <c r="B1953" s="28"/>
    </row>
    <row r="1954" customFormat="false" ht="15.75" hidden="false" customHeight="true" outlineLevel="0" collapsed="false">
      <c r="A1954" s="13" t="s">
        <v>77</v>
      </c>
      <c r="B1954" s="28"/>
    </row>
    <row r="1956" customFormat="false" ht="15.75" hidden="false" customHeight="true" outlineLevel="0" collapsed="false">
      <c r="A1956" s="13" t="s">
        <v>21</v>
      </c>
      <c r="B1956" s="28"/>
    </row>
    <row r="1957" customFormat="false" ht="15.75" hidden="false" customHeight="true" outlineLevel="0" collapsed="false">
      <c r="A1957" s="13" t="s">
        <v>76</v>
      </c>
      <c r="B1957" s="28"/>
    </row>
    <row r="1958" customFormat="false" ht="15.75" hidden="false" customHeight="true" outlineLevel="0" collapsed="false">
      <c r="A1958" s="13" t="s">
        <v>77</v>
      </c>
      <c r="B1958" s="28"/>
    </row>
    <row r="1960" customFormat="false" ht="15.75" hidden="false" customHeight="true" outlineLevel="0" collapsed="false">
      <c r="A1960" s="13" t="s">
        <v>21</v>
      </c>
      <c r="B1960" s="28"/>
    </row>
    <row r="1961" customFormat="false" ht="15.75" hidden="false" customHeight="true" outlineLevel="0" collapsed="false">
      <c r="A1961" s="13" t="s">
        <v>76</v>
      </c>
      <c r="B1961" s="28"/>
    </row>
    <row r="1962" customFormat="false" ht="15.75" hidden="false" customHeight="true" outlineLevel="0" collapsed="false">
      <c r="A1962" s="13" t="s">
        <v>77</v>
      </c>
      <c r="B1962" s="28"/>
    </row>
    <row r="1964" customFormat="false" ht="15.75" hidden="false" customHeight="true" outlineLevel="0" collapsed="false">
      <c r="A1964" s="13" t="s">
        <v>21</v>
      </c>
      <c r="B1964" s="28"/>
    </row>
    <row r="1965" customFormat="false" ht="15.75" hidden="false" customHeight="true" outlineLevel="0" collapsed="false">
      <c r="A1965" s="13" t="s">
        <v>76</v>
      </c>
      <c r="B1965" s="28"/>
    </row>
    <row r="1966" customFormat="false" ht="15.75" hidden="false" customHeight="true" outlineLevel="0" collapsed="false">
      <c r="A1966" s="13" t="s">
        <v>77</v>
      </c>
      <c r="B1966" s="28"/>
    </row>
    <row r="1968" customFormat="false" ht="15.75" hidden="false" customHeight="true" outlineLevel="0" collapsed="false">
      <c r="A1968" s="13" t="s">
        <v>21</v>
      </c>
      <c r="B1968" s="28"/>
    </row>
    <row r="1969" customFormat="false" ht="15.75" hidden="false" customHeight="true" outlineLevel="0" collapsed="false">
      <c r="A1969" s="13" t="s">
        <v>76</v>
      </c>
      <c r="B1969" s="28"/>
    </row>
    <row r="1970" customFormat="false" ht="15.75" hidden="false" customHeight="true" outlineLevel="0" collapsed="false">
      <c r="A1970" s="13" t="s">
        <v>77</v>
      </c>
      <c r="B1970" s="28"/>
    </row>
    <row r="1972" customFormat="false" ht="15.75" hidden="false" customHeight="true" outlineLevel="0" collapsed="false">
      <c r="A1972" s="13" t="s">
        <v>21</v>
      </c>
      <c r="B1972" s="28"/>
    </row>
    <row r="1973" customFormat="false" ht="15.75" hidden="false" customHeight="true" outlineLevel="0" collapsed="false">
      <c r="A1973" s="13" t="s">
        <v>76</v>
      </c>
      <c r="B1973" s="28"/>
    </row>
    <row r="1974" customFormat="false" ht="15.75" hidden="false" customHeight="true" outlineLevel="0" collapsed="false">
      <c r="A1974" s="13" t="s">
        <v>77</v>
      </c>
      <c r="B1974" s="28"/>
    </row>
    <row r="1976" customFormat="false" ht="15.75" hidden="false" customHeight="true" outlineLevel="0" collapsed="false">
      <c r="A1976" s="13" t="s">
        <v>21</v>
      </c>
      <c r="B1976" s="28"/>
    </row>
    <row r="1977" customFormat="false" ht="15.75" hidden="false" customHeight="true" outlineLevel="0" collapsed="false">
      <c r="A1977" s="13" t="s">
        <v>76</v>
      </c>
      <c r="B1977" s="28"/>
    </row>
    <row r="1978" customFormat="false" ht="15.75" hidden="false" customHeight="true" outlineLevel="0" collapsed="false">
      <c r="A1978" s="13" t="s">
        <v>77</v>
      </c>
      <c r="B1978" s="28"/>
    </row>
    <row r="1980" customFormat="false" ht="15.75" hidden="false" customHeight="true" outlineLevel="0" collapsed="false">
      <c r="A1980" s="13" t="s">
        <v>21</v>
      </c>
      <c r="B1980" s="28"/>
    </row>
    <row r="1981" customFormat="false" ht="15.75" hidden="false" customHeight="true" outlineLevel="0" collapsed="false">
      <c r="A1981" s="13" t="s">
        <v>76</v>
      </c>
      <c r="B1981" s="28"/>
    </row>
    <row r="1982" customFormat="false" ht="15.75" hidden="false" customHeight="true" outlineLevel="0" collapsed="false">
      <c r="A1982" s="13" t="s">
        <v>77</v>
      </c>
      <c r="B1982" s="28"/>
    </row>
    <row r="1984" customFormat="false" ht="15.75" hidden="false" customHeight="true" outlineLevel="0" collapsed="false">
      <c r="A1984" s="13" t="s">
        <v>21</v>
      </c>
      <c r="B1984" s="28"/>
    </row>
    <row r="1985" customFormat="false" ht="15.75" hidden="false" customHeight="true" outlineLevel="0" collapsed="false">
      <c r="A1985" s="13" t="s">
        <v>76</v>
      </c>
      <c r="B1985" s="28"/>
    </row>
    <row r="1986" customFormat="false" ht="15.75" hidden="false" customHeight="true" outlineLevel="0" collapsed="false">
      <c r="A1986" s="13" t="s">
        <v>77</v>
      </c>
      <c r="B1986" s="28"/>
    </row>
    <row r="1988" customFormat="false" ht="15.75" hidden="false" customHeight="true" outlineLevel="0" collapsed="false">
      <c r="A1988" s="13" t="s">
        <v>21</v>
      </c>
      <c r="B1988" s="28"/>
    </row>
    <row r="1989" customFormat="false" ht="15.75" hidden="false" customHeight="true" outlineLevel="0" collapsed="false">
      <c r="A1989" s="13" t="s">
        <v>76</v>
      </c>
      <c r="B1989" s="28"/>
    </row>
    <row r="1990" customFormat="false" ht="15.75" hidden="false" customHeight="true" outlineLevel="0" collapsed="false">
      <c r="A1990" s="13" t="s">
        <v>77</v>
      </c>
      <c r="B1990" s="28"/>
    </row>
    <row r="1992" customFormat="false" ht="15.75" hidden="false" customHeight="true" outlineLevel="0" collapsed="false">
      <c r="A1992" s="13" t="s">
        <v>21</v>
      </c>
      <c r="B1992" s="28"/>
    </row>
    <row r="1993" customFormat="false" ht="15.75" hidden="false" customHeight="true" outlineLevel="0" collapsed="false">
      <c r="A1993" s="13" t="s">
        <v>76</v>
      </c>
      <c r="B1993" s="28"/>
    </row>
    <row r="1994" customFormat="false" ht="15.75" hidden="false" customHeight="true" outlineLevel="0" collapsed="false">
      <c r="A1994" s="13" t="s">
        <v>77</v>
      </c>
      <c r="B1994" s="28"/>
    </row>
    <row r="1996" customFormat="false" ht="15.75" hidden="false" customHeight="true" outlineLevel="0" collapsed="false">
      <c r="A1996" s="13" t="s">
        <v>21</v>
      </c>
      <c r="B1996" s="28"/>
    </row>
    <row r="1997" customFormat="false" ht="15.75" hidden="false" customHeight="true" outlineLevel="0" collapsed="false">
      <c r="A1997" s="13" t="s">
        <v>76</v>
      </c>
      <c r="B1997" s="28"/>
    </row>
    <row r="1998" customFormat="false" ht="15.75" hidden="false" customHeight="true" outlineLevel="0" collapsed="false">
      <c r="A1998" s="13" t="s">
        <v>77</v>
      </c>
      <c r="B1998" s="28"/>
    </row>
    <row r="2000" customFormat="false" ht="15.75" hidden="false" customHeight="true" outlineLevel="0" collapsed="false">
      <c r="A2000" s="13" t="s">
        <v>21</v>
      </c>
      <c r="B2000" s="28"/>
    </row>
    <row r="2001" customFormat="false" ht="15.75" hidden="false" customHeight="true" outlineLevel="0" collapsed="false">
      <c r="A2001" s="13" t="s">
        <v>76</v>
      </c>
      <c r="B2001" s="28"/>
    </row>
    <row r="2002" customFormat="false" ht="15.75" hidden="false" customHeight="true" outlineLevel="0" collapsed="false">
      <c r="A2002" s="13" t="s">
        <v>77</v>
      </c>
      <c r="B2002" s="28"/>
    </row>
    <row r="2004" customFormat="false" ht="15.75" hidden="false" customHeight="true" outlineLevel="0" collapsed="false">
      <c r="A2004" s="13" t="s">
        <v>21</v>
      </c>
      <c r="B2004" s="28"/>
    </row>
    <row r="2005" customFormat="false" ht="15.75" hidden="false" customHeight="true" outlineLevel="0" collapsed="false">
      <c r="A2005" s="13" t="s">
        <v>76</v>
      </c>
      <c r="B2005" s="28"/>
    </row>
    <row r="2006" customFormat="false" ht="15.75" hidden="false" customHeight="true" outlineLevel="0" collapsed="false">
      <c r="A2006" s="13" t="s">
        <v>77</v>
      </c>
      <c r="B2006" s="28"/>
    </row>
    <row r="2008" customFormat="false" ht="15.75" hidden="false" customHeight="true" outlineLevel="0" collapsed="false">
      <c r="A2008" s="13" t="s">
        <v>21</v>
      </c>
      <c r="B2008" s="28"/>
    </row>
    <row r="2009" customFormat="false" ht="15.75" hidden="false" customHeight="true" outlineLevel="0" collapsed="false">
      <c r="A2009" s="13" t="s">
        <v>76</v>
      </c>
      <c r="B2009" s="28"/>
    </row>
    <row r="2010" customFormat="false" ht="15.75" hidden="false" customHeight="true" outlineLevel="0" collapsed="false">
      <c r="A2010" s="13" t="s">
        <v>77</v>
      </c>
      <c r="B2010" s="28"/>
    </row>
    <row r="2012" customFormat="false" ht="15.75" hidden="false" customHeight="true" outlineLevel="0" collapsed="false">
      <c r="A2012" s="13" t="s">
        <v>21</v>
      </c>
      <c r="B2012" s="28"/>
    </row>
    <row r="2013" customFormat="false" ht="15.75" hidden="false" customHeight="true" outlineLevel="0" collapsed="false">
      <c r="A2013" s="13" t="s">
        <v>76</v>
      </c>
      <c r="B2013" s="28"/>
    </row>
    <row r="2014" customFormat="false" ht="15.75" hidden="false" customHeight="true" outlineLevel="0" collapsed="false">
      <c r="A2014" s="13" t="s">
        <v>77</v>
      </c>
      <c r="B2014" s="28"/>
    </row>
    <row r="2016" customFormat="false" ht="15.75" hidden="false" customHeight="true" outlineLevel="0" collapsed="false">
      <c r="A2016" s="13" t="s">
        <v>21</v>
      </c>
      <c r="B2016" s="28"/>
    </row>
    <row r="2017" customFormat="false" ht="15.75" hidden="false" customHeight="true" outlineLevel="0" collapsed="false">
      <c r="A2017" s="13" t="s">
        <v>76</v>
      </c>
      <c r="B2017" s="28"/>
    </row>
    <row r="2018" customFormat="false" ht="15.75" hidden="false" customHeight="true" outlineLevel="0" collapsed="false">
      <c r="A2018" s="13" t="s">
        <v>77</v>
      </c>
      <c r="B2018" s="28"/>
    </row>
    <row r="2020" customFormat="false" ht="15.75" hidden="false" customHeight="true" outlineLevel="0" collapsed="false">
      <c r="A2020" s="13" t="s">
        <v>21</v>
      </c>
      <c r="B2020" s="28"/>
    </row>
    <row r="2021" customFormat="false" ht="15.75" hidden="false" customHeight="true" outlineLevel="0" collapsed="false">
      <c r="A2021" s="13" t="s">
        <v>76</v>
      </c>
      <c r="B2021" s="28"/>
    </row>
    <row r="2022" customFormat="false" ht="15.75" hidden="false" customHeight="true" outlineLevel="0" collapsed="false">
      <c r="A2022" s="13" t="s">
        <v>77</v>
      </c>
      <c r="B2022" s="28"/>
    </row>
    <row r="2024" customFormat="false" ht="15.75" hidden="false" customHeight="true" outlineLevel="0" collapsed="false">
      <c r="A2024" s="13" t="s">
        <v>21</v>
      </c>
      <c r="B2024" s="28"/>
    </row>
    <row r="2025" customFormat="false" ht="15.75" hidden="false" customHeight="true" outlineLevel="0" collapsed="false">
      <c r="A2025" s="13" t="s">
        <v>76</v>
      </c>
      <c r="B2025" s="28"/>
    </row>
    <row r="2026" customFormat="false" ht="15.75" hidden="false" customHeight="true" outlineLevel="0" collapsed="false">
      <c r="A2026" s="13" t="s">
        <v>77</v>
      </c>
      <c r="B2026" s="28"/>
    </row>
    <row r="2028" customFormat="false" ht="15.75" hidden="false" customHeight="true" outlineLevel="0" collapsed="false">
      <c r="A2028" s="13" t="s">
        <v>21</v>
      </c>
      <c r="B2028" s="28"/>
    </row>
    <row r="2029" customFormat="false" ht="15.75" hidden="false" customHeight="true" outlineLevel="0" collapsed="false">
      <c r="A2029" s="13" t="s">
        <v>76</v>
      </c>
      <c r="B2029" s="28"/>
    </row>
    <row r="2030" customFormat="false" ht="15.75" hidden="false" customHeight="true" outlineLevel="0" collapsed="false">
      <c r="A2030" s="13" t="s">
        <v>77</v>
      </c>
      <c r="B2030" s="28"/>
    </row>
    <row r="2032" customFormat="false" ht="15.75" hidden="false" customHeight="true" outlineLevel="0" collapsed="false">
      <c r="A2032" s="13" t="s">
        <v>21</v>
      </c>
      <c r="B2032" s="28"/>
    </row>
    <row r="2033" customFormat="false" ht="15.75" hidden="false" customHeight="true" outlineLevel="0" collapsed="false">
      <c r="A2033" s="13" t="s">
        <v>76</v>
      </c>
      <c r="B2033" s="28"/>
    </row>
    <row r="2034" customFormat="false" ht="15.75" hidden="false" customHeight="true" outlineLevel="0" collapsed="false">
      <c r="A2034" s="13" t="s">
        <v>77</v>
      </c>
      <c r="B2034" s="28"/>
    </row>
    <row r="2036" customFormat="false" ht="15.75" hidden="false" customHeight="true" outlineLevel="0" collapsed="false">
      <c r="A2036" s="13" t="s">
        <v>21</v>
      </c>
      <c r="B2036" s="28"/>
    </row>
    <row r="2037" customFormat="false" ht="15.75" hidden="false" customHeight="true" outlineLevel="0" collapsed="false">
      <c r="A2037" s="13" t="s">
        <v>76</v>
      </c>
      <c r="B2037" s="28"/>
    </row>
    <row r="2038" customFormat="false" ht="15.75" hidden="false" customHeight="true" outlineLevel="0" collapsed="false">
      <c r="A2038" s="13" t="s">
        <v>77</v>
      </c>
      <c r="B2038" s="28"/>
    </row>
    <row r="2040" customFormat="false" ht="15.75" hidden="false" customHeight="true" outlineLevel="0" collapsed="false">
      <c r="A2040" s="13" t="s">
        <v>21</v>
      </c>
      <c r="B2040" s="28"/>
    </row>
    <row r="2041" customFormat="false" ht="15.75" hidden="false" customHeight="true" outlineLevel="0" collapsed="false">
      <c r="A2041" s="13" t="s">
        <v>76</v>
      </c>
      <c r="B2041" s="28"/>
    </row>
    <row r="2042" customFormat="false" ht="15.75" hidden="false" customHeight="true" outlineLevel="0" collapsed="false">
      <c r="A2042" s="13" t="s">
        <v>77</v>
      </c>
      <c r="B2042" s="28"/>
    </row>
    <row r="2044" customFormat="false" ht="15.75" hidden="false" customHeight="true" outlineLevel="0" collapsed="false">
      <c r="A2044" s="13" t="s">
        <v>21</v>
      </c>
      <c r="B2044" s="28"/>
    </row>
    <row r="2045" customFormat="false" ht="15.75" hidden="false" customHeight="true" outlineLevel="0" collapsed="false">
      <c r="A2045" s="13" t="s">
        <v>76</v>
      </c>
      <c r="B2045" s="28"/>
    </row>
    <row r="2046" customFormat="false" ht="15.75" hidden="false" customHeight="true" outlineLevel="0" collapsed="false">
      <c r="A2046" s="13" t="s">
        <v>77</v>
      </c>
      <c r="B2046" s="28"/>
    </row>
    <row r="2048" customFormat="false" ht="15.75" hidden="false" customHeight="true" outlineLevel="0" collapsed="false">
      <c r="A2048" s="13" t="s">
        <v>21</v>
      </c>
      <c r="B2048" s="28"/>
    </row>
    <row r="2049" customFormat="false" ht="15.75" hidden="false" customHeight="true" outlineLevel="0" collapsed="false">
      <c r="A2049" s="13" t="s">
        <v>76</v>
      </c>
      <c r="B2049" s="28"/>
    </row>
    <row r="2050" customFormat="false" ht="15.75" hidden="false" customHeight="true" outlineLevel="0" collapsed="false">
      <c r="A2050" s="13" t="s">
        <v>77</v>
      </c>
      <c r="B2050" s="28"/>
    </row>
    <row r="2052" customFormat="false" ht="15.75" hidden="false" customHeight="true" outlineLevel="0" collapsed="false">
      <c r="A2052" s="13" t="s">
        <v>21</v>
      </c>
      <c r="B2052" s="28"/>
    </row>
    <row r="2053" customFormat="false" ht="15.75" hidden="false" customHeight="true" outlineLevel="0" collapsed="false">
      <c r="A2053" s="13" t="s">
        <v>76</v>
      </c>
      <c r="B2053" s="28"/>
    </row>
    <row r="2054" customFormat="false" ht="15.75" hidden="false" customHeight="true" outlineLevel="0" collapsed="false">
      <c r="A2054" s="13" t="s">
        <v>77</v>
      </c>
      <c r="B2054" s="28"/>
    </row>
    <row r="2056" customFormat="false" ht="15.75" hidden="false" customHeight="true" outlineLevel="0" collapsed="false">
      <c r="A2056" s="13" t="s">
        <v>21</v>
      </c>
      <c r="B2056" s="28"/>
    </row>
    <row r="2057" customFormat="false" ht="15.75" hidden="false" customHeight="true" outlineLevel="0" collapsed="false">
      <c r="A2057" s="13" t="s">
        <v>76</v>
      </c>
      <c r="B2057" s="28"/>
    </row>
    <row r="2058" customFormat="false" ht="15.75" hidden="false" customHeight="true" outlineLevel="0" collapsed="false">
      <c r="A2058" s="13" t="s">
        <v>77</v>
      </c>
      <c r="B2058" s="28"/>
    </row>
    <row r="2060" customFormat="false" ht="15.75" hidden="false" customHeight="true" outlineLevel="0" collapsed="false">
      <c r="A2060" s="13" t="s">
        <v>21</v>
      </c>
      <c r="B2060" s="28"/>
    </row>
    <row r="2061" customFormat="false" ht="15.75" hidden="false" customHeight="true" outlineLevel="0" collapsed="false">
      <c r="A2061" s="13" t="s">
        <v>76</v>
      </c>
      <c r="B2061" s="28"/>
    </row>
    <row r="2062" customFormat="false" ht="15.75" hidden="false" customHeight="true" outlineLevel="0" collapsed="false">
      <c r="A2062" s="13" t="s">
        <v>77</v>
      </c>
      <c r="B2062" s="28"/>
    </row>
    <row r="2064" customFormat="false" ht="15.75" hidden="false" customHeight="true" outlineLevel="0" collapsed="false">
      <c r="A2064" s="13" t="s">
        <v>21</v>
      </c>
      <c r="B2064" s="28"/>
    </row>
    <row r="2065" customFormat="false" ht="15.75" hidden="false" customHeight="true" outlineLevel="0" collapsed="false">
      <c r="A2065" s="13" t="s">
        <v>76</v>
      </c>
      <c r="B2065" s="28"/>
    </row>
    <row r="2066" customFormat="false" ht="15.75" hidden="false" customHeight="true" outlineLevel="0" collapsed="false">
      <c r="A2066" s="13" t="s">
        <v>77</v>
      </c>
      <c r="B2066" s="28"/>
    </row>
    <row r="2068" customFormat="false" ht="15.75" hidden="false" customHeight="true" outlineLevel="0" collapsed="false">
      <c r="A2068" s="13" t="s">
        <v>21</v>
      </c>
      <c r="B2068" s="28"/>
    </row>
    <row r="2069" customFormat="false" ht="15.75" hidden="false" customHeight="true" outlineLevel="0" collapsed="false">
      <c r="A2069" s="13" t="s">
        <v>76</v>
      </c>
      <c r="B2069" s="28"/>
    </row>
    <row r="2070" customFormat="false" ht="15.75" hidden="false" customHeight="true" outlineLevel="0" collapsed="false">
      <c r="A2070" s="13" t="s">
        <v>77</v>
      </c>
      <c r="B2070" s="28"/>
    </row>
    <row r="2072" customFormat="false" ht="15.75" hidden="false" customHeight="true" outlineLevel="0" collapsed="false">
      <c r="A2072" s="13" t="s">
        <v>21</v>
      </c>
      <c r="B2072" s="28"/>
    </row>
    <row r="2073" customFormat="false" ht="15.75" hidden="false" customHeight="true" outlineLevel="0" collapsed="false">
      <c r="A2073" s="13" t="s">
        <v>76</v>
      </c>
      <c r="B2073" s="28"/>
    </row>
    <row r="2074" customFormat="false" ht="15.75" hidden="false" customHeight="true" outlineLevel="0" collapsed="false">
      <c r="A2074" s="13" t="s">
        <v>77</v>
      </c>
      <c r="B2074" s="28"/>
    </row>
    <row r="2076" customFormat="false" ht="15.75" hidden="false" customHeight="true" outlineLevel="0" collapsed="false">
      <c r="A2076" s="13" t="s">
        <v>21</v>
      </c>
      <c r="B2076" s="28"/>
    </row>
    <row r="2077" customFormat="false" ht="15.75" hidden="false" customHeight="true" outlineLevel="0" collapsed="false">
      <c r="A2077" s="13" t="s">
        <v>76</v>
      </c>
      <c r="B2077" s="28"/>
    </row>
    <row r="2078" customFormat="false" ht="15.75" hidden="false" customHeight="true" outlineLevel="0" collapsed="false">
      <c r="A2078" s="13" t="s">
        <v>77</v>
      </c>
      <c r="B2078" s="28"/>
    </row>
    <row r="2080" customFormat="false" ht="15.75" hidden="false" customHeight="true" outlineLevel="0" collapsed="false">
      <c r="A2080" s="13" t="s">
        <v>21</v>
      </c>
      <c r="B2080" s="28"/>
    </row>
    <row r="2081" customFormat="false" ht="15.75" hidden="false" customHeight="true" outlineLevel="0" collapsed="false">
      <c r="A2081" s="13" t="s">
        <v>76</v>
      </c>
      <c r="B2081" s="28"/>
    </row>
    <row r="2082" customFormat="false" ht="15.75" hidden="false" customHeight="true" outlineLevel="0" collapsed="false">
      <c r="A2082" s="13" t="s">
        <v>77</v>
      </c>
      <c r="B2082" s="28"/>
    </row>
    <row r="2084" customFormat="false" ht="15.75" hidden="false" customHeight="true" outlineLevel="0" collapsed="false">
      <c r="A2084" s="13" t="s">
        <v>21</v>
      </c>
      <c r="B2084" s="28"/>
    </row>
    <row r="2085" customFormat="false" ht="15.75" hidden="false" customHeight="true" outlineLevel="0" collapsed="false">
      <c r="A2085" s="13" t="s">
        <v>76</v>
      </c>
      <c r="B2085" s="28"/>
    </row>
    <row r="2086" customFormat="false" ht="15.75" hidden="false" customHeight="true" outlineLevel="0" collapsed="false">
      <c r="A2086" s="13" t="s">
        <v>77</v>
      </c>
      <c r="B2086" s="28"/>
    </row>
    <row r="2088" customFormat="false" ht="15.75" hidden="false" customHeight="true" outlineLevel="0" collapsed="false">
      <c r="A2088" s="13" t="s">
        <v>21</v>
      </c>
      <c r="B2088" s="28"/>
    </row>
    <row r="2089" customFormat="false" ht="15.75" hidden="false" customHeight="true" outlineLevel="0" collapsed="false">
      <c r="A2089" s="13" t="s">
        <v>76</v>
      </c>
      <c r="B2089" s="28"/>
    </row>
    <row r="2090" customFormat="false" ht="15.75" hidden="false" customHeight="true" outlineLevel="0" collapsed="false">
      <c r="A2090" s="13" t="s">
        <v>77</v>
      </c>
      <c r="B2090" s="28"/>
    </row>
    <row r="2092" customFormat="false" ht="15.75" hidden="false" customHeight="true" outlineLevel="0" collapsed="false">
      <c r="A2092" s="13" t="s">
        <v>21</v>
      </c>
      <c r="B2092" s="28"/>
    </row>
    <row r="2093" customFormat="false" ht="15.75" hidden="false" customHeight="true" outlineLevel="0" collapsed="false">
      <c r="A2093" s="13" t="s">
        <v>76</v>
      </c>
      <c r="B2093" s="28"/>
    </row>
    <row r="2094" customFormat="false" ht="15.75" hidden="false" customHeight="true" outlineLevel="0" collapsed="false">
      <c r="A2094" s="13" t="s">
        <v>77</v>
      </c>
      <c r="B2094" s="28"/>
    </row>
    <row r="2096" customFormat="false" ht="15.75" hidden="false" customHeight="true" outlineLevel="0" collapsed="false">
      <c r="A2096" s="13" t="s">
        <v>21</v>
      </c>
      <c r="B2096" s="28"/>
    </row>
    <row r="2097" customFormat="false" ht="15.75" hidden="false" customHeight="true" outlineLevel="0" collapsed="false">
      <c r="A2097" s="13" t="s">
        <v>76</v>
      </c>
      <c r="B2097" s="28"/>
    </row>
    <row r="2098" customFormat="false" ht="15.75" hidden="false" customHeight="true" outlineLevel="0" collapsed="false">
      <c r="A2098" s="13" t="s">
        <v>77</v>
      </c>
      <c r="B2098" s="28"/>
    </row>
    <row r="2100" customFormat="false" ht="15.75" hidden="false" customHeight="true" outlineLevel="0" collapsed="false">
      <c r="A2100" s="13" t="s">
        <v>21</v>
      </c>
      <c r="B2100" s="28"/>
    </row>
    <row r="2101" customFormat="false" ht="15.75" hidden="false" customHeight="true" outlineLevel="0" collapsed="false">
      <c r="A2101" s="13" t="s">
        <v>76</v>
      </c>
      <c r="B2101" s="28"/>
    </row>
    <row r="2102" customFormat="false" ht="15.75" hidden="false" customHeight="true" outlineLevel="0" collapsed="false">
      <c r="A2102" s="13" t="s">
        <v>77</v>
      </c>
      <c r="B2102" s="28"/>
    </row>
    <row r="2104" customFormat="false" ht="15.75" hidden="false" customHeight="true" outlineLevel="0" collapsed="false">
      <c r="A2104" s="13" t="s">
        <v>21</v>
      </c>
      <c r="B2104" s="28"/>
    </row>
    <row r="2105" customFormat="false" ht="15.75" hidden="false" customHeight="true" outlineLevel="0" collapsed="false">
      <c r="A2105" s="13" t="s">
        <v>76</v>
      </c>
      <c r="B2105" s="28"/>
    </row>
    <row r="2106" customFormat="false" ht="15.75" hidden="false" customHeight="true" outlineLevel="0" collapsed="false">
      <c r="A2106" s="13" t="s">
        <v>77</v>
      </c>
      <c r="B2106" s="28"/>
    </row>
    <row r="2108" customFormat="false" ht="15.75" hidden="false" customHeight="true" outlineLevel="0" collapsed="false">
      <c r="A2108" s="13" t="s">
        <v>21</v>
      </c>
      <c r="B2108" s="28"/>
    </row>
    <row r="2109" customFormat="false" ht="15.75" hidden="false" customHeight="true" outlineLevel="0" collapsed="false">
      <c r="A2109" s="13" t="s">
        <v>76</v>
      </c>
      <c r="B2109" s="28"/>
    </row>
    <row r="2110" customFormat="false" ht="15.75" hidden="false" customHeight="true" outlineLevel="0" collapsed="false">
      <c r="A2110" s="13" t="s">
        <v>77</v>
      </c>
      <c r="B2110" s="28"/>
    </row>
    <row r="2112" customFormat="false" ht="15.75" hidden="false" customHeight="true" outlineLevel="0" collapsed="false">
      <c r="A2112" s="13" t="s">
        <v>21</v>
      </c>
      <c r="B2112" s="28"/>
    </row>
    <row r="2113" customFormat="false" ht="15.75" hidden="false" customHeight="true" outlineLevel="0" collapsed="false">
      <c r="A2113" s="13" t="s">
        <v>76</v>
      </c>
      <c r="B2113" s="28"/>
    </row>
    <row r="2114" customFormat="false" ht="15.75" hidden="false" customHeight="true" outlineLevel="0" collapsed="false">
      <c r="A2114" s="13" t="s">
        <v>77</v>
      </c>
      <c r="B2114" s="28"/>
    </row>
    <row r="2116" customFormat="false" ht="15.75" hidden="false" customHeight="true" outlineLevel="0" collapsed="false">
      <c r="A2116" s="13" t="s">
        <v>21</v>
      </c>
      <c r="B2116" s="28"/>
    </row>
    <row r="2117" customFormat="false" ht="15.75" hidden="false" customHeight="true" outlineLevel="0" collapsed="false">
      <c r="A2117" s="13" t="s">
        <v>76</v>
      </c>
      <c r="B2117" s="28"/>
    </row>
    <row r="2118" customFormat="false" ht="15.75" hidden="false" customHeight="true" outlineLevel="0" collapsed="false">
      <c r="A2118" s="13" t="s">
        <v>77</v>
      </c>
      <c r="B2118" s="28"/>
    </row>
    <row r="2120" customFormat="false" ht="15.75" hidden="false" customHeight="true" outlineLevel="0" collapsed="false">
      <c r="A2120" s="13" t="s">
        <v>21</v>
      </c>
      <c r="B2120" s="28"/>
    </row>
    <row r="2121" customFormat="false" ht="15.75" hidden="false" customHeight="true" outlineLevel="0" collapsed="false">
      <c r="A2121" s="13" t="s">
        <v>76</v>
      </c>
      <c r="B2121" s="28"/>
    </row>
    <row r="2122" customFormat="false" ht="15.75" hidden="false" customHeight="true" outlineLevel="0" collapsed="false">
      <c r="A2122" s="13" t="s">
        <v>77</v>
      </c>
      <c r="B2122" s="28"/>
    </row>
    <row r="2124" customFormat="false" ht="15.75" hidden="false" customHeight="true" outlineLevel="0" collapsed="false">
      <c r="A2124" s="13" t="s">
        <v>21</v>
      </c>
      <c r="B2124" s="28"/>
    </row>
    <row r="2125" customFormat="false" ht="15.75" hidden="false" customHeight="true" outlineLevel="0" collapsed="false">
      <c r="A2125" s="13" t="s">
        <v>76</v>
      </c>
      <c r="B2125" s="28"/>
    </row>
    <row r="2126" customFormat="false" ht="15.75" hidden="false" customHeight="true" outlineLevel="0" collapsed="false">
      <c r="A2126" s="13" t="s">
        <v>77</v>
      </c>
      <c r="B2126" s="28"/>
    </row>
    <row r="2128" customFormat="false" ht="15.75" hidden="false" customHeight="true" outlineLevel="0" collapsed="false">
      <c r="A2128" s="13" t="s">
        <v>21</v>
      </c>
      <c r="B2128" s="28"/>
    </row>
    <row r="2129" customFormat="false" ht="15.75" hidden="false" customHeight="true" outlineLevel="0" collapsed="false">
      <c r="A2129" s="13" t="s">
        <v>76</v>
      </c>
      <c r="B2129" s="28"/>
    </row>
    <row r="2130" customFormat="false" ht="15.75" hidden="false" customHeight="true" outlineLevel="0" collapsed="false">
      <c r="A2130" s="13" t="s">
        <v>77</v>
      </c>
      <c r="B2130" s="28"/>
    </row>
    <row r="2132" customFormat="false" ht="15.75" hidden="false" customHeight="true" outlineLevel="0" collapsed="false">
      <c r="A2132" s="13" t="s">
        <v>21</v>
      </c>
      <c r="B2132" s="28"/>
    </row>
    <row r="2133" customFormat="false" ht="15.75" hidden="false" customHeight="true" outlineLevel="0" collapsed="false">
      <c r="A2133" s="13" t="s">
        <v>76</v>
      </c>
      <c r="B2133" s="28"/>
    </row>
    <row r="2134" customFormat="false" ht="15.75" hidden="false" customHeight="true" outlineLevel="0" collapsed="false">
      <c r="A2134" s="13" t="s">
        <v>77</v>
      </c>
      <c r="B2134" s="28"/>
    </row>
    <row r="2136" customFormat="false" ht="15.75" hidden="false" customHeight="true" outlineLevel="0" collapsed="false">
      <c r="A2136" s="13" t="s">
        <v>21</v>
      </c>
      <c r="B2136" s="28"/>
    </row>
    <row r="2137" customFormat="false" ht="15.75" hidden="false" customHeight="true" outlineLevel="0" collapsed="false">
      <c r="A2137" s="13" t="s">
        <v>76</v>
      </c>
      <c r="B2137" s="28"/>
    </row>
    <row r="2138" customFormat="false" ht="15.75" hidden="false" customHeight="true" outlineLevel="0" collapsed="false">
      <c r="A2138" s="13" t="s">
        <v>77</v>
      </c>
      <c r="B2138" s="28"/>
    </row>
    <row r="2140" customFormat="false" ht="15.75" hidden="false" customHeight="true" outlineLevel="0" collapsed="false">
      <c r="A2140" s="13" t="s">
        <v>21</v>
      </c>
      <c r="B2140" s="28"/>
    </row>
    <row r="2141" customFormat="false" ht="15.75" hidden="false" customHeight="true" outlineLevel="0" collapsed="false">
      <c r="A2141" s="13" t="s">
        <v>76</v>
      </c>
      <c r="B2141" s="28"/>
    </row>
    <row r="2142" customFormat="false" ht="15.75" hidden="false" customHeight="true" outlineLevel="0" collapsed="false">
      <c r="A2142" s="13" t="s">
        <v>77</v>
      </c>
      <c r="B2142" s="28"/>
    </row>
    <row r="2144" customFormat="false" ht="15.75" hidden="false" customHeight="true" outlineLevel="0" collapsed="false">
      <c r="A2144" s="13" t="s">
        <v>21</v>
      </c>
      <c r="B2144" s="28"/>
    </row>
    <row r="2145" customFormat="false" ht="15.75" hidden="false" customHeight="true" outlineLevel="0" collapsed="false">
      <c r="A2145" s="13" t="s">
        <v>76</v>
      </c>
      <c r="B2145" s="28"/>
    </row>
    <row r="2146" customFormat="false" ht="15.75" hidden="false" customHeight="true" outlineLevel="0" collapsed="false">
      <c r="A2146" s="13" t="s">
        <v>77</v>
      </c>
      <c r="B2146" s="28"/>
    </row>
    <row r="2148" customFormat="false" ht="15.75" hidden="false" customHeight="true" outlineLevel="0" collapsed="false">
      <c r="A2148" s="13" t="s">
        <v>21</v>
      </c>
      <c r="B2148" s="28"/>
    </row>
    <row r="2149" customFormat="false" ht="15.75" hidden="false" customHeight="true" outlineLevel="0" collapsed="false">
      <c r="A2149" s="13" t="s">
        <v>76</v>
      </c>
      <c r="B2149" s="28"/>
    </row>
    <row r="2150" customFormat="false" ht="15.75" hidden="false" customHeight="true" outlineLevel="0" collapsed="false">
      <c r="A2150" s="13" t="s">
        <v>77</v>
      </c>
      <c r="B2150" s="28"/>
    </row>
    <row r="2152" customFormat="false" ht="15.75" hidden="false" customHeight="true" outlineLevel="0" collapsed="false">
      <c r="A2152" s="13" t="s">
        <v>21</v>
      </c>
      <c r="B2152" s="28"/>
    </row>
    <row r="2153" customFormat="false" ht="15.75" hidden="false" customHeight="true" outlineLevel="0" collapsed="false">
      <c r="A2153" s="13" t="s">
        <v>76</v>
      </c>
      <c r="B2153" s="28"/>
    </row>
    <row r="2154" customFormat="false" ht="15.75" hidden="false" customHeight="true" outlineLevel="0" collapsed="false">
      <c r="A2154" s="13" t="s">
        <v>77</v>
      </c>
      <c r="B2154" s="28"/>
    </row>
    <row r="2156" customFormat="false" ht="15.75" hidden="false" customHeight="true" outlineLevel="0" collapsed="false">
      <c r="A2156" s="13" t="s">
        <v>21</v>
      </c>
      <c r="B2156" s="28"/>
    </row>
    <row r="2157" customFormat="false" ht="15.75" hidden="false" customHeight="true" outlineLevel="0" collapsed="false">
      <c r="A2157" s="13" t="s">
        <v>76</v>
      </c>
      <c r="B2157" s="28"/>
    </row>
    <row r="2158" customFormat="false" ht="15.75" hidden="false" customHeight="true" outlineLevel="0" collapsed="false">
      <c r="A2158" s="13" t="s">
        <v>77</v>
      </c>
      <c r="B2158" s="28"/>
    </row>
    <row r="2160" customFormat="false" ht="15.75" hidden="false" customHeight="true" outlineLevel="0" collapsed="false">
      <c r="A2160" s="13" t="s">
        <v>21</v>
      </c>
      <c r="B2160" s="28"/>
    </row>
    <row r="2161" customFormat="false" ht="15.75" hidden="false" customHeight="true" outlineLevel="0" collapsed="false">
      <c r="A2161" s="13" t="s">
        <v>76</v>
      </c>
      <c r="B2161" s="28"/>
    </row>
    <row r="2162" customFormat="false" ht="15.75" hidden="false" customHeight="true" outlineLevel="0" collapsed="false">
      <c r="A2162" s="13" t="s">
        <v>77</v>
      </c>
      <c r="B2162" s="28"/>
    </row>
    <row r="2164" customFormat="false" ht="15.75" hidden="false" customHeight="true" outlineLevel="0" collapsed="false">
      <c r="A2164" s="13" t="s">
        <v>21</v>
      </c>
      <c r="B2164" s="28"/>
    </row>
    <row r="2165" customFormat="false" ht="15.75" hidden="false" customHeight="true" outlineLevel="0" collapsed="false">
      <c r="A2165" s="13" t="s">
        <v>76</v>
      </c>
      <c r="B2165" s="28"/>
    </row>
    <row r="2166" customFormat="false" ht="15.75" hidden="false" customHeight="true" outlineLevel="0" collapsed="false">
      <c r="A2166" s="13" t="s">
        <v>77</v>
      </c>
      <c r="B2166" s="28"/>
    </row>
    <row r="2168" customFormat="false" ht="15.75" hidden="false" customHeight="true" outlineLevel="0" collapsed="false">
      <c r="A2168" s="13" t="s">
        <v>21</v>
      </c>
      <c r="B2168" s="28"/>
    </row>
    <row r="2169" customFormat="false" ht="15.75" hidden="false" customHeight="true" outlineLevel="0" collapsed="false">
      <c r="A2169" s="13" t="s">
        <v>76</v>
      </c>
      <c r="B2169" s="28"/>
    </row>
    <row r="2170" customFormat="false" ht="15.75" hidden="false" customHeight="true" outlineLevel="0" collapsed="false">
      <c r="A2170" s="13" t="s">
        <v>77</v>
      </c>
      <c r="B2170" s="28"/>
    </row>
    <row r="2172" customFormat="false" ht="15.75" hidden="false" customHeight="true" outlineLevel="0" collapsed="false">
      <c r="A2172" s="13" t="s">
        <v>21</v>
      </c>
      <c r="B2172" s="28"/>
    </row>
    <row r="2173" customFormat="false" ht="15.75" hidden="false" customHeight="true" outlineLevel="0" collapsed="false">
      <c r="A2173" s="13" t="s">
        <v>76</v>
      </c>
      <c r="B2173" s="28"/>
    </row>
    <row r="2174" customFormat="false" ht="15.75" hidden="false" customHeight="true" outlineLevel="0" collapsed="false">
      <c r="A2174" s="13" t="s">
        <v>77</v>
      </c>
      <c r="B2174" s="28"/>
    </row>
    <row r="2176" customFormat="false" ht="15.75" hidden="false" customHeight="true" outlineLevel="0" collapsed="false">
      <c r="A2176" s="13" t="s">
        <v>21</v>
      </c>
      <c r="B2176" s="28"/>
    </row>
    <row r="2177" customFormat="false" ht="15.75" hidden="false" customHeight="true" outlineLevel="0" collapsed="false">
      <c r="A2177" s="13" t="s">
        <v>76</v>
      </c>
      <c r="B2177" s="28"/>
    </row>
    <row r="2178" customFormat="false" ht="15.75" hidden="false" customHeight="true" outlineLevel="0" collapsed="false">
      <c r="A2178" s="13" t="s">
        <v>77</v>
      </c>
      <c r="B2178" s="28"/>
    </row>
    <row r="2180" customFormat="false" ht="15.75" hidden="false" customHeight="true" outlineLevel="0" collapsed="false">
      <c r="A2180" s="13" t="s">
        <v>21</v>
      </c>
      <c r="B2180" s="28"/>
    </row>
    <row r="2181" customFormat="false" ht="15.75" hidden="false" customHeight="true" outlineLevel="0" collapsed="false">
      <c r="A2181" s="13" t="s">
        <v>76</v>
      </c>
      <c r="B2181" s="28"/>
    </row>
    <row r="2182" customFormat="false" ht="15.75" hidden="false" customHeight="true" outlineLevel="0" collapsed="false">
      <c r="A2182" s="13" t="s">
        <v>77</v>
      </c>
      <c r="B2182" s="28"/>
    </row>
    <row r="2184" customFormat="false" ht="15.75" hidden="false" customHeight="true" outlineLevel="0" collapsed="false">
      <c r="A2184" s="13" t="s">
        <v>21</v>
      </c>
      <c r="B2184" s="28"/>
    </row>
    <row r="2185" customFormat="false" ht="15.75" hidden="false" customHeight="true" outlineLevel="0" collapsed="false">
      <c r="A2185" s="13" t="s">
        <v>76</v>
      </c>
      <c r="B2185" s="28"/>
    </row>
    <row r="2186" customFormat="false" ht="15.75" hidden="false" customHeight="true" outlineLevel="0" collapsed="false">
      <c r="A2186" s="13" t="s">
        <v>77</v>
      </c>
      <c r="B2186" s="28"/>
    </row>
    <row r="2188" customFormat="false" ht="15.75" hidden="false" customHeight="true" outlineLevel="0" collapsed="false">
      <c r="A2188" s="13" t="s">
        <v>21</v>
      </c>
      <c r="B2188" s="28"/>
    </row>
    <row r="2189" customFormat="false" ht="15.75" hidden="false" customHeight="true" outlineLevel="0" collapsed="false">
      <c r="A2189" s="13" t="s">
        <v>76</v>
      </c>
      <c r="B2189" s="28"/>
    </row>
    <row r="2190" customFormat="false" ht="15.75" hidden="false" customHeight="true" outlineLevel="0" collapsed="false">
      <c r="A2190" s="13" t="s">
        <v>77</v>
      </c>
      <c r="B2190" s="28"/>
    </row>
    <row r="2192" customFormat="false" ht="15.75" hidden="false" customHeight="true" outlineLevel="0" collapsed="false">
      <c r="A2192" s="13" t="s">
        <v>21</v>
      </c>
      <c r="B2192" s="28"/>
    </row>
    <row r="2193" customFormat="false" ht="15.75" hidden="false" customHeight="true" outlineLevel="0" collapsed="false">
      <c r="A2193" s="13" t="s">
        <v>76</v>
      </c>
      <c r="B2193" s="28"/>
    </row>
    <row r="2194" customFormat="false" ht="15.75" hidden="false" customHeight="true" outlineLevel="0" collapsed="false">
      <c r="A2194" s="13" t="s">
        <v>77</v>
      </c>
      <c r="B2194" s="28"/>
    </row>
    <row r="2196" customFormat="false" ht="15.75" hidden="false" customHeight="true" outlineLevel="0" collapsed="false">
      <c r="A2196" s="13" t="s">
        <v>21</v>
      </c>
      <c r="B2196" s="28"/>
    </row>
    <row r="2197" customFormat="false" ht="15.75" hidden="false" customHeight="true" outlineLevel="0" collapsed="false">
      <c r="A2197" s="13" t="s">
        <v>76</v>
      </c>
      <c r="B2197" s="28"/>
    </row>
    <row r="2198" customFormat="false" ht="15.75" hidden="false" customHeight="true" outlineLevel="0" collapsed="false">
      <c r="A2198" s="13" t="s">
        <v>77</v>
      </c>
      <c r="B2198" s="28"/>
    </row>
    <row r="2200" customFormat="false" ht="15.75" hidden="false" customHeight="true" outlineLevel="0" collapsed="false">
      <c r="A2200" s="13" t="s">
        <v>21</v>
      </c>
      <c r="B2200" s="28"/>
    </row>
    <row r="2201" customFormat="false" ht="15.75" hidden="false" customHeight="true" outlineLevel="0" collapsed="false">
      <c r="A2201" s="13" t="s">
        <v>76</v>
      </c>
      <c r="B2201" s="28"/>
    </row>
    <row r="2202" customFormat="false" ht="15.75" hidden="false" customHeight="true" outlineLevel="0" collapsed="false">
      <c r="A2202" s="13" t="s">
        <v>77</v>
      </c>
      <c r="B2202" s="28"/>
    </row>
    <row r="2204" customFormat="false" ht="15.75" hidden="false" customHeight="true" outlineLevel="0" collapsed="false">
      <c r="A2204" s="13" t="s">
        <v>21</v>
      </c>
      <c r="B2204" s="28"/>
    </row>
    <row r="2205" customFormat="false" ht="15.75" hidden="false" customHeight="true" outlineLevel="0" collapsed="false">
      <c r="A2205" s="13" t="s">
        <v>76</v>
      </c>
      <c r="B2205" s="28"/>
    </row>
    <row r="2206" customFormat="false" ht="15.75" hidden="false" customHeight="true" outlineLevel="0" collapsed="false">
      <c r="A2206" s="13" t="s">
        <v>77</v>
      </c>
      <c r="B2206" s="28"/>
    </row>
    <row r="2208" customFormat="false" ht="15.75" hidden="false" customHeight="true" outlineLevel="0" collapsed="false">
      <c r="A2208" s="13" t="s">
        <v>21</v>
      </c>
      <c r="B2208" s="28"/>
    </row>
    <row r="2209" customFormat="false" ht="15.75" hidden="false" customHeight="true" outlineLevel="0" collapsed="false">
      <c r="A2209" s="13" t="s">
        <v>76</v>
      </c>
      <c r="B2209" s="28"/>
    </row>
    <row r="2210" customFormat="false" ht="15.75" hidden="false" customHeight="true" outlineLevel="0" collapsed="false">
      <c r="A2210" s="13" t="s">
        <v>77</v>
      </c>
      <c r="B2210" s="28"/>
    </row>
    <row r="2212" customFormat="false" ht="15.75" hidden="false" customHeight="true" outlineLevel="0" collapsed="false">
      <c r="A2212" s="13" t="s">
        <v>21</v>
      </c>
      <c r="B2212" s="28"/>
    </row>
    <row r="2213" customFormat="false" ht="15.75" hidden="false" customHeight="true" outlineLevel="0" collapsed="false">
      <c r="A2213" s="13" t="s">
        <v>76</v>
      </c>
      <c r="B2213" s="28"/>
    </row>
    <row r="2214" customFormat="false" ht="15.75" hidden="false" customHeight="true" outlineLevel="0" collapsed="false">
      <c r="A2214" s="13" t="s">
        <v>77</v>
      </c>
      <c r="B2214" s="28"/>
    </row>
    <row r="2216" customFormat="false" ht="15.75" hidden="false" customHeight="true" outlineLevel="0" collapsed="false">
      <c r="A2216" s="13" t="s">
        <v>21</v>
      </c>
      <c r="B2216" s="28"/>
    </row>
    <row r="2217" customFormat="false" ht="15.75" hidden="false" customHeight="true" outlineLevel="0" collapsed="false">
      <c r="A2217" s="13" t="s">
        <v>76</v>
      </c>
      <c r="B2217" s="28"/>
    </row>
    <row r="2218" customFormat="false" ht="15.75" hidden="false" customHeight="true" outlineLevel="0" collapsed="false">
      <c r="A2218" s="13" t="s">
        <v>77</v>
      </c>
      <c r="B2218" s="28"/>
    </row>
    <row r="2220" customFormat="false" ht="15.75" hidden="false" customHeight="true" outlineLevel="0" collapsed="false">
      <c r="A2220" s="13" t="s">
        <v>21</v>
      </c>
      <c r="B2220" s="28"/>
    </row>
    <row r="2221" customFormat="false" ht="15.75" hidden="false" customHeight="true" outlineLevel="0" collapsed="false">
      <c r="A2221" s="13" t="s">
        <v>76</v>
      </c>
      <c r="B2221" s="28"/>
    </row>
    <row r="2222" customFormat="false" ht="15.75" hidden="false" customHeight="true" outlineLevel="0" collapsed="false">
      <c r="A2222" s="13" t="s">
        <v>77</v>
      </c>
      <c r="B2222" s="28"/>
    </row>
    <row r="2224" customFormat="false" ht="15.75" hidden="false" customHeight="true" outlineLevel="0" collapsed="false">
      <c r="A2224" s="13" t="s">
        <v>21</v>
      </c>
      <c r="B2224" s="28"/>
    </row>
    <row r="2225" customFormat="false" ht="15.75" hidden="false" customHeight="true" outlineLevel="0" collapsed="false">
      <c r="A2225" s="13" t="s">
        <v>76</v>
      </c>
      <c r="B2225" s="28"/>
    </row>
    <row r="2226" customFormat="false" ht="15.75" hidden="false" customHeight="true" outlineLevel="0" collapsed="false">
      <c r="A2226" s="13" t="s">
        <v>77</v>
      </c>
      <c r="B2226" s="28"/>
    </row>
    <row r="2228" customFormat="false" ht="15.75" hidden="false" customHeight="true" outlineLevel="0" collapsed="false">
      <c r="A2228" s="13" t="s">
        <v>21</v>
      </c>
      <c r="B2228" s="28"/>
    </row>
    <row r="2229" customFormat="false" ht="15.75" hidden="false" customHeight="true" outlineLevel="0" collapsed="false">
      <c r="A2229" s="13" t="s">
        <v>76</v>
      </c>
      <c r="B2229" s="28"/>
    </row>
    <row r="2230" customFormat="false" ht="15.75" hidden="false" customHeight="true" outlineLevel="0" collapsed="false">
      <c r="A2230" s="13" t="s">
        <v>77</v>
      </c>
      <c r="B2230" s="28"/>
    </row>
    <row r="2232" customFormat="false" ht="15.75" hidden="false" customHeight="true" outlineLevel="0" collapsed="false">
      <c r="A2232" s="13" t="s">
        <v>21</v>
      </c>
      <c r="B2232" s="28"/>
    </row>
    <row r="2233" customFormat="false" ht="15.75" hidden="false" customHeight="true" outlineLevel="0" collapsed="false">
      <c r="A2233" s="13" t="s">
        <v>76</v>
      </c>
      <c r="B2233" s="28"/>
    </row>
    <row r="2234" customFormat="false" ht="15.75" hidden="false" customHeight="true" outlineLevel="0" collapsed="false">
      <c r="A2234" s="13" t="s">
        <v>77</v>
      </c>
      <c r="B2234" s="28"/>
    </row>
    <row r="2236" customFormat="false" ht="15.75" hidden="false" customHeight="true" outlineLevel="0" collapsed="false">
      <c r="A2236" s="13" t="s">
        <v>21</v>
      </c>
      <c r="B2236" s="28"/>
    </row>
    <row r="2237" customFormat="false" ht="15.75" hidden="false" customHeight="true" outlineLevel="0" collapsed="false">
      <c r="A2237" s="13" t="s">
        <v>76</v>
      </c>
      <c r="B2237" s="28"/>
    </row>
    <row r="2238" customFormat="false" ht="15.75" hidden="false" customHeight="true" outlineLevel="0" collapsed="false">
      <c r="A2238" s="13" t="s">
        <v>77</v>
      </c>
      <c r="B2238" s="28"/>
    </row>
    <row r="2240" customFormat="false" ht="15.75" hidden="false" customHeight="true" outlineLevel="0" collapsed="false">
      <c r="A2240" s="13" t="s">
        <v>21</v>
      </c>
      <c r="B2240" s="28"/>
    </row>
    <row r="2241" customFormat="false" ht="15.75" hidden="false" customHeight="true" outlineLevel="0" collapsed="false">
      <c r="A2241" s="13" t="s">
        <v>76</v>
      </c>
      <c r="B2241" s="28"/>
    </row>
    <row r="2242" customFormat="false" ht="15.75" hidden="false" customHeight="true" outlineLevel="0" collapsed="false">
      <c r="A2242" s="13" t="s">
        <v>77</v>
      </c>
      <c r="B2242" s="28"/>
    </row>
    <row r="2244" customFormat="false" ht="15.75" hidden="false" customHeight="true" outlineLevel="0" collapsed="false">
      <c r="A2244" s="13" t="s">
        <v>21</v>
      </c>
      <c r="B2244" s="28"/>
    </row>
    <row r="2245" customFormat="false" ht="15.75" hidden="false" customHeight="true" outlineLevel="0" collapsed="false">
      <c r="A2245" s="13" t="s">
        <v>76</v>
      </c>
      <c r="B2245" s="28"/>
    </row>
    <row r="2246" customFormat="false" ht="15.75" hidden="false" customHeight="true" outlineLevel="0" collapsed="false">
      <c r="A2246" s="13" t="s">
        <v>77</v>
      </c>
      <c r="B2246" s="28"/>
    </row>
    <row r="2248" customFormat="false" ht="15.75" hidden="false" customHeight="true" outlineLevel="0" collapsed="false">
      <c r="A2248" s="13" t="s">
        <v>21</v>
      </c>
      <c r="B2248" s="28"/>
    </row>
    <row r="2249" customFormat="false" ht="15.75" hidden="false" customHeight="true" outlineLevel="0" collapsed="false">
      <c r="A2249" s="13" t="s">
        <v>76</v>
      </c>
      <c r="B2249" s="28"/>
    </row>
    <row r="2250" customFormat="false" ht="15.75" hidden="false" customHeight="true" outlineLevel="0" collapsed="false">
      <c r="A2250" s="13" t="s">
        <v>77</v>
      </c>
      <c r="B2250" s="28"/>
    </row>
    <row r="2252" customFormat="false" ht="15.75" hidden="false" customHeight="true" outlineLevel="0" collapsed="false">
      <c r="A2252" s="13" t="s">
        <v>21</v>
      </c>
      <c r="B2252" s="28"/>
    </row>
    <row r="2253" customFormat="false" ht="15.75" hidden="false" customHeight="true" outlineLevel="0" collapsed="false">
      <c r="A2253" s="13" t="s">
        <v>76</v>
      </c>
      <c r="B2253" s="28"/>
    </row>
    <row r="2254" customFormat="false" ht="15.75" hidden="false" customHeight="true" outlineLevel="0" collapsed="false">
      <c r="A2254" s="13" t="s">
        <v>77</v>
      </c>
      <c r="B2254" s="28"/>
    </row>
    <row r="2256" customFormat="false" ht="15.75" hidden="false" customHeight="true" outlineLevel="0" collapsed="false">
      <c r="A2256" s="13" t="s">
        <v>21</v>
      </c>
      <c r="B2256" s="28"/>
    </row>
    <row r="2257" customFormat="false" ht="15.75" hidden="false" customHeight="true" outlineLevel="0" collapsed="false">
      <c r="A2257" s="13" t="s">
        <v>76</v>
      </c>
      <c r="B2257" s="28"/>
    </row>
    <row r="2258" customFormat="false" ht="15.75" hidden="false" customHeight="true" outlineLevel="0" collapsed="false">
      <c r="A2258" s="13" t="s">
        <v>77</v>
      </c>
      <c r="B2258" s="28"/>
    </row>
    <row r="2260" customFormat="false" ht="15.75" hidden="false" customHeight="true" outlineLevel="0" collapsed="false">
      <c r="A2260" s="13" t="s">
        <v>21</v>
      </c>
      <c r="B2260" s="28"/>
    </row>
    <row r="2261" customFormat="false" ht="15.75" hidden="false" customHeight="true" outlineLevel="0" collapsed="false">
      <c r="A2261" s="13" t="s">
        <v>76</v>
      </c>
      <c r="B2261" s="28"/>
    </row>
    <row r="2262" customFormat="false" ht="15.75" hidden="false" customHeight="true" outlineLevel="0" collapsed="false">
      <c r="A2262" s="13" t="s">
        <v>77</v>
      </c>
      <c r="B2262" s="28"/>
    </row>
    <row r="2264" customFormat="false" ht="15.75" hidden="false" customHeight="true" outlineLevel="0" collapsed="false">
      <c r="A2264" s="13" t="s">
        <v>21</v>
      </c>
      <c r="B2264" s="28"/>
    </row>
    <row r="2265" customFormat="false" ht="15.75" hidden="false" customHeight="true" outlineLevel="0" collapsed="false">
      <c r="A2265" s="13" t="s">
        <v>76</v>
      </c>
      <c r="B2265" s="28"/>
    </row>
    <row r="2266" customFormat="false" ht="15.75" hidden="false" customHeight="true" outlineLevel="0" collapsed="false">
      <c r="A2266" s="13" t="s">
        <v>77</v>
      </c>
      <c r="B2266" s="28"/>
    </row>
    <row r="2268" customFormat="false" ht="15.75" hidden="false" customHeight="true" outlineLevel="0" collapsed="false">
      <c r="A2268" s="13" t="s">
        <v>21</v>
      </c>
      <c r="B2268" s="28"/>
    </row>
    <row r="2269" customFormat="false" ht="15.75" hidden="false" customHeight="true" outlineLevel="0" collapsed="false">
      <c r="A2269" s="13" t="s">
        <v>76</v>
      </c>
      <c r="B2269" s="28"/>
    </row>
    <row r="2270" customFormat="false" ht="15.75" hidden="false" customHeight="true" outlineLevel="0" collapsed="false">
      <c r="A2270" s="13" t="s">
        <v>77</v>
      </c>
      <c r="B2270" s="28"/>
    </row>
    <row r="2272" customFormat="false" ht="15.75" hidden="false" customHeight="true" outlineLevel="0" collapsed="false">
      <c r="A2272" s="13" t="s">
        <v>21</v>
      </c>
      <c r="B2272" s="28"/>
    </row>
    <row r="2273" customFormat="false" ht="15.75" hidden="false" customHeight="true" outlineLevel="0" collapsed="false">
      <c r="A2273" s="13" t="s">
        <v>76</v>
      </c>
      <c r="B2273" s="28"/>
    </row>
    <row r="2274" customFormat="false" ht="15.75" hidden="false" customHeight="true" outlineLevel="0" collapsed="false">
      <c r="A2274" s="13" t="s">
        <v>77</v>
      </c>
      <c r="B2274" s="28"/>
    </row>
    <row r="2276" customFormat="false" ht="15.75" hidden="false" customHeight="true" outlineLevel="0" collapsed="false">
      <c r="A2276" s="13" t="s">
        <v>21</v>
      </c>
      <c r="B2276" s="28"/>
    </row>
    <row r="2277" customFormat="false" ht="15.75" hidden="false" customHeight="true" outlineLevel="0" collapsed="false">
      <c r="A2277" s="13" t="s">
        <v>76</v>
      </c>
      <c r="B2277" s="28"/>
    </row>
    <row r="2278" customFormat="false" ht="15.75" hidden="false" customHeight="true" outlineLevel="0" collapsed="false">
      <c r="A2278" s="13" t="s">
        <v>77</v>
      </c>
      <c r="B2278" s="28"/>
    </row>
    <row r="2280" customFormat="false" ht="15.75" hidden="false" customHeight="true" outlineLevel="0" collapsed="false">
      <c r="A2280" s="13" t="s">
        <v>21</v>
      </c>
      <c r="B2280" s="28"/>
    </row>
    <row r="2281" customFormat="false" ht="15.75" hidden="false" customHeight="true" outlineLevel="0" collapsed="false">
      <c r="A2281" s="13" t="s">
        <v>76</v>
      </c>
      <c r="B2281" s="28"/>
    </row>
    <row r="2282" customFormat="false" ht="15.75" hidden="false" customHeight="true" outlineLevel="0" collapsed="false">
      <c r="A2282" s="13" t="s">
        <v>77</v>
      </c>
      <c r="B2282" s="28"/>
    </row>
    <row r="2284" customFormat="false" ht="15.75" hidden="false" customHeight="true" outlineLevel="0" collapsed="false">
      <c r="A2284" s="13" t="s">
        <v>21</v>
      </c>
      <c r="B2284" s="28"/>
    </row>
    <row r="2285" customFormat="false" ht="15.75" hidden="false" customHeight="true" outlineLevel="0" collapsed="false">
      <c r="A2285" s="13" t="s">
        <v>76</v>
      </c>
      <c r="B2285" s="28"/>
    </row>
    <row r="2286" customFormat="false" ht="15.75" hidden="false" customHeight="true" outlineLevel="0" collapsed="false">
      <c r="A2286" s="13" t="s">
        <v>77</v>
      </c>
      <c r="B2286" s="28"/>
    </row>
    <row r="2288" customFormat="false" ht="15.75" hidden="false" customHeight="true" outlineLevel="0" collapsed="false">
      <c r="A2288" s="13" t="s">
        <v>21</v>
      </c>
      <c r="B2288" s="28"/>
    </row>
    <row r="2289" customFormat="false" ht="15.75" hidden="false" customHeight="true" outlineLevel="0" collapsed="false">
      <c r="A2289" s="13" t="s">
        <v>76</v>
      </c>
      <c r="B2289" s="28"/>
    </row>
    <row r="2290" customFormat="false" ht="15.75" hidden="false" customHeight="true" outlineLevel="0" collapsed="false">
      <c r="A2290" s="13" t="s">
        <v>77</v>
      </c>
      <c r="B2290" s="28"/>
    </row>
    <row r="2292" customFormat="false" ht="15.75" hidden="false" customHeight="true" outlineLevel="0" collapsed="false">
      <c r="A2292" s="13" t="s">
        <v>21</v>
      </c>
      <c r="B2292" s="28"/>
    </row>
    <row r="2293" customFormat="false" ht="15.75" hidden="false" customHeight="true" outlineLevel="0" collapsed="false">
      <c r="A2293" s="13" t="s">
        <v>76</v>
      </c>
      <c r="B2293" s="28"/>
    </row>
    <row r="2294" customFormat="false" ht="15.75" hidden="false" customHeight="true" outlineLevel="0" collapsed="false">
      <c r="A2294" s="13" t="s">
        <v>77</v>
      </c>
      <c r="B2294" s="28"/>
    </row>
    <row r="2296" customFormat="false" ht="15.75" hidden="false" customHeight="true" outlineLevel="0" collapsed="false">
      <c r="A2296" s="13" t="s">
        <v>21</v>
      </c>
      <c r="B2296" s="28"/>
    </row>
    <row r="2297" customFormat="false" ht="15.75" hidden="false" customHeight="true" outlineLevel="0" collapsed="false">
      <c r="A2297" s="13" t="s">
        <v>76</v>
      </c>
      <c r="B2297" s="28"/>
    </row>
    <row r="2298" customFormat="false" ht="15.75" hidden="false" customHeight="true" outlineLevel="0" collapsed="false">
      <c r="A2298" s="13" t="s">
        <v>77</v>
      </c>
      <c r="B2298" s="28"/>
    </row>
    <row r="2300" customFormat="false" ht="15.75" hidden="false" customHeight="true" outlineLevel="0" collapsed="false">
      <c r="A2300" s="13" t="s">
        <v>21</v>
      </c>
      <c r="B2300" s="28"/>
    </row>
    <row r="2301" customFormat="false" ht="15.75" hidden="false" customHeight="true" outlineLevel="0" collapsed="false">
      <c r="A2301" s="13" t="s">
        <v>76</v>
      </c>
      <c r="B2301" s="28"/>
    </row>
    <row r="2302" customFormat="false" ht="15.75" hidden="false" customHeight="true" outlineLevel="0" collapsed="false">
      <c r="A2302" s="13" t="s">
        <v>77</v>
      </c>
      <c r="B2302" s="28"/>
    </row>
    <row r="2304" customFormat="false" ht="15.75" hidden="false" customHeight="true" outlineLevel="0" collapsed="false">
      <c r="A2304" s="13" t="s">
        <v>21</v>
      </c>
      <c r="B2304" s="28"/>
    </row>
    <row r="2305" customFormat="false" ht="15.75" hidden="false" customHeight="true" outlineLevel="0" collapsed="false">
      <c r="A2305" s="13" t="s">
        <v>76</v>
      </c>
      <c r="B2305" s="28"/>
    </row>
    <row r="2306" customFormat="false" ht="15.75" hidden="false" customHeight="true" outlineLevel="0" collapsed="false">
      <c r="A2306" s="13" t="s">
        <v>77</v>
      </c>
      <c r="B2306" s="28"/>
    </row>
    <row r="2308" customFormat="false" ht="15.75" hidden="false" customHeight="true" outlineLevel="0" collapsed="false">
      <c r="A2308" s="13" t="s">
        <v>21</v>
      </c>
      <c r="B2308" s="28"/>
    </row>
    <row r="2309" customFormat="false" ht="15.75" hidden="false" customHeight="true" outlineLevel="0" collapsed="false">
      <c r="A2309" s="13" t="s">
        <v>76</v>
      </c>
      <c r="B2309" s="28"/>
    </row>
    <row r="2310" customFormat="false" ht="15.75" hidden="false" customHeight="true" outlineLevel="0" collapsed="false">
      <c r="A2310" s="13" t="s">
        <v>77</v>
      </c>
      <c r="B2310" s="28"/>
    </row>
    <row r="2312" customFormat="false" ht="15.75" hidden="false" customHeight="true" outlineLevel="0" collapsed="false">
      <c r="A2312" s="13" t="s">
        <v>21</v>
      </c>
      <c r="B2312" s="28"/>
    </row>
    <row r="2313" customFormat="false" ht="15.75" hidden="false" customHeight="true" outlineLevel="0" collapsed="false">
      <c r="A2313" s="13" t="s">
        <v>76</v>
      </c>
      <c r="B2313" s="28"/>
    </row>
    <row r="2314" customFormat="false" ht="15.75" hidden="false" customHeight="true" outlineLevel="0" collapsed="false">
      <c r="A2314" s="13" t="s">
        <v>77</v>
      </c>
      <c r="B2314" s="28"/>
    </row>
    <row r="2316" customFormat="false" ht="15.75" hidden="false" customHeight="true" outlineLevel="0" collapsed="false">
      <c r="A2316" s="13" t="s">
        <v>21</v>
      </c>
      <c r="B2316" s="28"/>
    </row>
    <row r="2317" customFormat="false" ht="15.75" hidden="false" customHeight="true" outlineLevel="0" collapsed="false">
      <c r="A2317" s="13" t="s">
        <v>76</v>
      </c>
      <c r="B2317" s="28"/>
    </row>
    <row r="2318" customFormat="false" ht="15.75" hidden="false" customHeight="true" outlineLevel="0" collapsed="false">
      <c r="A2318" s="13" t="s">
        <v>77</v>
      </c>
      <c r="B2318" s="28"/>
    </row>
    <row r="2320" customFormat="false" ht="15.75" hidden="false" customHeight="true" outlineLevel="0" collapsed="false">
      <c r="A2320" s="13" t="s">
        <v>21</v>
      </c>
      <c r="B2320" s="28"/>
    </row>
    <row r="2321" customFormat="false" ht="15.75" hidden="false" customHeight="true" outlineLevel="0" collapsed="false">
      <c r="A2321" s="13" t="s">
        <v>76</v>
      </c>
      <c r="B2321" s="28"/>
    </row>
    <row r="2322" customFormat="false" ht="15.75" hidden="false" customHeight="true" outlineLevel="0" collapsed="false">
      <c r="A2322" s="13" t="s">
        <v>77</v>
      </c>
      <c r="B2322" s="28"/>
    </row>
    <row r="2324" customFormat="false" ht="15.75" hidden="false" customHeight="true" outlineLevel="0" collapsed="false">
      <c r="A2324" s="13" t="s">
        <v>21</v>
      </c>
      <c r="B2324" s="28"/>
    </row>
    <row r="2325" customFormat="false" ht="15.75" hidden="false" customHeight="true" outlineLevel="0" collapsed="false">
      <c r="A2325" s="13" t="s">
        <v>76</v>
      </c>
      <c r="B2325" s="28"/>
    </row>
    <row r="2326" customFormat="false" ht="15.75" hidden="false" customHeight="true" outlineLevel="0" collapsed="false">
      <c r="A2326" s="13" t="s">
        <v>77</v>
      </c>
      <c r="B2326" s="28"/>
    </row>
    <row r="2328" customFormat="false" ht="15.75" hidden="false" customHeight="true" outlineLevel="0" collapsed="false">
      <c r="A2328" s="13" t="s">
        <v>21</v>
      </c>
      <c r="B2328" s="28"/>
    </row>
    <row r="2329" customFormat="false" ht="15.75" hidden="false" customHeight="true" outlineLevel="0" collapsed="false">
      <c r="A2329" s="13" t="s">
        <v>76</v>
      </c>
      <c r="B2329" s="28"/>
    </row>
    <row r="2330" customFormat="false" ht="15.75" hidden="false" customHeight="true" outlineLevel="0" collapsed="false">
      <c r="A2330" s="13" t="s">
        <v>77</v>
      </c>
      <c r="B2330" s="28"/>
    </row>
    <row r="2332" customFormat="false" ht="15.75" hidden="false" customHeight="true" outlineLevel="0" collapsed="false">
      <c r="A2332" s="13" t="s">
        <v>21</v>
      </c>
      <c r="B2332" s="28"/>
    </row>
    <row r="2333" customFormat="false" ht="15.75" hidden="false" customHeight="true" outlineLevel="0" collapsed="false">
      <c r="A2333" s="13" t="s">
        <v>76</v>
      </c>
      <c r="B2333" s="28"/>
    </row>
    <row r="2334" customFormat="false" ht="15.75" hidden="false" customHeight="true" outlineLevel="0" collapsed="false">
      <c r="A2334" s="13" t="s">
        <v>77</v>
      </c>
      <c r="B2334" s="28"/>
    </row>
    <row r="2336" customFormat="false" ht="15.75" hidden="false" customHeight="true" outlineLevel="0" collapsed="false">
      <c r="A2336" s="13" t="s">
        <v>21</v>
      </c>
      <c r="B2336" s="28"/>
    </row>
    <row r="2337" customFormat="false" ht="15.75" hidden="false" customHeight="true" outlineLevel="0" collapsed="false">
      <c r="A2337" s="13" t="s">
        <v>76</v>
      </c>
      <c r="B2337" s="28"/>
    </row>
    <row r="2338" customFormat="false" ht="15.75" hidden="false" customHeight="true" outlineLevel="0" collapsed="false">
      <c r="A2338" s="13" t="s">
        <v>77</v>
      </c>
      <c r="B2338" s="28"/>
    </row>
    <row r="2340" customFormat="false" ht="15.75" hidden="false" customHeight="true" outlineLevel="0" collapsed="false">
      <c r="A2340" s="13" t="s">
        <v>21</v>
      </c>
      <c r="B2340" s="28"/>
    </row>
    <row r="2341" customFormat="false" ht="15.75" hidden="false" customHeight="true" outlineLevel="0" collapsed="false">
      <c r="A2341" s="13" t="s">
        <v>76</v>
      </c>
      <c r="B2341" s="28"/>
    </row>
    <row r="2342" customFormat="false" ht="15.75" hidden="false" customHeight="true" outlineLevel="0" collapsed="false">
      <c r="A2342" s="13" t="s">
        <v>77</v>
      </c>
      <c r="B2342" s="28"/>
    </row>
    <row r="2344" customFormat="false" ht="15.75" hidden="false" customHeight="true" outlineLevel="0" collapsed="false">
      <c r="A2344" s="13" t="s">
        <v>21</v>
      </c>
      <c r="B2344" s="28"/>
    </row>
    <row r="2345" customFormat="false" ht="15.75" hidden="false" customHeight="true" outlineLevel="0" collapsed="false">
      <c r="A2345" s="13" t="s">
        <v>76</v>
      </c>
      <c r="B2345" s="28"/>
    </row>
    <row r="2346" customFormat="false" ht="15.75" hidden="false" customHeight="true" outlineLevel="0" collapsed="false">
      <c r="A2346" s="13" t="s">
        <v>77</v>
      </c>
      <c r="B2346" s="28"/>
    </row>
    <row r="2348" customFormat="false" ht="15.75" hidden="false" customHeight="true" outlineLevel="0" collapsed="false">
      <c r="A2348" s="13" t="s">
        <v>21</v>
      </c>
      <c r="B2348" s="28"/>
    </row>
    <row r="2349" customFormat="false" ht="15.75" hidden="false" customHeight="true" outlineLevel="0" collapsed="false">
      <c r="A2349" s="13" t="s">
        <v>76</v>
      </c>
      <c r="B2349" s="28"/>
    </row>
    <row r="2350" customFormat="false" ht="15.75" hidden="false" customHeight="true" outlineLevel="0" collapsed="false">
      <c r="A2350" s="13" t="s">
        <v>77</v>
      </c>
      <c r="B2350" s="28"/>
    </row>
    <row r="2352" customFormat="false" ht="15.75" hidden="false" customHeight="true" outlineLevel="0" collapsed="false">
      <c r="A2352" s="13" t="s">
        <v>21</v>
      </c>
      <c r="B2352" s="28"/>
    </row>
    <row r="2353" customFormat="false" ht="15.75" hidden="false" customHeight="true" outlineLevel="0" collapsed="false">
      <c r="A2353" s="13" t="s">
        <v>76</v>
      </c>
      <c r="B2353" s="28"/>
    </row>
    <row r="2354" customFormat="false" ht="15.75" hidden="false" customHeight="true" outlineLevel="0" collapsed="false">
      <c r="A2354" s="13" t="s">
        <v>77</v>
      </c>
      <c r="B2354" s="28"/>
    </row>
    <row r="2356" customFormat="false" ht="15.75" hidden="false" customHeight="true" outlineLevel="0" collapsed="false">
      <c r="A2356" s="13" t="s">
        <v>21</v>
      </c>
      <c r="B2356" s="28"/>
    </row>
    <row r="2357" customFormat="false" ht="15.75" hidden="false" customHeight="true" outlineLevel="0" collapsed="false">
      <c r="A2357" s="13" t="s">
        <v>76</v>
      </c>
      <c r="B2357" s="28"/>
    </row>
    <row r="2358" customFormat="false" ht="15.75" hidden="false" customHeight="true" outlineLevel="0" collapsed="false">
      <c r="A2358" s="13" t="s">
        <v>77</v>
      </c>
      <c r="B2358" s="28"/>
    </row>
    <row r="2360" customFormat="false" ht="15.75" hidden="false" customHeight="true" outlineLevel="0" collapsed="false">
      <c r="A2360" s="13" t="s">
        <v>21</v>
      </c>
      <c r="B2360" s="28"/>
    </row>
    <row r="2361" customFormat="false" ht="15.75" hidden="false" customHeight="true" outlineLevel="0" collapsed="false">
      <c r="A2361" s="13" t="s">
        <v>76</v>
      </c>
      <c r="B2361" s="28"/>
    </row>
    <row r="2362" customFormat="false" ht="15.75" hidden="false" customHeight="true" outlineLevel="0" collapsed="false">
      <c r="A2362" s="13" t="s">
        <v>77</v>
      </c>
      <c r="B2362" s="28"/>
    </row>
    <row r="2364" customFormat="false" ht="15.75" hidden="false" customHeight="true" outlineLevel="0" collapsed="false">
      <c r="A2364" s="13" t="s">
        <v>21</v>
      </c>
      <c r="B2364" s="28"/>
    </row>
    <row r="2365" customFormat="false" ht="15.75" hidden="false" customHeight="true" outlineLevel="0" collapsed="false">
      <c r="A2365" s="13" t="s">
        <v>76</v>
      </c>
      <c r="B2365" s="28"/>
    </row>
    <row r="2366" customFormat="false" ht="15.75" hidden="false" customHeight="true" outlineLevel="0" collapsed="false">
      <c r="A2366" s="13" t="s">
        <v>77</v>
      </c>
      <c r="B2366" s="28"/>
    </row>
    <row r="2368" customFormat="false" ht="15.75" hidden="false" customHeight="true" outlineLevel="0" collapsed="false">
      <c r="A2368" s="13" t="s">
        <v>21</v>
      </c>
      <c r="B2368" s="28"/>
    </row>
    <row r="2369" customFormat="false" ht="15.75" hidden="false" customHeight="true" outlineLevel="0" collapsed="false">
      <c r="A2369" s="13" t="s">
        <v>76</v>
      </c>
      <c r="B2369" s="28"/>
    </row>
    <row r="2370" customFormat="false" ht="15.75" hidden="false" customHeight="true" outlineLevel="0" collapsed="false">
      <c r="A2370" s="13" t="s">
        <v>77</v>
      </c>
      <c r="B2370" s="28"/>
    </row>
    <row r="2372" customFormat="false" ht="15.75" hidden="false" customHeight="true" outlineLevel="0" collapsed="false">
      <c r="A2372" s="13" t="s">
        <v>21</v>
      </c>
      <c r="B2372" s="28"/>
    </row>
    <row r="2373" customFormat="false" ht="15.75" hidden="false" customHeight="true" outlineLevel="0" collapsed="false">
      <c r="A2373" s="13" t="s">
        <v>76</v>
      </c>
      <c r="B2373" s="28"/>
    </row>
    <row r="2374" customFormat="false" ht="15.75" hidden="false" customHeight="true" outlineLevel="0" collapsed="false">
      <c r="A2374" s="13" t="s">
        <v>77</v>
      </c>
      <c r="B2374" s="28"/>
    </row>
    <row r="2376" customFormat="false" ht="15.75" hidden="false" customHeight="true" outlineLevel="0" collapsed="false">
      <c r="A2376" s="13" t="s">
        <v>21</v>
      </c>
      <c r="B2376" s="28"/>
    </row>
    <row r="2377" customFormat="false" ht="15.75" hidden="false" customHeight="true" outlineLevel="0" collapsed="false">
      <c r="A2377" s="13" t="s">
        <v>76</v>
      </c>
      <c r="B2377" s="28"/>
    </row>
    <row r="2378" customFormat="false" ht="15.75" hidden="false" customHeight="true" outlineLevel="0" collapsed="false">
      <c r="A2378" s="13" t="s">
        <v>77</v>
      </c>
      <c r="B2378" s="28"/>
    </row>
    <row r="2380" customFormat="false" ht="15.75" hidden="false" customHeight="true" outlineLevel="0" collapsed="false">
      <c r="A2380" s="13" t="s">
        <v>21</v>
      </c>
      <c r="B2380" s="28"/>
    </row>
    <row r="2381" customFormat="false" ht="15.75" hidden="false" customHeight="true" outlineLevel="0" collapsed="false">
      <c r="A2381" s="13" t="s">
        <v>76</v>
      </c>
      <c r="B2381" s="28"/>
    </row>
    <row r="2382" customFormat="false" ht="15.75" hidden="false" customHeight="true" outlineLevel="0" collapsed="false">
      <c r="A2382" s="13" t="s">
        <v>77</v>
      </c>
      <c r="B2382" s="28"/>
    </row>
    <row r="2384" customFormat="false" ht="15.75" hidden="false" customHeight="true" outlineLevel="0" collapsed="false">
      <c r="A2384" s="13" t="s">
        <v>21</v>
      </c>
      <c r="B2384" s="28"/>
    </row>
    <row r="2385" customFormat="false" ht="15.75" hidden="false" customHeight="true" outlineLevel="0" collapsed="false">
      <c r="A2385" s="13" t="s">
        <v>76</v>
      </c>
      <c r="B2385" s="28"/>
    </row>
    <row r="2386" customFormat="false" ht="15.75" hidden="false" customHeight="true" outlineLevel="0" collapsed="false">
      <c r="A2386" s="13" t="s">
        <v>77</v>
      </c>
      <c r="B2386" s="28"/>
    </row>
    <row r="2388" customFormat="false" ht="15.75" hidden="false" customHeight="true" outlineLevel="0" collapsed="false">
      <c r="A2388" s="13" t="s">
        <v>21</v>
      </c>
      <c r="B2388" s="28"/>
    </row>
    <row r="2389" customFormat="false" ht="15.75" hidden="false" customHeight="true" outlineLevel="0" collapsed="false">
      <c r="A2389" s="13" t="s">
        <v>76</v>
      </c>
      <c r="B2389" s="28"/>
    </row>
    <row r="2390" customFormat="false" ht="15.75" hidden="false" customHeight="true" outlineLevel="0" collapsed="false">
      <c r="A2390" s="13" t="s">
        <v>77</v>
      </c>
      <c r="B2390" s="28"/>
    </row>
    <row r="2392" customFormat="false" ht="15.75" hidden="false" customHeight="true" outlineLevel="0" collapsed="false">
      <c r="A2392" s="13" t="s">
        <v>21</v>
      </c>
      <c r="B2392" s="28"/>
    </row>
    <row r="2393" customFormat="false" ht="15.75" hidden="false" customHeight="true" outlineLevel="0" collapsed="false">
      <c r="A2393" s="13" t="s">
        <v>76</v>
      </c>
      <c r="B2393" s="28"/>
    </row>
    <row r="2394" customFormat="false" ht="15.75" hidden="false" customHeight="true" outlineLevel="0" collapsed="false">
      <c r="A2394" s="13" t="s">
        <v>77</v>
      </c>
      <c r="B2394" s="28"/>
    </row>
    <row r="2396" customFormat="false" ht="15.75" hidden="false" customHeight="true" outlineLevel="0" collapsed="false">
      <c r="A2396" s="13" t="s">
        <v>21</v>
      </c>
      <c r="B2396" s="28"/>
    </row>
    <row r="2397" customFormat="false" ht="15.75" hidden="false" customHeight="true" outlineLevel="0" collapsed="false">
      <c r="A2397" s="13" t="s">
        <v>76</v>
      </c>
      <c r="B2397" s="28"/>
    </row>
    <row r="2398" customFormat="false" ht="15.75" hidden="false" customHeight="true" outlineLevel="0" collapsed="false">
      <c r="A2398" s="13" t="s">
        <v>77</v>
      </c>
      <c r="B2398" s="28"/>
    </row>
    <row r="2400" customFormat="false" ht="15.75" hidden="false" customHeight="true" outlineLevel="0" collapsed="false">
      <c r="A2400" s="13" t="s">
        <v>21</v>
      </c>
      <c r="B2400" s="28"/>
    </row>
    <row r="2401" customFormat="false" ht="15.75" hidden="false" customHeight="true" outlineLevel="0" collapsed="false">
      <c r="A2401" s="13" t="s">
        <v>76</v>
      </c>
      <c r="B2401" s="28"/>
    </row>
    <row r="2402" customFormat="false" ht="15.75" hidden="false" customHeight="true" outlineLevel="0" collapsed="false">
      <c r="A2402" s="13" t="s">
        <v>77</v>
      </c>
      <c r="B2402" s="28"/>
    </row>
    <row r="2404" customFormat="false" ht="15.75" hidden="false" customHeight="true" outlineLevel="0" collapsed="false">
      <c r="A2404" s="13" t="s">
        <v>21</v>
      </c>
      <c r="B2404" s="28"/>
    </row>
    <row r="2405" customFormat="false" ht="15.75" hidden="false" customHeight="true" outlineLevel="0" collapsed="false">
      <c r="A2405" s="13" t="s">
        <v>76</v>
      </c>
      <c r="B2405" s="28"/>
    </row>
    <row r="2406" customFormat="false" ht="15.75" hidden="false" customHeight="true" outlineLevel="0" collapsed="false">
      <c r="A2406" s="13" t="s">
        <v>77</v>
      </c>
      <c r="B2406" s="28"/>
    </row>
    <row r="2408" customFormat="false" ht="15.75" hidden="false" customHeight="true" outlineLevel="0" collapsed="false">
      <c r="A2408" s="13" t="s">
        <v>21</v>
      </c>
      <c r="B2408" s="28"/>
    </row>
    <row r="2409" customFormat="false" ht="15.75" hidden="false" customHeight="true" outlineLevel="0" collapsed="false">
      <c r="A2409" s="13" t="s">
        <v>76</v>
      </c>
      <c r="B2409" s="28"/>
    </row>
    <row r="2410" customFormat="false" ht="15.75" hidden="false" customHeight="true" outlineLevel="0" collapsed="false">
      <c r="A2410" s="13" t="s">
        <v>77</v>
      </c>
      <c r="B2410" s="28"/>
    </row>
    <row r="2412" customFormat="false" ht="15.75" hidden="false" customHeight="true" outlineLevel="0" collapsed="false">
      <c r="A2412" s="13" t="s">
        <v>21</v>
      </c>
      <c r="B2412" s="28"/>
    </row>
    <row r="2413" customFormat="false" ht="15.75" hidden="false" customHeight="true" outlineLevel="0" collapsed="false">
      <c r="A2413" s="13" t="s">
        <v>76</v>
      </c>
      <c r="B2413" s="28"/>
    </row>
    <row r="2414" customFormat="false" ht="15.75" hidden="false" customHeight="true" outlineLevel="0" collapsed="false">
      <c r="A2414" s="13" t="s">
        <v>77</v>
      </c>
      <c r="B2414" s="28"/>
    </row>
    <row r="2416" customFormat="false" ht="15.75" hidden="false" customHeight="true" outlineLevel="0" collapsed="false">
      <c r="A2416" s="13" t="s">
        <v>21</v>
      </c>
      <c r="B2416" s="28"/>
    </row>
    <row r="2417" customFormat="false" ht="15.75" hidden="false" customHeight="true" outlineLevel="0" collapsed="false">
      <c r="A2417" s="13" t="s">
        <v>76</v>
      </c>
      <c r="B2417" s="28"/>
    </row>
    <row r="2418" customFormat="false" ht="15.75" hidden="false" customHeight="true" outlineLevel="0" collapsed="false">
      <c r="A2418" s="13" t="s">
        <v>77</v>
      </c>
      <c r="B2418" s="28"/>
    </row>
    <row r="2420" customFormat="false" ht="15.75" hidden="false" customHeight="true" outlineLevel="0" collapsed="false">
      <c r="A2420" s="13" t="s">
        <v>21</v>
      </c>
      <c r="B2420" s="28"/>
    </row>
    <row r="2421" customFormat="false" ht="15.75" hidden="false" customHeight="true" outlineLevel="0" collapsed="false">
      <c r="A2421" s="13" t="s">
        <v>76</v>
      </c>
      <c r="B2421" s="28"/>
    </row>
    <row r="2422" customFormat="false" ht="15.75" hidden="false" customHeight="true" outlineLevel="0" collapsed="false">
      <c r="A2422" s="13" t="s">
        <v>77</v>
      </c>
      <c r="B2422" s="28"/>
    </row>
    <row r="2424" customFormat="false" ht="15.75" hidden="false" customHeight="true" outlineLevel="0" collapsed="false">
      <c r="A2424" s="13" t="s">
        <v>21</v>
      </c>
      <c r="B2424" s="28"/>
    </row>
    <row r="2425" customFormat="false" ht="15.75" hidden="false" customHeight="true" outlineLevel="0" collapsed="false">
      <c r="A2425" s="13" t="s">
        <v>76</v>
      </c>
      <c r="B2425" s="28"/>
    </row>
    <row r="2426" customFormat="false" ht="15.75" hidden="false" customHeight="true" outlineLevel="0" collapsed="false">
      <c r="A2426" s="13" t="s">
        <v>77</v>
      </c>
      <c r="B2426" s="28"/>
    </row>
    <row r="2428" customFormat="false" ht="15.75" hidden="false" customHeight="true" outlineLevel="0" collapsed="false">
      <c r="A2428" s="13" t="s">
        <v>21</v>
      </c>
      <c r="B2428" s="28"/>
    </row>
    <row r="2429" customFormat="false" ht="15.75" hidden="false" customHeight="true" outlineLevel="0" collapsed="false">
      <c r="A2429" s="13" t="s">
        <v>76</v>
      </c>
      <c r="B2429" s="28"/>
    </row>
    <row r="2430" customFormat="false" ht="15.75" hidden="false" customHeight="true" outlineLevel="0" collapsed="false">
      <c r="A2430" s="13" t="s">
        <v>77</v>
      </c>
      <c r="B2430" s="28"/>
    </row>
    <row r="2432" customFormat="false" ht="15.75" hidden="false" customHeight="true" outlineLevel="0" collapsed="false">
      <c r="A2432" s="13" t="s">
        <v>21</v>
      </c>
      <c r="B2432" s="28"/>
    </row>
    <row r="2433" customFormat="false" ht="15.75" hidden="false" customHeight="true" outlineLevel="0" collapsed="false">
      <c r="A2433" s="13" t="s">
        <v>76</v>
      </c>
      <c r="B2433" s="28"/>
    </row>
    <row r="2434" customFormat="false" ht="15.75" hidden="false" customHeight="true" outlineLevel="0" collapsed="false">
      <c r="A2434" s="13" t="s">
        <v>77</v>
      </c>
      <c r="B2434" s="28"/>
    </row>
    <row r="2436" customFormat="false" ht="15.75" hidden="false" customHeight="true" outlineLevel="0" collapsed="false">
      <c r="A2436" s="13" t="s">
        <v>21</v>
      </c>
      <c r="B2436" s="28"/>
    </row>
    <row r="2437" customFormat="false" ht="15.75" hidden="false" customHeight="true" outlineLevel="0" collapsed="false">
      <c r="A2437" s="13" t="s">
        <v>76</v>
      </c>
      <c r="B2437" s="28"/>
    </row>
    <row r="2438" customFormat="false" ht="15.75" hidden="false" customHeight="true" outlineLevel="0" collapsed="false">
      <c r="A2438" s="13" t="s">
        <v>77</v>
      </c>
      <c r="B2438" s="28"/>
    </row>
    <row r="2440" customFormat="false" ht="15.75" hidden="false" customHeight="true" outlineLevel="0" collapsed="false">
      <c r="A2440" s="13" t="s">
        <v>21</v>
      </c>
      <c r="B2440" s="28"/>
    </row>
    <row r="2441" customFormat="false" ht="15.75" hidden="false" customHeight="true" outlineLevel="0" collapsed="false">
      <c r="A2441" s="13" t="s">
        <v>76</v>
      </c>
      <c r="B2441" s="28"/>
    </row>
    <row r="2442" customFormat="false" ht="15.75" hidden="false" customHeight="true" outlineLevel="0" collapsed="false">
      <c r="A2442" s="13" t="s">
        <v>77</v>
      </c>
      <c r="B2442" s="28"/>
    </row>
    <row r="2444" customFormat="false" ht="15.75" hidden="false" customHeight="true" outlineLevel="0" collapsed="false">
      <c r="A2444" s="13" t="s">
        <v>21</v>
      </c>
      <c r="B2444" s="28"/>
    </row>
    <row r="2445" customFormat="false" ht="15.75" hidden="false" customHeight="true" outlineLevel="0" collapsed="false">
      <c r="A2445" s="13" t="s">
        <v>76</v>
      </c>
      <c r="B2445" s="28"/>
    </row>
    <row r="2446" customFormat="false" ht="15.75" hidden="false" customHeight="true" outlineLevel="0" collapsed="false">
      <c r="A2446" s="13" t="s">
        <v>77</v>
      </c>
      <c r="B2446" s="28"/>
    </row>
    <row r="2448" customFormat="false" ht="15.75" hidden="false" customHeight="true" outlineLevel="0" collapsed="false">
      <c r="A2448" s="13" t="s">
        <v>21</v>
      </c>
      <c r="B2448" s="28"/>
    </row>
    <row r="2449" customFormat="false" ht="15.75" hidden="false" customHeight="true" outlineLevel="0" collapsed="false">
      <c r="A2449" s="13" t="s">
        <v>76</v>
      </c>
      <c r="B2449" s="28"/>
    </row>
    <row r="2450" customFormat="false" ht="15.75" hidden="false" customHeight="true" outlineLevel="0" collapsed="false">
      <c r="A2450" s="13" t="s">
        <v>77</v>
      </c>
      <c r="B2450" s="28"/>
    </row>
    <row r="2452" customFormat="false" ht="15.75" hidden="false" customHeight="true" outlineLevel="0" collapsed="false">
      <c r="A2452" s="13" t="s">
        <v>21</v>
      </c>
      <c r="B2452" s="28"/>
    </row>
    <row r="2453" customFormat="false" ht="15.75" hidden="false" customHeight="true" outlineLevel="0" collapsed="false">
      <c r="A2453" s="13" t="s">
        <v>76</v>
      </c>
      <c r="B2453" s="28"/>
    </row>
    <row r="2454" customFormat="false" ht="15.75" hidden="false" customHeight="true" outlineLevel="0" collapsed="false">
      <c r="A2454" s="13" t="s">
        <v>77</v>
      </c>
      <c r="B2454" s="28"/>
    </row>
    <row r="2456" customFormat="false" ht="15.75" hidden="false" customHeight="true" outlineLevel="0" collapsed="false">
      <c r="A2456" s="13" t="s">
        <v>21</v>
      </c>
      <c r="B2456" s="28"/>
    </row>
    <row r="2457" customFormat="false" ht="15.75" hidden="false" customHeight="true" outlineLevel="0" collapsed="false">
      <c r="A2457" s="13" t="s">
        <v>76</v>
      </c>
      <c r="B2457" s="28"/>
    </row>
    <row r="2458" customFormat="false" ht="15.75" hidden="false" customHeight="true" outlineLevel="0" collapsed="false">
      <c r="A2458" s="13" t="s">
        <v>77</v>
      </c>
      <c r="B2458" s="28"/>
    </row>
    <row r="2460" customFormat="false" ht="15.75" hidden="false" customHeight="true" outlineLevel="0" collapsed="false">
      <c r="A2460" s="13" t="s">
        <v>21</v>
      </c>
      <c r="B2460" s="28"/>
    </row>
    <row r="2461" customFormat="false" ht="15.75" hidden="false" customHeight="true" outlineLevel="0" collapsed="false">
      <c r="A2461" s="13" t="s">
        <v>76</v>
      </c>
      <c r="B2461" s="28"/>
    </row>
    <row r="2462" customFormat="false" ht="15.75" hidden="false" customHeight="true" outlineLevel="0" collapsed="false">
      <c r="A2462" s="13" t="s">
        <v>77</v>
      </c>
      <c r="B2462" s="28"/>
    </row>
    <row r="2464" customFormat="false" ht="15.75" hidden="false" customHeight="true" outlineLevel="0" collapsed="false">
      <c r="A2464" s="13" t="s">
        <v>21</v>
      </c>
      <c r="B2464" s="28"/>
    </row>
    <row r="2465" customFormat="false" ht="15.75" hidden="false" customHeight="true" outlineLevel="0" collapsed="false">
      <c r="A2465" s="13" t="s">
        <v>76</v>
      </c>
      <c r="B2465" s="28"/>
    </row>
    <row r="2466" customFormat="false" ht="15.75" hidden="false" customHeight="true" outlineLevel="0" collapsed="false">
      <c r="A2466" s="13" t="s">
        <v>77</v>
      </c>
      <c r="B2466" s="28"/>
    </row>
    <row r="2468" customFormat="false" ht="15.75" hidden="false" customHeight="true" outlineLevel="0" collapsed="false">
      <c r="A2468" s="13" t="s">
        <v>21</v>
      </c>
      <c r="B2468" s="28"/>
    </row>
    <row r="2469" customFormat="false" ht="15.75" hidden="false" customHeight="true" outlineLevel="0" collapsed="false">
      <c r="A2469" s="13" t="s">
        <v>76</v>
      </c>
      <c r="B2469" s="28"/>
    </row>
    <row r="2470" customFormat="false" ht="15.75" hidden="false" customHeight="true" outlineLevel="0" collapsed="false">
      <c r="A2470" s="13" t="s">
        <v>77</v>
      </c>
      <c r="B2470" s="28"/>
    </row>
    <row r="2472" customFormat="false" ht="15.75" hidden="false" customHeight="true" outlineLevel="0" collapsed="false">
      <c r="A2472" s="13" t="s">
        <v>21</v>
      </c>
      <c r="B2472" s="28"/>
    </row>
    <row r="2473" customFormat="false" ht="15.75" hidden="false" customHeight="true" outlineLevel="0" collapsed="false">
      <c r="A2473" s="13" t="s">
        <v>76</v>
      </c>
      <c r="B2473" s="28"/>
    </row>
    <row r="2474" customFormat="false" ht="15.75" hidden="false" customHeight="true" outlineLevel="0" collapsed="false">
      <c r="A2474" s="13" t="s">
        <v>77</v>
      </c>
      <c r="B2474" s="28"/>
    </row>
    <row r="2476" customFormat="false" ht="15.75" hidden="false" customHeight="true" outlineLevel="0" collapsed="false">
      <c r="A2476" s="13" t="s">
        <v>21</v>
      </c>
      <c r="B2476" s="28"/>
    </row>
    <row r="2477" customFormat="false" ht="15.75" hidden="false" customHeight="true" outlineLevel="0" collapsed="false">
      <c r="A2477" s="13" t="s">
        <v>76</v>
      </c>
      <c r="B2477" s="28"/>
    </row>
    <row r="2478" customFormat="false" ht="15.75" hidden="false" customHeight="true" outlineLevel="0" collapsed="false">
      <c r="A2478" s="13" t="s">
        <v>77</v>
      </c>
      <c r="B2478" s="28"/>
    </row>
    <row r="2480" customFormat="false" ht="15.75" hidden="false" customHeight="true" outlineLevel="0" collapsed="false">
      <c r="A2480" s="13" t="s">
        <v>21</v>
      </c>
      <c r="B2480" s="28"/>
    </row>
    <row r="2481" customFormat="false" ht="15.75" hidden="false" customHeight="true" outlineLevel="0" collapsed="false">
      <c r="A2481" s="13" t="s">
        <v>76</v>
      </c>
      <c r="B2481" s="28"/>
    </row>
    <row r="2482" customFormat="false" ht="15.75" hidden="false" customHeight="true" outlineLevel="0" collapsed="false">
      <c r="A2482" s="13" t="s">
        <v>77</v>
      </c>
      <c r="B2482" s="28"/>
    </row>
    <row r="2484" customFormat="false" ht="15.75" hidden="false" customHeight="true" outlineLevel="0" collapsed="false">
      <c r="A2484" s="13" t="s">
        <v>21</v>
      </c>
      <c r="B2484" s="28"/>
    </row>
    <row r="2485" customFormat="false" ht="15.75" hidden="false" customHeight="true" outlineLevel="0" collapsed="false">
      <c r="A2485" s="13" t="s">
        <v>76</v>
      </c>
      <c r="B2485" s="28"/>
    </row>
    <row r="2486" customFormat="false" ht="15.75" hidden="false" customHeight="true" outlineLevel="0" collapsed="false">
      <c r="A2486" s="13" t="s">
        <v>77</v>
      </c>
      <c r="B2486" s="28"/>
    </row>
    <row r="2488" customFormat="false" ht="15.75" hidden="false" customHeight="true" outlineLevel="0" collapsed="false">
      <c r="A2488" s="13" t="s">
        <v>21</v>
      </c>
      <c r="B2488" s="28"/>
    </row>
    <row r="2489" customFormat="false" ht="15.75" hidden="false" customHeight="true" outlineLevel="0" collapsed="false">
      <c r="A2489" s="13" t="s">
        <v>76</v>
      </c>
      <c r="B2489" s="28"/>
    </row>
    <row r="2490" customFormat="false" ht="15.75" hidden="false" customHeight="true" outlineLevel="0" collapsed="false">
      <c r="A2490" s="13" t="s">
        <v>77</v>
      </c>
      <c r="B2490" s="28"/>
    </row>
    <row r="2492" customFormat="false" ht="15.75" hidden="false" customHeight="true" outlineLevel="0" collapsed="false">
      <c r="A2492" s="13" t="s">
        <v>21</v>
      </c>
      <c r="B2492" s="28"/>
    </row>
    <row r="2493" customFormat="false" ht="15.75" hidden="false" customHeight="true" outlineLevel="0" collapsed="false">
      <c r="A2493" s="13" t="s">
        <v>76</v>
      </c>
      <c r="B2493" s="28"/>
    </row>
    <row r="2494" customFormat="false" ht="15.75" hidden="false" customHeight="true" outlineLevel="0" collapsed="false">
      <c r="A2494" s="13" t="s">
        <v>77</v>
      </c>
      <c r="B2494" s="28"/>
    </row>
    <row r="2496" customFormat="false" ht="15.75" hidden="false" customHeight="true" outlineLevel="0" collapsed="false">
      <c r="A2496" s="13" t="s">
        <v>21</v>
      </c>
      <c r="B2496" s="28"/>
    </row>
    <row r="2497" customFormat="false" ht="15.75" hidden="false" customHeight="true" outlineLevel="0" collapsed="false">
      <c r="A2497" s="13" t="s">
        <v>76</v>
      </c>
      <c r="B2497" s="28"/>
    </row>
    <row r="2498" customFormat="false" ht="15.75" hidden="false" customHeight="true" outlineLevel="0" collapsed="false">
      <c r="A2498" s="13" t="s">
        <v>77</v>
      </c>
      <c r="B2498" s="28"/>
    </row>
    <row r="2500" customFormat="false" ht="15.75" hidden="false" customHeight="true" outlineLevel="0" collapsed="false">
      <c r="A2500" s="13" t="s">
        <v>21</v>
      </c>
      <c r="B2500" s="28"/>
    </row>
    <row r="2501" customFormat="false" ht="15.75" hidden="false" customHeight="true" outlineLevel="0" collapsed="false">
      <c r="A2501" s="13" t="s">
        <v>76</v>
      </c>
      <c r="B2501" s="28"/>
    </row>
    <row r="2502" customFormat="false" ht="15.75" hidden="false" customHeight="true" outlineLevel="0" collapsed="false">
      <c r="A2502" s="13" t="s">
        <v>77</v>
      </c>
      <c r="B2502" s="28"/>
    </row>
    <row r="2504" customFormat="false" ht="15.75" hidden="false" customHeight="true" outlineLevel="0" collapsed="false">
      <c r="A2504" s="13" t="s">
        <v>21</v>
      </c>
      <c r="B2504" s="28"/>
    </row>
    <row r="2505" customFormat="false" ht="15.75" hidden="false" customHeight="true" outlineLevel="0" collapsed="false">
      <c r="A2505" s="13" t="s">
        <v>76</v>
      </c>
      <c r="B2505" s="28"/>
    </row>
    <row r="2506" customFormat="false" ht="15.75" hidden="false" customHeight="true" outlineLevel="0" collapsed="false">
      <c r="A2506" s="13" t="s">
        <v>77</v>
      </c>
      <c r="B2506" s="28"/>
    </row>
    <row r="2508" customFormat="false" ht="15.75" hidden="false" customHeight="true" outlineLevel="0" collapsed="false">
      <c r="A2508" s="13" t="s">
        <v>21</v>
      </c>
      <c r="B2508" s="28"/>
    </row>
    <row r="2509" customFormat="false" ht="15.75" hidden="false" customHeight="true" outlineLevel="0" collapsed="false">
      <c r="A2509" s="13" t="s">
        <v>76</v>
      </c>
      <c r="B2509" s="28"/>
    </row>
    <row r="2510" customFormat="false" ht="15.75" hidden="false" customHeight="true" outlineLevel="0" collapsed="false">
      <c r="A2510" s="13" t="s">
        <v>77</v>
      </c>
      <c r="B2510" s="28"/>
    </row>
    <row r="2512" customFormat="false" ht="15.75" hidden="false" customHeight="true" outlineLevel="0" collapsed="false">
      <c r="A2512" s="13" t="s">
        <v>21</v>
      </c>
      <c r="B2512" s="28"/>
    </row>
    <row r="2513" customFormat="false" ht="15.75" hidden="false" customHeight="true" outlineLevel="0" collapsed="false">
      <c r="A2513" s="13" t="s">
        <v>76</v>
      </c>
      <c r="B2513" s="28"/>
    </row>
    <row r="2514" customFormat="false" ht="15.75" hidden="false" customHeight="true" outlineLevel="0" collapsed="false">
      <c r="A2514" s="13" t="s">
        <v>77</v>
      </c>
      <c r="B2514" s="28"/>
    </row>
    <row r="2516" customFormat="false" ht="15.75" hidden="false" customHeight="true" outlineLevel="0" collapsed="false">
      <c r="A2516" s="13" t="s">
        <v>21</v>
      </c>
      <c r="B2516" s="28"/>
    </row>
    <row r="2517" customFormat="false" ht="15.75" hidden="false" customHeight="true" outlineLevel="0" collapsed="false">
      <c r="A2517" s="13" t="s">
        <v>76</v>
      </c>
      <c r="B2517" s="28"/>
    </row>
    <row r="2518" customFormat="false" ht="15.75" hidden="false" customHeight="true" outlineLevel="0" collapsed="false">
      <c r="A2518" s="13" t="s">
        <v>77</v>
      </c>
      <c r="B2518" s="28"/>
    </row>
    <row r="2520" customFormat="false" ht="15.75" hidden="false" customHeight="true" outlineLevel="0" collapsed="false">
      <c r="A2520" s="13" t="s">
        <v>21</v>
      </c>
      <c r="B2520" s="28"/>
    </row>
    <row r="2521" customFormat="false" ht="15.75" hidden="false" customHeight="true" outlineLevel="0" collapsed="false">
      <c r="A2521" s="13" t="s">
        <v>76</v>
      </c>
      <c r="B2521" s="28"/>
    </row>
    <row r="2522" customFormat="false" ht="15.75" hidden="false" customHeight="true" outlineLevel="0" collapsed="false">
      <c r="A2522" s="13" t="s">
        <v>77</v>
      </c>
      <c r="B2522" s="28"/>
    </row>
    <row r="2524" customFormat="false" ht="15.75" hidden="false" customHeight="true" outlineLevel="0" collapsed="false">
      <c r="A2524" s="13" t="s">
        <v>21</v>
      </c>
      <c r="B2524" s="28"/>
    </row>
    <row r="2525" customFormat="false" ht="15.75" hidden="false" customHeight="true" outlineLevel="0" collapsed="false">
      <c r="A2525" s="13" t="s">
        <v>76</v>
      </c>
      <c r="B2525" s="28"/>
    </row>
    <row r="2526" customFormat="false" ht="15.75" hidden="false" customHeight="true" outlineLevel="0" collapsed="false">
      <c r="A2526" s="13" t="s">
        <v>77</v>
      </c>
      <c r="B2526" s="28"/>
    </row>
    <row r="2528" customFormat="false" ht="15.75" hidden="false" customHeight="true" outlineLevel="0" collapsed="false">
      <c r="A2528" s="13" t="s">
        <v>21</v>
      </c>
      <c r="B2528" s="28"/>
    </row>
    <row r="2529" customFormat="false" ht="15.75" hidden="false" customHeight="true" outlineLevel="0" collapsed="false">
      <c r="A2529" s="13" t="s">
        <v>76</v>
      </c>
      <c r="B2529" s="28"/>
    </row>
    <row r="2530" customFormat="false" ht="15.75" hidden="false" customHeight="true" outlineLevel="0" collapsed="false">
      <c r="A2530" s="13" t="s">
        <v>77</v>
      </c>
      <c r="B2530" s="28"/>
    </row>
    <row r="2532" customFormat="false" ht="15.75" hidden="false" customHeight="true" outlineLevel="0" collapsed="false">
      <c r="A2532" s="13" t="s">
        <v>21</v>
      </c>
      <c r="B2532" s="28"/>
    </row>
    <row r="2533" customFormat="false" ht="15.75" hidden="false" customHeight="true" outlineLevel="0" collapsed="false">
      <c r="A2533" s="13" t="s">
        <v>76</v>
      </c>
      <c r="B2533" s="28"/>
    </row>
    <row r="2534" customFormat="false" ht="15.75" hidden="false" customHeight="true" outlineLevel="0" collapsed="false">
      <c r="A2534" s="13" t="s">
        <v>77</v>
      </c>
      <c r="B2534" s="28"/>
    </row>
    <row r="2536" customFormat="false" ht="15.75" hidden="false" customHeight="true" outlineLevel="0" collapsed="false">
      <c r="A2536" s="13" t="s">
        <v>21</v>
      </c>
      <c r="B2536" s="28"/>
    </row>
    <row r="2537" customFormat="false" ht="15.75" hidden="false" customHeight="true" outlineLevel="0" collapsed="false">
      <c r="A2537" s="13" t="s">
        <v>76</v>
      </c>
      <c r="B2537" s="28"/>
    </row>
    <row r="2538" customFormat="false" ht="15.75" hidden="false" customHeight="true" outlineLevel="0" collapsed="false">
      <c r="A2538" s="13" t="s">
        <v>77</v>
      </c>
      <c r="B2538" s="28"/>
    </row>
    <row r="2540" customFormat="false" ht="15.75" hidden="false" customHeight="true" outlineLevel="0" collapsed="false">
      <c r="A2540" s="13" t="s">
        <v>21</v>
      </c>
      <c r="B2540" s="28"/>
    </row>
    <row r="2541" customFormat="false" ht="15.75" hidden="false" customHeight="true" outlineLevel="0" collapsed="false">
      <c r="A2541" s="13" t="s">
        <v>76</v>
      </c>
      <c r="B2541" s="28"/>
    </row>
    <row r="2542" customFormat="false" ht="15.75" hidden="false" customHeight="true" outlineLevel="0" collapsed="false">
      <c r="A2542" s="13" t="s">
        <v>77</v>
      </c>
      <c r="B2542" s="28"/>
    </row>
    <row r="2544" customFormat="false" ht="15.75" hidden="false" customHeight="true" outlineLevel="0" collapsed="false">
      <c r="A2544" s="13" t="s">
        <v>21</v>
      </c>
      <c r="B2544" s="28"/>
    </row>
    <row r="2545" customFormat="false" ht="15.75" hidden="false" customHeight="true" outlineLevel="0" collapsed="false">
      <c r="A2545" s="13" t="s">
        <v>76</v>
      </c>
      <c r="B2545" s="28"/>
    </row>
    <row r="2546" customFormat="false" ht="15.75" hidden="false" customHeight="true" outlineLevel="0" collapsed="false">
      <c r="A2546" s="13" t="s">
        <v>77</v>
      </c>
      <c r="B2546" s="28"/>
    </row>
    <row r="2548" customFormat="false" ht="15.75" hidden="false" customHeight="true" outlineLevel="0" collapsed="false">
      <c r="A2548" s="13" t="s">
        <v>21</v>
      </c>
      <c r="B2548" s="28"/>
    </row>
    <row r="2549" customFormat="false" ht="15.75" hidden="false" customHeight="true" outlineLevel="0" collapsed="false">
      <c r="A2549" s="13" t="s">
        <v>76</v>
      </c>
      <c r="B2549" s="28"/>
    </row>
    <row r="2550" customFormat="false" ht="15.75" hidden="false" customHeight="true" outlineLevel="0" collapsed="false">
      <c r="A2550" s="13" t="s">
        <v>77</v>
      </c>
      <c r="B2550" s="28"/>
    </row>
    <row r="2552" customFormat="false" ht="15.75" hidden="false" customHeight="true" outlineLevel="0" collapsed="false">
      <c r="A2552" s="13" t="s">
        <v>21</v>
      </c>
      <c r="B2552" s="28"/>
    </row>
    <row r="2553" customFormat="false" ht="15.75" hidden="false" customHeight="true" outlineLevel="0" collapsed="false">
      <c r="A2553" s="13" t="s">
        <v>76</v>
      </c>
      <c r="B2553" s="28"/>
    </row>
    <row r="2554" customFormat="false" ht="15.75" hidden="false" customHeight="true" outlineLevel="0" collapsed="false">
      <c r="A2554" s="13" t="s">
        <v>77</v>
      </c>
      <c r="B2554" s="28"/>
    </row>
    <row r="2556" customFormat="false" ht="15.75" hidden="false" customHeight="true" outlineLevel="0" collapsed="false">
      <c r="A2556" s="13" t="s">
        <v>21</v>
      </c>
      <c r="B2556" s="28"/>
    </row>
    <row r="2557" customFormat="false" ht="15.75" hidden="false" customHeight="true" outlineLevel="0" collapsed="false">
      <c r="A2557" s="13" t="s">
        <v>76</v>
      </c>
      <c r="B2557" s="28"/>
    </row>
    <row r="2558" customFormat="false" ht="15.75" hidden="false" customHeight="true" outlineLevel="0" collapsed="false">
      <c r="A2558" s="13" t="s">
        <v>77</v>
      </c>
      <c r="B2558" s="28"/>
    </row>
    <row r="2560" customFormat="false" ht="15.75" hidden="false" customHeight="true" outlineLevel="0" collapsed="false">
      <c r="A2560" s="13" t="s">
        <v>21</v>
      </c>
      <c r="B2560" s="28"/>
    </row>
    <row r="2561" customFormat="false" ht="15.75" hidden="false" customHeight="true" outlineLevel="0" collapsed="false">
      <c r="A2561" s="13" t="s">
        <v>76</v>
      </c>
      <c r="B2561" s="28"/>
    </row>
    <row r="2562" customFormat="false" ht="15.75" hidden="false" customHeight="true" outlineLevel="0" collapsed="false">
      <c r="A2562" s="13" t="s">
        <v>77</v>
      </c>
      <c r="B2562" s="28"/>
    </row>
    <row r="2564" customFormat="false" ht="15.75" hidden="false" customHeight="true" outlineLevel="0" collapsed="false">
      <c r="A2564" s="13" t="s">
        <v>21</v>
      </c>
      <c r="B2564" s="28"/>
    </row>
    <row r="2565" customFormat="false" ht="15.75" hidden="false" customHeight="true" outlineLevel="0" collapsed="false">
      <c r="A2565" s="13" t="s">
        <v>76</v>
      </c>
      <c r="B2565" s="28"/>
    </row>
    <row r="2566" customFormat="false" ht="15.75" hidden="false" customHeight="true" outlineLevel="0" collapsed="false">
      <c r="A2566" s="13" t="s">
        <v>77</v>
      </c>
      <c r="B2566" s="28"/>
    </row>
    <row r="2568" customFormat="false" ht="15.75" hidden="false" customHeight="true" outlineLevel="0" collapsed="false">
      <c r="A2568" s="13" t="s">
        <v>21</v>
      </c>
      <c r="B2568" s="28"/>
    </row>
    <row r="2569" customFormat="false" ht="15.75" hidden="false" customHeight="true" outlineLevel="0" collapsed="false">
      <c r="A2569" s="13" t="s">
        <v>76</v>
      </c>
      <c r="B2569" s="28"/>
    </row>
    <row r="2570" customFormat="false" ht="15.75" hidden="false" customHeight="true" outlineLevel="0" collapsed="false">
      <c r="A2570" s="13" t="s">
        <v>77</v>
      </c>
      <c r="B2570" s="28"/>
    </row>
    <row r="2572" customFormat="false" ht="15.75" hidden="false" customHeight="true" outlineLevel="0" collapsed="false">
      <c r="A2572" s="13" t="s">
        <v>21</v>
      </c>
      <c r="B2572" s="28"/>
    </row>
    <row r="2573" customFormat="false" ht="15.75" hidden="false" customHeight="true" outlineLevel="0" collapsed="false">
      <c r="A2573" s="13" t="s">
        <v>76</v>
      </c>
      <c r="B2573" s="28"/>
    </row>
    <row r="2574" customFormat="false" ht="15.75" hidden="false" customHeight="true" outlineLevel="0" collapsed="false">
      <c r="A2574" s="13" t="s">
        <v>77</v>
      </c>
      <c r="B2574" s="28"/>
    </row>
    <row r="2576" customFormat="false" ht="15.75" hidden="false" customHeight="true" outlineLevel="0" collapsed="false">
      <c r="A2576" s="13" t="s">
        <v>21</v>
      </c>
      <c r="B2576" s="28"/>
    </row>
    <row r="2577" customFormat="false" ht="15.75" hidden="false" customHeight="true" outlineLevel="0" collapsed="false">
      <c r="A2577" s="13" t="s">
        <v>76</v>
      </c>
      <c r="B2577" s="28"/>
    </row>
    <row r="2578" customFormat="false" ht="15.75" hidden="false" customHeight="true" outlineLevel="0" collapsed="false">
      <c r="A2578" s="13" t="s">
        <v>77</v>
      </c>
      <c r="B2578" s="28"/>
    </row>
    <row r="2580" customFormat="false" ht="15.75" hidden="false" customHeight="true" outlineLevel="0" collapsed="false">
      <c r="A2580" s="13" t="s">
        <v>21</v>
      </c>
      <c r="B2580" s="28"/>
    </row>
    <row r="2581" customFormat="false" ht="15.75" hidden="false" customHeight="true" outlineLevel="0" collapsed="false">
      <c r="A2581" s="13" t="s">
        <v>76</v>
      </c>
      <c r="B2581" s="28"/>
    </row>
    <row r="2582" customFormat="false" ht="15.75" hidden="false" customHeight="true" outlineLevel="0" collapsed="false">
      <c r="A2582" s="13" t="s">
        <v>77</v>
      </c>
      <c r="B2582" s="28"/>
    </row>
    <row r="2584" customFormat="false" ht="15.75" hidden="false" customHeight="true" outlineLevel="0" collapsed="false">
      <c r="A2584" s="13" t="s">
        <v>21</v>
      </c>
      <c r="B2584" s="28"/>
    </row>
    <row r="2585" customFormat="false" ht="15.75" hidden="false" customHeight="true" outlineLevel="0" collapsed="false">
      <c r="A2585" s="13" t="s">
        <v>76</v>
      </c>
      <c r="B2585" s="28"/>
    </row>
    <row r="2586" customFormat="false" ht="15.75" hidden="false" customHeight="true" outlineLevel="0" collapsed="false">
      <c r="A2586" s="13" t="s">
        <v>77</v>
      </c>
      <c r="B2586" s="28"/>
    </row>
    <row r="2588" customFormat="false" ht="15.75" hidden="false" customHeight="true" outlineLevel="0" collapsed="false">
      <c r="A2588" s="13" t="s">
        <v>21</v>
      </c>
      <c r="B2588" s="28"/>
    </row>
    <row r="2589" customFormat="false" ht="15.75" hidden="false" customHeight="true" outlineLevel="0" collapsed="false">
      <c r="A2589" s="13" t="s">
        <v>76</v>
      </c>
      <c r="B2589" s="28"/>
    </row>
    <row r="2590" customFormat="false" ht="15.75" hidden="false" customHeight="true" outlineLevel="0" collapsed="false">
      <c r="A2590" s="13" t="s">
        <v>77</v>
      </c>
      <c r="B2590" s="28"/>
    </row>
    <row r="2592" customFormat="false" ht="15.75" hidden="false" customHeight="true" outlineLevel="0" collapsed="false">
      <c r="A2592" s="13" t="s">
        <v>21</v>
      </c>
      <c r="B2592" s="28"/>
    </row>
    <row r="2593" customFormat="false" ht="15.75" hidden="false" customHeight="true" outlineLevel="0" collapsed="false">
      <c r="A2593" s="13" t="s">
        <v>76</v>
      </c>
      <c r="B2593" s="28"/>
    </row>
    <row r="2594" customFormat="false" ht="15.75" hidden="false" customHeight="true" outlineLevel="0" collapsed="false">
      <c r="A2594" s="13" t="s">
        <v>77</v>
      </c>
      <c r="B2594" s="28"/>
    </row>
    <row r="2596" customFormat="false" ht="15.75" hidden="false" customHeight="true" outlineLevel="0" collapsed="false">
      <c r="A2596" s="13" t="s">
        <v>21</v>
      </c>
      <c r="B2596" s="28"/>
    </row>
    <row r="2597" customFormat="false" ht="15.75" hidden="false" customHeight="true" outlineLevel="0" collapsed="false">
      <c r="A2597" s="13" t="s">
        <v>76</v>
      </c>
      <c r="B2597" s="28"/>
    </row>
    <row r="2598" customFormat="false" ht="15.75" hidden="false" customHeight="true" outlineLevel="0" collapsed="false">
      <c r="A2598" s="13" t="s">
        <v>77</v>
      </c>
      <c r="B2598" s="28"/>
    </row>
    <row r="2600" customFormat="false" ht="15.75" hidden="false" customHeight="true" outlineLevel="0" collapsed="false">
      <c r="A2600" s="13" t="s">
        <v>21</v>
      </c>
      <c r="B2600" s="28"/>
    </row>
    <row r="2601" customFormat="false" ht="15.75" hidden="false" customHeight="true" outlineLevel="0" collapsed="false">
      <c r="A2601" s="13" t="s">
        <v>76</v>
      </c>
      <c r="B2601" s="28"/>
    </row>
    <row r="2602" customFormat="false" ht="15.75" hidden="false" customHeight="true" outlineLevel="0" collapsed="false">
      <c r="A2602" s="13" t="s">
        <v>77</v>
      </c>
      <c r="B2602" s="28"/>
    </row>
    <row r="2604" customFormat="false" ht="15.75" hidden="false" customHeight="true" outlineLevel="0" collapsed="false">
      <c r="A2604" s="13" t="s">
        <v>21</v>
      </c>
      <c r="B2604" s="28"/>
    </row>
    <row r="2605" customFormat="false" ht="15.75" hidden="false" customHeight="true" outlineLevel="0" collapsed="false">
      <c r="A2605" s="13" t="s">
        <v>76</v>
      </c>
      <c r="B2605" s="28"/>
    </row>
    <row r="2606" customFormat="false" ht="15.75" hidden="false" customHeight="true" outlineLevel="0" collapsed="false">
      <c r="A2606" s="13" t="s">
        <v>77</v>
      </c>
      <c r="B2606" s="28"/>
    </row>
    <row r="2608" customFormat="false" ht="15.75" hidden="false" customHeight="true" outlineLevel="0" collapsed="false">
      <c r="A2608" s="13" t="s">
        <v>21</v>
      </c>
      <c r="B2608" s="28"/>
    </row>
    <row r="2609" customFormat="false" ht="15.75" hidden="false" customHeight="true" outlineLevel="0" collapsed="false">
      <c r="A2609" s="13" t="s">
        <v>76</v>
      </c>
      <c r="B2609" s="28"/>
    </row>
    <row r="2610" customFormat="false" ht="15.75" hidden="false" customHeight="true" outlineLevel="0" collapsed="false">
      <c r="A2610" s="13" t="s">
        <v>77</v>
      </c>
      <c r="B2610" s="28"/>
    </row>
    <row r="2612" customFormat="false" ht="15.75" hidden="false" customHeight="true" outlineLevel="0" collapsed="false">
      <c r="A2612" s="13" t="s">
        <v>21</v>
      </c>
      <c r="B2612" s="28"/>
    </row>
    <row r="2613" customFormat="false" ht="15.75" hidden="false" customHeight="true" outlineLevel="0" collapsed="false">
      <c r="A2613" s="13" t="s">
        <v>76</v>
      </c>
      <c r="B2613" s="28"/>
    </row>
    <row r="2614" customFormat="false" ht="15.75" hidden="false" customHeight="true" outlineLevel="0" collapsed="false">
      <c r="A2614" s="13" t="s">
        <v>77</v>
      </c>
      <c r="B2614" s="28"/>
    </row>
    <row r="2616" customFormat="false" ht="15.75" hidden="false" customHeight="true" outlineLevel="0" collapsed="false">
      <c r="A2616" s="13" t="s">
        <v>21</v>
      </c>
      <c r="B2616" s="28"/>
    </row>
    <row r="2617" customFormat="false" ht="15.75" hidden="false" customHeight="true" outlineLevel="0" collapsed="false">
      <c r="A2617" s="13" t="s">
        <v>76</v>
      </c>
      <c r="B2617" s="28"/>
    </row>
    <row r="2618" customFormat="false" ht="15.75" hidden="false" customHeight="true" outlineLevel="0" collapsed="false">
      <c r="A2618" s="13" t="s">
        <v>77</v>
      </c>
      <c r="B2618" s="28"/>
    </row>
    <row r="2620" customFormat="false" ht="15.75" hidden="false" customHeight="true" outlineLevel="0" collapsed="false">
      <c r="A2620" s="13" t="s">
        <v>21</v>
      </c>
      <c r="B2620" s="28"/>
    </row>
    <row r="2621" customFormat="false" ht="15.75" hidden="false" customHeight="true" outlineLevel="0" collapsed="false">
      <c r="A2621" s="13" t="s">
        <v>76</v>
      </c>
      <c r="B2621" s="28"/>
    </row>
    <row r="2622" customFormat="false" ht="15.75" hidden="false" customHeight="true" outlineLevel="0" collapsed="false">
      <c r="A2622" s="13" t="s">
        <v>77</v>
      </c>
      <c r="B2622" s="28"/>
    </row>
    <row r="2624" customFormat="false" ht="15.75" hidden="false" customHeight="true" outlineLevel="0" collapsed="false">
      <c r="A2624" s="13" t="s">
        <v>21</v>
      </c>
      <c r="B2624" s="28"/>
    </row>
    <row r="2625" customFormat="false" ht="15.75" hidden="false" customHeight="true" outlineLevel="0" collapsed="false">
      <c r="A2625" s="13" t="s">
        <v>76</v>
      </c>
      <c r="B2625" s="28"/>
    </row>
    <row r="2626" customFormat="false" ht="15.75" hidden="false" customHeight="true" outlineLevel="0" collapsed="false">
      <c r="A2626" s="13" t="s">
        <v>77</v>
      </c>
      <c r="B2626" s="28"/>
    </row>
    <row r="2628" customFormat="false" ht="15.75" hidden="false" customHeight="true" outlineLevel="0" collapsed="false">
      <c r="A2628" s="13" t="s">
        <v>21</v>
      </c>
      <c r="B2628" s="28"/>
    </row>
    <row r="2629" customFormat="false" ht="15.75" hidden="false" customHeight="true" outlineLevel="0" collapsed="false">
      <c r="A2629" s="13" t="s">
        <v>76</v>
      </c>
      <c r="B2629" s="28"/>
    </row>
    <row r="2630" customFormat="false" ht="15.75" hidden="false" customHeight="true" outlineLevel="0" collapsed="false">
      <c r="A2630" s="13" t="s">
        <v>77</v>
      </c>
      <c r="B2630" s="28"/>
    </row>
    <row r="2632" customFormat="false" ht="15.75" hidden="false" customHeight="true" outlineLevel="0" collapsed="false">
      <c r="A2632" s="13" t="s">
        <v>21</v>
      </c>
      <c r="B2632" s="28"/>
    </row>
    <row r="2633" customFormat="false" ht="15.75" hidden="false" customHeight="true" outlineLevel="0" collapsed="false">
      <c r="A2633" s="13" t="s">
        <v>76</v>
      </c>
      <c r="B2633" s="28"/>
    </row>
    <row r="2634" customFormat="false" ht="15.75" hidden="false" customHeight="true" outlineLevel="0" collapsed="false">
      <c r="A2634" s="13" t="s">
        <v>77</v>
      </c>
      <c r="B2634" s="28"/>
    </row>
    <row r="2636" customFormat="false" ht="15.75" hidden="false" customHeight="true" outlineLevel="0" collapsed="false">
      <c r="A2636" s="13" t="s">
        <v>21</v>
      </c>
      <c r="B2636" s="28"/>
    </row>
    <row r="2637" customFormat="false" ht="15.75" hidden="false" customHeight="true" outlineLevel="0" collapsed="false">
      <c r="A2637" s="13" t="s">
        <v>76</v>
      </c>
      <c r="B2637" s="28"/>
    </row>
    <row r="2638" customFormat="false" ht="15.75" hidden="false" customHeight="true" outlineLevel="0" collapsed="false">
      <c r="A2638" s="13" t="s">
        <v>77</v>
      </c>
      <c r="B2638" s="28"/>
    </row>
    <row r="2640" customFormat="false" ht="15.75" hidden="false" customHeight="true" outlineLevel="0" collapsed="false">
      <c r="A2640" s="13" t="s">
        <v>21</v>
      </c>
      <c r="B2640" s="28"/>
    </row>
    <row r="2641" customFormat="false" ht="15.75" hidden="false" customHeight="true" outlineLevel="0" collapsed="false">
      <c r="A2641" s="13" t="s">
        <v>76</v>
      </c>
      <c r="B2641" s="28"/>
    </row>
    <row r="2642" customFormat="false" ht="15.75" hidden="false" customHeight="true" outlineLevel="0" collapsed="false">
      <c r="A2642" s="13" t="s">
        <v>77</v>
      </c>
      <c r="B2642" s="28"/>
    </row>
    <row r="2644" customFormat="false" ht="15.75" hidden="false" customHeight="true" outlineLevel="0" collapsed="false">
      <c r="A2644" s="13" t="s">
        <v>21</v>
      </c>
      <c r="B2644" s="28"/>
    </row>
    <row r="2645" customFormat="false" ht="15.75" hidden="false" customHeight="true" outlineLevel="0" collapsed="false">
      <c r="A2645" s="13" t="s">
        <v>76</v>
      </c>
      <c r="B2645" s="28"/>
    </row>
    <row r="2646" customFormat="false" ht="15.75" hidden="false" customHeight="true" outlineLevel="0" collapsed="false">
      <c r="A2646" s="13" t="s">
        <v>77</v>
      </c>
      <c r="B2646" s="28"/>
    </row>
    <row r="2648" customFormat="false" ht="15.75" hidden="false" customHeight="true" outlineLevel="0" collapsed="false">
      <c r="A2648" s="13" t="s">
        <v>21</v>
      </c>
      <c r="B2648" s="28"/>
    </row>
    <row r="2649" customFormat="false" ht="15.75" hidden="false" customHeight="true" outlineLevel="0" collapsed="false">
      <c r="A2649" s="13" t="s">
        <v>76</v>
      </c>
      <c r="B2649" s="28"/>
    </row>
    <row r="2650" customFormat="false" ht="15.75" hidden="false" customHeight="true" outlineLevel="0" collapsed="false">
      <c r="A2650" s="13" t="s">
        <v>77</v>
      </c>
      <c r="B2650" s="28"/>
    </row>
    <row r="2652" customFormat="false" ht="15.75" hidden="false" customHeight="true" outlineLevel="0" collapsed="false">
      <c r="A2652" s="13" t="s">
        <v>21</v>
      </c>
      <c r="B2652" s="28"/>
    </row>
    <row r="2653" customFormat="false" ht="15.75" hidden="false" customHeight="true" outlineLevel="0" collapsed="false">
      <c r="A2653" s="13" t="s">
        <v>76</v>
      </c>
      <c r="B2653" s="28"/>
    </row>
    <row r="2654" customFormat="false" ht="15.75" hidden="false" customHeight="true" outlineLevel="0" collapsed="false">
      <c r="A2654" s="13" t="s">
        <v>77</v>
      </c>
      <c r="B2654" s="28"/>
    </row>
    <row r="2656" customFormat="false" ht="15.75" hidden="false" customHeight="true" outlineLevel="0" collapsed="false">
      <c r="A2656" s="13" t="s">
        <v>21</v>
      </c>
      <c r="B2656" s="28"/>
    </row>
    <row r="2657" customFormat="false" ht="15.75" hidden="false" customHeight="true" outlineLevel="0" collapsed="false">
      <c r="A2657" s="13" t="s">
        <v>76</v>
      </c>
      <c r="B2657" s="28"/>
    </row>
    <row r="2658" customFormat="false" ht="15.75" hidden="false" customHeight="true" outlineLevel="0" collapsed="false">
      <c r="A2658" s="13" t="s">
        <v>77</v>
      </c>
      <c r="B2658" s="28"/>
    </row>
    <row r="2660" customFormat="false" ht="15.75" hidden="false" customHeight="true" outlineLevel="0" collapsed="false">
      <c r="A2660" s="13" t="s">
        <v>21</v>
      </c>
      <c r="B2660" s="28"/>
    </row>
    <row r="2661" customFormat="false" ht="15.75" hidden="false" customHeight="true" outlineLevel="0" collapsed="false">
      <c r="A2661" s="13" t="s">
        <v>76</v>
      </c>
      <c r="B2661" s="28"/>
    </row>
    <row r="2662" customFormat="false" ht="15.75" hidden="false" customHeight="true" outlineLevel="0" collapsed="false">
      <c r="A2662" s="13" t="s">
        <v>77</v>
      </c>
      <c r="B2662" s="28"/>
    </row>
    <row r="2664" customFormat="false" ht="15.75" hidden="false" customHeight="true" outlineLevel="0" collapsed="false">
      <c r="A2664" s="13" t="s">
        <v>21</v>
      </c>
      <c r="B2664" s="28"/>
    </row>
    <row r="2665" customFormat="false" ht="15.75" hidden="false" customHeight="true" outlineLevel="0" collapsed="false">
      <c r="A2665" s="13" t="s">
        <v>76</v>
      </c>
      <c r="B2665" s="28"/>
    </row>
    <row r="2666" customFormat="false" ht="15.75" hidden="false" customHeight="true" outlineLevel="0" collapsed="false">
      <c r="A2666" s="13" t="s">
        <v>77</v>
      </c>
      <c r="B2666" s="28"/>
    </row>
    <row r="2668" customFormat="false" ht="15.75" hidden="false" customHeight="true" outlineLevel="0" collapsed="false">
      <c r="A2668" s="13" t="s">
        <v>21</v>
      </c>
      <c r="B2668" s="28"/>
    </row>
    <row r="2669" customFormat="false" ht="15.75" hidden="false" customHeight="true" outlineLevel="0" collapsed="false">
      <c r="A2669" s="13" t="s">
        <v>76</v>
      </c>
      <c r="B2669" s="28"/>
    </row>
    <row r="2670" customFormat="false" ht="15.75" hidden="false" customHeight="true" outlineLevel="0" collapsed="false">
      <c r="A2670" s="13" t="s">
        <v>77</v>
      </c>
      <c r="B2670" s="28"/>
    </row>
    <row r="2672" customFormat="false" ht="15.75" hidden="false" customHeight="true" outlineLevel="0" collapsed="false">
      <c r="A2672" s="13" t="s">
        <v>21</v>
      </c>
      <c r="B2672" s="28"/>
    </row>
    <row r="2673" customFormat="false" ht="15.75" hidden="false" customHeight="true" outlineLevel="0" collapsed="false">
      <c r="A2673" s="13" t="s">
        <v>76</v>
      </c>
      <c r="B2673" s="28"/>
    </row>
    <row r="2674" customFormat="false" ht="15.75" hidden="false" customHeight="true" outlineLevel="0" collapsed="false">
      <c r="A2674" s="13" t="s">
        <v>77</v>
      </c>
      <c r="B2674" s="28"/>
    </row>
    <row r="2676" customFormat="false" ht="15.75" hidden="false" customHeight="true" outlineLevel="0" collapsed="false">
      <c r="A2676" s="13" t="s">
        <v>21</v>
      </c>
      <c r="B2676" s="28"/>
    </row>
    <row r="2677" customFormat="false" ht="15.75" hidden="false" customHeight="true" outlineLevel="0" collapsed="false">
      <c r="A2677" s="13" t="s">
        <v>76</v>
      </c>
      <c r="B2677" s="28"/>
    </row>
    <row r="2678" customFormat="false" ht="15.75" hidden="false" customHeight="true" outlineLevel="0" collapsed="false">
      <c r="A2678" s="13" t="s">
        <v>77</v>
      </c>
      <c r="B2678" s="28"/>
    </row>
    <row r="2680" customFormat="false" ht="15.75" hidden="false" customHeight="true" outlineLevel="0" collapsed="false">
      <c r="A2680" s="13" t="s">
        <v>21</v>
      </c>
      <c r="B2680" s="28"/>
    </row>
    <row r="2681" customFormat="false" ht="15.75" hidden="false" customHeight="true" outlineLevel="0" collapsed="false">
      <c r="A2681" s="13" t="s">
        <v>76</v>
      </c>
      <c r="B2681" s="28"/>
    </row>
    <row r="2682" customFormat="false" ht="15.75" hidden="false" customHeight="true" outlineLevel="0" collapsed="false">
      <c r="A2682" s="13" t="s">
        <v>77</v>
      </c>
      <c r="B2682" s="28"/>
    </row>
    <row r="2684" customFormat="false" ht="15.75" hidden="false" customHeight="true" outlineLevel="0" collapsed="false">
      <c r="A2684" s="13" t="s">
        <v>21</v>
      </c>
      <c r="B2684" s="28"/>
    </row>
    <row r="2685" customFormat="false" ht="15.75" hidden="false" customHeight="true" outlineLevel="0" collapsed="false">
      <c r="A2685" s="13" t="s">
        <v>76</v>
      </c>
      <c r="B2685" s="28"/>
    </row>
    <row r="2686" customFormat="false" ht="15.75" hidden="false" customHeight="true" outlineLevel="0" collapsed="false">
      <c r="A2686" s="13" t="s">
        <v>77</v>
      </c>
      <c r="B2686" s="28"/>
    </row>
    <row r="2688" customFormat="false" ht="15.75" hidden="false" customHeight="true" outlineLevel="0" collapsed="false">
      <c r="A2688" s="13" t="s">
        <v>21</v>
      </c>
      <c r="B2688" s="28"/>
    </row>
    <row r="2689" customFormat="false" ht="15.75" hidden="false" customHeight="true" outlineLevel="0" collapsed="false">
      <c r="A2689" s="13" t="s">
        <v>76</v>
      </c>
      <c r="B2689" s="28"/>
    </row>
    <row r="2690" customFormat="false" ht="15.75" hidden="false" customHeight="true" outlineLevel="0" collapsed="false">
      <c r="A2690" s="13" t="s">
        <v>77</v>
      </c>
      <c r="B2690" s="28"/>
    </row>
    <row r="2692" customFormat="false" ht="15.75" hidden="false" customHeight="true" outlineLevel="0" collapsed="false">
      <c r="A2692" s="13" t="s">
        <v>21</v>
      </c>
      <c r="B2692" s="28"/>
    </row>
    <row r="2693" customFormat="false" ht="15.75" hidden="false" customHeight="true" outlineLevel="0" collapsed="false">
      <c r="A2693" s="13" t="s">
        <v>76</v>
      </c>
      <c r="B2693" s="28"/>
    </row>
    <row r="2694" customFormat="false" ht="15.75" hidden="false" customHeight="true" outlineLevel="0" collapsed="false">
      <c r="A2694" s="13" t="s">
        <v>77</v>
      </c>
      <c r="B2694" s="28"/>
    </row>
    <row r="2696" customFormat="false" ht="15.75" hidden="false" customHeight="true" outlineLevel="0" collapsed="false">
      <c r="A2696" s="13" t="s">
        <v>21</v>
      </c>
      <c r="B2696" s="28"/>
    </row>
    <row r="2697" customFormat="false" ht="15.75" hidden="false" customHeight="true" outlineLevel="0" collapsed="false">
      <c r="A2697" s="13" t="s">
        <v>76</v>
      </c>
      <c r="B2697" s="28"/>
    </row>
    <row r="2698" customFormat="false" ht="15.75" hidden="false" customHeight="true" outlineLevel="0" collapsed="false">
      <c r="A2698" s="13" t="s">
        <v>77</v>
      </c>
      <c r="B2698" s="28"/>
    </row>
    <row r="2700" customFormat="false" ht="15.75" hidden="false" customHeight="true" outlineLevel="0" collapsed="false">
      <c r="A2700" s="13" t="s">
        <v>21</v>
      </c>
      <c r="B2700" s="28"/>
    </row>
    <row r="2701" customFormat="false" ht="15.75" hidden="false" customHeight="true" outlineLevel="0" collapsed="false">
      <c r="A2701" s="13" t="s">
        <v>76</v>
      </c>
      <c r="B2701" s="28"/>
    </row>
    <row r="2702" customFormat="false" ht="15.75" hidden="false" customHeight="true" outlineLevel="0" collapsed="false">
      <c r="A2702" s="13" t="s">
        <v>77</v>
      </c>
      <c r="B2702" s="28"/>
    </row>
    <row r="2704" customFormat="false" ht="15.75" hidden="false" customHeight="true" outlineLevel="0" collapsed="false">
      <c r="A2704" s="13" t="s">
        <v>21</v>
      </c>
      <c r="B2704" s="28"/>
    </row>
    <row r="2705" customFormat="false" ht="15.75" hidden="false" customHeight="true" outlineLevel="0" collapsed="false">
      <c r="A2705" s="13" t="s">
        <v>76</v>
      </c>
      <c r="B2705" s="28"/>
    </row>
    <row r="2706" customFormat="false" ht="15.75" hidden="false" customHeight="true" outlineLevel="0" collapsed="false">
      <c r="A2706" s="13" t="s">
        <v>77</v>
      </c>
      <c r="B2706" s="28"/>
    </row>
    <row r="2708" customFormat="false" ht="15.75" hidden="false" customHeight="true" outlineLevel="0" collapsed="false">
      <c r="A2708" s="13" t="s">
        <v>21</v>
      </c>
      <c r="B2708" s="28"/>
    </row>
    <row r="2709" customFormat="false" ht="15.75" hidden="false" customHeight="true" outlineLevel="0" collapsed="false">
      <c r="A2709" s="13" t="s">
        <v>76</v>
      </c>
      <c r="B2709" s="28"/>
    </row>
    <row r="2710" customFormat="false" ht="15.75" hidden="false" customHeight="true" outlineLevel="0" collapsed="false">
      <c r="A2710" s="13" t="s">
        <v>77</v>
      </c>
      <c r="B2710" s="28"/>
    </row>
    <row r="2712" customFormat="false" ht="15.75" hidden="false" customHeight="true" outlineLevel="0" collapsed="false">
      <c r="A2712" s="13" t="s">
        <v>21</v>
      </c>
      <c r="B2712" s="28"/>
    </row>
    <row r="2713" customFormat="false" ht="15.75" hidden="false" customHeight="true" outlineLevel="0" collapsed="false">
      <c r="A2713" s="13" t="s">
        <v>76</v>
      </c>
      <c r="B2713" s="28"/>
    </row>
    <row r="2714" customFormat="false" ht="15.75" hidden="false" customHeight="true" outlineLevel="0" collapsed="false">
      <c r="A2714" s="13" t="s">
        <v>77</v>
      </c>
      <c r="B2714" s="28"/>
    </row>
    <row r="2716" customFormat="false" ht="15.75" hidden="false" customHeight="true" outlineLevel="0" collapsed="false">
      <c r="A2716" s="13" t="s">
        <v>21</v>
      </c>
      <c r="B2716" s="28"/>
    </row>
    <row r="2717" customFormat="false" ht="15.75" hidden="false" customHeight="true" outlineLevel="0" collapsed="false">
      <c r="A2717" s="13" t="s">
        <v>76</v>
      </c>
      <c r="B2717" s="28"/>
    </row>
    <row r="2718" customFormat="false" ht="15.75" hidden="false" customHeight="true" outlineLevel="0" collapsed="false">
      <c r="A2718" s="13" t="s">
        <v>77</v>
      </c>
      <c r="B2718" s="28"/>
    </row>
    <row r="2720" customFormat="false" ht="15.75" hidden="false" customHeight="true" outlineLevel="0" collapsed="false">
      <c r="A2720" s="13" t="s">
        <v>21</v>
      </c>
      <c r="B2720" s="28"/>
    </row>
    <row r="2721" customFormat="false" ht="15.75" hidden="false" customHeight="true" outlineLevel="0" collapsed="false">
      <c r="A2721" s="13" t="s">
        <v>76</v>
      </c>
      <c r="B2721" s="28"/>
    </row>
    <row r="2722" customFormat="false" ht="15.75" hidden="false" customHeight="true" outlineLevel="0" collapsed="false">
      <c r="A2722" s="13" t="s">
        <v>77</v>
      </c>
      <c r="B2722" s="28"/>
    </row>
    <row r="2724" customFormat="false" ht="15.75" hidden="false" customHeight="true" outlineLevel="0" collapsed="false">
      <c r="A2724" s="13" t="s">
        <v>21</v>
      </c>
      <c r="B2724" s="28"/>
    </row>
    <row r="2725" customFormat="false" ht="15.75" hidden="false" customHeight="true" outlineLevel="0" collapsed="false">
      <c r="A2725" s="13" t="s">
        <v>76</v>
      </c>
      <c r="B2725" s="28"/>
    </row>
    <row r="2726" customFormat="false" ht="15.75" hidden="false" customHeight="true" outlineLevel="0" collapsed="false">
      <c r="A2726" s="13" t="s">
        <v>77</v>
      </c>
      <c r="B2726" s="28"/>
    </row>
    <row r="2728" customFormat="false" ht="15.75" hidden="false" customHeight="true" outlineLevel="0" collapsed="false">
      <c r="A2728" s="13" t="s">
        <v>21</v>
      </c>
      <c r="B2728" s="28"/>
    </row>
    <row r="2729" customFormat="false" ht="15.75" hidden="false" customHeight="true" outlineLevel="0" collapsed="false">
      <c r="A2729" s="13" t="s">
        <v>76</v>
      </c>
      <c r="B2729" s="28"/>
    </row>
    <row r="2730" customFormat="false" ht="15.75" hidden="false" customHeight="true" outlineLevel="0" collapsed="false">
      <c r="A2730" s="13" t="s">
        <v>77</v>
      </c>
      <c r="B2730" s="28"/>
    </row>
    <row r="2732" customFormat="false" ht="15.75" hidden="false" customHeight="true" outlineLevel="0" collapsed="false">
      <c r="A2732" s="13" t="s">
        <v>21</v>
      </c>
      <c r="B2732" s="28"/>
    </row>
    <row r="2733" customFormat="false" ht="15.75" hidden="false" customHeight="true" outlineLevel="0" collapsed="false">
      <c r="A2733" s="13" t="s">
        <v>76</v>
      </c>
      <c r="B2733" s="28"/>
    </row>
    <row r="2734" customFormat="false" ht="15.75" hidden="false" customHeight="true" outlineLevel="0" collapsed="false">
      <c r="A2734" s="13" t="s">
        <v>77</v>
      </c>
      <c r="B2734" s="28"/>
    </row>
    <row r="2736" customFormat="false" ht="15.75" hidden="false" customHeight="true" outlineLevel="0" collapsed="false">
      <c r="A2736" s="13" t="s">
        <v>21</v>
      </c>
      <c r="B2736" s="28"/>
    </row>
    <row r="2737" customFormat="false" ht="15.75" hidden="false" customHeight="true" outlineLevel="0" collapsed="false">
      <c r="A2737" s="13" t="s">
        <v>76</v>
      </c>
      <c r="B2737" s="28"/>
    </row>
    <row r="2738" customFormat="false" ht="15.75" hidden="false" customHeight="true" outlineLevel="0" collapsed="false">
      <c r="A2738" s="13" t="s">
        <v>77</v>
      </c>
      <c r="B2738" s="28"/>
    </row>
    <row r="2740" customFormat="false" ht="15.75" hidden="false" customHeight="true" outlineLevel="0" collapsed="false">
      <c r="A2740" s="13" t="s">
        <v>21</v>
      </c>
      <c r="B2740" s="28"/>
    </row>
    <row r="2741" customFormat="false" ht="15.75" hidden="false" customHeight="true" outlineLevel="0" collapsed="false">
      <c r="A2741" s="13" t="s">
        <v>76</v>
      </c>
      <c r="B2741" s="28"/>
    </row>
    <row r="2742" customFormat="false" ht="15.75" hidden="false" customHeight="true" outlineLevel="0" collapsed="false">
      <c r="A2742" s="13" t="s">
        <v>77</v>
      </c>
      <c r="B2742" s="28"/>
    </row>
    <row r="2744" customFormat="false" ht="15.75" hidden="false" customHeight="true" outlineLevel="0" collapsed="false">
      <c r="A2744" s="13" t="s">
        <v>21</v>
      </c>
      <c r="B2744" s="28"/>
    </row>
    <row r="2745" customFormat="false" ht="15.75" hidden="false" customHeight="true" outlineLevel="0" collapsed="false">
      <c r="A2745" s="13" t="s">
        <v>76</v>
      </c>
      <c r="B2745" s="28"/>
    </row>
    <row r="2746" customFormat="false" ht="15.75" hidden="false" customHeight="true" outlineLevel="0" collapsed="false">
      <c r="A2746" s="13" t="s">
        <v>77</v>
      </c>
      <c r="B2746" s="28"/>
    </row>
    <row r="2748" customFormat="false" ht="15.75" hidden="false" customHeight="true" outlineLevel="0" collapsed="false">
      <c r="A2748" s="13" t="s">
        <v>21</v>
      </c>
      <c r="B2748" s="28"/>
    </row>
    <row r="2749" customFormat="false" ht="15.75" hidden="false" customHeight="true" outlineLevel="0" collapsed="false">
      <c r="A2749" s="13" t="s">
        <v>76</v>
      </c>
      <c r="B2749" s="28"/>
    </row>
    <row r="2750" customFormat="false" ht="15.75" hidden="false" customHeight="true" outlineLevel="0" collapsed="false">
      <c r="A2750" s="13" t="s">
        <v>77</v>
      </c>
      <c r="B2750" s="28"/>
    </row>
    <row r="2752" customFormat="false" ht="15.75" hidden="false" customHeight="true" outlineLevel="0" collapsed="false">
      <c r="A2752" s="13" t="s">
        <v>21</v>
      </c>
      <c r="B2752" s="28"/>
    </row>
    <row r="2753" customFormat="false" ht="15.75" hidden="false" customHeight="true" outlineLevel="0" collapsed="false">
      <c r="A2753" s="13" t="s">
        <v>76</v>
      </c>
      <c r="B2753" s="28"/>
    </row>
    <row r="2754" customFormat="false" ht="15.75" hidden="false" customHeight="true" outlineLevel="0" collapsed="false">
      <c r="A2754" s="13" t="s">
        <v>77</v>
      </c>
      <c r="B2754" s="28"/>
    </row>
    <row r="2756" customFormat="false" ht="15.75" hidden="false" customHeight="true" outlineLevel="0" collapsed="false">
      <c r="A2756" s="13" t="s">
        <v>21</v>
      </c>
      <c r="B2756" s="28"/>
    </row>
    <row r="2757" customFormat="false" ht="15.75" hidden="false" customHeight="true" outlineLevel="0" collapsed="false">
      <c r="A2757" s="13" t="s">
        <v>76</v>
      </c>
      <c r="B2757" s="28"/>
    </row>
    <row r="2758" customFormat="false" ht="15.75" hidden="false" customHeight="true" outlineLevel="0" collapsed="false">
      <c r="A2758" s="13" t="s">
        <v>77</v>
      </c>
      <c r="B2758" s="28"/>
    </row>
    <row r="2760" customFormat="false" ht="15.75" hidden="false" customHeight="true" outlineLevel="0" collapsed="false">
      <c r="A2760" s="13" t="s">
        <v>21</v>
      </c>
      <c r="B2760" s="28"/>
    </row>
    <row r="2761" customFormat="false" ht="15.75" hidden="false" customHeight="true" outlineLevel="0" collapsed="false">
      <c r="A2761" s="13" t="s">
        <v>76</v>
      </c>
      <c r="B2761" s="28"/>
    </row>
    <row r="2762" customFormat="false" ht="15.75" hidden="false" customHeight="true" outlineLevel="0" collapsed="false">
      <c r="A2762" s="13" t="s">
        <v>77</v>
      </c>
      <c r="B2762" s="28"/>
    </row>
    <row r="2764" customFormat="false" ht="15.75" hidden="false" customHeight="true" outlineLevel="0" collapsed="false">
      <c r="A2764" s="13" t="s">
        <v>21</v>
      </c>
      <c r="B2764" s="28"/>
    </row>
    <row r="2765" customFormat="false" ht="15.75" hidden="false" customHeight="true" outlineLevel="0" collapsed="false">
      <c r="A2765" s="13" t="s">
        <v>76</v>
      </c>
      <c r="B2765" s="28"/>
    </row>
    <row r="2766" customFormat="false" ht="15.75" hidden="false" customHeight="true" outlineLevel="0" collapsed="false">
      <c r="A2766" s="13" t="s">
        <v>77</v>
      </c>
      <c r="B2766" s="28"/>
    </row>
    <row r="2768" customFormat="false" ht="15.75" hidden="false" customHeight="true" outlineLevel="0" collapsed="false">
      <c r="A2768" s="13" t="s">
        <v>21</v>
      </c>
      <c r="B2768" s="28"/>
    </row>
    <row r="2769" customFormat="false" ht="15.75" hidden="false" customHeight="true" outlineLevel="0" collapsed="false">
      <c r="A2769" s="13" t="s">
        <v>76</v>
      </c>
      <c r="B2769" s="28"/>
    </row>
    <row r="2770" customFormat="false" ht="15.75" hidden="false" customHeight="true" outlineLevel="0" collapsed="false">
      <c r="A2770" s="13" t="s">
        <v>77</v>
      </c>
      <c r="B2770" s="28"/>
    </row>
    <row r="2772" customFormat="false" ht="15.75" hidden="false" customHeight="true" outlineLevel="0" collapsed="false">
      <c r="A2772" s="13" t="s">
        <v>21</v>
      </c>
      <c r="B2772" s="28"/>
    </row>
    <row r="2773" customFormat="false" ht="15.75" hidden="false" customHeight="true" outlineLevel="0" collapsed="false">
      <c r="A2773" s="13" t="s">
        <v>76</v>
      </c>
      <c r="B2773" s="28"/>
    </row>
    <row r="2774" customFormat="false" ht="15.75" hidden="false" customHeight="true" outlineLevel="0" collapsed="false">
      <c r="A2774" s="13" t="s">
        <v>77</v>
      </c>
      <c r="B2774" s="28"/>
    </row>
    <row r="2776" customFormat="false" ht="15.75" hidden="false" customHeight="true" outlineLevel="0" collapsed="false">
      <c r="A2776" s="13" t="s">
        <v>21</v>
      </c>
      <c r="B2776" s="28"/>
    </row>
    <row r="2777" customFormat="false" ht="15.75" hidden="false" customHeight="true" outlineLevel="0" collapsed="false">
      <c r="A2777" s="13" t="s">
        <v>76</v>
      </c>
      <c r="B2777" s="28"/>
    </row>
    <row r="2778" customFormat="false" ht="15.75" hidden="false" customHeight="true" outlineLevel="0" collapsed="false">
      <c r="A2778" s="13" t="s">
        <v>77</v>
      </c>
      <c r="B2778" s="28"/>
    </row>
    <row r="2780" customFormat="false" ht="15.75" hidden="false" customHeight="true" outlineLevel="0" collapsed="false">
      <c r="A2780" s="13" t="s">
        <v>21</v>
      </c>
      <c r="B2780" s="28"/>
    </row>
    <row r="2781" customFormat="false" ht="15.75" hidden="false" customHeight="true" outlineLevel="0" collapsed="false">
      <c r="A2781" s="13" t="s">
        <v>76</v>
      </c>
      <c r="B2781" s="28"/>
    </row>
    <row r="2782" customFormat="false" ht="15.75" hidden="false" customHeight="true" outlineLevel="0" collapsed="false">
      <c r="A2782" s="13" t="s">
        <v>77</v>
      </c>
      <c r="B2782" s="28"/>
    </row>
    <row r="2784" customFormat="false" ht="15.75" hidden="false" customHeight="true" outlineLevel="0" collapsed="false">
      <c r="A2784" s="13" t="s">
        <v>21</v>
      </c>
      <c r="B2784" s="28"/>
    </row>
    <row r="2785" customFormat="false" ht="15.75" hidden="false" customHeight="true" outlineLevel="0" collapsed="false">
      <c r="A2785" s="13" t="s">
        <v>76</v>
      </c>
      <c r="B2785" s="28"/>
    </row>
    <row r="2786" customFormat="false" ht="15.75" hidden="false" customHeight="true" outlineLevel="0" collapsed="false">
      <c r="A2786" s="13" t="s">
        <v>77</v>
      </c>
      <c r="B2786" s="28"/>
    </row>
    <row r="2788" customFormat="false" ht="15.75" hidden="false" customHeight="true" outlineLevel="0" collapsed="false">
      <c r="A2788" s="13" t="s">
        <v>21</v>
      </c>
      <c r="B2788" s="28"/>
    </row>
    <row r="2789" customFormat="false" ht="15.75" hidden="false" customHeight="true" outlineLevel="0" collapsed="false">
      <c r="A2789" s="13" t="s">
        <v>76</v>
      </c>
      <c r="B2789" s="28"/>
    </row>
    <row r="2790" customFormat="false" ht="15.75" hidden="false" customHeight="true" outlineLevel="0" collapsed="false">
      <c r="A2790" s="13" t="s">
        <v>77</v>
      </c>
      <c r="B2790" s="28"/>
    </row>
    <row r="2792" customFormat="false" ht="15.75" hidden="false" customHeight="true" outlineLevel="0" collapsed="false">
      <c r="A2792" s="13" t="s">
        <v>21</v>
      </c>
      <c r="B2792" s="28"/>
    </row>
    <row r="2793" customFormat="false" ht="15.75" hidden="false" customHeight="true" outlineLevel="0" collapsed="false">
      <c r="A2793" s="13" t="s">
        <v>76</v>
      </c>
      <c r="B2793" s="28"/>
    </row>
    <row r="2794" customFormat="false" ht="15.75" hidden="false" customHeight="true" outlineLevel="0" collapsed="false">
      <c r="A2794" s="13" t="s">
        <v>77</v>
      </c>
      <c r="B2794" s="28"/>
    </row>
    <row r="2796" customFormat="false" ht="15.75" hidden="false" customHeight="true" outlineLevel="0" collapsed="false">
      <c r="A2796" s="13" t="s">
        <v>21</v>
      </c>
      <c r="B2796" s="28"/>
    </row>
    <row r="2797" customFormat="false" ht="15.75" hidden="false" customHeight="true" outlineLevel="0" collapsed="false">
      <c r="A2797" s="13" t="s">
        <v>76</v>
      </c>
      <c r="B2797" s="28"/>
    </row>
    <row r="2798" customFormat="false" ht="15.75" hidden="false" customHeight="true" outlineLevel="0" collapsed="false">
      <c r="A2798" s="13" t="s">
        <v>77</v>
      </c>
      <c r="B2798" s="28"/>
    </row>
    <row r="2800" customFormat="false" ht="15.75" hidden="false" customHeight="true" outlineLevel="0" collapsed="false">
      <c r="A2800" s="13" t="s">
        <v>21</v>
      </c>
      <c r="B2800" s="28"/>
    </row>
    <row r="2801" customFormat="false" ht="15.75" hidden="false" customHeight="true" outlineLevel="0" collapsed="false">
      <c r="A2801" s="13" t="s">
        <v>76</v>
      </c>
      <c r="B2801" s="28"/>
    </row>
    <row r="2802" customFormat="false" ht="15.75" hidden="false" customHeight="true" outlineLevel="0" collapsed="false">
      <c r="A2802" s="13" t="s">
        <v>77</v>
      </c>
      <c r="B2802" s="28"/>
    </row>
    <row r="2804" customFormat="false" ht="15.75" hidden="false" customHeight="true" outlineLevel="0" collapsed="false">
      <c r="A2804" s="13" t="s">
        <v>21</v>
      </c>
      <c r="B2804" s="28"/>
    </row>
    <row r="2805" customFormat="false" ht="15.75" hidden="false" customHeight="true" outlineLevel="0" collapsed="false">
      <c r="A2805" s="13" t="s">
        <v>76</v>
      </c>
      <c r="B2805" s="28"/>
    </row>
    <row r="2806" customFormat="false" ht="15.75" hidden="false" customHeight="true" outlineLevel="0" collapsed="false">
      <c r="A2806" s="13" t="s">
        <v>77</v>
      </c>
      <c r="B2806" s="28"/>
    </row>
    <row r="2808" customFormat="false" ht="15.75" hidden="false" customHeight="true" outlineLevel="0" collapsed="false">
      <c r="A2808" s="13" t="s">
        <v>21</v>
      </c>
      <c r="B2808" s="28"/>
    </row>
    <row r="2809" customFormat="false" ht="15.75" hidden="false" customHeight="true" outlineLevel="0" collapsed="false">
      <c r="A2809" s="13" t="s">
        <v>76</v>
      </c>
      <c r="B2809" s="28"/>
    </row>
    <row r="2810" customFormat="false" ht="15.75" hidden="false" customHeight="true" outlineLevel="0" collapsed="false">
      <c r="A2810" s="13" t="s">
        <v>77</v>
      </c>
      <c r="B2810" s="28"/>
    </row>
    <row r="2812" customFormat="false" ht="15.75" hidden="false" customHeight="true" outlineLevel="0" collapsed="false">
      <c r="A2812" s="13" t="s">
        <v>21</v>
      </c>
      <c r="B2812" s="28"/>
    </row>
    <row r="2813" customFormat="false" ht="15.75" hidden="false" customHeight="true" outlineLevel="0" collapsed="false">
      <c r="A2813" s="13" t="s">
        <v>76</v>
      </c>
      <c r="B2813" s="28"/>
    </row>
    <row r="2814" customFormat="false" ht="15.75" hidden="false" customHeight="true" outlineLevel="0" collapsed="false">
      <c r="A2814" s="13" t="s">
        <v>77</v>
      </c>
      <c r="B2814" s="28"/>
    </row>
    <row r="2816" customFormat="false" ht="15.75" hidden="false" customHeight="true" outlineLevel="0" collapsed="false">
      <c r="A2816" s="13" t="s">
        <v>21</v>
      </c>
      <c r="B2816" s="28"/>
    </row>
    <row r="2817" customFormat="false" ht="15.75" hidden="false" customHeight="true" outlineLevel="0" collapsed="false">
      <c r="A2817" s="13" t="s">
        <v>76</v>
      </c>
      <c r="B2817" s="28"/>
    </row>
    <row r="2818" customFormat="false" ht="15.75" hidden="false" customHeight="true" outlineLevel="0" collapsed="false">
      <c r="A2818" s="13" t="s">
        <v>77</v>
      </c>
      <c r="B2818" s="28"/>
    </row>
    <row r="2820" customFormat="false" ht="15.75" hidden="false" customHeight="true" outlineLevel="0" collapsed="false">
      <c r="A2820" s="13" t="s">
        <v>21</v>
      </c>
      <c r="B2820" s="28"/>
    </row>
    <row r="2821" customFormat="false" ht="15.75" hidden="false" customHeight="true" outlineLevel="0" collapsed="false">
      <c r="A2821" s="13" t="s">
        <v>76</v>
      </c>
      <c r="B2821" s="28"/>
    </row>
    <row r="2822" customFormat="false" ht="15.75" hidden="false" customHeight="true" outlineLevel="0" collapsed="false">
      <c r="A2822" s="13" t="s">
        <v>77</v>
      </c>
      <c r="B2822" s="28"/>
    </row>
    <row r="2824" customFormat="false" ht="15.75" hidden="false" customHeight="true" outlineLevel="0" collapsed="false">
      <c r="A2824" s="13" t="s">
        <v>21</v>
      </c>
      <c r="B2824" s="28"/>
    </row>
    <row r="2825" customFormat="false" ht="15.75" hidden="false" customHeight="true" outlineLevel="0" collapsed="false">
      <c r="A2825" s="13" t="s">
        <v>76</v>
      </c>
      <c r="B2825" s="28"/>
    </row>
    <row r="2826" customFormat="false" ht="15.75" hidden="false" customHeight="true" outlineLevel="0" collapsed="false">
      <c r="A2826" s="13" t="s">
        <v>77</v>
      </c>
      <c r="B2826" s="28"/>
    </row>
    <row r="2828" customFormat="false" ht="15.75" hidden="false" customHeight="true" outlineLevel="0" collapsed="false">
      <c r="A2828" s="13" t="s">
        <v>21</v>
      </c>
      <c r="B2828" s="28"/>
    </row>
    <row r="2829" customFormat="false" ht="15.75" hidden="false" customHeight="true" outlineLevel="0" collapsed="false">
      <c r="A2829" s="13" t="s">
        <v>76</v>
      </c>
      <c r="B2829" s="28"/>
    </row>
    <row r="2830" customFormat="false" ht="15.75" hidden="false" customHeight="true" outlineLevel="0" collapsed="false">
      <c r="A2830" s="13" t="s">
        <v>77</v>
      </c>
      <c r="B2830" s="28"/>
    </row>
    <row r="2832" customFormat="false" ht="15.75" hidden="false" customHeight="true" outlineLevel="0" collapsed="false">
      <c r="A2832" s="13" t="s">
        <v>21</v>
      </c>
      <c r="B2832" s="28"/>
    </row>
    <row r="2833" customFormat="false" ht="15.75" hidden="false" customHeight="true" outlineLevel="0" collapsed="false">
      <c r="A2833" s="13" t="s">
        <v>76</v>
      </c>
      <c r="B2833" s="28"/>
    </row>
    <row r="2834" customFormat="false" ht="15.75" hidden="false" customHeight="true" outlineLevel="0" collapsed="false">
      <c r="A2834" s="13" t="s">
        <v>77</v>
      </c>
      <c r="B2834" s="28"/>
    </row>
    <row r="2836" customFormat="false" ht="15.75" hidden="false" customHeight="true" outlineLevel="0" collapsed="false">
      <c r="A2836" s="13" t="s">
        <v>21</v>
      </c>
      <c r="B2836" s="28"/>
    </row>
    <row r="2837" customFormat="false" ht="15.75" hidden="false" customHeight="true" outlineLevel="0" collapsed="false">
      <c r="A2837" s="13" t="s">
        <v>76</v>
      </c>
      <c r="B2837" s="28"/>
    </row>
    <row r="2838" customFormat="false" ht="15.75" hidden="false" customHeight="true" outlineLevel="0" collapsed="false">
      <c r="A2838" s="13" t="s">
        <v>77</v>
      </c>
      <c r="B2838" s="28"/>
    </row>
    <row r="2840" customFormat="false" ht="15.75" hidden="false" customHeight="true" outlineLevel="0" collapsed="false">
      <c r="A2840" s="13" t="s">
        <v>21</v>
      </c>
      <c r="B2840" s="28"/>
    </row>
    <row r="2841" customFormat="false" ht="15.75" hidden="false" customHeight="true" outlineLevel="0" collapsed="false">
      <c r="A2841" s="13" t="s">
        <v>76</v>
      </c>
      <c r="B2841" s="28"/>
    </row>
    <row r="2842" customFormat="false" ht="15.75" hidden="false" customHeight="true" outlineLevel="0" collapsed="false">
      <c r="A2842" s="13" t="s">
        <v>77</v>
      </c>
      <c r="B2842" s="28"/>
    </row>
    <row r="2844" customFormat="false" ht="15.75" hidden="false" customHeight="true" outlineLevel="0" collapsed="false">
      <c r="A2844" s="13" t="s">
        <v>21</v>
      </c>
      <c r="B2844" s="28"/>
    </row>
    <row r="2845" customFormat="false" ht="15.75" hidden="false" customHeight="true" outlineLevel="0" collapsed="false">
      <c r="A2845" s="13" t="s">
        <v>76</v>
      </c>
      <c r="B2845" s="28"/>
    </row>
    <row r="2846" customFormat="false" ht="15.75" hidden="false" customHeight="true" outlineLevel="0" collapsed="false">
      <c r="A2846" s="13" t="s">
        <v>77</v>
      </c>
      <c r="B2846" s="28"/>
    </row>
    <row r="2848" customFormat="false" ht="15.75" hidden="false" customHeight="true" outlineLevel="0" collapsed="false">
      <c r="A2848" s="13" t="s">
        <v>21</v>
      </c>
      <c r="B2848" s="28"/>
    </row>
    <row r="2849" customFormat="false" ht="15.75" hidden="false" customHeight="true" outlineLevel="0" collapsed="false">
      <c r="A2849" s="13" t="s">
        <v>76</v>
      </c>
      <c r="B2849" s="28"/>
    </row>
    <row r="2850" customFormat="false" ht="15.75" hidden="false" customHeight="true" outlineLevel="0" collapsed="false">
      <c r="A2850" s="13" t="s">
        <v>77</v>
      </c>
      <c r="B2850" s="28"/>
    </row>
    <row r="2852" customFormat="false" ht="15.75" hidden="false" customHeight="true" outlineLevel="0" collapsed="false">
      <c r="A2852" s="13" t="s">
        <v>21</v>
      </c>
      <c r="B2852" s="28"/>
    </row>
    <row r="2853" customFormat="false" ht="15.75" hidden="false" customHeight="true" outlineLevel="0" collapsed="false">
      <c r="A2853" s="13" t="s">
        <v>76</v>
      </c>
      <c r="B2853" s="28"/>
    </row>
    <row r="2854" customFormat="false" ht="15.75" hidden="false" customHeight="true" outlineLevel="0" collapsed="false">
      <c r="A2854" s="13" t="s">
        <v>77</v>
      </c>
      <c r="B2854" s="28"/>
    </row>
    <row r="2856" customFormat="false" ht="15.75" hidden="false" customHeight="true" outlineLevel="0" collapsed="false">
      <c r="A2856" s="13" t="s">
        <v>21</v>
      </c>
      <c r="B2856" s="28"/>
    </row>
    <row r="2857" customFormat="false" ht="15.75" hidden="false" customHeight="true" outlineLevel="0" collapsed="false">
      <c r="A2857" s="13" t="s">
        <v>76</v>
      </c>
      <c r="B2857" s="28"/>
    </row>
    <row r="2858" customFormat="false" ht="15.75" hidden="false" customHeight="true" outlineLevel="0" collapsed="false">
      <c r="A2858" s="13" t="s">
        <v>77</v>
      </c>
      <c r="B2858" s="28"/>
    </row>
    <row r="2860" customFormat="false" ht="15.75" hidden="false" customHeight="true" outlineLevel="0" collapsed="false">
      <c r="A2860" s="13" t="s">
        <v>21</v>
      </c>
      <c r="B2860" s="28"/>
    </row>
    <row r="2861" customFormat="false" ht="15.75" hidden="false" customHeight="true" outlineLevel="0" collapsed="false">
      <c r="A2861" s="13" t="s">
        <v>76</v>
      </c>
      <c r="B2861" s="28"/>
    </row>
    <row r="2862" customFormat="false" ht="15.75" hidden="false" customHeight="true" outlineLevel="0" collapsed="false">
      <c r="A2862" s="13" t="s">
        <v>77</v>
      </c>
      <c r="B2862" s="28"/>
    </row>
    <row r="2864" customFormat="false" ht="15.75" hidden="false" customHeight="true" outlineLevel="0" collapsed="false">
      <c r="A2864" s="13" t="s">
        <v>21</v>
      </c>
      <c r="B2864" s="28"/>
    </row>
    <row r="2865" customFormat="false" ht="15.75" hidden="false" customHeight="true" outlineLevel="0" collapsed="false">
      <c r="A2865" s="13" t="s">
        <v>76</v>
      </c>
      <c r="B2865" s="28"/>
    </row>
    <row r="2866" customFormat="false" ht="15.75" hidden="false" customHeight="true" outlineLevel="0" collapsed="false">
      <c r="A2866" s="13" t="s">
        <v>77</v>
      </c>
      <c r="B2866" s="28"/>
    </row>
    <row r="2868" customFormat="false" ht="15.75" hidden="false" customHeight="true" outlineLevel="0" collapsed="false">
      <c r="A2868" s="13" t="s">
        <v>21</v>
      </c>
      <c r="B2868" s="28"/>
    </row>
    <row r="2869" customFormat="false" ht="15.75" hidden="false" customHeight="true" outlineLevel="0" collapsed="false">
      <c r="A2869" s="13" t="s">
        <v>76</v>
      </c>
      <c r="B2869" s="28"/>
    </row>
    <row r="2870" customFormat="false" ht="15.75" hidden="false" customHeight="true" outlineLevel="0" collapsed="false">
      <c r="A2870" s="13" t="s">
        <v>77</v>
      </c>
      <c r="B2870" s="28"/>
    </row>
    <row r="2872" customFormat="false" ht="15.75" hidden="false" customHeight="true" outlineLevel="0" collapsed="false">
      <c r="A2872" s="13" t="s">
        <v>21</v>
      </c>
      <c r="B2872" s="28"/>
    </row>
    <row r="2873" customFormat="false" ht="15.75" hidden="false" customHeight="true" outlineLevel="0" collapsed="false">
      <c r="A2873" s="13" t="s">
        <v>76</v>
      </c>
      <c r="B2873" s="28"/>
    </row>
    <row r="2874" customFormat="false" ht="15.75" hidden="false" customHeight="true" outlineLevel="0" collapsed="false">
      <c r="A2874" s="13" t="s">
        <v>77</v>
      </c>
      <c r="B2874" s="28"/>
    </row>
    <row r="2876" customFormat="false" ht="15.75" hidden="false" customHeight="true" outlineLevel="0" collapsed="false">
      <c r="A2876" s="13" t="s">
        <v>21</v>
      </c>
      <c r="B2876" s="28"/>
    </row>
    <row r="2877" customFormat="false" ht="15.75" hidden="false" customHeight="true" outlineLevel="0" collapsed="false">
      <c r="A2877" s="13" t="s">
        <v>76</v>
      </c>
      <c r="B2877" s="28"/>
    </row>
    <row r="2878" customFormat="false" ht="15.75" hidden="false" customHeight="true" outlineLevel="0" collapsed="false">
      <c r="A2878" s="13" t="s">
        <v>77</v>
      </c>
      <c r="B2878" s="28"/>
    </row>
    <row r="2880" customFormat="false" ht="15.75" hidden="false" customHeight="true" outlineLevel="0" collapsed="false">
      <c r="A2880" s="13" t="s">
        <v>21</v>
      </c>
      <c r="B2880" s="28"/>
    </row>
    <row r="2881" customFormat="false" ht="15.75" hidden="false" customHeight="true" outlineLevel="0" collapsed="false">
      <c r="A2881" s="13" t="s">
        <v>76</v>
      </c>
      <c r="B2881" s="28"/>
    </row>
    <row r="2882" customFormat="false" ht="15.75" hidden="false" customHeight="true" outlineLevel="0" collapsed="false">
      <c r="A2882" s="13" t="s">
        <v>77</v>
      </c>
      <c r="B2882" s="28"/>
    </row>
    <row r="2884" customFormat="false" ht="15.75" hidden="false" customHeight="true" outlineLevel="0" collapsed="false">
      <c r="A2884" s="13" t="s">
        <v>21</v>
      </c>
      <c r="B2884" s="28"/>
    </row>
    <row r="2885" customFormat="false" ht="15.75" hidden="false" customHeight="true" outlineLevel="0" collapsed="false">
      <c r="A2885" s="13" t="s">
        <v>76</v>
      </c>
      <c r="B2885" s="28"/>
    </row>
    <row r="2886" customFormat="false" ht="15.75" hidden="false" customHeight="true" outlineLevel="0" collapsed="false">
      <c r="A2886" s="13" t="s">
        <v>77</v>
      </c>
      <c r="B2886" s="28"/>
    </row>
    <row r="2888" customFormat="false" ht="15.75" hidden="false" customHeight="true" outlineLevel="0" collapsed="false">
      <c r="A2888" s="13" t="s">
        <v>21</v>
      </c>
      <c r="B2888" s="28"/>
    </row>
    <row r="2889" customFormat="false" ht="15.75" hidden="false" customHeight="true" outlineLevel="0" collapsed="false">
      <c r="A2889" s="13" t="s">
        <v>76</v>
      </c>
      <c r="B2889" s="28"/>
    </row>
    <row r="2890" customFormat="false" ht="15.75" hidden="false" customHeight="true" outlineLevel="0" collapsed="false">
      <c r="A2890" s="13" t="s">
        <v>77</v>
      </c>
      <c r="B2890" s="28"/>
    </row>
    <row r="2892" customFormat="false" ht="15.75" hidden="false" customHeight="true" outlineLevel="0" collapsed="false">
      <c r="A2892" s="13" t="s">
        <v>21</v>
      </c>
      <c r="B2892" s="28"/>
    </row>
    <row r="2893" customFormat="false" ht="15.75" hidden="false" customHeight="true" outlineLevel="0" collapsed="false">
      <c r="A2893" s="13" t="s">
        <v>76</v>
      </c>
      <c r="B2893" s="28"/>
    </row>
    <row r="2894" customFormat="false" ht="15.75" hidden="false" customHeight="true" outlineLevel="0" collapsed="false">
      <c r="A2894" s="13" t="s">
        <v>77</v>
      </c>
      <c r="B2894" s="28"/>
    </row>
    <row r="2896" customFormat="false" ht="15.75" hidden="false" customHeight="true" outlineLevel="0" collapsed="false">
      <c r="A2896" s="13" t="s">
        <v>21</v>
      </c>
      <c r="B2896" s="28"/>
    </row>
    <row r="2897" customFormat="false" ht="15.75" hidden="false" customHeight="true" outlineLevel="0" collapsed="false">
      <c r="A2897" s="13" t="s">
        <v>76</v>
      </c>
      <c r="B2897" s="28"/>
    </row>
    <row r="2898" customFormat="false" ht="15.75" hidden="false" customHeight="true" outlineLevel="0" collapsed="false">
      <c r="A2898" s="13" t="s">
        <v>77</v>
      </c>
      <c r="B2898" s="28"/>
    </row>
    <row r="2900" customFormat="false" ht="15.75" hidden="false" customHeight="true" outlineLevel="0" collapsed="false">
      <c r="A2900" s="13" t="s">
        <v>21</v>
      </c>
      <c r="B2900" s="28"/>
    </row>
    <row r="2901" customFormat="false" ht="15.75" hidden="false" customHeight="true" outlineLevel="0" collapsed="false">
      <c r="A2901" s="13" t="s">
        <v>76</v>
      </c>
      <c r="B2901" s="28"/>
    </row>
    <row r="2902" customFormat="false" ht="15.75" hidden="false" customHeight="true" outlineLevel="0" collapsed="false">
      <c r="A2902" s="13" t="s">
        <v>77</v>
      </c>
      <c r="B2902" s="28"/>
    </row>
    <row r="2904" customFormat="false" ht="15.75" hidden="false" customHeight="true" outlineLevel="0" collapsed="false">
      <c r="A2904" s="13" t="s">
        <v>21</v>
      </c>
      <c r="B2904" s="28"/>
    </row>
    <row r="2905" customFormat="false" ht="15.75" hidden="false" customHeight="true" outlineLevel="0" collapsed="false">
      <c r="A2905" s="13" t="s">
        <v>76</v>
      </c>
      <c r="B2905" s="28"/>
    </row>
    <row r="2906" customFormat="false" ht="15.75" hidden="false" customHeight="true" outlineLevel="0" collapsed="false">
      <c r="A2906" s="13" t="s">
        <v>77</v>
      </c>
      <c r="B2906" s="28"/>
    </row>
    <row r="2908" customFormat="false" ht="15.75" hidden="false" customHeight="true" outlineLevel="0" collapsed="false">
      <c r="A2908" s="13" t="s">
        <v>21</v>
      </c>
      <c r="B2908" s="28"/>
    </row>
    <row r="2909" customFormat="false" ht="15.75" hidden="false" customHeight="true" outlineLevel="0" collapsed="false">
      <c r="A2909" s="13" t="s">
        <v>76</v>
      </c>
      <c r="B2909" s="28"/>
    </row>
    <row r="2910" customFormat="false" ht="15.75" hidden="false" customHeight="true" outlineLevel="0" collapsed="false">
      <c r="A2910" s="13" t="s">
        <v>77</v>
      </c>
      <c r="B2910" s="28"/>
    </row>
    <row r="2912" customFormat="false" ht="15.75" hidden="false" customHeight="true" outlineLevel="0" collapsed="false">
      <c r="A2912" s="13" t="s">
        <v>21</v>
      </c>
      <c r="B2912" s="28"/>
    </row>
    <row r="2913" customFormat="false" ht="15.75" hidden="false" customHeight="true" outlineLevel="0" collapsed="false">
      <c r="A2913" s="13" t="s">
        <v>76</v>
      </c>
      <c r="B2913" s="28"/>
    </row>
    <row r="2914" customFormat="false" ht="15.75" hidden="false" customHeight="true" outlineLevel="0" collapsed="false">
      <c r="A2914" s="13" t="s">
        <v>77</v>
      </c>
      <c r="B2914" s="28"/>
    </row>
    <row r="2916" customFormat="false" ht="15.75" hidden="false" customHeight="true" outlineLevel="0" collapsed="false">
      <c r="A2916" s="13" t="s">
        <v>21</v>
      </c>
      <c r="B2916" s="28"/>
    </row>
    <row r="2917" customFormat="false" ht="15.75" hidden="false" customHeight="true" outlineLevel="0" collapsed="false">
      <c r="A2917" s="13" t="s">
        <v>76</v>
      </c>
      <c r="B2917" s="28"/>
    </row>
    <row r="2918" customFormat="false" ht="15.75" hidden="false" customHeight="true" outlineLevel="0" collapsed="false">
      <c r="A2918" s="13" t="s">
        <v>77</v>
      </c>
      <c r="B2918" s="28"/>
    </row>
    <row r="2920" customFormat="false" ht="15.75" hidden="false" customHeight="true" outlineLevel="0" collapsed="false">
      <c r="A2920" s="13" t="s">
        <v>21</v>
      </c>
      <c r="B2920" s="28"/>
    </row>
    <row r="2921" customFormat="false" ht="15.75" hidden="false" customHeight="true" outlineLevel="0" collapsed="false">
      <c r="A2921" s="13" t="s">
        <v>76</v>
      </c>
      <c r="B2921" s="28"/>
    </row>
    <row r="2922" customFormat="false" ht="15.75" hidden="false" customHeight="true" outlineLevel="0" collapsed="false">
      <c r="A2922" s="13" t="s">
        <v>77</v>
      </c>
      <c r="B2922" s="28"/>
    </row>
    <row r="2924" customFormat="false" ht="15.75" hidden="false" customHeight="true" outlineLevel="0" collapsed="false">
      <c r="A2924" s="13" t="s">
        <v>21</v>
      </c>
      <c r="B2924" s="28"/>
    </row>
    <row r="2925" customFormat="false" ht="15.75" hidden="false" customHeight="true" outlineLevel="0" collapsed="false">
      <c r="A2925" s="13" t="s">
        <v>76</v>
      </c>
      <c r="B2925" s="28"/>
    </row>
    <row r="2926" customFormat="false" ht="15.75" hidden="false" customHeight="true" outlineLevel="0" collapsed="false">
      <c r="A2926" s="13" t="s">
        <v>77</v>
      </c>
      <c r="B2926" s="28"/>
    </row>
    <row r="2928" customFormat="false" ht="15.75" hidden="false" customHeight="true" outlineLevel="0" collapsed="false">
      <c r="A2928" s="13" t="s">
        <v>21</v>
      </c>
      <c r="B2928" s="28"/>
    </row>
    <row r="2929" customFormat="false" ht="15.75" hidden="false" customHeight="true" outlineLevel="0" collapsed="false">
      <c r="A2929" s="13" t="s">
        <v>76</v>
      </c>
      <c r="B2929" s="28"/>
    </row>
    <row r="2930" customFormat="false" ht="15.75" hidden="false" customHeight="true" outlineLevel="0" collapsed="false">
      <c r="A2930" s="13" t="s">
        <v>77</v>
      </c>
      <c r="B2930" s="28"/>
    </row>
    <row r="2932" customFormat="false" ht="15.75" hidden="false" customHeight="true" outlineLevel="0" collapsed="false">
      <c r="A2932" s="13" t="s">
        <v>21</v>
      </c>
      <c r="B2932" s="28"/>
    </row>
    <row r="2933" customFormat="false" ht="15.75" hidden="false" customHeight="true" outlineLevel="0" collapsed="false">
      <c r="A2933" s="13" t="s">
        <v>76</v>
      </c>
      <c r="B2933" s="28"/>
    </row>
    <row r="2934" customFormat="false" ht="15.75" hidden="false" customHeight="true" outlineLevel="0" collapsed="false">
      <c r="A2934" s="13" t="s">
        <v>77</v>
      </c>
      <c r="B2934" s="28"/>
    </row>
    <row r="2936" customFormat="false" ht="15.75" hidden="false" customHeight="true" outlineLevel="0" collapsed="false">
      <c r="A2936" s="13" t="s">
        <v>21</v>
      </c>
      <c r="B2936" s="28"/>
    </row>
    <row r="2937" customFormat="false" ht="15.75" hidden="false" customHeight="true" outlineLevel="0" collapsed="false">
      <c r="A2937" s="13" t="s">
        <v>76</v>
      </c>
      <c r="B2937" s="28"/>
    </row>
    <row r="2938" customFormat="false" ht="15.75" hidden="false" customHeight="true" outlineLevel="0" collapsed="false">
      <c r="A2938" s="13" t="s">
        <v>77</v>
      </c>
      <c r="B2938" s="28"/>
    </row>
    <row r="2940" customFormat="false" ht="15.75" hidden="false" customHeight="true" outlineLevel="0" collapsed="false">
      <c r="A2940" s="13" t="s">
        <v>21</v>
      </c>
      <c r="B2940" s="28"/>
    </row>
    <row r="2941" customFormat="false" ht="15.75" hidden="false" customHeight="true" outlineLevel="0" collapsed="false">
      <c r="A2941" s="13" t="s">
        <v>76</v>
      </c>
      <c r="B2941" s="28"/>
    </row>
    <row r="2942" customFormat="false" ht="15.75" hidden="false" customHeight="true" outlineLevel="0" collapsed="false">
      <c r="A2942" s="13" t="s">
        <v>77</v>
      </c>
      <c r="B2942" s="28"/>
    </row>
    <row r="2944" customFormat="false" ht="15.75" hidden="false" customHeight="true" outlineLevel="0" collapsed="false">
      <c r="A2944" s="13" t="s">
        <v>21</v>
      </c>
      <c r="B2944" s="28"/>
    </row>
    <row r="2945" customFormat="false" ht="15.75" hidden="false" customHeight="true" outlineLevel="0" collapsed="false">
      <c r="A2945" s="13" t="s">
        <v>76</v>
      </c>
      <c r="B2945" s="28"/>
    </row>
    <row r="2946" customFormat="false" ht="15.75" hidden="false" customHeight="true" outlineLevel="0" collapsed="false">
      <c r="A2946" s="13" t="s">
        <v>77</v>
      </c>
      <c r="B2946" s="28"/>
    </row>
    <row r="2948" customFormat="false" ht="15.75" hidden="false" customHeight="true" outlineLevel="0" collapsed="false">
      <c r="A2948" s="13" t="s">
        <v>21</v>
      </c>
      <c r="B2948" s="28"/>
    </row>
    <row r="2949" customFormat="false" ht="15.75" hidden="false" customHeight="true" outlineLevel="0" collapsed="false">
      <c r="A2949" s="13" t="s">
        <v>76</v>
      </c>
      <c r="B2949" s="28"/>
    </row>
    <row r="2950" customFormat="false" ht="15.75" hidden="false" customHeight="true" outlineLevel="0" collapsed="false">
      <c r="A2950" s="13" t="s">
        <v>77</v>
      </c>
      <c r="B2950" s="28"/>
    </row>
    <row r="2952" customFormat="false" ht="15.75" hidden="false" customHeight="true" outlineLevel="0" collapsed="false">
      <c r="A2952" s="13" t="s">
        <v>21</v>
      </c>
      <c r="B2952" s="28"/>
    </row>
    <row r="2953" customFormat="false" ht="15.75" hidden="false" customHeight="true" outlineLevel="0" collapsed="false">
      <c r="A2953" s="13" t="s">
        <v>76</v>
      </c>
      <c r="B2953" s="28"/>
    </row>
    <row r="2954" customFormat="false" ht="15.75" hidden="false" customHeight="true" outlineLevel="0" collapsed="false">
      <c r="A2954" s="13" t="s">
        <v>77</v>
      </c>
      <c r="B2954" s="28"/>
    </row>
    <row r="2956" customFormat="false" ht="15.75" hidden="false" customHeight="true" outlineLevel="0" collapsed="false">
      <c r="A2956" s="13" t="s">
        <v>21</v>
      </c>
      <c r="B2956" s="28"/>
    </row>
    <row r="2957" customFormat="false" ht="15.75" hidden="false" customHeight="true" outlineLevel="0" collapsed="false">
      <c r="A2957" s="13" t="s">
        <v>76</v>
      </c>
      <c r="B2957" s="28"/>
    </row>
    <row r="2958" customFormat="false" ht="15.75" hidden="false" customHeight="true" outlineLevel="0" collapsed="false">
      <c r="A2958" s="13" t="s">
        <v>77</v>
      </c>
      <c r="B2958" s="28"/>
    </row>
    <row r="2960" customFormat="false" ht="15.75" hidden="false" customHeight="true" outlineLevel="0" collapsed="false">
      <c r="A2960" s="13" t="s">
        <v>21</v>
      </c>
      <c r="B2960" s="28"/>
    </row>
    <row r="2961" customFormat="false" ht="15.75" hidden="false" customHeight="true" outlineLevel="0" collapsed="false">
      <c r="A2961" s="13" t="s">
        <v>76</v>
      </c>
      <c r="B2961" s="28"/>
    </row>
    <row r="2962" customFormat="false" ht="15.75" hidden="false" customHeight="true" outlineLevel="0" collapsed="false">
      <c r="A2962" s="13" t="s">
        <v>77</v>
      </c>
      <c r="B2962" s="28"/>
    </row>
    <row r="2964" customFormat="false" ht="15.75" hidden="false" customHeight="true" outlineLevel="0" collapsed="false">
      <c r="A2964" s="13" t="s">
        <v>21</v>
      </c>
      <c r="B2964" s="28"/>
    </row>
    <row r="2965" customFormat="false" ht="15.75" hidden="false" customHeight="true" outlineLevel="0" collapsed="false">
      <c r="A2965" s="13" t="s">
        <v>76</v>
      </c>
      <c r="B2965" s="28"/>
    </row>
    <row r="2966" customFormat="false" ht="15.75" hidden="false" customHeight="true" outlineLevel="0" collapsed="false">
      <c r="A2966" s="13" t="s">
        <v>77</v>
      </c>
      <c r="B2966" s="28"/>
    </row>
    <row r="2968" customFormat="false" ht="15.75" hidden="false" customHeight="true" outlineLevel="0" collapsed="false">
      <c r="A2968" s="13" t="s">
        <v>21</v>
      </c>
      <c r="B2968" s="28"/>
    </row>
    <row r="2969" customFormat="false" ht="15.75" hidden="false" customHeight="true" outlineLevel="0" collapsed="false">
      <c r="A2969" s="13" t="s">
        <v>76</v>
      </c>
      <c r="B2969" s="28"/>
    </row>
    <row r="2970" customFormat="false" ht="15.75" hidden="false" customHeight="true" outlineLevel="0" collapsed="false">
      <c r="A2970" s="13" t="s">
        <v>77</v>
      </c>
      <c r="B2970" s="28"/>
    </row>
    <row r="2972" customFormat="false" ht="15.75" hidden="false" customHeight="true" outlineLevel="0" collapsed="false">
      <c r="A2972" s="13" t="s">
        <v>21</v>
      </c>
      <c r="B2972" s="28"/>
    </row>
    <row r="2973" customFormat="false" ht="15.75" hidden="false" customHeight="true" outlineLevel="0" collapsed="false">
      <c r="A2973" s="13" t="s">
        <v>76</v>
      </c>
      <c r="B2973" s="28"/>
    </row>
    <row r="2974" customFormat="false" ht="15.75" hidden="false" customHeight="true" outlineLevel="0" collapsed="false">
      <c r="A2974" s="13" t="s">
        <v>77</v>
      </c>
      <c r="B2974" s="28"/>
    </row>
    <row r="2976" customFormat="false" ht="15.75" hidden="false" customHeight="true" outlineLevel="0" collapsed="false">
      <c r="A2976" s="13" t="s">
        <v>21</v>
      </c>
      <c r="B2976" s="28"/>
    </row>
    <row r="2977" customFormat="false" ht="15.75" hidden="false" customHeight="true" outlineLevel="0" collapsed="false">
      <c r="A2977" s="13" t="s">
        <v>76</v>
      </c>
      <c r="B2977" s="28"/>
    </row>
    <row r="2978" customFormat="false" ht="15.75" hidden="false" customHeight="true" outlineLevel="0" collapsed="false">
      <c r="A2978" s="13" t="s">
        <v>77</v>
      </c>
      <c r="B2978" s="28"/>
    </row>
    <row r="2980" customFormat="false" ht="15.75" hidden="false" customHeight="true" outlineLevel="0" collapsed="false">
      <c r="A2980" s="13" t="s">
        <v>21</v>
      </c>
      <c r="B2980" s="28"/>
    </row>
    <row r="2981" customFormat="false" ht="15.75" hidden="false" customHeight="true" outlineLevel="0" collapsed="false">
      <c r="A2981" s="13" t="s">
        <v>76</v>
      </c>
      <c r="B2981" s="28"/>
    </row>
    <row r="2982" customFormat="false" ht="15.75" hidden="false" customHeight="true" outlineLevel="0" collapsed="false">
      <c r="A2982" s="13" t="s">
        <v>77</v>
      </c>
      <c r="B2982" s="28"/>
    </row>
    <row r="2984" customFormat="false" ht="15.75" hidden="false" customHeight="true" outlineLevel="0" collapsed="false">
      <c r="A2984" s="13" t="s">
        <v>21</v>
      </c>
      <c r="B2984" s="28"/>
    </row>
    <row r="2985" customFormat="false" ht="15.75" hidden="false" customHeight="true" outlineLevel="0" collapsed="false">
      <c r="A2985" s="13" t="s">
        <v>76</v>
      </c>
      <c r="B2985" s="28"/>
    </row>
    <row r="2986" customFormat="false" ht="15.75" hidden="false" customHeight="true" outlineLevel="0" collapsed="false">
      <c r="A2986" s="13" t="s">
        <v>77</v>
      </c>
      <c r="B2986" s="28"/>
    </row>
    <row r="2988" customFormat="false" ht="15.75" hidden="false" customHeight="true" outlineLevel="0" collapsed="false">
      <c r="A2988" s="13" t="s">
        <v>21</v>
      </c>
      <c r="B2988" s="28"/>
    </row>
    <row r="2989" customFormat="false" ht="15.75" hidden="false" customHeight="true" outlineLevel="0" collapsed="false">
      <c r="A2989" s="13" t="s">
        <v>76</v>
      </c>
      <c r="B2989" s="28"/>
    </row>
    <row r="2990" customFormat="false" ht="15.75" hidden="false" customHeight="true" outlineLevel="0" collapsed="false">
      <c r="A2990" s="13" t="s">
        <v>77</v>
      </c>
      <c r="B2990" s="28"/>
    </row>
    <row r="2992" customFormat="false" ht="15.75" hidden="false" customHeight="true" outlineLevel="0" collapsed="false">
      <c r="A2992" s="13" t="s">
        <v>21</v>
      </c>
      <c r="B2992" s="28"/>
    </row>
    <row r="2993" customFormat="false" ht="15.75" hidden="false" customHeight="true" outlineLevel="0" collapsed="false">
      <c r="A2993" s="13" t="s">
        <v>76</v>
      </c>
      <c r="B2993" s="28"/>
    </row>
    <row r="2994" customFormat="false" ht="15.75" hidden="false" customHeight="true" outlineLevel="0" collapsed="false">
      <c r="A2994" s="13" t="s">
        <v>77</v>
      </c>
      <c r="B2994" s="28"/>
    </row>
    <row r="2996" customFormat="false" ht="15.75" hidden="false" customHeight="true" outlineLevel="0" collapsed="false">
      <c r="A2996" s="13" t="s">
        <v>21</v>
      </c>
      <c r="B2996" s="28"/>
    </row>
    <row r="2997" customFormat="false" ht="15.75" hidden="false" customHeight="true" outlineLevel="0" collapsed="false">
      <c r="A2997" s="13" t="s">
        <v>76</v>
      </c>
      <c r="B2997" s="28"/>
    </row>
    <row r="2998" customFormat="false" ht="15.75" hidden="false" customHeight="true" outlineLevel="0" collapsed="false">
      <c r="A2998" s="13" t="s">
        <v>77</v>
      </c>
      <c r="B2998" s="28"/>
    </row>
    <row r="3000" customFormat="false" ht="15.75" hidden="false" customHeight="true" outlineLevel="0" collapsed="false">
      <c r="A3000" s="13" t="s">
        <v>21</v>
      </c>
      <c r="B3000" s="28"/>
    </row>
    <row r="3001" customFormat="false" ht="15.75" hidden="false" customHeight="true" outlineLevel="0" collapsed="false">
      <c r="A3001" s="13" t="s">
        <v>76</v>
      </c>
      <c r="B3001" s="28"/>
    </row>
    <row r="3002" customFormat="false" ht="15.75" hidden="false" customHeight="true" outlineLevel="0" collapsed="false">
      <c r="A3002" s="13" t="s">
        <v>77</v>
      </c>
      <c r="B3002" s="28"/>
    </row>
    <row r="3004" customFormat="false" ht="15.75" hidden="false" customHeight="true" outlineLevel="0" collapsed="false">
      <c r="A3004" s="13" t="s">
        <v>21</v>
      </c>
      <c r="B3004" s="28"/>
    </row>
    <row r="3005" customFormat="false" ht="15.75" hidden="false" customHeight="true" outlineLevel="0" collapsed="false">
      <c r="A3005" s="13" t="s">
        <v>76</v>
      </c>
      <c r="B3005" s="28"/>
    </row>
    <row r="3006" customFormat="false" ht="15.75" hidden="false" customHeight="true" outlineLevel="0" collapsed="false">
      <c r="A3006" s="13" t="s">
        <v>77</v>
      </c>
      <c r="B3006" s="28"/>
    </row>
    <row r="3008" customFormat="false" ht="15.75" hidden="false" customHeight="true" outlineLevel="0" collapsed="false">
      <c r="A3008" s="13" t="s">
        <v>21</v>
      </c>
      <c r="B3008" s="28"/>
    </row>
    <row r="3009" customFormat="false" ht="15.75" hidden="false" customHeight="true" outlineLevel="0" collapsed="false">
      <c r="A3009" s="13" t="s">
        <v>76</v>
      </c>
      <c r="B3009" s="28"/>
    </row>
    <row r="3010" customFormat="false" ht="15.75" hidden="false" customHeight="true" outlineLevel="0" collapsed="false">
      <c r="A3010" s="13" t="s">
        <v>77</v>
      </c>
      <c r="B3010" s="28"/>
    </row>
    <row r="3012" customFormat="false" ht="15.75" hidden="false" customHeight="true" outlineLevel="0" collapsed="false">
      <c r="A3012" s="13" t="s">
        <v>21</v>
      </c>
      <c r="B3012" s="28"/>
    </row>
    <row r="3013" customFormat="false" ht="15.75" hidden="false" customHeight="true" outlineLevel="0" collapsed="false">
      <c r="A3013" s="13" t="s">
        <v>76</v>
      </c>
      <c r="B3013" s="28"/>
    </row>
    <row r="3014" customFormat="false" ht="15.75" hidden="false" customHeight="true" outlineLevel="0" collapsed="false">
      <c r="A3014" s="13" t="s">
        <v>77</v>
      </c>
      <c r="B3014" s="28"/>
    </row>
    <row r="3016" customFormat="false" ht="15.75" hidden="false" customHeight="true" outlineLevel="0" collapsed="false">
      <c r="A3016" s="13" t="s">
        <v>21</v>
      </c>
      <c r="B3016" s="28"/>
    </row>
    <row r="3017" customFormat="false" ht="15.75" hidden="false" customHeight="true" outlineLevel="0" collapsed="false">
      <c r="A3017" s="13" t="s">
        <v>76</v>
      </c>
      <c r="B3017" s="28"/>
    </row>
    <row r="3018" customFormat="false" ht="15.75" hidden="false" customHeight="true" outlineLevel="0" collapsed="false">
      <c r="A3018" s="13" t="s">
        <v>77</v>
      </c>
      <c r="B3018" s="28"/>
    </row>
    <row r="3020" customFormat="false" ht="15.75" hidden="false" customHeight="true" outlineLevel="0" collapsed="false">
      <c r="A3020" s="13" t="s">
        <v>21</v>
      </c>
      <c r="B3020" s="28"/>
    </row>
    <row r="3021" customFormat="false" ht="15.75" hidden="false" customHeight="true" outlineLevel="0" collapsed="false">
      <c r="A3021" s="13" t="s">
        <v>76</v>
      </c>
      <c r="B3021" s="28"/>
    </row>
    <row r="3022" customFormat="false" ht="15.75" hidden="false" customHeight="true" outlineLevel="0" collapsed="false">
      <c r="A3022" s="13" t="s">
        <v>77</v>
      </c>
      <c r="B3022" s="28"/>
    </row>
    <row r="3024" customFormat="false" ht="15.75" hidden="false" customHeight="true" outlineLevel="0" collapsed="false">
      <c r="A3024" s="13" t="s">
        <v>21</v>
      </c>
      <c r="B3024" s="28"/>
    </row>
    <row r="3025" customFormat="false" ht="15.75" hidden="false" customHeight="true" outlineLevel="0" collapsed="false">
      <c r="A3025" s="13" t="s">
        <v>76</v>
      </c>
      <c r="B3025" s="28"/>
    </row>
    <row r="3026" customFormat="false" ht="15.75" hidden="false" customHeight="true" outlineLevel="0" collapsed="false">
      <c r="A3026" s="13" t="s">
        <v>77</v>
      </c>
      <c r="B3026" s="28"/>
    </row>
    <row r="3028" customFormat="false" ht="15.75" hidden="false" customHeight="true" outlineLevel="0" collapsed="false">
      <c r="A3028" s="13" t="s">
        <v>21</v>
      </c>
      <c r="B3028" s="28"/>
    </row>
    <row r="3029" customFormat="false" ht="15.75" hidden="false" customHeight="true" outlineLevel="0" collapsed="false">
      <c r="A3029" s="13" t="s">
        <v>76</v>
      </c>
      <c r="B3029" s="28"/>
    </row>
    <row r="3030" customFormat="false" ht="15.75" hidden="false" customHeight="true" outlineLevel="0" collapsed="false">
      <c r="A3030" s="13" t="s">
        <v>77</v>
      </c>
      <c r="B3030" s="28"/>
    </row>
    <row r="3032" customFormat="false" ht="15.75" hidden="false" customHeight="true" outlineLevel="0" collapsed="false">
      <c r="A3032" s="13" t="s">
        <v>21</v>
      </c>
      <c r="B3032" s="28"/>
    </row>
    <row r="3033" customFormat="false" ht="15.75" hidden="false" customHeight="true" outlineLevel="0" collapsed="false">
      <c r="A3033" s="13" t="s">
        <v>76</v>
      </c>
      <c r="B3033" s="28"/>
    </row>
    <row r="3034" customFormat="false" ht="15.75" hidden="false" customHeight="true" outlineLevel="0" collapsed="false">
      <c r="A3034" s="13" t="s">
        <v>77</v>
      </c>
      <c r="B3034" s="28"/>
    </row>
    <row r="3036" customFormat="false" ht="15.75" hidden="false" customHeight="true" outlineLevel="0" collapsed="false">
      <c r="A3036" s="13" t="s">
        <v>21</v>
      </c>
      <c r="B3036" s="28"/>
    </row>
    <row r="3037" customFormat="false" ht="15.75" hidden="false" customHeight="true" outlineLevel="0" collapsed="false">
      <c r="A3037" s="13" t="s">
        <v>76</v>
      </c>
      <c r="B3037" s="28"/>
    </row>
    <row r="3038" customFormat="false" ht="15.75" hidden="false" customHeight="true" outlineLevel="0" collapsed="false">
      <c r="A3038" s="13" t="s">
        <v>77</v>
      </c>
      <c r="B3038" s="28"/>
    </row>
    <row r="3040" customFormat="false" ht="15.75" hidden="false" customHeight="true" outlineLevel="0" collapsed="false">
      <c r="A3040" s="13" t="s">
        <v>21</v>
      </c>
      <c r="B3040" s="28"/>
    </row>
    <row r="3041" customFormat="false" ht="15.75" hidden="false" customHeight="true" outlineLevel="0" collapsed="false">
      <c r="A3041" s="13" t="s">
        <v>76</v>
      </c>
      <c r="B3041" s="28"/>
    </row>
    <row r="3042" customFormat="false" ht="15.75" hidden="false" customHeight="true" outlineLevel="0" collapsed="false">
      <c r="A3042" s="13" t="s">
        <v>77</v>
      </c>
      <c r="B3042" s="28"/>
    </row>
    <row r="3044" customFormat="false" ht="15.75" hidden="false" customHeight="true" outlineLevel="0" collapsed="false">
      <c r="A3044" s="13" t="s">
        <v>21</v>
      </c>
      <c r="B3044" s="28"/>
    </row>
    <row r="3045" customFormat="false" ht="15.75" hidden="false" customHeight="true" outlineLevel="0" collapsed="false">
      <c r="A3045" s="13" t="s">
        <v>76</v>
      </c>
      <c r="B3045" s="28"/>
    </row>
    <row r="3046" customFormat="false" ht="15.75" hidden="false" customHeight="true" outlineLevel="0" collapsed="false">
      <c r="A3046" s="13" t="s">
        <v>77</v>
      </c>
      <c r="B3046" s="28"/>
    </row>
    <row r="3048" customFormat="false" ht="15.75" hidden="false" customHeight="true" outlineLevel="0" collapsed="false">
      <c r="A3048" s="13" t="s">
        <v>21</v>
      </c>
      <c r="B3048" s="28"/>
    </row>
    <row r="3049" customFormat="false" ht="15.75" hidden="false" customHeight="true" outlineLevel="0" collapsed="false">
      <c r="A3049" s="13" t="s">
        <v>76</v>
      </c>
      <c r="B3049" s="28"/>
    </row>
    <row r="3050" customFormat="false" ht="15.75" hidden="false" customHeight="true" outlineLevel="0" collapsed="false">
      <c r="A3050" s="13" t="s">
        <v>77</v>
      </c>
      <c r="B3050" s="28"/>
    </row>
    <row r="3052" customFormat="false" ht="15.75" hidden="false" customHeight="true" outlineLevel="0" collapsed="false">
      <c r="A3052" s="13" t="s">
        <v>21</v>
      </c>
      <c r="B3052" s="28"/>
    </row>
    <row r="3053" customFormat="false" ht="15.75" hidden="false" customHeight="true" outlineLevel="0" collapsed="false">
      <c r="A3053" s="13" t="s">
        <v>76</v>
      </c>
      <c r="B3053" s="28"/>
    </row>
    <row r="3054" customFormat="false" ht="15.75" hidden="false" customHeight="true" outlineLevel="0" collapsed="false">
      <c r="A3054" s="13" t="s">
        <v>77</v>
      </c>
      <c r="B3054" s="28"/>
    </row>
    <row r="3056" customFormat="false" ht="15.75" hidden="false" customHeight="true" outlineLevel="0" collapsed="false">
      <c r="A3056" s="13" t="s">
        <v>21</v>
      </c>
      <c r="B3056" s="28"/>
    </row>
    <row r="3057" customFormat="false" ht="15.75" hidden="false" customHeight="true" outlineLevel="0" collapsed="false">
      <c r="A3057" s="13" t="s">
        <v>76</v>
      </c>
      <c r="B3057" s="28"/>
    </row>
    <row r="3058" customFormat="false" ht="15.75" hidden="false" customHeight="true" outlineLevel="0" collapsed="false">
      <c r="A3058" s="13" t="s">
        <v>77</v>
      </c>
      <c r="B3058" s="28"/>
    </row>
    <row r="3060" customFormat="false" ht="15.75" hidden="false" customHeight="true" outlineLevel="0" collapsed="false">
      <c r="A3060" s="13" t="s">
        <v>21</v>
      </c>
      <c r="B3060" s="28"/>
    </row>
    <row r="3061" customFormat="false" ht="15.75" hidden="false" customHeight="true" outlineLevel="0" collapsed="false">
      <c r="A3061" s="13" t="s">
        <v>76</v>
      </c>
      <c r="B3061" s="28"/>
    </row>
    <row r="3062" customFormat="false" ht="15.75" hidden="false" customHeight="true" outlineLevel="0" collapsed="false">
      <c r="A3062" s="13" t="s">
        <v>77</v>
      </c>
      <c r="B3062" s="28"/>
    </row>
    <row r="3064" customFormat="false" ht="15.75" hidden="false" customHeight="true" outlineLevel="0" collapsed="false">
      <c r="A3064" s="13" t="s">
        <v>21</v>
      </c>
      <c r="B3064" s="28"/>
    </row>
    <row r="3065" customFormat="false" ht="15.75" hidden="false" customHeight="true" outlineLevel="0" collapsed="false">
      <c r="A3065" s="13" t="s">
        <v>76</v>
      </c>
      <c r="B3065" s="28"/>
    </row>
    <row r="3066" customFormat="false" ht="15.75" hidden="false" customHeight="true" outlineLevel="0" collapsed="false">
      <c r="A3066" s="13" t="s">
        <v>77</v>
      </c>
      <c r="B3066" s="28"/>
    </row>
    <row r="3068" customFormat="false" ht="15.75" hidden="false" customHeight="true" outlineLevel="0" collapsed="false">
      <c r="A3068" s="13" t="s">
        <v>21</v>
      </c>
      <c r="B3068" s="28"/>
    </row>
    <row r="3069" customFormat="false" ht="15.75" hidden="false" customHeight="true" outlineLevel="0" collapsed="false">
      <c r="A3069" s="13" t="s">
        <v>76</v>
      </c>
      <c r="B3069" s="28"/>
    </row>
    <row r="3070" customFormat="false" ht="15.75" hidden="false" customHeight="true" outlineLevel="0" collapsed="false">
      <c r="A3070" s="13" t="s">
        <v>77</v>
      </c>
      <c r="B3070" s="28"/>
    </row>
    <row r="3072" customFormat="false" ht="15.75" hidden="false" customHeight="true" outlineLevel="0" collapsed="false">
      <c r="A3072" s="13" t="s">
        <v>21</v>
      </c>
      <c r="B3072" s="28"/>
    </row>
    <row r="3073" customFormat="false" ht="15.75" hidden="false" customHeight="true" outlineLevel="0" collapsed="false">
      <c r="A3073" s="13" t="s">
        <v>76</v>
      </c>
      <c r="B3073" s="28"/>
    </row>
    <row r="3074" customFormat="false" ht="15.75" hidden="false" customHeight="true" outlineLevel="0" collapsed="false">
      <c r="A3074" s="13" t="s">
        <v>77</v>
      </c>
      <c r="B3074" s="28"/>
    </row>
    <row r="3076" customFormat="false" ht="15.75" hidden="false" customHeight="true" outlineLevel="0" collapsed="false">
      <c r="A3076" s="13" t="s">
        <v>21</v>
      </c>
      <c r="B3076" s="28"/>
    </row>
    <row r="3077" customFormat="false" ht="15.75" hidden="false" customHeight="true" outlineLevel="0" collapsed="false">
      <c r="A3077" s="13" t="s">
        <v>76</v>
      </c>
      <c r="B3077" s="28"/>
    </row>
    <row r="3078" customFormat="false" ht="15.75" hidden="false" customHeight="true" outlineLevel="0" collapsed="false">
      <c r="A3078" s="13" t="s">
        <v>77</v>
      </c>
      <c r="B3078" s="28"/>
    </row>
    <row r="3080" customFormat="false" ht="15.75" hidden="false" customHeight="true" outlineLevel="0" collapsed="false">
      <c r="A3080" s="13" t="s">
        <v>21</v>
      </c>
      <c r="B3080" s="28"/>
    </row>
    <row r="3081" customFormat="false" ht="15.75" hidden="false" customHeight="true" outlineLevel="0" collapsed="false">
      <c r="A3081" s="13" t="s">
        <v>76</v>
      </c>
      <c r="B3081" s="28"/>
    </row>
    <row r="3082" customFormat="false" ht="15.75" hidden="false" customHeight="true" outlineLevel="0" collapsed="false">
      <c r="A3082" s="13" t="s">
        <v>77</v>
      </c>
      <c r="B3082" s="28"/>
    </row>
    <row r="3084" customFormat="false" ht="15.75" hidden="false" customHeight="true" outlineLevel="0" collapsed="false">
      <c r="A3084" s="13" t="s">
        <v>21</v>
      </c>
      <c r="B3084" s="28"/>
    </row>
    <row r="3085" customFormat="false" ht="15.75" hidden="false" customHeight="true" outlineLevel="0" collapsed="false">
      <c r="A3085" s="13" t="s">
        <v>76</v>
      </c>
      <c r="B3085" s="28"/>
    </row>
    <row r="3086" customFormat="false" ht="15.75" hidden="false" customHeight="true" outlineLevel="0" collapsed="false">
      <c r="A3086" s="13" t="s">
        <v>77</v>
      </c>
      <c r="B3086" s="28"/>
    </row>
    <row r="3088" customFormat="false" ht="15.75" hidden="false" customHeight="true" outlineLevel="0" collapsed="false">
      <c r="A3088" s="13" t="s">
        <v>21</v>
      </c>
      <c r="B3088" s="28"/>
    </row>
    <row r="3089" customFormat="false" ht="15.75" hidden="false" customHeight="true" outlineLevel="0" collapsed="false">
      <c r="A3089" s="13" t="s">
        <v>76</v>
      </c>
      <c r="B3089" s="28"/>
    </row>
    <row r="3090" customFormat="false" ht="15.75" hidden="false" customHeight="true" outlineLevel="0" collapsed="false">
      <c r="A3090" s="13" t="s">
        <v>77</v>
      </c>
      <c r="B3090" s="28"/>
    </row>
    <row r="3092" customFormat="false" ht="15.75" hidden="false" customHeight="true" outlineLevel="0" collapsed="false">
      <c r="A3092" s="13" t="s">
        <v>21</v>
      </c>
      <c r="B3092" s="28"/>
    </row>
    <row r="3093" customFormat="false" ht="15.75" hidden="false" customHeight="true" outlineLevel="0" collapsed="false">
      <c r="A3093" s="13" t="s">
        <v>76</v>
      </c>
      <c r="B3093" s="28"/>
    </row>
    <row r="3094" customFormat="false" ht="15.75" hidden="false" customHeight="true" outlineLevel="0" collapsed="false">
      <c r="A3094" s="13" t="s">
        <v>77</v>
      </c>
      <c r="B3094" s="28"/>
    </row>
    <row r="3096" customFormat="false" ht="15.75" hidden="false" customHeight="true" outlineLevel="0" collapsed="false">
      <c r="A3096" s="13" t="s">
        <v>21</v>
      </c>
      <c r="B3096" s="28"/>
    </row>
    <row r="3097" customFormat="false" ht="15.75" hidden="false" customHeight="true" outlineLevel="0" collapsed="false">
      <c r="A3097" s="13" t="s">
        <v>76</v>
      </c>
      <c r="B3097" s="28"/>
    </row>
    <row r="3098" customFormat="false" ht="15.75" hidden="false" customHeight="true" outlineLevel="0" collapsed="false">
      <c r="A3098" s="13" t="s">
        <v>77</v>
      </c>
      <c r="B3098" s="28"/>
    </row>
    <row r="3100" customFormat="false" ht="15.75" hidden="false" customHeight="true" outlineLevel="0" collapsed="false">
      <c r="A3100" s="13" t="s">
        <v>21</v>
      </c>
      <c r="B3100" s="28"/>
    </row>
    <row r="3101" customFormat="false" ht="15.75" hidden="false" customHeight="true" outlineLevel="0" collapsed="false">
      <c r="A3101" s="13" t="s">
        <v>76</v>
      </c>
      <c r="B3101" s="28"/>
    </row>
    <row r="3102" customFormat="false" ht="15.75" hidden="false" customHeight="true" outlineLevel="0" collapsed="false">
      <c r="A3102" s="13" t="s">
        <v>77</v>
      </c>
      <c r="B3102" s="28"/>
    </row>
    <row r="3104" customFormat="false" ht="15.75" hidden="false" customHeight="true" outlineLevel="0" collapsed="false">
      <c r="A3104" s="13" t="s">
        <v>21</v>
      </c>
      <c r="B3104" s="28"/>
    </row>
    <row r="3105" customFormat="false" ht="15.75" hidden="false" customHeight="true" outlineLevel="0" collapsed="false">
      <c r="A3105" s="13" t="s">
        <v>76</v>
      </c>
      <c r="B3105" s="28"/>
    </row>
    <row r="3106" customFormat="false" ht="15.75" hidden="false" customHeight="true" outlineLevel="0" collapsed="false">
      <c r="A3106" s="13" t="s">
        <v>77</v>
      </c>
      <c r="B3106" s="28"/>
    </row>
    <row r="3108" customFormat="false" ht="15.75" hidden="false" customHeight="true" outlineLevel="0" collapsed="false">
      <c r="A3108" s="13" t="s">
        <v>21</v>
      </c>
      <c r="B3108" s="28"/>
    </row>
    <row r="3109" customFormat="false" ht="15.75" hidden="false" customHeight="true" outlineLevel="0" collapsed="false">
      <c r="A3109" s="13" t="s">
        <v>76</v>
      </c>
      <c r="B3109" s="28"/>
    </row>
    <row r="3110" customFormat="false" ht="15.75" hidden="false" customHeight="true" outlineLevel="0" collapsed="false">
      <c r="A3110" s="13" t="s">
        <v>77</v>
      </c>
      <c r="B3110" s="28"/>
    </row>
    <row r="3112" customFormat="false" ht="15.75" hidden="false" customHeight="true" outlineLevel="0" collapsed="false">
      <c r="A3112" s="13" t="s">
        <v>21</v>
      </c>
      <c r="B3112" s="28"/>
    </row>
    <row r="3113" customFormat="false" ht="15.75" hidden="false" customHeight="true" outlineLevel="0" collapsed="false">
      <c r="A3113" s="13" t="s">
        <v>76</v>
      </c>
      <c r="B3113" s="28"/>
    </row>
    <row r="3114" customFormat="false" ht="15.75" hidden="false" customHeight="true" outlineLevel="0" collapsed="false">
      <c r="A3114" s="13" t="s">
        <v>77</v>
      </c>
      <c r="B3114" s="28"/>
    </row>
    <row r="3116" customFormat="false" ht="15.75" hidden="false" customHeight="true" outlineLevel="0" collapsed="false">
      <c r="A3116" s="13" t="s">
        <v>21</v>
      </c>
      <c r="B3116" s="28"/>
    </row>
    <row r="3117" customFormat="false" ht="15.75" hidden="false" customHeight="true" outlineLevel="0" collapsed="false">
      <c r="A3117" s="13" t="s">
        <v>76</v>
      </c>
      <c r="B3117" s="28"/>
    </row>
    <row r="3118" customFormat="false" ht="15.75" hidden="false" customHeight="true" outlineLevel="0" collapsed="false">
      <c r="A3118" s="13" t="s">
        <v>77</v>
      </c>
      <c r="B3118" s="28"/>
    </row>
    <row r="3120" customFormat="false" ht="15.75" hidden="false" customHeight="true" outlineLevel="0" collapsed="false">
      <c r="A3120" s="13" t="s">
        <v>21</v>
      </c>
      <c r="B3120" s="28"/>
    </row>
    <row r="3121" customFormat="false" ht="15.75" hidden="false" customHeight="true" outlineLevel="0" collapsed="false">
      <c r="A3121" s="13" t="s">
        <v>76</v>
      </c>
      <c r="B3121" s="28"/>
    </row>
    <row r="3122" customFormat="false" ht="15.75" hidden="false" customHeight="true" outlineLevel="0" collapsed="false">
      <c r="A3122" s="13" t="s">
        <v>77</v>
      </c>
      <c r="B3122" s="28"/>
    </row>
    <row r="3124" customFormat="false" ht="15.75" hidden="false" customHeight="true" outlineLevel="0" collapsed="false">
      <c r="A3124" s="13" t="s">
        <v>21</v>
      </c>
      <c r="B3124" s="28"/>
    </row>
    <row r="3125" customFormat="false" ht="15.75" hidden="false" customHeight="true" outlineLevel="0" collapsed="false">
      <c r="A3125" s="13" t="s">
        <v>76</v>
      </c>
      <c r="B3125" s="28"/>
    </row>
    <row r="3126" customFormat="false" ht="15.75" hidden="false" customHeight="true" outlineLevel="0" collapsed="false">
      <c r="A3126" s="13" t="s">
        <v>77</v>
      </c>
      <c r="B3126" s="28"/>
    </row>
    <row r="3128" customFormat="false" ht="15.75" hidden="false" customHeight="true" outlineLevel="0" collapsed="false">
      <c r="A3128" s="13" t="s">
        <v>21</v>
      </c>
      <c r="B3128" s="28"/>
    </row>
    <row r="3129" customFormat="false" ht="15.75" hidden="false" customHeight="true" outlineLevel="0" collapsed="false">
      <c r="A3129" s="13" t="s">
        <v>76</v>
      </c>
      <c r="B3129" s="28"/>
    </row>
    <row r="3130" customFormat="false" ht="15.75" hidden="false" customHeight="true" outlineLevel="0" collapsed="false">
      <c r="A3130" s="13" t="s">
        <v>77</v>
      </c>
      <c r="B3130" s="28"/>
    </row>
    <row r="3132" customFormat="false" ht="15.75" hidden="false" customHeight="true" outlineLevel="0" collapsed="false">
      <c r="A3132" s="13" t="s">
        <v>21</v>
      </c>
      <c r="B3132" s="28"/>
    </row>
    <row r="3133" customFormat="false" ht="15.75" hidden="false" customHeight="true" outlineLevel="0" collapsed="false">
      <c r="A3133" s="13" t="s">
        <v>76</v>
      </c>
      <c r="B3133" s="28"/>
    </row>
    <row r="3134" customFormat="false" ht="15.75" hidden="false" customHeight="true" outlineLevel="0" collapsed="false">
      <c r="A3134" s="13" t="s">
        <v>77</v>
      </c>
      <c r="B3134" s="28"/>
    </row>
    <row r="3136" customFormat="false" ht="15.75" hidden="false" customHeight="true" outlineLevel="0" collapsed="false">
      <c r="A3136" s="13" t="s">
        <v>21</v>
      </c>
      <c r="B3136" s="28"/>
    </row>
    <row r="3137" customFormat="false" ht="15.75" hidden="false" customHeight="true" outlineLevel="0" collapsed="false">
      <c r="A3137" s="13" t="s">
        <v>76</v>
      </c>
      <c r="B3137" s="28"/>
    </row>
    <row r="3138" customFormat="false" ht="15.75" hidden="false" customHeight="true" outlineLevel="0" collapsed="false">
      <c r="A3138" s="13" t="s">
        <v>77</v>
      </c>
      <c r="B3138" s="28"/>
    </row>
    <row r="3140" customFormat="false" ht="15.75" hidden="false" customHeight="true" outlineLevel="0" collapsed="false">
      <c r="A3140" s="13" t="s">
        <v>21</v>
      </c>
      <c r="B3140" s="28"/>
    </row>
    <row r="3141" customFormat="false" ht="15.75" hidden="false" customHeight="true" outlineLevel="0" collapsed="false">
      <c r="A3141" s="13" t="s">
        <v>76</v>
      </c>
      <c r="B3141" s="28"/>
    </row>
    <row r="3142" customFormat="false" ht="15.75" hidden="false" customHeight="true" outlineLevel="0" collapsed="false">
      <c r="A3142" s="13" t="s">
        <v>77</v>
      </c>
      <c r="B3142" s="28"/>
    </row>
  </sheetData>
  <sheetProtection sheet="true" password="8172" objects="true" scenarios="true" formatCells="false" formatColumns="false" formatRows="false"/>
  <mergeCells count="2">
    <mergeCell ref="A1:C1"/>
    <mergeCell ref="A6:B6"/>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71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4.47265625" defaultRowHeight="15.75" zeroHeight="false" outlineLevelRow="0" outlineLevelCol="0"/>
  <cols>
    <col collapsed="false" customWidth="true" hidden="false" outlineLevel="0" max="1" min="1" style="1" width="53.82"/>
    <col collapsed="false" customWidth="true" hidden="false" outlineLevel="0" max="2" min="2" style="1" width="11.54"/>
    <col collapsed="false" customWidth="true" hidden="false" outlineLevel="0" max="3" min="3" style="1" width="28.99"/>
    <col collapsed="false" customWidth="true" hidden="false" outlineLevel="0" max="4" min="4" style="1" width="21.72"/>
    <col collapsed="false" customWidth="true" hidden="false" outlineLevel="0" max="5" min="5" style="1" width="14.54"/>
    <col collapsed="false" customWidth="true" hidden="false" outlineLevel="0" max="6" min="6" style="1" width="51"/>
    <col collapsed="false" customWidth="true" hidden="false" outlineLevel="0" max="7" min="7" style="1" width="11.82"/>
    <col collapsed="false" customWidth="false" hidden="false" outlineLevel="0" max="1024" min="8" style="1" width="14.45"/>
  </cols>
  <sheetData>
    <row r="1" customFormat="false" ht="60" hidden="false" customHeight="true" outlineLevel="0" collapsed="false">
      <c r="A1" s="34" t="s">
        <v>5</v>
      </c>
      <c r="B1" s="34"/>
      <c r="C1" s="34"/>
      <c r="D1" s="34"/>
      <c r="E1" s="34"/>
      <c r="F1" s="9"/>
    </row>
    <row r="2" customFormat="false" ht="15.75" hidden="false" customHeight="true" outlineLevel="0" collapsed="false">
      <c r="A2" s="3" t="s">
        <v>1</v>
      </c>
    </row>
    <row r="3" customFormat="false" ht="15.75" hidden="false" customHeight="true" outlineLevel="0" collapsed="false">
      <c r="F3" s="15" t="s">
        <v>9</v>
      </c>
      <c r="G3" s="13" t="s">
        <v>78</v>
      </c>
    </row>
    <row r="5" customFormat="false" ht="15.75" hidden="false" customHeight="true" outlineLevel="0" collapsed="false">
      <c r="A5" s="15" t="str">
        <f aca="false">'Docentes Externos'!A7</f>
        <v>Quantidade de alunos regulares:</v>
      </c>
      <c r="B5" s="15" t="n">
        <f aca="false">'Docentes Externos'!B7</f>
        <v>0</v>
      </c>
    </row>
    <row r="6" customFormat="false" ht="33.75" hidden="false" customHeight="true" outlineLevel="0" collapsed="false">
      <c r="A6" s="15" t="str">
        <f aca="false">'Docentes Externos'!A8</f>
        <v>Quantidade de orientações (se houver TCC):</v>
      </c>
      <c r="B6" s="15" t="n">
        <f aca="false">'Docentes Externos'!B8</f>
        <v>0</v>
      </c>
      <c r="F6" s="35" t="str">
        <f aca="false">'Docentes Externos'!F8</f>
        <v/>
      </c>
      <c r="G6" s="13" t="n">
        <f aca="false">'Docentes Externos'!G8</f>
        <v>0</v>
      </c>
    </row>
    <row r="7" customFormat="false" ht="33.75" hidden="false" customHeight="true" outlineLevel="0" collapsed="false">
      <c r="A7" s="15" t="str">
        <f aca="false">'Docentes Externos'!A9</f>
        <v>% de docentes com titulação de mestre e doutor (mínimo de 30%):</v>
      </c>
      <c r="B7" s="36" t="str">
        <f aca="false">'Docentes Externos'!B9</f>
        <v/>
      </c>
      <c r="F7" s="13" t="str">
        <f aca="false">'Docentes Externos'!F9</f>
        <v/>
      </c>
      <c r="G7" s="13" t="n">
        <f aca="false">'Docentes Externos'!G9</f>
        <v>0</v>
      </c>
    </row>
    <row r="10" customFormat="false" ht="24.75" hidden="false" customHeight="true" outlineLevel="0" collapsed="false">
      <c r="A10" s="37" t="s">
        <v>79</v>
      </c>
      <c r="B10" s="37"/>
      <c r="C10" s="37"/>
      <c r="D10" s="37"/>
      <c r="E10" s="37"/>
    </row>
    <row r="11" customFormat="false" ht="15.75" hidden="false" customHeight="true" outlineLevel="0" collapsed="false">
      <c r="A11" s="38" t="s">
        <v>80</v>
      </c>
      <c r="B11" s="38"/>
      <c r="C11" s="38"/>
      <c r="D11" s="38"/>
      <c r="E11" s="38"/>
      <c r="F11" s="1" t="n">
        <f aca="false">COUNTA(A17:A400)</f>
        <v>0</v>
      </c>
    </row>
    <row r="13" customFormat="false" ht="15.75" hidden="false" customHeight="true" outlineLevel="0" collapsed="false">
      <c r="A13" s="11" t="s">
        <v>6</v>
      </c>
    </row>
    <row r="14" customFormat="false" ht="15.75" hidden="false" customHeight="true" outlineLevel="0" collapsed="false">
      <c r="A14" s="12" t="s">
        <v>7</v>
      </c>
    </row>
    <row r="15" customFormat="false" ht="12" hidden="false" customHeight="false" outlineLevel="0" collapsed="false">
      <c r="A15" s="21"/>
      <c r="B15" s="21"/>
      <c r="C15" s="21"/>
      <c r="F15" s="21"/>
      <c r="G15" s="21"/>
    </row>
    <row r="16" customFormat="false" ht="46.5" hidden="false" customHeight="true" outlineLevel="0" collapsed="false">
      <c r="A16" s="39" t="s">
        <v>81</v>
      </c>
      <c r="B16" s="39"/>
      <c r="C16" s="15" t="s">
        <v>82</v>
      </c>
      <c r="D16" s="15" t="s">
        <v>83</v>
      </c>
      <c r="E16" s="15" t="s">
        <v>84</v>
      </c>
    </row>
    <row r="17" customFormat="false" ht="13.5" hidden="false" customHeight="false" outlineLevel="0" collapsed="false">
      <c r="A17" s="40"/>
      <c r="B17" s="40"/>
      <c r="C17" s="28"/>
      <c r="D17" s="41" t="str">
        <f aca="false">IF(ISBLANK(A17),"",VLOOKUP(A17,'PROPG Lista de Docentes UFPE'!$B$1:$L$5008,11,FALSE()))</f>
        <v/>
      </c>
      <c r="E17" s="13" t="n">
        <f aca="false">SUMIF('Estrutura Curricular'!B6:$B$3011,A17,'Estrutura Curricular'!G6:$G$3011)</f>
        <v>0</v>
      </c>
      <c r="F17" s="29" t="str">
        <f aca="false">IF(AND(NOT(ISBLANK(A17)),ISBLANK(C17)),
   "Por favor, preencha quantidade de orientações.",
 IF(AND(C17 &gt; 0,D17="Especialista"),
   "O título do orientador(a) deve ser no mínimo de Mestre.",
 IF(AND(C17&gt;8,Identificação!$B$8="Presencial"),"Em curso presencial, o docente só pode orientar até 8 alunos.",""
 )))</f>
        <v/>
      </c>
      <c r="G17" s="13" t="n">
        <f aca="false">IF(F17="",0,1)</f>
        <v>0</v>
      </c>
    </row>
    <row r="18" customFormat="false" ht="17.25" hidden="false" customHeight="true" outlineLevel="0" collapsed="false">
      <c r="A18" s="40"/>
      <c r="B18" s="40"/>
      <c r="C18" s="28"/>
      <c r="D18" s="41" t="str">
        <f aca="false">IF(ISBLANK(A18),"",VLOOKUP(A18,'PROPG Lista de Docentes UFPE'!$B$1:$L$5008,11,FALSE()))</f>
        <v/>
      </c>
      <c r="E18" s="13" t="n">
        <f aca="false">SUMIF('Estrutura Curricular'!B7:$B$3011,A18,'Estrutura Curricular'!G7:$G$3011)</f>
        <v>0</v>
      </c>
      <c r="F18" s="29" t="str">
        <f aca="false">IF(AND(NOT(ISBLANK(A18)),ISBLANK(C18)),
   "Por favor, preencha quantidade de orientações.",
 IF(AND(C18 &gt; 0,D18="Especialista"),
   "O título do orientador(a) deve ser no mínimo de Mestre.",
 IF(AND(C18&gt;8,Identificação!$B$8="Presencial"),"Em curso presencial, o docente só pode orientar até 8 alunos.",""
 )))</f>
        <v/>
      </c>
      <c r="G18" s="13" t="n">
        <f aca="false">IF(F18="",0,1)</f>
        <v>0</v>
      </c>
    </row>
    <row r="19" customFormat="false" ht="13.5" hidden="false" customHeight="false" outlineLevel="0" collapsed="false">
      <c r="A19" s="40"/>
      <c r="B19" s="40"/>
      <c r="C19" s="28"/>
      <c r="D19" s="41" t="str">
        <f aca="false">IF(ISBLANK(A19),"",VLOOKUP(A19,'PROPG Lista de Docentes UFPE'!$B$1:$L$5008,11,FALSE()))</f>
        <v/>
      </c>
      <c r="E19" s="13" t="n">
        <f aca="false">SUMIF('Estrutura Curricular'!B8:$B$3011,A19,'Estrutura Curricular'!G8:$G$3011)</f>
        <v>0</v>
      </c>
      <c r="F19" s="29" t="str">
        <f aca="false">IF(AND(NOT(ISBLANK(A19)),ISBLANK(C19)),
   "Por favor, preencha quantidade de orientações.",
 IF(AND(C19 &gt; 0,D19="Especialista"),
   "O título do orientador(a) deve ser no mínimo de Mestre.",
 IF(AND(C19&gt;8,Identificação!$B$8="Presencial"),"Em curso presencial, o docente só pode orientar até 8 alunos.",""
 )))</f>
        <v/>
      </c>
      <c r="G19" s="13" t="n">
        <f aca="false">IF(F19="",0,1)</f>
        <v>0</v>
      </c>
    </row>
    <row r="20" customFormat="false" ht="13.5" hidden="false" customHeight="false" outlineLevel="0" collapsed="false">
      <c r="A20" s="40"/>
      <c r="B20" s="40"/>
      <c r="C20" s="28"/>
      <c r="D20" s="41" t="str">
        <f aca="false">IF(ISBLANK(A20),"",VLOOKUP(A20,'PROPG Lista de Docentes UFPE'!$B$1:$L$5008,11,FALSE()))</f>
        <v/>
      </c>
      <c r="E20" s="13" t="n">
        <f aca="false">SUMIF('Estrutura Curricular'!B9:$B$3011,A20,'Estrutura Curricular'!G9:$G$3011)</f>
        <v>0</v>
      </c>
      <c r="F20" s="29" t="str">
        <f aca="false">IF(AND(NOT(ISBLANK(A20)),ISBLANK(C20)),
   "Por favor, preencha quantidade de orientações.",
 IF(AND(C20 &gt; 0,D20="Especialista"),
   "O título do orientador(a) deve ser no mínimo de Mestre.",
 IF(AND(C20&gt;8,Identificação!$B$8="Presencial"),"Em curso presencial, o docente só pode orientar até 8 alunos.",""
 )))</f>
        <v/>
      </c>
      <c r="G20" s="13" t="n">
        <f aca="false">IF(F20="",0,1)</f>
        <v>0</v>
      </c>
    </row>
    <row r="21" customFormat="false" ht="13.5" hidden="false" customHeight="false" outlineLevel="0" collapsed="false">
      <c r="A21" s="40"/>
      <c r="B21" s="40"/>
      <c r="C21" s="28"/>
      <c r="D21" s="41" t="str">
        <f aca="false">IF(ISBLANK(A21),"",VLOOKUP(A21,'PROPG Lista de Docentes UFPE'!$B$1:$L$5008,11,FALSE()))</f>
        <v/>
      </c>
      <c r="E21" s="13" t="n">
        <f aca="false">SUMIF('Estrutura Curricular'!B10:$B$3011,A21,'Estrutura Curricular'!G10:$G$3011)</f>
        <v>0</v>
      </c>
      <c r="F21" s="29" t="str">
        <f aca="false">IF(AND(NOT(ISBLANK(A21)),ISBLANK(C21)),
   "Por favor, preencha quantidade de orientações.",
 IF(AND(C21 &gt; 0,D21="Especialista"),
   "O título do orientador(a) deve ser no mínimo de Mestre.",
 IF(AND(C21&gt;8,Identificação!$B$8="Presencial"),"Em curso presencial, o docente só pode orientar até 8 alunos.",""
 )))</f>
        <v/>
      </c>
      <c r="G21" s="13" t="n">
        <f aca="false">IF(F21="",0,1)</f>
        <v>0</v>
      </c>
    </row>
    <row r="22" customFormat="false" ht="13.5" hidden="false" customHeight="false" outlineLevel="0" collapsed="false">
      <c r="A22" s="40"/>
      <c r="B22" s="40"/>
      <c r="C22" s="28"/>
      <c r="D22" s="41" t="str">
        <f aca="false">IF(ISBLANK(A22),"",VLOOKUP(A22,'PROPG Lista de Docentes UFPE'!$B$1:$L$5008,11,FALSE()))</f>
        <v/>
      </c>
      <c r="E22" s="13" t="n">
        <f aca="false">SUMIF('Estrutura Curricular'!B11:$B$3011,A22,'Estrutura Curricular'!G11:$G$3011)</f>
        <v>0</v>
      </c>
      <c r="F22" s="29" t="str">
        <f aca="false">IF(AND(NOT(ISBLANK(A22)),ISBLANK(C22)),
   "Por favor, preencha quantidade de orientações.",
 IF(AND(C22 &gt; 0,D22="Especialista"),
   "O título do orientador(a) deve ser no mínimo de Mestre.",
 IF(AND(C22&gt;8,Identificação!$B$8="Presencial"),"Em curso presencial, o docente só pode orientar até 8 alunos.",""
 )))</f>
        <v/>
      </c>
      <c r="G22" s="13" t="n">
        <f aca="false">IF(F22="",0,1)</f>
        <v>0</v>
      </c>
    </row>
    <row r="23" customFormat="false" ht="13.5" hidden="false" customHeight="false" outlineLevel="0" collapsed="false">
      <c r="A23" s="40"/>
      <c r="B23" s="40"/>
      <c r="C23" s="28"/>
      <c r="D23" s="41" t="str">
        <f aca="false">IF(ISBLANK(A23),"",VLOOKUP(A23,'PROPG Lista de Docentes UFPE'!$B$1:$L$5008,11,FALSE()))</f>
        <v/>
      </c>
      <c r="E23" s="13" t="n">
        <f aca="false">SUMIF('Estrutura Curricular'!B12:$B$3011,A23,'Estrutura Curricular'!G12:$G$3011)</f>
        <v>0</v>
      </c>
      <c r="F23" s="29" t="str">
        <f aca="false">IF(AND(NOT(ISBLANK(A23)),ISBLANK(C23)),
   "Por favor, preencha quantidade de orientações.",
 IF(AND(C23 &gt; 0,D23="Especialista"),
   "O título do orientador(a) deve ser no mínimo de Mestre.",
 IF(AND(C23&gt;8,Identificação!$B$8="Presencial"),"Em curso presencial, o docente só pode orientar até 8 alunos.",""
 )))</f>
        <v/>
      </c>
      <c r="G23" s="13" t="n">
        <f aca="false">IF(F23="",0,1)</f>
        <v>0</v>
      </c>
    </row>
    <row r="24" customFormat="false" ht="13.5" hidden="false" customHeight="false" outlineLevel="0" collapsed="false">
      <c r="A24" s="40"/>
      <c r="B24" s="40"/>
      <c r="C24" s="28"/>
      <c r="D24" s="41" t="str">
        <f aca="false">IF(ISBLANK(A24),"",VLOOKUP(A24,'PROPG Lista de Docentes UFPE'!$B$1:$L$5008,11,FALSE()))</f>
        <v/>
      </c>
      <c r="E24" s="13" t="n">
        <f aca="false">SUMIF('Estrutura Curricular'!B13:$B$3011,A24,'Estrutura Curricular'!G13:$G$3011)</f>
        <v>0</v>
      </c>
      <c r="F24" s="29" t="str">
        <f aca="false">IF(AND(NOT(ISBLANK(A24)),ISBLANK(C24)),
   "Por favor, preencha quantidade de orientações.",
 IF(AND(C24 &gt; 0,D24="Especialista"),
   "O título do orientador(a) deve ser no mínimo de Mestre.",
 IF(AND(C24&gt;8,Identificação!$B$8="Presencial"),"Em curso presencial, o docente só pode orientar até 8 alunos.",""
 )))</f>
        <v/>
      </c>
      <c r="G24" s="13" t="n">
        <f aca="false">IF(F24="",0,1)</f>
        <v>0</v>
      </c>
    </row>
    <row r="25" customFormat="false" ht="13.5" hidden="false" customHeight="false" outlineLevel="0" collapsed="false">
      <c r="A25" s="40"/>
      <c r="B25" s="40"/>
      <c r="C25" s="28"/>
      <c r="D25" s="41" t="str">
        <f aca="false">IF(ISBLANK(A25),"",VLOOKUP(A25,'PROPG Lista de Docentes UFPE'!$B$1:$L$5008,11,FALSE()))</f>
        <v/>
      </c>
      <c r="E25" s="13" t="n">
        <f aca="false">SUMIF('Estrutura Curricular'!B14:$B$3011,A25,'Estrutura Curricular'!G14:$G$3011)</f>
        <v>0</v>
      </c>
      <c r="F25" s="29" t="str">
        <f aca="false">IF(AND(NOT(ISBLANK(A25)),ISBLANK(C25)),
   "Por favor, preencha quantidade de orientações.",
 IF(AND(C25 &gt; 0,D25="Especialista"),
   "O título do orientador(a) deve ser no mínimo de Mestre.",
 IF(AND(C25&gt;8,Identificação!$B$8="Presencial"),"Em curso presencial, o docente só pode orientar até 8 alunos.",""
 )))</f>
        <v/>
      </c>
      <c r="G25" s="13" t="n">
        <f aca="false">IF(F25="",0,1)</f>
        <v>0</v>
      </c>
    </row>
    <row r="26" customFormat="false" ht="13.5" hidden="false" customHeight="false" outlineLevel="0" collapsed="false">
      <c r="A26" s="40"/>
      <c r="B26" s="40"/>
      <c r="C26" s="28"/>
      <c r="D26" s="41" t="str">
        <f aca="false">IF(ISBLANK(A26),"",VLOOKUP(A26,'PROPG Lista de Docentes UFPE'!$B$1:$L$5008,11,FALSE()))</f>
        <v/>
      </c>
      <c r="E26" s="13" t="n">
        <f aca="false">SUMIF('Estrutura Curricular'!B15:$B$3011,A26,'Estrutura Curricular'!G15:$G$3011)</f>
        <v>0</v>
      </c>
      <c r="F26" s="29" t="str">
        <f aca="false">IF(AND(NOT(ISBLANK(A26)),ISBLANK(C26)),
   "Por favor, preencha quantidade de orientações.",
 IF(AND(C26 &gt; 0,D26="Especialista"),
   "O título do orientador(a) deve ser no mínimo de Mestre.",
 IF(AND(C26&gt;8,Identificação!$B$8="Presencial"),"Em curso presencial, o docente só pode orientar até 8 alunos.",""
 )))</f>
        <v/>
      </c>
      <c r="G26" s="13" t="n">
        <f aca="false">IF(F26="",0,1)</f>
        <v>0</v>
      </c>
    </row>
    <row r="27" customFormat="false" ht="13.5" hidden="false" customHeight="false" outlineLevel="0" collapsed="false">
      <c r="A27" s="40"/>
      <c r="B27" s="40"/>
      <c r="C27" s="28"/>
      <c r="D27" s="41" t="str">
        <f aca="false">IF(ISBLANK(A27),"",VLOOKUP(A27,'PROPG Lista de Docentes UFPE'!$B$1:$L$5008,11,FALSE()))</f>
        <v/>
      </c>
      <c r="E27" s="13" t="n">
        <f aca="false">SUMIF('Estrutura Curricular'!B16:$B$3011,A27,'Estrutura Curricular'!G16:$G$3011)</f>
        <v>0</v>
      </c>
      <c r="F27" s="29" t="str">
        <f aca="false">IF(AND(NOT(ISBLANK(A27)),ISBLANK(C27)),
   "Por favor, preencha quantidade de orientações.",
 IF(AND(C27 &gt; 0,D27="Especialista"),
   "O título do orientador(a) deve ser no mínimo de Mestre.",
 IF(AND(C27&gt;8,Identificação!$B$8="Presencial"),"Em curso presencial, o docente só pode orientar até 8 alunos.",""
 )))</f>
        <v/>
      </c>
      <c r="G27" s="13" t="n">
        <f aca="false">IF(F27="",0,1)</f>
        <v>0</v>
      </c>
    </row>
    <row r="28" customFormat="false" ht="13.5" hidden="false" customHeight="false" outlineLevel="0" collapsed="false">
      <c r="A28" s="40"/>
      <c r="B28" s="40"/>
      <c r="C28" s="28"/>
      <c r="D28" s="41" t="str">
        <f aca="false">IF(ISBLANK(A28),"",VLOOKUP(A28,'PROPG Lista de Docentes UFPE'!$B$1:$L$5008,11,FALSE()))</f>
        <v/>
      </c>
      <c r="E28" s="13" t="n">
        <f aca="false">SUMIF('Estrutura Curricular'!B17:$B$3011,A28,'Estrutura Curricular'!G17:$G$3011)</f>
        <v>0</v>
      </c>
      <c r="F28" s="29" t="str">
        <f aca="false">IF(AND(NOT(ISBLANK(A28)),ISBLANK(C28)),
   "Por favor, preencha quantidade de orientações.",
 IF(AND(C28 &gt; 0,D28="Especialista"),
   "O título do orientador(a) deve ser no mínimo de Mestre.",
 IF(AND(C28&gt;8,Identificação!$B$8="Presencial"),"Em curso presencial, o docente só pode orientar até 8 alunos.",""
 )))</f>
        <v/>
      </c>
      <c r="G28" s="13" t="n">
        <f aca="false">IF(F28="",0,1)</f>
        <v>0</v>
      </c>
    </row>
    <row r="29" customFormat="false" ht="13.5" hidden="false" customHeight="false" outlineLevel="0" collapsed="false">
      <c r="A29" s="40"/>
      <c r="B29" s="40"/>
      <c r="C29" s="28"/>
      <c r="D29" s="41" t="str">
        <f aca="false">IF(ISBLANK(A29),"",VLOOKUP(A29,'PROPG Lista de Docentes UFPE'!$B$1:$L$5008,11,FALSE()))</f>
        <v/>
      </c>
      <c r="E29" s="13" t="n">
        <f aca="false">SUMIF('Estrutura Curricular'!B18:$B$3011,A29,'Estrutura Curricular'!G18:$G$3011)</f>
        <v>0</v>
      </c>
      <c r="F29" s="29" t="str">
        <f aca="false">IF(AND(NOT(ISBLANK(A29)),ISBLANK(C29)),
   "Por favor, preencha quantidade de orientações.",
 IF(AND(C29 &gt; 0,D29="Especialista"),
   "O título do orientador(a) deve ser no mínimo de Mestre.",
 IF(AND(C29&gt;8,Identificação!$B$8="Presencial"),"Em curso presencial, o docente só pode orientar até 8 alunos.",""
 )))</f>
        <v/>
      </c>
      <c r="G29" s="13" t="n">
        <f aca="false">IF(F29="",0,1)</f>
        <v>0</v>
      </c>
    </row>
    <row r="30" customFormat="false" ht="13.5" hidden="false" customHeight="false" outlineLevel="0" collapsed="false">
      <c r="A30" s="40"/>
      <c r="B30" s="40"/>
      <c r="C30" s="28"/>
      <c r="D30" s="41" t="str">
        <f aca="false">IF(ISBLANK(A30),"",VLOOKUP(A30,'PROPG Lista de Docentes UFPE'!$B$1:$L$5008,11,FALSE()))</f>
        <v/>
      </c>
      <c r="E30" s="13" t="n">
        <f aca="false">SUMIF('Estrutura Curricular'!B19:$B$3011,A30,'Estrutura Curricular'!G19:$G$3011)</f>
        <v>0</v>
      </c>
      <c r="F30" s="29" t="str">
        <f aca="false">IF(AND(NOT(ISBLANK(A30)),ISBLANK(C30)),
   "Por favor, preencha quantidade de orientações.",
 IF(AND(C30 &gt; 0,D30="Especialista"),
   "O título do orientador(a) deve ser no mínimo de Mestre.",
 IF(AND(C30&gt;8,Identificação!$B$8="Presencial"),"Em curso presencial, o docente só pode orientar até 8 alunos.",""
 )))</f>
        <v/>
      </c>
      <c r="G30" s="13" t="n">
        <f aca="false">IF(F30="",0,1)</f>
        <v>0</v>
      </c>
    </row>
    <row r="31" customFormat="false" ht="13.5" hidden="false" customHeight="false" outlineLevel="0" collapsed="false">
      <c r="A31" s="40"/>
      <c r="B31" s="40"/>
      <c r="C31" s="28"/>
      <c r="D31" s="41" t="str">
        <f aca="false">IF(ISBLANK(A31),"",VLOOKUP(A31,'PROPG Lista de Docentes UFPE'!$B$1:$L$5008,11,FALSE()))</f>
        <v/>
      </c>
      <c r="E31" s="13" t="n">
        <f aca="false">SUMIF('Estrutura Curricular'!B20:$B$3011,A31,'Estrutura Curricular'!G20:$G$3011)</f>
        <v>0</v>
      </c>
      <c r="F31" s="29" t="str">
        <f aca="false">IF(AND(NOT(ISBLANK(A31)),ISBLANK(C31)),
   "Por favor, preencha quantidade de orientações.",
 IF(AND(C31 &gt; 0,D31="Especialista"),
   "O título do orientador(a) deve ser no mínimo de Mestre.",
 IF(AND(C31&gt;8,Identificação!$B$8="Presencial"),"Em curso presencial, o docente só pode orientar até 8 alunos.",""
 )))</f>
        <v/>
      </c>
      <c r="G31" s="13" t="n">
        <f aca="false">IF(F31="",0,1)</f>
        <v>0</v>
      </c>
    </row>
    <row r="32" customFormat="false" ht="13.5" hidden="false" customHeight="false" outlineLevel="0" collapsed="false">
      <c r="A32" s="40"/>
      <c r="B32" s="40"/>
      <c r="C32" s="28"/>
      <c r="D32" s="41" t="str">
        <f aca="false">IF(ISBLANK(A32),"",VLOOKUP(A32,'PROPG Lista de Docentes UFPE'!$B$1:$L$5008,11,FALSE()))</f>
        <v/>
      </c>
      <c r="E32" s="13" t="n">
        <f aca="false">SUMIF('Estrutura Curricular'!B21:$B$3011,A32,'Estrutura Curricular'!G21:$G$3011)</f>
        <v>0</v>
      </c>
      <c r="F32" s="29" t="str">
        <f aca="false">IF(AND(NOT(ISBLANK(A32)),ISBLANK(C32)),
   "Por favor, preencha quantidade de orientações.",
 IF(AND(C32 &gt; 0,D32="Especialista"),
   "O título do orientador(a) deve ser no mínimo de Mestre.",
 IF(AND(C32&gt;8,Identificação!$B$8="Presencial"),"Em curso presencial, o docente só pode orientar até 8 alunos.",""
 )))</f>
        <v/>
      </c>
      <c r="G32" s="13" t="n">
        <f aca="false">IF(F32="",0,1)</f>
        <v>0</v>
      </c>
    </row>
    <row r="33" customFormat="false" ht="13.5" hidden="false" customHeight="false" outlineLevel="0" collapsed="false">
      <c r="A33" s="40"/>
      <c r="B33" s="40"/>
      <c r="C33" s="28"/>
      <c r="D33" s="41" t="str">
        <f aca="false">IF(ISBLANK(A33),"",VLOOKUP(A33,'PROPG Lista de Docentes UFPE'!$B$1:$L$5008,11,FALSE()))</f>
        <v/>
      </c>
      <c r="E33" s="13" t="n">
        <f aca="false">SUMIF('Estrutura Curricular'!B22:$B$3011,A33,'Estrutura Curricular'!G22:$G$3011)</f>
        <v>0</v>
      </c>
      <c r="F33" s="29" t="str">
        <f aca="false">IF(AND(NOT(ISBLANK(A33)),ISBLANK(C33)),
   "Por favor, preencha quantidade de orientações.",
 IF(AND(C33 &gt; 0,D33="Especialista"),
   "O título do orientador(a) deve ser no mínimo de Mestre.",
 IF(AND(C33&gt;8,Identificação!$B$8="Presencial"),"Em curso presencial, o docente só pode orientar até 8 alunos.",""
 )))</f>
        <v/>
      </c>
      <c r="G33" s="13" t="n">
        <f aca="false">IF(F33="",0,1)</f>
        <v>0</v>
      </c>
    </row>
    <row r="34" customFormat="false" ht="13.5" hidden="false" customHeight="false" outlineLevel="0" collapsed="false">
      <c r="A34" s="40"/>
      <c r="B34" s="40"/>
      <c r="C34" s="28"/>
      <c r="D34" s="41" t="str">
        <f aca="false">IF(ISBLANK(A34),"",VLOOKUP(A34,'PROPG Lista de Docentes UFPE'!$B$1:$L$5008,11,FALSE()))</f>
        <v/>
      </c>
      <c r="E34" s="13" t="n">
        <f aca="false">SUMIF('Estrutura Curricular'!B23:$B$3011,A34,'Estrutura Curricular'!G23:$G$3011)</f>
        <v>0</v>
      </c>
      <c r="F34" s="29" t="str">
        <f aca="false">IF(AND(NOT(ISBLANK(A34)),ISBLANK(C34)),
   "Por favor, preencha quantidade de orientações.",
 IF(AND(C34 &gt; 0,D34="Especialista"),
   "O título do orientador(a) deve ser no mínimo de Mestre.",
 IF(AND(C34&gt;8,Identificação!$B$8="Presencial"),"Em curso presencial, o docente só pode orientar até 8 alunos.",""
 )))</f>
        <v/>
      </c>
      <c r="G34" s="13" t="n">
        <f aca="false">IF(F34="",0,1)</f>
        <v>0</v>
      </c>
    </row>
    <row r="35" customFormat="false" ht="13.5" hidden="false" customHeight="false" outlineLevel="0" collapsed="false">
      <c r="A35" s="40"/>
      <c r="B35" s="40"/>
      <c r="C35" s="28"/>
      <c r="D35" s="41" t="str">
        <f aca="false">IF(ISBLANK(A35),"",VLOOKUP(A35,'PROPG Lista de Docentes UFPE'!$B$1:$L$5008,11,FALSE()))</f>
        <v/>
      </c>
      <c r="E35" s="13" t="n">
        <f aca="false">SUMIF('Estrutura Curricular'!B24:$B$3011,A35,'Estrutura Curricular'!G24:$G$3011)</f>
        <v>0</v>
      </c>
      <c r="F35" s="29" t="str">
        <f aca="false">IF(AND(NOT(ISBLANK(A35)),ISBLANK(C35)),
   "Por favor, preencha quantidade de orientações.",
 IF(AND(C35 &gt; 0,D35="Especialista"),
   "O título do orientador(a) deve ser no mínimo de Mestre.",
 IF(AND(C35&gt;8,Identificação!$B$8="Presencial"),"Em curso presencial, o docente só pode orientar até 8 alunos.",""
 )))</f>
        <v/>
      </c>
      <c r="G35" s="13" t="n">
        <f aca="false">IF(F35="",0,1)</f>
        <v>0</v>
      </c>
    </row>
    <row r="36" customFormat="false" ht="13.5" hidden="false" customHeight="false" outlineLevel="0" collapsed="false">
      <c r="A36" s="40"/>
      <c r="B36" s="40"/>
      <c r="C36" s="28"/>
      <c r="D36" s="41" t="str">
        <f aca="false">IF(ISBLANK(A36),"",VLOOKUP(A36,'PROPG Lista de Docentes UFPE'!$B$1:$L$5008,11,FALSE()))</f>
        <v/>
      </c>
      <c r="E36" s="13" t="n">
        <f aca="false">SUMIF('Estrutura Curricular'!B25:$B$3011,A36,'Estrutura Curricular'!G25:$G$3011)</f>
        <v>0</v>
      </c>
      <c r="F36" s="29" t="str">
        <f aca="false">IF(AND(NOT(ISBLANK(A36)),ISBLANK(C36)),
   "Por favor, preencha quantidade de orientações.",
 IF(AND(C36 &gt; 0,D36="Especialista"),
   "O título do orientador(a) deve ser no mínimo de Mestre.",
 IF(AND(C36&gt;8,Identificação!$B$8="Presencial"),"Em curso presencial, o docente só pode orientar até 8 alunos.",""
 )))</f>
        <v/>
      </c>
      <c r="G36" s="13" t="n">
        <f aca="false">IF(F36="",0,1)</f>
        <v>0</v>
      </c>
    </row>
    <row r="37" customFormat="false" ht="13.5" hidden="false" customHeight="false" outlineLevel="0" collapsed="false">
      <c r="A37" s="40"/>
      <c r="B37" s="40"/>
      <c r="C37" s="28"/>
      <c r="D37" s="41" t="str">
        <f aca="false">IF(ISBLANK(A37),"",VLOOKUP(A37,'PROPG Lista de Docentes UFPE'!$B$1:$L$5008,11,FALSE()))</f>
        <v/>
      </c>
      <c r="E37" s="13" t="n">
        <f aca="false">SUMIF('Estrutura Curricular'!B26:$B$3011,A37,'Estrutura Curricular'!G26:$G$3011)</f>
        <v>0</v>
      </c>
      <c r="F37" s="29" t="str">
        <f aca="false">IF(AND(NOT(ISBLANK(A37)),ISBLANK(C37)),
   "Por favor, preencha quantidade de orientações.",
 IF(AND(C37 &gt; 0,D37="Especialista"),
   "O título do orientador(a) deve ser no mínimo de Mestre.",
 IF(AND(C37&gt;8,Identificação!$B$8="Presencial"),"Em curso presencial, o docente só pode orientar até 8 alunos.",""
 )))</f>
        <v/>
      </c>
      <c r="G37" s="13" t="n">
        <f aca="false">IF(F37="",0,1)</f>
        <v>0</v>
      </c>
    </row>
    <row r="38" customFormat="false" ht="13.5" hidden="false" customHeight="false" outlineLevel="0" collapsed="false">
      <c r="A38" s="40"/>
      <c r="B38" s="40"/>
      <c r="C38" s="28"/>
      <c r="D38" s="41" t="str">
        <f aca="false">IF(ISBLANK(A38),"",VLOOKUP(A38,'PROPG Lista de Docentes UFPE'!$B$1:$L$5008,11,FALSE()))</f>
        <v/>
      </c>
      <c r="E38" s="13" t="n">
        <f aca="false">SUMIF('Estrutura Curricular'!B27:$B$3011,A38,'Estrutura Curricular'!G27:$G$3011)</f>
        <v>0</v>
      </c>
      <c r="F38" s="29" t="str">
        <f aca="false">IF(AND(NOT(ISBLANK(A38)),ISBLANK(C38)),
   "Por favor, preencha quantidade de orientações.",
 IF(AND(C38 &gt; 0,D38="Especialista"),
   "O título do orientador(a) deve ser no mínimo de Mestre.",
 IF(AND(C38&gt;8,Identificação!$B$8="Presencial"),"Em curso presencial, o docente só pode orientar até 8 alunos.",""
 )))</f>
        <v/>
      </c>
      <c r="G38" s="13" t="n">
        <f aca="false">IF(F38="",0,1)</f>
        <v>0</v>
      </c>
    </row>
    <row r="39" customFormat="false" ht="13.5" hidden="false" customHeight="false" outlineLevel="0" collapsed="false">
      <c r="A39" s="40"/>
      <c r="B39" s="40"/>
      <c r="C39" s="28"/>
      <c r="D39" s="41" t="str">
        <f aca="false">IF(ISBLANK(A39),"",VLOOKUP(A39,'PROPG Lista de Docentes UFPE'!$B$1:$L$5008,11,FALSE()))</f>
        <v/>
      </c>
      <c r="E39" s="13" t="n">
        <f aca="false">SUMIF('Estrutura Curricular'!B28:$B$3011,A39,'Estrutura Curricular'!G28:$G$3011)</f>
        <v>0</v>
      </c>
      <c r="F39" s="29" t="str">
        <f aca="false">IF(AND(NOT(ISBLANK(A39)),ISBLANK(C39)),
   "Por favor, preencha quantidade de orientações.",
 IF(AND(C39 &gt; 0,D39="Especialista"),
   "O título do orientador(a) deve ser no mínimo de Mestre.",
 IF(AND(C39&gt;8,Identificação!$B$8="Presencial"),"Em curso presencial, o docente só pode orientar até 8 alunos.",""
 )))</f>
        <v/>
      </c>
      <c r="G39" s="13" t="n">
        <f aca="false">IF(F39="",0,1)</f>
        <v>0</v>
      </c>
    </row>
    <row r="40" customFormat="false" ht="13.5" hidden="false" customHeight="false" outlineLevel="0" collapsed="false">
      <c r="A40" s="40"/>
      <c r="B40" s="40"/>
      <c r="C40" s="28"/>
      <c r="D40" s="41" t="str">
        <f aca="false">IF(ISBLANK(A40),"",VLOOKUP(A40,'PROPG Lista de Docentes UFPE'!$B$1:$L$5008,11,FALSE()))</f>
        <v/>
      </c>
      <c r="E40" s="13" t="n">
        <f aca="false">SUMIF('Estrutura Curricular'!B29:$B$3011,A40,'Estrutura Curricular'!G29:$G$3011)</f>
        <v>0</v>
      </c>
      <c r="F40" s="29" t="str">
        <f aca="false">IF(AND(NOT(ISBLANK(A40)),ISBLANK(C40)),
   "Por favor, preencha quantidade de orientações.",
 IF(AND(C40 &gt; 0,D40="Especialista"),
   "O título do orientador(a) deve ser no mínimo de Mestre.",
 IF(AND(C40&gt;8,Identificação!$B$8="Presencial"),"Em curso presencial, o docente só pode orientar até 8 alunos.",""
 )))</f>
        <v/>
      </c>
      <c r="G40" s="13" t="n">
        <f aca="false">IF(F40="",0,1)</f>
        <v>0</v>
      </c>
    </row>
    <row r="41" customFormat="false" ht="13.5" hidden="false" customHeight="false" outlineLevel="0" collapsed="false">
      <c r="A41" s="40"/>
      <c r="B41" s="40"/>
      <c r="C41" s="28"/>
      <c r="D41" s="41" t="str">
        <f aca="false">IF(ISBLANK(A41),"",VLOOKUP(A41,'PROPG Lista de Docentes UFPE'!$B$1:$L$5008,11,FALSE()))</f>
        <v/>
      </c>
      <c r="E41" s="13" t="n">
        <f aca="false">SUMIF('Estrutura Curricular'!B30:$B$3011,A41,'Estrutura Curricular'!G30:$G$3011)</f>
        <v>0</v>
      </c>
      <c r="F41" s="29" t="str">
        <f aca="false">IF(AND(NOT(ISBLANK(A41)),ISBLANK(C41)),
   "Por favor, preencha quantidade de orientações.",
 IF(AND(C41 &gt; 0,D41="Especialista"),
   "O título do orientador(a) deve ser no mínimo de Mestre.",
 IF(AND(C41&gt;8,Identificação!$B$8="Presencial"),"Em curso presencial, o docente só pode orientar até 8 alunos.",""
 )))</f>
        <v/>
      </c>
      <c r="G41" s="13" t="n">
        <f aca="false">IF(F41="",0,1)</f>
        <v>0</v>
      </c>
    </row>
    <row r="42" customFormat="false" ht="13.5" hidden="false" customHeight="false" outlineLevel="0" collapsed="false">
      <c r="A42" s="40"/>
      <c r="B42" s="40"/>
      <c r="C42" s="28"/>
      <c r="D42" s="41" t="str">
        <f aca="false">IF(ISBLANK(A42),"",VLOOKUP(A42,'PROPG Lista de Docentes UFPE'!$B$1:$L$5008,11,FALSE()))</f>
        <v/>
      </c>
      <c r="E42" s="13" t="n">
        <f aca="false">SUMIF('Estrutura Curricular'!B31:$B$3011,A42,'Estrutura Curricular'!G31:$G$3011)</f>
        <v>0</v>
      </c>
      <c r="F42" s="29" t="str">
        <f aca="false">IF(AND(NOT(ISBLANK(A42)),ISBLANK(C42)),
   "Por favor, preencha quantidade de orientações.",
 IF(AND(C42 &gt; 0,D42="Especialista"),
   "O título do orientador(a) deve ser no mínimo de Mestre.",
 IF(AND(C42&gt;8,Identificação!$B$8="Presencial"),"Em curso presencial, o docente só pode orientar até 8 alunos.",""
 )))</f>
        <v/>
      </c>
      <c r="G42" s="13" t="n">
        <f aca="false">IF(F42="",0,1)</f>
        <v>0</v>
      </c>
    </row>
    <row r="43" customFormat="false" ht="13.5" hidden="false" customHeight="false" outlineLevel="0" collapsed="false">
      <c r="A43" s="40"/>
      <c r="B43" s="40"/>
      <c r="C43" s="28"/>
      <c r="D43" s="41" t="str">
        <f aca="false">IF(ISBLANK(A43),"",VLOOKUP(A43,'PROPG Lista de Docentes UFPE'!$B$1:$L$5008,11,FALSE()))</f>
        <v/>
      </c>
      <c r="E43" s="13" t="n">
        <f aca="false">SUMIF('Estrutura Curricular'!B32:$B$3011,A43,'Estrutura Curricular'!G32:$G$3011)</f>
        <v>0</v>
      </c>
      <c r="F43" s="29" t="str">
        <f aca="false">IF(AND(NOT(ISBLANK(A43)),ISBLANK(C43)),
   "Por favor, preencha quantidade de orientações.",
 IF(AND(C43 &gt; 0,D43="Especialista"),
   "O título do orientador(a) deve ser no mínimo de Mestre.",
 IF(AND(C43&gt;8,Identificação!$B$8="Presencial"),"Em curso presencial, o docente só pode orientar até 8 alunos.",""
 )))</f>
        <v/>
      </c>
      <c r="G43" s="13" t="n">
        <f aca="false">IF(F43="",0,1)</f>
        <v>0</v>
      </c>
    </row>
    <row r="44" customFormat="false" ht="13.5" hidden="false" customHeight="false" outlineLevel="0" collapsed="false">
      <c r="A44" s="40"/>
      <c r="B44" s="40"/>
      <c r="C44" s="28"/>
      <c r="D44" s="41" t="str">
        <f aca="false">IF(ISBLANK(A44),"",VLOOKUP(A44,'PROPG Lista de Docentes UFPE'!$B$1:$L$5008,11,FALSE()))</f>
        <v/>
      </c>
      <c r="E44" s="13" t="n">
        <f aca="false">SUMIF('Estrutura Curricular'!B33:$B$3011,A44,'Estrutura Curricular'!G33:$G$3011)</f>
        <v>0</v>
      </c>
      <c r="F44" s="29" t="str">
        <f aca="false">IF(AND(NOT(ISBLANK(A44)),ISBLANK(C44)),
   "Por favor, preencha quantidade de orientações.",
 IF(AND(C44 &gt; 0,D44="Especialista"),
   "O título do orientador(a) deve ser no mínimo de Mestre.",
 IF(AND(C44&gt;8,Identificação!$B$8="Presencial"),"Em curso presencial, o docente só pode orientar até 8 alunos.",""
 )))</f>
        <v/>
      </c>
      <c r="G44" s="13" t="n">
        <f aca="false">IF(F44="",0,1)</f>
        <v>0</v>
      </c>
    </row>
    <row r="45" customFormat="false" ht="13.5" hidden="false" customHeight="false" outlineLevel="0" collapsed="false">
      <c r="A45" s="40"/>
      <c r="B45" s="40"/>
      <c r="C45" s="28"/>
      <c r="D45" s="41" t="str">
        <f aca="false">IF(ISBLANK(A45),"",VLOOKUP(A45,'PROPG Lista de Docentes UFPE'!$B$1:$L$5008,11,FALSE()))</f>
        <v/>
      </c>
      <c r="E45" s="13" t="n">
        <f aca="false">SUMIF('Estrutura Curricular'!B34:$B$3011,A45,'Estrutura Curricular'!G34:$G$3011)</f>
        <v>0</v>
      </c>
      <c r="F45" s="29" t="str">
        <f aca="false">IF(AND(NOT(ISBLANK(A45)),ISBLANK(C45)),
   "Por favor, preencha quantidade de orientações.",
 IF(AND(C45 &gt; 0,D45="Especialista"),
   "O título do orientador(a) deve ser no mínimo de Mestre.",
 IF(AND(C45&gt;8,Identificação!$B$8="Presencial"),"Em curso presencial, o docente só pode orientar até 8 alunos.",""
 )))</f>
        <v/>
      </c>
      <c r="G45" s="13" t="n">
        <f aca="false">IF(F45="",0,1)</f>
        <v>0</v>
      </c>
    </row>
    <row r="46" customFormat="false" ht="13.5" hidden="false" customHeight="false" outlineLevel="0" collapsed="false">
      <c r="A46" s="40"/>
      <c r="B46" s="40"/>
      <c r="C46" s="28"/>
      <c r="D46" s="41" t="str">
        <f aca="false">IF(ISBLANK(A46),"",VLOOKUP(A46,'PROPG Lista de Docentes UFPE'!$B$1:$L$5008,11,FALSE()))</f>
        <v/>
      </c>
      <c r="E46" s="13" t="n">
        <f aca="false">SUMIF('Estrutura Curricular'!B35:$B$3011,A46,'Estrutura Curricular'!G35:$G$3011)</f>
        <v>0</v>
      </c>
      <c r="F46" s="29" t="str">
        <f aca="false">IF(AND(NOT(ISBLANK(A46)),ISBLANK(C46)),
   "Por favor, preencha quantidade de orientações.",
 IF(AND(C46 &gt; 0,D46="Especialista"),
   "O título do orientador(a) deve ser no mínimo de Mestre.",
 IF(AND(C46&gt;8,Identificação!$B$8="Presencial"),"Em curso presencial, o docente só pode orientar até 8 alunos.",""
 )))</f>
        <v/>
      </c>
      <c r="G46" s="13" t="n">
        <f aca="false">IF(F46="",0,1)</f>
        <v>0</v>
      </c>
    </row>
    <row r="47" customFormat="false" ht="13.5" hidden="false" customHeight="false" outlineLevel="0" collapsed="false">
      <c r="A47" s="40"/>
      <c r="B47" s="40"/>
      <c r="C47" s="28"/>
      <c r="D47" s="41" t="str">
        <f aca="false">IF(ISBLANK(A47),"",VLOOKUP(A47,'PROPG Lista de Docentes UFPE'!$B$1:$L$5008,11,FALSE()))</f>
        <v/>
      </c>
      <c r="E47" s="13" t="n">
        <f aca="false">SUMIF('Estrutura Curricular'!B36:$B$3011,A47,'Estrutura Curricular'!G36:$G$3011)</f>
        <v>0</v>
      </c>
      <c r="F47" s="29" t="str">
        <f aca="false">IF(AND(NOT(ISBLANK(A47)),ISBLANK(C47)),
   "Por favor, preencha quantidade de orientações.",
 IF(AND(C47 &gt; 0,D47="Especialista"),
   "O título do orientador(a) deve ser no mínimo de Mestre.",
 IF(AND(C47&gt;8,Identificação!$B$8="Presencial"),"Em curso presencial, o docente só pode orientar até 8 alunos.",""
 )))</f>
        <v/>
      </c>
      <c r="G47" s="13" t="n">
        <f aca="false">IF(F47="",0,1)</f>
        <v>0</v>
      </c>
    </row>
    <row r="48" customFormat="false" ht="13.5" hidden="false" customHeight="false" outlineLevel="0" collapsed="false">
      <c r="A48" s="40"/>
      <c r="B48" s="40"/>
      <c r="C48" s="28"/>
      <c r="D48" s="41" t="str">
        <f aca="false">IF(ISBLANK(A48),"",VLOOKUP(A48,'PROPG Lista de Docentes UFPE'!$B$1:$L$5008,11,FALSE()))</f>
        <v/>
      </c>
      <c r="E48" s="13" t="n">
        <f aca="false">SUMIF('Estrutura Curricular'!B37:$B$3011,A48,'Estrutura Curricular'!G37:$G$3011)</f>
        <v>0</v>
      </c>
      <c r="F48" s="29" t="str">
        <f aca="false">IF(AND(NOT(ISBLANK(A48)),ISBLANK(C48)),
   "Por favor, preencha quantidade de orientações.",
 IF(AND(C48 &gt; 0,D48="Especialista"),
   "O título do orientador(a) deve ser no mínimo de Mestre.",
 IF(AND(C48&gt;8,Identificação!$B$8="Presencial"),"Em curso presencial, o docente só pode orientar até 8 alunos.",""
 )))</f>
        <v/>
      </c>
      <c r="G48" s="13" t="n">
        <f aca="false">IF(F48="",0,1)</f>
        <v>0</v>
      </c>
    </row>
    <row r="49" customFormat="false" ht="13.5" hidden="false" customHeight="false" outlineLevel="0" collapsed="false">
      <c r="A49" s="40"/>
      <c r="B49" s="40"/>
      <c r="C49" s="28"/>
      <c r="D49" s="41" t="str">
        <f aca="false">IF(ISBLANK(A49),"",VLOOKUP(A49,'PROPG Lista de Docentes UFPE'!$B$1:$L$5008,11,FALSE()))</f>
        <v/>
      </c>
      <c r="E49" s="13" t="n">
        <f aca="false">SUMIF('Estrutura Curricular'!B38:$B$3011,A49,'Estrutura Curricular'!G38:$G$3011)</f>
        <v>0</v>
      </c>
      <c r="F49" s="29" t="str">
        <f aca="false">IF(AND(NOT(ISBLANK(A49)),ISBLANK(C49)),
   "Por favor, preencha quantidade de orientações.",
 IF(AND(C49 &gt; 0,D49="Especialista"),
   "O título do orientador(a) deve ser no mínimo de Mestre.",
 IF(AND(C49&gt;8,Identificação!$B$8="Presencial"),"Em curso presencial, o docente só pode orientar até 8 alunos.",""
 )))</f>
        <v/>
      </c>
      <c r="G49" s="13" t="n">
        <f aca="false">IF(F49="",0,1)</f>
        <v>0</v>
      </c>
    </row>
    <row r="50" customFormat="false" ht="13.5" hidden="false" customHeight="false" outlineLevel="0" collapsed="false">
      <c r="A50" s="40"/>
      <c r="B50" s="40"/>
      <c r="C50" s="28"/>
      <c r="D50" s="41" t="str">
        <f aca="false">IF(ISBLANK(A50),"",VLOOKUP(A50,'PROPG Lista de Docentes UFPE'!$B$1:$L$5008,11,FALSE()))</f>
        <v/>
      </c>
      <c r="E50" s="13" t="n">
        <f aca="false">SUMIF('Estrutura Curricular'!B39:$B$3011,A50,'Estrutura Curricular'!G39:$G$3011)</f>
        <v>0</v>
      </c>
      <c r="F50" s="29" t="str">
        <f aca="false">IF(AND(NOT(ISBLANK(A50)),ISBLANK(C50)),
   "Por favor, preencha quantidade de orientações.",
 IF(AND(C50 &gt; 0,D50="Especialista"),
   "O título do orientador(a) deve ser no mínimo de Mestre.",
 IF(AND(C50&gt;8,Identificação!$B$8="Presencial"),"Em curso presencial, o docente só pode orientar até 8 alunos.",""
 )))</f>
        <v/>
      </c>
      <c r="G50" s="13" t="n">
        <f aca="false">IF(F50="",0,1)</f>
        <v>0</v>
      </c>
    </row>
    <row r="51" customFormat="false" ht="13.5" hidden="false" customHeight="false" outlineLevel="0" collapsed="false">
      <c r="A51" s="40"/>
      <c r="B51" s="40"/>
      <c r="C51" s="28"/>
      <c r="D51" s="41" t="str">
        <f aca="false">IF(ISBLANK(A51),"",VLOOKUP(A51,'PROPG Lista de Docentes UFPE'!$B$1:$L$5008,11,FALSE()))</f>
        <v/>
      </c>
      <c r="E51" s="13" t="n">
        <f aca="false">SUMIF('Estrutura Curricular'!B40:$B$3011,A51,'Estrutura Curricular'!G40:$G$3011)</f>
        <v>0</v>
      </c>
      <c r="F51" s="29" t="str">
        <f aca="false">IF(AND(NOT(ISBLANK(A51)),ISBLANK(C51)),
   "Por favor, preencha quantidade de orientações.",
 IF(AND(C51 &gt; 0,D51="Especialista"),
   "O título do orientador(a) deve ser no mínimo de Mestre.",
 IF(AND(C51&gt;8,Identificação!$B$8="Presencial"),"Em curso presencial, o docente só pode orientar até 8 alunos.",""
 )))</f>
        <v/>
      </c>
      <c r="G51" s="13" t="n">
        <f aca="false">IF(F51="",0,1)</f>
        <v>0</v>
      </c>
    </row>
    <row r="52" customFormat="false" ht="13.5" hidden="false" customHeight="false" outlineLevel="0" collapsed="false">
      <c r="A52" s="40"/>
      <c r="B52" s="40"/>
      <c r="C52" s="28"/>
      <c r="D52" s="41" t="str">
        <f aca="false">IF(ISBLANK(A52),"",VLOOKUP(A52,'PROPG Lista de Docentes UFPE'!$B$1:$L$5008,11,FALSE()))</f>
        <v/>
      </c>
      <c r="E52" s="13" t="n">
        <f aca="false">SUMIF('Estrutura Curricular'!B41:$B$3011,A52,'Estrutura Curricular'!G41:$G$3011)</f>
        <v>0</v>
      </c>
      <c r="F52" s="29" t="str">
        <f aca="false">IF(AND(NOT(ISBLANK(A52)),ISBLANK(C52)),
   "Por favor, preencha quantidade de orientações.",
 IF(AND(C52 &gt; 0,D52="Especialista"),
   "O título do orientador(a) deve ser no mínimo de Mestre.",
 IF(AND(C52&gt;8,Identificação!$B$8="Presencial"),"Em curso presencial, o docente só pode orientar até 8 alunos.",""
 )))</f>
        <v/>
      </c>
      <c r="G52" s="13" t="n">
        <f aca="false">IF(F52="",0,1)</f>
        <v>0</v>
      </c>
    </row>
    <row r="53" customFormat="false" ht="13.5" hidden="false" customHeight="false" outlineLevel="0" collapsed="false">
      <c r="A53" s="40"/>
      <c r="B53" s="40"/>
      <c r="C53" s="28"/>
      <c r="D53" s="41" t="str">
        <f aca="false">IF(ISBLANK(A53),"",VLOOKUP(A53,'PROPG Lista de Docentes UFPE'!$B$1:$L$5008,11,FALSE()))</f>
        <v/>
      </c>
      <c r="E53" s="13" t="n">
        <f aca="false">SUMIF('Estrutura Curricular'!B42:$B$3011,A53,'Estrutura Curricular'!G42:$G$3011)</f>
        <v>0</v>
      </c>
      <c r="F53" s="29" t="str">
        <f aca="false">IF(AND(NOT(ISBLANK(A53)),ISBLANK(C53)),
   "Por favor, preencha quantidade de orientações.",
 IF(AND(C53 &gt; 0,D53="Especialista"),
   "O título do orientador(a) deve ser no mínimo de Mestre.",
 IF(AND(C53&gt;8,Identificação!$B$8="Presencial"),"Em curso presencial, o docente só pode orientar até 8 alunos.",""
 )))</f>
        <v/>
      </c>
      <c r="G53" s="13" t="n">
        <f aca="false">IF(F53="",0,1)</f>
        <v>0</v>
      </c>
    </row>
    <row r="54" customFormat="false" ht="13.5" hidden="false" customHeight="false" outlineLevel="0" collapsed="false">
      <c r="A54" s="40"/>
      <c r="B54" s="40"/>
      <c r="C54" s="28"/>
      <c r="D54" s="41" t="str">
        <f aca="false">IF(ISBLANK(A54),"",VLOOKUP(A54,'PROPG Lista de Docentes UFPE'!$B$1:$L$5008,11,FALSE()))</f>
        <v/>
      </c>
      <c r="E54" s="13" t="n">
        <f aca="false">SUMIF('Estrutura Curricular'!B43:$B$3011,A54,'Estrutura Curricular'!G43:$G$3011)</f>
        <v>0</v>
      </c>
      <c r="F54" s="29" t="str">
        <f aca="false">IF(AND(NOT(ISBLANK(A54)),ISBLANK(C54)),
   "Por favor, preencha quantidade de orientações.",
 IF(AND(C54 &gt; 0,D54="Especialista"),
   "O título do orientador(a) deve ser no mínimo de Mestre.",
 IF(AND(C54&gt;8,Identificação!$B$8="Presencial"),"Em curso presencial, o docente só pode orientar até 8 alunos.",""
 )))</f>
        <v/>
      </c>
      <c r="G54" s="13" t="n">
        <f aca="false">IF(F54="",0,1)</f>
        <v>0</v>
      </c>
    </row>
    <row r="55" customFormat="false" ht="13.5" hidden="false" customHeight="false" outlineLevel="0" collapsed="false">
      <c r="A55" s="40"/>
      <c r="B55" s="40"/>
      <c r="C55" s="28"/>
      <c r="D55" s="41" t="str">
        <f aca="false">IF(ISBLANK(A55),"",VLOOKUP(A55,'PROPG Lista de Docentes UFPE'!$B$1:$L$5008,11,FALSE()))</f>
        <v/>
      </c>
      <c r="E55" s="13" t="n">
        <f aca="false">SUMIF('Estrutura Curricular'!B44:$B$3011,A55,'Estrutura Curricular'!G44:$G$3011)</f>
        <v>0</v>
      </c>
      <c r="F55" s="29" t="str">
        <f aca="false">IF(AND(NOT(ISBLANK(A55)),ISBLANK(C55)),
   "Por favor, preencha quantidade de orientações.",
 IF(AND(C55 &gt; 0,D55="Especialista"),
   "O título do orientador(a) deve ser no mínimo de Mestre.",
 IF(AND(C55&gt;8,Identificação!$B$8="Presencial"),"Em curso presencial, o docente só pode orientar até 8 alunos.",""
 )))</f>
        <v/>
      </c>
      <c r="G55" s="13" t="n">
        <f aca="false">IF(F55="",0,1)</f>
        <v>0</v>
      </c>
    </row>
    <row r="56" customFormat="false" ht="13.5" hidden="false" customHeight="false" outlineLevel="0" collapsed="false">
      <c r="A56" s="40"/>
      <c r="B56" s="40"/>
      <c r="C56" s="28"/>
      <c r="D56" s="41" t="str">
        <f aca="false">IF(ISBLANK(A56),"",VLOOKUP(A56,'PROPG Lista de Docentes UFPE'!$B$1:$L$5008,11,FALSE()))</f>
        <v/>
      </c>
      <c r="E56" s="13" t="n">
        <f aca="false">SUMIF('Estrutura Curricular'!B45:$B$3011,A56,'Estrutura Curricular'!G45:$G$3011)</f>
        <v>0</v>
      </c>
      <c r="F56" s="29" t="str">
        <f aca="false">IF(AND(NOT(ISBLANK(A56)),ISBLANK(C56)),
   "Por favor, preencha quantidade de orientações.",
 IF(AND(C56 &gt; 0,D56="Especialista"),
   "O título do orientador(a) deve ser no mínimo de Mestre.",
 IF(AND(C56&gt;8,Identificação!$B$8="Presencial"),"Em curso presencial, o docente só pode orientar até 8 alunos.",""
 )))</f>
        <v/>
      </c>
      <c r="G56" s="13" t="n">
        <f aca="false">IF(F56="",0,1)</f>
        <v>0</v>
      </c>
    </row>
    <row r="57" customFormat="false" ht="13.5" hidden="false" customHeight="false" outlineLevel="0" collapsed="false">
      <c r="A57" s="40"/>
      <c r="B57" s="40"/>
      <c r="C57" s="28"/>
      <c r="D57" s="41" t="str">
        <f aca="false">IF(ISBLANK(A57),"",VLOOKUP(A57,'PROPG Lista de Docentes UFPE'!$B$1:$L$5008,11,FALSE()))</f>
        <v/>
      </c>
      <c r="E57" s="13" t="n">
        <f aca="false">SUMIF('Estrutura Curricular'!B46:$B$3011,A57,'Estrutura Curricular'!G46:$G$3011)</f>
        <v>0</v>
      </c>
      <c r="F57" s="29" t="str">
        <f aca="false">IF(AND(NOT(ISBLANK(A57)),ISBLANK(C57)),
   "Por favor, preencha quantidade de orientações.",
 IF(AND(C57 &gt; 0,D57="Especialista"),
   "O título do orientador(a) deve ser no mínimo de Mestre.",
 IF(AND(C57&gt;8,Identificação!$B$8="Presencial"),"Em curso presencial, o docente só pode orientar até 8 alunos.",""
 )))</f>
        <v/>
      </c>
      <c r="G57" s="13" t="n">
        <f aca="false">IF(F57="",0,1)</f>
        <v>0</v>
      </c>
    </row>
    <row r="58" customFormat="false" ht="13.5" hidden="false" customHeight="false" outlineLevel="0" collapsed="false">
      <c r="A58" s="40"/>
      <c r="B58" s="40"/>
      <c r="C58" s="28"/>
      <c r="D58" s="41" t="str">
        <f aca="false">IF(ISBLANK(A58),"",VLOOKUP(A58,'PROPG Lista de Docentes UFPE'!$B$1:$L$5008,11,FALSE()))</f>
        <v/>
      </c>
      <c r="E58" s="13" t="n">
        <f aca="false">SUMIF('Estrutura Curricular'!B47:$B$3011,A58,'Estrutura Curricular'!G47:$G$3011)</f>
        <v>0</v>
      </c>
      <c r="F58" s="29" t="str">
        <f aca="false">IF(AND(NOT(ISBLANK(A58)),ISBLANK(C58)),
   "Por favor, preencha quantidade de orientações.",
 IF(AND(C58 &gt; 0,D58="Especialista"),
   "O título do orientador(a) deve ser no mínimo de Mestre.",
 IF(AND(C58&gt;8,Identificação!$B$8="Presencial"),"Em curso presencial, o docente só pode orientar até 8 alunos.",""
 )))</f>
        <v/>
      </c>
      <c r="G58" s="13" t="n">
        <f aca="false">IF(F58="",0,1)</f>
        <v>0</v>
      </c>
    </row>
    <row r="59" customFormat="false" ht="13.5" hidden="false" customHeight="false" outlineLevel="0" collapsed="false">
      <c r="A59" s="40"/>
      <c r="B59" s="40"/>
      <c r="C59" s="28"/>
      <c r="D59" s="41" t="str">
        <f aca="false">IF(ISBLANK(A59),"",VLOOKUP(A59,'PROPG Lista de Docentes UFPE'!$B$1:$L$5008,11,FALSE()))</f>
        <v/>
      </c>
      <c r="E59" s="13" t="n">
        <f aca="false">SUMIF('Estrutura Curricular'!B48:$B$3011,A59,'Estrutura Curricular'!G48:$G$3011)</f>
        <v>0</v>
      </c>
      <c r="F59" s="29" t="str">
        <f aca="false">IF(AND(NOT(ISBLANK(A59)),ISBLANK(C59)),
   "Por favor, preencha quantidade de orientações.",
 IF(AND(C59 &gt; 0,D59="Especialista"),
   "O título do orientador(a) deve ser no mínimo de Mestre.",
 IF(AND(C59&gt;8,Identificação!$B$8="Presencial"),"Em curso presencial, o docente só pode orientar até 8 alunos.",""
 )))</f>
        <v/>
      </c>
      <c r="G59" s="13" t="n">
        <f aca="false">IF(F59="",0,1)</f>
        <v>0</v>
      </c>
    </row>
    <row r="60" customFormat="false" ht="13.5" hidden="false" customHeight="false" outlineLevel="0" collapsed="false">
      <c r="A60" s="40"/>
      <c r="B60" s="40"/>
      <c r="C60" s="28"/>
      <c r="D60" s="41" t="str">
        <f aca="false">IF(ISBLANK(A60),"",VLOOKUP(A60,'PROPG Lista de Docentes UFPE'!$B$1:$L$5008,11,FALSE()))</f>
        <v/>
      </c>
      <c r="E60" s="13" t="n">
        <f aca="false">SUMIF('Estrutura Curricular'!B49:$B$3011,A60,'Estrutura Curricular'!G49:$G$3011)</f>
        <v>0</v>
      </c>
      <c r="F60" s="29" t="str">
        <f aca="false">IF(AND(NOT(ISBLANK(A60)),ISBLANK(C60)),
   "Por favor, preencha quantidade de orientações.",
 IF(AND(C60 &gt; 0,D60="Especialista"),
   "O título do orientador(a) deve ser no mínimo de Mestre.",
 IF(AND(C60&gt;8,Identificação!$B$8="Presencial"),"Em curso presencial, o docente só pode orientar até 8 alunos.",""
 )))</f>
        <v/>
      </c>
      <c r="G60" s="13" t="n">
        <f aca="false">IF(F60="",0,1)</f>
        <v>0</v>
      </c>
    </row>
    <row r="61" customFormat="false" ht="13.5" hidden="false" customHeight="false" outlineLevel="0" collapsed="false">
      <c r="A61" s="40"/>
      <c r="B61" s="40"/>
      <c r="C61" s="28"/>
      <c r="D61" s="41" t="str">
        <f aca="false">IF(ISBLANK(A61),"",VLOOKUP(A61,'PROPG Lista de Docentes UFPE'!$B$1:$L$5008,11,FALSE()))</f>
        <v/>
      </c>
      <c r="E61" s="13" t="n">
        <f aca="false">SUMIF('Estrutura Curricular'!B50:$B$3011,A61,'Estrutura Curricular'!G50:$G$3011)</f>
        <v>0</v>
      </c>
      <c r="F61" s="29" t="str">
        <f aca="false">IF(AND(NOT(ISBLANK(A61)),ISBLANK(C61)),
   "Por favor, preencha quantidade de orientações.",
 IF(AND(C61 &gt; 0,D61="Especialista"),
   "O título do orientador(a) deve ser no mínimo de Mestre.",
 IF(AND(C61&gt;8,Identificação!$B$8="Presencial"),"Em curso presencial, o docente só pode orientar até 8 alunos.",""
 )))</f>
        <v/>
      </c>
      <c r="G61" s="13" t="n">
        <f aca="false">IF(F61="",0,1)</f>
        <v>0</v>
      </c>
    </row>
    <row r="62" customFormat="false" ht="13.5" hidden="false" customHeight="false" outlineLevel="0" collapsed="false">
      <c r="A62" s="40"/>
      <c r="B62" s="40"/>
      <c r="C62" s="28"/>
      <c r="D62" s="41" t="str">
        <f aca="false">IF(ISBLANK(A62),"",VLOOKUP(A62,'PROPG Lista de Docentes UFPE'!$B$1:$L$5008,11,FALSE()))</f>
        <v/>
      </c>
      <c r="E62" s="13" t="n">
        <f aca="false">SUMIF('Estrutura Curricular'!B51:$B$3011,A62,'Estrutura Curricular'!G51:$G$3011)</f>
        <v>0</v>
      </c>
      <c r="F62" s="29" t="str">
        <f aca="false">IF(AND(NOT(ISBLANK(A62)),ISBLANK(C62)),
   "Por favor, preencha quantidade de orientações.",
 IF(AND(C62 &gt; 0,D62="Especialista"),
   "O título do orientador(a) deve ser no mínimo de Mestre.",
 IF(AND(C62&gt;8,Identificação!$B$8="Presencial"),"Em curso presencial, o docente só pode orientar até 8 alunos.",""
 )))</f>
        <v/>
      </c>
      <c r="G62" s="13" t="n">
        <f aca="false">IF(F62="",0,1)</f>
        <v>0</v>
      </c>
    </row>
    <row r="63" customFormat="false" ht="13.5" hidden="false" customHeight="false" outlineLevel="0" collapsed="false">
      <c r="A63" s="40"/>
      <c r="B63" s="40"/>
      <c r="C63" s="28"/>
      <c r="D63" s="41" t="str">
        <f aca="false">IF(ISBLANK(A63),"",VLOOKUP(A63,'PROPG Lista de Docentes UFPE'!$B$1:$L$5008,11,FALSE()))</f>
        <v/>
      </c>
      <c r="E63" s="13" t="n">
        <f aca="false">SUMIF('Estrutura Curricular'!B52:$B$3011,A63,'Estrutura Curricular'!G52:$G$3011)</f>
        <v>0</v>
      </c>
      <c r="F63" s="29" t="str">
        <f aca="false">IF(AND(NOT(ISBLANK(A63)),ISBLANK(C63)),
   "Por favor, preencha quantidade de orientações.",
 IF(AND(C63 &gt; 0,D63="Especialista"),
   "O título do orientador(a) deve ser no mínimo de Mestre.",
 IF(AND(C63&gt;8,Identificação!$B$8="Presencial"),"Em curso presencial, o docente só pode orientar até 8 alunos.",""
 )))</f>
        <v/>
      </c>
      <c r="G63" s="13" t="n">
        <f aca="false">IF(F63="",0,1)</f>
        <v>0</v>
      </c>
    </row>
    <row r="64" customFormat="false" ht="13.5" hidden="false" customHeight="false" outlineLevel="0" collapsed="false">
      <c r="A64" s="40"/>
      <c r="B64" s="40"/>
      <c r="C64" s="28"/>
      <c r="D64" s="41" t="str">
        <f aca="false">IF(ISBLANK(A64),"",VLOOKUP(A64,'PROPG Lista de Docentes UFPE'!$B$1:$L$5008,11,FALSE()))</f>
        <v/>
      </c>
      <c r="E64" s="13" t="n">
        <f aca="false">SUMIF('Estrutura Curricular'!B53:$B$3011,A64,'Estrutura Curricular'!G53:$G$3011)</f>
        <v>0</v>
      </c>
      <c r="F64" s="29" t="str">
        <f aca="false">IF(AND(NOT(ISBLANK(A64)),ISBLANK(C64)),
   "Por favor, preencha quantidade de orientações.",
 IF(AND(C64 &gt; 0,D64="Especialista"),
   "O título do orientador(a) deve ser no mínimo de Mestre.",
 IF(AND(C64&gt;8,Identificação!$B$8="Presencial"),"Em curso presencial, o docente só pode orientar até 8 alunos.",""
 )))</f>
        <v/>
      </c>
      <c r="G64" s="13" t="n">
        <f aca="false">IF(F64="",0,1)</f>
        <v>0</v>
      </c>
    </row>
    <row r="65" customFormat="false" ht="13.5" hidden="false" customHeight="false" outlineLevel="0" collapsed="false">
      <c r="A65" s="40"/>
      <c r="B65" s="40"/>
      <c r="C65" s="28"/>
      <c r="D65" s="41" t="str">
        <f aca="false">IF(ISBLANK(A65),"",VLOOKUP(A65,'PROPG Lista de Docentes UFPE'!$B$1:$L$5008,11,FALSE()))</f>
        <v/>
      </c>
      <c r="E65" s="13" t="n">
        <f aca="false">SUMIF('Estrutura Curricular'!B54:$B$3011,A65,'Estrutura Curricular'!G54:$G$3011)</f>
        <v>0</v>
      </c>
      <c r="F65" s="29" t="str">
        <f aca="false">IF(AND(NOT(ISBLANK(A65)),ISBLANK(C65)),
   "Por favor, preencha quantidade de orientações.",
 IF(AND(C65 &gt; 0,D65="Especialista"),
   "O título do orientador(a) deve ser no mínimo de Mestre.",
 IF(AND(C65&gt;8,Identificação!$B$8="Presencial"),"Em curso presencial, o docente só pode orientar até 8 alunos.",""
 )))</f>
        <v/>
      </c>
      <c r="G65" s="13" t="n">
        <f aca="false">IF(F65="",0,1)</f>
        <v>0</v>
      </c>
    </row>
    <row r="66" customFormat="false" ht="13.5" hidden="false" customHeight="false" outlineLevel="0" collapsed="false">
      <c r="A66" s="40"/>
      <c r="B66" s="40"/>
      <c r="C66" s="28"/>
      <c r="D66" s="41" t="str">
        <f aca="false">IF(ISBLANK(A66),"",VLOOKUP(A66,'PROPG Lista de Docentes UFPE'!$B$1:$L$5008,11,FALSE()))</f>
        <v/>
      </c>
      <c r="E66" s="13" t="n">
        <f aca="false">SUMIF('Estrutura Curricular'!B55:$B$3011,A66,'Estrutura Curricular'!G55:$G$3011)</f>
        <v>0</v>
      </c>
      <c r="F66" s="29" t="str">
        <f aca="false">IF(AND(NOT(ISBLANK(A66)),ISBLANK(C66)),
   "Por favor, preencha quantidade de orientações.",
 IF(AND(C66 &gt; 0,D66="Especialista"),
   "O título do orientador(a) deve ser no mínimo de Mestre.",
 IF(AND(C66&gt;8,Identificação!$B$8="Presencial"),"Em curso presencial, o docente só pode orientar até 8 alunos.",""
 )))</f>
        <v/>
      </c>
      <c r="G66" s="13" t="n">
        <f aca="false">IF(F66="",0,1)</f>
        <v>0</v>
      </c>
    </row>
    <row r="67" customFormat="false" ht="13.5" hidden="false" customHeight="false" outlineLevel="0" collapsed="false">
      <c r="A67" s="40"/>
      <c r="B67" s="40"/>
      <c r="C67" s="28"/>
      <c r="D67" s="41" t="str">
        <f aca="false">IF(ISBLANK(A67),"",VLOOKUP(A67,'PROPG Lista de Docentes UFPE'!$B$1:$L$5008,11,FALSE()))</f>
        <v/>
      </c>
      <c r="E67" s="13" t="n">
        <f aca="false">SUMIF('Estrutura Curricular'!B56:$B$3011,A67,'Estrutura Curricular'!G56:$G$3011)</f>
        <v>0</v>
      </c>
      <c r="F67" s="29" t="str">
        <f aca="false">IF(AND(NOT(ISBLANK(A67)),ISBLANK(C67)),
   "Por favor, preencha quantidade de orientações.",
 IF(AND(C67 &gt; 0,D67="Especialista"),
   "O título do orientador(a) deve ser no mínimo de Mestre.",
 IF(AND(C67&gt;8,Identificação!$B$8="Presencial"),"Em curso presencial, o docente só pode orientar até 8 alunos.",""
 )))</f>
        <v/>
      </c>
      <c r="G67" s="13" t="n">
        <f aca="false">IF(F67="",0,1)</f>
        <v>0</v>
      </c>
    </row>
    <row r="68" customFormat="false" ht="13.5" hidden="false" customHeight="false" outlineLevel="0" collapsed="false">
      <c r="A68" s="40"/>
      <c r="B68" s="40"/>
      <c r="C68" s="28"/>
      <c r="D68" s="41" t="str">
        <f aca="false">IF(ISBLANK(A68),"",VLOOKUP(A68,'PROPG Lista de Docentes UFPE'!$B$1:$L$5008,11,FALSE()))</f>
        <v/>
      </c>
      <c r="E68" s="13" t="n">
        <f aca="false">SUMIF('Estrutura Curricular'!B57:$B$3011,A68,'Estrutura Curricular'!G57:$G$3011)</f>
        <v>0</v>
      </c>
      <c r="F68" s="29" t="str">
        <f aca="false">IF(AND(NOT(ISBLANK(A68)),ISBLANK(C68)),
   "Por favor, preencha quantidade de orientações.",
 IF(AND(C68 &gt; 0,D68="Especialista"),
   "O título do orientador(a) deve ser no mínimo de Mestre.",
 IF(AND(C68&gt;8,Identificação!$B$8="Presencial"),"Em curso presencial, o docente só pode orientar até 8 alunos.",""
 )))</f>
        <v/>
      </c>
      <c r="G68" s="13" t="n">
        <f aca="false">IF(F68="",0,1)</f>
        <v>0</v>
      </c>
    </row>
    <row r="69" customFormat="false" ht="13.5" hidden="false" customHeight="false" outlineLevel="0" collapsed="false">
      <c r="A69" s="40"/>
      <c r="B69" s="40"/>
      <c r="C69" s="28"/>
      <c r="D69" s="41" t="str">
        <f aca="false">IF(ISBLANK(A69),"",VLOOKUP(A69,'PROPG Lista de Docentes UFPE'!$B$1:$L$5008,11,FALSE()))</f>
        <v/>
      </c>
      <c r="E69" s="13" t="n">
        <f aca="false">SUMIF('Estrutura Curricular'!B58:$B$3011,A69,'Estrutura Curricular'!G58:$G$3011)</f>
        <v>0</v>
      </c>
      <c r="F69" s="29" t="str">
        <f aca="false">IF(AND(NOT(ISBLANK(A69)),ISBLANK(C69)),
   "Por favor, preencha quantidade de orientações.",
 IF(AND(C69 &gt; 0,D69="Especialista"),
   "O título do orientador(a) deve ser no mínimo de Mestre.",
 IF(AND(C69&gt;8,Identificação!$B$8="Presencial"),"Em curso presencial, o docente só pode orientar até 8 alunos.",""
 )))</f>
        <v/>
      </c>
      <c r="G69" s="13" t="n">
        <f aca="false">IF(F69="",0,1)</f>
        <v>0</v>
      </c>
    </row>
    <row r="70" customFormat="false" ht="13.5" hidden="false" customHeight="false" outlineLevel="0" collapsed="false">
      <c r="A70" s="40"/>
      <c r="B70" s="40"/>
      <c r="C70" s="28"/>
      <c r="D70" s="41" t="str">
        <f aca="false">IF(ISBLANK(A70),"",VLOOKUP(A70,'PROPG Lista de Docentes UFPE'!$B$1:$L$5008,11,FALSE()))</f>
        <v/>
      </c>
      <c r="E70" s="13" t="n">
        <f aca="false">SUMIF('Estrutura Curricular'!B59:$B$3011,A70,'Estrutura Curricular'!G59:$G$3011)</f>
        <v>0</v>
      </c>
      <c r="F70" s="29" t="str">
        <f aca="false">IF(AND(NOT(ISBLANK(A70)),ISBLANK(C70)),
   "Por favor, preencha quantidade de orientações.",
 IF(AND(C70 &gt; 0,D70="Especialista"),
   "O título do orientador(a) deve ser no mínimo de Mestre.",
 IF(AND(C70&gt;8,Identificação!$B$8="Presencial"),"Em curso presencial, o docente só pode orientar até 8 alunos.",""
 )))</f>
        <v/>
      </c>
      <c r="G70" s="13" t="n">
        <f aca="false">IF(F70="",0,1)</f>
        <v>0</v>
      </c>
    </row>
    <row r="71" customFormat="false" ht="13.5" hidden="false" customHeight="false" outlineLevel="0" collapsed="false">
      <c r="A71" s="40"/>
      <c r="B71" s="40"/>
      <c r="C71" s="28"/>
      <c r="D71" s="41" t="str">
        <f aca="false">IF(ISBLANK(A71),"",VLOOKUP(A71,'PROPG Lista de Docentes UFPE'!$B$1:$L$5008,11,FALSE()))</f>
        <v/>
      </c>
      <c r="E71" s="13" t="n">
        <f aca="false">SUMIF('Estrutura Curricular'!B60:$B$3011,A71,'Estrutura Curricular'!G60:$G$3011)</f>
        <v>0</v>
      </c>
      <c r="F71" s="29" t="str">
        <f aca="false">IF(AND(NOT(ISBLANK(A71)),ISBLANK(C71)),
   "Por favor, preencha quantidade de orientações.",
 IF(AND(C71 &gt; 0,D71="Especialista"),
   "O título do orientador(a) deve ser no mínimo de Mestre.",
 IF(AND(C71&gt;8,Identificação!$B$8="Presencial"),"Em curso presencial, o docente só pode orientar até 8 alunos.",""
 )))</f>
        <v/>
      </c>
      <c r="G71" s="13" t="n">
        <f aca="false">IF(F71="",0,1)</f>
        <v>0</v>
      </c>
    </row>
    <row r="72" customFormat="false" ht="13.5" hidden="false" customHeight="false" outlineLevel="0" collapsed="false">
      <c r="A72" s="40"/>
      <c r="B72" s="40"/>
      <c r="C72" s="28"/>
      <c r="D72" s="41" t="str">
        <f aca="false">IF(ISBLANK(A72),"",VLOOKUP(A72,'PROPG Lista de Docentes UFPE'!$B$1:$L$5008,11,FALSE()))</f>
        <v/>
      </c>
      <c r="E72" s="13" t="n">
        <f aca="false">SUMIF('Estrutura Curricular'!B61:$B$3011,A72,'Estrutura Curricular'!G61:$G$3011)</f>
        <v>0</v>
      </c>
      <c r="F72" s="29" t="str">
        <f aca="false">IF(AND(NOT(ISBLANK(A72)),ISBLANK(C72)),
   "Por favor, preencha quantidade de orientações.",
 IF(AND(C72 &gt; 0,D72="Especialista"),
   "O título do orientador(a) deve ser no mínimo de Mestre.",
 IF(AND(C72&gt;8,Identificação!$B$8="Presencial"),"Em curso presencial, o docente só pode orientar até 8 alunos.",""
 )))</f>
        <v/>
      </c>
      <c r="G72" s="13" t="n">
        <f aca="false">IF(F72="",0,1)</f>
        <v>0</v>
      </c>
    </row>
    <row r="73" customFormat="false" ht="13.5" hidden="false" customHeight="false" outlineLevel="0" collapsed="false">
      <c r="A73" s="40"/>
      <c r="B73" s="40"/>
      <c r="C73" s="28"/>
      <c r="D73" s="41" t="str">
        <f aca="false">IF(ISBLANK(A73),"",VLOOKUP(A73,'PROPG Lista de Docentes UFPE'!$B$1:$L$5008,11,FALSE()))</f>
        <v/>
      </c>
      <c r="E73" s="13" t="n">
        <f aca="false">SUMIF('Estrutura Curricular'!B62:$B$3011,A73,'Estrutura Curricular'!G62:$G$3011)</f>
        <v>0</v>
      </c>
      <c r="F73" s="29" t="str">
        <f aca="false">IF(AND(NOT(ISBLANK(A73)),ISBLANK(C73)),
   "Por favor, preencha quantidade de orientações.",
 IF(AND(C73 &gt; 0,D73="Especialista"),
   "O título do orientador(a) deve ser no mínimo de Mestre.",
 IF(AND(C73&gt;8,Identificação!$B$8="Presencial"),"Em curso presencial, o docente só pode orientar até 8 alunos.",""
 )))</f>
        <v/>
      </c>
      <c r="G73" s="13" t="n">
        <f aca="false">IF(F73="",0,1)</f>
        <v>0</v>
      </c>
    </row>
    <row r="74" customFormat="false" ht="13.5" hidden="false" customHeight="false" outlineLevel="0" collapsed="false">
      <c r="A74" s="40"/>
      <c r="B74" s="40"/>
      <c r="C74" s="28"/>
      <c r="D74" s="41" t="str">
        <f aca="false">IF(ISBLANK(A74),"",VLOOKUP(A74,'PROPG Lista de Docentes UFPE'!$B$1:$L$5008,11,FALSE()))</f>
        <v/>
      </c>
      <c r="E74" s="13" t="n">
        <f aca="false">SUMIF('Estrutura Curricular'!B63:$B$3011,A74,'Estrutura Curricular'!G63:$G$3011)</f>
        <v>0</v>
      </c>
      <c r="F74" s="29" t="str">
        <f aca="false">IF(AND(NOT(ISBLANK(A74)),ISBLANK(C74)),
   "Por favor, preencha quantidade de orientações.",
 IF(AND(C74 &gt; 0,D74="Especialista"),
   "O título do orientador(a) deve ser no mínimo de Mestre.",
 IF(AND(C74&gt;8,Identificação!$B$8="Presencial"),"Em curso presencial, o docente só pode orientar até 8 alunos.",""
 )))</f>
        <v/>
      </c>
      <c r="G74" s="13" t="n">
        <f aca="false">IF(F74="",0,1)</f>
        <v>0</v>
      </c>
    </row>
    <row r="75" customFormat="false" ht="13.5" hidden="false" customHeight="false" outlineLevel="0" collapsed="false">
      <c r="A75" s="40"/>
      <c r="B75" s="40"/>
      <c r="C75" s="28"/>
      <c r="D75" s="41" t="str">
        <f aca="false">IF(ISBLANK(A75),"",VLOOKUP(A75,'PROPG Lista de Docentes UFPE'!$B$1:$L$5008,11,FALSE()))</f>
        <v/>
      </c>
      <c r="E75" s="13" t="n">
        <f aca="false">SUMIF('Estrutura Curricular'!B64:$B$3011,A75,'Estrutura Curricular'!G64:$G$3011)</f>
        <v>0</v>
      </c>
      <c r="F75" s="29" t="str">
        <f aca="false">IF(AND(NOT(ISBLANK(A75)),ISBLANK(C75)),
   "Por favor, preencha quantidade de orientações.",
 IF(AND(C75 &gt; 0,D75="Especialista"),
   "O título do orientador(a) deve ser no mínimo de Mestre.",
 IF(AND(C75&gt;8,Identificação!$B$8="Presencial"),"Em curso presencial, o docente só pode orientar até 8 alunos.",""
 )))</f>
        <v/>
      </c>
      <c r="G75" s="13" t="n">
        <f aca="false">IF(F75="",0,1)</f>
        <v>0</v>
      </c>
    </row>
    <row r="76" customFormat="false" ht="13.5" hidden="false" customHeight="false" outlineLevel="0" collapsed="false">
      <c r="A76" s="40"/>
      <c r="B76" s="40"/>
      <c r="C76" s="28"/>
      <c r="D76" s="41" t="str">
        <f aca="false">IF(ISBLANK(A76),"",VLOOKUP(A76,'PROPG Lista de Docentes UFPE'!$B$1:$L$5008,11,FALSE()))</f>
        <v/>
      </c>
      <c r="E76" s="13" t="n">
        <f aca="false">SUMIF('Estrutura Curricular'!B65:$B$3011,A76,'Estrutura Curricular'!G65:$G$3011)</f>
        <v>0</v>
      </c>
      <c r="F76" s="29" t="str">
        <f aca="false">IF(AND(NOT(ISBLANK(A76)),ISBLANK(C76)),
   "Por favor, preencha quantidade de orientações.",
 IF(AND(C76 &gt; 0,D76="Especialista"),
   "O título do orientador(a) deve ser no mínimo de Mestre.",
 IF(AND(C76&gt;8,Identificação!$B$8="Presencial"),"Em curso presencial, o docente só pode orientar até 8 alunos.",""
 )))</f>
        <v/>
      </c>
      <c r="G76" s="13" t="n">
        <f aca="false">IF(F76="",0,1)</f>
        <v>0</v>
      </c>
    </row>
    <row r="77" customFormat="false" ht="13.5" hidden="false" customHeight="false" outlineLevel="0" collapsed="false">
      <c r="A77" s="40"/>
      <c r="B77" s="40"/>
      <c r="C77" s="28"/>
      <c r="D77" s="41" t="str">
        <f aca="false">IF(ISBLANK(A77),"",VLOOKUP(A77,'PROPG Lista de Docentes UFPE'!$B$1:$L$5008,11,FALSE()))</f>
        <v/>
      </c>
      <c r="E77" s="13" t="n">
        <f aca="false">SUMIF('Estrutura Curricular'!B66:$B$3011,A77,'Estrutura Curricular'!G66:$G$3011)</f>
        <v>0</v>
      </c>
      <c r="F77" s="29" t="str">
        <f aca="false">IF(AND(NOT(ISBLANK(A77)),ISBLANK(C77)),
   "Por favor, preencha quantidade de orientações.",
 IF(AND(C77 &gt; 0,D77="Especialista"),
   "O título do orientador(a) deve ser no mínimo de Mestre.",
 IF(AND(C77&gt;8,Identificação!$B$8="Presencial"),"Em curso presencial, o docente só pode orientar até 8 alunos.",""
 )))</f>
        <v/>
      </c>
      <c r="G77" s="13" t="n">
        <f aca="false">IF(F77="",0,1)</f>
        <v>0</v>
      </c>
    </row>
    <row r="78" customFormat="false" ht="13.5" hidden="false" customHeight="false" outlineLevel="0" collapsed="false">
      <c r="A78" s="40"/>
      <c r="B78" s="40"/>
      <c r="C78" s="28"/>
      <c r="D78" s="41" t="str">
        <f aca="false">IF(ISBLANK(A78),"",VLOOKUP(A78,'PROPG Lista de Docentes UFPE'!$B$1:$L$5008,11,FALSE()))</f>
        <v/>
      </c>
      <c r="E78" s="13" t="n">
        <f aca="false">SUMIF('Estrutura Curricular'!B67:$B$3011,A78,'Estrutura Curricular'!G67:$G$3011)</f>
        <v>0</v>
      </c>
      <c r="F78" s="29" t="str">
        <f aca="false">IF(AND(NOT(ISBLANK(A78)),ISBLANK(C78)),
   "Por favor, preencha quantidade de orientações.",
 IF(AND(C78 &gt; 0,D78="Especialista"),
   "O título do orientador(a) deve ser no mínimo de Mestre.",
 IF(AND(C78&gt;8,Identificação!$B$8="Presencial"),"Em curso presencial, o docente só pode orientar até 8 alunos.",""
 )))</f>
        <v/>
      </c>
      <c r="G78" s="13" t="n">
        <f aca="false">IF(F78="",0,1)</f>
        <v>0</v>
      </c>
    </row>
    <row r="79" customFormat="false" ht="13.5" hidden="false" customHeight="false" outlineLevel="0" collapsed="false">
      <c r="A79" s="40"/>
      <c r="B79" s="40"/>
      <c r="C79" s="28"/>
      <c r="D79" s="41" t="str">
        <f aca="false">IF(ISBLANK(A79),"",VLOOKUP(A79,'PROPG Lista de Docentes UFPE'!$B$1:$L$5008,11,FALSE()))</f>
        <v/>
      </c>
      <c r="E79" s="13" t="n">
        <f aca="false">SUMIF('Estrutura Curricular'!B68:$B$3011,A79,'Estrutura Curricular'!G68:$G$3011)</f>
        <v>0</v>
      </c>
      <c r="F79" s="29" t="str">
        <f aca="false">IF(AND(NOT(ISBLANK(A79)),ISBLANK(C79)),
   "Por favor, preencha quantidade de orientações.",
 IF(AND(C79 &gt; 0,D79="Especialista"),
   "O título do orientador(a) deve ser no mínimo de Mestre.",
 IF(AND(C79&gt;8,Identificação!$B$8="Presencial"),"Em curso presencial, o docente só pode orientar até 8 alunos.",""
 )))</f>
        <v/>
      </c>
      <c r="G79" s="13" t="n">
        <f aca="false">IF(F79="",0,1)</f>
        <v>0</v>
      </c>
    </row>
    <row r="80" customFormat="false" ht="13.5" hidden="false" customHeight="false" outlineLevel="0" collapsed="false">
      <c r="A80" s="40"/>
      <c r="B80" s="40"/>
      <c r="C80" s="28"/>
      <c r="D80" s="41" t="str">
        <f aca="false">IF(ISBLANK(A80),"",VLOOKUP(A80,'PROPG Lista de Docentes UFPE'!$B$1:$L$5008,11,FALSE()))</f>
        <v/>
      </c>
      <c r="E80" s="13" t="n">
        <f aca="false">SUMIF('Estrutura Curricular'!B69:$B$3011,A80,'Estrutura Curricular'!G69:$G$3011)</f>
        <v>0</v>
      </c>
      <c r="F80" s="29" t="str">
        <f aca="false">IF(AND(NOT(ISBLANK(A80)),ISBLANK(C80)),
   "Por favor, preencha quantidade de orientações.",
 IF(AND(C80 &gt; 0,D80="Especialista"),
   "O título do orientador(a) deve ser no mínimo de Mestre.",
 IF(AND(C80&gt;8,Identificação!$B$8="Presencial"),"Em curso presencial, o docente só pode orientar até 8 alunos.",""
 )))</f>
        <v/>
      </c>
      <c r="G80" s="13" t="n">
        <f aca="false">IF(F80="",0,1)</f>
        <v>0</v>
      </c>
    </row>
    <row r="81" customFormat="false" ht="13.5" hidden="false" customHeight="false" outlineLevel="0" collapsed="false">
      <c r="A81" s="40"/>
      <c r="B81" s="40"/>
      <c r="C81" s="28"/>
      <c r="D81" s="41" t="str">
        <f aca="false">IF(ISBLANK(A81),"",VLOOKUP(A81,'PROPG Lista de Docentes UFPE'!$B$1:$L$5008,11,FALSE()))</f>
        <v/>
      </c>
      <c r="E81" s="13" t="n">
        <f aca="false">SUMIF('Estrutura Curricular'!B70:$B$3011,A81,'Estrutura Curricular'!G70:$G$3011)</f>
        <v>0</v>
      </c>
      <c r="F81" s="29" t="str">
        <f aca="false">IF(AND(NOT(ISBLANK(A81)),ISBLANK(C81)),
   "Por favor, preencha quantidade de orientações.",
 IF(AND(C81 &gt; 0,D81="Especialista"),
   "O título do orientador(a) deve ser no mínimo de Mestre.",
 IF(AND(C81&gt;8,Identificação!$B$8="Presencial"),"Em curso presencial, o docente só pode orientar até 8 alunos.",""
 )))</f>
        <v/>
      </c>
      <c r="G81" s="13" t="n">
        <f aca="false">IF(F81="",0,1)</f>
        <v>0</v>
      </c>
    </row>
    <row r="82" customFormat="false" ht="13.5" hidden="false" customHeight="false" outlineLevel="0" collapsed="false">
      <c r="A82" s="40"/>
      <c r="B82" s="40"/>
      <c r="C82" s="28"/>
      <c r="D82" s="41" t="str">
        <f aca="false">IF(ISBLANK(A82),"",VLOOKUP(A82,'PROPG Lista de Docentes UFPE'!$B$1:$L$5008,11,FALSE()))</f>
        <v/>
      </c>
      <c r="E82" s="13" t="n">
        <f aca="false">SUMIF('Estrutura Curricular'!B71:$B$3011,A82,'Estrutura Curricular'!G71:$G$3011)</f>
        <v>0</v>
      </c>
      <c r="F82" s="29" t="str">
        <f aca="false">IF(AND(NOT(ISBLANK(A82)),ISBLANK(C82)),
   "Por favor, preencha quantidade de orientações.",
 IF(AND(C82 &gt; 0,D82="Especialista"),
   "O título do orientador(a) deve ser no mínimo de Mestre.",
 IF(AND(C82&gt;8,Identificação!$B$8="Presencial"),"Em curso presencial, o docente só pode orientar até 8 alunos.",""
 )))</f>
        <v/>
      </c>
      <c r="G82" s="13" t="n">
        <f aca="false">IF(F82="",0,1)</f>
        <v>0</v>
      </c>
    </row>
    <row r="83" customFormat="false" ht="13.5" hidden="false" customHeight="false" outlineLevel="0" collapsed="false">
      <c r="A83" s="40"/>
      <c r="B83" s="40"/>
      <c r="C83" s="28"/>
      <c r="D83" s="41" t="str">
        <f aca="false">IF(ISBLANK(A83),"",VLOOKUP(A83,'PROPG Lista de Docentes UFPE'!$B$1:$L$5008,11,FALSE()))</f>
        <v/>
      </c>
      <c r="E83" s="13" t="n">
        <f aca="false">SUMIF('Estrutura Curricular'!B72:$B$3011,A83,'Estrutura Curricular'!G72:$G$3011)</f>
        <v>0</v>
      </c>
      <c r="F83" s="29" t="str">
        <f aca="false">IF(AND(NOT(ISBLANK(A83)),ISBLANK(C83)),
   "Por favor, preencha quantidade de orientações.",
 IF(AND(C83 &gt; 0,D83="Especialista"),
   "O título do orientador(a) deve ser no mínimo de Mestre.",
 IF(AND(C83&gt;8,Identificação!$B$8="Presencial"),"Em curso presencial, o docente só pode orientar até 8 alunos.",""
 )))</f>
        <v/>
      </c>
      <c r="G83" s="13" t="n">
        <f aca="false">IF(F83="",0,1)</f>
        <v>0</v>
      </c>
    </row>
    <row r="84" customFormat="false" ht="13.5" hidden="false" customHeight="false" outlineLevel="0" collapsed="false">
      <c r="A84" s="40"/>
      <c r="B84" s="40"/>
      <c r="C84" s="28"/>
      <c r="D84" s="41" t="str">
        <f aca="false">IF(ISBLANK(A84),"",VLOOKUP(A84,'PROPG Lista de Docentes UFPE'!$B$1:$L$5008,11,FALSE()))</f>
        <v/>
      </c>
      <c r="E84" s="13" t="n">
        <f aca="false">SUMIF('Estrutura Curricular'!B73:$B$3011,A84,'Estrutura Curricular'!G73:$G$3011)</f>
        <v>0</v>
      </c>
      <c r="F84" s="29" t="str">
        <f aca="false">IF(AND(NOT(ISBLANK(A84)),ISBLANK(C84)),
   "Por favor, preencha quantidade de orientações.",
 IF(AND(C84 &gt; 0,D84="Especialista"),
   "O título do orientador(a) deve ser no mínimo de Mestre.",
 IF(AND(C84&gt;8,Identificação!$B$8="Presencial"),"Em curso presencial, o docente só pode orientar até 8 alunos.",""
 )))</f>
        <v/>
      </c>
      <c r="G84" s="13" t="n">
        <f aca="false">IF(F84="",0,1)</f>
        <v>0</v>
      </c>
    </row>
    <row r="85" customFormat="false" ht="13.5" hidden="false" customHeight="false" outlineLevel="0" collapsed="false">
      <c r="A85" s="40"/>
      <c r="B85" s="40"/>
      <c r="C85" s="28"/>
      <c r="D85" s="41" t="str">
        <f aca="false">IF(ISBLANK(A85),"",VLOOKUP(A85,'PROPG Lista de Docentes UFPE'!$B$1:$L$5008,11,FALSE()))</f>
        <v/>
      </c>
      <c r="E85" s="13" t="n">
        <f aca="false">SUMIF('Estrutura Curricular'!B74:$B$3011,A85,'Estrutura Curricular'!G74:$G$3011)</f>
        <v>0</v>
      </c>
      <c r="F85" s="29" t="str">
        <f aca="false">IF(AND(NOT(ISBLANK(A85)),ISBLANK(C85)),
   "Por favor, preencha quantidade de orientações.",
 IF(AND(C85 &gt; 0,D85="Especialista"),
   "O título do orientador(a) deve ser no mínimo de Mestre.",
 IF(AND(C85&gt;8,Identificação!$B$8="Presencial"),"Em curso presencial, o docente só pode orientar até 8 alunos.",""
 )))</f>
        <v/>
      </c>
      <c r="G85" s="13" t="n">
        <f aca="false">IF(F85="",0,1)</f>
        <v>0</v>
      </c>
    </row>
    <row r="86" customFormat="false" ht="13.5" hidden="false" customHeight="false" outlineLevel="0" collapsed="false">
      <c r="A86" s="40"/>
      <c r="B86" s="40"/>
      <c r="C86" s="28"/>
      <c r="D86" s="41" t="str">
        <f aca="false">IF(ISBLANK(A86),"",VLOOKUP(A86,'PROPG Lista de Docentes UFPE'!$B$1:$L$5008,11,FALSE()))</f>
        <v/>
      </c>
      <c r="E86" s="13" t="n">
        <f aca="false">SUMIF('Estrutura Curricular'!B75:$B$3011,A86,'Estrutura Curricular'!G75:$G$3011)</f>
        <v>0</v>
      </c>
      <c r="F86" s="29" t="str">
        <f aca="false">IF(AND(NOT(ISBLANK(A86)),ISBLANK(C86)),
   "Por favor, preencha quantidade de orientações.",
 IF(AND(C86 &gt; 0,D86="Especialista"),
   "O título do orientador(a) deve ser no mínimo de Mestre.",
 IF(AND(C86&gt;8,Identificação!$B$8="Presencial"),"Em curso presencial, o docente só pode orientar até 8 alunos.",""
 )))</f>
        <v/>
      </c>
      <c r="G86" s="13" t="n">
        <f aca="false">IF(F86="",0,1)</f>
        <v>0</v>
      </c>
    </row>
    <row r="87" customFormat="false" ht="13.5" hidden="false" customHeight="false" outlineLevel="0" collapsed="false">
      <c r="A87" s="40"/>
      <c r="B87" s="40"/>
      <c r="C87" s="28"/>
      <c r="D87" s="41" t="str">
        <f aca="false">IF(ISBLANK(A87),"",VLOOKUP(A87,'PROPG Lista de Docentes UFPE'!$B$1:$L$5008,11,FALSE()))</f>
        <v/>
      </c>
      <c r="E87" s="13" t="n">
        <f aca="false">SUMIF('Estrutura Curricular'!B76:$B$3011,A87,'Estrutura Curricular'!G76:$G$3011)</f>
        <v>0</v>
      </c>
      <c r="F87" s="29" t="str">
        <f aca="false">IF(AND(NOT(ISBLANK(A87)),ISBLANK(C87)),
   "Por favor, preencha quantidade de orientações.",
 IF(AND(C87 &gt; 0,D87="Especialista"),
   "O título do orientador(a) deve ser no mínimo de Mestre.",
 IF(AND(C87&gt;8,Identificação!$B$8="Presencial"),"Em curso presencial, o docente só pode orientar até 8 alunos.",""
 )))</f>
        <v/>
      </c>
      <c r="G87" s="13" t="n">
        <f aca="false">IF(F87="",0,1)</f>
        <v>0</v>
      </c>
    </row>
    <row r="88" customFormat="false" ht="13.5" hidden="false" customHeight="false" outlineLevel="0" collapsed="false">
      <c r="A88" s="40"/>
      <c r="B88" s="40"/>
      <c r="C88" s="28"/>
      <c r="D88" s="41" t="str">
        <f aca="false">IF(ISBLANK(A88),"",VLOOKUP(A88,'PROPG Lista de Docentes UFPE'!$B$1:$L$5008,11,FALSE()))</f>
        <v/>
      </c>
      <c r="E88" s="13" t="n">
        <f aca="false">SUMIF('Estrutura Curricular'!B77:$B$3011,A88,'Estrutura Curricular'!G77:$G$3011)</f>
        <v>0</v>
      </c>
      <c r="F88" s="29" t="str">
        <f aca="false">IF(AND(NOT(ISBLANK(A88)),ISBLANK(C88)),
   "Por favor, preencha quantidade de orientações.",
 IF(AND(C88 &gt; 0,D88="Especialista"),
   "O título do orientador(a) deve ser no mínimo de Mestre.",
 IF(AND(C88&gt;8,Identificação!$B$8="Presencial"),"Em curso presencial, o docente só pode orientar até 8 alunos.",""
 )))</f>
        <v/>
      </c>
      <c r="G88" s="13" t="n">
        <f aca="false">IF(F88="",0,1)</f>
        <v>0</v>
      </c>
    </row>
    <row r="89" customFormat="false" ht="13.5" hidden="false" customHeight="false" outlineLevel="0" collapsed="false">
      <c r="A89" s="40"/>
      <c r="B89" s="40"/>
      <c r="C89" s="28"/>
      <c r="D89" s="41" t="str">
        <f aca="false">IF(ISBLANK(A89),"",VLOOKUP(A89,'PROPG Lista de Docentes UFPE'!$B$1:$L$5008,11,FALSE()))</f>
        <v/>
      </c>
      <c r="E89" s="13" t="n">
        <f aca="false">SUMIF('Estrutura Curricular'!B78:$B$3011,A89,'Estrutura Curricular'!G78:$G$3011)</f>
        <v>0</v>
      </c>
      <c r="F89" s="29" t="str">
        <f aca="false">IF(AND(NOT(ISBLANK(A89)),ISBLANK(C89)),
   "Por favor, preencha quantidade de orientações.",
 IF(AND(C89 &gt; 0,D89="Especialista"),
   "O título do orientador(a) deve ser no mínimo de Mestre.",
 IF(AND(C89&gt;8,Identificação!$B$8="Presencial"),"Em curso presencial, o docente só pode orientar até 8 alunos.",""
 )))</f>
        <v/>
      </c>
      <c r="G89" s="13" t="n">
        <f aca="false">IF(F89="",0,1)</f>
        <v>0</v>
      </c>
    </row>
    <row r="90" customFormat="false" ht="13.5" hidden="false" customHeight="false" outlineLevel="0" collapsed="false">
      <c r="A90" s="40"/>
      <c r="B90" s="40"/>
      <c r="C90" s="28"/>
      <c r="D90" s="41" t="str">
        <f aca="false">IF(ISBLANK(A90),"",VLOOKUP(A90,'PROPG Lista de Docentes UFPE'!$B$1:$L$5008,11,FALSE()))</f>
        <v/>
      </c>
      <c r="E90" s="13" t="n">
        <f aca="false">SUMIF('Estrutura Curricular'!B79:$B$3011,A90,'Estrutura Curricular'!G79:$G$3011)</f>
        <v>0</v>
      </c>
      <c r="F90" s="29" t="str">
        <f aca="false">IF(AND(NOT(ISBLANK(A90)),ISBLANK(C90)),
   "Por favor, preencha quantidade de orientações.",
 IF(AND(C90 &gt; 0,D90="Especialista"),
   "O título do orientador(a) deve ser no mínimo de Mestre.",
 IF(AND(C90&gt;8,Identificação!$B$8="Presencial"),"Em curso presencial, o docente só pode orientar até 8 alunos.",""
 )))</f>
        <v/>
      </c>
      <c r="G90" s="13" t="n">
        <f aca="false">IF(F90="",0,1)</f>
        <v>0</v>
      </c>
    </row>
    <row r="91" customFormat="false" ht="13.5" hidden="false" customHeight="false" outlineLevel="0" collapsed="false">
      <c r="A91" s="40"/>
      <c r="B91" s="40"/>
      <c r="C91" s="28"/>
      <c r="D91" s="41" t="str">
        <f aca="false">IF(ISBLANK(A91),"",VLOOKUP(A91,'PROPG Lista de Docentes UFPE'!$B$1:$L$5008,11,FALSE()))</f>
        <v/>
      </c>
      <c r="E91" s="13" t="n">
        <f aca="false">SUMIF('Estrutura Curricular'!B80:$B$3011,A91,'Estrutura Curricular'!G80:$G$3011)</f>
        <v>0</v>
      </c>
      <c r="F91" s="29" t="str">
        <f aca="false">IF(AND(NOT(ISBLANK(A91)),ISBLANK(C91)),
   "Por favor, preencha quantidade de orientações.",
 IF(AND(C91 &gt; 0,D91="Especialista"),
   "O título do orientador(a) deve ser no mínimo de Mestre.",
 IF(AND(C91&gt;8,Identificação!$B$8="Presencial"),"Em curso presencial, o docente só pode orientar até 8 alunos.",""
 )))</f>
        <v/>
      </c>
      <c r="G91" s="13" t="n">
        <f aca="false">IF(F91="",0,1)</f>
        <v>0</v>
      </c>
    </row>
    <row r="92" customFormat="false" ht="13.5" hidden="false" customHeight="false" outlineLevel="0" collapsed="false">
      <c r="A92" s="40"/>
      <c r="B92" s="40"/>
      <c r="C92" s="28"/>
      <c r="D92" s="41" t="str">
        <f aca="false">IF(ISBLANK(A92),"",VLOOKUP(A92,'PROPG Lista de Docentes UFPE'!$B$1:$L$5008,11,FALSE()))</f>
        <v/>
      </c>
      <c r="E92" s="13" t="n">
        <f aca="false">SUMIF('Estrutura Curricular'!B81:$B$3011,A92,'Estrutura Curricular'!G81:$G$3011)</f>
        <v>0</v>
      </c>
      <c r="F92" s="29" t="str">
        <f aca="false">IF(AND(NOT(ISBLANK(A92)),ISBLANK(C92)),
   "Por favor, preencha quantidade de orientações.",
 IF(AND(C92 &gt; 0,D92="Especialista"),
   "O título do orientador(a) deve ser no mínimo de Mestre.",
 IF(AND(C92&gt;8,Identificação!$B$8="Presencial"),"Em curso presencial, o docente só pode orientar até 8 alunos.",""
 )))</f>
        <v/>
      </c>
      <c r="G92" s="13" t="n">
        <f aca="false">IF(F92="",0,1)</f>
        <v>0</v>
      </c>
    </row>
    <row r="93" customFormat="false" ht="13.5" hidden="false" customHeight="false" outlineLevel="0" collapsed="false">
      <c r="A93" s="40"/>
      <c r="B93" s="40"/>
      <c r="C93" s="28"/>
      <c r="D93" s="41" t="str">
        <f aca="false">IF(ISBLANK(A93),"",VLOOKUP(A93,'PROPG Lista de Docentes UFPE'!$B$1:$L$5008,11,FALSE()))</f>
        <v/>
      </c>
      <c r="E93" s="13" t="n">
        <f aca="false">SUMIF('Estrutura Curricular'!B82:$B$3011,A93,'Estrutura Curricular'!G82:$G$3011)</f>
        <v>0</v>
      </c>
      <c r="F93" s="29" t="str">
        <f aca="false">IF(AND(NOT(ISBLANK(A93)),ISBLANK(C93)),
   "Por favor, preencha quantidade de orientações.",
 IF(AND(C93 &gt; 0,D93="Especialista"),
   "O título do orientador(a) deve ser no mínimo de Mestre.",
 IF(AND(C93&gt;8,Identificação!$B$8="Presencial"),"Em curso presencial, o docente só pode orientar até 8 alunos.",""
 )))</f>
        <v/>
      </c>
      <c r="G93" s="13" t="n">
        <f aca="false">IF(F93="",0,1)</f>
        <v>0</v>
      </c>
    </row>
    <row r="94" customFormat="false" ht="13.5" hidden="false" customHeight="false" outlineLevel="0" collapsed="false">
      <c r="A94" s="40"/>
      <c r="B94" s="40"/>
      <c r="C94" s="28"/>
      <c r="D94" s="41" t="str">
        <f aca="false">IF(ISBLANK(A94),"",VLOOKUP(A94,'PROPG Lista de Docentes UFPE'!$B$1:$L$5008,11,FALSE()))</f>
        <v/>
      </c>
      <c r="E94" s="13" t="n">
        <f aca="false">SUMIF('Estrutura Curricular'!B83:$B$3011,A94,'Estrutura Curricular'!G83:$G$3011)</f>
        <v>0</v>
      </c>
      <c r="F94" s="29" t="str">
        <f aca="false">IF(AND(NOT(ISBLANK(A94)),ISBLANK(C94)),
   "Por favor, preencha quantidade de orientações.",
 IF(AND(C94 &gt; 0,D94="Especialista"),
   "O título do orientador(a) deve ser no mínimo de Mestre.",
 IF(AND(C94&gt;8,Identificação!$B$8="Presencial"),"Em curso presencial, o docente só pode orientar até 8 alunos.",""
 )))</f>
        <v/>
      </c>
      <c r="G94" s="13" t="n">
        <f aca="false">IF(F94="",0,1)</f>
        <v>0</v>
      </c>
    </row>
    <row r="95" customFormat="false" ht="13.5" hidden="false" customHeight="false" outlineLevel="0" collapsed="false">
      <c r="A95" s="40"/>
      <c r="B95" s="40"/>
      <c r="C95" s="28"/>
      <c r="D95" s="41" t="str">
        <f aca="false">IF(ISBLANK(A95),"",VLOOKUP(A95,'PROPG Lista de Docentes UFPE'!$B$1:$L$5008,11,FALSE()))</f>
        <v/>
      </c>
      <c r="E95" s="13" t="n">
        <f aca="false">SUMIF('Estrutura Curricular'!B84:$B$3011,A95,'Estrutura Curricular'!G84:$G$3011)</f>
        <v>0</v>
      </c>
      <c r="F95" s="29" t="str">
        <f aca="false">IF(AND(NOT(ISBLANK(A95)),ISBLANK(C95)),
   "Por favor, preencha quantidade de orientações.",
 IF(AND(C95 &gt; 0,D95="Especialista"),
   "O título do orientador(a) deve ser no mínimo de Mestre.",
 IF(AND(C95&gt;8,Identificação!$B$8="Presencial"),"Em curso presencial, o docente só pode orientar até 8 alunos.",""
 )))</f>
        <v/>
      </c>
      <c r="G95" s="13" t="n">
        <f aca="false">IF(F95="",0,1)</f>
        <v>0</v>
      </c>
    </row>
    <row r="96" customFormat="false" ht="13.5" hidden="false" customHeight="false" outlineLevel="0" collapsed="false">
      <c r="A96" s="40"/>
      <c r="B96" s="40"/>
      <c r="C96" s="28"/>
      <c r="D96" s="41" t="str">
        <f aca="false">IF(ISBLANK(A96),"",VLOOKUP(A96,'PROPG Lista de Docentes UFPE'!$B$1:$L$5008,11,FALSE()))</f>
        <v/>
      </c>
      <c r="E96" s="13" t="n">
        <f aca="false">SUMIF('Estrutura Curricular'!B85:$B$3011,A96,'Estrutura Curricular'!G85:$G$3011)</f>
        <v>0</v>
      </c>
      <c r="F96" s="29" t="str">
        <f aca="false">IF(AND(NOT(ISBLANK(A96)),ISBLANK(C96)),
   "Por favor, preencha quantidade de orientações.",
 IF(AND(C96 &gt; 0,D96="Especialista"),
   "O título do orientador(a) deve ser no mínimo de Mestre.",
 IF(AND(C96&gt;8,Identificação!$B$8="Presencial"),"Em curso presencial, o docente só pode orientar até 8 alunos.",""
 )))</f>
        <v/>
      </c>
      <c r="G96" s="13" t="n">
        <f aca="false">IF(F96="",0,1)</f>
        <v>0</v>
      </c>
    </row>
    <row r="97" customFormat="false" ht="13.5" hidden="false" customHeight="false" outlineLevel="0" collapsed="false">
      <c r="A97" s="40"/>
      <c r="B97" s="40"/>
      <c r="C97" s="28"/>
      <c r="D97" s="41" t="str">
        <f aca="false">IF(ISBLANK(A97),"",VLOOKUP(A97,'PROPG Lista de Docentes UFPE'!$B$1:$L$5008,11,FALSE()))</f>
        <v/>
      </c>
      <c r="E97" s="13" t="n">
        <f aca="false">SUMIF('Estrutura Curricular'!B86:$B$3011,A97,'Estrutura Curricular'!G86:$G$3011)</f>
        <v>0</v>
      </c>
      <c r="F97" s="29" t="str">
        <f aca="false">IF(AND(NOT(ISBLANK(A97)),ISBLANK(C97)),
   "Por favor, preencha quantidade de orientações.",
 IF(AND(C97 &gt; 0,D97="Especialista"),
   "O título do orientador(a) deve ser no mínimo de Mestre.",
 IF(AND(C97&gt;8,Identificação!$B$8="Presencial"),"Em curso presencial, o docente só pode orientar até 8 alunos.",""
 )))</f>
        <v/>
      </c>
      <c r="G97" s="13" t="n">
        <f aca="false">IF(F97="",0,1)</f>
        <v>0</v>
      </c>
    </row>
    <row r="98" customFormat="false" ht="13.5" hidden="false" customHeight="false" outlineLevel="0" collapsed="false">
      <c r="A98" s="40"/>
      <c r="B98" s="40"/>
      <c r="C98" s="28"/>
      <c r="D98" s="41" t="str">
        <f aca="false">IF(ISBLANK(A98),"",VLOOKUP(A98,'PROPG Lista de Docentes UFPE'!$B$1:$L$5008,11,FALSE()))</f>
        <v/>
      </c>
      <c r="E98" s="13" t="n">
        <f aca="false">SUMIF('Estrutura Curricular'!B87:$B$3011,A98,'Estrutura Curricular'!G87:$G$3011)</f>
        <v>0</v>
      </c>
      <c r="F98" s="29" t="str">
        <f aca="false">IF(AND(NOT(ISBLANK(A98)),ISBLANK(C98)),
   "Por favor, preencha quantidade de orientações.",
 IF(AND(C98 &gt; 0,D98="Especialista"),
   "O título do orientador(a) deve ser no mínimo de Mestre.",
 IF(AND(C98&gt;8,Identificação!$B$8="Presencial"),"Em curso presencial, o docente só pode orientar até 8 alunos.",""
 )))</f>
        <v/>
      </c>
      <c r="G98" s="13" t="n">
        <f aca="false">IF(F98="",0,1)</f>
        <v>0</v>
      </c>
    </row>
    <row r="99" customFormat="false" ht="13.5" hidden="false" customHeight="false" outlineLevel="0" collapsed="false">
      <c r="A99" s="40"/>
      <c r="B99" s="40"/>
      <c r="C99" s="28"/>
      <c r="D99" s="41" t="str">
        <f aca="false">IF(ISBLANK(A99),"",VLOOKUP(A99,'PROPG Lista de Docentes UFPE'!$B$1:$L$5008,11,FALSE()))</f>
        <v/>
      </c>
      <c r="E99" s="13" t="n">
        <f aca="false">SUMIF('Estrutura Curricular'!B88:$B$3011,A99,'Estrutura Curricular'!G88:$G$3011)</f>
        <v>0</v>
      </c>
      <c r="F99" s="29" t="str">
        <f aca="false">IF(AND(NOT(ISBLANK(A99)),ISBLANK(C99)),
   "Por favor, preencha quantidade de orientações.",
 IF(AND(C99 &gt; 0,D99="Especialista"),
   "O título do orientador(a) deve ser no mínimo de Mestre.",
 IF(AND(C99&gt;8,Identificação!$B$8="Presencial"),"Em curso presencial, o docente só pode orientar até 8 alunos.",""
 )))</f>
        <v/>
      </c>
      <c r="G99" s="13" t="n">
        <f aca="false">IF(F99="",0,1)</f>
        <v>0</v>
      </c>
    </row>
    <row r="100" customFormat="false" ht="13.5" hidden="false" customHeight="false" outlineLevel="0" collapsed="false">
      <c r="A100" s="40"/>
      <c r="B100" s="40"/>
      <c r="C100" s="28"/>
      <c r="D100" s="41" t="str">
        <f aca="false">IF(ISBLANK(A100),"",VLOOKUP(A100,'PROPG Lista de Docentes UFPE'!$B$1:$L$5008,11,FALSE()))</f>
        <v/>
      </c>
      <c r="E100" s="13" t="n">
        <f aca="false">SUMIF('Estrutura Curricular'!B89:$B$3011,A100,'Estrutura Curricular'!G89:$G$3011)</f>
        <v>0</v>
      </c>
      <c r="F100" s="29" t="str">
        <f aca="false">IF(AND(NOT(ISBLANK(A100)),ISBLANK(C100)),
   "Por favor, preencha quantidade de orientações.",
 IF(AND(C100 &gt; 0,D100="Especialista"),
   "O título do orientador(a) deve ser no mínimo de Mestre.",
 IF(AND(C100&gt;8,Identificação!$B$8="Presencial"),"Em curso presencial, o docente só pode orientar até 8 alunos.",""
 )))</f>
        <v/>
      </c>
      <c r="G100" s="13" t="n">
        <f aca="false">IF(F100="",0,1)</f>
        <v>0</v>
      </c>
    </row>
    <row r="101" customFormat="false" ht="13.5" hidden="false" customHeight="false" outlineLevel="0" collapsed="false">
      <c r="A101" s="40"/>
      <c r="B101" s="40"/>
      <c r="C101" s="28"/>
      <c r="D101" s="41" t="str">
        <f aca="false">IF(ISBLANK(A101),"",VLOOKUP(A101,'PROPG Lista de Docentes UFPE'!$B$1:$L$5008,11,FALSE()))</f>
        <v/>
      </c>
      <c r="E101" s="13" t="n">
        <f aca="false">SUMIF('Estrutura Curricular'!B90:$B$3011,A101,'Estrutura Curricular'!G90:$G$3011)</f>
        <v>0</v>
      </c>
      <c r="F101" s="29" t="str">
        <f aca="false">IF(AND(NOT(ISBLANK(A101)),ISBLANK(C101)),
   "Por favor, preencha quantidade de orientações.",
 IF(AND(C101 &gt; 0,D101="Especialista"),
   "O título do orientador(a) deve ser no mínimo de Mestre.",
 IF(AND(C101&gt;8,Identificação!$B$8="Presencial"),"Em curso presencial, o docente só pode orientar até 8 alunos.",""
 )))</f>
        <v/>
      </c>
      <c r="G101" s="13" t="n">
        <f aca="false">IF(F101="",0,1)</f>
        <v>0</v>
      </c>
    </row>
    <row r="102" customFormat="false" ht="13.5" hidden="false" customHeight="false" outlineLevel="0" collapsed="false">
      <c r="A102" s="40"/>
      <c r="B102" s="40"/>
      <c r="C102" s="28"/>
      <c r="D102" s="41" t="str">
        <f aca="false">IF(ISBLANK(A102),"",VLOOKUP(A102,'PROPG Lista de Docentes UFPE'!$B$1:$L$5008,11,FALSE()))</f>
        <v/>
      </c>
      <c r="E102" s="13" t="n">
        <f aca="false">SUMIF('Estrutura Curricular'!B91:$B$3011,A102,'Estrutura Curricular'!G91:$G$3011)</f>
        <v>0</v>
      </c>
      <c r="F102" s="29" t="str">
        <f aca="false">IF(AND(NOT(ISBLANK(A102)),ISBLANK(C102)),
   "Por favor, preencha quantidade de orientações.",
 IF(AND(C102 &gt; 0,D102="Especialista"),
   "O título do orientador(a) deve ser no mínimo de Mestre.",
 IF(AND(C102&gt;8,Identificação!$B$8="Presencial"),"Em curso presencial, o docente só pode orientar até 8 alunos.",""
 )))</f>
        <v/>
      </c>
      <c r="G102" s="13" t="n">
        <f aca="false">IF(F102="",0,1)</f>
        <v>0</v>
      </c>
    </row>
    <row r="103" customFormat="false" ht="13.5" hidden="false" customHeight="false" outlineLevel="0" collapsed="false">
      <c r="A103" s="40"/>
      <c r="B103" s="40"/>
      <c r="C103" s="28"/>
      <c r="D103" s="41" t="str">
        <f aca="false">IF(ISBLANK(A103),"",VLOOKUP(A103,'PROPG Lista de Docentes UFPE'!$B$1:$L$5008,11,FALSE()))</f>
        <v/>
      </c>
      <c r="E103" s="13" t="n">
        <f aca="false">SUMIF('Estrutura Curricular'!B92:$B$3011,A103,'Estrutura Curricular'!G92:$G$3011)</f>
        <v>0</v>
      </c>
      <c r="F103" s="29" t="str">
        <f aca="false">IF(AND(NOT(ISBLANK(A103)),ISBLANK(C103)),
   "Por favor, preencha quantidade de orientações.",
 IF(AND(C103 &gt; 0,D103="Especialista"),
   "O título do orientador(a) deve ser no mínimo de Mestre.",
 IF(AND(C103&gt;8,Identificação!$B$8="Presencial"),"Em curso presencial, o docente só pode orientar até 8 alunos.",""
 )))</f>
        <v/>
      </c>
      <c r="G103" s="13" t="n">
        <f aca="false">IF(F103="",0,1)</f>
        <v>0</v>
      </c>
    </row>
    <row r="104" customFormat="false" ht="13.5" hidden="false" customHeight="false" outlineLevel="0" collapsed="false">
      <c r="A104" s="40"/>
      <c r="B104" s="40"/>
      <c r="C104" s="28"/>
      <c r="D104" s="41" t="str">
        <f aca="false">IF(ISBLANK(A104),"",VLOOKUP(A104,'PROPG Lista de Docentes UFPE'!$B$1:$L$5008,11,FALSE()))</f>
        <v/>
      </c>
      <c r="E104" s="13" t="n">
        <f aca="false">SUMIF('Estrutura Curricular'!B93:$B$3011,A104,'Estrutura Curricular'!G93:$G$3011)</f>
        <v>0</v>
      </c>
      <c r="F104" s="29" t="str">
        <f aca="false">IF(AND(NOT(ISBLANK(A104)),ISBLANK(C104)),
   "Por favor, preencha quantidade de orientações.",
 IF(AND(C104 &gt; 0,D104="Especialista"),
   "O título do orientador(a) deve ser no mínimo de Mestre.",
 IF(AND(C104&gt;8,Identificação!$B$8="Presencial"),"Em curso presencial, o docente só pode orientar até 8 alunos.",""
 )))</f>
        <v/>
      </c>
      <c r="G104" s="13" t="n">
        <f aca="false">IF(F104="",0,1)</f>
        <v>0</v>
      </c>
    </row>
    <row r="105" customFormat="false" ht="13.5" hidden="false" customHeight="false" outlineLevel="0" collapsed="false">
      <c r="A105" s="40"/>
      <c r="B105" s="40"/>
      <c r="C105" s="28"/>
      <c r="D105" s="41" t="str">
        <f aca="false">IF(ISBLANK(A105),"",VLOOKUP(A105,'PROPG Lista de Docentes UFPE'!$B$1:$L$5008,11,FALSE()))</f>
        <v/>
      </c>
      <c r="E105" s="13" t="n">
        <f aca="false">SUMIF('Estrutura Curricular'!B94:$B$3011,A105,'Estrutura Curricular'!G94:$G$3011)</f>
        <v>0</v>
      </c>
      <c r="F105" s="29" t="str">
        <f aca="false">IF(AND(NOT(ISBLANK(A105)),ISBLANK(C105)),
   "Por favor, preencha quantidade de orientações.",
 IF(AND(C105 &gt; 0,D105="Especialista"),
   "O título do orientador(a) deve ser no mínimo de Mestre.",
 IF(AND(C105&gt;8,Identificação!$B$8="Presencial"),"Em curso presencial, o docente só pode orientar até 8 alunos.",""
 )))</f>
        <v/>
      </c>
      <c r="G105" s="13" t="n">
        <f aca="false">IF(F105="",0,1)</f>
        <v>0</v>
      </c>
    </row>
    <row r="106" customFormat="false" ht="13.5" hidden="false" customHeight="false" outlineLevel="0" collapsed="false">
      <c r="A106" s="40"/>
      <c r="B106" s="40"/>
      <c r="C106" s="28"/>
      <c r="D106" s="41" t="str">
        <f aca="false">IF(ISBLANK(A106),"",VLOOKUP(A106,'PROPG Lista de Docentes UFPE'!$B$1:$L$5008,11,FALSE()))</f>
        <v/>
      </c>
      <c r="E106" s="13" t="n">
        <f aca="false">SUMIF('Estrutura Curricular'!B95:$B$3011,A106,'Estrutura Curricular'!G95:$G$3011)</f>
        <v>0</v>
      </c>
      <c r="F106" s="29" t="str">
        <f aca="false">IF(AND(NOT(ISBLANK(A106)),ISBLANK(C106)),
   "Por favor, preencha quantidade de orientações.",
 IF(AND(C106 &gt; 0,D106="Especialista"),
   "O título do orientador(a) deve ser no mínimo de Mestre.",
 IF(AND(C106&gt;8,Identificação!$B$8="Presencial"),"Em curso presencial, o docente só pode orientar até 8 alunos.",""
 )))</f>
        <v/>
      </c>
      <c r="G106" s="13" t="n">
        <f aca="false">IF(F106="",0,1)</f>
        <v>0</v>
      </c>
    </row>
    <row r="107" customFormat="false" ht="13.5" hidden="false" customHeight="false" outlineLevel="0" collapsed="false">
      <c r="A107" s="40"/>
      <c r="B107" s="40"/>
      <c r="C107" s="28"/>
      <c r="D107" s="41" t="str">
        <f aca="false">IF(ISBLANK(A107),"",VLOOKUP(A107,'PROPG Lista de Docentes UFPE'!$B$1:$L$5008,11,FALSE()))</f>
        <v/>
      </c>
      <c r="E107" s="13" t="n">
        <f aca="false">SUMIF('Estrutura Curricular'!B96:$B$3011,A107,'Estrutura Curricular'!G96:$G$3011)</f>
        <v>0</v>
      </c>
      <c r="F107" s="29" t="str">
        <f aca="false">IF(AND(NOT(ISBLANK(A107)),ISBLANK(C107)),
   "Por favor, preencha quantidade de orientações.",
 IF(AND(C107 &gt; 0,D107="Especialista"),
   "O título do orientador(a) deve ser no mínimo de Mestre.",
 IF(AND(C107&gt;8,Identificação!$B$8="Presencial"),"Em curso presencial, o docente só pode orientar até 8 alunos.",""
 )))</f>
        <v/>
      </c>
      <c r="G107" s="13" t="n">
        <f aca="false">IF(F107="",0,1)</f>
        <v>0</v>
      </c>
    </row>
    <row r="108" customFormat="false" ht="13.5" hidden="false" customHeight="false" outlineLevel="0" collapsed="false">
      <c r="A108" s="40"/>
      <c r="B108" s="40"/>
      <c r="C108" s="28"/>
      <c r="D108" s="41" t="str">
        <f aca="false">IF(ISBLANK(A108),"",VLOOKUP(A108,'PROPG Lista de Docentes UFPE'!$B$1:$L$5008,11,FALSE()))</f>
        <v/>
      </c>
      <c r="E108" s="13" t="n">
        <f aca="false">SUMIF('Estrutura Curricular'!B97:$B$3011,A108,'Estrutura Curricular'!G97:$G$3011)</f>
        <v>0</v>
      </c>
      <c r="F108" s="29" t="str">
        <f aca="false">IF(AND(NOT(ISBLANK(A108)),ISBLANK(C108)),
   "Por favor, preencha quantidade de orientações.",
 IF(AND(C108 &gt; 0,D108="Especialista"),
   "O título do orientador(a) deve ser no mínimo de Mestre.",
 IF(AND(C108&gt;8,Identificação!$B$8="Presencial"),"Em curso presencial, o docente só pode orientar até 8 alunos.",""
 )))</f>
        <v/>
      </c>
      <c r="G108" s="13" t="n">
        <f aca="false">IF(F108="",0,1)</f>
        <v>0</v>
      </c>
    </row>
    <row r="109" customFormat="false" ht="13.5" hidden="false" customHeight="false" outlineLevel="0" collapsed="false">
      <c r="A109" s="40"/>
      <c r="B109" s="40"/>
      <c r="C109" s="28"/>
      <c r="D109" s="41" t="str">
        <f aca="false">IF(ISBLANK(A109),"",VLOOKUP(A109,'PROPG Lista de Docentes UFPE'!$B$1:$L$5008,11,FALSE()))</f>
        <v/>
      </c>
      <c r="E109" s="13" t="n">
        <f aca="false">SUMIF('Estrutura Curricular'!B98:$B$3011,A109,'Estrutura Curricular'!G98:$G$3011)</f>
        <v>0</v>
      </c>
      <c r="F109" s="29" t="str">
        <f aca="false">IF(AND(NOT(ISBLANK(A109)),ISBLANK(C109)),
   "Por favor, preencha quantidade de orientações.",
 IF(AND(C109 &gt; 0,D109="Especialista"),
   "O título do orientador(a) deve ser no mínimo de Mestre.",
 IF(AND(C109&gt;8,Identificação!$B$8="Presencial"),"Em curso presencial, o docente só pode orientar até 8 alunos.",""
 )))</f>
        <v/>
      </c>
      <c r="G109" s="13" t="n">
        <f aca="false">IF(F109="",0,1)</f>
        <v>0</v>
      </c>
    </row>
    <row r="110" customFormat="false" ht="13.5" hidden="false" customHeight="false" outlineLevel="0" collapsed="false">
      <c r="A110" s="40"/>
      <c r="B110" s="40"/>
      <c r="C110" s="28"/>
      <c r="D110" s="41" t="str">
        <f aca="false">IF(ISBLANK(A110),"",VLOOKUP(A110,'PROPG Lista de Docentes UFPE'!$B$1:$L$5008,11,FALSE()))</f>
        <v/>
      </c>
      <c r="E110" s="13" t="n">
        <f aca="false">SUMIF('Estrutura Curricular'!B99:$B$3011,A110,'Estrutura Curricular'!G99:$G$3011)</f>
        <v>0</v>
      </c>
      <c r="F110" s="29" t="str">
        <f aca="false">IF(AND(NOT(ISBLANK(A110)),ISBLANK(C110)),
   "Por favor, preencha quantidade de orientações.",
 IF(AND(C110 &gt; 0,D110="Especialista"),
   "O título do orientador(a) deve ser no mínimo de Mestre.",
 IF(AND(C110&gt;8,Identificação!$B$8="Presencial"),"Em curso presencial, o docente só pode orientar até 8 alunos.",""
 )))</f>
        <v/>
      </c>
      <c r="G110" s="13" t="n">
        <f aca="false">IF(F110="",0,1)</f>
        <v>0</v>
      </c>
    </row>
    <row r="111" customFormat="false" ht="13.5" hidden="false" customHeight="false" outlineLevel="0" collapsed="false">
      <c r="A111" s="40"/>
      <c r="B111" s="40"/>
      <c r="C111" s="28"/>
      <c r="D111" s="41" t="str">
        <f aca="false">IF(ISBLANK(A111),"",VLOOKUP(A111,'PROPG Lista de Docentes UFPE'!$B$1:$L$5008,11,FALSE()))</f>
        <v/>
      </c>
      <c r="E111" s="13" t="n">
        <f aca="false">SUMIF('Estrutura Curricular'!B100:$B$3011,A111,'Estrutura Curricular'!G100:$G$3011)</f>
        <v>0</v>
      </c>
      <c r="F111" s="29" t="str">
        <f aca="false">IF(AND(NOT(ISBLANK(A111)),ISBLANK(C111)),
   "Por favor, preencha quantidade de orientações.",
 IF(AND(C111 &gt; 0,D111="Especialista"),
   "O título do orientador(a) deve ser no mínimo de Mestre.",
 IF(AND(C111&gt;8,Identificação!$B$8="Presencial"),"Em curso presencial, o docente só pode orientar até 8 alunos.",""
 )))</f>
        <v/>
      </c>
      <c r="G111" s="13" t="n">
        <f aca="false">IF(F111="",0,1)</f>
        <v>0</v>
      </c>
    </row>
    <row r="112" customFormat="false" ht="13.5" hidden="false" customHeight="false" outlineLevel="0" collapsed="false">
      <c r="A112" s="40"/>
      <c r="B112" s="40"/>
      <c r="C112" s="28"/>
      <c r="D112" s="41" t="str">
        <f aca="false">IF(ISBLANK(A112),"",VLOOKUP(A112,'PROPG Lista de Docentes UFPE'!$B$1:$L$5008,11,FALSE()))</f>
        <v/>
      </c>
      <c r="E112" s="13" t="n">
        <f aca="false">SUMIF('Estrutura Curricular'!B101:$B$3011,A112,'Estrutura Curricular'!G101:$G$3011)</f>
        <v>0</v>
      </c>
      <c r="F112" s="29" t="str">
        <f aca="false">IF(AND(NOT(ISBLANK(A112)),ISBLANK(C112)),
   "Por favor, preencha quantidade de orientações.",
 IF(AND(C112 &gt; 0,D112="Especialista"),
   "O título do orientador(a) deve ser no mínimo de Mestre.",
 IF(AND(C112&gt;8,Identificação!$B$8="Presencial"),"Em curso presencial, o docente só pode orientar até 8 alunos.",""
 )))</f>
        <v/>
      </c>
      <c r="G112" s="13" t="n">
        <f aca="false">IF(F112="",0,1)</f>
        <v>0</v>
      </c>
    </row>
    <row r="113" customFormat="false" ht="13.5" hidden="false" customHeight="false" outlineLevel="0" collapsed="false">
      <c r="A113" s="40"/>
      <c r="B113" s="40"/>
      <c r="C113" s="28"/>
      <c r="D113" s="41" t="str">
        <f aca="false">IF(ISBLANK(A113),"",VLOOKUP(A113,'PROPG Lista de Docentes UFPE'!$B$1:$L$5008,11,FALSE()))</f>
        <v/>
      </c>
      <c r="E113" s="13" t="n">
        <f aca="false">SUMIF('Estrutura Curricular'!B102:$B$3011,A113,'Estrutura Curricular'!G102:$G$3011)</f>
        <v>0</v>
      </c>
      <c r="F113" s="29" t="str">
        <f aca="false">IF(AND(NOT(ISBLANK(A113)),ISBLANK(C113)),
   "Por favor, preencha quantidade de orientações.",
 IF(AND(C113 &gt; 0,D113="Especialista"),
   "O título do orientador(a) deve ser no mínimo de Mestre.",
 IF(AND(C113&gt;8,Identificação!$B$8="Presencial"),"Em curso presencial, o docente só pode orientar até 8 alunos.",""
 )))</f>
        <v/>
      </c>
      <c r="G113" s="13" t="n">
        <f aca="false">IF(F113="",0,1)</f>
        <v>0</v>
      </c>
    </row>
    <row r="114" customFormat="false" ht="13.5" hidden="false" customHeight="false" outlineLevel="0" collapsed="false">
      <c r="A114" s="40"/>
      <c r="B114" s="40"/>
      <c r="C114" s="28"/>
      <c r="D114" s="41" t="str">
        <f aca="false">IF(ISBLANK(A114),"",VLOOKUP(A114,'PROPG Lista de Docentes UFPE'!$B$1:$L$5008,11,FALSE()))</f>
        <v/>
      </c>
      <c r="E114" s="13" t="n">
        <f aca="false">SUMIF('Estrutura Curricular'!B103:$B$3011,A114,'Estrutura Curricular'!G103:$G$3011)</f>
        <v>0</v>
      </c>
      <c r="F114" s="29" t="str">
        <f aca="false">IF(AND(NOT(ISBLANK(A114)),ISBLANK(C114)),
   "Por favor, preencha quantidade de orientações.",
 IF(AND(C114 &gt; 0,D114="Especialista"),
   "O título do orientador(a) deve ser no mínimo de Mestre.",
 IF(AND(C114&gt;8,Identificação!$B$8="Presencial"),"Em curso presencial, o docente só pode orientar até 8 alunos.",""
 )))</f>
        <v/>
      </c>
      <c r="G114" s="13" t="n">
        <f aca="false">IF(F114="",0,1)</f>
        <v>0</v>
      </c>
    </row>
    <row r="115" customFormat="false" ht="13.5" hidden="false" customHeight="false" outlineLevel="0" collapsed="false">
      <c r="A115" s="40"/>
      <c r="B115" s="40"/>
      <c r="C115" s="28"/>
      <c r="D115" s="41" t="str">
        <f aca="false">IF(ISBLANK(A115),"",VLOOKUP(A115,'PROPG Lista de Docentes UFPE'!$B$1:$L$5008,11,FALSE()))</f>
        <v/>
      </c>
      <c r="E115" s="13" t="n">
        <f aca="false">SUMIF('Estrutura Curricular'!B104:$B$3011,A115,'Estrutura Curricular'!G104:$G$3011)</f>
        <v>0</v>
      </c>
      <c r="F115" s="29" t="str">
        <f aca="false">IF(AND(NOT(ISBLANK(A115)),ISBLANK(C115)),
   "Por favor, preencha quantidade de orientações.",
 IF(AND(C115 &gt; 0,D115="Especialista"),
   "O título do orientador(a) deve ser no mínimo de Mestre.",
 IF(AND(C115&gt;8,Identificação!$B$8="Presencial"),"Em curso presencial, o docente só pode orientar até 8 alunos.",""
 )))</f>
        <v/>
      </c>
      <c r="G115" s="13" t="n">
        <f aca="false">IF(F115="",0,1)</f>
        <v>0</v>
      </c>
    </row>
    <row r="116" customFormat="false" ht="13.5" hidden="false" customHeight="false" outlineLevel="0" collapsed="false">
      <c r="A116" s="40"/>
      <c r="B116" s="40"/>
      <c r="C116" s="28"/>
      <c r="D116" s="41" t="str">
        <f aca="false">IF(ISBLANK(A116),"",VLOOKUP(A116,'PROPG Lista de Docentes UFPE'!$B$1:$L$5008,11,FALSE()))</f>
        <v/>
      </c>
      <c r="E116" s="13" t="n">
        <f aca="false">SUMIF('Estrutura Curricular'!B105:$B$3011,A116,'Estrutura Curricular'!G105:$G$3011)</f>
        <v>0</v>
      </c>
      <c r="F116" s="29" t="str">
        <f aca="false">IF(AND(NOT(ISBLANK(A116)),ISBLANK(C116)),
   "Por favor, preencha quantidade de orientações.",
 IF(AND(C116 &gt; 0,D116="Especialista"),
   "O título do orientador(a) deve ser no mínimo de Mestre.",
 IF(AND(C116&gt;8,Identificação!$B$8="Presencial"),"Em curso presencial, o docente só pode orientar até 8 alunos.",""
 )))</f>
        <v/>
      </c>
      <c r="G116" s="13" t="n">
        <f aca="false">IF(F116="",0,1)</f>
        <v>0</v>
      </c>
    </row>
    <row r="117" customFormat="false" ht="13.5" hidden="false" customHeight="false" outlineLevel="0" collapsed="false">
      <c r="A117" s="40"/>
      <c r="B117" s="40"/>
      <c r="C117" s="28"/>
      <c r="D117" s="41" t="str">
        <f aca="false">IF(ISBLANK(A117),"",VLOOKUP(A117,'PROPG Lista de Docentes UFPE'!$B$1:$L$5008,11,FALSE()))</f>
        <v/>
      </c>
      <c r="E117" s="13" t="n">
        <f aca="false">SUMIF('Estrutura Curricular'!B106:$B$3011,A117,'Estrutura Curricular'!G106:$G$3011)</f>
        <v>0</v>
      </c>
      <c r="F117" s="29" t="str">
        <f aca="false">IF(AND(NOT(ISBLANK(A117)),ISBLANK(C117)),
   "Por favor, preencha quantidade de orientações.",
 IF(AND(C117 &gt; 0,D117="Especialista"),
   "O título do orientador(a) deve ser no mínimo de Mestre.",
 IF(AND(C117&gt;8,Identificação!$B$8="Presencial"),"Em curso presencial, o docente só pode orientar até 8 alunos.",""
 )))</f>
        <v/>
      </c>
      <c r="G117" s="13" t="n">
        <f aca="false">IF(F117="",0,1)</f>
        <v>0</v>
      </c>
    </row>
    <row r="118" customFormat="false" ht="13.5" hidden="false" customHeight="false" outlineLevel="0" collapsed="false">
      <c r="A118" s="40"/>
      <c r="B118" s="40"/>
      <c r="C118" s="28"/>
      <c r="D118" s="41" t="str">
        <f aca="false">IF(ISBLANK(A118),"",VLOOKUP(A118,'PROPG Lista de Docentes UFPE'!$B$1:$L$5008,11,FALSE()))</f>
        <v/>
      </c>
      <c r="E118" s="13" t="n">
        <f aca="false">SUMIF('Estrutura Curricular'!B107:$B$3011,A118,'Estrutura Curricular'!G107:$G$3011)</f>
        <v>0</v>
      </c>
      <c r="F118" s="29" t="str">
        <f aca="false">IF(AND(NOT(ISBLANK(A118)),ISBLANK(C118)),
   "Por favor, preencha quantidade de orientações.",
 IF(AND(C118 &gt; 0,D118="Especialista"),
   "O título do orientador(a) deve ser no mínimo de Mestre.",
 IF(AND(C118&gt;8,Identificação!$B$8="Presencial"),"Em curso presencial, o docente só pode orientar até 8 alunos.",""
 )))</f>
        <v/>
      </c>
      <c r="G118" s="13" t="n">
        <f aca="false">IF(F118="",0,1)</f>
        <v>0</v>
      </c>
    </row>
    <row r="119" customFormat="false" ht="13.5" hidden="false" customHeight="false" outlineLevel="0" collapsed="false">
      <c r="A119" s="40"/>
      <c r="B119" s="40"/>
      <c r="C119" s="28"/>
      <c r="D119" s="41" t="str">
        <f aca="false">IF(ISBLANK(A119),"",VLOOKUP(A119,'PROPG Lista de Docentes UFPE'!$B$1:$L$5008,11,FALSE()))</f>
        <v/>
      </c>
      <c r="E119" s="13" t="n">
        <f aca="false">SUMIF('Estrutura Curricular'!B108:$B$3011,A119,'Estrutura Curricular'!G108:$G$3011)</f>
        <v>0</v>
      </c>
      <c r="F119" s="29" t="str">
        <f aca="false">IF(AND(NOT(ISBLANK(A119)),ISBLANK(C119)),
   "Por favor, preencha quantidade de orientações.",
 IF(AND(C119 &gt; 0,D119="Especialista"),
   "O título do orientador(a) deve ser no mínimo de Mestre.",
 IF(AND(C119&gt;8,Identificação!$B$8="Presencial"),"Em curso presencial, o docente só pode orientar até 8 alunos.",""
 )))</f>
        <v/>
      </c>
      <c r="G119" s="13" t="n">
        <f aca="false">IF(F119="",0,1)</f>
        <v>0</v>
      </c>
    </row>
    <row r="120" customFormat="false" ht="13.5" hidden="false" customHeight="false" outlineLevel="0" collapsed="false">
      <c r="A120" s="40"/>
      <c r="B120" s="40"/>
      <c r="C120" s="28"/>
      <c r="D120" s="41" t="str">
        <f aca="false">IF(ISBLANK(A120),"",VLOOKUP(A120,'PROPG Lista de Docentes UFPE'!$B$1:$L$5008,11,FALSE()))</f>
        <v/>
      </c>
      <c r="E120" s="13" t="n">
        <f aca="false">SUMIF('Estrutura Curricular'!B109:$B$3011,A120,'Estrutura Curricular'!G109:$G$3011)</f>
        <v>0</v>
      </c>
      <c r="F120" s="29" t="str">
        <f aca="false">IF(AND(NOT(ISBLANK(A120)),ISBLANK(C120)),
   "Por favor, preencha quantidade de orientações.",
 IF(AND(C120 &gt; 0,D120="Especialista"),
   "O título do orientador(a) deve ser no mínimo de Mestre.",
 IF(AND(C120&gt;8,Identificação!$B$8="Presencial"),"Em curso presencial, o docente só pode orientar até 8 alunos.",""
 )))</f>
        <v/>
      </c>
      <c r="G120" s="13" t="n">
        <f aca="false">IF(F120="",0,1)</f>
        <v>0</v>
      </c>
    </row>
    <row r="121" customFormat="false" ht="13.5" hidden="false" customHeight="false" outlineLevel="0" collapsed="false">
      <c r="A121" s="40"/>
      <c r="B121" s="40"/>
      <c r="C121" s="28"/>
      <c r="D121" s="41" t="str">
        <f aca="false">IF(ISBLANK(A121),"",VLOOKUP(A121,'PROPG Lista de Docentes UFPE'!$B$1:$L$5008,11,FALSE()))</f>
        <v/>
      </c>
      <c r="E121" s="13" t="n">
        <f aca="false">SUMIF('Estrutura Curricular'!B110:$B$3011,A121,'Estrutura Curricular'!G110:$G$3011)</f>
        <v>0</v>
      </c>
      <c r="F121" s="29" t="str">
        <f aca="false">IF(AND(NOT(ISBLANK(A121)),ISBLANK(C121)),
   "Por favor, preencha quantidade de orientações.",
 IF(AND(C121 &gt; 0,D121="Especialista"),
   "O título do orientador(a) deve ser no mínimo de Mestre.",
 IF(AND(C121&gt;8,Identificação!$B$8="Presencial"),"Em curso presencial, o docente só pode orientar até 8 alunos.",""
 )))</f>
        <v/>
      </c>
      <c r="G121" s="13" t="n">
        <f aca="false">IF(F121="",0,1)</f>
        <v>0</v>
      </c>
    </row>
    <row r="122" customFormat="false" ht="13.5" hidden="false" customHeight="false" outlineLevel="0" collapsed="false">
      <c r="A122" s="40"/>
      <c r="B122" s="40"/>
      <c r="C122" s="28"/>
      <c r="D122" s="41" t="str">
        <f aca="false">IF(ISBLANK(A122),"",VLOOKUP(A122,'PROPG Lista de Docentes UFPE'!$B$1:$L$5008,11,FALSE()))</f>
        <v/>
      </c>
      <c r="E122" s="13" t="n">
        <f aca="false">SUMIF('Estrutura Curricular'!B111:$B$3011,A122,'Estrutura Curricular'!G111:$G$3011)</f>
        <v>0</v>
      </c>
      <c r="F122" s="29" t="str">
        <f aca="false">IF(AND(NOT(ISBLANK(A122)),ISBLANK(C122)),
   "Por favor, preencha quantidade de orientações.",
 IF(AND(C122 &gt; 0,D122="Especialista"),
   "O título do orientador(a) deve ser no mínimo de Mestre.",
 IF(AND(C122&gt;8,Identificação!$B$8="Presencial"),"Em curso presencial, o docente só pode orientar até 8 alunos.",""
 )))</f>
        <v/>
      </c>
      <c r="G122" s="13" t="n">
        <f aca="false">IF(F122="",0,1)</f>
        <v>0</v>
      </c>
    </row>
    <row r="123" customFormat="false" ht="13.5" hidden="false" customHeight="false" outlineLevel="0" collapsed="false">
      <c r="A123" s="40"/>
      <c r="B123" s="40"/>
      <c r="C123" s="28"/>
      <c r="D123" s="41" t="str">
        <f aca="false">IF(ISBLANK(A123),"",VLOOKUP(A123,'PROPG Lista de Docentes UFPE'!$B$1:$L$5008,11,FALSE()))</f>
        <v/>
      </c>
      <c r="E123" s="13" t="n">
        <f aca="false">SUMIF('Estrutura Curricular'!B112:$B$3011,A123,'Estrutura Curricular'!G112:$G$3011)</f>
        <v>0</v>
      </c>
      <c r="F123" s="29" t="str">
        <f aca="false">IF(AND(NOT(ISBLANK(A123)),ISBLANK(C123)),
   "Por favor, preencha quantidade de orientações.",
 IF(AND(C123 &gt; 0,D123="Especialista"),
   "O título do orientador(a) deve ser no mínimo de Mestre.",
 IF(AND(C123&gt;8,Identificação!$B$8="Presencial"),"Em curso presencial, o docente só pode orientar até 8 alunos.",""
 )))</f>
        <v/>
      </c>
      <c r="G123" s="13" t="n">
        <f aca="false">IF(F123="",0,1)</f>
        <v>0</v>
      </c>
    </row>
    <row r="124" customFormat="false" ht="13.5" hidden="false" customHeight="false" outlineLevel="0" collapsed="false">
      <c r="A124" s="40"/>
      <c r="B124" s="40"/>
      <c r="C124" s="28"/>
      <c r="D124" s="41" t="str">
        <f aca="false">IF(ISBLANK(A124),"",VLOOKUP(A124,'PROPG Lista de Docentes UFPE'!$B$1:$L$5008,11,FALSE()))</f>
        <v/>
      </c>
      <c r="E124" s="13" t="n">
        <f aca="false">SUMIF('Estrutura Curricular'!B113:$B$3011,A124,'Estrutura Curricular'!G113:$G$3011)</f>
        <v>0</v>
      </c>
      <c r="F124" s="29" t="str">
        <f aca="false">IF(AND(NOT(ISBLANK(A124)),ISBLANK(C124)),
   "Por favor, preencha quantidade de orientações.",
 IF(AND(C124 &gt; 0,D124="Especialista"),
   "O título do orientador(a) deve ser no mínimo de Mestre.",
 IF(AND(C124&gt;8,Identificação!$B$8="Presencial"),"Em curso presencial, o docente só pode orientar até 8 alunos.",""
 )))</f>
        <v/>
      </c>
      <c r="G124" s="13" t="n">
        <f aca="false">IF(F124="",0,1)</f>
        <v>0</v>
      </c>
    </row>
    <row r="125" customFormat="false" ht="13.5" hidden="false" customHeight="false" outlineLevel="0" collapsed="false">
      <c r="A125" s="40"/>
      <c r="B125" s="40"/>
      <c r="C125" s="28"/>
      <c r="D125" s="41" t="str">
        <f aca="false">IF(ISBLANK(A125),"",VLOOKUP(A125,'PROPG Lista de Docentes UFPE'!$B$1:$L$5008,11,FALSE()))</f>
        <v/>
      </c>
      <c r="E125" s="13" t="n">
        <f aca="false">SUMIF('Estrutura Curricular'!B114:$B$3011,A125,'Estrutura Curricular'!G114:$G$3011)</f>
        <v>0</v>
      </c>
      <c r="F125" s="29" t="str">
        <f aca="false">IF(AND(NOT(ISBLANK(A125)),ISBLANK(C125)),
   "Por favor, preencha quantidade de orientações.",
 IF(AND(C125 &gt; 0,D125="Especialista"),
   "O título do orientador(a) deve ser no mínimo de Mestre.",
 IF(AND(C125&gt;8,Identificação!$B$8="Presencial"),"Em curso presencial, o docente só pode orientar até 8 alunos.",""
 )))</f>
        <v/>
      </c>
      <c r="G125" s="13" t="n">
        <f aca="false">IF(F125="",0,1)</f>
        <v>0</v>
      </c>
    </row>
    <row r="126" customFormat="false" ht="13.5" hidden="false" customHeight="false" outlineLevel="0" collapsed="false">
      <c r="A126" s="40"/>
      <c r="B126" s="40"/>
      <c r="C126" s="28"/>
      <c r="D126" s="41" t="str">
        <f aca="false">IF(ISBLANK(A126),"",VLOOKUP(A126,'PROPG Lista de Docentes UFPE'!$B$1:$L$5008,11,FALSE()))</f>
        <v/>
      </c>
      <c r="E126" s="13" t="n">
        <f aca="false">SUMIF('Estrutura Curricular'!B115:$B$3011,A126,'Estrutura Curricular'!G115:$G$3011)</f>
        <v>0</v>
      </c>
      <c r="F126" s="29" t="str">
        <f aca="false">IF(AND(NOT(ISBLANK(A126)),ISBLANK(C126)),
   "Por favor, preencha quantidade de orientações.",
 IF(AND(C126 &gt; 0,D126="Especialista"),
   "O título do orientador(a) deve ser no mínimo de Mestre.",
 IF(AND(C126&gt;8,Identificação!$B$8="Presencial"),"Em curso presencial, o docente só pode orientar até 8 alunos.",""
 )))</f>
        <v/>
      </c>
      <c r="G126" s="13" t="n">
        <f aca="false">IF(F126="",0,1)</f>
        <v>0</v>
      </c>
    </row>
    <row r="127" customFormat="false" ht="13.5" hidden="false" customHeight="false" outlineLevel="0" collapsed="false">
      <c r="A127" s="40"/>
      <c r="B127" s="40"/>
      <c r="C127" s="28"/>
      <c r="D127" s="41" t="str">
        <f aca="false">IF(ISBLANK(A127),"",VLOOKUP(A127,'PROPG Lista de Docentes UFPE'!$B$1:$L$5008,11,FALSE()))</f>
        <v/>
      </c>
      <c r="E127" s="13" t="n">
        <f aca="false">SUMIF('Estrutura Curricular'!B116:$B$3011,A127,'Estrutura Curricular'!G116:$G$3011)</f>
        <v>0</v>
      </c>
      <c r="F127" s="29" t="str">
        <f aca="false">IF(AND(NOT(ISBLANK(A127)),ISBLANK(C127)),
   "Por favor, preencha quantidade de orientações.",
 IF(AND(C127 &gt; 0,D127="Especialista"),
   "O título do orientador(a) deve ser no mínimo de Mestre.",
 IF(AND(C127&gt;8,Identificação!$B$8="Presencial"),"Em curso presencial, o docente só pode orientar até 8 alunos.",""
 )))</f>
        <v/>
      </c>
      <c r="G127" s="13" t="n">
        <f aca="false">IF(F127="",0,1)</f>
        <v>0</v>
      </c>
    </row>
    <row r="128" customFormat="false" ht="13.5" hidden="false" customHeight="false" outlineLevel="0" collapsed="false">
      <c r="A128" s="40"/>
      <c r="B128" s="40"/>
      <c r="C128" s="28"/>
      <c r="D128" s="41" t="str">
        <f aca="false">IF(ISBLANK(A128),"",VLOOKUP(A128,'PROPG Lista de Docentes UFPE'!$B$1:$L$5008,11,FALSE()))</f>
        <v/>
      </c>
      <c r="E128" s="13" t="n">
        <f aca="false">SUMIF('Estrutura Curricular'!B117:$B$3011,A128,'Estrutura Curricular'!G117:$G$3011)</f>
        <v>0</v>
      </c>
      <c r="F128" s="29" t="str">
        <f aca="false">IF(AND(NOT(ISBLANK(A128)),ISBLANK(C128)),
   "Por favor, preencha quantidade de orientações.",
 IF(AND(C128 &gt; 0,D128="Especialista"),
   "O título do orientador(a) deve ser no mínimo de Mestre.",
 IF(AND(C128&gt;8,Identificação!$B$8="Presencial"),"Em curso presencial, o docente só pode orientar até 8 alunos.",""
 )))</f>
        <v/>
      </c>
      <c r="G128" s="13" t="n">
        <f aca="false">IF(F128="",0,1)</f>
        <v>0</v>
      </c>
    </row>
    <row r="129" customFormat="false" ht="13.5" hidden="false" customHeight="false" outlineLevel="0" collapsed="false">
      <c r="A129" s="40"/>
      <c r="B129" s="40"/>
      <c r="C129" s="28"/>
      <c r="D129" s="41" t="str">
        <f aca="false">IF(ISBLANK(A129),"",VLOOKUP(A129,'PROPG Lista de Docentes UFPE'!$B$1:$L$5008,11,FALSE()))</f>
        <v/>
      </c>
      <c r="E129" s="13" t="n">
        <f aca="false">SUMIF('Estrutura Curricular'!B118:$B$3011,A129,'Estrutura Curricular'!G118:$G$3011)</f>
        <v>0</v>
      </c>
      <c r="F129" s="29" t="str">
        <f aca="false">IF(AND(NOT(ISBLANK(A129)),ISBLANK(C129)),
   "Por favor, preencha quantidade de orientações.",
 IF(AND(C129 &gt; 0,D129="Especialista"),
   "O título do orientador(a) deve ser no mínimo de Mestre.",
 IF(AND(C129&gt;8,Identificação!$B$8="Presencial"),"Em curso presencial, o docente só pode orientar até 8 alunos.",""
 )))</f>
        <v/>
      </c>
      <c r="G129" s="13" t="n">
        <f aca="false">IF(F129="",0,1)</f>
        <v>0</v>
      </c>
    </row>
    <row r="130" customFormat="false" ht="13.5" hidden="false" customHeight="false" outlineLevel="0" collapsed="false">
      <c r="A130" s="40"/>
      <c r="B130" s="40"/>
      <c r="C130" s="28"/>
      <c r="D130" s="41" t="str">
        <f aca="false">IF(ISBLANK(A130),"",VLOOKUP(A130,'PROPG Lista de Docentes UFPE'!$B$1:$L$5008,11,FALSE()))</f>
        <v/>
      </c>
      <c r="E130" s="13" t="n">
        <f aca="false">SUMIF('Estrutura Curricular'!B119:$B$3011,A130,'Estrutura Curricular'!G119:$G$3011)</f>
        <v>0</v>
      </c>
      <c r="F130" s="29" t="str">
        <f aca="false">IF(AND(NOT(ISBLANK(A130)),ISBLANK(C130)),
   "Por favor, preencha quantidade de orientações.",
 IF(AND(C130 &gt; 0,D130="Especialista"),
   "O título do orientador(a) deve ser no mínimo de Mestre.",
 IF(AND(C130&gt;8,Identificação!$B$8="Presencial"),"Em curso presencial, o docente só pode orientar até 8 alunos.",""
 )))</f>
        <v/>
      </c>
      <c r="G130" s="13" t="n">
        <f aca="false">IF(F130="",0,1)</f>
        <v>0</v>
      </c>
    </row>
    <row r="131" customFormat="false" ht="13.5" hidden="false" customHeight="false" outlineLevel="0" collapsed="false">
      <c r="A131" s="40"/>
      <c r="B131" s="40"/>
      <c r="C131" s="28"/>
      <c r="D131" s="41" t="str">
        <f aca="false">IF(ISBLANK(A131),"",VLOOKUP(A131,'PROPG Lista de Docentes UFPE'!$B$1:$L$5008,11,FALSE()))</f>
        <v/>
      </c>
      <c r="E131" s="13" t="n">
        <f aca="false">SUMIF('Estrutura Curricular'!B120:$B$3011,A131,'Estrutura Curricular'!G120:$G$3011)</f>
        <v>0</v>
      </c>
      <c r="F131" s="29" t="str">
        <f aca="false">IF(AND(NOT(ISBLANK(A131)),ISBLANK(C131)),
   "Por favor, preencha quantidade de orientações.",
 IF(AND(C131 &gt; 0,D131="Especialista"),
   "O título do orientador(a) deve ser no mínimo de Mestre.",
 IF(AND(C131&gt;8,Identificação!$B$8="Presencial"),"Em curso presencial, o docente só pode orientar até 8 alunos.",""
 )))</f>
        <v/>
      </c>
      <c r="G131" s="13" t="n">
        <f aca="false">IF(F131="",0,1)</f>
        <v>0</v>
      </c>
    </row>
    <row r="132" customFormat="false" ht="13.5" hidden="false" customHeight="false" outlineLevel="0" collapsed="false">
      <c r="A132" s="40"/>
      <c r="B132" s="40"/>
      <c r="C132" s="28"/>
      <c r="D132" s="41" t="str">
        <f aca="false">IF(ISBLANK(A132),"",VLOOKUP(A132,'PROPG Lista de Docentes UFPE'!$B$1:$L$5008,11,FALSE()))</f>
        <v/>
      </c>
      <c r="E132" s="13" t="n">
        <f aca="false">SUMIF('Estrutura Curricular'!B121:$B$3011,A132,'Estrutura Curricular'!G121:$G$3011)</f>
        <v>0</v>
      </c>
      <c r="F132" s="29" t="str">
        <f aca="false">IF(AND(NOT(ISBLANK(A132)),ISBLANK(C132)),
   "Por favor, preencha quantidade de orientações.",
 IF(AND(C132 &gt; 0,D132="Especialista"),
   "O título do orientador(a) deve ser no mínimo de Mestre.",
 IF(AND(C132&gt;8,Identificação!$B$8="Presencial"),"Em curso presencial, o docente só pode orientar até 8 alunos.",""
 )))</f>
        <v/>
      </c>
      <c r="G132" s="13" t="n">
        <f aca="false">IF(F132="",0,1)</f>
        <v>0</v>
      </c>
    </row>
    <row r="133" customFormat="false" ht="13.5" hidden="false" customHeight="false" outlineLevel="0" collapsed="false">
      <c r="A133" s="40"/>
      <c r="B133" s="40"/>
      <c r="C133" s="28"/>
      <c r="D133" s="41" t="str">
        <f aca="false">IF(ISBLANK(A133),"",VLOOKUP(A133,'PROPG Lista de Docentes UFPE'!$B$1:$L$5008,11,FALSE()))</f>
        <v/>
      </c>
      <c r="E133" s="13" t="n">
        <f aca="false">SUMIF('Estrutura Curricular'!B122:$B$3011,A133,'Estrutura Curricular'!G122:$G$3011)</f>
        <v>0</v>
      </c>
      <c r="F133" s="29" t="str">
        <f aca="false">IF(AND(NOT(ISBLANK(A133)),ISBLANK(C133)),
   "Por favor, preencha quantidade de orientações.",
 IF(AND(C133 &gt; 0,D133="Especialista"),
   "O título do orientador(a) deve ser no mínimo de Mestre.",
 IF(AND(C133&gt;8,Identificação!$B$8="Presencial"),"Em curso presencial, o docente só pode orientar até 8 alunos.",""
 )))</f>
        <v/>
      </c>
      <c r="G133" s="13" t="n">
        <f aca="false">IF(F133="",0,1)</f>
        <v>0</v>
      </c>
    </row>
    <row r="134" customFormat="false" ht="13.5" hidden="false" customHeight="false" outlineLevel="0" collapsed="false">
      <c r="A134" s="40"/>
      <c r="B134" s="40"/>
      <c r="C134" s="28"/>
      <c r="D134" s="41" t="str">
        <f aca="false">IF(ISBLANK(A134),"",VLOOKUP(A134,'PROPG Lista de Docentes UFPE'!$B$1:$L$5008,11,FALSE()))</f>
        <v/>
      </c>
      <c r="E134" s="13" t="n">
        <f aca="false">SUMIF('Estrutura Curricular'!B123:$B$3011,A134,'Estrutura Curricular'!G123:$G$3011)</f>
        <v>0</v>
      </c>
      <c r="F134" s="29" t="str">
        <f aca="false">IF(AND(NOT(ISBLANK(A134)),ISBLANK(C134)),
   "Por favor, preencha quantidade de orientações.",
 IF(AND(C134 &gt; 0,D134="Especialista"),
   "O título do orientador(a) deve ser no mínimo de Mestre.",
 IF(AND(C134&gt;8,Identificação!$B$8="Presencial"),"Em curso presencial, o docente só pode orientar até 8 alunos.",""
 )))</f>
        <v/>
      </c>
      <c r="G134" s="13" t="n">
        <f aca="false">IF(F134="",0,1)</f>
        <v>0</v>
      </c>
    </row>
    <row r="135" customFormat="false" ht="13.5" hidden="false" customHeight="false" outlineLevel="0" collapsed="false">
      <c r="A135" s="40"/>
      <c r="B135" s="40"/>
      <c r="C135" s="28"/>
      <c r="D135" s="41" t="str">
        <f aca="false">IF(ISBLANK(A135),"",VLOOKUP(A135,'PROPG Lista de Docentes UFPE'!$B$1:$L$5008,11,FALSE()))</f>
        <v/>
      </c>
      <c r="E135" s="13" t="n">
        <f aca="false">SUMIF('Estrutura Curricular'!B124:$B$3011,A135,'Estrutura Curricular'!G124:$G$3011)</f>
        <v>0</v>
      </c>
      <c r="F135" s="29" t="str">
        <f aca="false">IF(AND(NOT(ISBLANK(A135)),ISBLANK(C135)),
   "Por favor, preencha quantidade de orientações.",
 IF(AND(C135 &gt; 0,D135="Especialista"),
   "O título do orientador(a) deve ser no mínimo de Mestre.",
 IF(AND(C135&gt;8,Identificação!$B$8="Presencial"),"Em curso presencial, o docente só pode orientar até 8 alunos.",""
 )))</f>
        <v/>
      </c>
      <c r="G135" s="13" t="n">
        <f aca="false">IF(F135="",0,1)</f>
        <v>0</v>
      </c>
    </row>
    <row r="136" customFormat="false" ht="13.5" hidden="false" customHeight="false" outlineLevel="0" collapsed="false">
      <c r="A136" s="40"/>
      <c r="B136" s="40"/>
      <c r="C136" s="28"/>
      <c r="D136" s="41" t="str">
        <f aca="false">IF(ISBLANK(A136),"",VLOOKUP(A136,'PROPG Lista de Docentes UFPE'!$B$1:$L$5008,11,FALSE()))</f>
        <v/>
      </c>
      <c r="E136" s="13" t="n">
        <f aca="false">SUMIF('Estrutura Curricular'!B125:$B$3011,A136,'Estrutura Curricular'!G125:$G$3011)</f>
        <v>0</v>
      </c>
      <c r="F136" s="29" t="str">
        <f aca="false">IF(AND(NOT(ISBLANK(A136)),ISBLANK(C136)),
   "Por favor, preencha quantidade de orientações.",
 IF(AND(C136 &gt; 0,D136="Especialista"),
   "O título do orientador(a) deve ser no mínimo de Mestre.",
 IF(AND(C136&gt;8,Identificação!$B$8="Presencial"),"Em curso presencial, o docente só pode orientar até 8 alunos.",""
 )))</f>
        <v/>
      </c>
      <c r="G136" s="13" t="n">
        <f aca="false">IF(F136="",0,1)</f>
        <v>0</v>
      </c>
    </row>
    <row r="137" customFormat="false" ht="13.5" hidden="false" customHeight="false" outlineLevel="0" collapsed="false">
      <c r="A137" s="40"/>
      <c r="B137" s="40"/>
      <c r="C137" s="28"/>
      <c r="D137" s="41" t="str">
        <f aca="false">IF(ISBLANK(A137),"",VLOOKUP(A137,'PROPG Lista de Docentes UFPE'!$B$1:$L$5008,11,FALSE()))</f>
        <v/>
      </c>
      <c r="E137" s="13" t="n">
        <f aca="false">SUMIF('Estrutura Curricular'!B126:$B$3011,A137,'Estrutura Curricular'!G126:$G$3011)</f>
        <v>0</v>
      </c>
      <c r="F137" s="29" t="str">
        <f aca="false">IF(AND(NOT(ISBLANK(A137)),ISBLANK(C137)),
   "Por favor, preencha quantidade de orientações.",
 IF(AND(C137 &gt; 0,D137="Especialista"),
   "O título do orientador(a) deve ser no mínimo de Mestre.",
 IF(AND(C137&gt;8,Identificação!$B$8="Presencial"),"Em curso presencial, o docente só pode orientar até 8 alunos.",""
 )))</f>
        <v/>
      </c>
      <c r="G137" s="13" t="n">
        <f aca="false">IF(F137="",0,1)</f>
        <v>0</v>
      </c>
    </row>
    <row r="138" customFormat="false" ht="13.5" hidden="false" customHeight="false" outlineLevel="0" collapsed="false">
      <c r="A138" s="40"/>
      <c r="B138" s="40"/>
      <c r="C138" s="28"/>
      <c r="D138" s="41" t="str">
        <f aca="false">IF(ISBLANK(A138),"",VLOOKUP(A138,'PROPG Lista de Docentes UFPE'!$B$1:$L$5008,11,FALSE()))</f>
        <v/>
      </c>
      <c r="E138" s="13" t="n">
        <f aca="false">SUMIF('Estrutura Curricular'!B127:$B$3011,A138,'Estrutura Curricular'!G127:$G$3011)</f>
        <v>0</v>
      </c>
      <c r="F138" s="29" t="str">
        <f aca="false">IF(AND(NOT(ISBLANK(A138)),ISBLANK(C138)),
   "Por favor, preencha quantidade de orientações.",
 IF(AND(C138 &gt; 0,D138="Especialista"),
   "O título do orientador(a) deve ser no mínimo de Mestre.",
 IF(AND(C138&gt;8,Identificação!$B$8="Presencial"),"Em curso presencial, o docente só pode orientar até 8 alunos.",""
 )))</f>
        <v/>
      </c>
      <c r="G138" s="13" t="n">
        <f aca="false">IF(F138="",0,1)</f>
        <v>0</v>
      </c>
    </row>
    <row r="139" customFormat="false" ht="13.5" hidden="false" customHeight="false" outlineLevel="0" collapsed="false">
      <c r="A139" s="40"/>
      <c r="B139" s="40"/>
      <c r="C139" s="28"/>
      <c r="D139" s="41" t="str">
        <f aca="false">IF(ISBLANK(A139),"",VLOOKUP(A139,'PROPG Lista de Docentes UFPE'!$B$1:$L$5008,11,FALSE()))</f>
        <v/>
      </c>
      <c r="E139" s="13" t="n">
        <f aca="false">SUMIF('Estrutura Curricular'!B128:$B$3011,A139,'Estrutura Curricular'!G128:$G$3011)</f>
        <v>0</v>
      </c>
      <c r="F139" s="29" t="str">
        <f aca="false">IF(AND(NOT(ISBLANK(A139)),ISBLANK(C139)),
   "Por favor, preencha quantidade de orientações.",
 IF(AND(C139 &gt; 0,D139="Especialista"),
   "O título do orientador(a) deve ser no mínimo de Mestre.",
 IF(AND(C139&gt;8,Identificação!$B$8="Presencial"),"Em curso presencial, o docente só pode orientar até 8 alunos.",""
 )))</f>
        <v/>
      </c>
      <c r="G139" s="13" t="n">
        <f aca="false">IF(F139="",0,1)</f>
        <v>0</v>
      </c>
    </row>
    <row r="140" customFormat="false" ht="13.5" hidden="false" customHeight="false" outlineLevel="0" collapsed="false">
      <c r="A140" s="40"/>
      <c r="B140" s="40"/>
      <c r="C140" s="28"/>
      <c r="D140" s="41" t="str">
        <f aca="false">IF(ISBLANK(A140),"",VLOOKUP(A140,'PROPG Lista de Docentes UFPE'!$B$1:$L$5008,11,FALSE()))</f>
        <v/>
      </c>
      <c r="E140" s="13" t="n">
        <f aca="false">SUMIF('Estrutura Curricular'!B129:$B$3011,A140,'Estrutura Curricular'!G129:$G$3011)</f>
        <v>0</v>
      </c>
      <c r="F140" s="29" t="str">
        <f aca="false">IF(AND(NOT(ISBLANK(A140)),ISBLANK(C140)),
   "Por favor, preencha quantidade de orientações.",
 IF(AND(C140 &gt; 0,D140="Especialista"),
   "O título do orientador(a) deve ser no mínimo de Mestre.",
 IF(AND(C140&gt;8,Identificação!$B$8="Presencial"),"Em curso presencial, o docente só pode orientar até 8 alunos.",""
 )))</f>
        <v/>
      </c>
      <c r="G140" s="13" t="n">
        <f aca="false">IF(F140="",0,1)</f>
        <v>0</v>
      </c>
    </row>
    <row r="141" customFormat="false" ht="13.5" hidden="false" customHeight="false" outlineLevel="0" collapsed="false">
      <c r="A141" s="40"/>
      <c r="B141" s="40"/>
      <c r="C141" s="28"/>
      <c r="D141" s="41" t="str">
        <f aca="false">IF(ISBLANK(A141),"",VLOOKUP(A141,'PROPG Lista de Docentes UFPE'!$B$1:$L$5008,11,FALSE()))</f>
        <v/>
      </c>
      <c r="E141" s="13" t="n">
        <f aca="false">SUMIF('Estrutura Curricular'!B130:$B$3011,A141,'Estrutura Curricular'!G130:$G$3011)</f>
        <v>0</v>
      </c>
      <c r="F141" s="29" t="str">
        <f aca="false">IF(AND(NOT(ISBLANK(A141)),ISBLANK(C141)),
   "Por favor, preencha quantidade de orientações.",
 IF(AND(C141 &gt; 0,D141="Especialista"),
   "O título do orientador(a) deve ser no mínimo de Mestre.",
 IF(AND(C141&gt;8,Identificação!$B$8="Presencial"),"Em curso presencial, o docente só pode orientar até 8 alunos.",""
 )))</f>
        <v/>
      </c>
      <c r="G141" s="13" t="n">
        <f aca="false">IF(F141="",0,1)</f>
        <v>0</v>
      </c>
    </row>
    <row r="142" customFormat="false" ht="13.5" hidden="false" customHeight="false" outlineLevel="0" collapsed="false">
      <c r="A142" s="40"/>
      <c r="B142" s="40"/>
      <c r="C142" s="28"/>
      <c r="D142" s="41" t="str">
        <f aca="false">IF(ISBLANK(A142),"",VLOOKUP(A142,'PROPG Lista de Docentes UFPE'!$B$1:$L$5008,11,FALSE()))</f>
        <v/>
      </c>
      <c r="E142" s="13" t="n">
        <f aca="false">SUMIF('Estrutura Curricular'!B131:$B$3011,A142,'Estrutura Curricular'!G131:$G$3011)</f>
        <v>0</v>
      </c>
      <c r="F142" s="29" t="str">
        <f aca="false">IF(AND(NOT(ISBLANK(A142)),ISBLANK(C142)),
   "Por favor, preencha quantidade de orientações.",
 IF(AND(C142 &gt; 0,D142="Especialista"),
   "O título do orientador(a) deve ser no mínimo de Mestre.",
 IF(AND(C142&gt;8,Identificação!$B$8="Presencial"),"Em curso presencial, o docente só pode orientar até 8 alunos.",""
 )))</f>
        <v/>
      </c>
      <c r="G142" s="13" t="n">
        <f aca="false">IF(F142="",0,1)</f>
        <v>0</v>
      </c>
    </row>
    <row r="143" customFormat="false" ht="13.5" hidden="false" customHeight="false" outlineLevel="0" collapsed="false">
      <c r="A143" s="40"/>
      <c r="B143" s="40"/>
      <c r="C143" s="28"/>
      <c r="D143" s="41" t="str">
        <f aca="false">IF(ISBLANK(A143),"",VLOOKUP(A143,'PROPG Lista de Docentes UFPE'!$B$1:$L$5008,11,FALSE()))</f>
        <v/>
      </c>
      <c r="E143" s="13" t="n">
        <f aca="false">SUMIF('Estrutura Curricular'!B132:$B$3011,A143,'Estrutura Curricular'!G132:$G$3011)</f>
        <v>0</v>
      </c>
      <c r="F143" s="29" t="str">
        <f aca="false">IF(AND(NOT(ISBLANK(A143)),ISBLANK(C143)),
   "Por favor, preencha quantidade de orientações.",
 IF(AND(C143 &gt; 0,D143="Especialista"),
   "O título do orientador(a) deve ser no mínimo de Mestre.",
 IF(AND(C143&gt;8,Identificação!$B$8="Presencial"),"Em curso presencial, o docente só pode orientar até 8 alunos.",""
 )))</f>
        <v/>
      </c>
      <c r="G143" s="13" t="n">
        <f aca="false">IF(F143="",0,1)</f>
        <v>0</v>
      </c>
    </row>
    <row r="144" customFormat="false" ht="13.5" hidden="false" customHeight="false" outlineLevel="0" collapsed="false">
      <c r="A144" s="40"/>
      <c r="B144" s="40"/>
      <c r="C144" s="28"/>
      <c r="D144" s="41" t="str">
        <f aca="false">IF(ISBLANK(A144),"",VLOOKUP(A144,'PROPG Lista de Docentes UFPE'!$B$1:$L$5008,11,FALSE()))</f>
        <v/>
      </c>
      <c r="E144" s="13" t="n">
        <f aca="false">SUMIF('Estrutura Curricular'!B133:$B$3011,A144,'Estrutura Curricular'!G133:$G$3011)</f>
        <v>0</v>
      </c>
      <c r="F144" s="29" t="str">
        <f aca="false">IF(AND(NOT(ISBLANK(A144)),ISBLANK(C144)),
   "Por favor, preencha quantidade de orientações.",
 IF(AND(C144 &gt; 0,D144="Especialista"),
   "O título do orientador(a) deve ser no mínimo de Mestre.",
 IF(AND(C144&gt;8,Identificação!$B$8="Presencial"),"Em curso presencial, o docente só pode orientar até 8 alunos.",""
 )))</f>
        <v/>
      </c>
      <c r="G144" s="13" t="n">
        <f aca="false">IF(F144="",0,1)</f>
        <v>0</v>
      </c>
    </row>
    <row r="145" customFormat="false" ht="13.5" hidden="false" customHeight="false" outlineLevel="0" collapsed="false">
      <c r="A145" s="40"/>
      <c r="B145" s="40"/>
      <c r="C145" s="28"/>
      <c r="D145" s="41" t="str">
        <f aca="false">IF(ISBLANK(A145),"",VLOOKUP(A145,'PROPG Lista de Docentes UFPE'!$B$1:$L$5008,11,FALSE()))</f>
        <v/>
      </c>
      <c r="E145" s="13" t="n">
        <f aca="false">SUMIF('Estrutura Curricular'!B134:$B$3011,A145,'Estrutura Curricular'!G134:$G$3011)</f>
        <v>0</v>
      </c>
      <c r="F145" s="29" t="str">
        <f aca="false">IF(AND(NOT(ISBLANK(A145)),ISBLANK(C145)),
   "Por favor, preencha quantidade de orientações.",
 IF(AND(C145 &gt; 0,D145="Especialista"),
   "O título do orientador(a) deve ser no mínimo de Mestre.",
 IF(AND(C145&gt;8,Identificação!$B$8="Presencial"),"Em curso presencial, o docente só pode orientar até 8 alunos.",""
 )))</f>
        <v/>
      </c>
      <c r="G145" s="13" t="n">
        <f aca="false">IF(F145="",0,1)</f>
        <v>0</v>
      </c>
    </row>
    <row r="146" customFormat="false" ht="13.5" hidden="false" customHeight="false" outlineLevel="0" collapsed="false">
      <c r="A146" s="40"/>
      <c r="B146" s="40"/>
      <c r="C146" s="28"/>
      <c r="D146" s="41" t="str">
        <f aca="false">IF(ISBLANK(A146),"",VLOOKUP(A146,'PROPG Lista de Docentes UFPE'!$B$1:$L$5008,11,FALSE()))</f>
        <v/>
      </c>
      <c r="E146" s="13" t="n">
        <f aca="false">SUMIF('Estrutura Curricular'!B135:$B$3011,A146,'Estrutura Curricular'!G135:$G$3011)</f>
        <v>0</v>
      </c>
      <c r="F146" s="29" t="str">
        <f aca="false">IF(AND(NOT(ISBLANK(A146)),ISBLANK(C146)),
   "Por favor, preencha quantidade de orientações.",
 IF(AND(C146 &gt; 0,D146="Especialista"),
   "O título do orientador(a) deve ser no mínimo de Mestre.",
 IF(AND(C146&gt;8,Identificação!$B$8="Presencial"),"Em curso presencial, o docente só pode orientar até 8 alunos.",""
 )))</f>
        <v/>
      </c>
      <c r="G146" s="13" t="n">
        <f aca="false">IF(F146="",0,1)</f>
        <v>0</v>
      </c>
    </row>
    <row r="147" customFormat="false" ht="13.5" hidden="false" customHeight="false" outlineLevel="0" collapsed="false">
      <c r="A147" s="40"/>
      <c r="B147" s="40"/>
      <c r="C147" s="28"/>
      <c r="D147" s="41" t="str">
        <f aca="false">IF(ISBLANK(A147),"",VLOOKUP(A147,'PROPG Lista de Docentes UFPE'!$B$1:$L$5008,11,FALSE()))</f>
        <v/>
      </c>
      <c r="E147" s="13" t="n">
        <f aca="false">SUMIF('Estrutura Curricular'!B136:$B$3011,A147,'Estrutura Curricular'!G136:$G$3011)</f>
        <v>0</v>
      </c>
      <c r="F147" s="29" t="str">
        <f aca="false">IF(AND(NOT(ISBLANK(A147)),ISBLANK(C147)),
   "Por favor, preencha quantidade de orientações.",
 IF(AND(C147 &gt; 0,D147="Especialista"),
   "O título do orientador(a) deve ser no mínimo de Mestre.",
 IF(AND(C147&gt;8,Identificação!$B$8="Presencial"),"Em curso presencial, o docente só pode orientar até 8 alunos.",""
 )))</f>
        <v/>
      </c>
      <c r="G147" s="13" t="n">
        <f aca="false">IF(F147="",0,1)</f>
        <v>0</v>
      </c>
    </row>
    <row r="148" customFormat="false" ht="13.5" hidden="false" customHeight="false" outlineLevel="0" collapsed="false">
      <c r="A148" s="40"/>
      <c r="B148" s="40"/>
      <c r="C148" s="28"/>
      <c r="D148" s="41" t="str">
        <f aca="false">IF(ISBLANK(A148),"",VLOOKUP(A148,'PROPG Lista de Docentes UFPE'!$B$1:$L$5008,11,FALSE()))</f>
        <v/>
      </c>
      <c r="E148" s="13" t="n">
        <f aca="false">SUMIF('Estrutura Curricular'!B137:$B$3011,A148,'Estrutura Curricular'!G137:$G$3011)</f>
        <v>0</v>
      </c>
      <c r="F148" s="29" t="str">
        <f aca="false">IF(AND(NOT(ISBLANK(A148)),ISBLANK(C148)),
   "Por favor, preencha quantidade de orientações.",
 IF(AND(C148 &gt; 0,D148="Especialista"),
   "O título do orientador(a) deve ser no mínimo de Mestre.",
 IF(AND(C148&gt;8,Identificação!$B$8="Presencial"),"Em curso presencial, o docente só pode orientar até 8 alunos.",""
 )))</f>
        <v/>
      </c>
      <c r="G148" s="13" t="n">
        <f aca="false">IF(F148="",0,1)</f>
        <v>0</v>
      </c>
    </row>
    <row r="149" customFormat="false" ht="13.5" hidden="false" customHeight="false" outlineLevel="0" collapsed="false">
      <c r="A149" s="40"/>
      <c r="B149" s="40"/>
      <c r="C149" s="28"/>
      <c r="D149" s="41" t="str">
        <f aca="false">IF(ISBLANK(A149),"",VLOOKUP(A149,'PROPG Lista de Docentes UFPE'!$B$1:$L$5008,11,FALSE()))</f>
        <v/>
      </c>
      <c r="E149" s="13" t="n">
        <f aca="false">SUMIF('Estrutura Curricular'!B138:$B$3011,A149,'Estrutura Curricular'!G138:$G$3011)</f>
        <v>0</v>
      </c>
      <c r="F149" s="29" t="str">
        <f aca="false">IF(AND(NOT(ISBLANK(A149)),ISBLANK(C149)),
   "Por favor, preencha quantidade de orientações.",
 IF(AND(C149 &gt; 0,D149="Especialista"),
   "O título do orientador(a) deve ser no mínimo de Mestre.",
 IF(AND(C149&gt;8,Identificação!$B$8="Presencial"),"Em curso presencial, o docente só pode orientar até 8 alunos.",""
 )))</f>
        <v/>
      </c>
      <c r="G149" s="13" t="n">
        <f aca="false">IF(F149="",0,1)</f>
        <v>0</v>
      </c>
    </row>
    <row r="150" customFormat="false" ht="13.5" hidden="false" customHeight="false" outlineLevel="0" collapsed="false">
      <c r="A150" s="40"/>
      <c r="B150" s="40"/>
      <c r="C150" s="28"/>
      <c r="D150" s="41" t="str">
        <f aca="false">IF(ISBLANK(A150),"",VLOOKUP(A150,'PROPG Lista de Docentes UFPE'!$B$1:$L$5008,11,FALSE()))</f>
        <v/>
      </c>
      <c r="E150" s="13" t="n">
        <f aca="false">SUMIF('Estrutura Curricular'!B139:$B$3011,A150,'Estrutura Curricular'!G139:$G$3011)</f>
        <v>0</v>
      </c>
      <c r="F150" s="29" t="str">
        <f aca="false">IF(AND(NOT(ISBLANK(A150)),ISBLANK(C150)),
   "Por favor, preencha quantidade de orientações.",
 IF(AND(C150 &gt; 0,D150="Especialista"),
   "O título do orientador(a) deve ser no mínimo de Mestre.",
 IF(AND(C150&gt;8,Identificação!$B$8="Presencial"),"Em curso presencial, o docente só pode orientar até 8 alunos.",""
 )))</f>
        <v/>
      </c>
      <c r="G150" s="13" t="n">
        <f aca="false">IF(F150="",0,1)</f>
        <v>0</v>
      </c>
    </row>
    <row r="151" customFormat="false" ht="13.5" hidden="false" customHeight="false" outlineLevel="0" collapsed="false">
      <c r="A151" s="40"/>
      <c r="B151" s="40"/>
      <c r="C151" s="28"/>
      <c r="D151" s="41" t="str">
        <f aca="false">IF(ISBLANK(A151),"",VLOOKUP(A151,'PROPG Lista de Docentes UFPE'!$B$1:$L$5008,11,FALSE()))</f>
        <v/>
      </c>
      <c r="E151" s="13" t="n">
        <f aca="false">SUMIF('Estrutura Curricular'!B140:$B$3011,A151,'Estrutura Curricular'!G140:$G$3011)</f>
        <v>0</v>
      </c>
      <c r="F151" s="29" t="str">
        <f aca="false">IF(AND(NOT(ISBLANK(A151)),ISBLANK(C151)),
   "Por favor, preencha quantidade de orientações.",
 IF(AND(C151 &gt; 0,D151="Especialista"),
   "O título do orientador(a) deve ser no mínimo de Mestre.",
 IF(AND(C151&gt;8,Identificação!$B$8="Presencial"),"Em curso presencial, o docente só pode orientar até 8 alunos.",""
 )))</f>
        <v/>
      </c>
      <c r="G151" s="13" t="n">
        <f aca="false">IF(F151="",0,1)</f>
        <v>0</v>
      </c>
    </row>
    <row r="152" customFormat="false" ht="13.5" hidden="false" customHeight="false" outlineLevel="0" collapsed="false">
      <c r="A152" s="40"/>
      <c r="B152" s="40"/>
      <c r="C152" s="28"/>
      <c r="D152" s="41" t="str">
        <f aca="false">IF(ISBLANK(A152),"",VLOOKUP(A152,'PROPG Lista de Docentes UFPE'!$B$1:$L$5008,11,FALSE()))</f>
        <v/>
      </c>
      <c r="E152" s="13" t="n">
        <f aca="false">SUMIF('Estrutura Curricular'!B141:$B$3011,A152,'Estrutura Curricular'!G141:$G$3011)</f>
        <v>0</v>
      </c>
      <c r="F152" s="29" t="str">
        <f aca="false">IF(AND(NOT(ISBLANK(A152)),ISBLANK(C152)),
   "Por favor, preencha quantidade de orientações.",
 IF(AND(C152 &gt; 0,D152="Especialista"),
   "O título do orientador(a) deve ser no mínimo de Mestre.",
 IF(AND(C152&gt;8,Identificação!$B$8="Presencial"),"Em curso presencial, o docente só pode orientar até 8 alunos.",""
 )))</f>
        <v/>
      </c>
      <c r="G152" s="13" t="n">
        <f aca="false">IF(F152="",0,1)</f>
        <v>0</v>
      </c>
    </row>
    <row r="153" customFormat="false" ht="13.5" hidden="false" customHeight="false" outlineLevel="0" collapsed="false">
      <c r="A153" s="40"/>
      <c r="B153" s="40"/>
      <c r="C153" s="28"/>
      <c r="D153" s="41" t="str">
        <f aca="false">IF(ISBLANK(A153),"",VLOOKUP(A153,'PROPG Lista de Docentes UFPE'!$B$1:$L$5008,11,FALSE()))</f>
        <v/>
      </c>
      <c r="E153" s="13" t="n">
        <f aca="false">SUMIF('Estrutura Curricular'!B142:$B$3011,A153,'Estrutura Curricular'!G142:$G$3011)</f>
        <v>0</v>
      </c>
      <c r="F153" s="29" t="str">
        <f aca="false">IF(AND(NOT(ISBLANK(A153)),ISBLANK(C153)),
   "Por favor, preencha quantidade de orientações.",
 IF(AND(C153 &gt; 0,D153="Especialista"),
   "O título do orientador(a) deve ser no mínimo de Mestre.",
 IF(AND(C153&gt;8,Identificação!$B$8="Presencial"),"Em curso presencial, o docente só pode orientar até 8 alunos.",""
 )))</f>
        <v/>
      </c>
      <c r="G153" s="13" t="n">
        <f aca="false">IF(F153="",0,1)</f>
        <v>0</v>
      </c>
    </row>
    <row r="154" customFormat="false" ht="13.5" hidden="false" customHeight="false" outlineLevel="0" collapsed="false">
      <c r="A154" s="40"/>
      <c r="B154" s="40"/>
      <c r="C154" s="28"/>
      <c r="D154" s="41" t="str">
        <f aca="false">IF(ISBLANK(A154),"",VLOOKUP(A154,'PROPG Lista de Docentes UFPE'!$B$1:$L$5008,11,FALSE()))</f>
        <v/>
      </c>
      <c r="E154" s="13" t="n">
        <f aca="false">SUMIF('Estrutura Curricular'!B143:$B$3011,A154,'Estrutura Curricular'!G143:$G$3011)</f>
        <v>0</v>
      </c>
      <c r="F154" s="29" t="str">
        <f aca="false">IF(AND(NOT(ISBLANK(A154)),ISBLANK(C154)),
   "Por favor, preencha quantidade de orientações.",
 IF(AND(C154 &gt; 0,D154="Especialista"),
   "O título do orientador(a) deve ser no mínimo de Mestre.",
 IF(AND(C154&gt;8,Identificação!$B$8="Presencial"),"Em curso presencial, o docente só pode orientar até 8 alunos.",""
 )))</f>
        <v/>
      </c>
      <c r="G154" s="13" t="n">
        <f aca="false">IF(F154="",0,1)</f>
        <v>0</v>
      </c>
    </row>
    <row r="155" customFormat="false" ht="13.5" hidden="false" customHeight="false" outlineLevel="0" collapsed="false">
      <c r="A155" s="40"/>
      <c r="B155" s="40"/>
      <c r="C155" s="28"/>
      <c r="D155" s="41" t="str">
        <f aca="false">IF(ISBLANK(A155),"",VLOOKUP(A155,'PROPG Lista de Docentes UFPE'!$B$1:$L$5008,11,FALSE()))</f>
        <v/>
      </c>
      <c r="E155" s="13" t="n">
        <f aca="false">SUMIF('Estrutura Curricular'!B144:$B$3011,A155,'Estrutura Curricular'!G144:$G$3011)</f>
        <v>0</v>
      </c>
      <c r="F155" s="29" t="str">
        <f aca="false">IF(AND(NOT(ISBLANK(A155)),ISBLANK(C155)),
   "Por favor, preencha quantidade de orientações.",
 IF(AND(C155 &gt; 0,D155="Especialista"),
   "O título do orientador(a) deve ser no mínimo de Mestre.",
 IF(AND(C155&gt;8,Identificação!$B$8="Presencial"),"Em curso presencial, o docente só pode orientar até 8 alunos.",""
 )))</f>
        <v/>
      </c>
      <c r="G155" s="13" t="n">
        <f aca="false">IF(F155="",0,1)</f>
        <v>0</v>
      </c>
    </row>
    <row r="156" customFormat="false" ht="13.5" hidden="false" customHeight="false" outlineLevel="0" collapsed="false">
      <c r="A156" s="40"/>
      <c r="B156" s="40"/>
      <c r="C156" s="28"/>
      <c r="D156" s="41" t="str">
        <f aca="false">IF(ISBLANK(A156),"",VLOOKUP(A156,'PROPG Lista de Docentes UFPE'!$B$1:$L$5008,11,FALSE()))</f>
        <v/>
      </c>
      <c r="E156" s="13" t="n">
        <f aca="false">SUMIF('Estrutura Curricular'!B145:$B$3011,A156,'Estrutura Curricular'!G145:$G$3011)</f>
        <v>0</v>
      </c>
      <c r="F156" s="29" t="str">
        <f aca="false">IF(AND(NOT(ISBLANK(A156)),ISBLANK(C156)),
   "Por favor, preencha quantidade de orientações.",
 IF(AND(C156 &gt; 0,D156="Especialista"),
   "O título do orientador(a) deve ser no mínimo de Mestre.",
 IF(AND(C156&gt;8,Identificação!$B$8="Presencial"),"Em curso presencial, o docente só pode orientar até 8 alunos.",""
 )))</f>
        <v/>
      </c>
      <c r="G156" s="13" t="n">
        <f aca="false">IF(F156="",0,1)</f>
        <v>0</v>
      </c>
    </row>
    <row r="157" customFormat="false" ht="13.5" hidden="false" customHeight="false" outlineLevel="0" collapsed="false">
      <c r="A157" s="40"/>
      <c r="B157" s="40"/>
      <c r="C157" s="28"/>
      <c r="D157" s="41" t="str">
        <f aca="false">IF(ISBLANK(A157),"",VLOOKUP(A157,'PROPG Lista de Docentes UFPE'!$B$1:$L$5008,11,FALSE()))</f>
        <v/>
      </c>
      <c r="E157" s="13" t="n">
        <f aca="false">SUMIF('Estrutura Curricular'!B146:$B$3011,A157,'Estrutura Curricular'!G146:$G$3011)</f>
        <v>0</v>
      </c>
      <c r="F157" s="29" t="str">
        <f aca="false">IF(AND(NOT(ISBLANK(A157)),ISBLANK(C157)),
   "Por favor, preencha quantidade de orientações.",
 IF(AND(C157 &gt; 0,D157="Especialista"),
   "O título do orientador(a) deve ser no mínimo de Mestre.",
 IF(AND(C157&gt;8,Identificação!$B$8="Presencial"),"Em curso presencial, o docente só pode orientar até 8 alunos.",""
 )))</f>
        <v/>
      </c>
      <c r="G157" s="13" t="n">
        <f aca="false">IF(F157="",0,1)</f>
        <v>0</v>
      </c>
    </row>
    <row r="158" customFormat="false" ht="13.5" hidden="false" customHeight="false" outlineLevel="0" collapsed="false">
      <c r="A158" s="40"/>
      <c r="B158" s="40"/>
      <c r="C158" s="28"/>
      <c r="D158" s="41" t="str">
        <f aca="false">IF(ISBLANK(A158),"",VLOOKUP(A158,'PROPG Lista de Docentes UFPE'!$B$1:$L$5008,11,FALSE()))</f>
        <v/>
      </c>
      <c r="E158" s="13" t="n">
        <f aca="false">SUMIF('Estrutura Curricular'!B147:$B$3011,A158,'Estrutura Curricular'!G147:$G$3011)</f>
        <v>0</v>
      </c>
      <c r="F158" s="29" t="str">
        <f aca="false">IF(AND(NOT(ISBLANK(A158)),ISBLANK(C158)),
   "Por favor, preencha quantidade de orientações.",
 IF(AND(C158 &gt; 0,D158="Especialista"),
   "O título do orientador(a) deve ser no mínimo de Mestre.",
 IF(AND(C158&gt;8,Identificação!$B$8="Presencial"),"Em curso presencial, o docente só pode orientar até 8 alunos.",""
 )))</f>
        <v/>
      </c>
      <c r="G158" s="13" t="n">
        <f aca="false">IF(F158="",0,1)</f>
        <v>0</v>
      </c>
    </row>
    <row r="159" customFormat="false" ht="13.5" hidden="false" customHeight="false" outlineLevel="0" collapsed="false">
      <c r="A159" s="40"/>
      <c r="B159" s="40"/>
      <c r="C159" s="28"/>
      <c r="D159" s="41" t="str">
        <f aca="false">IF(ISBLANK(A159),"",VLOOKUP(A159,'PROPG Lista de Docentes UFPE'!$B$1:$L$5008,11,FALSE()))</f>
        <v/>
      </c>
      <c r="E159" s="13" t="n">
        <f aca="false">SUMIF('Estrutura Curricular'!B148:$B$3011,A159,'Estrutura Curricular'!G148:$G$3011)</f>
        <v>0</v>
      </c>
      <c r="F159" s="29" t="str">
        <f aca="false">IF(AND(NOT(ISBLANK(A159)),ISBLANK(C159)),
   "Por favor, preencha quantidade de orientações.",
 IF(AND(C159 &gt; 0,D159="Especialista"),
   "O título do orientador(a) deve ser no mínimo de Mestre.",
 IF(AND(C159&gt;8,Identificação!$B$8="Presencial"),"Em curso presencial, o docente só pode orientar até 8 alunos.",""
 )))</f>
        <v/>
      </c>
      <c r="G159" s="13" t="n">
        <f aca="false">IF(F159="",0,1)</f>
        <v>0</v>
      </c>
    </row>
    <row r="160" customFormat="false" ht="13.5" hidden="false" customHeight="false" outlineLevel="0" collapsed="false">
      <c r="A160" s="40"/>
      <c r="B160" s="40"/>
      <c r="C160" s="28"/>
      <c r="D160" s="41" t="str">
        <f aca="false">IF(ISBLANK(A160),"",VLOOKUP(A160,'PROPG Lista de Docentes UFPE'!$B$1:$L$5008,11,FALSE()))</f>
        <v/>
      </c>
      <c r="E160" s="13" t="n">
        <f aca="false">SUMIF('Estrutura Curricular'!B149:$B$3011,A160,'Estrutura Curricular'!G149:$G$3011)</f>
        <v>0</v>
      </c>
      <c r="F160" s="29" t="str">
        <f aca="false">IF(AND(NOT(ISBLANK(A160)),ISBLANK(C160)),
   "Por favor, preencha quantidade de orientações.",
 IF(AND(C160 &gt; 0,D160="Especialista"),
   "O título do orientador(a) deve ser no mínimo de Mestre.",
 IF(AND(C160&gt;8,Identificação!$B$8="Presencial"),"Em curso presencial, o docente só pode orientar até 8 alunos.",""
 )))</f>
        <v/>
      </c>
      <c r="G160" s="13" t="n">
        <f aca="false">IF(F160="",0,1)</f>
        <v>0</v>
      </c>
    </row>
    <row r="161" customFormat="false" ht="13.5" hidden="false" customHeight="false" outlineLevel="0" collapsed="false">
      <c r="A161" s="40"/>
      <c r="B161" s="40"/>
      <c r="C161" s="28"/>
      <c r="D161" s="41" t="str">
        <f aca="false">IF(ISBLANK(A161),"",VLOOKUP(A161,'PROPG Lista de Docentes UFPE'!$B$1:$L$5008,11,FALSE()))</f>
        <v/>
      </c>
      <c r="E161" s="13" t="n">
        <f aca="false">SUMIF('Estrutura Curricular'!B150:$B$3011,A161,'Estrutura Curricular'!G150:$G$3011)</f>
        <v>0</v>
      </c>
      <c r="F161" s="29" t="str">
        <f aca="false">IF(AND(NOT(ISBLANK(A161)),ISBLANK(C161)),
   "Por favor, preencha quantidade de orientações.",
 IF(AND(C161 &gt; 0,D161="Especialista"),
   "O título do orientador(a) deve ser no mínimo de Mestre.",
 IF(AND(C161&gt;8,Identificação!$B$8="Presencial"),"Em curso presencial, o docente só pode orientar até 8 alunos.",""
 )))</f>
        <v/>
      </c>
      <c r="G161" s="13" t="n">
        <f aca="false">IF(F161="",0,1)</f>
        <v>0</v>
      </c>
    </row>
    <row r="162" customFormat="false" ht="13.5" hidden="false" customHeight="false" outlineLevel="0" collapsed="false">
      <c r="A162" s="40"/>
      <c r="B162" s="40"/>
      <c r="C162" s="28"/>
      <c r="D162" s="41" t="str">
        <f aca="false">IF(ISBLANK(A162),"",VLOOKUP(A162,'PROPG Lista de Docentes UFPE'!$B$1:$L$5008,11,FALSE()))</f>
        <v/>
      </c>
      <c r="E162" s="13" t="n">
        <f aca="false">SUMIF('Estrutura Curricular'!B151:$B$3011,A162,'Estrutura Curricular'!G151:$G$3011)</f>
        <v>0</v>
      </c>
      <c r="F162" s="29" t="str">
        <f aca="false">IF(AND(NOT(ISBLANK(A162)),ISBLANK(C162)),
   "Por favor, preencha quantidade de orientações.",
 IF(AND(C162 &gt; 0,D162="Especialista"),
   "O título do orientador(a) deve ser no mínimo de Mestre.",
 IF(AND(C162&gt;8,Identificação!$B$8="Presencial"),"Em curso presencial, o docente só pode orientar até 8 alunos.",""
 )))</f>
        <v/>
      </c>
      <c r="G162" s="13" t="n">
        <f aca="false">IF(F162="",0,1)</f>
        <v>0</v>
      </c>
    </row>
    <row r="163" customFormat="false" ht="13.5" hidden="false" customHeight="false" outlineLevel="0" collapsed="false">
      <c r="A163" s="40"/>
      <c r="B163" s="40"/>
      <c r="C163" s="28"/>
      <c r="D163" s="41" t="str">
        <f aca="false">IF(ISBLANK(A163),"",VLOOKUP(A163,'PROPG Lista de Docentes UFPE'!$B$1:$L$5008,11,FALSE()))</f>
        <v/>
      </c>
      <c r="E163" s="13" t="n">
        <f aca="false">SUMIF('Estrutura Curricular'!B152:$B$3011,A163,'Estrutura Curricular'!G152:$G$3011)</f>
        <v>0</v>
      </c>
      <c r="F163" s="29" t="str">
        <f aca="false">IF(AND(NOT(ISBLANK(A163)),ISBLANK(C163)),
   "Por favor, preencha quantidade de orientações.",
 IF(AND(C163 &gt; 0,D163="Especialista"),
   "O título do orientador(a) deve ser no mínimo de Mestre.",
 IF(AND(C163&gt;8,Identificação!$B$8="Presencial"),"Em curso presencial, o docente só pode orientar até 8 alunos.",""
 )))</f>
        <v/>
      </c>
      <c r="G163" s="13" t="n">
        <f aca="false">IF(F163="",0,1)</f>
        <v>0</v>
      </c>
    </row>
    <row r="164" customFormat="false" ht="13.5" hidden="false" customHeight="false" outlineLevel="0" collapsed="false">
      <c r="A164" s="40"/>
      <c r="B164" s="40"/>
      <c r="C164" s="28"/>
      <c r="D164" s="41" t="str">
        <f aca="false">IF(ISBLANK(A164),"",VLOOKUP(A164,'PROPG Lista de Docentes UFPE'!$B$1:$L$5008,11,FALSE()))</f>
        <v/>
      </c>
      <c r="E164" s="13" t="n">
        <f aca="false">SUMIF('Estrutura Curricular'!B153:$B$3011,A164,'Estrutura Curricular'!G153:$G$3011)</f>
        <v>0</v>
      </c>
      <c r="F164" s="29" t="str">
        <f aca="false">IF(AND(NOT(ISBLANK(A164)),ISBLANK(C164)),
   "Por favor, preencha quantidade de orientações.",
 IF(AND(C164 &gt; 0,D164="Especialista"),
   "O título do orientador(a) deve ser no mínimo de Mestre.",
 IF(AND(C164&gt;8,Identificação!$B$8="Presencial"),"Em curso presencial, o docente só pode orientar até 8 alunos.",""
 )))</f>
        <v/>
      </c>
      <c r="G164" s="13" t="n">
        <f aca="false">IF(F164="",0,1)</f>
        <v>0</v>
      </c>
    </row>
    <row r="165" customFormat="false" ht="13.5" hidden="false" customHeight="false" outlineLevel="0" collapsed="false">
      <c r="A165" s="40"/>
      <c r="B165" s="40"/>
      <c r="C165" s="28"/>
      <c r="D165" s="41" t="str">
        <f aca="false">IF(ISBLANK(A165),"",VLOOKUP(A165,'PROPG Lista de Docentes UFPE'!$B$1:$L$5008,11,FALSE()))</f>
        <v/>
      </c>
      <c r="E165" s="13" t="n">
        <f aca="false">SUMIF('Estrutura Curricular'!B154:$B$3011,A165,'Estrutura Curricular'!G154:$G$3011)</f>
        <v>0</v>
      </c>
      <c r="F165" s="29" t="str">
        <f aca="false">IF(AND(NOT(ISBLANK(A165)),ISBLANK(C165)),
   "Por favor, preencha quantidade de orientações.",
 IF(AND(C165 &gt; 0,D165="Especialista"),
   "O título do orientador(a) deve ser no mínimo de Mestre.",
 IF(AND(C165&gt;8,Identificação!$B$8="Presencial"),"Em curso presencial, o docente só pode orientar até 8 alunos.",""
 )))</f>
        <v/>
      </c>
      <c r="G165" s="13" t="n">
        <f aca="false">IF(F165="",0,1)</f>
        <v>0</v>
      </c>
    </row>
    <row r="166" customFormat="false" ht="13.5" hidden="false" customHeight="false" outlineLevel="0" collapsed="false">
      <c r="A166" s="40"/>
      <c r="B166" s="40"/>
      <c r="C166" s="28"/>
      <c r="D166" s="41" t="str">
        <f aca="false">IF(ISBLANK(A166),"",VLOOKUP(A166,'PROPG Lista de Docentes UFPE'!$B$1:$L$5008,11,FALSE()))</f>
        <v/>
      </c>
      <c r="E166" s="13" t="n">
        <f aca="false">SUMIF('Estrutura Curricular'!B155:$B$3011,A166,'Estrutura Curricular'!G155:$G$3011)</f>
        <v>0</v>
      </c>
      <c r="F166" s="29" t="str">
        <f aca="false">IF(AND(NOT(ISBLANK(A166)),ISBLANK(C166)),
   "Por favor, preencha quantidade de orientações.",
 IF(AND(C166 &gt; 0,D166="Especialista"),
   "O título do orientador(a) deve ser no mínimo de Mestre.",
 IF(AND(C166&gt;8,Identificação!$B$8="Presencial"),"Em curso presencial, o docente só pode orientar até 8 alunos.",""
 )))</f>
        <v/>
      </c>
      <c r="G166" s="13" t="n">
        <f aca="false">IF(F166="",0,1)</f>
        <v>0</v>
      </c>
    </row>
    <row r="167" customFormat="false" ht="13.5" hidden="false" customHeight="false" outlineLevel="0" collapsed="false">
      <c r="A167" s="40"/>
      <c r="B167" s="40"/>
      <c r="C167" s="28"/>
      <c r="D167" s="41" t="str">
        <f aca="false">IF(ISBLANK(A167),"",VLOOKUP(A167,'PROPG Lista de Docentes UFPE'!$B$1:$L$5008,11,FALSE()))</f>
        <v/>
      </c>
      <c r="E167" s="13" t="n">
        <f aca="false">SUMIF('Estrutura Curricular'!B156:$B$3011,A167,'Estrutura Curricular'!G156:$G$3011)</f>
        <v>0</v>
      </c>
      <c r="F167" s="29" t="str">
        <f aca="false">IF(AND(NOT(ISBLANK(A167)),ISBLANK(C167)),
   "Por favor, preencha quantidade de orientações.",
 IF(AND(C167 &gt; 0,D167="Especialista"),
   "O título do orientador(a) deve ser no mínimo de Mestre.",
 IF(AND(C167&gt;8,Identificação!$B$8="Presencial"),"Em curso presencial, o docente só pode orientar até 8 alunos.",""
 )))</f>
        <v/>
      </c>
      <c r="G167" s="13" t="n">
        <f aca="false">IF(F167="",0,1)</f>
        <v>0</v>
      </c>
    </row>
    <row r="168" customFormat="false" ht="13.5" hidden="false" customHeight="false" outlineLevel="0" collapsed="false">
      <c r="A168" s="40"/>
      <c r="B168" s="40"/>
      <c r="C168" s="28"/>
      <c r="D168" s="41" t="str">
        <f aca="false">IF(ISBLANK(A168),"",VLOOKUP(A168,'PROPG Lista de Docentes UFPE'!$B$1:$L$5008,11,FALSE()))</f>
        <v/>
      </c>
      <c r="E168" s="13" t="n">
        <f aca="false">SUMIF('Estrutura Curricular'!B157:$B$3011,A168,'Estrutura Curricular'!G157:$G$3011)</f>
        <v>0</v>
      </c>
      <c r="F168" s="29" t="str">
        <f aca="false">IF(AND(NOT(ISBLANK(A168)),ISBLANK(C168)),
   "Por favor, preencha quantidade de orientações.",
 IF(AND(C168 &gt; 0,D168="Especialista"),
   "O título do orientador(a) deve ser no mínimo de Mestre.",
 IF(AND(C168&gt;8,Identificação!$B$8="Presencial"),"Em curso presencial, o docente só pode orientar até 8 alunos.",""
 )))</f>
        <v/>
      </c>
      <c r="G168" s="13" t="n">
        <f aca="false">IF(F168="",0,1)</f>
        <v>0</v>
      </c>
    </row>
    <row r="169" customFormat="false" ht="13.5" hidden="false" customHeight="false" outlineLevel="0" collapsed="false">
      <c r="A169" s="40"/>
      <c r="B169" s="40"/>
      <c r="C169" s="28"/>
      <c r="D169" s="41" t="str">
        <f aca="false">IF(ISBLANK(A169),"",VLOOKUP(A169,'PROPG Lista de Docentes UFPE'!$B$1:$L$5008,11,FALSE()))</f>
        <v/>
      </c>
      <c r="E169" s="13" t="n">
        <f aca="false">SUMIF('Estrutura Curricular'!B158:$B$3011,A169,'Estrutura Curricular'!G158:$G$3011)</f>
        <v>0</v>
      </c>
      <c r="F169" s="29" t="str">
        <f aca="false">IF(AND(NOT(ISBLANK(A169)),ISBLANK(C169)),
   "Por favor, preencha quantidade de orientações.",
 IF(AND(C169 &gt; 0,D169="Especialista"),
   "O título do orientador(a) deve ser no mínimo de Mestre.",
 IF(AND(C169&gt;8,Identificação!$B$8="Presencial"),"Em curso presencial, o docente só pode orientar até 8 alunos.",""
 )))</f>
        <v/>
      </c>
      <c r="G169" s="13" t="n">
        <f aca="false">IF(F169="",0,1)</f>
        <v>0</v>
      </c>
    </row>
    <row r="170" customFormat="false" ht="13.5" hidden="false" customHeight="false" outlineLevel="0" collapsed="false">
      <c r="A170" s="40"/>
      <c r="B170" s="40"/>
      <c r="C170" s="28"/>
      <c r="D170" s="41" t="str">
        <f aca="false">IF(ISBLANK(A170),"",VLOOKUP(A170,'PROPG Lista de Docentes UFPE'!$B$1:$L$5008,11,FALSE()))</f>
        <v/>
      </c>
      <c r="E170" s="13" t="n">
        <f aca="false">SUMIF('Estrutura Curricular'!B159:$B$3011,A170,'Estrutura Curricular'!G159:$G$3011)</f>
        <v>0</v>
      </c>
      <c r="F170" s="29" t="str">
        <f aca="false">IF(AND(NOT(ISBLANK(A170)),ISBLANK(C170)),
   "Por favor, preencha quantidade de orientações.",
 IF(AND(C170 &gt; 0,D170="Especialista"),
   "O título do orientador(a) deve ser no mínimo de Mestre.",
 IF(AND(C170&gt;8,Identificação!$B$8="Presencial"),"Em curso presencial, o docente só pode orientar até 8 alunos.",""
 )))</f>
        <v/>
      </c>
      <c r="G170" s="13" t="n">
        <f aca="false">IF(F170="",0,1)</f>
        <v>0</v>
      </c>
    </row>
    <row r="171" customFormat="false" ht="13.5" hidden="false" customHeight="false" outlineLevel="0" collapsed="false">
      <c r="A171" s="40"/>
      <c r="B171" s="40"/>
      <c r="C171" s="28"/>
      <c r="D171" s="41" t="str">
        <f aca="false">IF(ISBLANK(A171),"",VLOOKUP(A171,'PROPG Lista de Docentes UFPE'!$B$1:$L$5008,11,FALSE()))</f>
        <v/>
      </c>
      <c r="E171" s="13" t="n">
        <f aca="false">SUMIF('Estrutura Curricular'!B160:$B$3011,A171,'Estrutura Curricular'!G160:$G$3011)</f>
        <v>0</v>
      </c>
      <c r="F171" s="29" t="str">
        <f aca="false">IF(AND(NOT(ISBLANK(A171)),ISBLANK(C171)),
   "Por favor, preencha quantidade de orientações.",
 IF(AND(C171 &gt; 0,D171="Especialista"),
   "O título do orientador(a) deve ser no mínimo de Mestre.",
 IF(AND(C171&gt;8,Identificação!$B$8="Presencial"),"Em curso presencial, o docente só pode orientar até 8 alunos.",""
 )))</f>
        <v/>
      </c>
      <c r="G171" s="13" t="n">
        <f aca="false">IF(F171="",0,1)</f>
        <v>0</v>
      </c>
    </row>
    <row r="172" customFormat="false" ht="13.5" hidden="false" customHeight="false" outlineLevel="0" collapsed="false">
      <c r="A172" s="40"/>
      <c r="B172" s="40"/>
      <c r="C172" s="28"/>
      <c r="D172" s="41" t="str">
        <f aca="false">IF(ISBLANK(A172),"",VLOOKUP(A172,'PROPG Lista de Docentes UFPE'!$B$1:$L$5008,11,FALSE()))</f>
        <v/>
      </c>
      <c r="E172" s="13" t="n">
        <f aca="false">SUMIF('Estrutura Curricular'!B161:$B$3011,A172,'Estrutura Curricular'!G161:$G$3011)</f>
        <v>0</v>
      </c>
      <c r="F172" s="29" t="str">
        <f aca="false">IF(AND(NOT(ISBLANK(A172)),ISBLANK(C172)),
   "Por favor, preencha quantidade de orientações.",
 IF(AND(C172 &gt; 0,D172="Especialista"),
   "O título do orientador(a) deve ser no mínimo de Mestre.",
 IF(AND(C172&gt;8,Identificação!$B$8="Presencial"),"Em curso presencial, o docente só pode orientar até 8 alunos.",""
 )))</f>
        <v/>
      </c>
      <c r="G172" s="13" t="n">
        <f aca="false">IF(F172="",0,1)</f>
        <v>0</v>
      </c>
    </row>
    <row r="173" customFormat="false" ht="13.5" hidden="false" customHeight="false" outlineLevel="0" collapsed="false">
      <c r="A173" s="40"/>
      <c r="B173" s="40"/>
      <c r="C173" s="28"/>
      <c r="D173" s="41" t="str">
        <f aca="false">IF(ISBLANK(A173),"",VLOOKUP(A173,'PROPG Lista de Docentes UFPE'!$B$1:$L$5008,11,FALSE()))</f>
        <v/>
      </c>
      <c r="E173" s="13" t="n">
        <f aca="false">SUMIF('Estrutura Curricular'!B162:$B$3011,A173,'Estrutura Curricular'!G162:$G$3011)</f>
        <v>0</v>
      </c>
      <c r="F173" s="29" t="str">
        <f aca="false">IF(AND(NOT(ISBLANK(A173)),ISBLANK(C173)),
   "Por favor, preencha quantidade de orientações.",
 IF(AND(C173 &gt; 0,D173="Especialista"),
   "O título do orientador(a) deve ser no mínimo de Mestre.",
 IF(AND(C173&gt;8,Identificação!$B$8="Presencial"),"Em curso presencial, o docente só pode orientar até 8 alunos.",""
 )))</f>
        <v/>
      </c>
      <c r="G173" s="13" t="n">
        <f aca="false">IF(F173="",0,1)</f>
        <v>0</v>
      </c>
    </row>
    <row r="174" customFormat="false" ht="13.5" hidden="false" customHeight="false" outlineLevel="0" collapsed="false">
      <c r="A174" s="40"/>
      <c r="B174" s="40"/>
      <c r="C174" s="28"/>
      <c r="D174" s="41" t="str">
        <f aca="false">IF(ISBLANK(A174),"",VLOOKUP(A174,'PROPG Lista de Docentes UFPE'!$B$1:$L$5008,11,FALSE()))</f>
        <v/>
      </c>
      <c r="E174" s="13" t="n">
        <f aca="false">SUMIF('Estrutura Curricular'!B163:$B$3011,A174,'Estrutura Curricular'!G163:$G$3011)</f>
        <v>0</v>
      </c>
      <c r="F174" s="29" t="str">
        <f aca="false">IF(AND(NOT(ISBLANK(A174)),ISBLANK(C174)),
   "Por favor, preencha quantidade de orientações.",
 IF(AND(C174 &gt; 0,D174="Especialista"),
   "O título do orientador(a) deve ser no mínimo de Mestre.",
 IF(AND(C174&gt;8,Identificação!$B$8="Presencial"),"Em curso presencial, o docente só pode orientar até 8 alunos.",""
 )))</f>
        <v/>
      </c>
      <c r="G174" s="13" t="n">
        <f aca="false">IF(F174="",0,1)</f>
        <v>0</v>
      </c>
    </row>
    <row r="175" customFormat="false" ht="13.5" hidden="false" customHeight="false" outlineLevel="0" collapsed="false">
      <c r="A175" s="40"/>
      <c r="B175" s="40"/>
      <c r="C175" s="28"/>
      <c r="D175" s="41" t="str">
        <f aca="false">IF(ISBLANK(A175),"",VLOOKUP(A175,'PROPG Lista de Docentes UFPE'!$B$1:$L$5008,11,FALSE()))</f>
        <v/>
      </c>
      <c r="E175" s="13" t="n">
        <f aca="false">SUMIF('Estrutura Curricular'!B164:$B$3011,A175,'Estrutura Curricular'!G164:$G$3011)</f>
        <v>0</v>
      </c>
      <c r="F175" s="29" t="str">
        <f aca="false">IF(AND(NOT(ISBLANK(A175)),ISBLANK(C175)),
   "Por favor, preencha quantidade de orientações.",
 IF(AND(C175 &gt; 0,D175="Especialista"),
   "O título do orientador(a) deve ser no mínimo de Mestre.",
 IF(AND(C175&gt;8,Identificação!$B$8="Presencial"),"Em curso presencial, o docente só pode orientar até 8 alunos.",""
 )))</f>
        <v/>
      </c>
      <c r="G175" s="13" t="n">
        <f aca="false">IF(F175="",0,1)</f>
        <v>0</v>
      </c>
    </row>
    <row r="176" customFormat="false" ht="13.5" hidden="false" customHeight="false" outlineLevel="0" collapsed="false">
      <c r="A176" s="40"/>
      <c r="B176" s="40"/>
      <c r="C176" s="28"/>
      <c r="D176" s="41" t="str">
        <f aca="false">IF(ISBLANK(A176),"",VLOOKUP(A176,'PROPG Lista de Docentes UFPE'!$B$1:$L$5008,11,FALSE()))</f>
        <v/>
      </c>
      <c r="E176" s="13" t="n">
        <f aca="false">SUMIF('Estrutura Curricular'!B165:$B$3011,A176,'Estrutura Curricular'!G165:$G$3011)</f>
        <v>0</v>
      </c>
      <c r="F176" s="29" t="str">
        <f aca="false">IF(AND(NOT(ISBLANK(A176)),ISBLANK(C176)),
   "Por favor, preencha quantidade de orientações.",
 IF(AND(C176 &gt; 0,D176="Especialista"),
   "O título do orientador(a) deve ser no mínimo de Mestre.",
 IF(AND(C176&gt;8,Identificação!$B$8="Presencial"),"Em curso presencial, o docente só pode orientar até 8 alunos.",""
 )))</f>
        <v/>
      </c>
      <c r="G176" s="13" t="n">
        <f aca="false">IF(F176="",0,1)</f>
        <v>0</v>
      </c>
    </row>
    <row r="177" customFormat="false" ht="13.5" hidden="false" customHeight="false" outlineLevel="0" collapsed="false">
      <c r="A177" s="40"/>
      <c r="B177" s="40"/>
      <c r="C177" s="28"/>
      <c r="D177" s="41" t="str">
        <f aca="false">IF(ISBLANK(A177),"",VLOOKUP(A177,'PROPG Lista de Docentes UFPE'!$B$1:$L$5008,11,FALSE()))</f>
        <v/>
      </c>
      <c r="E177" s="13" t="n">
        <f aca="false">SUMIF('Estrutura Curricular'!B166:$B$3011,A177,'Estrutura Curricular'!G166:$G$3011)</f>
        <v>0</v>
      </c>
      <c r="F177" s="29" t="str">
        <f aca="false">IF(AND(NOT(ISBLANK(A177)),ISBLANK(C177)),
   "Por favor, preencha quantidade de orientações.",
 IF(AND(C177 &gt; 0,D177="Especialista"),
   "O título do orientador(a) deve ser no mínimo de Mestre.",
 IF(AND(C177&gt;8,Identificação!$B$8="Presencial"),"Em curso presencial, o docente só pode orientar até 8 alunos.",""
 )))</f>
        <v/>
      </c>
      <c r="G177" s="13" t="n">
        <f aca="false">IF(F177="",0,1)</f>
        <v>0</v>
      </c>
    </row>
    <row r="178" customFormat="false" ht="13.5" hidden="false" customHeight="false" outlineLevel="0" collapsed="false">
      <c r="A178" s="40"/>
      <c r="B178" s="40"/>
      <c r="C178" s="28"/>
      <c r="D178" s="41" t="str">
        <f aca="false">IF(ISBLANK(A178),"",VLOOKUP(A178,'PROPG Lista de Docentes UFPE'!$B$1:$L$5008,11,FALSE()))</f>
        <v/>
      </c>
      <c r="E178" s="13" t="n">
        <f aca="false">SUMIF('Estrutura Curricular'!B167:$B$3011,A178,'Estrutura Curricular'!G167:$G$3011)</f>
        <v>0</v>
      </c>
      <c r="F178" s="29" t="str">
        <f aca="false">IF(AND(NOT(ISBLANK(A178)),ISBLANK(C178)),
   "Por favor, preencha quantidade de orientações.",
 IF(AND(C178 &gt; 0,D178="Especialista"),
   "O título do orientador(a) deve ser no mínimo de Mestre.",
 IF(AND(C178&gt;8,Identificação!$B$8="Presencial"),"Em curso presencial, o docente só pode orientar até 8 alunos.",""
 )))</f>
        <v/>
      </c>
      <c r="G178" s="13" t="n">
        <f aca="false">IF(F178="",0,1)</f>
        <v>0</v>
      </c>
    </row>
    <row r="179" customFormat="false" ht="13.5" hidden="false" customHeight="false" outlineLevel="0" collapsed="false">
      <c r="A179" s="40"/>
      <c r="B179" s="40"/>
      <c r="C179" s="28"/>
      <c r="D179" s="41" t="str">
        <f aca="false">IF(ISBLANK(A179),"",VLOOKUP(A179,'PROPG Lista de Docentes UFPE'!$B$1:$L$5008,11,FALSE()))</f>
        <v/>
      </c>
      <c r="E179" s="13" t="n">
        <f aca="false">SUMIF('Estrutura Curricular'!B168:$B$3011,A179,'Estrutura Curricular'!G168:$G$3011)</f>
        <v>0</v>
      </c>
      <c r="F179" s="29" t="str">
        <f aca="false">IF(AND(NOT(ISBLANK(A179)),ISBLANK(C179)),
   "Por favor, preencha quantidade de orientações.",
 IF(AND(C179 &gt; 0,D179="Especialista"),
   "O título do orientador(a) deve ser no mínimo de Mestre.",
 IF(AND(C179&gt;8,Identificação!$B$8="Presencial"),"Em curso presencial, o docente só pode orientar até 8 alunos.",""
 )))</f>
        <v/>
      </c>
      <c r="G179" s="13" t="n">
        <f aca="false">IF(F179="",0,1)</f>
        <v>0</v>
      </c>
    </row>
    <row r="180" customFormat="false" ht="13.5" hidden="false" customHeight="false" outlineLevel="0" collapsed="false">
      <c r="A180" s="40"/>
      <c r="B180" s="40"/>
      <c r="C180" s="28"/>
      <c r="D180" s="41" t="str">
        <f aca="false">IF(ISBLANK(A180),"",VLOOKUP(A180,'PROPG Lista de Docentes UFPE'!$B$1:$L$5008,11,FALSE()))</f>
        <v/>
      </c>
      <c r="E180" s="13" t="n">
        <f aca="false">SUMIF('Estrutura Curricular'!B169:$B$3011,A180,'Estrutura Curricular'!G169:$G$3011)</f>
        <v>0</v>
      </c>
      <c r="F180" s="29" t="str">
        <f aca="false">IF(AND(NOT(ISBLANK(A180)),ISBLANK(C180)),
   "Por favor, preencha quantidade de orientações.",
 IF(AND(C180 &gt; 0,D180="Especialista"),
   "O título do orientador(a) deve ser no mínimo de Mestre.",
 IF(AND(C180&gt;8,Identificação!$B$8="Presencial"),"Em curso presencial, o docente só pode orientar até 8 alunos.",""
 )))</f>
        <v/>
      </c>
      <c r="G180" s="13" t="n">
        <f aca="false">IF(F180="",0,1)</f>
        <v>0</v>
      </c>
    </row>
    <row r="181" customFormat="false" ht="13.5" hidden="false" customHeight="false" outlineLevel="0" collapsed="false">
      <c r="A181" s="40"/>
      <c r="B181" s="40"/>
      <c r="C181" s="28"/>
      <c r="D181" s="41" t="str">
        <f aca="false">IF(ISBLANK(A181),"",VLOOKUP(A181,'PROPG Lista de Docentes UFPE'!$B$1:$L$5008,11,FALSE()))</f>
        <v/>
      </c>
      <c r="E181" s="13" t="n">
        <f aca="false">SUMIF('Estrutura Curricular'!B170:$B$3011,A181,'Estrutura Curricular'!G170:$G$3011)</f>
        <v>0</v>
      </c>
      <c r="F181" s="29" t="str">
        <f aca="false">IF(AND(NOT(ISBLANK(A181)),ISBLANK(C181)),
   "Por favor, preencha quantidade de orientações.",
 IF(AND(C181 &gt; 0,D181="Especialista"),
   "O título do orientador(a) deve ser no mínimo de Mestre.",
 IF(AND(C181&gt;8,Identificação!$B$8="Presencial"),"Em curso presencial, o docente só pode orientar até 8 alunos.",""
 )))</f>
        <v/>
      </c>
      <c r="G181" s="13" t="n">
        <f aca="false">IF(F181="",0,1)</f>
        <v>0</v>
      </c>
    </row>
    <row r="182" customFormat="false" ht="13.5" hidden="false" customHeight="false" outlineLevel="0" collapsed="false">
      <c r="A182" s="40"/>
      <c r="B182" s="40"/>
      <c r="C182" s="28"/>
      <c r="D182" s="41" t="str">
        <f aca="false">IF(ISBLANK(A182),"",VLOOKUP(A182,'PROPG Lista de Docentes UFPE'!$B$1:$L$5008,11,FALSE()))</f>
        <v/>
      </c>
      <c r="E182" s="13" t="n">
        <f aca="false">SUMIF('Estrutura Curricular'!B171:$B$3011,A182,'Estrutura Curricular'!G171:$G$3011)</f>
        <v>0</v>
      </c>
      <c r="F182" s="29" t="str">
        <f aca="false">IF(AND(NOT(ISBLANK(A182)),ISBLANK(C182)),
   "Por favor, preencha quantidade de orientações.",
 IF(AND(C182 &gt; 0,D182="Especialista"),
   "O título do orientador(a) deve ser no mínimo de Mestre.",
 IF(AND(C182&gt;8,Identificação!$B$8="Presencial"),"Em curso presencial, o docente só pode orientar até 8 alunos.",""
 )))</f>
        <v/>
      </c>
      <c r="G182" s="13" t="n">
        <f aca="false">IF(F182="",0,1)</f>
        <v>0</v>
      </c>
    </row>
    <row r="183" customFormat="false" ht="13.5" hidden="false" customHeight="false" outlineLevel="0" collapsed="false">
      <c r="A183" s="40"/>
      <c r="B183" s="40"/>
      <c r="C183" s="28"/>
      <c r="D183" s="41" t="str">
        <f aca="false">IF(ISBLANK(A183),"",VLOOKUP(A183,'PROPG Lista de Docentes UFPE'!$B$1:$L$5008,11,FALSE()))</f>
        <v/>
      </c>
      <c r="E183" s="13" t="n">
        <f aca="false">SUMIF('Estrutura Curricular'!B172:$B$3011,A183,'Estrutura Curricular'!G172:$G$3011)</f>
        <v>0</v>
      </c>
      <c r="F183" s="29" t="str">
        <f aca="false">IF(AND(NOT(ISBLANK(A183)),ISBLANK(C183)),
   "Por favor, preencha quantidade de orientações.",
 IF(AND(C183 &gt; 0,D183="Especialista"),
   "O título do orientador(a) deve ser no mínimo de Mestre.",
 IF(AND(C183&gt;8,Identificação!$B$8="Presencial"),"Em curso presencial, o docente só pode orientar até 8 alunos.",""
 )))</f>
        <v/>
      </c>
      <c r="G183" s="13" t="n">
        <f aca="false">IF(F183="",0,1)</f>
        <v>0</v>
      </c>
    </row>
    <row r="184" customFormat="false" ht="13.5" hidden="false" customHeight="false" outlineLevel="0" collapsed="false">
      <c r="A184" s="40"/>
      <c r="B184" s="40"/>
      <c r="C184" s="28"/>
      <c r="D184" s="41" t="str">
        <f aca="false">IF(ISBLANK(A184),"",VLOOKUP(A184,'PROPG Lista de Docentes UFPE'!$B$1:$L$5008,11,FALSE()))</f>
        <v/>
      </c>
      <c r="E184" s="13" t="n">
        <f aca="false">SUMIF('Estrutura Curricular'!B173:$B$3011,A184,'Estrutura Curricular'!G173:$G$3011)</f>
        <v>0</v>
      </c>
      <c r="F184" s="29" t="str">
        <f aca="false">IF(AND(NOT(ISBLANK(A184)),ISBLANK(C184)),
   "Por favor, preencha quantidade de orientações.",
 IF(AND(C184 &gt; 0,D184="Especialista"),
   "O título do orientador(a) deve ser no mínimo de Mestre.",
 IF(AND(C184&gt;8,Identificação!$B$8="Presencial"),"Em curso presencial, o docente só pode orientar até 8 alunos.",""
 )))</f>
        <v/>
      </c>
      <c r="G184" s="13" t="n">
        <f aca="false">IF(F184="",0,1)</f>
        <v>0</v>
      </c>
    </row>
    <row r="185" customFormat="false" ht="13.5" hidden="false" customHeight="false" outlineLevel="0" collapsed="false">
      <c r="A185" s="40"/>
      <c r="B185" s="40"/>
      <c r="C185" s="28"/>
      <c r="D185" s="41" t="str">
        <f aca="false">IF(ISBLANK(A185),"",VLOOKUP(A185,'PROPG Lista de Docentes UFPE'!$B$1:$L$5008,11,FALSE()))</f>
        <v/>
      </c>
      <c r="E185" s="13" t="n">
        <f aca="false">SUMIF('Estrutura Curricular'!B174:$B$3011,A185,'Estrutura Curricular'!G174:$G$3011)</f>
        <v>0</v>
      </c>
      <c r="F185" s="29" t="str">
        <f aca="false">IF(AND(NOT(ISBLANK(A185)),ISBLANK(C185)),
   "Por favor, preencha quantidade de orientações.",
 IF(AND(C185 &gt; 0,D185="Especialista"),
   "O título do orientador(a) deve ser no mínimo de Mestre.",
 IF(AND(C185&gt;8,Identificação!$B$8="Presencial"),"Em curso presencial, o docente só pode orientar até 8 alunos.",""
 )))</f>
        <v/>
      </c>
      <c r="G185" s="13" t="n">
        <f aca="false">IF(F185="",0,1)</f>
        <v>0</v>
      </c>
    </row>
    <row r="186" customFormat="false" ht="13.5" hidden="false" customHeight="false" outlineLevel="0" collapsed="false">
      <c r="A186" s="40"/>
      <c r="B186" s="40"/>
      <c r="C186" s="28"/>
      <c r="D186" s="41" t="str">
        <f aca="false">IF(ISBLANK(A186),"",VLOOKUP(A186,'PROPG Lista de Docentes UFPE'!$B$1:$L$5008,11,FALSE()))</f>
        <v/>
      </c>
      <c r="E186" s="13" t="n">
        <f aca="false">SUMIF('Estrutura Curricular'!B175:$B$3011,A186,'Estrutura Curricular'!G175:$G$3011)</f>
        <v>0</v>
      </c>
      <c r="F186" s="29" t="str">
        <f aca="false">IF(AND(NOT(ISBLANK(A186)),ISBLANK(C186)),
   "Por favor, preencha quantidade de orientações.",
 IF(AND(C186 &gt; 0,D186="Especialista"),
   "O título do orientador(a) deve ser no mínimo de Mestre.",
 IF(AND(C186&gt;8,Identificação!$B$8="Presencial"),"Em curso presencial, o docente só pode orientar até 8 alunos.",""
 )))</f>
        <v/>
      </c>
      <c r="G186" s="13" t="n">
        <f aca="false">IF(F186="",0,1)</f>
        <v>0</v>
      </c>
    </row>
    <row r="187" customFormat="false" ht="13.5" hidden="false" customHeight="false" outlineLevel="0" collapsed="false">
      <c r="A187" s="40"/>
      <c r="B187" s="40"/>
      <c r="C187" s="28"/>
      <c r="D187" s="41" t="str">
        <f aca="false">IF(ISBLANK(A187),"",VLOOKUP(A187,'PROPG Lista de Docentes UFPE'!$B$1:$L$5008,11,FALSE()))</f>
        <v/>
      </c>
      <c r="E187" s="13" t="n">
        <f aca="false">SUMIF('Estrutura Curricular'!B176:$B$3011,A187,'Estrutura Curricular'!G176:$G$3011)</f>
        <v>0</v>
      </c>
      <c r="F187" s="29" t="str">
        <f aca="false">IF(AND(NOT(ISBLANK(A187)),ISBLANK(C187)),
   "Por favor, preencha quantidade de orientações.",
 IF(AND(C187 &gt; 0,D187="Especialista"),
   "O título do orientador(a) deve ser no mínimo de Mestre.",
 IF(AND(C187&gt;8,Identificação!$B$8="Presencial"),"Em curso presencial, o docente só pode orientar até 8 alunos.",""
 )))</f>
        <v/>
      </c>
      <c r="G187" s="13" t="n">
        <f aca="false">IF(F187="",0,1)</f>
        <v>0</v>
      </c>
    </row>
    <row r="188" customFormat="false" ht="13.5" hidden="false" customHeight="false" outlineLevel="0" collapsed="false">
      <c r="A188" s="40"/>
      <c r="B188" s="40"/>
      <c r="C188" s="28"/>
      <c r="D188" s="41" t="str">
        <f aca="false">IF(ISBLANK(A188),"",VLOOKUP(A188,'PROPG Lista de Docentes UFPE'!$B$1:$L$5008,11,FALSE()))</f>
        <v/>
      </c>
      <c r="E188" s="13" t="n">
        <f aca="false">SUMIF('Estrutura Curricular'!B177:$B$3011,A188,'Estrutura Curricular'!G177:$G$3011)</f>
        <v>0</v>
      </c>
      <c r="F188" s="29" t="str">
        <f aca="false">IF(AND(NOT(ISBLANK(A188)),ISBLANK(C188)),
   "Por favor, preencha quantidade de orientações.",
 IF(AND(C188 &gt; 0,D188="Especialista"),
   "O título do orientador(a) deve ser no mínimo de Mestre.",
 IF(AND(C188&gt;8,Identificação!$B$8="Presencial"),"Em curso presencial, o docente só pode orientar até 8 alunos.",""
 )))</f>
        <v/>
      </c>
      <c r="G188" s="13" t="n">
        <f aca="false">IF(F188="",0,1)</f>
        <v>0</v>
      </c>
    </row>
    <row r="189" customFormat="false" ht="13.5" hidden="false" customHeight="false" outlineLevel="0" collapsed="false">
      <c r="A189" s="40"/>
      <c r="B189" s="40"/>
      <c r="C189" s="28"/>
      <c r="D189" s="41" t="str">
        <f aca="false">IF(ISBLANK(A189),"",VLOOKUP(A189,'PROPG Lista de Docentes UFPE'!$B$1:$L$5008,11,FALSE()))</f>
        <v/>
      </c>
      <c r="E189" s="13" t="n">
        <f aca="false">SUMIF('Estrutura Curricular'!B178:$B$3011,A189,'Estrutura Curricular'!G178:$G$3011)</f>
        <v>0</v>
      </c>
      <c r="F189" s="29" t="str">
        <f aca="false">IF(AND(NOT(ISBLANK(A189)),ISBLANK(C189)),
   "Por favor, preencha quantidade de orientações.",
 IF(AND(C189 &gt; 0,D189="Especialista"),
   "O título do orientador(a) deve ser no mínimo de Mestre.",
 IF(AND(C189&gt;8,Identificação!$B$8="Presencial"),"Em curso presencial, o docente só pode orientar até 8 alunos.",""
 )))</f>
        <v/>
      </c>
      <c r="G189" s="13" t="n">
        <f aca="false">IF(F189="",0,1)</f>
        <v>0</v>
      </c>
    </row>
    <row r="190" customFormat="false" ht="13.5" hidden="false" customHeight="false" outlineLevel="0" collapsed="false">
      <c r="A190" s="40"/>
      <c r="B190" s="40"/>
      <c r="C190" s="28"/>
      <c r="D190" s="41" t="str">
        <f aca="false">IF(ISBLANK(A190),"",VLOOKUP(A190,'PROPG Lista de Docentes UFPE'!$B$1:$L$5008,11,FALSE()))</f>
        <v/>
      </c>
      <c r="E190" s="13" t="n">
        <f aca="false">SUMIF('Estrutura Curricular'!B179:$B$3011,A190,'Estrutura Curricular'!G179:$G$3011)</f>
        <v>0</v>
      </c>
      <c r="F190" s="29" t="str">
        <f aca="false">IF(AND(NOT(ISBLANK(A190)),ISBLANK(C190)),
   "Por favor, preencha quantidade de orientações.",
 IF(AND(C190 &gt; 0,D190="Especialista"),
   "O título do orientador(a) deve ser no mínimo de Mestre.",
 IF(AND(C190&gt;8,Identificação!$B$8="Presencial"),"Em curso presencial, o docente só pode orientar até 8 alunos.",""
 )))</f>
        <v/>
      </c>
      <c r="G190" s="13" t="n">
        <f aca="false">IF(F190="",0,1)</f>
        <v>0</v>
      </c>
    </row>
    <row r="191" customFormat="false" ht="13.5" hidden="false" customHeight="false" outlineLevel="0" collapsed="false">
      <c r="A191" s="40"/>
      <c r="B191" s="40"/>
      <c r="C191" s="28"/>
      <c r="D191" s="41" t="str">
        <f aca="false">IF(ISBLANK(A191),"",VLOOKUP(A191,'PROPG Lista de Docentes UFPE'!$B$1:$L$5008,11,FALSE()))</f>
        <v/>
      </c>
      <c r="E191" s="13" t="n">
        <f aca="false">SUMIF('Estrutura Curricular'!B180:$B$3011,A191,'Estrutura Curricular'!G180:$G$3011)</f>
        <v>0</v>
      </c>
      <c r="F191" s="29" t="str">
        <f aca="false">IF(AND(NOT(ISBLANK(A191)),ISBLANK(C191)),
   "Por favor, preencha quantidade de orientações.",
 IF(AND(C191 &gt; 0,D191="Especialista"),
   "O título do orientador(a) deve ser no mínimo de Mestre.",
 IF(AND(C191&gt;8,Identificação!$B$8="Presencial"),"Em curso presencial, o docente só pode orientar até 8 alunos.",""
 )))</f>
        <v/>
      </c>
      <c r="G191" s="13" t="n">
        <f aca="false">IF(F191="",0,1)</f>
        <v>0</v>
      </c>
    </row>
    <row r="192" customFormat="false" ht="13.5" hidden="false" customHeight="false" outlineLevel="0" collapsed="false">
      <c r="A192" s="40"/>
      <c r="B192" s="40"/>
      <c r="C192" s="28"/>
      <c r="D192" s="41" t="str">
        <f aca="false">IF(ISBLANK(A192),"",VLOOKUP(A192,'PROPG Lista de Docentes UFPE'!$B$1:$L$5008,11,FALSE()))</f>
        <v/>
      </c>
      <c r="E192" s="13" t="n">
        <f aca="false">SUMIF('Estrutura Curricular'!B181:$B$3011,A192,'Estrutura Curricular'!G181:$G$3011)</f>
        <v>0</v>
      </c>
      <c r="F192" s="29" t="str">
        <f aca="false">IF(AND(NOT(ISBLANK(A192)),ISBLANK(C192)),
   "Por favor, preencha quantidade de orientações.",
 IF(AND(C192 &gt; 0,D192="Especialista"),
   "O título do orientador(a) deve ser no mínimo de Mestre.",
 IF(AND(C192&gt;8,Identificação!$B$8="Presencial"),"Em curso presencial, o docente só pode orientar até 8 alunos.",""
 )))</f>
        <v/>
      </c>
      <c r="G192" s="13" t="n">
        <f aca="false">IF(F192="",0,1)</f>
        <v>0</v>
      </c>
    </row>
    <row r="193" customFormat="false" ht="13.5" hidden="false" customHeight="false" outlineLevel="0" collapsed="false">
      <c r="A193" s="40"/>
      <c r="B193" s="40"/>
      <c r="C193" s="28"/>
      <c r="D193" s="41" t="str">
        <f aca="false">IF(ISBLANK(A193),"",VLOOKUP(A193,'PROPG Lista de Docentes UFPE'!$B$1:$L$5008,11,FALSE()))</f>
        <v/>
      </c>
      <c r="E193" s="13" t="n">
        <f aca="false">SUMIF('Estrutura Curricular'!B182:$B$3011,A193,'Estrutura Curricular'!G182:$G$3011)</f>
        <v>0</v>
      </c>
      <c r="F193" s="29" t="str">
        <f aca="false">IF(AND(NOT(ISBLANK(A193)),ISBLANK(C193)),
   "Por favor, preencha quantidade de orientações.",
 IF(AND(C193 &gt; 0,D193="Especialista"),
   "O título do orientador(a) deve ser no mínimo de Mestre.",
 IF(AND(C193&gt;8,Identificação!$B$8="Presencial"),"Em curso presencial, o docente só pode orientar até 8 alunos.",""
 )))</f>
        <v/>
      </c>
      <c r="G193" s="13" t="n">
        <f aca="false">IF(F193="",0,1)</f>
        <v>0</v>
      </c>
    </row>
    <row r="194" customFormat="false" ht="13.5" hidden="false" customHeight="false" outlineLevel="0" collapsed="false">
      <c r="A194" s="40"/>
      <c r="B194" s="40"/>
      <c r="C194" s="28"/>
      <c r="D194" s="41" t="str">
        <f aca="false">IF(ISBLANK(A194),"",VLOOKUP(A194,'PROPG Lista de Docentes UFPE'!$B$1:$L$5008,11,FALSE()))</f>
        <v/>
      </c>
      <c r="E194" s="13" t="n">
        <f aca="false">SUMIF('Estrutura Curricular'!B183:$B$3011,A194,'Estrutura Curricular'!G183:$G$3011)</f>
        <v>0</v>
      </c>
      <c r="F194" s="29" t="str">
        <f aca="false">IF(AND(NOT(ISBLANK(A194)),ISBLANK(C194)),
   "Por favor, preencha quantidade de orientações.",
 IF(AND(C194 &gt; 0,D194="Especialista"),
   "O título do orientador(a) deve ser no mínimo de Mestre.",
 IF(AND(C194&gt;8,Identificação!$B$8="Presencial"),"Em curso presencial, o docente só pode orientar até 8 alunos.",""
 )))</f>
        <v/>
      </c>
      <c r="G194" s="13" t="n">
        <f aca="false">IF(F194="",0,1)</f>
        <v>0</v>
      </c>
    </row>
    <row r="195" customFormat="false" ht="13.5" hidden="false" customHeight="false" outlineLevel="0" collapsed="false">
      <c r="A195" s="40"/>
      <c r="B195" s="40"/>
      <c r="C195" s="28"/>
      <c r="D195" s="41" t="str">
        <f aca="false">IF(ISBLANK(A195),"",VLOOKUP(A195,'PROPG Lista de Docentes UFPE'!$B$1:$L$5008,11,FALSE()))</f>
        <v/>
      </c>
      <c r="E195" s="13" t="n">
        <f aca="false">SUMIF('Estrutura Curricular'!B184:$B$3011,A195,'Estrutura Curricular'!G184:$G$3011)</f>
        <v>0</v>
      </c>
      <c r="F195" s="29" t="str">
        <f aca="false">IF(AND(NOT(ISBLANK(A195)),ISBLANK(C195)),
   "Por favor, preencha quantidade de orientações.",
 IF(AND(C195 &gt; 0,D195="Especialista"),
   "O título do orientador(a) deve ser no mínimo de Mestre.",
 IF(AND(C195&gt;8,Identificação!$B$8="Presencial"),"Em curso presencial, o docente só pode orientar até 8 alunos.",""
 )))</f>
        <v/>
      </c>
      <c r="G195" s="13" t="n">
        <f aca="false">IF(F195="",0,1)</f>
        <v>0</v>
      </c>
    </row>
    <row r="196" customFormat="false" ht="13.5" hidden="false" customHeight="false" outlineLevel="0" collapsed="false">
      <c r="A196" s="40"/>
      <c r="B196" s="40"/>
      <c r="C196" s="28"/>
      <c r="D196" s="41" t="str">
        <f aca="false">IF(ISBLANK(A196),"",VLOOKUP(A196,'PROPG Lista de Docentes UFPE'!$B$1:$L$5008,11,FALSE()))</f>
        <v/>
      </c>
      <c r="E196" s="13" t="n">
        <f aca="false">SUMIF('Estrutura Curricular'!B185:$B$3011,A196,'Estrutura Curricular'!G185:$G$3011)</f>
        <v>0</v>
      </c>
      <c r="F196" s="29" t="str">
        <f aca="false">IF(AND(NOT(ISBLANK(A196)),ISBLANK(C196)),
   "Por favor, preencha quantidade de orientações.",
 IF(AND(C196 &gt; 0,D196="Especialista"),
   "O título do orientador(a) deve ser no mínimo de Mestre.",
 IF(AND(C196&gt;8,Identificação!$B$8="Presencial"),"Em curso presencial, o docente só pode orientar até 8 alunos.",""
 )))</f>
        <v/>
      </c>
      <c r="G196" s="13" t="n">
        <f aca="false">IF(F196="",0,1)</f>
        <v>0</v>
      </c>
    </row>
    <row r="197" customFormat="false" ht="13.5" hidden="false" customHeight="false" outlineLevel="0" collapsed="false">
      <c r="A197" s="40"/>
      <c r="B197" s="40"/>
      <c r="C197" s="28"/>
      <c r="D197" s="41" t="str">
        <f aca="false">IF(ISBLANK(A197),"",VLOOKUP(A197,'PROPG Lista de Docentes UFPE'!$B$1:$L$5008,11,FALSE()))</f>
        <v/>
      </c>
      <c r="E197" s="13" t="n">
        <f aca="false">SUMIF('Estrutura Curricular'!B186:$B$3011,A197,'Estrutura Curricular'!G186:$G$3011)</f>
        <v>0</v>
      </c>
      <c r="F197" s="29" t="str">
        <f aca="false">IF(AND(NOT(ISBLANK(A197)),ISBLANK(C197)),
   "Por favor, preencha quantidade de orientações.",
 IF(AND(C197 &gt; 0,D197="Especialista"),
   "O título do orientador(a) deve ser no mínimo de Mestre.",
 IF(AND(C197&gt;8,Identificação!$B$8="Presencial"),"Em curso presencial, o docente só pode orientar até 8 alunos.",""
 )))</f>
        <v/>
      </c>
      <c r="G197" s="13" t="n">
        <f aca="false">IF(F197="",0,1)</f>
        <v>0</v>
      </c>
    </row>
    <row r="198" customFormat="false" ht="13.5" hidden="false" customHeight="false" outlineLevel="0" collapsed="false">
      <c r="A198" s="40"/>
      <c r="B198" s="40"/>
      <c r="C198" s="28"/>
      <c r="D198" s="41" t="str">
        <f aca="false">IF(ISBLANK(A198),"",VLOOKUP(A198,'PROPG Lista de Docentes UFPE'!$B$1:$L$5008,11,FALSE()))</f>
        <v/>
      </c>
      <c r="E198" s="13" t="n">
        <f aca="false">SUMIF('Estrutura Curricular'!B187:$B$3011,A198,'Estrutura Curricular'!G187:$G$3011)</f>
        <v>0</v>
      </c>
      <c r="F198" s="29" t="str">
        <f aca="false">IF(AND(NOT(ISBLANK(A198)),ISBLANK(C198)),
   "Por favor, preencha quantidade de orientações.",
 IF(AND(C198 &gt; 0,D198="Especialista"),
   "O título do orientador(a) deve ser no mínimo de Mestre.",
 IF(AND(C198&gt;8,Identificação!$B$8="Presencial"),"Em curso presencial, o docente só pode orientar até 8 alunos.",""
 )))</f>
        <v/>
      </c>
      <c r="G198" s="13" t="n">
        <f aca="false">IF(F198="",0,1)</f>
        <v>0</v>
      </c>
    </row>
    <row r="199" customFormat="false" ht="13.5" hidden="false" customHeight="false" outlineLevel="0" collapsed="false">
      <c r="A199" s="40"/>
      <c r="B199" s="40"/>
      <c r="C199" s="28"/>
      <c r="D199" s="41" t="str">
        <f aca="false">IF(ISBLANK(A199),"",VLOOKUP(A199,'PROPG Lista de Docentes UFPE'!$B$1:$L$5008,11,FALSE()))</f>
        <v/>
      </c>
      <c r="E199" s="13" t="n">
        <f aca="false">SUMIF('Estrutura Curricular'!B188:$B$3011,A199,'Estrutura Curricular'!G188:$G$3011)</f>
        <v>0</v>
      </c>
      <c r="F199" s="29" t="str">
        <f aca="false">IF(AND(NOT(ISBLANK(A199)),ISBLANK(C199)),
   "Por favor, preencha quantidade de orientações.",
 IF(AND(C199 &gt; 0,D199="Especialista"),
   "O título do orientador(a) deve ser no mínimo de Mestre.",
 IF(AND(C199&gt;8,Identificação!$B$8="Presencial"),"Em curso presencial, o docente só pode orientar até 8 alunos.",""
 )))</f>
        <v/>
      </c>
      <c r="G199" s="13" t="n">
        <f aca="false">IF(F199="",0,1)</f>
        <v>0</v>
      </c>
    </row>
    <row r="200" customFormat="false" ht="13.5" hidden="false" customHeight="false" outlineLevel="0" collapsed="false">
      <c r="A200" s="40"/>
      <c r="B200" s="40"/>
      <c r="C200" s="28"/>
      <c r="D200" s="41" t="str">
        <f aca="false">IF(ISBLANK(A200),"",VLOOKUP(A200,'PROPG Lista de Docentes UFPE'!$B$1:$L$5008,11,FALSE()))</f>
        <v/>
      </c>
      <c r="E200" s="13" t="n">
        <f aca="false">SUMIF('Estrutura Curricular'!B189:$B$3011,A200,'Estrutura Curricular'!G189:$G$3011)</f>
        <v>0</v>
      </c>
      <c r="F200" s="29" t="str">
        <f aca="false">IF(AND(NOT(ISBLANK(A200)),ISBLANK(C200)),
   "Por favor, preencha quantidade de orientações.",
 IF(AND(C200 &gt; 0,D200="Especialista"),
   "O título do orientador(a) deve ser no mínimo de Mestre.",
 IF(AND(C200&gt;8,Identificação!$B$8="Presencial"),"Em curso presencial, o docente só pode orientar até 8 alunos.",""
 )))</f>
        <v/>
      </c>
      <c r="G200" s="13" t="n">
        <f aca="false">IF(F200="",0,1)</f>
        <v>0</v>
      </c>
    </row>
    <row r="201" customFormat="false" ht="13.5" hidden="false" customHeight="false" outlineLevel="0" collapsed="false">
      <c r="A201" s="40"/>
      <c r="B201" s="40"/>
      <c r="C201" s="28"/>
      <c r="D201" s="41" t="str">
        <f aca="false">IF(ISBLANK(A201),"",VLOOKUP(A201,'PROPG Lista de Docentes UFPE'!$B$1:$L$5008,11,FALSE()))</f>
        <v/>
      </c>
      <c r="E201" s="13" t="n">
        <f aca="false">SUMIF('Estrutura Curricular'!B190:$B$3011,A201,'Estrutura Curricular'!G190:$G$3011)</f>
        <v>0</v>
      </c>
      <c r="F201" s="29" t="str">
        <f aca="false">IF(AND(NOT(ISBLANK(A201)),ISBLANK(C201)),
   "Por favor, preencha quantidade de orientações.",
 IF(AND(C201 &gt; 0,D201="Especialista"),
   "O título do orientador(a) deve ser no mínimo de Mestre.",
 IF(AND(C201&gt;8,Identificação!$B$8="Presencial"),"Em curso presencial, o docente só pode orientar até 8 alunos.",""
 )))</f>
        <v/>
      </c>
      <c r="G201" s="13" t="n">
        <f aca="false">IF(F201="",0,1)</f>
        <v>0</v>
      </c>
    </row>
    <row r="202" customFormat="false" ht="13.5" hidden="false" customHeight="false" outlineLevel="0" collapsed="false">
      <c r="A202" s="40"/>
      <c r="B202" s="40"/>
      <c r="C202" s="28"/>
      <c r="D202" s="41" t="str">
        <f aca="false">IF(ISBLANK(A202),"",VLOOKUP(A202,'PROPG Lista de Docentes UFPE'!$B$1:$L$5008,11,FALSE()))</f>
        <v/>
      </c>
      <c r="E202" s="13" t="n">
        <f aca="false">SUMIF('Estrutura Curricular'!B191:$B$3011,A202,'Estrutura Curricular'!G191:$G$3011)</f>
        <v>0</v>
      </c>
      <c r="F202" s="29" t="str">
        <f aca="false">IF(AND(NOT(ISBLANK(A202)),ISBLANK(C202)),
   "Por favor, preencha quantidade de orientações.",
 IF(AND(C202 &gt; 0,D202="Especialista"),
   "O título do orientador(a) deve ser no mínimo de Mestre.",
 IF(AND(C202&gt;8,Identificação!$B$8="Presencial"),"Em curso presencial, o docente só pode orientar até 8 alunos.",""
 )))</f>
        <v/>
      </c>
      <c r="G202" s="13" t="n">
        <f aca="false">IF(F202="",0,1)</f>
        <v>0</v>
      </c>
    </row>
    <row r="203" customFormat="false" ht="13.5" hidden="false" customHeight="false" outlineLevel="0" collapsed="false">
      <c r="A203" s="40"/>
      <c r="B203" s="40"/>
      <c r="C203" s="28"/>
      <c r="D203" s="41" t="str">
        <f aca="false">IF(ISBLANK(A203),"",VLOOKUP(A203,'PROPG Lista de Docentes UFPE'!$B$1:$L$5008,11,FALSE()))</f>
        <v/>
      </c>
      <c r="E203" s="13" t="n">
        <f aca="false">SUMIF('Estrutura Curricular'!B192:$B$3011,A203,'Estrutura Curricular'!G192:$G$3011)</f>
        <v>0</v>
      </c>
      <c r="F203" s="29" t="str">
        <f aca="false">IF(AND(NOT(ISBLANK(A203)),ISBLANK(C203)),
   "Por favor, preencha quantidade de orientações.",
 IF(AND(C203 &gt; 0,D203="Especialista"),
   "O título do orientador(a) deve ser no mínimo de Mestre.",
 IF(AND(C203&gt;8,Identificação!$B$8="Presencial"),"Em curso presencial, o docente só pode orientar até 8 alunos.",""
 )))</f>
        <v/>
      </c>
      <c r="G203" s="13" t="n">
        <f aca="false">IF(F203="",0,1)</f>
        <v>0</v>
      </c>
    </row>
    <row r="204" customFormat="false" ht="13.5" hidden="false" customHeight="false" outlineLevel="0" collapsed="false">
      <c r="A204" s="40"/>
      <c r="B204" s="40"/>
      <c r="C204" s="28"/>
      <c r="D204" s="41" t="str">
        <f aca="false">IF(ISBLANK(A204),"",VLOOKUP(A204,'PROPG Lista de Docentes UFPE'!$B$1:$L$5008,11,FALSE()))</f>
        <v/>
      </c>
      <c r="E204" s="13" t="n">
        <f aca="false">SUMIF('Estrutura Curricular'!B193:$B$3011,A204,'Estrutura Curricular'!G193:$G$3011)</f>
        <v>0</v>
      </c>
      <c r="F204" s="29" t="str">
        <f aca="false">IF(AND(NOT(ISBLANK(A204)),ISBLANK(C204)),
   "Por favor, preencha quantidade de orientações.",
 IF(AND(C204 &gt; 0,D204="Especialista"),
   "O título do orientador(a) deve ser no mínimo de Mestre.",
 IF(AND(C204&gt;8,Identificação!$B$8="Presencial"),"Em curso presencial, o docente só pode orientar até 8 alunos.",""
 )))</f>
        <v/>
      </c>
      <c r="G204" s="13" t="n">
        <f aca="false">IF(F204="",0,1)</f>
        <v>0</v>
      </c>
    </row>
    <row r="205" customFormat="false" ht="13.5" hidden="false" customHeight="false" outlineLevel="0" collapsed="false">
      <c r="A205" s="40"/>
      <c r="B205" s="40"/>
      <c r="C205" s="28"/>
      <c r="D205" s="41" t="str">
        <f aca="false">IF(ISBLANK(A205),"",VLOOKUP(A205,'PROPG Lista de Docentes UFPE'!$B$1:$L$5008,11,FALSE()))</f>
        <v/>
      </c>
      <c r="E205" s="13" t="n">
        <f aca="false">SUMIF('Estrutura Curricular'!B194:$B$3011,A205,'Estrutura Curricular'!G194:$G$3011)</f>
        <v>0</v>
      </c>
      <c r="F205" s="29" t="str">
        <f aca="false">IF(AND(NOT(ISBLANK(A205)),ISBLANK(C205)),
   "Por favor, preencha quantidade de orientações.",
 IF(AND(C205 &gt; 0,D205="Especialista"),
   "O título do orientador(a) deve ser no mínimo de Mestre.",
 IF(AND(C205&gt;8,Identificação!$B$8="Presencial"),"Em curso presencial, o docente só pode orientar até 8 alunos.",""
 )))</f>
        <v/>
      </c>
      <c r="G205" s="13" t="n">
        <f aca="false">IF(F205="",0,1)</f>
        <v>0</v>
      </c>
    </row>
    <row r="206" customFormat="false" ht="13.5" hidden="false" customHeight="false" outlineLevel="0" collapsed="false">
      <c r="A206" s="40"/>
      <c r="B206" s="40"/>
      <c r="C206" s="28"/>
      <c r="D206" s="41" t="str">
        <f aca="false">IF(ISBLANK(A206),"",VLOOKUP(A206,'PROPG Lista de Docentes UFPE'!$B$1:$L$5008,11,FALSE()))</f>
        <v/>
      </c>
      <c r="E206" s="13" t="n">
        <f aca="false">SUMIF('Estrutura Curricular'!B195:$B$3011,A206,'Estrutura Curricular'!G195:$G$3011)</f>
        <v>0</v>
      </c>
      <c r="F206" s="29" t="str">
        <f aca="false">IF(AND(NOT(ISBLANK(A206)),ISBLANK(C206)),
   "Por favor, preencha quantidade de orientações.",
 IF(AND(C206 &gt; 0,D206="Especialista"),
   "O título do orientador(a) deve ser no mínimo de Mestre.",
 IF(AND(C206&gt;8,Identificação!$B$8="Presencial"),"Em curso presencial, o docente só pode orientar até 8 alunos.",""
 )))</f>
        <v/>
      </c>
      <c r="G206" s="13" t="n">
        <f aca="false">IF(F206="",0,1)</f>
        <v>0</v>
      </c>
    </row>
    <row r="207" customFormat="false" ht="13.5" hidden="false" customHeight="false" outlineLevel="0" collapsed="false">
      <c r="A207" s="40"/>
      <c r="B207" s="40"/>
      <c r="C207" s="28"/>
      <c r="D207" s="41" t="str">
        <f aca="false">IF(ISBLANK(A207),"",VLOOKUP(A207,'PROPG Lista de Docentes UFPE'!$B$1:$L$5008,11,FALSE()))</f>
        <v/>
      </c>
      <c r="E207" s="13" t="n">
        <f aca="false">SUMIF('Estrutura Curricular'!B196:$B$3011,A207,'Estrutura Curricular'!G196:$G$3011)</f>
        <v>0</v>
      </c>
      <c r="F207" s="29" t="str">
        <f aca="false">IF(AND(NOT(ISBLANK(A207)),ISBLANK(C207)),
   "Por favor, preencha quantidade de orientações.",
 IF(AND(C207 &gt; 0,D207="Especialista"),
   "O título do orientador(a) deve ser no mínimo de Mestre.",
 IF(AND(C207&gt;8,Identificação!$B$8="Presencial"),"Em curso presencial, o docente só pode orientar até 8 alunos.",""
 )))</f>
        <v/>
      </c>
      <c r="G207" s="13" t="n">
        <f aca="false">IF(F207="",0,1)</f>
        <v>0</v>
      </c>
    </row>
    <row r="208" customFormat="false" ht="13.5" hidden="false" customHeight="false" outlineLevel="0" collapsed="false">
      <c r="A208" s="40"/>
      <c r="B208" s="40"/>
      <c r="C208" s="28"/>
      <c r="D208" s="41" t="str">
        <f aca="false">IF(ISBLANK(A208),"",VLOOKUP(A208,'PROPG Lista de Docentes UFPE'!$B$1:$L$5008,11,FALSE()))</f>
        <v/>
      </c>
      <c r="E208" s="13" t="n">
        <f aca="false">SUMIF('Estrutura Curricular'!B197:$B$3011,A208,'Estrutura Curricular'!G197:$G$3011)</f>
        <v>0</v>
      </c>
      <c r="F208" s="29" t="str">
        <f aca="false">IF(AND(NOT(ISBLANK(A208)),ISBLANK(C208)),
   "Por favor, preencha quantidade de orientações.",
 IF(AND(C208 &gt; 0,D208="Especialista"),
   "O título do orientador(a) deve ser no mínimo de Mestre.",
 IF(AND(C208&gt;8,Identificação!$B$8="Presencial"),"Em curso presencial, o docente só pode orientar até 8 alunos.",""
 )))</f>
        <v/>
      </c>
      <c r="G208" s="13" t="n">
        <f aca="false">IF(F208="",0,1)</f>
        <v>0</v>
      </c>
    </row>
    <row r="209" customFormat="false" ht="13.5" hidden="false" customHeight="false" outlineLevel="0" collapsed="false">
      <c r="A209" s="40"/>
      <c r="B209" s="40"/>
      <c r="C209" s="28"/>
      <c r="D209" s="41" t="str">
        <f aca="false">IF(ISBLANK(A209),"",VLOOKUP(A209,'PROPG Lista de Docentes UFPE'!$B$1:$L$5008,11,FALSE()))</f>
        <v/>
      </c>
      <c r="E209" s="13" t="n">
        <f aca="false">SUMIF('Estrutura Curricular'!B198:$B$3011,A209,'Estrutura Curricular'!G198:$G$3011)</f>
        <v>0</v>
      </c>
      <c r="F209" s="29" t="str">
        <f aca="false">IF(AND(NOT(ISBLANK(A209)),ISBLANK(C209)),
   "Por favor, preencha quantidade de orientações.",
 IF(AND(C209 &gt; 0,D209="Especialista"),
   "O título do orientador(a) deve ser no mínimo de Mestre.",
 IF(AND(C209&gt;8,Identificação!$B$8="Presencial"),"Em curso presencial, o docente só pode orientar até 8 alunos.",""
 )))</f>
        <v/>
      </c>
      <c r="G209" s="13" t="n">
        <f aca="false">IF(F209="",0,1)</f>
        <v>0</v>
      </c>
    </row>
    <row r="210" customFormat="false" ht="13.5" hidden="false" customHeight="false" outlineLevel="0" collapsed="false">
      <c r="A210" s="40"/>
      <c r="B210" s="40"/>
      <c r="C210" s="28"/>
      <c r="D210" s="41" t="str">
        <f aca="false">IF(ISBLANK(A210),"",VLOOKUP(A210,'PROPG Lista de Docentes UFPE'!$B$1:$L$5008,11,FALSE()))</f>
        <v/>
      </c>
      <c r="E210" s="13" t="n">
        <f aca="false">SUMIF('Estrutura Curricular'!B199:$B$3011,A210,'Estrutura Curricular'!G199:$G$3011)</f>
        <v>0</v>
      </c>
      <c r="F210" s="29" t="str">
        <f aca="false">IF(AND(NOT(ISBLANK(A210)),ISBLANK(C210)),
   "Por favor, preencha quantidade de orientações.",
 IF(AND(C210 &gt; 0,D210="Especialista"),
   "O título do orientador(a) deve ser no mínimo de Mestre.",
 IF(AND(C210&gt;8,Identificação!$B$8="Presencial"),"Em curso presencial, o docente só pode orientar até 8 alunos.",""
 )))</f>
        <v/>
      </c>
      <c r="G210" s="13" t="n">
        <f aca="false">IF(F210="",0,1)</f>
        <v>0</v>
      </c>
    </row>
    <row r="211" customFormat="false" ht="13.5" hidden="false" customHeight="false" outlineLevel="0" collapsed="false">
      <c r="A211" s="40"/>
      <c r="B211" s="40"/>
      <c r="C211" s="28"/>
      <c r="D211" s="41" t="str">
        <f aca="false">IF(ISBLANK(A211),"",VLOOKUP(A211,'PROPG Lista de Docentes UFPE'!$B$1:$L$5008,11,FALSE()))</f>
        <v/>
      </c>
      <c r="E211" s="13" t="n">
        <f aca="false">SUMIF('Estrutura Curricular'!B200:$B$3011,A211,'Estrutura Curricular'!G200:$G$3011)</f>
        <v>0</v>
      </c>
      <c r="F211" s="29" t="str">
        <f aca="false">IF(AND(NOT(ISBLANK(A211)),ISBLANK(C211)),
   "Por favor, preencha quantidade de orientações.",
 IF(AND(C211 &gt; 0,D211="Especialista"),
   "O título do orientador(a) deve ser no mínimo de Mestre.",
 IF(AND(C211&gt;8,Identificação!$B$8="Presencial"),"Em curso presencial, o docente só pode orientar até 8 alunos.",""
 )))</f>
        <v/>
      </c>
      <c r="G211" s="13" t="n">
        <f aca="false">IF(F211="",0,1)</f>
        <v>0</v>
      </c>
    </row>
    <row r="212" customFormat="false" ht="13.5" hidden="false" customHeight="false" outlineLevel="0" collapsed="false">
      <c r="A212" s="40"/>
      <c r="B212" s="40"/>
      <c r="C212" s="28"/>
      <c r="D212" s="41" t="str">
        <f aca="false">IF(ISBLANK(A212),"",VLOOKUP(A212,'PROPG Lista de Docentes UFPE'!$B$1:$L$5008,11,FALSE()))</f>
        <v/>
      </c>
      <c r="E212" s="13" t="n">
        <f aca="false">SUMIF('Estrutura Curricular'!B201:$B$3011,A212,'Estrutura Curricular'!G201:$G$3011)</f>
        <v>0</v>
      </c>
      <c r="F212" s="29" t="str">
        <f aca="false">IF(AND(NOT(ISBLANK(A212)),ISBLANK(C212)),
   "Por favor, preencha quantidade de orientações.",
 IF(AND(C212 &gt; 0,D212="Especialista"),
   "O título do orientador(a) deve ser no mínimo de Mestre.",
 IF(AND(C212&gt;8,Identificação!$B$8="Presencial"),"Em curso presencial, o docente só pode orientar até 8 alunos.",""
 )))</f>
        <v/>
      </c>
      <c r="G212" s="13" t="n">
        <f aca="false">IF(F212="",0,1)</f>
        <v>0</v>
      </c>
    </row>
    <row r="213" customFormat="false" ht="13.5" hidden="false" customHeight="false" outlineLevel="0" collapsed="false">
      <c r="A213" s="40"/>
      <c r="B213" s="40"/>
      <c r="C213" s="28"/>
      <c r="D213" s="41" t="str">
        <f aca="false">IF(ISBLANK(A213),"",VLOOKUP(A213,'PROPG Lista de Docentes UFPE'!$B$1:$L$5008,11,FALSE()))</f>
        <v/>
      </c>
      <c r="E213" s="13" t="n">
        <f aca="false">SUMIF('Estrutura Curricular'!B202:$B$3011,A213,'Estrutura Curricular'!G202:$G$3011)</f>
        <v>0</v>
      </c>
      <c r="F213" s="29" t="str">
        <f aca="false">IF(AND(NOT(ISBLANK(A213)),ISBLANK(C213)),
   "Por favor, preencha quantidade de orientações.",
 IF(AND(C213 &gt; 0,D213="Especialista"),
   "O título do orientador(a) deve ser no mínimo de Mestre.",
 IF(AND(C213&gt;8,Identificação!$B$8="Presencial"),"Em curso presencial, o docente só pode orientar até 8 alunos.",""
 )))</f>
        <v/>
      </c>
      <c r="G213" s="13" t="n">
        <f aca="false">IF(F213="",0,1)</f>
        <v>0</v>
      </c>
    </row>
    <row r="214" customFormat="false" ht="13.5" hidden="false" customHeight="false" outlineLevel="0" collapsed="false">
      <c r="A214" s="40"/>
      <c r="B214" s="40"/>
      <c r="C214" s="28"/>
      <c r="D214" s="41" t="str">
        <f aca="false">IF(ISBLANK(A214),"",VLOOKUP(A214,'PROPG Lista de Docentes UFPE'!$B$1:$L$5008,11,FALSE()))</f>
        <v/>
      </c>
      <c r="E214" s="13" t="n">
        <f aca="false">SUMIF('Estrutura Curricular'!B203:$B$3011,A214,'Estrutura Curricular'!G203:$G$3011)</f>
        <v>0</v>
      </c>
      <c r="F214" s="29" t="str">
        <f aca="false">IF(AND(NOT(ISBLANK(A214)),ISBLANK(C214)),
   "Por favor, preencha quantidade de orientações.",
 IF(AND(C214 &gt; 0,D214="Especialista"),
   "O título do orientador(a) deve ser no mínimo de Mestre.",
 IF(AND(C214&gt;8,Identificação!$B$8="Presencial"),"Em curso presencial, o docente só pode orientar até 8 alunos.",""
 )))</f>
        <v/>
      </c>
      <c r="G214" s="13" t="n">
        <f aca="false">IF(F214="",0,1)</f>
        <v>0</v>
      </c>
    </row>
    <row r="215" customFormat="false" ht="13.5" hidden="false" customHeight="false" outlineLevel="0" collapsed="false">
      <c r="A215" s="40"/>
      <c r="B215" s="40"/>
      <c r="C215" s="28"/>
      <c r="D215" s="41" t="str">
        <f aca="false">IF(ISBLANK(A215),"",VLOOKUP(A215,'PROPG Lista de Docentes UFPE'!$B$1:$L$5008,11,FALSE()))</f>
        <v/>
      </c>
      <c r="E215" s="13" t="n">
        <f aca="false">SUMIF('Estrutura Curricular'!B204:$B$3011,A215,'Estrutura Curricular'!G204:$G$3011)</f>
        <v>0</v>
      </c>
      <c r="F215" s="29" t="str">
        <f aca="false">IF(AND(NOT(ISBLANK(A215)),ISBLANK(C215)),
   "Por favor, preencha quantidade de orientações.",
 IF(AND(C215 &gt; 0,D215="Especialista"),
   "O título do orientador(a) deve ser no mínimo de Mestre.",
 IF(AND(C215&gt;8,Identificação!$B$8="Presencial"),"Em curso presencial, o docente só pode orientar até 8 alunos.",""
 )))</f>
        <v/>
      </c>
      <c r="G215" s="13" t="n">
        <f aca="false">IF(F215="",0,1)</f>
        <v>0</v>
      </c>
    </row>
    <row r="216" customFormat="false" ht="13.5" hidden="false" customHeight="false" outlineLevel="0" collapsed="false">
      <c r="A216" s="40"/>
      <c r="B216" s="40"/>
      <c r="C216" s="28"/>
      <c r="D216" s="41" t="str">
        <f aca="false">IF(ISBLANK(A216),"",VLOOKUP(A216,'PROPG Lista de Docentes UFPE'!$B$1:$L$5008,11,FALSE()))</f>
        <v/>
      </c>
      <c r="E216" s="13" t="n">
        <f aca="false">SUMIF('Estrutura Curricular'!B205:$B$3011,A216,'Estrutura Curricular'!G205:$G$3011)</f>
        <v>0</v>
      </c>
      <c r="F216" s="29" t="str">
        <f aca="false">IF(AND(NOT(ISBLANK(A216)),ISBLANK(C216)),
   "Por favor, preencha quantidade de orientações.",
 IF(AND(C216 &gt; 0,D216="Especialista"),
   "O título do orientador(a) deve ser no mínimo de Mestre.",
 IF(AND(C216&gt;8,Identificação!$B$8="Presencial"),"Em curso presencial, o docente só pode orientar até 8 alunos.",""
 )))</f>
        <v/>
      </c>
      <c r="G216" s="13" t="n">
        <f aca="false">IF(F216="",0,1)</f>
        <v>0</v>
      </c>
    </row>
    <row r="217" customFormat="false" ht="13.5" hidden="false" customHeight="false" outlineLevel="0" collapsed="false">
      <c r="A217" s="40"/>
      <c r="B217" s="40"/>
      <c r="C217" s="28"/>
      <c r="D217" s="41" t="str">
        <f aca="false">IF(ISBLANK(A217),"",VLOOKUP(A217,'PROPG Lista de Docentes UFPE'!$B$1:$L$5008,11,FALSE()))</f>
        <v/>
      </c>
      <c r="E217" s="13" t="n">
        <f aca="false">SUMIF('Estrutura Curricular'!B206:$B$3011,A217,'Estrutura Curricular'!G206:$G$3011)</f>
        <v>0</v>
      </c>
      <c r="F217" s="29" t="str">
        <f aca="false">IF(AND(NOT(ISBLANK(A217)),ISBLANK(C217)),
   "Por favor, preencha quantidade de orientações.",
 IF(AND(C217 &gt; 0,D217="Especialista"),
   "O título do orientador(a) deve ser no mínimo de Mestre.",
 IF(AND(C217&gt;8,Identificação!$B$8="Presencial"),"Em curso presencial, o docente só pode orientar até 8 alunos.",""
 )))</f>
        <v/>
      </c>
      <c r="G217" s="13" t="n">
        <f aca="false">IF(F217="",0,1)</f>
        <v>0</v>
      </c>
    </row>
    <row r="218" customFormat="false" ht="13.5" hidden="false" customHeight="false" outlineLevel="0" collapsed="false">
      <c r="A218" s="40"/>
      <c r="B218" s="40"/>
      <c r="C218" s="28"/>
      <c r="D218" s="41" t="str">
        <f aca="false">IF(ISBLANK(A218),"",VLOOKUP(A218,'PROPG Lista de Docentes UFPE'!$B$1:$L$5008,11,FALSE()))</f>
        <v/>
      </c>
      <c r="E218" s="13" t="n">
        <f aca="false">SUMIF('Estrutura Curricular'!B207:$B$3011,A218,'Estrutura Curricular'!G207:$G$3011)</f>
        <v>0</v>
      </c>
      <c r="F218" s="29" t="str">
        <f aca="false">IF(AND(NOT(ISBLANK(A218)),ISBLANK(C218)),
   "Por favor, preencha quantidade de orientações.",
 IF(AND(C218 &gt; 0,D218="Especialista"),
   "O título do orientador(a) deve ser no mínimo de Mestre.",
 IF(AND(C218&gt;8,Identificação!$B$8="Presencial"),"Em curso presencial, o docente só pode orientar até 8 alunos.",""
 )))</f>
        <v/>
      </c>
      <c r="G218" s="13" t="n">
        <f aca="false">IF(F218="",0,1)</f>
        <v>0</v>
      </c>
    </row>
    <row r="219" customFormat="false" ht="13.5" hidden="false" customHeight="false" outlineLevel="0" collapsed="false">
      <c r="A219" s="40"/>
      <c r="B219" s="40"/>
      <c r="C219" s="28"/>
      <c r="D219" s="41" t="str">
        <f aca="false">IF(ISBLANK(A219),"",VLOOKUP(A219,'PROPG Lista de Docentes UFPE'!$B$1:$L$5008,11,FALSE()))</f>
        <v/>
      </c>
      <c r="E219" s="13" t="n">
        <f aca="false">SUMIF('Estrutura Curricular'!B208:$B$3011,A219,'Estrutura Curricular'!G208:$G$3011)</f>
        <v>0</v>
      </c>
      <c r="F219" s="29" t="str">
        <f aca="false">IF(AND(NOT(ISBLANK(A219)),ISBLANK(C219)),
   "Por favor, preencha quantidade de orientações.",
 IF(AND(C219 &gt; 0,D219="Especialista"),
   "O título do orientador(a) deve ser no mínimo de Mestre.",
 IF(AND(C219&gt;8,Identificação!$B$8="Presencial"),"Em curso presencial, o docente só pode orientar até 8 alunos.",""
 )))</f>
        <v/>
      </c>
      <c r="G219" s="13" t="n">
        <f aca="false">IF(F219="",0,1)</f>
        <v>0</v>
      </c>
    </row>
    <row r="220" customFormat="false" ht="13.5" hidden="false" customHeight="false" outlineLevel="0" collapsed="false">
      <c r="A220" s="40"/>
      <c r="B220" s="40"/>
      <c r="C220" s="28"/>
      <c r="D220" s="41" t="str">
        <f aca="false">IF(ISBLANK(A220),"",VLOOKUP(A220,'PROPG Lista de Docentes UFPE'!$B$1:$L$5008,11,FALSE()))</f>
        <v/>
      </c>
      <c r="E220" s="13" t="n">
        <f aca="false">SUMIF('Estrutura Curricular'!B209:$B$3011,A220,'Estrutura Curricular'!G209:$G$3011)</f>
        <v>0</v>
      </c>
      <c r="F220" s="29" t="str">
        <f aca="false">IF(AND(NOT(ISBLANK(A220)),ISBLANK(C220)),
   "Por favor, preencha quantidade de orientações.",
 IF(AND(C220 &gt; 0,D220="Especialista"),
   "O título do orientador(a) deve ser no mínimo de Mestre.",
 IF(AND(C220&gt;8,Identificação!$B$8="Presencial"),"Em curso presencial, o docente só pode orientar até 8 alunos.",""
 )))</f>
        <v/>
      </c>
      <c r="G220" s="13" t="n">
        <f aca="false">IF(F220="",0,1)</f>
        <v>0</v>
      </c>
    </row>
    <row r="221" customFormat="false" ht="13.5" hidden="false" customHeight="false" outlineLevel="0" collapsed="false">
      <c r="A221" s="40"/>
      <c r="B221" s="40"/>
      <c r="C221" s="28"/>
      <c r="D221" s="41" t="str">
        <f aca="false">IF(ISBLANK(A221),"",VLOOKUP(A221,'PROPG Lista de Docentes UFPE'!$B$1:$L$5008,11,FALSE()))</f>
        <v/>
      </c>
      <c r="E221" s="13" t="n">
        <f aca="false">SUMIF('Estrutura Curricular'!B210:$B$3011,A221,'Estrutura Curricular'!G210:$G$3011)</f>
        <v>0</v>
      </c>
      <c r="F221" s="29" t="str">
        <f aca="false">IF(AND(NOT(ISBLANK(A221)),ISBLANK(C221)),
   "Por favor, preencha quantidade de orientações.",
 IF(AND(C221 &gt; 0,D221="Especialista"),
   "O título do orientador(a) deve ser no mínimo de Mestre.",
 IF(AND(C221&gt;8,Identificação!$B$8="Presencial"),"Em curso presencial, o docente só pode orientar até 8 alunos.",""
 )))</f>
        <v/>
      </c>
      <c r="G221" s="13" t="n">
        <f aca="false">IF(F221="",0,1)</f>
        <v>0</v>
      </c>
    </row>
    <row r="222" customFormat="false" ht="13.5" hidden="false" customHeight="false" outlineLevel="0" collapsed="false">
      <c r="A222" s="40"/>
      <c r="B222" s="40"/>
      <c r="C222" s="28"/>
      <c r="D222" s="41" t="str">
        <f aca="false">IF(ISBLANK(A222),"",VLOOKUP(A222,'PROPG Lista de Docentes UFPE'!$B$1:$L$5008,11,FALSE()))</f>
        <v/>
      </c>
      <c r="E222" s="13" t="n">
        <f aca="false">SUMIF('Estrutura Curricular'!B211:$B$3011,A222,'Estrutura Curricular'!G211:$G$3011)</f>
        <v>0</v>
      </c>
      <c r="F222" s="29" t="str">
        <f aca="false">IF(AND(NOT(ISBLANK(A222)),ISBLANK(C222)),
   "Por favor, preencha quantidade de orientações.",
 IF(AND(C222 &gt; 0,D222="Especialista"),
   "O título do orientador(a) deve ser no mínimo de Mestre.",
 IF(AND(C222&gt;8,Identificação!$B$8="Presencial"),"Em curso presencial, o docente só pode orientar até 8 alunos.",""
 )))</f>
        <v/>
      </c>
      <c r="G222" s="13" t="n">
        <f aca="false">IF(F222="",0,1)</f>
        <v>0</v>
      </c>
    </row>
    <row r="223" customFormat="false" ht="13.5" hidden="false" customHeight="false" outlineLevel="0" collapsed="false">
      <c r="A223" s="40"/>
      <c r="B223" s="40"/>
      <c r="C223" s="28"/>
      <c r="D223" s="41" t="str">
        <f aca="false">IF(ISBLANK(A223),"",VLOOKUP(A223,'PROPG Lista de Docentes UFPE'!$B$1:$L$5008,11,FALSE()))</f>
        <v/>
      </c>
      <c r="E223" s="13" t="n">
        <f aca="false">SUMIF('Estrutura Curricular'!B212:$B$3011,A223,'Estrutura Curricular'!G212:$G$3011)</f>
        <v>0</v>
      </c>
      <c r="F223" s="29" t="str">
        <f aca="false">IF(AND(NOT(ISBLANK(A223)),ISBLANK(C223)),
   "Por favor, preencha quantidade de orientações.",
 IF(AND(C223 &gt; 0,D223="Especialista"),
   "O título do orientador(a) deve ser no mínimo de Mestre.",
 IF(AND(C223&gt;8,Identificação!$B$8="Presencial"),"Em curso presencial, o docente só pode orientar até 8 alunos.",""
 )))</f>
        <v/>
      </c>
      <c r="G223" s="13" t="n">
        <f aca="false">IF(F223="",0,1)</f>
        <v>0</v>
      </c>
    </row>
    <row r="224" customFormat="false" ht="13.5" hidden="false" customHeight="false" outlineLevel="0" collapsed="false">
      <c r="A224" s="40"/>
      <c r="B224" s="40"/>
      <c r="C224" s="28"/>
      <c r="D224" s="41" t="str">
        <f aca="false">IF(ISBLANK(A224),"",VLOOKUP(A224,'PROPG Lista de Docentes UFPE'!$B$1:$L$5008,11,FALSE()))</f>
        <v/>
      </c>
      <c r="E224" s="13" t="n">
        <f aca="false">SUMIF('Estrutura Curricular'!B213:$B$3011,A224,'Estrutura Curricular'!G213:$G$3011)</f>
        <v>0</v>
      </c>
      <c r="F224" s="29" t="str">
        <f aca="false">IF(AND(NOT(ISBLANK(A224)),ISBLANK(C224)),
   "Por favor, preencha quantidade de orientações.",
 IF(AND(C224 &gt; 0,D224="Especialista"),
   "O título do orientador(a) deve ser no mínimo de Mestre.",
 IF(AND(C224&gt;8,Identificação!$B$8="Presencial"),"Em curso presencial, o docente só pode orientar até 8 alunos.",""
 )))</f>
        <v/>
      </c>
      <c r="G224" s="13" t="n">
        <f aca="false">IF(F224="",0,1)</f>
        <v>0</v>
      </c>
    </row>
    <row r="225" customFormat="false" ht="13.5" hidden="false" customHeight="false" outlineLevel="0" collapsed="false">
      <c r="A225" s="40"/>
      <c r="B225" s="40"/>
      <c r="C225" s="28"/>
      <c r="D225" s="41" t="str">
        <f aca="false">IF(ISBLANK(A225),"",VLOOKUP(A225,'PROPG Lista de Docentes UFPE'!$B$1:$L$5008,11,FALSE()))</f>
        <v/>
      </c>
      <c r="E225" s="13" t="n">
        <f aca="false">SUMIF('Estrutura Curricular'!B214:$B$3011,A225,'Estrutura Curricular'!G214:$G$3011)</f>
        <v>0</v>
      </c>
      <c r="F225" s="29" t="str">
        <f aca="false">IF(AND(NOT(ISBLANK(A225)),ISBLANK(C225)),
   "Por favor, preencha quantidade de orientações.",
 IF(AND(C225 &gt; 0,D225="Especialista"),
   "O título do orientador(a) deve ser no mínimo de Mestre.",
 IF(AND(C225&gt;8,Identificação!$B$8="Presencial"),"Em curso presencial, o docente só pode orientar até 8 alunos.",""
 )))</f>
        <v/>
      </c>
      <c r="G225" s="13" t="n">
        <f aca="false">IF(F225="",0,1)</f>
        <v>0</v>
      </c>
    </row>
    <row r="226" customFormat="false" ht="13.5" hidden="false" customHeight="false" outlineLevel="0" collapsed="false">
      <c r="A226" s="40"/>
      <c r="B226" s="40"/>
      <c r="C226" s="28"/>
      <c r="D226" s="41" t="str">
        <f aca="false">IF(ISBLANK(A226),"",VLOOKUP(A226,'PROPG Lista de Docentes UFPE'!$B$1:$L$5008,11,FALSE()))</f>
        <v/>
      </c>
      <c r="E226" s="13" t="n">
        <f aca="false">SUMIF('Estrutura Curricular'!B215:$B$3011,A226,'Estrutura Curricular'!G215:$G$3011)</f>
        <v>0</v>
      </c>
      <c r="F226" s="29" t="str">
        <f aca="false">IF(AND(NOT(ISBLANK(A226)),ISBLANK(C226)),
   "Por favor, preencha quantidade de orientações.",
 IF(AND(C226 &gt; 0,D226="Especialista"),
   "O título do orientador(a) deve ser no mínimo de Mestre.",
 IF(AND(C226&gt;8,Identificação!$B$8="Presencial"),"Em curso presencial, o docente só pode orientar até 8 alunos.",""
 )))</f>
        <v/>
      </c>
      <c r="G226" s="13" t="n">
        <f aca="false">IF(F226="",0,1)</f>
        <v>0</v>
      </c>
    </row>
    <row r="227" customFormat="false" ht="13.5" hidden="false" customHeight="false" outlineLevel="0" collapsed="false">
      <c r="A227" s="40"/>
      <c r="B227" s="40"/>
      <c r="C227" s="28"/>
      <c r="D227" s="41" t="str">
        <f aca="false">IF(ISBLANK(A227),"",VLOOKUP(A227,'PROPG Lista de Docentes UFPE'!$B$1:$L$5008,11,FALSE()))</f>
        <v/>
      </c>
      <c r="E227" s="13" t="n">
        <f aca="false">SUMIF('Estrutura Curricular'!B216:$B$3011,A227,'Estrutura Curricular'!G216:$G$3011)</f>
        <v>0</v>
      </c>
      <c r="F227" s="29" t="str">
        <f aca="false">IF(AND(NOT(ISBLANK(A227)),ISBLANK(C227)),
   "Por favor, preencha quantidade de orientações.",
 IF(AND(C227 &gt; 0,D227="Especialista"),
   "O título do orientador(a) deve ser no mínimo de Mestre.",
 IF(AND(C227&gt;8,Identificação!$B$8="Presencial"),"Em curso presencial, o docente só pode orientar até 8 alunos.",""
 )))</f>
        <v/>
      </c>
      <c r="G227" s="13" t="n">
        <f aca="false">IF(F227="",0,1)</f>
        <v>0</v>
      </c>
    </row>
    <row r="228" customFormat="false" ht="13.5" hidden="false" customHeight="false" outlineLevel="0" collapsed="false">
      <c r="A228" s="40"/>
      <c r="B228" s="40"/>
      <c r="C228" s="28"/>
      <c r="D228" s="41" t="str">
        <f aca="false">IF(ISBLANK(A228),"",VLOOKUP(A228,'PROPG Lista de Docentes UFPE'!$B$1:$L$5008,11,FALSE()))</f>
        <v/>
      </c>
      <c r="E228" s="13" t="n">
        <f aca="false">SUMIF('Estrutura Curricular'!B217:$B$3011,A228,'Estrutura Curricular'!G217:$G$3011)</f>
        <v>0</v>
      </c>
      <c r="F228" s="29" t="str">
        <f aca="false">IF(AND(NOT(ISBLANK(A228)),ISBLANK(C228)),
   "Por favor, preencha quantidade de orientações.",
 IF(AND(C228 &gt; 0,D228="Especialista"),
   "O título do orientador(a) deve ser no mínimo de Mestre.",
 IF(AND(C228&gt;8,Identificação!$B$8="Presencial"),"Em curso presencial, o docente só pode orientar até 8 alunos.",""
 )))</f>
        <v/>
      </c>
      <c r="G228" s="13" t="n">
        <f aca="false">IF(F228="",0,1)</f>
        <v>0</v>
      </c>
    </row>
    <row r="229" customFormat="false" ht="13.5" hidden="false" customHeight="false" outlineLevel="0" collapsed="false">
      <c r="A229" s="40"/>
      <c r="B229" s="40"/>
      <c r="C229" s="28"/>
      <c r="D229" s="41" t="str">
        <f aca="false">IF(ISBLANK(A229),"",VLOOKUP(A229,'PROPG Lista de Docentes UFPE'!$B$1:$L$5008,11,FALSE()))</f>
        <v/>
      </c>
      <c r="E229" s="13" t="n">
        <f aca="false">SUMIF('Estrutura Curricular'!B218:$B$3011,A229,'Estrutura Curricular'!G218:$G$3011)</f>
        <v>0</v>
      </c>
      <c r="F229" s="29" t="str">
        <f aca="false">IF(AND(NOT(ISBLANK(A229)),ISBLANK(C229)),
   "Por favor, preencha quantidade de orientações.",
 IF(AND(C229 &gt; 0,D229="Especialista"),
   "O título do orientador(a) deve ser no mínimo de Mestre.",
 IF(AND(C229&gt;8,Identificação!$B$8="Presencial"),"Em curso presencial, o docente só pode orientar até 8 alunos.",""
 )))</f>
        <v/>
      </c>
      <c r="G229" s="13" t="n">
        <f aca="false">IF(F229="",0,1)</f>
        <v>0</v>
      </c>
    </row>
    <row r="230" customFormat="false" ht="13.5" hidden="false" customHeight="false" outlineLevel="0" collapsed="false">
      <c r="A230" s="40"/>
      <c r="B230" s="40"/>
      <c r="C230" s="28"/>
      <c r="D230" s="41" t="str">
        <f aca="false">IF(ISBLANK(A230),"",VLOOKUP(A230,'PROPG Lista de Docentes UFPE'!$B$1:$L$5008,11,FALSE()))</f>
        <v/>
      </c>
      <c r="E230" s="13" t="n">
        <f aca="false">SUMIF('Estrutura Curricular'!B219:$B$3011,A230,'Estrutura Curricular'!G219:$G$3011)</f>
        <v>0</v>
      </c>
      <c r="F230" s="29" t="str">
        <f aca="false">IF(AND(NOT(ISBLANK(A230)),ISBLANK(C230)),
   "Por favor, preencha quantidade de orientações.",
 IF(AND(C230 &gt; 0,D230="Especialista"),
   "O título do orientador(a) deve ser no mínimo de Mestre.",
 IF(AND(C230&gt;8,Identificação!$B$8="Presencial"),"Em curso presencial, o docente só pode orientar até 8 alunos.",""
 )))</f>
        <v/>
      </c>
      <c r="G230" s="13" t="n">
        <f aca="false">IF(F230="",0,1)</f>
        <v>0</v>
      </c>
    </row>
    <row r="231" customFormat="false" ht="13.5" hidden="false" customHeight="false" outlineLevel="0" collapsed="false">
      <c r="A231" s="40"/>
      <c r="B231" s="40"/>
      <c r="C231" s="28"/>
      <c r="D231" s="41" t="str">
        <f aca="false">IF(ISBLANK(A231),"",VLOOKUP(A231,'PROPG Lista de Docentes UFPE'!$B$1:$L$5008,11,FALSE()))</f>
        <v/>
      </c>
      <c r="E231" s="13" t="n">
        <f aca="false">SUMIF('Estrutura Curricular'!B220:$B$3011,A231,'Estrutura Curricular'!G220:$G$3011)</f>
        <v>0</v>
      </c>
      <c r="F231" s="29" t="str">
        <f aca="false">IF(AND(NOT(ISBLANK(A231)),ISBLANK(C231)),
   "Por favor, preencha quantidade de orientações.",
 IF(AND(C231 &gt; 0,D231="Especialista"),
   "O título do orientador(a) deve ser no mínimo de Mestre.",
 IF(AND(C231&gt;8,Identificação!$B$8="Presencial"),"Em curso presencial, o docente só pode orientar até 8 alunos.",""
 )))</f>
        <v/>
      </c>
      <c r="G231" s="13" t="n">
        <f aca="false">IF(F231="",0,1)</f>
        <v>0</v>
      </c>
    </row>
    <row r="232" customFormat="false" ht="13.5" hidden="false" customHeight="false" outlineLevel="0" collapsed="false">
      <c r="A232" s="40"/>
      <c r="B232" s="40"/>
      <c r="C232" s="28"/>
      <c r="D232" s="41" t="str">
        <f aca="false">IF(ISBLANK(A232),"",VLOOKUP(A232,'PROPG Lista de Docentes UFPE'!$B$1:$L$5008,11,FALSE()))</f>
        <v/>
      </c>
      <c r="E232" s="13" t="n">
        <f aca="false">SUMIF('Estrutura Curricular'!B221:$B$3011,A232,'Estrutura Curricular'!G221:$G$3011)</f>
        <v>0</v>
      </c>
      <c r="F232" s="29" t="str">
        <f aca="false">IF(AND(NOT(ISBLANK(A232)),ISBLANK(C232)),
   "Por favor, preencha quantidade de orientações.",
 IF(AND(C232 &gt; 0,D232="Especialista"),
   "O título do orientador(a) deve ser no mínimo de Mestre.",
 IF(AND(C232&gt;8,Identificação!$B$8="Presencial"),"Em curso presencial, o docente só pode orientar até 8 alunos.",""
 )))</f>
        <v/>
      </c>
      <c r="G232" s="13" t="n">
        <f aca="false">IF(F232="",0,1)</f>
        <v>0</v>
      </c>
    </row>
    <row r="233" customFormat="false" ht="13.5" hidden="false" customHeight="false" outlineLevel="0" collapsed="false">
      <c r="A233" s="40"/>
      <c r="B233" s="40"/>
      <c r="C233" s="28"/>
      <c r="D233" s="41" t="str">
        <f aca="false">IF(ISBLANK(A233),"",VLOOKUP(A233,'PROPG Lista de Docentes UFPE'!$B$1:$L$5008,11,FALSE()))</f>
        <v/>
      </c>
      <c r="E233" s="13" t="n">
        <f aca="false">SUMIF('Estrutura Curricular'!B222:$B$3011,A233,'Estrutura Curricular'!G222:$G$3011)</f>
        <v>0</v>
      </c>
      <c r="F233" s="29" t="str">
        <f aca="false">IF(AND(NOT(ISBLANK(A233)),ISBLANK(C233)),
   "Por favor, preencha quantidade de orientações.",
 IF(AND(C233 &gt; 0,D233="Especialista"),
   "O título do orientador(a) deve ser no mínimo de Mestre.",
 IF(AND(C233&gt;8,Identificação!$B$8="Presencial"),"Em curso presencial, o docente só pode orientar até 8 alunos.",""
 )))</f>
        <v/>
      </c>
      <c r="G233" s="13" t="n">
        <f aca="false">IF(F233="",0,1)</f>
        <v>0</v>
      </c>
    </row>
    <row r="234" customFormat="false" ht="13.5" hidden="false" customHeight="false" outlineLevel="0" collapsed="false">
      <c r="A234" s="40"/>
      <c r="B234" s="40"/>
      <c r="C234" s="28"/>
      <c r="D234" s="41" t="str">
        <f aca="false">IF(ISBLANK(A234),"",VLOOKUP(A234,'PROPG Lista de Docentes UFPE'!$B$1:$L$5008,11,FALSE()))</f>
        <v/>
      </c>
      <c r="E234" s="13" t="n">
        <f aca="false">SUMIF('Estrutura Curricular'!B223:$B$3011,A234,'Estrutura Curricular'!G223:$G$3011)</f>
        <v>0</v>
      </c>
      <c r="F234" s="29" t="str">
        <f aca="false">IF(AND(NOT(ISBLANK(A234)),ISBLANK(C234)),
   "Por favor, preencha quantidade de orientações.",
 IF(AND(C234 &gt; 0,D234="Especialista"),
   "O título do orientador(a) deve ser no mínimo de Mestre.",
 IF(AND(C234&gt;8,Identificação!$B$8="Presencial"),"Em curso presencial, o docente só pode orientar até 8 alunos.",""
 )))</f>
        <v/>
      </c>
      <c r="G234" s="13" t="n">
        <f aca="false">IF(F234="",0,1)</f>
        <v>0</v>
      </c>
    </row>
    <row r="235" customFormat="false" ht="13.5" hidden="false" customHeight="false" outlineLevel="0" collapsed="false">
      <c r="A235" s="40"/>
      <c r="B235" s="40"/>
      <c r="C235" s="28"/>
      <c r="D235" s="41" t="str">
        <f aca="false">IF(ISBLANK(A235),"",VLOOKUP(A235,'PROPG Lista de Docentes UFPE'!$B$1:$L$5008,11,FALSE()))</f>
        <v/>
      </c>
      <c r="E235" s="13" t="n">
        <f aca="false">SUMIF('Estrutura Curricular'!B224:$B$3011,A235,'Estrutura Curricular'!G224:$G$3011)</f>
        <v>0</v>
      </c>
      <c r="F235" s="29" t="str">
        <f aca="false">IF(AND(NOT(ISBLANK(A235)),ISBLANK(C235)),
   "Por favor, preencha quantidade de orientações.",
 IF(AND(C235 &gt; 0,D235="Especialista"),
   "O título do orientador(a) deve ser no mínimo de Mestre.",
 IF(AND(C235&gt;8,Identificação!$B$8="Presencial"),"Em curso presencial, o docente só pode orientar até 8 alunos.",""
 )))</f>
        <v/>
      </c>
      <c r="G235" s="13" t="n">
        <f aca="false">IF(F235="",0,1)</f>
        <v>0</v>
      </c>
    </row>
    <row r="236" customFormat="false" ht="13.5" hidden="false" customHeight="false" outlineLevel="0" collapsed="false">
      <c r="A236" s="40"/>
      <c r="B236" s="40"/>
      <c r="C236" s="28"/>
      <c r="D236" s="41" t="str">
        <f aca="false">IF(ISBLANK(A236),"",VLOOKUP(A236,'PROPG Lista de Docentes UFPE'!$B$1:$L$5008,11,FALSE()))</f>
        <v/>
      </c>
      <c r="E236" s="13" t="n">
        <f aca="false">SUMIF('Estrutura Curricular'!B225:$B$3011,A236,'Estrutura Curricular'!G225:$G$3011)</f>
        <v>0</v>
      </c>
      <c r="F236" s="29" t="str">
        <f aca="false">IF(AND(NOT(ISBLANK(A236)),ISBLANK(C236)),
   "Por favor, preencha quantidade de orientações.",
 IF(AND(C236 &gt; 0,D236="Especialista"),
   "O título do orientador(a) deve ser no mínimo de Mestre.",
 IF(AND(C236&gt;8,Identificação!$B$8="Presencial"),"Em curso presencial, o docente só pode orientar até 8 alunos.",""
 )))</f>
        <v/>
      </c>
      <c r="G236" s="13" t="n">
        <f aca="false">IF(F236="",0,1)</f>
        <v>0</v>
      </c>
    </row>
    <row r="237" customFormat="false" ht="13.5" hidden="false" customHeight="false" outlineLevel="0" collapsed="false">
      <c r="A237" s="40"/>
      <c r="B237" s="40"/>
      <c r="C237" s="28"/>
      <c r="D237" s="41" t="str">
        <f aca="false">IF(ISBLANK(A237),"",VLOOKUP(A237,'PROPG Lista de Docentes UFPE'!$B$1:$L$5008,11,FALSE()))</f>
        <v/>
      </c>
      <c r="E237" s="13" t="n">
        <f aca="false">SUMIF('Estrutura Curricular'!B226:$B$3011,A237,'Estrutura Curricular'!G226:$G$3011)</f>
        <v>0</v>
      </c>
      <c r="F237" s="29" t="str">
        <f aca="false">IF(AND(NOT(ISBLANK(A237)),ISBLANK(C237)),
   "Por favor, preencha quantidade de orientações.",
 IF(AND(C237 &gt; 0,D237="Especialista"),
   "O título do orientador(a) deve ser no mínimo de Mestre.",
 IF(AND(C237&gt;8,Identificação!$B$8="Presencial"),"Em curso presencial, o docente só pode orientar até 8 alunos.",""
 )))</f>
        <v/>
      </c>
      <c r="G237" s="13" t="n">
        <f aca="false">IF(F237="",0,1)</f>
        <v>0</v>
      </c>
    </row>
    <row r="238" customFormat="false" ht="13.5" hidden="false" customHeight="false" outlineLevel="0" collapsed="false">
      <c r="A238" s="40"/>
      <c r="B238" s="40"/>
      <c r="C238" s="28"/>
      <c r="D238" s="41" t="str">
        <f aca="false">IF(ISBLANK(A238),"",VLOOKUP(A238,'PROPG Lista de Docentes UFPE'!$B$1:$L$5008,11,FALSE()))</f>
        <v/>
      </c>
      <c r="E238" s="13" t="n">
        <f aca="false">SUMIF('Estrutura Curricular'!B227:$B$3011,A238,'Estrutura Curricular'!G227:$G$3011)</f>
        <v>0</v>
      </c>
      <c r="F238" s="29" t="str">
        <f aca="false">IF(AND(NOT(ISBLANK(A238)),ISBLANK(C238)),
   "Por favor, preencha quantidade de orientações.",
 IF(AND(C238 &gt; 0,D238="Especialista"),
   "O título do orientador(a) deve ser no mínimo de Mestre.",
 IF(AND(C238&gt;8,Identificação!$B$8="Presencial"),"Em curso presencial, o docente só pode orientar até 8 alunos.",""
 )))</f>
        <v/>
      </c>
      <c r="G238" s="13" t="n">
        <f aca="false">IF(F238="",0,1)</f>
        <v>0</v>
      </c>
    </row>
    <row r="239" customFormat="false" ht="13.5" hidden="false" customHeight="false" outlineLevel="0" collapsed="false">
      <c r="A239" s="40"/>
      <c r="B239" s="40"/>
      <c r="C239" s="28"/>
      <c r="D239" s="41" t="str">
        <f aca="false">IF(ISBLANK(A239),"",VLOOKUP(A239,'PROPG Lista de Docentes UFPE'!$B$1:$L$5008,11,FALSE()))</f>
        <v/>
      </c>
      <c r="E239" s="13" t="n">
        <f aca="false">SUMIF('Estrutura Curricular'!B228:$B$3011,A239,'Estrutura Curricular'!G228:$G$3011)</f>
        <v>0</v>
      </c>
      <c r="F239" s="29" t="str">
        <f aca="false">IF(AND(NOT(ISBLANK(A239)),ISBLANK(C239)),
   "Por favor, preencha quantidade de orientações.",
 IF(AND(C239 &gt; 0,D239="Especialista"),
   "O título do orientador(a) deve ser no mínimo de Mestre.",
 IF(AND(C239&gt;8,Identificação!$B$8="Presencial"),"Em curso presencial, o docente só pode orientar até 8 alunos.",""
 )))</f>
        <v/>
      </c>
      <c r="G239" s="13" t="n">
        <f aca="false">IF(F239="",0,1)</f>
        <v>0</v>
      </c>
    </row>
    <row r="240" customFormat="false" ht="13.5" hidden="false" customHeight="false" outlineLevel="0" collapsed="false">
      <c r="A240" s="40"/>
      <c r="B240" s="40"/>
      <c r="C240" s="28"/>
      <c r="D240" s="41" t="str">
        <f aca="false">IF(ISBLANK(A240),"",VLOOKUP(A240,'PROPG Lista de Docentes UFPE'!$B$1:$L$5008,11,FALSE()))</f>
        <v/>
      </c>
      <c r="E240" s="13" t="n">
        <f aca="false">SUMIF('Estrutura Curricular'!B229:$B$3011,A240,'Estrutura Curricular'!G229:$G$3011)</f>
        <v>0</v>
      </c>
      <c r="F240" s="29" t="str">
        <f aca="false">IF(AND(NOT(ISBLANK(A240)),ISBLANK(C240)),
   "Por favor, preencha quantidade de orientações.",
 IF(AND(C240 &gt; 0,D240="Especialista"),
   "O título do orientador(a) deve ser no mínimo de Mestre.",
 IF(AND(C240&gt;8,Identificação!$B$8="Presencial"),"Em curso presencial, o docente só pode orientar até 8 alunos.",""
 )))</f>
        <v/>
      </c>
      <c r="G240" s="13" t="n">
        <f aca="false">IF(F240="",0,1)</f>
        <v>0</v>
      </c>
    </row>
    <row r="241" customFormat="false" ht="13.5" hidden="false" customHeight="false" outlineLevel="0" collapsed="false">
      <c r="A241" s="40"/>
      <c r="B241" s="40"/>
      <c r="C241" s="28"/>
      <c r="D241" s="41" t="str">
        <f aca="false">IF(ISBLANK(A241),"",VLOOKUP(A241,'PROPG Lista de Docentes UFPE'!$B$1:$L$5008,11,FALSE()))</f>
        <v/>
      </c>
      <c r="E241" s="13" t="n">
        <f aca="false">SUMIF('Estrutura Curricular'!B230:$B$3011,A241,'Estrutura Curricular'!G230:$G$3011)</f>
        <v>0</v>
      </c>
      <c r="F241" s="29" t="str">
        <f aca="false">IF(AND(NOT(ISBLANK(A241)),ISBLANK(C241)),
   "Por favor, preencha quantidade de orientações.",
 IF(AND(C241 &gt; 0,D241="Especialista"),
   "O título do orientador(a) deve ser no mínimo de Mestre.",
 IF(AND(C241&gt;8,Identificação!$B$8="Presencial"),"Em curso presencial, o docente só pode orientar até 8 alunos.",""
 )))</f>
        <v/>
      </c>
      <c r="G241" s="13" t="n">
        <f aca="false">IF(F241="",0,1)</f>
        <v>0</v>
      </c>
    </row>
    <row r="242" customFormat="false" ht="13.5" hidden="false" customHeight="false" outlineLevel="0" collapsed="false">
      <c r="A242" s="40"/>
      <c r="B242" s="40"/>
      <c r="C242" s="28"/>
      <c r="D242" s="41" t="str">
        <f aca="false">IF(ISBLANK(A242),"",VLOOKUP(A242,'PROPG Lista de Docentes UFPE'!$B$1:$L$5008,11,FALSE()))</f>
        <v/>
      </c>
      <c r="E242" s="13" t="n">
        <f aca="false">SUMIF('Estrutura Curricular'!B231:$B$3011,A242,'Estrutura Curricular'!G231:$G$3011)</f>
        <v>0</v>
      </c>
      <c r="F242" s="29" t="str">
        <f aca="false">IF(AND(NOT(ISBLANK(A242)),ISBLANK(C242)),
   "Por favor, preencha quantidade de orientações.",
 IF(AND(C242 &gt; 0,D242="Especialista"),
   "O título do orientador(a) deve ser no mínimo de Mestre.",
 IF(AND(C242&gt;8,Identificação!$B$8="Presencial"),"Em curso presencial, o docente só pode orientar até 8 alunos.",""
 )))</f>
        <v/>
      </c>
      <c r="G242" s="13" t="n">
        <f aca="false">IF(F242="",0,1)</f>
        <v>0</v>
      </c>
    </row>
    <row r="243" customFormat="false" ht="13.5" hidden="false" customHeight="false" outlineLevel="0" collapsed="false">
      <c r="A243" s="40"/>
      <c r="B243" s="40"/>
      <c r="C243" s="28"/>
      <c r="D243" s="41" t="str">
        <f aca="false">IF(ISBLANK(A243),"",VLOOKUP(A243,'PROPG Lista de Docentes UFPE'!$B$1:$L$5008,11,FALSE()))</f>
        <v/>
      </c>
      <c r="E243" s="13" t="n">
        <f aca="false">SUMIF('Estrutura Curricular'!B232:$B$3011,A243,'Estrutura Curricular'!G232:$G$3011)</f>
        <v>0</v>
      </c>
      <c r="F243" s="29" t="str">
        <f aca="false">IF(AND(NOT(ISBLANK(A243)),ISBLANK(C243)),
   "Por favor, preencha quantidade de orientações.",
 IF(AND(C243 &gt; 0,D243="Especialista"),
   "O título do orientador(a) deve ser no mínimo de Mestre.",
 IF(AND(C243&gt;8,Identificação!$B$8="Presencial"),"Em curso presencial, o docente só pode orientar até 8 alunos.",""
 )))</f>
        <v/>
      </c>
      <c r="G243" s="13" t="n">
        <f aca="false">IF(F243="",0,1)</f>
        <v>0</v>
      </c>
    </row>
    <row r="244" customFormat="false" ht="13.5" hidden="false" customHeight="false" outlineLevel="0" collapsed="false">
      <c r="A244" s="40"/>
      <c r="B244" s="40"/>
      <c r="C244" s="28"/>
      <c r="D244" s="41" t="str">
        <f aca="false">IF(ISBLANK(A244),"",VLOOKUP(A244,'PROPG Lista de Docentes UFPE'!$B$1:$L$5008,11,FALSE()))</f>
        <v/>
      </c>
      <c r="E244" s="13" t="n">
        <f aca="false">SUMIF('Estrutura Curricular'!B233:$B$3011,A244,'Estrutura Curricular'!G233:$G$3011)</f>
        <v>0</v>
      </c>
      <c r="F244" s="29" t="str">
        <f aca="false">IF(AND(NOT(ISBLANK(A244)),ISBLANK(C244)),
   "Por favor, preencha quantidade de orientações.",
 IF(AND(C244 &gt; 0,D244="Especialista"),
   "O título do orientador(a) deve ser no mínimo de Mestre.",
 IF(AND(C244&gt;8,Identificação!$B$8="Presencial"),"Em curso presencial, o docente só pode orientar até 8 alunos.",""
 )))</f>
        <v/>
      </c>
      <c r="G244" s="13" t="n">
        <f aca="false">IF(F244="",0,1)</f>
        <v>0</v>
      </c>
    </row>
    <row r="245" customFormat="false" ht="13.5" hidden="false" customHeight="false" outlineLevel="0" collapsed="false">
      <c r="A245" s="40"/>
      <c r="B245" s="40"/>
      <c r="C245" s="28"/>
      <c r="D245" s="41" t="str">
        <f aca="false">IF(ISBLANK(A245),"",VLOOKUP(A245,'PROPG Lista de Docentes UFPE'!$B$1:$L$5008,11,FALSE()))</f>
        <v/>
      </c>
      <c r="E245" s="13" t="n">
        <f aca="false">SUMIF('Estrutura Curricular'!B234:$B$3011,A245,'Estrutura Curricular'!G234:$G$3011)</f>
        <v>0</v>
      </c>
      <c r="F245" s="29" t="str">
        <f aca="false">IF(AND(NOT(ISBLANK(A245)),ISBLANK(C245)),
   "Por favor, preencha quantidade de orientações.",
 IF(AND(C245 &gt; 0,D245="Especialista"),
   "O título do orientador(a) deve ser no mínimo de Mestre.",
 IF(AND(C245&gt;8,Identificação!$B$8="Presencial"),"Em curso presencial, o docente só pode orientar até 8 alunos.",""
 )))</f>
        <v/>
      </c>
      <c r="G245" s="13" t="n">
        <f aca="false">IF(F245="",0,1)</f>
        <v>0</v>
      </c>
    </row>
    <row r="246" customFormat="false" ht="13.5" hidden="false" customHeight="false" outlineLevel="0" collapsed="false">
      <c r="A246" s="40"/>
      <c r="B246" s="40"/>
      <c r="C246" s="28"/>
      <c r="D246" s="41" t="str">
        <f aca="false">IF(ISBLANK(A246),"",VLOOKUP(A246,'PROPG Lista de Docentes UFPE'!$B$1:$L$5008,11,FALSE()))</f>
        <v/>
      </c>
      <c r="E246" s="13" t="n">
        <f aca="false">SUMIF('Estrutura Curricular'!B235:$B$3011,A246,'Estrutura Curricular'!G235:$G$3011)</f>
        <v>0</v>
      </c>
      <c r="F246" s="29" t="str">
        <f aca="false">IF(AND(NOT(ISBLANK(A246)),ISBLANK(C246)),
   "Por favor, preencha quantidade de orientações.",
 IF(AND(C246 &gt; 0,D246="Especialista"),
   "O título do orientador(a) deve ser no mínimo de Mestre.",
 IF(AND(C246&gt;8,Identificação!$B$8="Presencial"),"Em curso presencial, o docente só pode orientar até 8 alunos.",""
 )))</f>
        <v/>
      </c>
      <c r="G246" s="13" t="n">
        <f aca="false">IF(F246="",0,1)</f>
        <v>0</v>
      </c>
    </row>
    <row r="247" customFormat="false" ht="13.5" hidden="false" customHeight="false" outlineLevel="0" collapsed="false">
      <c r="A247" s="40"/>
      <c r="B247" s="40"/>
      <c r="C247" s="28"/>
      <c r="D247" s="41" t="str">
        <f aca="false">IF(ISBLANK(A247),"",VLOOKUP(A247,'PROPG Lista de Docentes UFPE'!$B$1:$L$5008,11,FALSE()))</f>
        <v/>
      </c>
      <c r="E247" s="13" t="n">
        <f aca="false">SUMIF('Estrutura Curricular'!B236:$B$3011,A247,'Estrutura Curricular'!G236:$G$3011)</f>
        <v>0</v>
      </c>
      <c r="F247" s="29" t="str">
        <f aca="false">IF(AND(NOT(ISBLANK(A247)),ISBLANK(C247)),
   "Por favor, preencha quantidade de orientações.",
 IF(AND(C247 &gt; 0,D247="Especialista"),
   "O título do orientador(a) deve ser no mínimo de Mestre.",
 IF(AND(C247&gt;8,Identificação!$B$8="Presencial"),"Em curso presencial, o docente só pode orientar até 8 alunos.",""
 )))</f>
        <v/>
      </c>
      <c r="G247" s="13" t="n">
        <f aca="false">IF(F247="",0,1)</f>
        <v>0</v>
      </c>
    </row>
    <row r="248" customFormat="false" ht="13.5" hidden="false" customHeight="false" outlineLevel="0" collapsed="false">
      <c r="A248" s="40"/>
      <c r="B248" s="40"/>
      <c r="C248" s="28"/>
      <c r="D248" s="41" t="str">
        <f aca="false">IF(ISBLANK(A248),"",VLOOKUP(A248,'PROPG Lista de Docentes UFPE'!$B$1:$L$5008,11,FALSE()))</f>
        <v/>
      </c>
      <c r="E248" s="13" t="n">
        <f aca="false">SUMIF('Estrutura Curricular'!B237:$B$3011,A248,'Estrutura Curricular'!G237:$G$3011)</f>
        <v>0</v>
      </c>
      <c r="F248" s="29" t="str">
        <f aca="false">IF(AND(NOT(ISBLANK(A248)),ISBLANK(C248)),
   "Por favor, preencha quantidade de orientações.",
 IF(AND(C248 &gt; 0,D248="Especialista"),
   "O título do orientador(a) deve ser no mínimo de Mestre.",
 IF(AND(C248&gt;8,Identificação!$B$8="Presencial"),"Em curso presencial, o docente só pode orientar até 8 alunos.",""
 )))</f>
        <v/>
      </c>
      <c r="G248" s="13" t="n">
        <f aca="false">IF(F248="",0,1)</f>
        <v>0</v>
      </c>
    </row>
    <row r="249" customFormat="false" ht="13.5" hidden="false" customHeight="false" outlineLevel="0" collapsed="false">
      <c r="A249" s="40"/>
      <c r="B249" s="40"/>
      <c r="C249" s="28"/>
      <c r="D249" s="41" t="str">
        <f aca="false">IF(ISBLANK(A249),"",VLOOKUP(A249,'PROPG Lista de Docentes UFPE'!$B$1:$L$5008,11,FALSE()))</f>
        <v/>
      </c>
      <c r="E249" s="13" t="n">
        <f aca="false">SUMIF('Estrutura Curricular'!B238:$B$3011,A249,'Estrutura Curricular'!G238:$G$3011)</f>
        <v>0</v>
      </c>
      <c r="F249" s="29" t="str">
        <f aca="false">IF(AND(NOT(ISBLANK(A249)),ISBLANK(C249)),
   "Por favor, preencha quantidade de orientações.",
 IF(AND(C249 &gt; 0,D249="Especialista"),
   "O título do orientador(a) deve ser no mínimo de Mestre.",
 IF(AND(C249&gt;8,Identificação!$B$8="Presencial"),"Em curso presencial, o docente só pode orientar até 8 alunos.",""
 )))</f>
        <v/>
      </c>
      <c r="G249" s="13" t="n">
        <f aca="false">IF(F249="",0,1)</f>
        <v>0</v>
      </c>
    </row>
    <row r="250" customFormat="false" ht="13.5" hidden="false" customHeight="false" outlineLevel="0" collapsed="false">
      <c r="A250" s="40"/>
      <c r="B250" s="40"/>
      <c r="C250" s="28"/>
      <c r="D250" s="41" t="str">
        <f aca="false">IF(ISBLANK(A250),"",VLOOKUP(A250,'PROPG Lista de Docentes UFPE'!$B$1:$L$5008,11,FALSE()))</f>
        <v/>
      </c>
      <c r="E250" s="13" t="n">
        <f aca="false">SUMIF('Estrutura Curricular'!B239:$B$3011,A250,'Estrutura Curricular'!G239:$G$3011)</f>
        <v>0</v>
      </c>
      <c r="F250" s="29" t="str">
        <f aca="false">IF(AND(NOT(ISBLANK(A250)),ISBLANK(C250)),
   "Por favor, preencha quantidade de orientações.",
 IF(AND(C250 &gt; 0,D250="Especialista"),
   "O título do orientador(a) deve ser no mínimo de Mestre.",
 IF(AND(C250&gt;8,Identificação!$B$8="Presencial"),"Em curso presencial, o docente só pode orientar até 8 alunos.",""
 )))</f>
        <v/>
      </c>
      <c r="G250" s="13" t="n">
        <f aca="false">IF(F250="",0,1)</f>
        <v>0</v>
      </c>
    </row>
    <row r="251" customFormat="false" ht="13.5" hidden="false" customHeight="false" outlineLevel="0" collapsed="false">
      <c r="A251" s="40"/>
      <c r="B251" s="40"/>
      <c r="C251" s="28"/>
      <c r="D251" s="41" t="str">
        <f aca="false">IF(ISBLANK(A251),"",VLOOKUP(A251,'PROPG Lista de Docentes UFPE'!$B$1:$L$5008,11,FALSE()))</f>
        <v/>
      </c>
      <c r="E251" s="13" t="n">
        <f aca="false">SUMIF('Estrutura Curricular'!B240:$B$3011,A251,'Estrutura Curricular'!G240:$G$3011)</f>
        <v>0</v>
      </c>
      <c r="F251" s="29" t="str">
        <f aca="false">IF(AND(NOT(ISBLANK(A251)),ISBLANK(C251)),
   "Por favor, preencha quantidade de orientações.",
 IF(AND(C251 &gt; 0,D251="Especialista"),
   "O título do orientador(a) deve ser no mínimo de Mestre.",
 IF(AND(C251&gt;8,Identificação!$B$8="Presencial"),"Em curso presencial, o docente só pode orientar até 8 alunos.",""
 )))</f>
        <v/>
      </c>
      <c r="G251" s="13" t="n">
        <f aca="false">IF(F251="",0,1)</f>
        <v>0</v>
      </c>
    </row>
    <row r="252" customFormat="false" ht="13.5" hidden="false" customHeight="false" outlineLevel="0" collapsed="false">
      <c r="A252" s="40"/>
      <c r="B252" s="40"/>
      <c r="C252" s="28"/>
      <c r="D252" s="41" t="str">
        <f aca="false">IF(ISBLANK(A252),"",VLOOKUP(A252,'PROPG Lista de Docentes UFPE'!$B$1:$L$5008,11,FALSE()))</f>
        <v/>
      </c>
      <c r="E252" s="13" t="n">
        <f aca="false">SUMIF('Estrutura Curricular'!B241:$B$3011,A252,'Estrutura Curricular'!G241:$G$3011)</f>
        <v>0</v>
      </c>
      <c r="F252" s="29" t="str">
        <f aca="false">IF(AND(NOT(ISBLANK(A252)),ISBLANK(C252)),
   "Por favor, preencha quantidade de orientações.",
 IF(AND(C252 &gt; 0,D252="Especialista"),
   "O título do orientador(a) deve ser no mínimo de Mestre.",
 IF(AND(C252&gt;8,Identificação!$B$8="Presencial"),"Em curso presencial, o docente só pode orientar até 8 alunos.",""
 )))</f>
        <v/>
      </c>
      <c r="G252" s="13" t="n">
        <f aca="false">IF(F252="",0,1)</f>
        <v>0</v>
      </c>
    </row>
    <row r="253" customFormat="false" ht="13.5" hidden="false" customHeight="false" outlineLevel="0" collapsed="false">
      <c r="A253" s="40"/>
      <c r="B253" s="40"/>
      <c r="C253" s="28"/>
      <c r="D253" s="41" t="str">
        <f aca="false">IF(ISBLANK(A253),"",VLOOKUP(A253,'PROPG Lista de Docentes UFPE'!$B$1:$L$5008,11,FALSE()))</f>
        <v/>
      </c>
      <c r="E253" s="13" t="n">
        <f aca="false">SUMIF('Estrutura Curricular'!B242:$B$3011,A253,'Estrutura Curricular'!G242:$G$3011)</f>
        <v>0</v>
      </c>
      <c r="F253" s="29" t="str">
        <f aca="false">IF(AND(NOT(ISBLANK(A253)),ISBLANK(C253)),
   "Por favor, preencha quantidade de orientações.",
 IF(AND(C253 &gt; 0,D253="Especialista"),
   "O título do orientador(a) deve ser no mínimo de Mestre.",
 IF(AND(C253&gt;8,Identificação!$B$8="Presencial"),"Em curso presencial, o docente só pode orientar até 8 alunos.",""
 )))</f>
        <v/>
      </c>
      <c r="G253" s="13" t="n">
        <f aca="false">IF(F253="",0,1)</f>
        <v>0</v>
      </c>
    </row>
    <row r="254" customFormat="false" ht="13.5" hidden="false" customHeight="false" outlineLevel="0" collapsed="false">
      <c r="A254" s="40"/>
      <c r="B254" s="40"/>
      <c r="C254" s="28"/>
      <c r="D254" s="41" t="str">
        <f aca="false">IF(ISBLANK(A254),"",VLOOKUP(A254,'PROPG Lista de Docentes UFPE'!$B$1:$L$5008,11,FALSE()))</f>
        <v/>
      </c>
      <c r="E254" s="13" t="n">
        <f aca="false">SUMIF('Estrutura Curricular'!B243:$B$3011,A254,'Estrutura Curricular'!G243:$G$3011)</f>
        <v>0</v>
      </c>
      <c r="F254" s="29" t="str">
        <f aca="false">IF(AND(NOT(ISBLANK(A254)),ISBLANK(C254)),
   "Por favor, preencha quantidade de orientações.",
 IF(AND(C254 &gt; 0,D254="Especialista"),
   "O título do orientador(a) deve ser no mínimo de Mestre.",
 IF(AND(C254&gt;8,Identificação!$B$8="Presencial"),"Em curso presencial, o docente só pode orientar até 8 alunos.",""
 )))</f>
        <v/>
      </c>
      <c r="G254" s="13" t="n">
        <f aca="false">IF(F254="",0,1)</f>
        <v>0</v>
      </c>
    </row>
    <row r="255" customFormat="false" ht="13.5" hidden="false" customHeight="false" outlineLevel="0" collapsed="false">
      <c r="A255" s="40"/>
      <c r="B255" s="40"/>
      <c r="C255" s="28"/>
      <c r="D255" s="41" t="str">
        <f aca="false">IF(ISBLANK(A255),"",VLOOKUP(A255,'PROPG Lista de Docentes UFPE'!$B$1:$L$5008,11,FALSE()))</f>
        <v/>
      </c>
      <c r="E255" s="13" t="n">
        <f aca="false">SUMIF('Estrutura Curricular'!B244:$B$3011,A255,'Estrutura Curricular'!G244:$G$3011)</f>
        <v>0</v>
      </c>
      <c r="F255" s="29" t="str">
        <f aca="false">IF(AND(NOT(ISBLANK(A255)),ISBLANK(C255)),
   "Por favor, preencha quantidade de orientações.",
 IF(AND(C255 &gt; 0,D255="Especialista"),
   "O título do orientador(a) deve ser no mínimo de Mestre.",
 IF(AND(C255&gt;8,Identificação!$B$8="Presencial"),"Em curso presencial, o docente só pode orientar até 8 alunos.",""
 )))</f>
        <v/>
      </c>
      <c r="G255" s="13" t="n">
        <f aca="false">IF(F255="",0,1)</f>
        <v>0</v>
      </c>
    </row>
    <row r="256" customFormat="false" ht="13.5" hidden="false" customHeight="false" outlineLevel="0" collapsed="false">
      <c r="A256" s="40"/>
      <c r="B256" s="40"/>
      <c r="C256" s="28"/>
      <c r="D256" s="41" t="str">
        <f aca="false">IF(ISBLANK(A256),"",VLOOKUP(A256,'PROPG Lista de Docentes UFPE'!$B$1:$L$5008,11,FALSE()))</f>
        <v/>
      </c>
      <c r="E256" s="13" t="n">
        <f aca="false">SUMIF('Estrutura Curricular'!B245:$B$3011,A256,'Estrutura Curricular'!G245:$G$3011)</f>
        <v>0</v>
      </c>
      <c r="F256" s="29" t="str">
        <f aca="false">IF(AND(NOT(ISBLANK(A256)),ISBLANK(C256)),
   "Por favor, preencha quantidade de orientações.",
 IF(AND(C256 &gt; 0,D256="Especialista"),
   "O título do orientador(a) deve ser no mínimo de Mestre.",
 IF(AND(C256&gt;8,Identificação!$B$8="Presencial"),"Em curso presencial, o docente só pode orientar até 8 alunos.",""
 )))</f>
        <v/>
      </c>
      <c r="G256" s="13" t="n">
        <f aca="false">IF(F256="",0,1)</f>
        <v>0</v>
      </c>
    </row>
    <row r="257" customFormat="false" ht="13.5" hidden="false" customHeight="false" outlineLevel="0" collapsed="false">
      <c r="A257" s="40"/>
      <c r="B257" s="40"/>
      <c r="C257" s="28"/>
      <c r="D257" s="41" t="str">
        <f aca="false">IF(ISBLANK(A257),"",VLOOKUP(A257,'PROPG Lista de Docentes UFPE'!$B$1:$L$5008,11,FALSE()))</f>
        <v/>
      </c>
      <c r="E257" s="13" t="n">
        <f aca="false">SUMIF('Estrutura Curricular'!B246:$B$3011,A257,'Estrutura Curricular'!G246:$G$3011)</f>
        <v>0</v>
      </c>
      <c r="F257" s="29" t="str">
        <f aca="false">IF(AND(NOT(ISBLANK(A257)),ISBLANK(C257)),
   "Por favor, preencha quantidade de orientações.",
 IF(AND(C257 &gt; 0,D257="Especialista"),
   "O título do orientador(a) deve ser no mínimo de Mestre.",
 IF(AND(C257&gt;8,Identificação!$B$8="Presencial"),"Em curso presencial, o docente só pode orientar até 8 alunos.",""
 )))</f>
        <v/>
      </c>
      <c r="G257" s="13" t="n">
        <f aca="false">IF(F257="",0,1)</f>
        <v>0</v>
      </c>
    </row>
    <row r="258" customFormat="false" ht="13.5" hidden="false" customHeight="false" outlineLevel="0" collapsed="false">
      <c r="A258" s="40"/>
      <c r="B258" s="40"/>
      <c r="C258" s="28"/>
      <c r="D258" s="41" t="str">
        <f aca="false">IF(ISBLANK(A258),"",VLOOKUP(A258,'PROPG Lista de Docentes UFPE'!$B$1:$L$5008,11,FALSE()))</f>
        <v/>
      </c>
      <c r="E258" s="13" t="n">
        <f aca="false">SUMIF('Estrutura Curricular'!B247:$B$3011,A258,'Estrutura Curricular'!G247:$G$3011)</f>
        <v>0</v>
      </c>
      <c r="F258" s="29" t="str">
        <f aca="false">IF(AND(NOT(ISBLANK(A258)),ISBLANK(C258)),
   "Por favor, preencha quantidade de orientações.",
 IF(AND(C258 &gt; 0,D258="Especialista"),
   "O título do orientador(a) deve ser no mínimo de Mestre.",
 IF(AND(C258&gt;8,Identificação!$B$8="Presencial"),"Em curso presencial, o docente só pode orientar até 8 alunos.",""
 )))</f>
        <v/>
      </c>
      <c r="G258" s="13" t="n">
        <f aca="false">IF(F258="",0,1)</f>
        <v>0</v>
      </c>
    </row>
    <row r="259" customFormat="false" ht="13.5" hidden="false" customHeight="false" outlineLevel="0" collapsed="false">
      <c r="A259" s="40"/>
      <c r="B259" s="40"/>
      <c r="C259" s="28"/>
      <c r="D259" s="41" t="str">
        <f aca="false">IF(ISBLANK(A259),"",VLOOKUP(A259,'PROPG Lista de Docentes UFPE'!$B$1:$L$5008,11,FALSE()))</f>
        <v/>
      </c>
      <c r="E259" s="13" t="n">
        <f aca="false">SUMIF('Estrutura Curricular'!B248:$B$3011,A259,'Estrutura Curricular'!G248:$G$3011)</f>
        <v>0</v>
      </c>
      <c r="F259" s="29" t="str">
        <f aca="false">IF(AND(NOT(ISBLANK(A259)),ISBLANK(C259)),
   "Por favor, preencha quantidade de orientações.",
 IF(AND(C259 &gt; 0,D259="Especialista"),
   "O título do orientador(a) deve ser no mínimo de Mestre.",
 IF(AND(C259&gt;8,Identificação!$B$8="Presencial"),"Em curso presencial, o docente só pode orientar até 8 alunos.",""
 )))</f>
        <v/>
      </c>
      <c r="G259" s="13" t="n">
        <f aca="false">IF(F259="",0,1)</f>
        <v>0</v>
      </c>
    </row>
    <row r="260" customFormat="false" ht="13.5" hidden="false" customHeight="false" outlineLevel="0" collapsed="false">
      <c r="A260" s="40"/>
      <c r="B260" s="40"/>
      <c r="C260" s="28"/>
      <c r="D260" s="41" t="str">
        <f aca="false">IF(ISBLANK(A260),"",VLOOKUP(A260,'PROPG Lista de Docentes UFPE'!$B$1:$L$5008,11,FALSE()))</f>
        <v/>
      </c>
      <c r="E260" s="13" t="n">
        <f aca="false">SUMIF('Estrutura Curricular'!B249:$B$3011,A260,'Estrutura Curricular'!G249:$G$3011)</f>
        <v>0</v>
      </c>
      <c r="F260" s="29" t="str">
        <f aca="false">IF(AND(NOT(ISBLANK(A260)),ISBLANK(C260)),
   "Por favor, preencha quantidade de orientações.",
 IF(AND(C260 &gt; 0,D260="Especialista"),
   "O título do orientador(a) deve ser no mínimo de Mestre.",
 IF(AND(C260&gt;8,Identificação!$B$8="Presencial"),"Em curso presencial, o docente só pode orientar até 8 alunos.",""
 )))</f>
        <v/>
      </c>
      <c r="G260" s="13" t="n">
        <f aca="false">IF(F260="",0,1)</f>
        <v>0</v>
      </c>
    </row>
    <row r="261" customFormat="false" ht="13.5" hidden="false" customHeight="false" outlineLevel="0" collapsed="false">
      <c r="A261" s="40"/>
      <c r="B261" s="40"/>
      <c r="C261" s="28"/>
      <c r="D261" s="41" t="str">
        <f aca="false">IF(ISBLANK(A261),"",VLOOKUP(A261,'PROPG Lista de Docentes UFPE'!$B$1:$L$5008,11,FALSE()))</f>
        <v/>
      </c>
      <c r="E261" s="13" t="n">
        <f aca="false">SUMIF('Estrutura Curricular'!B250:$B$3011,A261,'Estrutura Curricular'!G250:$G$3011)</f>
        <v>0</v>
      </c>
      <c r="F261" s="29" t="str">
        <f aca="false">IF(AND(NOT(ISBLANK(A261)),ISBLANK(C261)),
   "Por favor, preencha quantidade de orientações.",
 IF(AND(C261 &gt; 0,D261="Especialista"),
   "O título do orientador(a) deve ser no mínimo de Mestre.",
 IF(AND(C261&gt;8,Identificação!$B$8="Presencial"),"Em curso presencial, o docente só pode orientar até 8 alunos.",""
 )))</f>
        <v/>
      </c>
      <c r="G261" s="13" t="n">
        <f aca="false">IF(F261="",0,1)</f>
        <v>0</v>
      </c>
    </row>
    <row r="262" customFormat="false" ht="13.5" hidden="false" customHeight="false" outlineLevel="0" collapsed="false">
      <c r="A262" s="40"/>
      <c r="B262" s="40"/>
      <c r="C262" s="28"/>
      <c r="D262" s="41" t="str">
        <f aca="false">IF(ISBLANK(A262),"",VLOOKUP(A262,'PROPG Lista de Docentes UFPE'!$B$1:$L$5008,11,FALSE()))</f>
        <v/>
      </c>
      <c r="E262" s="13" t="n">
        <f aca="false">SUMIF('Estrutura Curricular'!B251:$B$3011,A262,'Estrutura Curricular'!G251:$G$3011)</f>
        <v>0</v>
      </c>
      <c r="F262" s="29" t="str">
        <f aca="false">IF(AND(NOT(ISBLANK(A262)),ISBLANK(C262)),
   "Por favor, preencha quantidade de orientações.",
 IF(AND(C262 &gt; 0,D262="Especialista"),
   "O título do orientador(a) deve ser no mínimo de Mestre.",
 IF(AND(C262&gt;8,Identificação!$B$8="Presencial"),"Em curso presencial, o docente só pode orientar até 8 alunos.",""
 )))</f>
        <v/>
      </c>
      <c r="G262" s="13" t="n">
        <f aca="false">IF(F262="",0,1)</f>
        <v>0</v>
      </c>
    </row>
    <row r="263" customFormat="false" ht="13.5" hidden="false" customHeight="false" outlineLevel="0" collapsed="false">
      <c r="A263" s="40"/>
      <c r="B263" s="40"/>
      <c r="C263" s="28"/>
      <c r="D263" s="41" t="str">
        <f aca="false">IF(ISBLANK(A263),"",VLOOKUP(A263,'PROPG Lista de Docentes UFPE'!$B$1:$L$5008,11,FALSE()))</f>
        <v/>
      </c>
      <c r="E263" s="13" t="n">
        <f aca="false">SUMIF('Estrutura Curricular'!B252:$B$3011,A263,'Estrutura Curricular'!G252:$G$3011)</f>
        <v>0</v>
      </c>
      <c r="F263" s="29" t="str">
        <f aca="false">IF(AND(NOT(ISBLANK(A263)),ISBLANK(C263)),
   "Por favor, preencha quantidade de orientações.",
 IF(AND(C263 &gt; 0,D263="Especialista"),
   "O título do orientador(a) deve ser no mínimo de Mestre.",
 IF(AND(C263&gt;8,Identificação!$B$8="Presencial"),"Em curso presencial, o docente só pode orientar até 8 alunos.",""
 )))</f>
        <v/>
      </c>
      <c r="G263" s="13" t="n">
        <f aca="false">IF(F263="",0,1)</f>
        <v>0</v>
      </c>
    </row>
    <row r="264" customFormat="false" ht="13.5" hidden="false" customHeight="false" outlineLevel="0" collapsed="false">
      <c r="A264" s="40"/>
      <c r="B264" s="40"/>
      <c r="C264" s="28"/>
      <c r="D264" s="41" t="str">
        <f aca="false">IF(ISBLANK(A264),"",VLOOKUP(A264,'PROPG Lista de Docentes UFPE'!$B$1:$L$5008,11,FALSE()))</f>
        <v/>
      </c>
      <c r="E264" s="13" t="n">
        <f aca="false">SUMIF('Estrutura Curricular'!B253:$B$3011,A264,'Estrutura Curricular'!G253:$G$3011)</f>
        <v>0</v>
      </c>
      <c r="F264" s="29" t="str">
        <f aca="false">IF(AND(NOT(ISBLANK(A264)),ISBLANK(C264)),
   "Por favor, preencha quantidade de orientações.",
 IF(AND(C264 &gt; 0,D264="Especialista"),
   "O título do orientador(a) deve ser no mínimo de Mestre.",
 IF(AND(C264&gt;8,Identificação!$B$8="Presencial"),"Em curso presencial, o docente só pode orientar até 8 alunos.",""
 )))</f>
        <v/>
      </c>
      <c r="G264" s="13" t="n">
        <f aca="false">IF(F264="",0,1)</f>
        <v>0</v>
      </c>
    </row>
    <row r="265" customFormat="false" ht="13.5" hidden="false" customHeight="false" outlineLevel="0" collapsed="false">
      <c r="A265" s="40"/>
      <c r="B265" s="40"/>
      <c r="C265" s="28"/>
      <c r="D265" s="41" t="str">
        <f aca="false">IF(ISBLANK(A265),"",VLOOKUP(A265,'PROPG Lista de Docentes UFPE'!$B$1:$L$5008,11,FALSE()))</f>
        <v/>
      </c>
      <c r="E265" s="13" t="n">
        <f aca="false">SUMIF('Estrutura Curricular'!B254:$B$3011,A265,'Estrutura Curricular'!G254:$G$3011)</f>
        <v>0</v>
      </c>
      <c r="F265" s="29" t="str">
        <f aca="false">IF(AND(NOT(ISBLANK(A265)),ISBLANK(C265)),
   "Por favor, preencha quantidade de orientações.",
 IF(AND(C265 &gt; 0,D265="Especialista"),
   "O título do orientador(a) deve ser no mínimo de Mestre.",
 IF(AND(C265&gt;8,Identificação!$B$8="Presencial"),"Em curso presencial, o docente só pode orientar até 8 alunos.",""
 )))</f>
        <v/>
      </c>
      <c r="G265" s="13" t="n">
        <f aca="false">IF(F265="",0,1)</f>
        <v>0</v>
      </c>
    </row>
    <row r="266" customFormat="false" ht="13.5" hidden="false" customHeight="false" outlineLevel="0" collapsed="false">
      <c r="A266" s="40"/>
      <c r="B266" s="40"/>
      <c r="C266" s="28"/>
      <c r="D266" s="41" t="str">
        <f aca="false">IF(ISBLANK(A266),"",VLOOKUP(A266,'PROPG Lista de Docentes UFPE'!$B$1:$L$5008,11,FALSE()))</f>
        <v/>
      </c>
      <c r="E266" s="13" t="n">
        <f aca="false">SUMIF('Estrutura Curricular'!B255:$B$3011,A266,'Estrutura Curricular'!G255:$G$3011)</f>
        <v>0</v>
      </c>
      <c r="F266" s="29" t="str">
        <f aca="false">IF(AND(NOT(ISBLANK(A266)),ISBLANK(C266)),
   "Por favor, preencha quantidade de orientações.",
 IF(AND(C266 &gt; 0,D266="Especialista"),
   "O título do orientador(a) deve ser no mínimo de Mestre.",
 IF(AND(C266&gt;8,Identificação!$B$8="Presencial"),"Em curso presencial, o docente só pode orientar até 8 alunos.",""
 )))</f>
        <v/>
      </c>
      <c r="G266" s="13" t="n">
        <f aca="false">IF(F266="",0,1)</f>
        <v>0</v>
      </c>
    </row>
    <row r="267" customFormat="false" ht="13.5" hidden="false" customHeight="false" outlineLevel="0" collapsed="false">
      <c r="A267" s="40"/>
      <c r="B267" s="40"/>
      <c r="C267" s="28"/>
      <c r="D267" s="41" t="str">
        <f aca="false">IF(ISBLANK(A267),"",VLOOKUP(A267,'PROPG Lista de Docentes UFPE'!$B$1:$L$5008,11,FALSE()))</f>
        <v/>
      </c>
      <c r="E267" s="13" t="n">
        <f aca="false">SUMIF('Estrutura Curricular'!B256:$B$3011,A267,'Estrutura Curricular'!G256:$G$3011)</f>
        <v>0</v>
      </c>
      <c r="F267" s="29" t="str">
        <f aca="false">IF(AND(NOT(ISBLANK(A267)),ISBLANK(C267)),
   "Por favor, preencha quantidade de orientações.",
 IF(AND(C267 &gt; 0,D267="Especialista"),
   "O título do orientador(a) deve ser no mínimo de Mestre.",
 IF(AND(C267&gt;8,Identificação!$B$8="Presencial"),"Em curso presencial, o docente só pode orientar até 8 alunos.",""
 )))</f>
        <v/>
      </c>
      <c r="G267" s="13" t="n">
        <f aca="false">IF(F267="",0,1)</f>
        <v>0</v>
      </c>
    </row>
    <row r="268" customFormat="false" ht="13.5" hidden="false" customHeight="false" outlineLevel="0" collapsed="false">
      <c r="A268" s="40"/>
      <c r="B268" s="40"/>
      <c r="C268" s="28"/>
      <c r="D268" s="41" t="str">
        <f aca="false">IF(ISBLANK(A268),"",VLOOKUP(A268,'PROPG Lista de Docentes UFPE'!$B$1:$L$5008,11,FALSE()))</f>
        <v/>
      </c>
      <c r="E268" s="13" t="n">
        <f aca="false">SUMIF('Estrutura Curricular'!B257:$B$3011,A268,'Estrutura Curricular'!G257:$G$3011)</f>
        <v>0</v>
      </c>
      <c r="F268" s="29" t="str">
        <f aca="false">IF(AND(NOT(ISBLANK(A268)),ISBLANK(C268)),
   "Por favor, preencha quantidade de orientações.",
 IF(AND(C268 &gt; 0,D268="Especialista"),
   "O título do orientador(a) deve ser no mínimo de Mestre.",
 IF(AND(C268&gt;8,Identificação!$B$8="Presencial"),"Em curso presencial, o docente só pode orientar até 8 alunos.",""
 )))</f>
        <v/>
      </c>
      <c r="G268" s="13" t="n">
        <f aca="false">IF(F268="",0,1)</f>
        <v>0</v>
      </c>
    </row>
    <row r="269" customFormat="false" ht="13.5" hidden="false" customHeight="false" outlineLevel="0" collapsed="false">
      <c r="A269" s="40"/>
      <c r="B269" s="40"/>
      <c r="C269" s="28"/>
      <c r="D269" s="41" t="str">
        <f aca="false">IF(ISBLANK(A269),"",VLOOKUP(A269,'PROPG Lista de Docentes UFPE'!$B$1:$L$5008,11,FALSE()))</f>
        <v/>
      </c>
      <c r="E269" s="13" t="n">
        <f aca="false">SUMIF('Estrutura Curricular'!B258:$B$3011,A269,'Estrutura Curricular'!G258:$G$3011)</f>
        <v>0</v>
      </c>
      <c r="F269" s="29" t="str">
        <f aca="false">IF(AND(NOT(ISBLANK(A269)),ISBLANK(C269)),
   "Por favor, preencha quantidade de orientações.",
 IF(AND(C269 &gt; 0,D269="Especialista"),
   "O título do orientador(a) deve ser no mínimo de Mestre.",
 IF(AND(C269&gt;8,Identificação!$B$8="Presencial"),"Em curso presencial, o docente só pode orientar até 8 alunos.",""
 )))</f>
        <v/>
      </c>
      <c r="G269" s="13" t="n">
        <f aca="false">IF(F269="",0,1)</f>
        <v>0</v>
      </c>
    </row>
    <row r="270" customFormat="false" ht="13.5" hidden="false" customHeight="false" outlineLevel="0" collapsed="false">
      <c r="A270" s="40"/>
      <c r="B270" s="40"/>
      <c r="C270" s="28"/>
      <c r="D270" s="41" t="str">
        <f aca="false">IF(ISBLANK(A270),"",VLOOKUP(A270,'PROPG Lista de Docentes UFPE'!$B$1:$L$5008,11,FALSE()))</f>
        <v/>
      </c>
      <c r="E270" s="13" t="n">
        <f aca="false">SUMIF('Estrutura Curricular'!B259:$B$3011,A270,'Estrutura Curricular'!G259:$G$3011)</f>
        <v>0</v>
      </c>
      <c r="F270" s="29" t="str">
        <f aca="false">IF(AND(NOT(ISBLANK(A270)),ISBLANK(C270)),
   "Por favor, preencha quantidade de orientações.",
 IF(AND(C270 &gt; 0,D270="Especialista"),
   "O título do orientador(a) deve ser no mínimo de Mestre.",
 IF(AND(C270&gt;8,Identificação!$B$8="Presencial"),"Em curso presencial, o docente só pode orientar até 8 alunos.",""
 )))</f>
        <v/>
      </c>
      <c r="G270" s="13" t="n">
        <f aca="false">IF(F270="",0,1)</f>
        <v>0</v>
      </c>
    </row>
    <row r="271" customFormat="false" ht="13.5" hidden="false" customHeight="false" outlineLevel="0" collapsed="false">
      <c r="A271" s="40"/>
      <c r="B271" s="40"/>
      <c r="C271" s="28"/>
      <c r="D271" s="41" t="str">
        <f aca="false">IF(ISBLANK(A271),"",VLOOKUP(A271,'PROPG Lista de Docentes UFPE'!$B$1:$L$5008,11,FALSE()))</f>
        <v/>
      </c>
      <c r="E271" s="13" t="n">
        <f aca="false">SUMIF('Estrutura Curricular'!B260:$B$3011,A271,'Estrutura Curricular'!G260:$G$3011)</f>
        <v>0</v>
      </c>
      <c r="F271" s="29" t="str">
        <f aca="false">IF(AND(NOT(ISBLANK(A271)),ISBLANK(C271)),
   "Por favor, preencha quantidade de orientações.",
 IF(AND(C271 &gt; 0,D271="Especialista"),
   "O título do orientador(a) deve ser no mínimo de Mestre.",
 IF(AND(C271&gt;8,Identificação!$B$8="Presencial"),"Em curso presencial, o docente só pode orientar até 8 alunos.",""
 )))</f>
        <v/>
      </c>
      <c r="G271" s="13" t="n">
        <f aca="false">IF(F271="",0,1)</f>
        <v>0</v>
      </c>
    </row>
    <row r="272" customFormat="false" ht="13.5" hidden="false" customHeight="false" outlineLevel="0" collapsed="false">
      <c r="A272" s="40"/>
      <c r="B272" s="40"/>
      <c r="C272" s="28"/>
      <c r="D272" s="41" t="str">
        <f aca="false">IF(ISBLANK(A272),"",VLOOKUP(A272,'PROPG Lista de Docentes UFPE'!$B$1:$L$5008,11,FALSE()))</f>
        <v/>
      </c>
      <c r="E272" s="13" t="n">
        <f aca="false">SUMIF('Estrutura Curricular'!B261:$B$3011,A272,'Estrutura Curricular'!G261:$G$3011)</f>
        <v>0</v>
      </c>
      <c r="F272" s="29" t="str">
        <f aca="false">IF(AND(NOT(ISBLANK(A272)),ISBLANK(C272)),
   "Por favor, preencha quantidade de orientações.",
 IF(AND(C272 &gt; 0,D272="Especialista"),
   "O título do orientador(a) deve ser no mínimo de Mestre.",
 IF(AND(C272&gt;8,Identificação!$B$8="Presencial"),"Em curso presencial, o docente só pode orientar até 8 alunos.",""
 )))</f>
        <v/>
      </c>
      <c r="G272" s="13" t="n">
        <f aca="false">IF(F272="",0,1)</f>
        <v>0</v>
      </c>
    </row>
    <row r="273" customFormat="false" ht="13.5" hidden="false" customHeight="false" outlineLevel="0" collapsed="false">
      <c r="A273" s="40"/>
      <c r="B273" s="40"/>
      <c r="C273" s="28"/>
      <c r="D273" s="41" t="str">
        <f aca="false">IF(ISBLANK(A273),"",VLOOKUP(A273,'PROPG Lista de Docentes UFPE'!$B$1:$L$5008,11,FALSE()))</f>
        <v/>
      </c>
      <c r="E273" s="13" t="n">
        <f aca="false">SUMIF('Estrutura Curricular'!B262:$B$3011,A273,'Estrutura Curricular'!G262:$G$3011)</f>
        <v>0</v>
      </c>
      <c r="F273" s="29" t="str">
        <f aca="false">IF(AND(NOT(ISBLANK(A273)),ISBLANK(C273)),
   "Por favor, preencha quantidade de orientações.",
 IF(AND(C273 &gt; 0,D273="Especialista"),
   "O título do orientador(a) deve ser no mínimo de Mestre.",
 IF(AND(C273&gt;8,Identificação!$B$8="Presencial"),"Em curso presencial, o docente só pode orientar até 8 alunos.",""
 )))</f>
        <v/>
      </c>
      <c r="G273" s="13" t="n">
        <f aca="false">IF(F273="",0,1)</f>
        <v>0</v>
      </c>
    </row>
    <row r="274" customFormat="false" ht="13.5" hidden="false" customHeight="false" outlineLevel="0" collapsed="false">
      <c r="A274" s="40"/>
      <c r="B274" s="40"/>
      <c r="C274" s="28"/>
      <c r="D274" s="41" t="str">
        <f aca="false">IF(ISBLANK(A274),"",VLOOKUP(A274,'PROPG Lista de Docentes UFPE'!$B$1:$L$5008,11,FALSE()))</f>
        <v/>
      </c>
      <c r="E274" s="13" t="n">
        <f aca="false">SUMIF('Estrutura Curricular'!B263:$B$3011,A274,'Estrutura Curricular'!G263:$G$3011)</f>
        <v>0</v>
      </c>
      <c r="F274" s="29" t="str">
        <f aca="false">IF(AND(NOT(ISBLANK(A274)),ISBLANK(C274)),
   "Por favor, preencha quantidade de orientações.",
 IF(AND(C274 &gt; 0,D274="Especialista"),
   "O título do orientador(a) deve ser no mínimo de Mestre.",
 IF(AND(C274&gt;8,Identificação!$B$8="Presencial"),"Em curso presencial, o docente só pode orientar até 8 alunos.",""
 )))</f>
        <v/>
      </c>
      <c r="G274" s="13" t="n">
        <f aca="false">IF(F274="",0,1)</f>
        <v>0</v>
      </c>
    </row>
    <row r="275" customFormat="false" ht="13.5" hidden="false" customHeight="false" outlineLevel="0" collapsed="false">
      <c r="A275" s="40"/>
      <c r="B275" s="40"/>
      <c r="C275" s="28"/>
      <c r="D275" s="41" t="str">
        <f aca="false">IF(ISBLANK(A275),"",VLOOKUP(A275,'PROPG Lista de Docentes UFPE'!$B$1:$L$5008,11,FALSE()))</f>
        <v/>
      </c>
      <c r="E275" s="13" t="n">
        <f aca="false">SUMIF('Estrutura Curricular'!B264:$B$3011,A275,'Estrutura Curricular'!G264:$G$3011)</f>
        <v>0</v>
      </c>
      <c r="F275" s="29" t="str">
        <f aca="false">IF(AND(NOT(ISBLANK(A275)),ISBLANK(C275)),
   "Por favor, preencha quantidade de orientações.",
 IF(AND(C275 &gt; 0,D275="Especialista"),
   "O título do orientador(a) deve ser no mínimo de Mestre.",
 IF(AND(C275&gt;8,Identificação!$B$8="Presencial"),"Em curso presencial, o docente só pode orientar até 8 alunos.",""
 )))</f>
        <v/>
      </c>
      <c r="G275" s="13" t="n">
        <f aca="false">IF(F275="",0,1)</f>
        <v>0</v>
      </c>
    </row>
    <row r="276" customFormat="false" ht="13.5" hidden="false" customHeight="false" outlineLevel="0" collapsed="false">
      <c r="A276" s="40"/>
      <c r="B276" s="40"/>
      <c r="C276" s="28"/>
      <c r="D276" s="41" t="str">
        <f aca="false">IF(ISBLANK(A276),"",VLOOKUP(A276,'PROPG Lista de Docentes UFPE'!$B$1:$L$5008,11,FALSE()))</f>
        <v/>
      </c>
      <c r="E276" s="13" t="n">
        <f aca="false">SUMIF('Estrutura Curricular'!B265:$B$3011,A276,'Estrutura Curricular'!G265:$G$3011)</f>
        <v>0</v>
      </c>
      <c r="F276" s="29" t="str">
        <f aca="false">IF(AND(NOT(ISBLANK(A276)),ISBLANK(C276)),
   "Por favor, preencha quantidade de orientações.",
 IF(AND(C276 &gt; 0,D276="Especialista"),
   "O título do orientador(a) deve ser no mínimo de Mestre.",
 IF(AND(C276&gt;8,Identificação!$B$8="Presencial"),"Em curso presencial, o docente só pode orientar até 8 alunos.",""
 )))</f>
        <v/>
      </c>
      <c r="G276" s="13" t="n">
        <f aca="false">IF(F276="",0,1)</f>
        <v>0</v>
      </c>
    </row>
    <row r="277" customFormat="false" ht="13.5" hidden="false" customHeight="false" outlineLevel="0" collapsed="false">
      <c r="A277" s="40"/>
      <c r="B277" s="40"/>
      <c r="C277" s="28"/>
      <c r="D277" s="41" t="str">
        <f aca="false">IF(ISBLANK(A277),"",VLOOKUP(A277,'PROPG Lista de Docentes UFPE'!$B$1:$L$5008,11,FALSE()))</f>
        <v/>
      </c>
      <c r="E277" s="13" t="n">
        <f aca="false">SUMIF('Estrutura Curricular'!B266:$B$3011,A277,'Estrutura Curricular'!G266:$G$3011)</f>
        <v>0</v>
      </c>
      <c r="F277" s="29" t="str">
        <f aca="false">IF(AND(NOT(ISBLANK(A277)),ISBLANK(C277)),
   "Por favor, preencha quantidade de orientações.",
 IF(AND(C277 &gt; 0,D277="Especialista"),
   "O título do orientador(a) deve ser no mínimo de Mestre.",
 IF(AND(C277&gt;8,Identificação!$B$8="Presencial"),"Em curso presencial, o docente só pode orientar até 8 alunos.",""
 )))</f>
        <v/>
      </c>
      <c r="G277" s="13" t="n">
        <f aca="false">IF(F277="",0,1)</f>
        <v>0</v>
      </c>
    </row>
    <row r="278" customFormat="false" ht="13.5" hidden="false" customHeight="false" outlineLevel="0" collapsed="false">
      <c r="A278" s="40"/>
      <c r="B278" s="40"/>
      <c r="C278" s="28"/>
      <c r="D278" s="41" t="str">
        <f aca="false">IF(ISBLANK(A278),"",VLOOKUP(A278,'PROPG Lista de Docentes UFPE'!$B$1:$L$5008,11,FALSE()))</f>
        <v/>
      </c>
      <c r="E278" s="13" t="n">
        <f aca="false">SUMIF('Estrutura Curricular'!B267:$B$3011,A278,'Estrutura Curricular'!G267:$G$3011)</f>
        <v>0</v>
      </c>
      <c r="F278" s="29" t="str">
        <f aca="false">IF(AND(NOT(ISBLANK(A278)),ISBLANK(C278)),
   "Por favor, preencha quantidade de orientações.",
 IF(AND(C278 &gt; 0,D278="Especialista"),
   "O título do orientador(a) deve ser no mínimo de Mestre.",
 IF(AND(C278&gt;8,Identificação!$B$8="Presencial"),"Em curso presencial, o docente só pode orientar até 8 alunos.",""
 )))</f>
        <v/>
      </c>
      <c r="G278" s="13" t="n">
        <f aca="false">IF(F278="",0,1)</f>
        <v>0</v>
      </c>
    </row>
    <row r="279" customFormat="false" ht="13.5" hidden="false" customHeight="false" outlineLevel="0" collapsed="false">
      <c r="A279" s="40"/>
      <c r="B279" s="40"/>
      <c r="C279" s="28"/>
      <c r="D279" s="41" t="str">
        <f aca="false">IF(ISBLANK(A279),"",VLOOKUP(A279,'PROPG Lista de Docentes UFPE'!$B$1:$L$5008,11,FALSE()))</f>
        <v/>
      </c>
      <c r="E279" s="13" t="n">
        <f aca="false">SUMIF('Estrutura Curricular'!B268:$B$3011,A279,'Estrutura Curricular'!G268:$G$3011)</f>
        <v>0</v>
      </c>
      <c r="F279" s="29" t="str">
        <f aca="false">IF(AND(NOT(ISBLANK(A279)),ISBLANK(C279)),
   "Por favor, preencha quantidade de orientações.",
 IF(AND(C279 &gt; 0,D279="Especialista"),
   "O título do orientador(a) deve ser no mínimo de Mestre.",
 IF(AND(C279&gt;8,Identificação!$B$8="Presencial"),"Em curso presencial, o docente só pode orientar até 8 alunos.",""
 )))</f>
        <v/>
      </c>
      <c r="G279" s="13" t="n">
        <f aca="false">IF(F279="",0,1)</f>
        <v>0</v>
      </c>
    </row>
    <row r="280" customFormat="false" ht="13.5" hidden="false" customHeight="false" outlineLevel="0" collapsed="false">
      <c r="A280" s="40"/>
      <c r="B280" s="40"/>
      <c r="C280" s="28"/>
      <c r="D280" s="41" t="str">
        <f aca="false">IF(ISBLANK(A280),"",VLOOKUP(A280,'PROPG Lista de Docentes UFPE'!$B$1:$L$5008,11,FALSE()))</f>
        <v/>
      </c>
      <c r="E280" s="13" t="n">
        <f aca="false">SUMIF('Estrutura Curricular'!B269:$B$3011,A280,'Estrutura Curricular'!G269:$G$3011)</f>
        <v>0</v>
      </c>
      <c r="F280" s="29" t="str">
        <f aca="false">IF(AND(NOT(ISBLANK(A280)),ISBLANK(C280)),
   "Por favor, preencha quantidade de orientações.",
 IF(AND(C280 &gt; 0,D280="Especialista"),
   "O título do orientador(a) deve ser no mínimo de Mestre.",
 IF(AND(C280&gt;8,Identificação!$B$8="Presencial"),"Em curso presencial, o docente só pode orientar até 8 alunos.",""
 )))</f>
        <v/>
      </c>
      <c r="G280" s="13" t="n">
        <f aca="false">IF(F280="",0,1)</f>
        <v>0</v>
      </c>
    </row>
    <row r="281" customFormat="false" ht="13.5" hidden="false" customHeight="false" outlineLevel="0" collapsed="false">
      <c r="A281" s="40"/>
      <c r="B281" s="40"/>
      <c r="C281" s="28"/>
      <c r="D281" s="41" t="str">
        <f aca="false">IF(ISBLANK(A281),"",VLOOKUP(A281,'PROPG Lista de Docentes UFPE'!$B$1:$L$5008,11,FALSE()))</f>
        <v/>
      </c>
      <c r="E281" s="13" t="n">
        <f aca="false">SUMIF('Estrutura Curricular'!B270:$B$3011,A281,'Estrutura Curricular'!G270:$G$3011)</f>
        <v>0</v>
      </c>
      <c r="F281" s="29" t="str">
        <f aca="false">IF(AND(NOT(ISBLANK(A281)),ISBLANK(C281)),
   "Por favor, preencha quantidade de orientações.",
 IF(AND(C281 &gt; 0,D281="Especialista"),
   "O título do orientador(a) deve ser no mínimo de Mestre.",
 IF(AND(C281&gt;8,Identificação!$B$8="Presencial"),"Em curso presencial, o docente só pode orientar até 8 alunos.",""
 )))</f>
        <v/>
      </c>
      <c r="G281" s="13" t="n">
        <f aca="false">IF(F281="",0,1)</f>
        <v>0</v>
      </c>
    </row>
    <row r="282" customFormat="false" ht="13.5" hidden="false" customHeight="false" outlineLevel="0" collapsed="false">
      <c r="A282" s="40"/>
      <c r="B282" s="40"/>
      <c r="C282" s="28"/>
      <c r="D282" s="41" t="str">
        <f aca="false">IF(ISBLANK(A282),"",VLOOKUP(A282,'PROPG Lista de Docentes UFPE'!$B$1:$L$5008,11,FALSE()))</f>
        <v/>
      </c>
      <c r="E282" s="13" t="n">
        <f aca="false">SUMIF('Estrutura Curricular'!B271:$B$3011,A282,'Estrutura Curricular'!G271:$G$3011)</f>
        <v>0</v>
      </c>
      <c r="F282" s="29" t="str">
        <f aca="false">IF(AND(NOT(ISBLANK(A282)),ISBLANK(C282)),
   "Por favor, preencha quantidade de orientações.",
 IF(AND(C282 &gt; 0,D282="Especialista"),
   "O título do orientador(a) deve ser no mínimo de Mestre.",
 IF(AND(C282&gt;8,Identificação!$B$8="Presencial"),"Em curso presencial, o docente só pode orientar até 8 alunos.",""
 )))</f>
        <v/>
      </c>
      <c r="G282" s="13" t="n">
        <f aca="false">IF(F282="",0,1)</f>
        <v>0</v>
      </c>
    </row>
    <row r="283" customFormat="false" ht="13.5" hidden="false" customHeight="false" outlineLevel="0" collapsed="false">
      <c r="A283" s="40"/>
      <c r="B283" s="40"/>
      <c r="C283" s="28"/>
      <c r="D283" s="41" t="str">
        <f aca="false">IF(ISBLANK(A283),"",VLOOKUP(A283,'PROPG Lista de Docentes UFPE'!$B$1:$L$5008,11,FALSE()))</f>
        <v/>
      </c>
      <c r="E283" s="13" t="n">
        <f aca="false">SUMIF('Estrutura Curricular'!B272:$B$3011,A283,'Estrutura Curricular'!G272:$G$3011)</f>
        <v>0</v>
      </c>
      <c r="F283" s="29" t="str">
        <f aca="false">IF(AND(NOT(ISBLANK(A283)),ISBLANK(C283)),
   "Por favor, preencha quantidade de orientações.",
 IF(AND(C283 &gt; 0,D283="Especialista"),
   "O título do orientador(a) deve ser no mínimo de Mestre.",
 IF(AND(C283&gt;8,Identificação!$B$8="Presencial"),"Em curso presencial, o docente só pode orientar até 8 alunos.",""
 )))</f>
        <v/>
      </c>
      <c r="G283" s="13" t="n">
        <f aca="false">IF(F283="",0,1)</f>
        <v>0</v>
      </c>
    </row>
    <row r="284" customFormat="false" ht="13.5" hidden="false" customHeight="false" outlineLevel="0" collapsed="false">
      <c r="A284" s="40"/>
      <c r="B284" s="40"/>
      <c r="C284" s="28"/>
      <c r="D284" s="41" t="str">
        <f aca="false">IF(ISBLANK(A284),"",VLOOKUP(A284,'PROPG Lista de Docentes UFPE'!$B$1:$L$5008,11,FALSE()))</f>
        <v/>
      </c>
      <c r="E284" s="13" t="n">
        <f aca="false">SUMIF('Estrutura Curricular'!B273:$B$3011,A284,'Estrutura Curricular'!G273:$G$3011)</f>
        <v>0</v>
      </c>
      <c r="F284" s="29" t="str">
        <f aca="false">IF(AND(NOT(ISBLANK(A284)),ISBLANK(C284)),
   "Por favor, preencha quantidade de orientações.",
 IF(AND(C284 &gt; 0,D284="Especialista"),
   "O título do orientador(a) deve ser no mínimo de Mestre.",
 IF(AND(C284&gt;8,Identificação!$B$8="Presencial"),"Em curso presencial, o docente só pode orientar até 8 alunos.",""
 )))</f>
        <v/>
      </c>
      <c r="G284" s="13" t="n">
        <f aca="false">IF(F284="",0,1)</f>
        <v>0</v>
      </c>
    </row>
    <row r="285" customFormat="false" ht="13.5" hidden="false" customHeight="false" outlineLevel="0" collapsed="false">
      <c r="A285" s="40"/>
      <c r="B285" s="40"/>
      <c r="C285" s="28"/>
      <c r="D285" s="41" t="str">
        <f aca="false">IF(ISBLANK(A285),"",VLOOKUP(A285,'PROPG Lista de Docentes UFPE'!$B$1:$L$5008,11,FALSE()))</f>
        <v/>
      </c>
      <c r="E285" s="13" t="n">
        <f aca="false">SUMIF('Estrutura Curricular'!B274:$B$3011,A285,'Estrutura Curricular'!G274:$G$3011)</f>
        <v>0</v>
      </c>
      <c r="F285" s="29" t="str">
        <f aca="false">IF(AND(NOT(ISBLANK(A285)),ISBLANK(C285)),
   "Por favor, preencha quantidade de orientações.",
 IF(AND(C285 &gt; 0,D285="Especialista"),
   "O título do orientador(a) deve ser no mínimo de Mestre.",
 IF(AND(C285&gt;8,Identificação!$B$8="Presencial"),"Em curso presencial, o docente só pode orientar até 8 alunos.",""
 )))</f>
        <v/>
      </c>
      <c r="G285" s="13" t="n">
        <f aca="false">IF(F285="",0,1)</f>
        <v>0</v>
      </c>
    </row>
    <row r="286" customFormat="false" ht="13.5" hidden="false" customHeight="false" outlineLevel="0" collapsed="false">
      <c r="A286" s="40"/>
      <c r="B286" s="40"/>
      <c r="C286" s="28"/>
      <c r="D286" s="41" t="str">
        <f aca="false">IF(ISBLANK(A286),"",VLOOKUP(A286,'PROPG Lista de Docentes UFPE'!$B$1:$L$5008,11,FALSE()))</f>
        <v/>
      </c>
      <c r="E286" s="13" t="n">
        <f aca="false">SUMIF('Estrutura Curricular'!B275:$B$3011,A286,'Estrutura Curricular'!G275:$G$3011)</f>
        <v>0</v>
      </c>
      <c r="F286" s="29" t="str">
        <f aca="false">IF(AND(NOT(ISBLANK(A286)),ISBLANK(C286)),
   "Por favor, preencha quantidade de orientações.",
 IF(AND(C286 &gt; 0,D286="Especialista"),
   "O título do orientador(a) deve ser no mínimo de Mestre.",
 IF(AND(C286&gt;8,Identificação!$B$8="Presencial"),"Em curso presencial, o docente só pode orientar até 8 alunos.",""
 )))</f>
        <v/>
      </c>
      <c r="G286" s="13" t="n">
        <f aca="false">IF(F286="",0,1)</f>
        <v>0</v>
      </c>
    </row>
    <row r="287" customFormat="false" ht="13.5" hidden="false" customHeight="false" outlineLevel="0" collapsed="false">
      <c r="A287" s="40"/>
      <c r="B287" s="40"/>
      <c r="C287" s="28"/>
      <c r="D287" s="41" t="str">
        <f aca="false">IF(ISBLANK(A287),"",VLOOKUP(A287,'PROPG Lista de Docentes UFPE'!$B$1:$L$5008,11,FALSE()))</f>
        <v/>
      </c>
      <c r="E287" s="13" t="n">
        <f aca="false">SUMIF('Estrutura Curricular'!B276:$B$3011,A287,'Estrutura Curricular'!G276:$G$3011)</f>
        <v>0</v>
      </c>
      <c r="F287" s="29" t="str">
        <f aca="false">IF(AND(NOT(ISBLANK(A287)),ISBLANK(C287)),
   "Por favor, preencha quantidade de orientações.",
 IF(AND(C287 &gt; 0,D287="Especialista"),
   "O título do orientador(a) deve ser no mínimo de Mestre.",
 IF(AND(C287&gt;8,Identificação!$B$8="Presencial"),"Em curso presencial, o docente só pode orientar até 8 alunos.",""
 )))</f>
        <v/>
      </c>
      <c r="G287" s="13" t="n">
        <f aca="false">IF(F287="",0,1)</f>
        <v>0</v>
      </c>
    </row>
    <row r="288" customFormat="false" ht="13.5" hidden="false" customHeight="false" outlineLevel="0" collapsed="false">
      <c r="A288" s="40"/>
      <c r="B288" s="40"/>
      <c r="C288" s="28"/>
      <c r="D288" s="41" t="str">
        <f aca="false">IF(ISBLANK(A288),"",VLOOKUP(A288,'PROPG Lista de Docentes UFPE'!$B$1:$L$5008,11,FALSE()))</f>
        <v/>
      </c>
      <c r="E288" s="13" t="n">
        <f aca="false">SUMIF('Estrutura Curricular'!B277:$B$3011,A288,'Estrutura Curricular'!G277:$G$3011)</f>
        <v>0</v>
      </c>
      <c r="F288" s="29" t="str">
        <f aca="false">IF(AND(NOT(ISBLANK(A288)),ISBLANK(C288)),
   "Por favor, preencha quantidade de orientações.",
 IF(AND(C288 &gt; 0,D288="Especialista"),
   "O título do orientador(a) deve ser no mínimo de Mestre.",
 IF(AND(C288&gt;8,Identificação!$B$8="Presencial"),"Em curso presencial, o docente só pode orientar até 8 alunos.",""
 )))</f>
        <v/>
      </c>
      <c r="G288" s="13" t="n">
        <f aca="false">IF(F288="",0,1)</f>
        <v>0</v>
      </c>
    </row>
    <row r="289" customFormat="false" ht="13.5" hidden="false" customHeight="false" outlineLevel="0" collapsed="false">
      <c r="A289" s="40"/>
      <c r="B289" s="40"/>
      <c r="C289" s="28"/>
      <c r="D289" s="41" t="str">
        <f aca="false">IF(ISBLANK(A289),"",VLOOKUP(A289,'PROPG Lista de Docentes UFPE'!$B$1:$L$5008,11,FALSE()))</f>
        <v/>
      </c>
      <c r="E289" s="13" t="n">
        <f aca="false">SUMIF('Estrutura Curricular'!B278:$B$3011,A289,'Estrutura Curricular'!G278:$G$3011)</f>
        <v>0</v>
      </c>
      <c r="F289" s="29" t="str">
        <f aca="false">IF(AND(NOT(ISBLANK(A289)),ISBLANK(C289)),
   "Por favor, preencha quantidade de orientações.",
 IF(AND(C289 &gt; 0,D289="Especialista"),
   "O título do orientador(a) deve ser no mínimo de Mestre.",
 IF(AND(C289&gt;8,Identificação!$B$8="Presencial"),"Em curso presencial, o docente só pode orientar até 8 alunos.",""
 )))</f>
        <v/>
      </c>
      <c r="G289" s="13" t="n">
        <f aca="false">IF(F289="",0,1)</f>
        <v>0</v>
      </c>
    </row>
    <row r="290" customFormat="false" ht="13.5" hidden="false" customHeight="false" outlineLevel="0" collapsed="false">
      <c r="A290" s="40"/>
      <c r="B290" s="40"/>
      <c r="C290" s="28"/>
      <c r="D290" s="41" t="str">
        <f aca="false">IF(ISBLANK(A290),"",VLOOKUP(A290,'PROPG Lista de Docentes UFPE'!$B$1:$L$5008,11,FALSE()))</f>
        <v/>
      </c>
      <c r="E290" s="13" t="n">
        <f aca="false">SUMIF('Estrutura Curricular'!B279:$B$3011,A290,'Estrutura Curricular'!G279:$G$3011)</f>
        <v>0</v>
      </c>
      <c r="F290" s="29" t="str">
        <f aca="false">IF(AND(NOT(ISBLANK(A290)),ISBLANK(C290)),
   "Por favor, preencha quantidade de orientações.",
 IF(AND(C290 &gt; 0,D290="Especialista"),
   "O título do orientador(a) deve ser no mínimo de Mestre.",
 IF(AND(C290&gt;8,Identificação!$B$8="Presencial"),"Em curso presencial, o docente só pode orientar até 8 alunos.",""
 )))</f>
        <v/>
      </c>
      <c r="G290" s="13" t="n">
        <f aca="false">IF(F290="",0,1)</f>
        <v>0</v>
      </c>
    </row>
    <row r="291" customFormat="false" ht="13.5" hidden="false" customHeight="false" outlineLevel="0" collapsed="false">
      <c r="A291" s="40"/>
      <c r="B291" s="40"/>
      <c r="C291" s="28"/>
      <c r="D291" s="41" t="str">
        <f aca="false">IF(ISBLANK(A291),"",VLOOKUP(A291,'PROPG Lista de Docentes UFPE'!$B$1:$L$5008,11,FALSE()))</f>
        <v/>
      </c>
      <c r="E291" s="13" t="n">
        <f aca="false">SUMIF('Estrutura Curricular'!B280:$B$3011,A291,'Estrutura Curricular'!G280:$G$3011)</f>
        <v>0</v>
      </c>
      <c r="F291" s="29" t="str">
        <f aca="false">IF(AND(NOT(ISBLANK(A291)),ISBLANK(C291)),
   "Por favor, preencha quantidade de orientações.",
 IF(AND(C291 &gt; 0,D291="Especialista"),
   "O título do orientador(a) deve ser no mínimo de Mestre.",
 IF(AND(C291&gt;8,Identificação!$B$8="Presencial"),"Em curso presencial, o docente só pode orientar até 8 alunos.",""
 )))</f>
        <v/>
      </c>
      <c r="G291" s="13" t="n">
        <f aca="false">IF(F291="",0,1)</f>
        <v>0</v>
      </c>
    </row>
    <row r="292" customFormat="false" ht="13.5" hidden="false" customHeight="false" outlineLevel="0" collapsed="false">
      <c r="A292" s="40"/>
      <c r="B292" s="40"/>
      <c r="C292" s="28"/>
      <c r="D292" s="41" t="str">
        <f aca="false">IF(ISBLANK(A292),"",VLOOKUP(A292,'PROPG Lista de Docentes UFPE'!$B$1:$L$5008,11,FALSE()))</f>
        <v/>
      </c>
      <c r="E292" s="13" t="n">
        <f aca="false">SUMIF('Estrutura Curricular'!B281:$B$3011,A292,'Estrutura Curricular'!G281:$G$3011)</f>
        <v>0</v>
      </c>
      <c r="F292" s="29" t="str">
        <f aca="false">IF(AND(NOT(ISBLANK(A292)),ISBLANK(C292)),
   "Por favor, preencha quantidade de orientações.",
 IF(AND(C292 &gt; 0,D292="Especialista"),
   "O título do orientador(a) deve ser no mínimo de Mestre.",
 IF(AND(C292&gt;8,Identificação!$B$8="Presencial"),"Em curso presencial, o docente só pode orientar até 8 alunos.",""
 )))</f>
        <v/>
      </c>
      <c r="G292" s="13" t="n">
        <f aca="false">IF(F292="",0,1)</f>
        <v>0</v>
      </c>
    </row>
    <row r="293" customFormat="false" ht="13.5" hidden="false" customHeight="false" outlineLevel="0" collapsed="false">
      <c r="A293" s="40"/>
      <c r="B293" s="40"/>
      <c r="C293" s="28"/>
      <c r="D293" s="41" t="str">
        <f aca="false">IF(ISBLANK(A293),"",VLOOKUP(A293,'PROPG Lista de Docentes UFPE'!$B$1:$L$5008,11,FALSE()))</f>
        <v/>
      </c>
      <c r="E293" s="13" t="n">
        <f aca="false">SUMIF('Estrutura Curricular'!B282:$B$3011,A293,'Estrutura Curricular'!G282:$G$3011)</f>
        <v>0</v>
      </c>
      <c r="F293" s="29" t="str">
        <f aca="false">IF(AND(NOT(ISBLANK(A293)),ISBLANK(C293)),
   "Por favor, preencha quantidade de orientações.",
 IF(AND(C293 &gt; 0,D293="Especialista"),
   "O título do orientador(a) deve ser no mínimo de Mestre.",
 IF(AND(C293&gt;8,Identificação!$B$8="Presencial"),"Em curso presencial, o docente só pode orientar até 8 alunos.",""
 )))</f>
        <v/>
      </c>
      <c r="G293" s="13" t="n">
        <f aca="false">IF(F293="",0,1)</f>
        <v>0</v>
      </c>
    </row>
    <row r="294" customFormat="false" ht="13.5" hidden="false" customHeight="false" outlineLevel="0" collapsed="false">
      <c r="A294" s="40"/>
      <c r="B294" s="40"/>
      <c r="C294" s="28"/>
      <c r="D294" s="41" t="str">
        <f aca="false">IF(ISBLANK(A294),"",VLOOKUP(A294,'PROPG Lista de Docentes UFPE'!$B$1:$L$5008,11,FALSE()))</f>
        <v/>
      </c>
      <c r="E294" s="13" t="n">
        <f aca="false">SUMIF('Estrutura Curricular'!B283:$B$3011,A294,'Estrutura Curricular'!G283:$G$3011)</f>
        <v>0</v>
      </c>
      <c r="F294" s="29" t="str">
        <f aca="false">IF(AND(NOT(ISBLANK(A294)),ISBLANK(C294)),
   "Por favor, preencha quantidade de orientações.",
 IF(AND(C294 &gt; 0,D294="Especialista"),
   "O título do orientador(a) deve ser no mínimo de Mestre.",
 IF(AND(C294&gt;8,Identificação!$B$8="Presencial"),"Em curso presencial, o docente só pode orientar até 8 alunos.",""
 )))</f>
        <v/>
      </c>
      <c r="G294" s="13" t="n">
        <f aca="false">IF(F294="",0,1)</f>
        <v>0</v>
      </c>
    </row>
    <row r="295" customFormat="false" ht="13.5" hidden="false" customHeight="false" outlineLevel="0" collapsed="false">
      <c r="A295" s="40"/>
      <c r="B295" s="40"/>
      <c r="C295" s="28"/>
      <c r="D295" s="41" t="str">
        <f aca="false">IF(ISBLANK(A295),"",VLOOKUP(A295,'PROPG Lista de Docentes UFPE'!$B$1:$L$5008,11,FALSE()))</f>
        <v/>
      </c>
      <c r="E295" s="13" t="n">
        <f aca="false">SUMIF('Estrutura Curricular'!B284:$B$3011,A295,'Estrutura Curricular'!G284:$G$3011)</f>
        <v>0</v>
      </c>
      <c r="F295" s="29" t="str">
        <f aca="false">IF(AND(NOT(ISBLANK(A295)),ISBLANK(C295)),
   "Por favor, preencha quantidade de orientações.",
 IF(AND(C295 &gt; 0,D295="Especialista"),
   "O título do orientador(a) deve ser no mínimo de Mestre.",
 IF(AND(C295&gt;8,Identificação!$B$8="Presencial"),"Em curso presencial, o docente só pode orientar até 8 alunos.",""
 )))</f>
        <v/>
      </c>
      <c r="G295" s="13" t="n">
        <f aca="false">IF(F295="",0,1)</f>
        <v>0</v>
      </c>
    </row>
    <row r="296" customFormat="false" ht="13.5" hidden="false" customHeight="false" outlineLevel="0" collapsed="false">
      <c r="A296" s="40"/>
      <c r="B296" s="40"/>
      <c r="C296" s="28"/>
      <c r="D296" s="41" t="str">
        <f aca="false">IF(ISBLANK(A296),"",VLOOKUP(A296,'PROPG Lista de Docentes UFPE'!$B$1:$L$5008,11,FALSE()))</f>
        <v/>
      </c>
      <c r="E296" s="13" t="n">
        <f aca="false">SUMIF('Estrutura Curricular'!B285:$B$3011,A296,'Estrutura Curricular'!G285:$G$3011)</f>
        <v>0</v>
      </c>
      <c r="F296" s="29" t="str">
        <f aca="false">IF(AND(NOT(ISBLANK(A296)),ISBLANK(C296)),
   "Por favor, preencha quantidade de orientações.",
 IF(AND(C296 &gt; 0,D296="Especialista"),
   "O título do orientador(a) deve ser no mínimo de Mestre.",
 IF(AND(C296&gt;8,Identificação!$B$8="Presencial"),"Em curso presencial, o docente só pode orientar até 8 alunos.",""
 )))</f>
        <v/>
      </c>
      <c r="G296" s="13" t="n">
        <f aca="false">IF(F296="",0,1)</f>
        <v>0</v>
      </c>
    </row>
    <row r="297" customFormat="false" ht="13.5" hidden="false" customHeight="false" outlineLevel="0" collapsed="false">
      <c r="A297" s="40"/>
      <c r="B297" s="40"/>
      <c r="C297" s="28"/>
      <c r="D297" s="41" t="str">
        <f aca="false">IF(ISBLANK(A297),"",VLOOKUP(A297,'PROPG Lista de Docentes UFPE'!$B$1:$L$5008,11,FALSE()))</f>
        <v/>
      </c>
      <c r="E297" s="13" t="n">
        <f aca="false">SUMIF('Estrutura Curricular'!B286:$B$3011,A297,'Estrutura Curricular'!G286:$G$3011)</f>
        <v>0</v>
      </c>
      <c r="F297" s="29" t="str">
        <f aca="false">IF(AND(NOT(ISBLANK(A297)),ISBLANK(C297)),
   "Por favor, preencha quantidade de orientações.",
 IF(AND(C297 &gt; 0,D297="Especialista"),
   "O título do orientador(a) deve ser no mínimo de Mestre.",
 IF(AND(C297&gt;8,Identificação!$B$8="Presencial"),"Em curso presencial, o docente só pode orientar até 8 alunos.",""
 )))</f>
        <v/>
      </c>
      <c r="G297" s="13" t="n">
        <f aca="false">IF(F297="",0,1)</f>
        <v>0</v>
      </c>
    </row>
    <row r="298" customFormat="false" ht="13.5" hidden="false" customHeight="false" outlineLevel="0" collapsed="false">
      <c r="A298" s="40"/>
      <c r="B298" s="40"/>
      <c r="C298" s="28"/>
      <c r="D298" s="41" t="str">
        <f aca="false">IF(ISBLANK(A298),"",VLOOKUP(A298,'PROPG Lista de Docentes UFPE'!$B$1:$L$5008,11,FALSE()))</f>
        <v/>
      </c>
      <c r="E298" s="13" t="n">
        <f aca="false">SUMIF('Estrutura Curricular'!B287:$B$3011,A298,'Estrutura Curricular'!G287:$G$3011)</f>
        <v>0</v>
      </c>
      <c r="F298" s="29" t="str">
        <f aca="false">IF(AND(NOT(ISBLANK(A298)),ISBLANK(C298)),
   "Por favor, preencha quantidade de orientações.",
 IF(AND(C298 &gt; 0,D298="Especialista"),
   "O título do orientador(a) deve ser no mínimo de Mestre.",
 IF(AND(C298&gt;8,Identificação!$B$8="Presencial"),"Em curso presencial, o docente só pode orientar até 8 alunos.",""
 )))</f>
        <v/>
      </c>
      <c r="G298" s="13" t="n">
        <f aca="false">IF(F298="",0,1)</f>
        <v>0</v>
      </c>
    </row>
    <row r="299" customFormat="false" ht="13.5" hidden="false" customHeight="false" outlineLevel="0" collapsed="false">
      <c r="A299" s="40"/>
      <c r="B299" s="40"/>
      <c r="C299" s="28"/>
      <c r="D299" s="41" t="str">
        <f aca="false">IF(ISBLANK(A299),"",VLOOKUP(A299,'PROPG Lista de Docentes UFPE'!$B$1:$L$5008,11,FALSE()))</f>
        <v/>
      </c>
      <c r="E299" s="13" t="n">
        <f aca="false">SUMIF('Estrutura Curricular'!B288:$B$3011,A299,'Estrutura Curricular'!G288:$G$3011)</f>
        <v>0</v>
      </c>
      <c r="F299" s="29" t="str">
        <f aca="false">IF(AND(NOT(ISBLANK(A299)),ISBLANK(C299)),
   "Por favor, preencha quantidade de orientações.",
 IF(AND(C299 &gt; 0,D299="Especialista"),
   "O título do orientador(a) deve ser no mínimo de Mestre.",
 IF(AND(C299&gt;8,Identificação!$B$8="Presencial"),"Em curso presencial, o docente só pode orientar até 8 alunos.",""
 )))</f>
        <v/>
      </c>
      <c r="G299" s="13" t="n">
        <f aca="false">IF(F299="",0,1)</f>
        <v>0</v>
      </c>
    </row>
    <row r="300" customFormat="false" ht="13.5" hidden="false" customHeight="false" outlineLevel="0" collapsed="false">
      <c r="A300" s="40"/>
      <c r="B300" s="40"/>
      <c r="C300" s="28"/>
      <c r="D300" s="41" t="str">
        <f aca="false">IF(ISBLANK(A300),"",VLOOKUP(A300,'PROPG Lista de Docentes UFPE'!$B$1:$L$5008,11,FALSE()))</f>
        <v/>
      </c>
      <c r="E300" s="13" t="n">
        <f aca="false">SUMIF('Estrutura Curricular'!B289:$B$3011,A300,'Estrutura Curricular'!G289:$G$3011)</f>
        <v>0</v>
      </c>
      <c r="F300" s="29" t="str">
        <f aca="false">IF(AND(NOT(ISBLANK(A300)),ISBLANK(C300)),
   "Por favor, preencha quantidade de orientações.",
 IF(AND(C300 &gt; 0,D300="Especialista"),
   "O título do orientador(a) deve ser no mínimo de Mestre.",
 IF(AND(C300&gt;8,Identificação!$B$8="Presencial"),"Em curso presencial, o docente só pode orientar até 8 alunos.",""
 )))</f>
        <v/>
      </c>
      <c r="G300" s="13" t="n">
        <f aca="false">IF(F300="",0,1)</f>
        <v>0</v>
      </c>
    </row>
    <row r="301" customFormat="false" ht="13.5" hidden="false" customHeight="false" outlineLevel="0" collapsed="false">
      <c r="A301" s="40"/>
      <c r="B301" s="40"/>
      <c r="C301" s="28"/>
      <c r="D301" s="41" t="str">
        <f aca="false">IF(ISBLANK(A301),"",VLOOKUP(A301,'PROPG Lista de Docentes UFPE'!$B$1:$L$5008,11,FALSE()))</f>
        <v/>
      </c>
      <c r="E301" s="13" t="n">
        <f aca="false">SUMIF('Estrutura Curricular'!B290:$B$3011,A301,'Estrutura Curricular'!G290:$G$3011)</f>
        <v>0</v>
      </c>
      <c r="F301" s="29" t="str">
        <f aca="false">IF(AND(NOT(ISBLANK(A301)),ISBLANK(C301)),
   "Por favor, preencha quantidade de orientações.",
 IF(AND(C301 &gt; 0,D301="Especialista"),
   "O título do orientador(a) deve ser no mínimo de Mestre.",
 IF(AND(C301&gt;8,Identificação!$B$8="Presencial"),"Em curso presencial, o docente só pode orientar até 8 alunos.",""
 )))</f>
        <v/>
      </c>
      <c r="G301" s="13" t="n">
        <f aca="false">IF(F301="",0,1)</f>
        <v>0</v>
      </c>
    </row>
    <row r="302" customFormat="false" ht="13.5" hidden="false" customHeight="false" outlineLevel="0" collapsed="false">
      <c r="A302" s="40"/>
      <c r="B302" s="40"/>
      <c r="C302" s="28"/>
      <c r="D302" s="41" t="str">
        <f aca="false">IF(ISBLANK(A302),"",VLOOKUP(A302,'PROPG Lista de Docentes UFPE'!$B$1:$L$5008,11,FALSE()))</f>
        <v/>
      </c>
      <c r="E302" s="13" t="n">
        <f aca="false">SUMIF('Estrutura Curricular'!B291:$B$3011,A302,'Estrutura Curricular'!G291:$G$3011)</f>
        <v>0</v>
      </c>
      <c r="F302" s="29" t="str">
        <f aca="false">IF(AND(NOT(ISBLANK(A302)),ISBLANK(C302)),
   "Por favor, preencha quantidade de orientações.",
 IF(AND(C302 &gt; 0,D302="Especialista"),
   "O título do orientador(a) deve ser no mínimo de Mestre.",
 IF(AND(C302&gt;8,Identificação!$B$8="Presencial"),"Em curso presencial, o docente só pode orientar até 8 alunos.",""
 )))</f>
        <v/>
      </c>
      <c r="G302" s="13" t="n">
        <f aca="false">IF(F302="",0,1)</f>
        <v>0</v>
      </c>
    </row>
    <row r="303" customFormat="false" ht="13.5" hidden="false" customHeight="false" outlineLevel="0" collapsed="false">
      <c r="A303" s="40"/>
      <c r="B303" s="40"/>
      <c r="C303" s="28"/>
      <c r="D303" s="41" t="str">
        <f aca="false">IF(ISBLANK(A303),"",VLOOKUP(A303,'PROPG Lista de Docentes UFPE'!$B$1:$L$5008,11,FALSE()))</f>
        <v/>
      </c>
      <c r="E303" s="13" t="n">
        <f aca="false">SUMIF('Estrutura Curricular'!B292:$B$3011,A303,'Estrutura Curricular'!G292:$G$3011)</f>
        <v>0</v>
      </c>
      <c r="F303" s="29" t="str">
        <f aca="false">IF(AND(NOT(ISBLANK(A303)),ISBLANK(C303)),
   "Por favor, preencha quantidade de orientações.",
 IF(AND(C303 &gt; 0,D303="Especialista"),
   "O título do orientador(a) deve ser no mínimo de Mestre.",
 IF(AND(C303&gt;8,Identificação!$B$8="Presencial"),"Em curso presencial, o docente só pode orientar até 8 alunos.",""
 )))</f>
        <v/>
      </c>
      <c r="G303" s="13" t="n">
        <f aca="false">IF(F303="",0,1)</f>
        <v>0</v>
      </c>
    </row>
    <row r="304" customFormat="false" ht="13.5" hidden="false" customHeight="false" outlineLevel="0" collapsed="false">
      <c r="A304" s="40"/>
      <c r="B304" s="40"/>
      <c r="C304" s="28"/>
      <c r="D304" s="41" t="str">
        <f aca="false">IF(ISBLANK(A304),"",VLOOKUP(A304,'PROPG Lista de Docentes UFPE'!$B$1:$L$5008,11,FALSE()))</f>
        <v/>
      </c>
      <c r="E304" s="13" t="n">
        <f aca="false">SUMIF('Estrutura Curricular'!B293:$B$3011,A304,'Estrutura Curricular'!G293:$G$3011)</f>
        <v>0</v>
      </c>
      <c r="F304" s="29" t="str">
        <f aca="false">IF(AND(NOT(ISBLANK(A304)),ISBLANK(C304)),
   "Por favor, preencha quantidade de orientações.",
 IF(AND(C304 &gt; 0,D304="Especialista"),
   "O título do orientador(a) deve ser no mínimo de Mestre.",
 IF(AND(C304&gt;8,Identificação!$B$8="Presencial"),"Em curso presencial, o docente só pode orientar até 8 alunos.",""
 )))</f>
        <v/>
      </c>
      <c r="G304" s="13" t="n">
        <f aca="false">IF(F304="",0,1)</f>
        <v>0</v>
      </c>
    </row>
    <row r="305" customFormat="false" ht="13.5" hidden="false" customHeight="false" outlineLevel="0" collapsed="false">
      <c r="A305" s="40"/>
      <c r="B305" s="40"/>
      <c r="C305" s="28"/>
      <c r="D305" s="41" t="str">
        <f aca="false">IF(ISBLANK(A305),"",VLOOKUP(A305,'PROPG Lista de Docentes UFPE'!$B$1:$L$5008,11,FALSE()))</f>
        <v/>
      </c>
      <c r="E305" s="13" t="n">
        <f aca="false">SUMIF('Estrutura Curricular'!B294:$B$3011,A305,'Estrutura Curricular'!G294:$G$3011)</f>
        <v>0</v>
      </c>
      <c r="F305" s="29" t="str">
        <f aca="false">IF(AND(NOT(ISBLANK(A305)),ISBLANK(C305)),
   "Por favor, preencha quantidade de orientações.",
 IF(AND(C305 &gt; 0,D305="Especialista"),
   "O título do orientador(a) deve ser no mínimo de Mestre.",
 IF(AND(C305&gt;8,Identificação!$B$8="Presencial"),"Em curso presencial, o docente só pode orientar até 8 alunos.",""
 )))</f>
        <v/>
      </c>
      <c r="G305" s="13" t="n">
        <f aca="false">IF(F305="",0,1)</f>
        <v>0</v>
      </c>
    </row>
    <row r="306" customFormat="false" ht="13.5" hidden="false" customHeight="false" outlineLevel="0" collapsed="false">
      <c r="A306" s="40"/>
      <c r="B306" s="40"/>
      <c r="C306" s="28"/>
      <c r="D306" s="41" t="str">
        <f aca="false">IF(ISBLANK(A306),"",VLOOKUP(A306,'PROPG Lista de Docentes UFPE'!$B$1:$L$5008,11,FALSE()))</f>
        <v/>
      </c>
      <c r="E306" s="13" t="n">
        <f aca="false">SUMIF('Estrutura Curricular'!B295:$B$3011,A306,'Estrutura Curricular'!G295:$G$3011)</f>
        <v>0</v>
      </c>
      <c r="F306" s="29" t="str">
        <f aca="false">IF(AND(NOT(ISBLANK(A306)),ISBLANK(C306)),
   "Por favor, preencha quantidade de orientações.",
 IF(AND(C306 &gt; 0,D306="Especialista"),
   "O título do orientador(a) deve ser no mínimo de Mestre.",
 IF(AND(C306&gt;8,Identificação!$B$8="Presencial"),"Em curso presencial, o docente só pode orientar até 8 alunos.",""
 )))</f>
        <v/>
      </c>
      <c r="G306" s="13" t="n">
        <f aca="false">IF(F306="",0,1)</f>
        <v>0</v>
      </c>
    </row>
    <row r="307" customFormat="false" ht="13.5" hidden="false" customHeight="false" outlineLevel="0" collapsed="false">
      <c r="A307" s="40"/>
      <c r="B307" s="40"/>
      <c r="C307" s="28"/>
      <c r="D307" s="41" t="str">
        <f aca="false">IF(ISBLANK(A307),"",VLOOKUP(A307,'PROPG Lista de Docentes UFPE'!$B$1:$L$5008,11,FALSE()))</f>
        <v/>
      </c>
      <c r="E307" s="13" t="n">
        <f aca="false">SUMIF('Estrutura Curricular'!B296:$B$3011,A307,'Estrutura Curricular'!G296:$G$3011)</f>
        <v>0</v>
      </c>
      <c r="F307" s="29" t="str">
        <f aca="false">IF(AND(NOT(ISBLANK(A307)),ISBLANK(C307)),
   "Por favor, preencha quantidade de orientações.",
 IF(AND(C307 &gt; 0,D307="Especialista"),
   "O título do orientador(a) deve ser no mínimo de Mestre.",
 IF(AND(C307&gt;8,Identificação!$B$8="Presencial"),"Em curso presencial, o docente só pode orientar até 8 alunos.",""
 )))</f>
        <v/>
      </c>
      <c r="G307" s="13" t="n">
        <f aca="false">IF(F307="",0,1)</f>
        <v>0</v>
      </c>
    </row>
    <row r="308" customFormat="false" ht="13.5" hidden="false" customHeight="false" outlineLevel="0" collapsed="false">
      <c r="A308" s="40"/>
      <c r="B308" s="40"/>
      <c r="C308" s="28"/>
      <c r="D308" s="41" t="str">
        <f aca="false">IF(ISBLANK(A308),"",VLOOKUP(A308,'PROPG Lista de Docentes UFPE'!$B$1:$L$5008,11,FALSE()))</f>
        <v/>
      </c>
      <c r="E308" s="13" t="n">
        <f aca="false">SUMIF('Estrutura Curricular'!B297:$B$3011,A308,'Estrutura Curricular'!G297:$G$3011)</f>
        <v>0</v>
      </c>
      <c r="F308" s="29" t="str">
        <f aca="false">IF(AND(NOT(ISBLANK(A308)),ISBLANK(C308)),
   "Por favor, preencha quantidade de orientações.",
 IF(AND(C308 &gt; 0,D308="Especialista"),
   "O título do orientador(a) deve ser no mínimo de Mestre.",
 IF(AND(C308&gt;8,Identificação!$B$8="Presencial"),"Em curso presencial, o docente só pode orientar até 8 alunos.",""
 )))</f>
        <v/>
      </c>
      <c r="G308" s="13" t="n">
        <f aca="false">IF(F308="",0,1)</f>
        <v>0</v>
      </c>
    </row>
    <row r="309" customFormat="false" ht="13.5" hidden="false" customHeight="false" outlineLevel="0" collapsed="false">
      <c r="A309" s="40"/>
      <c r="B309" s="40"/>
      <c r="C309" s="28"/>
      <c r="D309" s="41" t="str">
        <f aca="false">IF(ISBLANK(A309),"",VLOOKUP(A309,'PROPG Lista de Docentes UFPE'!$B$1:$L$5008,11,FALSE()))</f>
        <v/>
      </c>
      <c r="E309" s="13" t="n">
        <f aca="false">SUMIF('Estrutura Curricular'!B298:$B$3011,A309,'Estrutura Curricular'!G298:$G$3011)</f>
        <v>0</v>
      </c>
      <c r="F309" s="29" t="str">
        <f aca="false">IF(AND(NOT(ISBLANK(A309)),ISBLANK(C309)),
   "Por favor, preencha quantidade de orientações.",
 IF(AND(C309 &gt; 0,D309="Especialista"),
   "O título do orientador(a) deve ser no mínimo de Mestre.",
 IF(AND(C309&gt;8,Identificação!$B$8="Presencial"),"Em curso presencial, o docente só pode orientar até 8 alunos.",""
 )))</f>
        <v/>
      </c>
      <c r="G309" s="13" t="n">
        <f aca="false">IF(F309="",0,1)</f>
        <v>0</v>
      </c>
    </row>
    <row r="310" customFormat="false" ht="13.5" hidden="false" customHeight="false" outlineLevel="0" collapsed="false">
      <c r="A310" s="40"/>
      <c r="B310" s="40"/>
      <c r="C310" s="28"/>
      <c r="D310" s="41" t="str">
        <f aca="false">IF(ISBLANK(A310),"",VLOOKUP(A310,'PROPG Lista de Docentes UFPE'!$B$1:$L$5008,11,FALSE()))</f>
        <v/>
      </c>
      <c r="E310" s="13" t="n">
        <f aca="false">SUMIF('Estrutura Curricular'!B299:$B$3011,A310,'Estrutura Curricular'!G299:$G$3011)</f>
        <v>0</v>
      </c>
      <c r="F310" s="29" t="str">
        <f aca="false">IF(AND(NOT(ISBLANK(A310)),ISBLANK(C310)),
   "Por favor, preencha quantidade de orientações.",
 IF(AND(C310 &gt; 0,D310="Especialista"),
   "O título do orientador(a) deve ser no mínimo de Mestre.",
 IF(AND(C310&gt;8,Identificação!$B$8="Presencial"),"Em curso presencial, o docente só pode orientar até 8 alunos.",""
 )))</f>
        <v/>
      </c>
      <c r="G310" s="13" t="n">
        <f aca="false">IF(F310="",0,1)</f>
        <v>0</v>
      </c>
    </row>
    <row r="311" customFormat="false" ht="13.5" hidden="false" customHeight="false" outlineLevel="0" collapsed="false">
      <c r="A311" s="40"/>
      <c r="B311" s="40"/>
      <c r="C311" s="28"/>
      <c r="D311" s="41" t="str">
        <f aca="false">IF(ISBLANK(A311),"",VLOOKUP(A311,'PROPG Lista de Docentes UFPE'!$B$1:$L$5008,11,FALSE()))</f>
        <v/>
      </c>
      <c r="E311" s="13" t="n">
        <f aca="false">SUMIF('Estrutura Curricular'!B300:$B$3011,A311,'Estrutura Curricular'!G300:$G$3011)</f>
        <v>0</v>
      </c>
      <c r="F311" s="29" t="str">
        <f aca="false">IF(AND(NOT(ISBLANK(A311)),ISBLANK(C311)),
   "Por favor, preencha quantidade de orientações.",
 IF(AND(C311 &gt; 0,D311="Especialista"),
   "O título do orientador(a) deve ser no mínimo de Mestre.",
 IF(AND(C311&gt;8,Identificação!$B$8="Presencial"),"Em curso presencial, o docente só pode orientar até 8 alunos.",""
 )))</f>
        <v/>
      </c>
      <c r="G311" s="13" t="n">
        <f aca="false">IF(F311="",0,1)</f>
        <v>0</v>
      </c>
    </row>
    <row r="312" customFormat="false" ht="13.5" hidden="false" customHeight="false" outlineLevel="0" collapsed="false">
      <c r="A312" s="40"/>
      <c r="B312" s="40"/>
      <c r="C312" s="28"/>
      <c r="D312" s="41" t="str">
        <f aca="false">IF(ISBLANK(A312),"",VLOOKUP(A312,'PROPG Lista de Docentes UFPE'!$B$1:$L$5008,11,FALSE()))</f>
        <v/>
      </c>
      <c r="E312" s="13" t="n">
        <f aca="false">SUMIF('Estrutura Curricular'!B301:$B$3011,A312,'Estrutura Curricular'!G301:$G$3011)</f>
        <v>0</v>
      </c>
      <c r="F312" s="29" t="str">
        <f aca="false">IF(AND(NOT(ISBLANK(A312)),ISBLANK(C312)),
   "Por favor, preencha quantidade de orientações.",
 IF(AND(C312 &gt; 0,D312="Especialista"),
   "O título do orientador(a) deve ser no mínimo de Mestre.",
 IF(AND(C312&gt;8,Identificação!$B$8="Presencial"),"Em curso presencial, o docente só pode orientar até 8 alunos.",""
 )))</f>
        <v/>
      </c>
      <c r="G312" s="13" t="n">
        <f aca="false">IF(F312="",0,1)</f>
        <v>0</v>
      </c>
    </row>
    <row r="313" customFormat="false" ht="13.5" hidden="false" customHeight="false" outlineLevel="0" collapsed="false">
      <c r="A313" s="40"/>
      <c r="B313" s="40"/>
      <c r="C313" s="28"/>
      <c r="D313" s="41" t="str">
        <f aca="false">IF(ISBLANK(A313),"",VLOOKUP(A313,'PROPG Lista de Docentes UFPE'!$B$1:$L$5008,11,FALSE()))</f>
        <v/>
      </c>
      <c r="E313" s="13" t="n">
        <f aca="false">SUMIF('Estrutura Curricular'!B302:$B$3011,A313,'Estrutura Curricular'!G302:$G$3011)</f>
        <v>0</v>
      </c>
      <c r="F313" s="29" t="str">
        <f aca="false">IF(AND(NOT(ISBLANK(A313)),ISBLANK(C313)),
   "Por favor, preencha quantidade de orientações.",
 IF(AND(C313 &gt; 0,D313="Especialista"),
   "O título do orientador(a) deve ser no mínimo de Mestre.",
 IF(AND(C313&gt;8,Identificação!$B$8="Presencial"),"Em curso presencial, o docente só pode orientar até 8 alunos.",""
 )))</f>
        <v/>
      </c>
      <c r="G313" s="13" t="n">
        <f aca="false">IF(F313="",0,1)</f>
        <v>0</v>
      </c>
    </row>
    <row r="314" customFormat="false" ht="13.5" hidden="false" customHeight="false" outlineLevel="0" collapsed="false">
      <c r="A314" s="40"/>
      <c r="B314" s="40"/>
      <c r="C314" s="28"/>
      <c r="D314" s="41" t="str">
        <f aca="false">IF(ISBLANK(A314),"",VLOOKUP(A314,'PROPG Lista de Docentes UFPE'!$B$1:$L$5008,11,FALSE()))</f>
        <v/>
      </c>
      <c r="E314" s="13" t="n">
        <f aca="false">SUMIF('Estrutura Curricular'!B303:$B$3011,A314,'Estrutura Curricular'!G303:$G$3011)</f>
        <v>0</v>
      </c>
      <c r="F314" s="29" t="str">
        <f aca="false">IF(AND(NOT(ISBLANK(A314)),ISBLANK(C314)),
   "Por favor, preencha quantidade de orientações.",
 IF(AND(C314 &gt; 0,D314="Especialista"),
   "O título do orientador(a) deve ser no mínimo de Mestre.",
 IF(AND(C314&gt;8,Identificação!$B$8="Presencial"),"Em curso presencial, o docente só pode orientar até 8 alunos.",""
 )))</f>
        <v/>
      </c>
      <c r="G314" s="13" t="n">
        <f aca="false">IF(F314="",0,1)</f>
        <v>0</v>
      </c>
    </row>
    <row r="315" customFormat="false" ht="12" hidden="false" customHeight="false" outlineLevel="0" collapsed="false">
      <c r="A315" s="21"/>
      <c r="B315" s="21"/>
      <c r="E315" s="21"/>
    </row>
    <row r="316" customFormat="false" ht="12" hidden="false" customHeight="false" outlineLevel="0" collapsed="false">
      <c r="A316" s="21"/>
      <c r="B316" s="21"/>
      <c r="E316" s="21"/>
    </row>
    <row r="317" customFormat="false" ht="12" hidden="false" customHeight="false" outlineLevel="0" collapsed="false">
      <c r="A317" s="21"/>
      <c r="B317" s="21"/>
      <c r="E317" s="21"/>
    </row>
    <row r="318" customFormat="false" ht="12" hidden="false" customHeight="false" outlineLevel="0" collapsed="false">
      <c r="A318" s="21"/>
      <c r="B318" s="21"/>
      <c r="E318" s="21"/>
    </row>
    <row r="319" customFormat="false" ht="12" hidden="false" customHeight="false" outlineLevel="0" collapsed="false">
      <c r="A319" s="21"/>
      <c r="B319" s="21"/>
      <c r="E319" s="21"/>
    </row>
    <row r="320" customFormat="false" ht="12" hidden="false" customHeight="false" outlineLevel="0" collapsed="false">
      <c r="A320" s="21"/>
      <c r="B320" s="21"/>
      <c r="E320" s="21"/>
    </row>
    <row r="321" customFormat="false" ht="12" hidden="false" customHeight="false" outlineLevel="0" collapsed="false">
      <c r="A321" s="21"/>
      <c r="B321" s="21"/>
      <c r="E321" s="21"/>
    </row>
    <row r="322" customFormat="false" ht="12" hidden="false" customHeight="false" outlineLevel="0" collapsed="false">
      <c r="A322" s="21"/>
      <c r="B322" s="21"/>
      <c r="E322" s="21"/>
    </row>
    <row r="323" customFormat="false" ht="12" hidden="false" customHeight="false" outlineLevel="0" collapsed="false">
      <c r="A323" s="21"/>
      <c r="B323" s="21"/>
      <c r="E323" s="21"/>
    </row>
    <row r="324" customFormat="false" ht="12" hidden="false" customHeight="false" outlineLevel="0" collapsed="false">
      <c r="A324" s="21"/>
      <c r="B324" s="21"/>
      <c r="E324" s="21"/>
    </row>
    <row r="325" customFormat="false" ht="12" hidden="false" customHeight="false" outlineLevel="0" collapsed="false">
      <c r="A325" s="21"/>
      <c r="B325" s="21"/>
      <c r="E325" s="21"/>
    </row>
    <row r="326" customFormat="false" ht="12" hidden="false" customHeight="false" outlineLevel="0" collapsed="false">
      <c r="A326" s="21"/>
      <c r="B326" s="21"/>
      <c r="E326" s="21"/>
    </row>
    <row r="327" customFormat="false" ht="12" hidden="false" customHeight="false" outlineLevel="0" collapsed="false">
      <c r="A327" s="21"/>
      <c r="B327" s="21"/>
      <c r="E327" s="21"/>
    </row>
    <row r="328" customFormat="false" ht="12" hidden="false" customHeight="false" outlineLevel="0" collapsed="false">
      <c r="A328" s="21"/>
      <c r="B328" s="21"/>
      <c r="E328" s="21"/>
    </row>
    <row r="329" customFormat="false" ht="12" hidden="false" customHeight="false" outlineLevel="0" collapsed="false">
      <c r="A329" s="21"/>
      <c r="B329" s="21"/>
      <c r="E329" s="21"/>
    </row>
    <row r="330" customFormat="false" ht="12" hidden="false" customHeight="false" outlineLevel="0" collapsed="false">
      <c r="A330" s="21"/>
      <c r="B330" s="21"/>
      <c r="E330" s="21"/>
    </row>
    <row r="331" customFormat="false" ht="12" hidden="false" customHeight="false" outlineLevel="0" collapsed="false">
      <c r="A331" s="21"/>
      <c r="B331" s="21"/>
      <c r="E331" s="21"/>
    </row>
    <row r="332" customFormat="false" ht="12" hidden="false" customHeight="false" outlineLevel="0" collapsed="false">
      <c r="A332" s="21"/>
      <c r="B332" s="21"/>
      <c r="E332" s="21"/>
    </row>
    <row r="333" customFormat="false" ht="12" hidden="false" customHeight="false" outlineLevel="0" collapsed="false">
      <c r="A333" s="21"/>
      <c r="B333" s="21"/>
      <c r="E333" s="21"/>
    </row>
    <row r="334" customFormat="false" ht="12" hidden="false" customHeight="false" outlineLevel="0" collapsed="false">
      <c r="A334" s="21"/>
      <c r="B334" s="21"/>
      <c r="E334" s="21"/>
    </row>
    <row r="335" customFormat="false" ht="12" hidden="false" customHeight="false" outlineLevel="0" collapsed="false">
      <c r="A335" s="21"/>
      <c r="B335" s="21"/>
      <c r="E335" s="21"/>
    </row>
    <row r="336" customFormat="false" ht="12" hidden="false" customHeight="false" outlineLevel="0" collapsed="false">
      <c r="A336" s="21"/>
      <c r="B336" s="21"/>
      <c r="E336" s="21"/>
    </row>
    <row r="337" customFormat="false" ht="12" hidden="false" customHeight="false" outlineLevel="0" collapsed="false">
      <c r="A337" s="21"/>
      <c r="B337" s="21"/>
      <c r="E337" s="21"/>
    </row>
    <row r="338" customFormat="false" ht="12" hidden="false" customHeight="false" outlineLevel="0" collapsed="false">
      <c r="A338" s="21"/>
      <c r="B338" s="21"/>
      <c r="E338" s="21"/>
    </row>
    <row r="339" customFormat="false" ht="12" hidden="false" customHeight="false" outlineLevel="0" collapsed="false">
      <c r="A339" s="21"/>
      <c r="B339" s="21"/>
      <c r="E339" s="21"/>
    </row>
    <row r="340" customFormat="false" ht="12" hidden="false" customHeight="false" outlineLevel="0" collapsed="false">
      <c r="A340" s="21"/>
      <c r="B340" s="21"/>
      <c r="E340" s="21"/>
    </row>
    <row r="341" customFormat="false" ht="12" hidden="false" customHeight="false" outlineLevel="0" collapsed="false">
      <c r="A341" s="21"/>
      <c r="B341" s="21"/>
      <c r="E341" s="21"/>
    </row>
    <row r="342" customFormat="false" ht="12" hidden="false" customHeight="false" outlineLevel="0" collapsed="false">
      <c r="A342" s="21"/>
      <c r="B342" s="21"/>
      <c r="E342" s="21"/>
    </row>
    <row r="343" customFormat="false" ht="12" hidden="false" customHeight="false" outlineLevel="0" collapsed="false">
      <c r="A343" s="21"/>
      <c r="B343" s="21"/>
      <c r="E343" s="21"/>
    </row>
    <row r="344" customFormat="false" ht="12" hidden="false" customHeight="false" outlineLevel="0" collapsed="false">
      <c r="A344" s="21"/>
      <c r="B344" s="21"/>
      <c r="E344" s="21"/>
    </row>
    <row r="345" customFormat="false" ht="12" hidden="false" customHeight="false" outlineLevel="0" collapsed="false">
      <c r="A345" s="21"/>
      <c r="B345" s="21"/>
      <c r="E345" s="21"/>
    </row>
    <row r="346" customFormat="false" ht="12" hidden="false" customHeight="false" outlineLevel="0" collapsed="false">
      <c r="A346" s="21"/>
      <c r="B346" s="21"/>
      <c r="E346" s="21"/>
    </row>
    <row r="347" customFormat="false" ht="12" hidden="false" customHeight="false" outlineLevel="0" collapsed="false">
      <c r="A347" s="21"/>
      <c r="B347" s="21"/>
      <c r="E347" s="21"/>
    </row>
    <row r="348" customFormat="false" ht="12" hidden="false" customHeight="false" outlineLevel="0" collapsed="false">
      <c r="A348" s="21"/>
      <c r="B348" s="21"/>
      <c r="E348" s="21"/>
    </row>
    <row r="349" customFormat="false" ht="12" hidden="false" customHeight="false" outlineLevel="0" collapsed="false">
      <c r="A349" s="21"/>
      <c r="B349" s="21"/>
      <c r="E349" s="21"/>
    </row>
    <row r="350" customFormat="false" ht="12" hidden="false" customHeight="false" outlineLevel="0" collapsed="false">
      <c r="A350" s="21"/>
      <c r="B350" s="21"/>
      <c r="E350" s="21"/>
    </row>
    <row r="351" customFormat="false" ht="12" hidden="false" customHeight="false" outlineLevel="0" collapsed="false">
      <c r="A351" s="21"/>
      <c r="B351" s="21"/>
      <c r="E351" s="21"/>
    </row>
    <row r="352" customFormat="false" ht="12" hidden="false" customHeight="false" outlineLevel="0" collapsed="false">
      <c r="A352" s="21"/>
      <c r="B352" s="21"/>
      <c r="E352" s="21"/>
    </row>
    <row r="353" customFormat="false" ht="12" hidden="false" customHeight="false" outlineLevel="0" collapsed="false">
      <c r="A353" s="21"/>
      <c r="B353" s="21"/>
      <c r="E353" s="21"/>
    </row>
    <row r="354" customFormat="false" ht="12" hidden="false" customHeight="false" outlineLevel="0" collapsed="false">
      <c r="A354" s="21"/>
      <c r="B354" s="21"/>
      <c r="E354" s="21"/>
    </row>
    <row r="355" customFormat="false" ht="12" hidden="false" customHeight="false" outlineLevel="0" collapsed="false">
      <c r="A355" s="21"/>
      <c r="B355" s="21"/>
      <c r="E355" s="21"/>
    </row>
    <row r="356" customFormat="false" ht="12" hidden="false" customHeight="false" outlineLevel="0" collapsed="false">
      <c r="A356" s="21"/>
      <c r="B356" s="21"/>
      <c r="E356" s="21"/>
    </row>
    <row r="357" customFormat="false" ht="12" hidden="false" customHeight="false" outlineLevel="0" collapsed="false">
      <c r="A357" s="21"/>
      <c r="B357" s="21"/>
      <c r="E357" s="21"/>
    </row>
    <row r="358" customFormat="false" ht="12" hidden="false" customHeight="false" outlineLevel="0" collapsed="false">
      <c r="A358" s="21"/>
      <c r="B358" s="21"/>
      <c r="E358" s="21"/>
    </row>
    <row r="359" customFormat="false" ht="12" hidden="false" customHeight="false" outlineLevel="0" collapsed="false">
      <c r="A359" s="21"/>
      <c r="B359" s="21"/>
      <c r="E359" s="21"/>
    </row>
    <row r="360" customFormat="false" ht="12" hidden="false" customHeight="false" outlineLevel="0" collapsed="false">
      <c r="A360" s="21"/>
      <c r="B360" s="21"/>
      <c r="E360" s="21"/>
    </row>
    <row r="361" customFormat="false" ht="12" hidden="false" customHeight="false" outlineLevel="0" collapsed="false">
      <c r="A361" s="21"/>
      <c r="B361" s="21"/>
      <c r="E361" s="21"/>
    </row>
    <row r="362" customFormat="false" ht="12" hidden="false" customHeight="false" outlineLevel="0" collapsed="false">
      <c r="A362" s="21"/>
      <c r="B362" s="21"/>
      <c r="E362" s="21"/>
    </row>
    <row r="363" customFormat="false" ht="12" hidden="false" customHeight="false" outlineLevel="0" collapsed="false">
      <c r="A363" s="21"/>
      <c r="B363" s="21"/>
      <c r="E363" s="21"/>
    </row>
    <row r="364" customFormat="false" ht="12" hidden="false" customHeight="false" outlineLevel="0" collapsed="false">
      <c r="A364" s="21"/>
      <c r="B364" s="21"/>
      <c r="E364" s="21"/>
    </row>
    <row r="365" customFormat="false" ht="12" hidden="false" customHeight="false" outlineLevel="0" collapsed="false">
      <c r="A365" s="21"/>
      <c r="B365" s="21"/>
      <c r="E365" s="21"/>
    </row>
    <row r="366" customFormat="false" ht="12" hidden="false" customHeight="false" outlineLevel="0" collapsed="false">
      <c r="A366" s="21"/>
      <c r="B366" s="21"/>
      <c r="E366" s="21"/>
    </row>
    <row r="367" customFormat="false" ht="12" hidden="false" customHeight="false" outlineLevel="0" collapsed="false">
      <c r="A367" s="21"/>
      <c r="B367" s="21"/>
      <c r="E367" s="21"/>
    </row>
    <row r="368" customFormat="false" ht="12" hidden="false" customHeight="false" outlineLevel="0" collapsed="false">
      <c r="A368" s="21"/>
      <c r="B368" s="21"/>
      <c r="E368" s="21"/>
    </row>
    <row r="369" customFormat="false" ht="12" hidden="false" customHeight="false" outlineLevel="0" collapsed="false">
      <c r="A369" s="21"/>
      <c r="B369" s="21"/>
      <c r="E369" s="21"/>
    </row>
    <row r="370" customFormat="false" ht="12" hidden="false" customHeight="false" outlineLevel="0" collapsed="false">
      <c r="A370" s="21"/>
      <c r="B370" s="21"/>
      <c r="E370" s="21"/>
    </row>
    <row r="371" customFormat="false" ht="12" hidden="false" customHeight="false" outlineLevel="0" collapsed="false">
      <c r="A371" s="21"/>
      <c r="B371" s="21"/>
      <c r="E371" s="21"/>
    </row>
    <row r="372" customFormat="false" ht="12" hidden="false" customHeight="false" outlineLevel="0" collapsed="false">
      <c r="A372" s="21"/>
      <c r="B372" s="21"/>
      <c r="E372" s="21"/>
    </row>
    <row r="373" customFormat="false" ht="12" hidden="false" customHeight="false" outlineLevel="0" collapsed="false">
      <c r="A373" s="21"/>
      <c r="B373" s="21"/>
      <c r="E373" s="21"/>
    </row>
    <row r="374" customFormat="false" ht="12" hidden="false" customHeight="false" outlineLevel="0" collapsed="false">
      <c r="A374" s="21"/>
      <c r="B374" s="21"/>
      <c r="E374" s="21"/>
    </row>
    <row r="375" customFormat="false" ht="12" hidden="false" customHeight="false" outlineLevel="0" collapsed="false">
      <c r="A375" s="21"/>
      <c r="B375" s="21"/>
      <c r="E375" s="21"/>
    </row>
    <row r="376" customFormat="false" ht="12" hidden="false" customHeight="false" outlineLevel="0" collapsed="false">
      <c r="A376" s="21"/>
      <c r="B376" s="21"/>
      <c r="E376" s="21"/>
    </row>
    <row r="377" customFormat="false" ht="12" hidden="false" customHeight="false" outlineLevel="0" collapsed="false">
      <c r="A377" s="21"/>
      <c r="B377" s="21"/>
      <c r="E377" s="21"/>
    </row>
    <row r="378" customFormat="false" ht="12" hidden="false" customHeight="false" outlineLevel="0" collapsed="false">
      <c r="A378" s="21"/>
      <c r="B378" s="21"/>
      <c r="E378" s="21"/>
    </row>
    <row r="379" customFormat="false" ht="12" hidden="false" customHeight="false" outlineLevel="0" collapsed="false">
      <c r="A379" s="21"/>
      <c r="B379" s="21"/>
      <c r="E379" s="21"/>
    </row>
    <row r="380" customFormat="false" ht="12" hidden="false" customHeight="false" outlineLevel="0" collapsed="false">
      <c r="A380" s="21"/>
      <c r="B380" s="21"/>
      <c r="E380" s="21"/>
    </row>
    <row r="381" customFormat="false" ht="12" hidden="false" customHeight="false" outlineLevel="0" collapsed="false">
      <c r="A381" s="21"/>
      <c r="B381" s="21"/>
      <c r="E381" s="21"/>
    </row>
    <row r="382" customFormat="false" ht="12" hidden="false" customHeight="false" outlineLevel="0" collapsed="false">
      <c r="A382" s="21"/>
      <c r="B382" s="21"/>
      <c r="E382" s="21"/>
    </row>
    <row r="383" customFormat="false" ht="12" hidden="false" customHeight="false" outlineLevel="0" collapsed="false">
      <c r="A383" s="21"/>
      <c r="B383" s="21"/>
      <c r="E383" s="21"/>
    </row>
    <row r="384" customFormat="false" ht="12" hidden="false" customHeight="false" outlineLevel="0" collapsed="false">
      <c r="A384" s="21"/>
      <c r="B384" s="21"/>
      <c r="E384" s="21"/>
    </row>
    <row r="385" customFormat="false" ht="12" hidden="false" customHeight="false" outlineLevel="0" collapsed="false">
      <c r="A385" s="21"/>
      <c r="B385" s="21"/>
      <c r="E385" s="21"/>
    </row>
    <row r="386" customFormat="false" ht="12" hidden="false" customHeight="false" outlineLevel="0" collapsed="false">
      <c r="A386" s="21"/>
      <c r="B386" s="21"/>
      <c r="E386" s="21"/>
    </row>
    <row r="387" customFormat="false" ht="12" hidden="false" customHeight="false" outlineLevel="0" collapsed="false">
      <c r="A387" s="21"/>
      <c r="B387" s="21"/>
      <c r="E387" s="21"/>
    </row>
    <row r="388" customFormat="false" ht="12" hidden="false" customHeight="false" outlineLevel="0" collapsed="false">
      <c r="A388" s="21"/>
      <c r="B388" s="21"/>
      <c r="E388" s="21"/>
    </row>
    <row r="389" customFormat="false" ht="12" hidden="false" customHeight="false" outlineLevel="0" collapsed="false">
      <c r="A389" s="21"/>
      <c r="B389" s="21"/>
      <c r="E389" s="21"/>
    </row>
    <row r="390" customFormat="false" ht="12" hidden="false" customHeight="false" outlineLevel="0" collapsed="false">
      <c r="A390" s="21"/>
      <c r="B390" s="21"/>
      <c r="E390" s="21"/>
    </row>
    <row r="391" customFormat="false" ht="12" hidden="false" customHeight="false" outlineLevel="0" collapsed="false">
      <c r="A391" s="21"/>
      <c r="B391" s="21"/>
      <c r="E391" s="21"/>
    </row>
    <row r="392" customFormat="false" ht="12" hidden="false" customHeight="false" outlineLevel="0" collapsed="false">
      <c r="A392" s="21"/>
      <c r="B392" s="21"/>
      <c r="E392" s="21"/>
    </row>
    <row r="393" customFormat="false" ht="12" hidden="false" customHeight="false" outlineLevel="0" collapsed="false">
      <c r="A393" s="21"/>
      <c r="B393" s="21"/>
      <c r="E393" s="21"/>
    </row>
    <row r="394" customFormat="false" ht="12" hidden="false" customHeight="false" outlineLevel="0" collapsed="false">
      <c r="A394" s="21"/>
      <c r="B394" s="21"/>
      <c r="E394" s="21"/>
    </row>
    <row r="395" customFormat="false" ht="12" hidden="false" customHeight="false" outlineLevel="0" collapsed="false">
      <c r="A395" s="21"/>
      <c r="B395" s="21"/>
      <c r="E395" s="21"/>
    </row>
    <row r="396" customFormat="false" ht="12" hidden="false" customHeight="false" outlineLevel="0" collapsed="false">
      <c r="A396" s="21"/>
      <c r="B396" s="21"/>
      <c r="E396" s="21"/>
    </row>
    <row r="397" customFormat="false" ht="12" hidden="false" customHeight="false" outlineLevel="0" collapsed="false">
      <c r="A397" s="21"/>
      <c r="B397" s="21"/>
      <c r="E397" s="21"/>
    </row>
    <row r="398" customFormat="false" ht="12" hidden="false" customHeight="false" outlineLevel="0" collapsed="false">
      <c r="A398" s="21"/>
      <c r="B398" s="21"/>
      <c r="E398" s="21"/>
    </row>
    <row r="399" customFormat="false" ht="12" hidden="false" customHeight="false" outlineLevel="0" collapsed="false">
      <c r="A399" s="21"/>
      <c r="B399" s="21"/>
      <c r="E399" s="21"/>
    </row>
    <row r="400" customFormat="false" ht="12" hidden="false" customHeight="false" outlineLevel="0" collapsed="false">
      <c r="A400" s="21"/>
      <c r="B400" s="21"/>
      <c r="E400" s="21"/>
    </row>
    <row r="401" customFormat="false" ht="12" hidden="false" customHeight="false" outlineLevel="0" collapsed="false">
      <c r="A401" s="21"/>
      <c r="B401" s="21"/>
      <c r="E401" s="21"/>
    </row>
    <row r="402" customFormat="false" ht="12" hidden="false" customHeight="false" outlineLevel="0" collapsed="false">
      <c r="A402" s="21"/>
      <c r="B402" s="21"/>
      <c r="E402" s="21"/>
    </row>
    <row r="403" customFormat="false" ht="12" hidden="false" customHeight="false" outlineLevel="0" collapsed="false">
      <c r="A403" s="21"/>
      <c r="B403" s="21"/>
      <c r="E403" s="21"/>
    </row>
    <row r="404" customFormat="false" ht="12" hidden="false" customHeight="false" outlineLevel="0" collapsed="false">
      <c r="A404" s="21"/>
      <c r="B404" s="21"/>
      <c r="E404" s="21"/>
    </row>
    <row r="405" customFormat="false" ht="12" hidden="false" customHeight="false" outlineLevel="0" collapsed="false">
      <c r="A405" s="21"/>
      <c r="B405" s="21"/>
      <c r="E405" s="21"/>
    </row>
    <row r="406" customFormat="false" ht="12" hidden="false" customHeight="false" outlineLevel="0" collapsed="false">
      <c r="A406" s="21"/>
      <c r="B406" s="21"/>
      <c r="E406" s="21"/>
    </row>
    <row r="407" customFormat="false" ht="12" hidden="false" customHeight="false" outlineLevel="0" collapsed="false">
      <c r="A407" s="21"/>
      <c r="B407" s="21"/>
      <c r="E407" s="21"/>
    </row>
    <row r="408" customFormat="false" ht="12" hidden="false" customHeight="false" outlineLevel="0" collapsed="false">
      <c r="A408" s="21"/>
      <c r="B408" s="21"/>
      <c r="E408" s="21"/>
    </row>
    <row r="409" customFormat="false" ht="12" hidden="false" customHeight="false" outlineLevel="0" collapsed="false">
      <c r="A409" s="21"/>
      <c r="B409" s="21"/>
      <c r="E409" s="21"/>
    </row>
    <row r="410" customFormat="false" ht="12" hidden="false" customHeight="false" outlineLevel="0" collapsed="false">
      <c r="A410" s="21"/>
      <c r="B410" s="21"/>
      <c r="E410" s="21"/>
    </row>
    <row r="411" customFormat="false" ht="12" hidden="false" customHeight="false" outlineLevel="0" collapsed="false">
      <c r="A411" s="21"/>
      <c r="B411" s="21"/>
      <c r="E411" s="21"/>
    </row>
    <row r="412" customFormat="false" ht="12" hidden="false" customHeight="false" outlineLevel="0" collapsed="false">
      <c r="A412" s="21"/>
      <c r="B412" s="21"/>
      <c r="E412" s="21"/>
    </row>
    <row r="413" customFormat="false" ht="12" hidden="false" customHeight="false" outlineLevel="0" collapsed="false">
      <c r="A413" s="21"/>
      <c r="B413" s="21"/>
      <c r="E413" s="21"/>
    </row>
    <row r="414" customFormat="false" ht="12" hidden="false" customHeight="false" outlineLevel="0" collapsed="false">
      <c r="A414" s="21"/>
      <c r="B414" s="21"/>
      <c r="E414" s="21"/>
    </row>
    <row r="415" customFormat="false" ht="12" hidden="false" customHeight="false" outlineLevel="0" collapsed="false">
      <c r="A415" s="21"/>
      <c r="B415" s="21"/>
      <c r="E415" s="21"/>
    </row>
    <row r="416" customFormat="false" ht="12" hidden="false" customHeight="false" outlineLevel="0" collapsed="false">
      <c r="A416" s="21"/>
      <c r="B416" s="21"/>
      <c r="E416" s="21"/>
    </row>
    <row r="417" customFormat="false" ht="12" hidden="false" customHeight="false" outlineLevel="0" collapsed="false">
      <c r="A417" s="21"/>
      <c r="B417" s="21"/>
      <c r="E417" s="21"/>
    </row>
    <row r="418" customFormat="false" ht="12" hidden="false" customHeight="false" outlineLevel="0" collapsed="false">
      <c r="A418" s="21"/>
      <c r="B418" s="21"/>
      <c r="E418" s="21"/>
    </row>
    <row r="419" customFormat="false" ht="12" hidden="false" customHeight="false" outlineLevel="0" collapsed="false">
      <c r="A419" s="21"/>
      <c r="B419" s="21"/>
      <c r="E419" s="21"/>
    </row>
    <row r="420" customFormat="false" ht="12" hidden="false" customHeight="false" outlineLevel="0" collapsed="false">
      <c r="A420" s="21"/>
      <c r="B420" s="21"/>
      <c r="E420" s="21"/>
    </row>
    <row r="421" customFormat="false" ht="12" hidden="false" customHeight="false" outlineLevel="0" collapsed="false">
      <c r="A421" s="21"/>
      <c r="B421" s="21"/>
      <c r="E421" s="21"/>
    </row>
    <row r="422" customFormat="false" ht="12" hidden="false" customHeight="false" outlineLevel="0" collapsed="false">
      <c r="A422" s="21"/>
      <c r="B422" s="21"/>
      <c r="E422" s="21"/>
    </row>
    <row r="423" customFormat="false" ht="12" hidden="false" customHeight="false" outlineLevel="0" collapsed="false">
      <c r="A423" s="21"/>
      <c r="B423" s="21"/>
      <c r="E423" s="21"/>
    </row>
    <row r="424" customFormat="false" ht="12" hidden="false" customHeight="false" outlineLevel="0" collapsed="false">
      <c r="A424" s="21"/>
      <c r="B424" s="21"/>
      <c r="E424" s="21"/>
    </row>
    <row r="425" customFormat="false" ht="12" hidden="false" customHeight="false" outlineLevel="0" collapsed="false">
      <c r="A425" s="21"/>
      <c r="B425" s="21"/>
      <c r="E425" s="21"/>
    </row>
    <row r="426" customFormat="false" ht="12" hidden="false" customHeight="false" outlineLevel="0" collapsed="false">
      <c r="A426" s="21"/>
      <c r="B426" s="21"/>
      <c r="E426" s="21"/>
    </row>
    <row r="427" customFormat="false" ht="12" hidden="false" customHeight="false" outlineLevel="0" collapsed="false">
      <c r="A427" s="21"/>
      <c r="B427" s="21"/>
      <c r="E427" s="21"/>
    </row>
    <row r="428" customFormat="false" ht="12" hidden="false" customHeight="false" outlineLevel="0" collapsed="false">
      <c r="A428" s="21"/>
      <c r="B428" s="21"/>
      <c r="E428" s="21"/>
    </row>
    <row r="429" customFormat="false" ht="12" hidden="false" customHeight="false" outlineLevel="0" collapsed="false">
      <c r="A429" s="21"/>
      <c r="B429" s="21"/>
      <c r="E429" s="21"/>
    </row>
    <row r="430" customFormat="false" ht="12" hidden="false" customHeight="false" outlineLevel="0" collapsed="false">
      <c r="A430" s="21"/>
      <c r="B430" s="21"/>
      <c r="E430" s="21"/>
    </row>
    <row r="431" customFormat="false" ht="12" hidden="false" customHeight="false" outlineLevel="0" collapsed="false">
      <c r="A431" s="21"/>
      <c r="B431" s="21"/>
      <c r="E431" s="21"/>
    </row>
    <row r="432" customFormat="false" ht="12" hidden="false" customHeight="false" outlineLevel="0" collapsed="false">
      <c r="A432" s="21"/>
      <c r="B432" s="21"/>
      <c r="E432" s="21"/>
    </row>
    <row r="433" customFormat="false" ht="12" hidden="false" customHeight="false" outlineLevel="0" collapsed="false">
      <c r="A433" s="21"/>
      <c r="B433" s="21"/>
      <c r="E433" s="21"/>
    </row>
    <row r="434" customFormat="false" ht="12" hidden="false" customHeight="false" outlineLevel="0" collapsed="false">
      <c r="A434" s="21"/>
      <c r="B434" s="21"/>
      <c r="E434" s="21"/>
    </row>
    <row r="435" customFormat="false" ht="12" hidden="false" customHeight="false" outlineLevel="0" collapsed="false">
      <c r="A435" s="21"/>
      <c r="B435" s="21"/>
      <c r="E435" s="21"/>
    </row>
    <row r="436" customFormat="false" ht="12" hidden="false" customHeight="false" outlineLevel="0" collapsed="false">
      <c r="A436" s="21"/>
      <c r="B436" s="21"/>
      <c r="E436" s="21"/>
    </row>
    <row r="437" customFormat="false" ht="12" hidden="false" customHeight="false" outlineLevel="0" collapsed="false">
      <c r="A437" s="21"/>
      <c r="B437" s="21"/>
      <c r="E437" s="21"/>
    </row>
    <row r="438" customFormat="false" ht="12" hidden="false" customHeight="false" outlineLevel="0" collapsed="false">
      <c r="A438" s="21"/>
      <c r="B438" s="21"/>
      <c r="E438" s="21"/>
    </row>
    <row r="439" customFormat="false" ht="12" hidden="false" customHeight="false" outlineLevel="0" collapsed="false">
      <c r="A439" s="21"/>
      <c r="B439" s="21"/>
      <c r="E439" s="21"/>
    </row>
    <row r="440" customFormat="false" ht="12" hidden="false" customHeight="false" outlineLevel="0" collapsed="false">
      <c r="A440" s="21"/>
      <c r="B440" s="21"/>
      <c r="E440" s="21"/>
    </row>
    <row r="441" customFormat="false" ht="12" hidden="false" customHeight="false" outlineLevel="0" collapsed="false">
      <c r="A441" s="21"/>
      <c r="B441" s="21"/>
      <c r="E441" s="21"/>
    </row>
    <row r="442" customFormat="false" ht="12" hidden="false" customHeight="false" outlineLevel="0" collapsed="false">
      <c r="A442" s="21"/>
      <c r="B442" s="21"/>
      <c r="E442" s="21"/>
    </row>
    <row r="443" customFormat="false" ht="12" hidden="false" customHeight="false" outlineLevel="0" collapsed="false">
      <c r="A443" s="21"/>
      <c r="B443" s="21"/>
      <c r="E443" s="21"/>
    </row>
    <row r="444" customFormat="false" ht="12" hidden="false" customHeight="false" outlineLevel="0" collapsed="false">
      <c r="A444" s="21"/>
      <c r="B444" s="21"/>
      <c r="E444" s="21"/>
    </row>
    <row r="445" customFormat="false" ht="12" hidden="false" customHeight="false" outlineLevel="0" collapsed="false">
      <c r="A445" s="21"/>
      <c r="B445" s="21"/>
      <c r="E445" s="21"/>
    </row>
    <row r="446" customFormat="false" ht="12" hidden="false" customHeight="false" outlineLevel="0" collapsed="false">
      <c r="A446" s="21"/>
      <c r="B446" s="21"/>
      <c r="E446" s="21"/>
    </row>
    <row r="447" customFormat="false" ht="12" hidden="false" customHeight="false" outlineLevel="0" collapsed="false">
      <c r="A447" s="21"/>
      <c r="B447" s="21"/>
      <c r="E447" s="21"/>
    </row>
    <row r="448" customFormat="false" ht="12" hidden="false" customHeight="false" outlineLevel="0" collapsed="false">
      <c r="A448" s="21"/>
      <c r="B448" s="21"/>
      <c r="E448" s="21"/>
    </row>
    <row r="449" customFormat="false" ht="12" hidden="false" customHeight="false" outlineLevel="0" collapsed="false">
      <c r="A449" s="21"/>
      <c r="B449" s="21"/>
      <c r="E449" s="21"/>
    </row>
    <row r="450" customFormat="false" ht="12" hidden="false" customHeight="false" outlineLevel="0" collapsed="false">
      <c r="A450" s="21"/>
      <c r="B450" s="21"/>
      <c r="E450" s="21"/>
    </row>
    <row r="451" customFormat="false" ht="12" hidden="false" customHeight="false" outlineLevel="0" collapsed="false">
      <c r="A451" s="21"/>
      <c r="B451" s="21"/>
      <c r="E451" s="21"/>
    </row>
    <row r="452" customFormat="false" ht="12" hidden="false" customHeight="false" outlineLevel="0" collapsed="false">
      <c r="A452" s="21"/>
      <c r="B452" s="21"/>
      <c r="E452" s="21"/>
    </row>
    <row r="453" customFormat="false" ht="12" hidden="false" customHeight="false" outlineLevel="0" collapsed="false">
      <c r="A453" s="21"/>
      <c r="B453" s="21"/>
      <c r="E453" s="21"/>
    </row>
    <row r="454" customFormat="false" ht="12" hidden="false" customHeight="false" outlineLevel="0" collapsed="false">
      <c r="A454" s="21"/>
      <c r="B454" s="21"/>
      <c r="E454" s="21"/>
    </row>
    <row r="455" customFormat="false" ht="12" hidden="false" customHeight="false" outlineLevel="0" collapsed="false">
      <c r="A455" s="21"/>
      <c r="B455" s="21"/>
      <c r="E455" s="21"/>
    </row>
    <row r="456" customFormat="false" ht="12" hidden="false" customHeight="false" outlineLevel="0" collapsed="false">
      <c r="A456" s="21"/>
      <c r="B456" s="21"/>
      <c r="E456" s="21"/>
    </row>
    <row r="457" customFormat="false" ht="12" hidden="false" customHeight="false" outlineLevel="0" collapsed="false">
      <c r="A457" s="21"/>
      <c r="B457" s="21"/>
      <c r="E457" s="21"/>
    </row>
    <row r="458" customFormat="false" ht="12" hidden="false" customHeight="false" outlineLevel="0" collapsed="false">
      <c r="A458" s="21"/>
      <c r="B458" s="21"/>
      <c r="E458" s="21"/>
    </row>
    <row r="459" customFormat="false" ht="12" hidden="false" customHeight="false" outlineLevel="0" collapsed="false">
      <c r="A459" s="21"/>
      <c r="B459" s="21"/>
      <c r="E459" s="21"/>
    </row>
    <row r="460" customFormat="false" ht="12" hidden="false" customHeight="false" outlineLevel="0" collapsed="false">
      <c r="A460" s="21"/>
      <c r="B460" s="21"/>
      <c r="E460" s="21"/>
    </row>
    <row r="461" customFormat="false" ht="12" hidden="false" customHeight="false" outlineLevel="0" collapsed="false">
      <c r="A461" s="21"/>
      <c r="B461" s="21"/>
      <c r="E461" s="21"/>
    </row>
    <row r="462" customFormat="false" ht="12" hidden="false" customHeight="false" outlineLevel="0" collapsed="false">
      <c r="A462" s="21"/>
      <c r="B462" s="21"/>
      <c r="E462" s="21"/>
    </row>
    <row r="463" customFormat="false" ht="12" hidden="false" customHeight="false" outlineLevel="0" collapsed="false">
      <c r="A463" s="21"/>
      <c r="B463" s="21"/>
      <c r="E463" s="21"/>
    </row>
    <row r="464" customFormat="false" ht="12" hidden="false" customHeight="false" outlineLevel="0" collapsed="false">
      <c r="A464" s="21"/>
      <c r="B464" s="21"/>
      <c r="E464" s="21"/>
    </row>
    <row r="465" customFormat="false" ht="12" hidden="false" customHeight="false" outlineLevel="0" collapsed="false">
      <c r="A465" s="21"/>
      <c r="B465" s="21"/>
      <c r="E465" s="21"/>
    </row>
    <row r="466" customFormat="false" ht="12" hidden="false" customHeight="false" outlineLevel="0" collapsed="false">
      <c r="A466" s="21"/>
      <c r="B466" s="21"/>
      <c r="E466" s="21"/>
    </row>
    <row r="467" customFormat="false" ht="12" hidden="false" customHeight="false" outlineLevel="0" collapsed="false">
      <c r="A467" s="21"/>
      <c r="B467" s="21"/>
      <c r="E467" s="21"/>
    </row>
    <row r="468" customFormat="false" ht="12" hidden="false" customHeight="false" outlineLevel="0" collapsed="false">
      <c r="A468" s="21"/>
      <c r="B468" s="21"/>
      <c r="E468" s="21"/>
    </row>
    <row r="469" customFormat="false" ht="12" hidden="false" customHeight="false" outlineLevel="0" collapsed="false">
      <c r="A469" s="21"/>
      <c r="B469" s="21"/>
      <c r="E469" s="21"/>
    </row>
    <row r="470" customFormat="false" ht="12" hidden="false" customHeight="false" outlineLevel="0" collapsed="false">
      <c r="A470" s="21"/>
      <c r="B470" s="21"/>
      <c r="E470" s="21"/>
    </row>
    <row r="471" customFormat="false" ht="12" hidden="false" customHeight="false" outlineLevel="0" collapsed="false">
      <c r="A471" s="21"/>
      <c r="B471" s="21"/>
      <c r="E471" s="21"/>
    </row>
    <row r="472" customFormat="false" ht="12" hidden="false" customHeight="false" outlineLevel="0" collapsed="false">
      <c r="A472" s="21"/>
      <c r="B472" s="21"/>
      <c r="E472" s="21"/>
    </row>
    <row r="473" customFormat="false" ht="12" hidden="false" customHeight="false" outlineLevel="0" collapsed="false">
      <c r="A473" s="21"/>
      <c r="B473" s="21"/>
      <c r="E473" s="21"/>
    </row>
    <row r="474" customFormat="false" ht="12" hidden="false" customHeight="false" outlineLevel="0" collapsed="false">
      <c r="A474" s="21"/>
      <c r="B474" s="21"/>
      <c r="E474" s="21"/>
    </row>
    <row r="475" customFormat="false" ht="12" hidden="false" customHeight="false" outlineLevel="0" collapsed="false">
      <c r="A475" s="21"/>
      <c r="B475" s="21"/>
      <c r="E475" s="21"/>
    </row>
    <row r="476" customFormat="false" ht="12" hidden="false" customHeight="false" outlineLevel="0" collapsed="false">
      <c r="A476" s="21"/>
      <c r="B476" s="21"/>
      <c r="E476" s="21"/>
    </row>
    <row r="477" customFormat="false" ht="12" hidden="false" customHeight="false" outlineLevel="0" collapsed="false">
      <c r="A477" s="21"/>
      <c r="B477" s="21"/>
      <c r="E477" s="21"/>
    </row>
    <row r="478" customFormat="false" ht="12" hidden="false" customHeight="false" outlineLevel="0" collapsed="false">
      <c r="A478" s="21"/>
      <c r="B478" s="21"/>
      <c r="E478" s="21"/>
    </row>
    <row r="479" customFormat="false" ht="12" hidden="false" customHeight="false" outlineLevel="0" collapsed="false">
      <c r="A479" s="21"/>
      <c r="B479" s="21"/>
      <c r="E479" s="21"/>
    </row>
    <row r="480" customFormat="false" ht="12" hidden="false" customHeight="false" outlineLevel="0" collapsed="false">
      <c r="A480" s="21"/>
      <c r="B480" s="21"/>
      <c r="E480" s="21"/>
    </row>
    <row r="481" customFormat="false" ht="12" hidden="false" customHeight="false" outlineLevel="0" collapsed="false">
      <c r="A481" s="21"/>
      <c r="B481" s="21"/>
      <c r="E481" s="21"/>
    </row>
    <row r="482" customFormat="false" ht="12" hidden="false" customHeight="false" outlineLevel="0" collapsed="false">
      <c r="A482" s="21"/>
      <c r="B482" s="21"/>
      <c r="E482" s="21"/>
    </row>
    <row r="483" customFormat="false" ht="12" hidden="false" customHeight="false" outlineLevel="0" collapsed="false">
      <c r="A483" s="21"/>
      <c r="B483" s="21"/>
      <c r="E483" s="21"/>
    </row>
    <row r="484" customFormat="false" ht="12" hidden="false" customHeight="false" outlineLevel="0" collapsed="false">
      <c r="A484" s="21"/>
      <c r="B484" s="21"/>
      <c r="E484" s="21"/>
    </row>
    <row r="485" customFormat="false" ht="12" hidden="false" customHeight="false" outlineLevel="0" collapsed="false">
      <c r="A485" s="21"/>
      <c r="B485" s="21"/>
      <c r="E485" s="21"/>
    </row>
    <row r="486" customFormat="false" ht="12" hidden="false" customHeight="false" outlineLevel="0" collapsed="false">
      <c r="A486" s="21"/>
      <c r="B486" s="21"/>
      <c r="E486" s="21"/>
    </row>
    <row r="487" customFormat="false" ht="12" hidden="false" customHeight="false" outlineLevel="0" collapsed="false">
      <c r="A487" s="21"/>
      <c r="B487" s="21"/>
      <c r="E487" s="21"/>
    </row>
    <row r="488" customFormat="false" ht="12" hidden="false" customHeight="false" outlineLevel="0" collapsed="false">
      <c r="A488" s="21"/>
      <c r="B488" s="21"/>
      <c r="E488" s="21"/>
    </row>
    <row r="489" customFormat="false" ht="12" hidden="false" customHeight="false" outlineLevel="0" collapsed="false">
      <c r="A489" s="21"/>
      <c r="B489" s="21"/>
      <c r="E489" s="21"/>
    </row>
    <row r="490" customFormat="false" ht="12" hidden="false" customHeight="false" outlineLevel="0" collapsed="false">
      <c r="A490" s="21"/>
      <c r="B490" s="21"/>
      <c r="E490" s="21"/>
    </row>
    <row r="491" customFormat="false" ht="12" hidden="false" customHeight="false" outlineLevel="0" collapsed="false">
      <c r="A491" s="21"/>
      <c r="B491" s="21"/>
      <c r="E491" s="21"/>
    </row>
    <row r="492" customFormat="false" ht="12" hidden="false" customHeight="false" outlineLevel="0" collapsed="false">
      <c r="A492" s="21"/>
      <c r="B492" s="21"/>
      <c r="E492" s="21"/>
    </row>
    <row r="493" customFormat="false" ht="12" hidden="false" customHeight="false" outlineLevel="0" collapsed="false">
      <c r="A493" s="21"/>
      <c r="B493" s="21"/>
      <c r="E493" s="21"/>
    </row>
    <row r="494" customFormat="false" ht="12" hidden="false" customHeight="false" outlineLevel="0" collapsed="false">
      <c r="A494" s="21"/>
      <c r="B494" s="21"/>
      <c r="E494" s="21"/>
    </row>
    <row r="495" customFormat="false" ht="12" hidden="false" customHeight="false" outlineLevel="0" collapsed="false">
      <c r="A495" s="21"/>
      <c r="B495" s="21"/>
      <c r="E495" s="21"/>
    </row>
    <row r="496" customFormat="false" ht="12" hidden="false" customHeight="false" outlineLevel="0" collapsed="false">
      <c r="A496" s="21"/>
      <c r="B496" s="21"/>
      <c r="E496" s="21"/>
    </row>
    <row r="497" customFormat="false" ht="12" hidden="false" customHeight="false" outlineLevel="0" collapsed="false">
      <c r="A497" s="21"/>
      <c r="B497" s="21"/>
      <c r="E497" s="21"/>
    </row>
    <row r="498" customFormat="false" ht="12" hidden="false" customHeight="false" outlineLevel="0" collapsed="false">
      <c r="A498" s="21"/>
      <c r="B498" s="21"/>
      <c r="E498" s="21"/>
    </row>
    <row r="499" customFormat="false" ht="12" hidden="false" customHeight="false" outlineLevel="0" collapsed="false">
      <c r="A499" s="21"/>
      <c r="B499" s="21"/>
      <c r="E499" s="21"/>
    </row>
    <row r="500" customFormat="false" ht="12" hidden="false" customHeight="false" outlineLevel="0" collapsed="false">
      <c r="A500" s="21"/>
      <c r="B500" s="21"/>
      <c r="E500" s="21"/>
    </row>
    <row r="501" customFormat="false" ht="12" hidden="false" customHeight="false" outlineLevel="0" collapsed="false">
      <c r="A501" s="21"/>
      <c r="B501" s="21"/>
      <c r="E501" s="21"/>
    </row>
    <row r="502" customFormat="false" ht="12" hidden="false" customHeight="false" outlineLevel="0" collapsed="false">
      <c r="A502" s="21"/>
      <c r="B502" s="21"/>
      <c r="E502" s="21"/>
    </row>
    <row r="503" customFormat="false" ht="12" hidden="false" customHeight="false" outlineLevel="0" collapsed="false">
      <c r="A503" s="21"/>
      <c r="B503" s="21"/>
      <c r="E503" s="21"/>
    </row>
    <row r="504" customFormat="false" ht="12" hidden="false" customHeight="false" outlineLevel="0" collapsed="false">
      <c r="A504" s="21"/>
      <c r="B504" s="21"/>
      <c r="E504" s="21"/>
    </row>
    <row r="505" customFormat="false" ht="12" hidden="false" customHeight="false" outlineLevel="0" collapsed="false">
      <c r="A505" s="21"/>
      <c r="B505" s="21"/>
      <c r="E505" s="21"/>
    </row>
    <row r="506" customFormat="false" ht="12" hidden="false" customHeight="false" outlineLevel="0" collapsed="false">
      <c r="A506" s="21"/>
      <c r="B506" s="21"/>
      <c r="E506" s="21"/>
    </row>
    <row r="507" customFormat="false" ht="12" hidden="false" customHeight="false" outlineLevel="0" collapsed="false">
      <c r="A507" s="21"/>
      <c r="B507" s="21"/>
      <c r="E507" s="21"/>
    </row>
    <row r="508" customFormat="false" ht="12" hidden="false" customHeight="false" outlineLevel="0" collapsed="false">
      <c r="A508" s="21"/>
      <c r="B508" s="21"/>
      <c r="E508" s="21"/>
    </row>
    <row r="509" customFormat="false" ht="12" hidden="false" customHeight="false" outlineLevel="0" collapsed="false">
      <c r="A509" s="21"/>
      <c r="B509" s="21"/>
      <c r="E509" s="21"/>
    </row>
    <row r="510" customFormat="false" ht="12" hidden="false" customHeight="false" outlineLevel="0" collapsed="false">
      <c r="A510" s="21"/>
      <c r="B510" s="21"/>
      <c r="E510" s="21"/>
    </row>
    <row r="511" customFormat="false" ht="12" hidden="false" customHeight="false" outlineLevel="0" collapsed="false">
      <c r="A511" s="21"/>
      <c r="B511" s="21"/>
      <c r="E511" s="21"/>
    </row>
    <row r="512" customFormat="false" ht="12" hidden="false" customHeight="false" outlineLevel="0" collapsed="false">
      <c r="A512" s="21"/>
      <c r="B512" s="21"/>
      <c r="E512" s="21"/>
    </row>
    <row r="513" customFormat="false" ht="12" hidden="false" customHeight="false" outlineLevel="0" collapsed="false">
      <c r="A513" s="21"/>
      <c r="B513" s="21"/>
      <c r="E513" s="21"/>
    </row>
    <row r="514" customFormat="false" ht="12" hidden="false" customHeight="false" outlineLevel="0" collapsed="false">
      <c r="A514" s="21"/>
      <c r="B514" s="21"/>
      <c r="E514" s="21"/>
    </row>
    <row r="515" customFormat="false" ht="12" hidden="false" customHeight="false" outlineLevel="0" collapsed="false">
      <c r="A515" s="21"/>
      <c r="B515" s="21"/>
      <c r="E515" s="21"/>
    </row>
    <row r="516" customFormat="false" ht="12" hidden="false" customHeight="false" outlineLevel="0" collapsed="false">
      <c r="A516" s="21"/>
      <c r="B516" s="21"/>
      <c r="E516" s="21"/>
    </row>
    <row r="517" customFormat="false" ht="12" hidden="false" customHeight="false" outlineLevel="0" collapsed="false">
      <c r="A517" s="21"/>
      <c r="B517" s="21"/>
      <c r="E517" s="21"/>
    </row>
    <row r="518" customFormat="false" ht="12" hidden="false" customHeight="false" outlineLevel="0" collapsed="false">
      <c r="A518" s="21"/>
      <c r="B518" s="21"/>
      <c r="E518" s="21"/>
    </row>
    <row r="519" customFormat="false" ht="12" hidden="false" customHeight="false" outlineLevel="0" collapsed="false">
      <c r="A519" s="21"/>
      <c r="B519" s="21"/>
      <c r="E519" s="21"/>
    </row>
    <row r="520" customFormat="false" ht="12" hidden="false" customHeight="false" outlineLevel="0" collapsed="false">
      <c r="A520" s="21"/>
      <c r="B520" s="21"/>
      <c r="E520" s="21"/>
    </row>
    <row r="521" customFormat="false" ht="12" hidden="false" customHeight="false" outlineLevel="0" collapsed="false">
      <c r="A521" s="21"/>
      <c r="B521" s="21"/>
      <c r="E521" s="21"/>
    </row>
    <row r="522" customFormat="false" ht="12" hidden="false" customHeight="false" outlineLevel="0" collapsed="false">
      <c r="A522" s="21"/>
      <c r="B522" s="21"/>
      <c r="E522" s="21"/>
    </row>
    <row r="523" customFormat="false" ht="12" hidden="false" customHeight="false" outlineLevel="0" collapsed="false">
      <c r="A523" s="21"/>
      <c r="B523" s="21"/>
      <c r="E523" s="21"/>
    </row>
    <row r="524" customFormat="false" ht="12" hidden="false" customHeight="false" outlineLevel="0" collapsed="false">
      <c r="A524" s="21"/>
      <c r="B524" s="21"/>
      <c r="E524" s="21"/>
    </row>
    <row r="525" customFormat="false" ht="12" hidden="false" customHeight="false" outlineLevel="0" collapsed="false">
      <c r="A525" s="21"/>
      <c r="B525" s="21"/>
      <c r="E525" s="21"/>
    </row>
    <row r="526" customFormat="false" ht="12" hidden="false" customHeight="false" outlineLevel="0" collapsed="false">
      <c r="A526" s="21"/>
      <c r="B526" s="21"/>
      <c r="E526" s="21"/>
    </row>
    <row r="527" customFormat="false" ht="12" hidden="false" customHeight="false" outlineLevel="0" collapsed="false">
      <c r="A527" s="21"/>
      <c r="B527" s="21"/>
      <c r="E527" s="21"/>
    </row>
    <row r="528" customFormat="false" ht="12" hidden="false" customHeight="false" outlineLevel="0" collapsed="false">
      <c r="A528" s="21"/>
      <c r="B528" s="21"/>
      <c r="E528" s="21"/>
    </row>
    <row r="529" customFormat="false" ht="12" hidden="false" customHeight="false" outlineLevel="0" collapsed="false">
      <c r="A529" s="21"/>
      <c r="B529" s="21"/>
      <c r="E529" s="21"/>
    </row>
    <row r="530" customFormat="false" ht="12" hidden="false" customHeight="false" outlineLevel="0" collapsed="false">
      <c r="A530" s="21"/>
      <c r="B530" s="21"/>
      <c r="E530" s="21"/>
    </row>
    <row r="531" customFormat="false" ht="12" hidden="false" customHeight="false" outlineLevel="0" collapsed="false">
      <c r="A531" s="21"/>
      <c r="B531" s="21"/>
      <c r="E531" s="21"/>
    </row>
    <row r="532" customFormat="false" ht="12" hidden="false" customHeight="false" outlineLevel="0" collapsed="false">
      <c r="A532" s="21"/>
      <c r="B532" s="21"/>
      <c r="E532" s="21"/>
    </row>
    <row r="533" customFormat="false" ht="12" hidden="false" customHeight="false" outlineLevel="0" collapsed="false">
      <c r="A533" s="21"/>
      <c r="B533" s="21"/>
      <c r="E533" s="21"/>
    </row>
    <row r="534" customFormat="false" ht="12" hidden="false" customHeight="false" outlineLevel="0" collapsed="false">
      <c r="A534" s="21"/>
      <c r="B534" s="21"/>
      <c r="E534" s="21"/>
    </row>
    <row r="535" customFormat="false" ht="12" hidden="false" customHeight="false" outlineLevel="0" collapsed="false">
      <c r="A535" s="21"/>
      <c r="B535" s="21"/>
      <c r="E535" s="21"/>
    </row>
    <row r="536" customFormat="false" ht="12" hidden="false" customHeight="false" outlineLevel="0" collapsed="false">
      <c r="A536" s="21"/>
      <c r="B536" s="21"/>
      <c r="E536" s="21"/>
    </row>
    <row r="537" customFormat="false" ht="12" hidden="false" customHeight="false" outlineLevel="0" collapsed="false">
      <c r="A537" s="21"/>
      <c r="B537" s="21"/>
      <c r="E537" s="21"/>
    </row>
    <row r="538" customFormat="false" ht="12" hidden="false" customHeight="false" outlineLevel="0" collapsed="false">
      <c r="A538" s="21"/>
      <c r="B538" s="21"/>
      <c r="E538" s="21"/>
    </row>
    <row r="539" customFormat="false" ht="12" hidden="false" customHeight="false" outlineLevel="0" collapsed="false">
      <c r="A539" s="21"/>
      <c r="B539" s="21"/>
      <c r="E539" s="21"/>
    </row>
    <row r="540" customFormat="false" ht="12" hidden="false" customHeight="false" outlineLevel="0" collapsed="false">
      <c r="A540" s="21"/>
      <c r="B540" s="21"/>
      <c r="E540" s="21"/>
    </row>
    <row r="541" customFormat="false" ht="12" hidden="false" customHeight="false" outlineLevel="0" collapsed="false">
      <c r="A541" s="21"/>
      <c r="B541" s="21"/>
      <c r="E541" s="21"/>
    </row>
    <row r="542" customFormat="false" ht="12" hidden="false" customHeight="false" outlineLevel="0" collapsed="false">
      <c r="A542" s="21"/>
      <c r="B542" s="21"/>
      <c r="E542" s="21"/>
    </row>
    <row r="543" customFormat="false" ht="12" hidden="false" customHeight="false" outlineLevel="0" collapsed="false">
      <c r="A543" s="21"/>
      <c r="B543" s="21"/>
      <c r="E543" s="21"/>
    </row>
    <row r="544" customFormat="false" ht="12" hidden="false" customHeight="false" outlineLevel="0" collapsed="false">
      <c r="A544" s="21"/>
      <c r="B544" s="21"/>
      <c r="E544" s="21"/>
    </row>
    <row r="545" customFormat="false" ht="12" hidden="false" customHeight="false" outlineLevel="0" collapsed="false">
      <c r="A545" s="21"/>
      <c r="B545" s="21"/>
      <c r="E545" s="21"/>
    </row>
    <row r="546" customFormat="false" ht="12" hidden="false" customHeight="false" outlineLevel="0" collapsed="false">
      <c r="A546" s="21"/>
      <c r="B546" s="21"/>
      <c r="E546" s="21"/>
    </row>
    <row r="547" customFormat="false" ht="12" hidden="false" customHeight="false" outlineLevel="0" collapsed="false">
      <c r="A547" s="21"/>
      <c r="B547" s="21"/>
      <c r="E547" s="21"/>
    </row>
    <row r="548" customFormat="false" ht="12" hidden="false" customHeight="false" outlineLevel="0" collapsed="false">
      <c r="A548" s="21"/>
      <c r="B548" s="21"/>
      <c r="E548" s="21"/>
    </row>
    <row r="549" customFormat="false" ht="12" hidden="false" customHeight="false" outlineLevel="0" collapsed="false">
      <c r="A549" s="21"/>
      <c r="B549" s="21"/>
      <c r="E549" s="21"/>
    </row>
    <row r="550" customFormat="false" ht="12" hidden="false" customHeight="false" outlineLevel="0" collapsed="false">
      <c r="A550" s="21"/>
      <c r="B550" s="21"/>
      <c r="E550" s="21"/>
    </row>
    <row r="551" customFormat="false" ht="12" hidden="false" customHeight="false" outlineLevel="0" collapsed="false">
      <c r="A551" s="21"/>
      <c r="B551" s="21"/>
      <c r="E551" s="21"/>
    </row>
    <row r="552" customFormat="false" ht="12" hidden="false" customHeight="false" outlineLevel="0" collapsed="false">
      <c r="A552" s="21"/>
      <c r="B552" s="21"/>
      <c r="E552" s="21"/>
    </row>
    <row r="553" customFormat="false" ht="12" hidden="false" customHeight="false" outlineLevel="0" collapsed="false">
      <c r="A553" s="21"/>
      <c r="B553" s="21"/>
      <c r="E553" s="21"/>
    </row>
    <row r="554" customFormat="false" ht="12" hidden="false" customHeight="false" outlineLevel="0" collapsed="false">
      <c r="A554" s="21"/>
      <c r="B554" s="21"/>
      <c r="E554" s="21"/>
    </row>
    <row r="555" customFormat="false" ht="12" hidden="false" customHeight="false" outlineLevel="0" collapsed="false">
      <c r="A555" s="21"/>
      <c r="B555" s="21"/>
      <c r="E555" s="21"/>
    </row>
    <row r="556" customFormat="false" ht="12" hidden="false" customHeight="false" outlineLevel="0" collapsed="false">
      <c r="A556" s="21"/>
      <c r="B556" s="21"/>
      <c r="C556" s="21"/>
      <c r="F556" s="21"/>
    </row>
    <row r="557" customFormat="false" ht="12" hidden="false" customHeight="false" outlineLevel="0" collapsed="false">
      <c r="A557" s="21"/>
      <c r="B557" s="21"/>
      <c r="C557" s="21"/>
      <c r="F557" s="21"/>
    </row>
    <row r="558" customFormat="false" ht="12" hidden="false" customHeight="false" outlineLevel="0" collapsed="false">
      <c r="A558" s="21"/>
      <c r="B558" s="21"/>
      <c r="C558" s="21"/>
      <c r="F558" s="21"/>
    </row>
    <row r="559" customFormat="false" ht="12" hidden="false" customHeight="false" outlineLevel="0" collapsed="false">
      <c r="A559" s="21"/>
      <c r="B559" s="21"/>
      <c r="C559" s="21"/>
      <c r="F559" s="21"/>
    </row>
    <row r="560" customFormat="false" ht="12" hidden="false" customHeight="false" outlineLevel="0" collapsed="false">
      <c r="A560" s="21"/>
      <c r="B560" s="21"/>
      <c r="C560" s="21"/>
      <c r="F560" s="21"/>
    </row>
    <row r="561" customFormat="false" ht="12" hidden="false" customHeight="false" outlineLevel="0" collapsed="false">
      <c r="A561" s="21"/>
      <c r="B561" s="21"/>
      <c r="C561" s="21"/>
      <c r="F561" s="21"/>
    </row>
    <row r="562" customFormat="false" ht="12" hidden="false" customHeight="false" outlineLevel="0" collapsed="false">
      <c r="A562" s="21"/>
      <c r="B562" s="21"/>
      <c r="C562" s="21"/>
      <c r="F562" s="21"/>
    </row>
    <row r="563" customFormat="false" ht="12" hidden="false" customHeight="false" outlineLevel="0" collapsed="false">
      <c r="A563" s="21"/>
      <c r="B563" s="21"/>
      <c r="C563" s="21"/>
      <c r="F563" s="21"/>
    </row>
    <row r="564" customFormat="false" ht="12" hidden="false" customHeight="false" outlineLevel="0" collapsed="false">
      <c r="A564" s="21"/>
      <c r="B564" s="21"/>
      <c r="C564" s="21"/>
      <c r="F564" s="21"/>
    </row>
    <row r="565" customFormat="false" ht="12" hidden="false" customHeight="false" outlineLevel="0" collapsed="false">
      <c r="A565" s="21"/>
      <c r="B565" s="21"/>
      <c r="C565" s="21"/>
      <c r="F565" s="21"/>
    </row>
    <row r="566" customFormat="false" ht="12" hidden="false" customHeight="false" outlineLevel="0" collapsed="false">
      <c r="A566" s="21"/>
      <c r="B566" s="21"/>
      <c r="C566" s="21"/>
      <c r="F566" s="21"/>
    </row>
    <row r="567" customFormat="false" ht="12" hidden="false" customHeight="false" outlineLevel="0" collapsed="false">
      <c r="A567" s="21"/>
      <c r="B567" s="21"/>
      <c r="C567" s="21"/>
      <c r="F567" s="21"/>
    </row>
    <row r="568" customFormat="false" ht="12" hidden="false" customHeight="false" outlineLevel="0" collapsed="false">
      <c r="A568" s="21"/>
      <c r="B568" s="21"/>
      <c r="C568" s="21"/>
      <c r="F568" s="21"/>
    </row>
    <row r="569" customFormat="false" ht="12" hidden="false" customHeight="false" outlineLevel="0" collapsed="false">
      <c r="A569" s="21"/>
      <c r="B569" s="21"/>
      <c r="C569" s="21"/>
      <c r="F569" s="21"/>
    </row>
    <row r="570" customFormat="false" ht="12" hidden="false" customHeight="false" outlineLevel="0" collapsed="false">
      <c r="A570" s="21"/>
      <c r="B570" s="21"/>
      <c r="C570" s="21"/>
      <c r="F570" s="21"/>
    </row>
    <row r="571" customFormat="false" ht="12" hidden="false" customHeight="false" outlineLevel="0" collapsed="false">
      <c r="A571" s="21"/>
      <c r="B571" s="21"/>
      <c r="C571" s="21"/>
      <c r="F571" s="21"/>
    </row>
    <row r="572" customFormat="false" ht="12" hidden="false" customHeight="false" outlineLevel="0" collapsed="false">
      <c r="A572" s="21"/>
      <c r="B572" s="21"/>
      <c r="C572" s="21"/>
      <c r="F572" s="21"/>
    </row>
    <row r="573" customFormat="false" ht="12" hidden="false" customHeight="false" outlineLevel="0" collapsed="false">
      <c r="A573" s="21"/>
      <c r="B573" s="21"/>
      <c r="C573" s="21"/>
      <c r="F573" s="21"/>
    </row>
    <row r="574" customFormat="false" ht="12" hidden="false" customHeight="false" outlineLevel="0" collapsed="false">
      <c r="A574" s="21"/>
      <c r="B574" s="21"/>
      <c r="C574" s="21"/>
      <c r="F574" s="21"/>
    </row>
    <row r="575" customFormat="false" ht="12" hidden="false" customHeight="false" outlineLevel="0" collapsed="false">
      <c r="A575" s="21"/>
      <c r="B575" s="21"/>
      <c r="C575" s="21"/>
      <c r="F575" s="21"/>
    </row>
    <row r="576" customFormat="false" ht="12" hidden="false" customHeight="false" outlineLevel="0" collapsed="false">
      <c r="A576" s="21"/>
      <c r="B576" s="21"/>
      <c r="C576" s="21"/>
      <c r="F576" s="21"/>
    </row>
    <row r="577" customFormat="false" ht="12" hidden="false" customHeight="false" outlineLevel="0" collapsed="false">
      <c r="A577" s="21"/>
      <c r="B577" s="21"/>
      <c r="C577" s="21"/>
      <c r="F577" s="21"/>
    </row>
    <row r="578" customFormat="false" ht="12" hidden="false" customHeight="false" outlineLevel="0" collapsed="false">
      <c r="A578" s="21"/>
      <c r="B578" s="21"/>
      <c r="C578" s="21"/>
      <c r="F578" s="21"/>
    </row>
    <row r="579" customFormat="false" ht="12" hidden="false" customHeight="false" outlineLevel="0" collapsed="false">
      <c r="A579" s="21"/>
      <c r="B579" s="21"/>
      <c r="C579" s="21"/>
      <c r="F579" s="21"/>
    </row>
    <row r="580" customFormat="false" ht="12" hidden="false" customHeight="false" outlineLevel="0" collapsed="false">
      <c r="A580" s="21"/>
      <c r="B580" s="21"/>
      <c r="C580" s="21"/>
      <c r="F580" s="21"/>
    </row>
    <row r="581" customFormat="false" ht="12" hidden="false" customHeight="false" outlineLevel="0" collapsed="false">
      <c r="A581" s="21"/>
      <c r="B581" s="21"/>
      <c r="C581" s="21"/>
      <c r="F581" s="21"/>
    </row>
    <row r="582" customFormat="false" ht="12" hidden="false" customHeight="false" outlineLevel="0" collapsed="false">
      <c r="A582" s="21"/>
      <c r="B582" s="21"/>
      <c r="C582" s="21"/>
      <c r="F582" s="21"/>
    </row>
    <row r="583" customFormat="false" ht="12" hidden="false" customHeight="false" outlineLevel="0" collapsed="false">
      <c r="A583" s="21"/>
      <c r="B583" s="21"/>
      <c r="C583" s="21"/>
      <c r="F583" s="21"/>
    </row>
    <row r="584" customFormat="false" ht="12" hidden="false" customHeight="false" outlineLevel="0" collapsed="false">
      <c r="A584" s="21"/>
      <c r="B584" s="21"/>
      <c r="C584" s="21"/>
      <c r="F584" s="21"/>
    </row>
    <row r="585" customFormat="false" ht="12" hidden="false" customHeight="false" outlineLevel="0" collapsed="false">
      <c r="A585" s="21"/>
      <c r="B585" s="21"/>
      <c r="C585" s="21"/>
      <c r="F585" s="21"/>
    </row>
    <row r="586" customFormat="false" ht="12" hidden="false" customHeight="false" outlineLevel="0" collapsed="false">
      <c r="A586" s="21"/>
      <c r="B586" s="21"/>
      <c r="C586" s="21"/>
      <c r="F586" s="21"/>
    </row>
    <row r="587" customFormat="false" ht="12" hidden="false" customHeight="false" outlineLevel="0" collapsed="false">
      <c r="A587" s="21"/>
      <c r="B587" s="21"/>
      <c r="C587" s="21"/>
      <c r="F587" s="21"/>
    </row>
    <row r="588" customFormat="false" ht="12" hidden="false" customHeight="false" outlineLevel="0" collapsed="false">
      <c r="A588" s="21"/>
      <c r="B588" s="21"/>
      <c r="C588" s="21"/>
      <c r="F588" s="21"/>
    </row>
    <row r="589" customFormat="false" ht="12" hidden="false" customHeight="false" outlineLevel="0" collapsed="false">
      <c r="A589" s="21"/>
      <c r="B589" s="21"/>
      <c r="C589" s="21"/>
      <c r="F589" s="21"/>
    </row>
    <row r="590" customFormat="false" ht="12" hidden="false" customHeight="false" outlineLevel="0" collapsed="false">
      <c r="A590" s="21"/>
      <c r="B590" s="21"/>
      <c r="C590" s="21"/>
      <c r="F590" s="21"/>
    </row>
    <row r="591" customFormat="false" ht="12" hidden="false" customHeight="false" outlineLevel="0" collapsed="false">
      <c r="A591" s="21"/>
      <c r="B591" s="21"/>
      <c r="C591" s="21"/>
      <c r="F591" s="21"/>
    </row>
    <row r="592" customFormat="false" ht="12" hidden="false" customHeight="false" outlineLevel="0" collapsed="false">
      <c r="A592" s="21"/>
      <c r="B592" s="21"/>
      <c r="C592" s="21"/>
      <c r="F592" s="21"/>
    </row>
    <row r="593" customFormat="false" ht="12" hidden="false" customHeight="false" outlineLevel="0" collapsed="false">
      <c r="A593" s="21"/>
      <c r="B593" s="21"/>
      <c r="C593" s="21"/>
      <c r="F593" s="21"/>
    </row>
    <row r="594" customFormat="false" ht="12" hidden="false" customHeight="false" outlineLevel="0" collapsed="false">
      <c r="A594" s="21"/>
      <c r="B594" s="21"/>
      <c r="C594" s="21"/>
      <c r="F594" s="21"/>
    </row>
    <row r="595" customFormat="false" ht="12" hidden="false" customHeight="false" outlineLevel="0" collapsed="false">
      <c r="A595" s="21"/>
      <c r="B595" s="21"/>
      <c r="C595" s="21"/>
      <c r="F595" s="21"/>
    </row>
    <row r="596" customFormat="false" ht="12" hidden="false" customHeight="false" outlineLevel="0" collapsed="false">
      <c r="A596" s="21"/>
      <c r="B596" s="21"/>
      <c r="C596" s="21"/>
      <c r="F596" s="21"/>
    </row>
    <row r="597" customFormat="false" ht="12" hidden="false" customHeight="false" outlineLevel="0" collapsed="false">
      <c r="A597" s="21"/>
      <c r="B597" s="21"/>
      <c r="C597" s="21"/>
      <c r="F597" s="21"/>
    </row>
    <row r="598" customFormat="false" ht="12" hidden="false" customHeight="false" outlineLevel="0" collapsed="false">
      <c r="A598" s="21"/>
      <c r="B598" s="21"/>
      <c r="C598" s="21"/>
      <c r="F598" s="21"/>
    </row>
    <row r="599" customFormat="false" ht="12" hidden="false" customHeight="false" outlineLevel="0" collapsed="false">
      <c r="A599" s="21"/>
      <c r="B599" s="21"/>
      <c r="C599" s="21"/>
      <c r="F599" s="21"/>
    </row>
    <row r="600" customFormat="false" ht="12" hidden="false" customHeight="false" outlineLevel="0" collapsed="false">
      <c r="A600" s="21"/>
      <c r="B600" s="21"/>
      <c r="C600" s="21"/>
      <c r="F600" s="21"/>
    </row>
    <row r="601" customFormat="false" ht="12" hidden="false" customHeight="false" outlineLevel="0" collapsed="false">
      <c r="A601" s="21"/>
      <c r="B601" s="21"/>
      <c r="C601" s="21"/>
      <c r="F601" s="21"/>
    </row>
    <row r="602" customFormat="false" ht="12" hidden="false" customHeight="false" outlineLevel="0" collapsed="false">
      <c r="A602" s="21"/>
      <c r="B602" s="21"/>
      <c r="C602" s="21"/>
      <c r="F602" s="21"/>
    </row>
    <row r="603" customFormat="false" ht="12" hidden="false" customHeight="false" outlineLevel="0" collapsed="false">
      <c r="A603" s="21"/>
      <c r="B603" s="21"/>
      <c r="C603" s="21"/>
      <c r="F603" s="21"/>
    </row>
    <row r="604" customFormat="false" ht="12" hidden="false" customHeight="false" outlineLevel="0" collapsed="false">
      <c r="A604" s="21"/>
      <c r="B604" s="21"/>
      <c r="C604" s="21"/>
      <c r="F604" s="21"/>
    </row>
    <row r="605" customFormat="false" ht="12" hidden="false" customHeight="false" outlineLevel="0" collapsed="false">
      <c r="A605" s="21"/>
      <c r="B605" s="21"/>
      <c r="C605" s="21"/>
      <c r="F605" s="21"/>
    </row>
    <row r="606" customFormat="false" ht="12" hidden="false" customHeight="false" outlineLevel="0" collapsed="false">
      <c r="A606" s="21"/>
      <c r="B606" s="21"/>
      <c r="C606" s="21"/>
      <c r="F606" s="21"/>
    </row>
    <row r="607" customFormat="false" ht="12" hidden="false" customHeight="false" outlineLevel="0" collapsed="false">
      <c r="A607" s="21"/>
      <c r="B607" s="21"/>
      <c r="C607" s="21"/>
      <c r="F607" s="21"/>
    </row>
    <row r="608" customFormat="false" ht="12" hidden="false" customHeight="false" outlineLevel="0" collapsed="false">
      <c r="A608" s="21"/>
      <c r="B608" s="21"/>
      <c r="C608" s="21"/>
      <c r="F608" s="21"/>
    </row>
    <row r="609" customFormat="false" ht="12" hidden="false" customHeight="false" outlineLevel="0" collapsed="false">
      <c r="A609" s="21"/>
      <c r="B609" s="21"/>
      <c r="C609" s="21"/>
      <c r="F609" s="21"/>
    </row>
    <row r="610" customFormat="false" ht="12" hidden="false" customHeight="false" outlineLevel="0" collapsed="false">
      <c r="A610" s="21"/>
      <c r="B610" s="21"/>
      <c r="C610" s="21"/>
      <c r="F610" s="21"/>
    </row>
    <row r="611" customFormat="false" ht="12" hidden="false" customHeight="false" outlineLevel="0" collapsed="false">
      <c r="A611" s="21"/>
      <c r="B611" s="21"/>
      <c r="C611" s="21"/>
      <c r="F611" s="21"/>
    </row>
    <row r="612" customFormat="false" ht="12" hidden="false" customHeight="false" outlineLevel="0" collapsed="false">
      <c r="A612" s="21"/>
      <c r="B612" s="21"/>
      <c r="C612" s="21"/>
      <c r="F612" s="21"/>
    </row>
    <row r="613" customFormat="false" ht="12" hidden="false" customHeight="false" outlineLevel="0" collapsed="false">
      <c r="A613" s="21"/>
      <c r="B613" s="21"/>
      <c r="C613" s="21"/>
      <c r="F613" s="21"/>
    </row>
    <row r="614" customFormat="false" ht="12" hidden="false" customHeight="false" outlineLevel="0" collapsed="false">
      <c r="A614" s="21"/>
      <c r="B614" s="21"/>
      <c r="C614" s="21"/>
      <c r="F614" s="21"/>
    </row>
    <row r="615" customFormat="false" ht="12" hidden="false" customHeight="false" outlineLevel="0" collapsed="false">
      <c r="A615" s="21"/>
      <c r="B615" s="21"/>
      <c r="C615" s="21"/>
      <c r="F615" s="21"/>
    </row>
    <row r="616" customFormat="false" ht="12" hidden="false" customHeight="false" outlineLevel="0" collapsed="false">
      <c r="A616" s="21"/>
      <c r="B616" s="21"/>
      <c r="C616" s="21"/>
      <c r="F616" s="21"/>
    </row>
    <row r="617" customFormat="false" ht="12" hidden="false" customHeight="false" outlineLevel="0" collapsed="false">
      <c r="A617" s="21"/>
      <c r="B617" s="21"/>
      <c r="C617" s="21"/>
      <c r="F617" s="21"/>
    </row>
    <row r="618" customFormat="false" ht="12" hidden="false" customHeight="false" outlineLevel="0" collapsed="false">
      <c r="A618" s="21"/>
      <c r="B618" s="21"/>
      <c r="C618" s="21"/>
      <c r="F618" s="21"/>
    </row>
    <row r="619" customFormat="false" ht="12" hidden="false" customHeight="false" outlineLevel="0" collapsed="false">
      <c r="A619" s="21"/>
      <c r="B619" s="21"/>
      <c r="C619" s="21"/>
      <c r="F619" s="21"/>
    </row>
    <row r="620" customFormat="false" ht="12" hidden="false" customHeight="false" outlineLevel="0" collapsed="false">
      <c r="A620" s="21"/>
      <c r="B620" s="21"/>
      <c r="C620" s="21"/>
      <c r="F620" s="21"/>
    </row>
    <row r="621" customFormat="false" ht="12" hidden="false" customHeight="false" outlineLevel="0" collapsed="false">
      <c r="A621" s="21"/>
      <c r="B621" s="21"/>
      <c r="C621" s="21"/>
      <c r="F621" s="21"/>
    </row>
    <row r="622" customFormat="false" ht="12" hidden="false" customHeight="false" outlineLevel="0" collapsed="false">
      <c r="A622" s="21"/>
      <c r="B622" s="21"/>
      <c r="C622" s="21"/>
      <c r="F622" s="21"/>
    </row>
    <row r="623" customFormat="false" ht="12" hidden="false" customHeight="false" outlineLevel="0" collapsed="false">
      <c r="A623" s="21"/>
      <c r="B623" s="21"/>
      <c r="C623" s="21"/>
      <c r="F623" s="21"/>
    </row>
    <row r="624" customFormat="false" ht="12" hidden="false" customHeight="false" outlineLevel="0" collapsed="false">
      <c r="A624" s="21"/>
      <c r="B624" s="21"/>
      <c r="C624" s="21"/>
      <c r="F624" s="21"/>
    </row>
    <row r="625" customFormat="false" ht="12" hidden="false" customHeight="false" outlineLevel="0" collapsed="false">
      <c r="A625" s="21"/>
      <c r="B625" s="21"/>
      <c r="C625" s="21"/>
      <c r="F625" s="21"/>
    </row>
    <row r="626" customFormat="false" ht="12" hidden="false" customHeight="false" outlineLevel="0" collapsed="false">
      <c r="A626" s="21"/>
      <c r="B626" s="21"/>
      <c r="C626" s="21"/>
      <c r="F626" s="21"/>
    </row>
    <row r="627" customFormat="false" ht="12" hidden="false" customHeight="false" outlineLevel="0" collapsed="false">
      <c r="A627" s="21"/>
      <c r="B627" s="21"/>
      <c r="C627" s="21"/>
      <c r="F627" s="21"/>
    </row>
    <row r="628" customFormat="false" ht="12" hidden="false" customHeight="false" outlineLevel="0" collapsed="false">
      <c r="A628" s="21"/>
      <c r="B628" s="21"/>
      <c r="C628" s="21"/>
      <c r="F628" s="21"/>
    </row>
    <row r="629" customFormat="false" ht="12" hidden="false" customHeight="false" outlineLevel="0" collapsed="false">
      <c r="A629" s="21"/>
      <c r="B629" s="21"/>
      <c r="C629" s="21"/>
      <c r="F629" s="21"/>
    </row>
    <row r="630" customFormat="false" ht="12" hidden="false" customHeight="false" outlineLevel="0" collapsed="false">
      <c r="A630" s="21"/>
      <c r="B630" s="21"/>
      <c r="C630" s="21"/>
      <c r="F630" s="21"/>
    </row>
    <row r="631" customFormat="false" ht="12" hidden="false" customHeight="false" outlineLevel="0" collapsed="false">
      <c r="A631" s="21"/>
      <c r="B631" s="21"/>
      <c r="C631" s="21"/>
      <c r="F631" s="21"/>
    </row>
    <row r="632" customFormat="false" ht="12" hidden="false" customHeight="false" outlineLevel="0" collapsed="false">
      <c r="A632" s="21"/>
      <c r="B632" s="21"/>
      <c r="C632" s="21"/>
      <c r="F632" s="21"/>
    </row>
    <row r="633" customFormat="false" ht="12" hidden="false" customHeight="false" outlineLevel="0" collapsed="false">
      <c r="A633" s="21"/>
      <c r="B633" s="21"/>
      <c r="C633" s="21"/>
      <c r="F633" s="21"/>
    </row>
    <row r="634" customFormat="false" ht="12" hidden="false" customHeight="false" outlineLevel="0" collapsed="false">
      <c r="A634" s="21"/>
      <c r="B634" s="21"/>
      <c r="C634" s="21"/>
      <c r="F634" s="21"/>
    </row>
    <row r="635" customFormat="false" ht="12" hidden="false" customHeight="false" outlineLevel="0" collapsed="false">
      <c r="A635" s="21"/>
      <c r="B635" s="21"/>
      <c r="C635" s="21"/>
      <c r="F635" s="21"/>
    </row>
    <row r="636" customFormat="false" ht="12" hidden="false" customHeight="false" outlineLevel="0" collapsed="false">
      <c r="A636" s="21"/>
      <c r="B636" s="21"/>
      <c r="C636" s="21"/>
      <c r="F636" s="21"/>
    </row>
    <row r="637" customFormat="false" ht="12" hidden="false" customHeight="false" outlineLevel="0" collapsed="false">
      <c r="A637" s="21"/>
      <c r="B637" s="21"/>
      <c r="C637" s="21"/>
      <c r="F637" s="21"/>
    </row>
    <row r="638" customFormat="false" ht="12" hidden="false" customHeight="false" outlineLevel="0" collapsed="false">
      <c r="A638" s="21"/>
      <c r="B638" s="21"/>
      <c r="C638" s="21"/>
      <c r="F638" s="21"/>
    </row>
    <row r="639" customFormat="false" ht="12" hidden="false" customHeight="false" outlineLevel="0" collapsed="false">
      <c r="A639" s="21"/>
      <c r="B639" s="21"/>
      <c r="C639" s="21"/>
      <c r="F639" s="21"/>
    </row>
    <row r="640" customFormat="false" ht="12" hidden="false" customHeight="false" outlineLevel="0" collapsed="false">
      <c r="A640" s="21"/>
      <c r="B640" s="21"/>
      <c r="C640" s="21"/>
      <c r="F640" s="21"/>
    </row>
    <row r="641" customFormat="false" ht="12" hidden="false" customHeight="false" outlineLevel="0" collapsed="false">
      <c r="A641" s="21"/>
      <c r="B641" s="21"/>
      <c r="C641" s="21"/>
      <c r="F641" s="21"/>
    </row>
    <row r="642" customFormat="false" ht="12" hidden="false" customHeight="false" outlineLevel="0" collapsed="false">
      <c r="A642" s="21"/>
      <c r="B642" s="21"/>
      <c r="C642" s="21"/>
      <c r="F642" s="21"/>
    </row>
    <row r="643" customFormat="false" ht="12" hidden="false" customHeight="false" outlineLevel="0" collapsed="false">
      <c r="A643" s="21"/>
      <c r="B643" s="21"/>
      <c r="C643" s="21"/>
      <c r="F643" s="21"/>
    </row>
    <row r="644" customFormat="false" ht="12" hidden="false" customHeight="false" outlineLevel="0" collapsed="false">
      <c r="A644" s="21"/>
      <c r="B644" s="21"/>
      <c r="C644" s="21"/>
      <c r="F644" s="21"/>
    </row>
    <row r="645" customFormat="false" ht="12" hidden="false" customHeight="false" outlineLevel="0" collapsed="false">
      <c r="A645" s="21"/>
      <c r="B645" s="21"/>
      <c r="C645" s="21"/>
      <c r="F645" s="21"/>
    </row>
    <row r="646" customFormat="false" ht="12" hidden="false" customHeight="false" outlineLevel="0" collapsed="false">
      <c r="A646" s="21"/>
      <c r="B646" s="21"/>
      <c r="C646" s="21"/>
      <c r="F646" s="21"/>
    </row>
    <row r="647" customFormat="false" ht="12" hidden="false" customHeight="false" outlineLevel="0" collapsed="false">
      <c r="A647" s="21"/>
      <c r="B647" s="21"/>
      <c r="C647" s="21"/>
      <c r="F647" s="21"/>
    </row>
    <row r="648" customFormat="false" ht="12" hidden="false" customHeight="false" outlineLevel="0" collapsed="false">
      <c r="A648" s="21"/>
      <c r="B648" s="21"/>
      <c r="C648" s="21"/>
      <c r="F648" s="21"/>
    </row>
    <row r="649" customFormat="false" ht="12" hidden="false" customHeight="false" outlineLevel="0" collapsed="false">
      <c r="A649" s="21"/>
      <c r="B649" s="21"/>
      <c r="C649" s="21"/>
      <c r="F649" s="21"/>
    </row>
    <row r="650" customFormat="false" ht="12" hidden="false" customHeight="false" outlineLevel="0" collapsed="false">
      <c r="A650" s="21"/>
      <c r="B650" s="21"/>
      <c r="C650" s="21"/>
      <c r="F650" s="21"/>
    </row>
    <row r="651" customFormat="false" ht="12" hidden="false" customHeight="false" outlineLevel="0" collapsed="false">
      <c r="A651" s="21"/>
      <c r="B651" s="21"/>
      <c r="C651" s="21"/>
      <c r="F651" s="21"/>
    </row>
    <row r="652" customFormat="false" ht="12" hidden="false" customHeight="false" outlineLevel="0" collapsed="false">
      <c r="A652" s="21"/>
      <c r="B652" s="21"/>
      <c r="C652" s="21"/>
      <c r="F652" s="21"/>
    </row>
    <row r="653" customFormat="false" ht="12" hidden="false" customHeight="false" outlineLevel="0" collapsed="false">
      <c r="A653" s="21"/>
      <c r="B653" s="21"/>
      <c r="C653" s="21"/>
      <c r="F653" s="21"/>
    </row>
    <row r="654" customFormat="false" ht="12" hidden="false" customHeight="false" outlineLevel="0" collapsed="false">
      <c r="A654" s="21"/>
      <c r="B654" s="21"/>
      <c r="C654" s="21"/>
      <c r="F654" s="21"/>
    </row>
    <row r="655" customFormat="false" ht="12" hidden="false" customHeight="false" outlineLevel="0" collapsed="false">
      <c r="A655" s="21"/>
      <c r="B655" s="21"/>
      <c r="C655" s="21"/>
      <c r="F655" s="21"/>
    </row>
    <row r="656" customFormat="false" ht="12" hidden="false" customHeight="false" outlineLevel="0" collapsed="false">
      <c r="A656" s="21"/>
      <c r="B656" s="21"/>
      <c r="C656" s="21"/>
      <c r="F656" s="21"/>
    </row>
    <row r="657" customFormat="false" ht="12" hidden="false" customHeight="false" outlineLevel="0" collapsed="false">
      <c r="A657" s="21"/>
      <c r="B657" s="21"/>
      <c r="C657" s="21"/>
      <c r="F657" s="21"/>
    </row>
    <row r="658" customFormat="false" ht="12" hidden="false" customHeight="false" outlineLevel="0" collapsed="false">
      <c r="A658" s="21"/>
      <c r="B658" s="21"/>
      <c r="C658" s="21"/>
      <c r="F658" s="21"/>
    </row>
    <row r="659" customFormat="false" ht="12" hidden="false" customHeight="false" outlineLevel="0" collapsed="false">
      <c r="A659" s="21"/>
      <c r="B659" s="21"/>
      <c r="C659" s="21"/>
      <c r="F659" s="21"/>
    </row>
    <row r="660" customFormat="false" ht="12" hidden="false" customHeight="false" outlineLevel="0" collapsed="false">
      <c r="A660" s="21"/>
      <c r="B660" s="21"/>
      <c r="C660" s="21"/>
      <c r="F660" s="21"/>
    </row>
    <row r="661" customFormat="false" ht="12" hidden="false" customHeight="false" outlineLevel="0" collapsed="false">
      <c r="A661" s="21"/>
      <c r="B661" s="21"/>
      <c r="C661" s="21"/>
      <c r="F661" s="21"/>
    </row>
    <row r="662" customFormat="false" ht="12" hidden="false" customHeight="false" outlineLevel="0" collapsed="false">
      <c r="A662" s="21"/>
      <c r="B662" s="21"/>
      <c r="C662" s="21"/>
      <c r="F662" s="21"/>
    </row>
    <row r="663" customFormat="false" ht="12" hidden="false" customHeight="false" outlineLevel="0" collapsed="false">
      <c r="A663" s="21"/>
      <c r="B663" s="21"/>
      <c r="C663" s="21"/>
      <c r="F663" s="21"/>
    </row>
    <row r="664" customFormat="false" ht="12" hidden="false" customHeight="false" outlineLevel="0" collapsed="false">
      <c r="A664" s="21"/>
      <c r="B664" s="21"/>
      <c r="C664" s="21"/>
      <c r="F664" s="21"/>
    </row>
    <row r="665" customFormat="false" ht="12" hidden="false" customHeight="false" outlineLevel="0" collapsed="false">
      <c r="A665" s="21"/>
      <c r="B665" s="21"/>
      <c r="C665" s="21"/>
      <c r="F665" s="21"/>
    </row>
    <row r="666" customFormat="false" ht="12" hidden="false" customHeight="false" outlineLevel="0" collapsed="false">
      <c r="A666" s="21"/>
      <c r="B666" s="21"/>
      <c r="C666" s="21"/>
      <c r="F666" s="21"/>
    </row>
    <row r="667" customFormat="false" ht="12" hidden="false" customHeight="false" outlineLevel="0" collapsed="false">
      <c r="A667" s="21"/>
      <c r="B667" s="21"/>
      <c r="C667" s="21"/>
      <c r="F667" s="21"/>
    </row>
    <row r="668" customFormat="false" ht="12" hidden="false" customHeight="false" outlineLevel="0" collapsed="false">
      <c r="A668" s="21"/>
      <c r="B668" s="21"/>
      <c r="C668" s="21"/>
      <c r="F668" s="21"/>
    </row>
    <row r="669" customFormat="false" ht="12" hidden="false" customHeight="false" outlineLevel="0" collapsed="false">
      <c r="A669" s="21"/>
      <c r="B669" s="21"/>
      <c r="C669" s="21"/>
      <c r="F669" s="21"/>
    </row>
    <row r="670" customFormat="false" ht="12" hidden="false" customHeight="false" outlineLevel="0" collapsed="false">
      <c r="A670" s="21"/>
      <c r="B670" s="21"/>
      <c r="C670" s="21"/>
      <c r="F670" s="21"/>
    </row>
    <row r="671" customFormat="false" ht="12" hidden="false" customHeight="false" outlineLevel="0" collapsed="false">
      <c r="A671" s="21"/>
      <c r="B671" s="21"/>
      <c r="C671" s="21"/>
      <c r="F671" s="21"/>
    </row>
    <row r="672" customFormat="false" ht="12" hidden="false" customHeight="false" outlineLevel="0" collapsed="false">
      <c r="A672" s="21"/>
      <c r="B672" s="21"/>
      <c r="C672" s="21"/>
      <c r="F672" s="21"/>
    </row>
    <row r="673" customFormat="false" ht="12" hidden="false" customHeight="false" outlineLevel="0" collapsed="false">
      <c r="A673" s="21"/>
      <c r="B673" s="21"/>
      <c r="C673" s="21"/>
      <c r="F673" s="21"/>
    </row>
    <row r="674" customFormat="false" ht="12" hidden="false" customHeight="false" outlineLevel="0" collapsed="false">
      <c r="A674" s="21"/>
      <c r="B674" s="21"/>
      <c r="C674" s="21"/>
      <c r="F674" s="21"/>
    </row>
    <row r="675" customFormat="false" ht="12" hidden="false" customHeight="false" outlineLevel="0" collapsed="false">
      <c r="A675" s="21"/>
      <c r="B675" s="21"/>
      <c r="C675" s="21"/>
      <c r="F675" s="21"/>
    </row>
    <row r="676" customFormat="false" ht="12" hidden="false" customHeight="false" outlineLevel="0" collapsed="false">
      <c r="A676" s="21"/>
      <c r="B676" s="21"/>
      <c r="C676" s="21"/>
      <c r="F676" s="21"/>
    </row>
    <row r="677" customFormat="false" ht="12" hidden="false" customHeight="false" outlineLevel="0" collapsed="false">
      <c r="A677" s="21"/>
      <c r="B677" s="21"/>
      <c r="C677" s="21"/>
      <c r="F677" s="21"/>
    </row>
    <row r="678" customFormat="false" ht="12" hidden="false" customHeight="false" outlineLevel="0" collapsed="false">
      <c r="A678" s="21"/>
      <c r="B678" s="21"/>
      <c r="C678" s="21"/>
      <c r="F678" s="21"/>
    </row>
    <row r="679" customFormat="false" ht="12" hidden="false" customHeight="false" outlineLevel="0" collapsed="false">
      <c r="A679" s="21"/>
      <c r="B679" s="21"/>
      <c r="C679" s="21"/>
      <c r="F679" s="21"/>
    </row>
    <row r="680" customFormat="false" ht="12" hidden="false" customHeight="false" outlineLevel="0" collapsed="false">
      <c r="A680" s="21"/>
      <c r="B680" s="21"/>
      <c r="C680" s="21"/>
      <c r="F680" s="21"/>
    </row>
    <row r="681" customFormat="false" ht="12" hidden="false" customHeight="false" outlineLevel="0" collapsed="false">
      <c r="A681" s="21"/>
      <c r="B681" s="21"/>
      <c r="C681" s="21"/>
      <c r="F681" s="21"/>
    </row>
    <row r="682" customFormat="false" ht="12" hidden="false" customHeight="false" outlineLevel="0" collapsed="false">
      <c r="A682" s="21"/>
      <c r="B682" s="21"/>
      <c r="C682" s="21"/>
      <c r="F682" s="21"/>
    </row>
    <row r="683" customFormat="false" ht="12" hidden="false" customHeight="false" outlineLevel="0" collapsed="false">
      <c r="A683" s="21"/>
      <c r="B683" s="21"/>
      <c r="C683" s="21"/>
      <c r="F683" s="21"/>
    </row>
    <row r="684" customFormat="false" ht="12" hidden="false" customHeight="false" outlineLevel="0" collapsed="false">
      <c r="A684" s="21"/>
      <c r="B684" s="21"/>
      <c r="C684" s="21"/>
      <c r="F684" s="21"/>
    </row>
    <row r="685" customFormat="false" ht="12" hidden="false" customHeight="false" outlineLevel="0" collapsed="false">
      <c r="A685" s="21"/>
      <c r="B685" s="21"/>
      <c r="C685" s="21"/>
      <c r="F685" s="21"/>
    </row>
    <row r="686" customFormat="false" ht="12" hidden="false" customHeight="false" outlineLevel="0" collapsed="false">
      <c r="A686" s="21"/>
      <c r="B686" s="21"/>
      <c r="C686" s="21"/>
      <c r="F686" s="21"/>
    </row>
    <row r="687" customFormat="false" ht="12" hidden="false" customHeight="false" outlineLevel="0" collapsed="false">
      <c r="A687" s="21"/>
      <c r="B687" s="21"/>
      <c r="C687" s="21"/>
      <c r="F687" s="21"/>
    </row>
    <row r="688" customFormat="false" ht="12" hidden="false" customHeight="false" outlineLevel="0" collapsed="false">
      <c r="A688" s="21"/>
      <c r="B688" s="21"/>
      <c r="C688" s="21"/>
      <c r="F688" s="21"/>
    </row>
    <row r="689" customFormat="false" ht="12" hidden="false" customHeight="false" outlineLevel="0" collapsed="false">
      <c r="A689" s="21"/>
      <c r="B689" s="21"/>
      <c r="C689" s="21"/>
      <c r="F689" s="21"/>
    </row>
    <row r="690" customFormat="false" ht="12" hidden="false" customHeight="false" outlineLevel="0" collapsed="false">
      <c r="A690" s="21"/>
      <c r="B690" s="21"/>
      <c r="C690" s="21"/>
      <c r="F690" s="21"/>
    </row>
    <row r="691" customFormat="false" ht="12" hidden="false" customHeight="false" outlineLevel="0" collapsed="false">
      <c r="A691" s="21"/>
      <c r="B691" s="21"/>
      <c r="C691" s="21"/>
      <c r="F691" s="21"/>
    </row>
    <row r="692" customFormat="false" ht="12" hidden="false" customHeight="false" outlineLevel="0" collapsed="false">
      <c r="A692" s="21"/>
      <c r="B692" s="21"/>
      <c r="C692" s="21"/>
      <c r="F692" s="21"/>
    </row>
    <row r="693" customFormat="false" ht="12" hidden="false" customHeight="false" outlineLevel="0" collapsed="false">
      <c r="A693" s="21"/>
      <c r="B693" s="21"/>
      <c r="C693" s="21"/>
      <c r="F693" s="21"/>
    </row>
    <row r="694" customFormat="false" ht="12" hidden="false" customHeight="false" outlineLevel="0" collapsed="false">
      <c r="A694" s="21"/>
      <c r="B694" s="21"/>
      <c r="C694" s="21"/>
      <c r="F694" s="21"/>
    </row>
    <row r="695" customFormat="false" ht="12" hidden="false" customHeight="false" outlineLevel="0" collapsed="false">
      <c r="A695" s="21"/>
      <c r="B695" s="21"/>
      <c r="C695" s="21"/>
      <c r="F695" s="21"/>
    </row>
    <row r="696" customFormat="false" ht="12" hidden="false" customHeight="false" outlineLevel="0" collapsed="false">
      <c r="A696" s="21"/>
      <c r="B696" s="21"/>
      <c r="C696" s="21"/>
      <c r="F696" s="21"/>
    </row>
    <row r="697" customFormat="false" ht="12" hidden="false" customHeight="false" outlineLevel="0" collapsed="false">
      <c r="A697" s="21"/>
      <c r="B697" s="21"/>
      <c r="C697" s="21"/>
      <c r="F697" s="21"/>
    </row>
    <row r="698" customFormat="false" ht="12" hidden="false" customHeight="false" outlineLevel="0" collapsed="false">
      <c r="A698" s="21"/>
      <c r="B698" s="21"/>
      <c r="C698" s="21"/>
      <c r="F698" s="21"/>
    </row>
    <row r="699" customFormat="false" ht="12" hidden="false" customHeight="false" outlineLevel="0" collapsed="false">
      <c r="A699" s="21"/>
      <c r="B699" s="21"/>
      <c r="C699" s="21"/>
      <c r="F699" s="21"/>
    </row>
    <row r="700" customFormat="false" ht="12" hidden="false" customHeight="false" outlineLevel="0" collapsed="false">
      <c r="A700" s="21"/>
      <c r="B700" s="21"/>
      <c r="C700" s="21"/>
      <c r="F700" s="21"/>
    </row>
    <row r="701" customFormat="false" ht="12" hidden="false" customHeight="false" outlineLevel="0" collapsed="false">
      <c r="A701" s="21"/>
      <c r="B701" s="21"/>
      <c r="C701" s="21"/>
      <c r="F701" s="21"/>
    </row>
    <row r="702" customFormat="false" ht="12" hidden="false" customHeight="false" outlineLevel="0" collapsed="false">
      <c r="A702" s="21"/>
      <c r="B702" s="21"/>
      <c r="C702" s="21"/>
      <c r="F702" s="21"/>
    </row>
    <row r="703" customFormat="false" ht="12" hidden="false" customHeight="false" outlineLevel="0" collapsed="false">
      <c r="A703" s="21"/>
      <c r="B703" s="21"/>
      <c r="C703" s="21"/>
      <c r="F703" s="21"/>
    </row>
    <row r="704" customFormat="false" ht="12" hidden="false" customHeight="false" outlineLevel="0" collapsed="false">
      <c r="A704" s="21"/>
      <c r="B704" s="21"/>
      <c r="C704" s="21"/>
      <c r="F704" s="21"/>
    </row>
    <row r="705" customFormat="false" ht="12" hidden="false" customHeight="false" outlineLevel="0" collapsed="false">
      <c r="A705" s="21"/>
      <c r="B705" s="21"/>
      <c r="C705" s="21"/>
      <c r="F705" s="21"/>
    </row>
    <row r="706" customFormat="false" ht="12" hidden="false" customHeight="false" outlineLevel="0" collapsed="false">
      <c r="A706" s="21"/>
      <c r="B706" s="21"/>
      <c r="C706" s="21"/>
      <c r="F706" s="21"/>
    </row>
    <row r="707" customFormat="false" ht="12" hidden="false" customHeight="false" outlineLevel="0" collapsed="false">
      <c r="A707" s="21"/>
      <c r="B707" s="21"/>
      <c r="C707" s="21"/>
      <c r="F707" s="21"/>
    </row>
    <row r="708" customFormat="false" ht="12" hidden="false" customHeight="false" outlineLevel="0" collapsed="false">
      <c r="A708" s="21"/>
      <c r="B708" s="21"/>
      <c r="C708" s="21"/>
      <c r="F708" s="21"/>
    </row>
    <row r="709" customFormat="false" ht="12" hidden="false" customHeight="false" outlineLevel="0" collapsed="false">
      <c r="A709" s="21"/>
      <c r="B709" s="21"/>
      <c r="C709" s="21"/>
      <c r="F709" s="21"/>
    </row>
    <row r="710" customFormat="false" ht="12" hidden="false" customHeight="false" outlineLevel="0" collapsed="false">
      <c r="A710" s="21"/>
      <c r="B710" s="21"/>
      <c r="C710" s="21"/>
      <c r="F710" s="21"/>
    </row>
    <row r="711" customFormat="false" ht="12" hidden="false" customHeight="false" outlineLevel="0" collapsed="false">
      <c r="A711" s="21"/>
      <c r="B711" s="21"/>
      <c r="C711" s="21"/>
      <c r="F711" s="21"/>
    </row>
    <row r="712" customFormat="false" ht="12" hidden="false" customHeight="false" outlineLevel="0" collapsed="false">
      <c r="A712" s="21"/>
      <c r="B712" s="21"/>
      <c r="C712" s="21"/>
      <c r="F712" s="21"/>
    </row>
    <row r="713" customFormat="false" ht="12" hidden="false" customHeight="false" outlineLevel="0" collapsed="false">
      <c r="A713" s="21"/>
      <c r="B713" s="21"/>
      <c r="C713" s="21"/>
      <c r="F713" s="21"/>
    </row>
    <row r="714" customFormat="false" ht="12" hidden="false" customHeight="false" outlineLevel="0" collapsed="false">
      <c r="A714" s="21"/>
      <c r="B714" s="21"/>
      <c r="C714" s="21"/>
      <c r="F714" s="21"/>
    </row>
  </sheetData>
  <sheetProtection algorithmName="SHA-512" hashValue="PvysQfffZLeCXGPtubBoYih6xId84qvDYByBb/gzU2bRN/hwEYVYYIrwypmqTWe7uDR55+3ZaGPOdceA+iBTGQ==" saltValue="+MIoaXe9Q0z50sDGqe/bsA==" spinCount="100000" sheet="true" objects="true" scenarios="true" formatCells="false" formatColumns="false" formatRows="false"/>
  <mergeCells count="302">
    <mergeCell ref="A1:E1"/>
    <mergeCell ref="A10:E10"/>
    <mergeCell ref="A11:E11"/>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A314:B314"/>
  </mergeCells>
  <dataValidations count="2">
    <dataValidation allowBlank="true" errorStyle="stop" operator="between" showDropDown="false" showErrorMessage="true" showInputMessage="false" sqref="D17:D314" type="none">
      <formula1>0</formula1>
      <formula2>0</formula2>
    </dataValidation>
    <dataValidation allowBlank="true" errorStyle="stop" operator="between" showDropDown="false" showErrorMessage="true" showInputMessage="true" sqref="A17:A314" type="list">
      <formula1>'PROPG Lista de Docentes UFPE'!$B$2:$B$5008</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703"/>
  <sheetViews>
    <sheetView showFormulas="false" showGridLines="true" showRowColHeaders="true" showZeros="true" rightToLeft="false" tabSelected="false" showOutlineSymbols="true" defaultGridColor="true" view="normal" topLeftCell="A8" colorId="64" zoomScale="100" zoomScaleNormal="100" zoomScalePageLayoutView="100" workbookViewId="0">
      <selection pane="topLeft" activeCell="A17" activeCellId="0" sqref="A17"/>
    </sheetView>
  </sheetViews>
  <sheetFormatPr defaultColWidth="14.47265625" defaultRowHeight="12" zeroHeight="false" outlineLevelRow="0" outlineLevelCol="0"/>
  <cols>
    <col collapsed="false" customWidth="true" hidden="false" outlineLevel="0" max="1" min="1" style="1" width="48.18"/>
    <col collapsed="false" customWidth="true" hidden="false" outlineLevel="0" max="2" min="2" style="1" width="11.54"/>
    <col collapsed="false" customWidth="true" hidden="false" outlineLevel="0" max="3" min="3" style="1" width="19.99"/>
    <col collapsed="false" customWidth="true" hidden="false" outlineLevel="0" max="4" min="4" style="1" width="28.45"/>
    <col collapsed="false" customWidth="true" hidden="false" outlineLevel="0" max="5" min="5" style="1" width="14.54"/>
    <col collapsed="false" customWidth="true" hidden="false" outlineLevel="0" max="6" min="6" style="1" width="57.27"/>
    <col collapsed="false" customWidth="true" hidden="false" outlineLevel="0" max="7" min="7" style="1" width="11.82"/>
    <col collapsed="false" customWidth="false" hidden="false" outlineLevel="0" max="1024" min="8" style="1" width="14.45"/>
  </cols>
  <sheetData>
    <row r="1" customFormat="false" ht="50.25" hidden="false" customHeight="true" outlineLevel="0" collapsed="false">
      <c r="A1" s="10" t="s">
        <v>5</v>
      </c>
      <c r="B1" s="10"/>
      <c r="C1" s="10"/>
      <c r="D1" s="10"/>
      <c r="E1" s="10"/>
    </row>
    <row r="3" customFormat="false" ht="13.5" hidden="false" customHeight="false" outlineLevel="0" collapsed="false">
      <c r="A3" s="11" t="s">
        <v>6</v>
      </c>
    </row>
    <row r="4" customFormat="false" ht="27.75" hidden="false" customHeight="false" outlineLevel="0" collapsed="false">
      <c r="A4" s="12" t="s">
        <v>7</v>
      </c>
    </row>
    <row r="5" customFormat="false" ht="15" hidden="false" customHeight="true" outlineLevel="0" collapsed="false">
      <c r="D5" s="19"/>
      <c r="F5" s="15" t="s">
        <v>9</v>
      </c>
      <c r="G5" s="13" t="s">
        <v>78</v>
      </c>
    </row>
    <row r="6" customFormat="false" ht="13.5" hidden="false" customHeight="false" outlineLevel="0" collapsed="false">
      <c r="A6" s="21"/>
      <c r="B6" s="21"/>
      <c r="F6" s="21"/>
      <c r="G6" s="13" t="n">
        <f aca="false">IF(F6="",0,1)</f>
        <v>0</v>
      </c>
    </row>
    <row r="7" customFormat="false" ht="13.5" hidden="false" customHeight="false" outlineLevel="0" collapsed="false">
      <c r="A7" s="15" t="s">
        <v>85</v>
      </c>
      <c r="B7" s="15" t="n">
        <f aca="false">Identificação!B53</f>
        <v>0</v>
      </c>
      <c r="F7" s="21"/>
      <c r="G7" s="13" t="n">
        <f aca="false">IF(F7="",0,1)</f>
        <v>0</v>
      </c>
    </row>
    <row r="8" customFormat="false" ht="33" hidden="false" customHeight="true" outlineLevel="0" collapsed="false">
      <c r="A8" s="15" t="s">
        <v>86</v>
      </c>
      <c r="B8" s="15" t="n">
        <f aca="false">SUM(D17:D314)+SUM('Docentes UFPE'!C17:$C$314)</f>
        <v>0</v>
      </c>
      <c r="F8" s="15" t="str">
        <f aca="false">IF(AND(Identificação!B63="Sim",NOT(B8=B7)),"Quantidade de orientações difere da quantidade de alunos regulares","")</f>
        <v/>
      </c>
      <c r="G8" s="13" t="n">
        <f aca="false">IF(F8="",0,1)</f>
        <v>0</v>
      </c>
    </row>
    <row r="9" customFormat="false" ht="27.75" hidden="false" customHeight="false" outlineLevel="0" collapsed="false">
      <c r="A9" s="15" t="s">
        <v>87</v>
      </c>
      <c r="B9" s="36" t="str">
        <f aca="false">IF(COUNTA(A17:A405)+COUNTA('Docentes UFPE'!A17:A408)=0, "", (COUNTIF('Docentes UFPE'!D17:D408,"DOUTORADO")+COUNTIF('Docentes UFPE'!D17:D408,"MESTRADO")+COUNTIF(C17:C314,"DOUTORADO")+COUNTIF(C17:C314,"MESTRADO"))/(COUNTA(A17:A314)+COUNTA('Docentes UFPE'!A17:A314))
   )</f>
        <v/>
      </c>
      <c r="F9" s="15" t="str">
        <f aca="false">IF(B9="","",IF(B9&lt;0.3,"Pelo menos 30% dos docentes devem ser mestres ou doutores",""))</f>
        <v/>
      </c>
      <c r="G9" s="13" t="n">
        <f aca="false">IF(F9="",0,1)</f>
        <v>0</v>
      </c>
    </row>
    <row r="10" customFormat="false" ht="13.5" hidden="false" customHeight="false" outlineLevel="0" collapsed="false">
      <c r="A10" s="21"/>
      <c r="B10" s="21"/>
      <c r="F10" s="21"/>
      <c r="G10" s="13" t="n">
        <f aca="false">IF(F10="",0,1)</f>
        <v>0</v>
      </c>
    </row>
    <row r="11" customFormat="false" ht="13.5" hidden="false" customHeight="false" outlineLevel="0" collapsed="false">
      <c r="A11" s="21"/>
      <c r="B11" s="21"/>
      <c r="F11" s="21"/>
      <c r="G11" s="13" t="n">
        <f aca="false">IF(F11="",0,1)</f>
        <v>0</v>
      </c>
    </row>
    <row r="12" customFormat="false" ht="24.75" hidden="false" customHeight="true" outlineLevel="0" collapsed="false">
      <c r="A12" s="37" t="s">
        <v>88</v>
      </c>
      <c r="B12" s="37"/>
      <c r="C12" s="37"/>
      <c r="D12" s="37"/>
      <c r="E12" s="37"/>
      <c r="F12" s="21"/>
      <c r="G12" s="13"/>
    </row>
    <row r="13" customFormat="false" ht="13.5" hidden="false" customHeight="true" outlineLevel="0" collapsed="false">
      <c r="A13" s="38" t="s">
        <v>89</v>
      </c>
      <c r="B13" s="38"/>
      <c r="C13" s="38"/>
      <c r="D13" s="38"/>
      <c r="E13" s="38"/>
      <c r="F13" s="21"/>
      <c r="G13" s="13"/>
    </row>
    <row r="14" customFormat="false" ht="13.5" hidden="false" customHeight="false" outlineLevel="0" collapsed="false">
      <c r="A14" s="21"/>
      <c r="B14" s="21"/>
      <c r="F14" s="21"/>
      <c r="G14" s="13"/>
    </row>
    <row r="15" customFormat="false" ht="13.5" hidden="false" customHeight="false" outlineLevel="0" collapsed="false">
      <c r="A15" s="21"/>
      <c r="B15" s="21"/>
      <c r="F15" s="21"/>
      <c r="G15" s="13"/>
    </row>
    <row r="16" customFormat="false" ht="49.5" hidden="false" customHeight="true" outlineLevel="0" collapsed="false">
      <c r="A16" s="39" t="s">
        <v>90</v>
      </c>
      <c r="B16" s="39"/>
      <c r="C16" s="15" t="s">
        <v>83</v>
      </c>
      <c r="D16" s="15" t="s">
        <v>82</v>
      </c>
      <c r="E16" s="15" t="s">
        <v>84</v>
      </c>
      <c r="G16" s="13" t="n">
        <f aca="false">IF(F16="",0,1)</f>
        <v>0</v>
      </c>
    </row>
    <row r="17" customFormat="false" ht="15" hidden="false" customHeight="true" outlineLevel="0" collapsed="false">
      <c r="A17" s="40"/>
      <c r="B17" s="40"/>
      <c r="C17" s="28"/>
      <c r="D17" s="28"/>
      <c r="E17" s="13" t="n">
        <f aca="false">SUMIF('Estrutura Curricular'!J6:$J$3011,A17,'Estrutura Curricular'!M6:$M$3011)</f>
        <v>0</v>
      </c>
      <c r="F17" s="15" t="str">
        <f aca="false">IF(AND(NOT(ISBLANK(A17)),OR(ISBLANK(C17),ISBLANK(D17))),
   "Preencha os campos à esquerda.",
 IF(AND(D17 &gt; 0,C17="Especialista"),
   "O título do orientador(a) deve ser no mínimo de Mestre.",
 IF(AND(D17&gt;8,Identificação!$B$8="Presencial"),"Em curso presencial, o docente só pode orientar até 8 alunos.",""
 )))</f>
        <v/>
      </c>
      <c r="G17" s="13" t="n">
        <f aca="false">IF(F17="",0,1)</f>
        <v>0</v>
      </c>
    </row>
    <row r="18" customFormat="false" ht="13.5" hidden="false" customHeight="false" outlineLevel="0" collapsed="false">
      <c r="A18" s="40"/>
      <c r="B18" s="40"/>
      <c r="C18" s="28"/>
      <c r="D18" s="28"/>
      <c r="E18" s="13" t="n">
        <f aca="false">SUMIF('Estrutura Curricular'!J7:$J$3011,A18,'Estrutura Curricular'!M7:$M$3011)</f>
        <v>0</v>
      </c>
      <c r="F18" s="15" t="str">
        <f aca="false">IF(AND(NOT(ISBLANK(A18)),OR(ISBLANK(C18),ISBLANK(D18))),
   "Preencha os campos à esquerda.",
 IF(AND(D18 &gt; 0,C18="Especialista"),
   "O título do orientador(a) deve ser no mínimo de Mestre.",
 IF(AND(D18&gt;8,Identificação!$B$5="Presencial"),"Em curso presencial, o docente só pode orientar até 8 alunos.",""
 )))</f>
        <v/>
      </c>
      <c r="G18" s="13" t="n">
        <f aca="false">IF(F18="",0,1)</f>
        <v>0</v>
      </c>
    </row>
    <row r="19" customFormat="false" ht="13.5" hidden="false" customHeight="false" outlineLevel="0" collapsed="false">
      <c r="A19" s="40"/>
      <c r="B19" s="40"/>
      <c r="C19" s="28"/>
      <c r="D19" s="28"/>
      <c r="E19" s="13" t="n">
        <f aca="false">SUMIF('Estrutura Curricular'!J8:$J$3011,A19,'Estrutura Curricular'!M8:$M$3011)</f>
        <v>0</v>
      </c>
      <c r="F19" s="15" t="str">
        <f aca="false">IF(AND(NOT(ISBLANK(A19)),OR(ISBLANK(C19),ISBLANK(D19))),
   "Preencha os campos à esquerda.",
 IF(AND(D19 &gt; 0,C19="Especialista"),
   "O título do orientador(a) deve ser no mínimo de Mestre.",
 IF(AND(D19&gt;8,Identificação!$B$5="Presencial"),"Em curso presencial, o docente só pode orientar até 8 alunos.",""
 )))</f>
        <v/>
      </c>
      <c r="G19" s="13" t="n">
        <f aca="false">IF(F19="",0,1)</f>
        <v>0</v>
      </c>
    </row>
    <row r="20" customFormat="false" ht="13.5" hidden="false" customHeight="false" outlineLevel="0" collapsed="false">
      <c r="A20" s="40"/>
      <c r="B20" s="40"/>
      <c r="C20" s="28"/>
      <c r="D20" s="28"/>
      <c r="E20" s="13" t="n">
        <f aca="false">SUMIF('Estrutura Curricular'!J9:$J$3011,A20,'Estrutura Curricular'!M9:$M$3011)</f>
        <v>0</v>
      </c>
      <c r="F20" s="15" t="str">
        <f aca="false">IF(AND(NOT(ISBLANK(A20)),OR(ISBLANK(C20),ISBLANK(D20))),
   "Preencha os campos à esquerda.",
 IF(AND(D20 &gt; 0,C20="Especialista"),
   "O título do orientador(a) deve ser no mínimo de Mestre.",
 IF(AND(D20&gt;8,Identificação!$B$5="Presencial"),"Em curso presencial, o docente só pode orientar até 8 alunos.",""
 )))</f>
        <v/>
      </c>
      <c r="G20" s="13" t="n">
        <f aca="false">IF(F20="",0,1)</f>
        <v>0</v>
      </c>
    </row>
    <row r="21" customFormat="false" ht="13.5" hidden="false" customHeight="false" outlineLevel="0" collapsed="false">
      <c r="A21" s="40"/>
      <c r="B21" s="40"/>
      <c r="C21" s="28"/>
      <c r="D21" s="28"/>
      <c r="E21" s="13" t="n">
        <f aca="false">SUMIF('Estrutura Curricular'!J10:$J$3011,A21,'Estrutura Curricular'!M10:$M$3011)</f>
        <v>0</v>
      </c>
      <c r="F21" s="15" t="str">
        <f aca="false">IF(AND(NOT(ISBLANK(A21)),OR(ISBLANK(C21),ISBLANK(D21))),
   "Preencha os campos à esquerda.",
 IF(AND(D21 &gt; 0,C21="Especialista"),
   "O título do orientador(a) deve ser no mínimo de Mestre.",
 IF(AND(D21&gt;8,Identificação!$B$5="Presencial"),"Em curso presencial, o docente só pode orientar até 8 alunos.",""
 )))</f>
        <v/>
      </c>
      <c r="G21" s="13" t="n">
        <f aca="false">IF(F21="",0,1)</f>
        <v>0</v>
      </c>
    </row>
    <row r="22" customFormat="false" ht="13.5" hidden="false" customHeight="false" outlineLevel="0" collapsed="false">
      <c r="A22" s="40"/>
      <c r="B22" s="40"/>
      <c r="C22" s="28"/>
      <c r="D22" s="28"/>
      <c r="E22" s="13" t="n">
        <f aca="false">SUMIF('Estrutura Curricular'!J11:$J$3011,A22,'Estrutura Curricular'!M11:$M$3011)</f>
        <v>0</v>
      </c>
      <c r="F22" s="15" t="str">
        <f aca="false">IF(AND(NOT(ISBLANK(A22)),OR(ISBLANK(C22),ISBLANK(D22))),
   "Preencha os campos à esquerda.",
 IF(AND(D22 &gt; 0,C22="Especialista"),
   "O título do orientador(a) deve ser no mínimo de Mestre.",
 IF(AND(D22&gt;8,Identificação!$B$5="Presencial"),"Em curso presencial, o docente só pode orientar até 8 alunos.",""
 )))</f>
        <v/>
      </c>
      <c r="G22" s="13" t="n">
        <f aca="false">IF(F22="",0,1)</f>
        <v>0</v>
      </c>
    </row>
    <row r="23" customFormat="false" ht="13.5" hidden="false" customHeight="false" outlineLevel="0" collapsed="false">
      <c r="A23" s="40"/>
      <c r="B23" s="40"/>
      <c r="C23" s="28"/>
      <c r="D23" s="28"/>
      <c r="E23" s="13" t="n">
        <f aca="false">SUMIF('Estrutura Curricular'!J12:$J$3011,A23,'Estrutura Curricular'!M12:$M$3011)</f>
        <v>0</v>
      </c>
      <c r="F23" s="15" t="str">
        <f aca="false">IF(AND(NOT(ISBLANK(A23)),OR(ISBLANK(C23),ISBLANK(D23))),
   "Preencha os campos à esquerda.",
 IF(AND(D23 &gt; 0,C23="Especialista"),
   "O título do orientador(a) deve ser no mínimo de Mestre.",
 IF(AND(D23&gt;8,Identificação!$B$5="Presencial"),"Em curso presencial, o docente só pode orientar até 8 alunos.",""
 )))</f>
        <v/>
      </c>
      <c r="G23" s="13" t="n">
        <f aca="false">IF(F23="",0,1)</f>
        <v>0</v>
      </c>
    </row>
    <row r="24" customFormat="false" ht="13.5" hidden="false" customHeight="false" outlineLevel="0" collapsed="false">
      <c r="A24" s="40"/>
      <c r="B24" s="40"/>
      <c r="C24" s="28"/>
      <c r="D24" s="28"/>
      <c r="E24" s="13" t="n">
        <f aca="false">SUMIF('Estrutura Curricular'!J13:$J$3011,A24,'Estrutura Curricular'!M13:$M$3011)</f>
        <v>0</v>
      </c>
      <c r="F24" s="15" t="str">
        <f aca="false">IF(AND(NOT(ISBLANK(A24)),OR(ISBLANK(C24),ISBLANK(D24))),
   "Preencha os campos à esquerda.",
 IF(AND(D24 &gt; 0,C24="Especialista"),
   "O título do orientador(a) deve ser no mínimo de Mestre.",
 IF(AND(D24&gt;8,Identificação!$B$5="Presencial"),"Em curso presencial, o docente só pode orientar até 8 alunos.",""
 )))</f>
        <v/>
      </c>
      <c r="G24" s="13" t="n">
        <f aca="false">IF(F24="",0,1)</f>
        <v>0</v>
      </c>
    </row>
    <row r="25" customFormat="false" ht="13.5" hidden="false" customHeight="false" outlineLevel="0" collapsed="false">
      <c r="A25" s="40"/>
      <c r="B25" s="40"/>
      <c r="C25" s="28"/>
      <c r="D25" s="28"/>
      <c r="E25" s="13" t="n">
        <f aca="false">SUMIF('Estrutura Curricular'!J14:$J$3011,A25,'Estrutura Curricular'!M14:$M$3011)</f>
        <v>0</v>
      </c>
      <c r="F25" s="15" t="str">
        <f aca="false">IF(AND(NOT(ISBLANK(A25)),OR(ISBLANK(C25),ISBLANK(D25))),
   "Preencha os campos à esquerda.",
 IF(AND(D25 &gt; 0,C25="Especialista"),
   "O título do orientador(a) deve ser no mínimo de Mestre.",
 IF(AND(D25&gt;8,Identificação!$B$5="Presencial"),"Em curso presencial, o docente só pode orientar até 8 alunos.",""
 )))</f>
        <v/>
      </c>
      <c r="G25" s="13" t="n">
        <f aca="false">IF(F25="",0,1)</f>
        <v>0</v>
      </c>
    </row>
    <row r="26" customFormat="false" ht="13.5" hidden="false" customHeight="false" outlineLevel="0" collapsed="false">
      <c r="A26" s="40"/>
      <c r="B26" s="40"/>
      <c r="C26" s="28"/>
      <c r="D26" s="28"/>
      <c r="E26" s="13" t="n">
        <f aca="false">SUMIF('Estrutura Curricular'!J15:$J$3011,A26,'Estrutura Curricular'!M15:$M$3011)</f>
        <v>0</v>
      </c>
      <c r="F26" s="15" t="str">
        <f aca="false">IF(AND(NOT(ISBLANK(A26)),OR(ISBLANK(C26),ISBLANK(D26))),
   "Preencha os campos à esquerda.",
 IF(AND(D26 &gt; 0,C26="Especialista"),
   "O título do orientador(a) deve ser no mínimo de Mestre.",
 IF(AND(D26&gt;8,Identificação!$B$5="Presencial"),"Em curso presencial, o docente só pode orientar até 8 alunos.",""
 )))</f>
        <v/>
      </c>
      <c r="G26" s="13" t="n">
        <f aca="false">IF(F26="",0,1)</f>
        <v>0</v>
      </c>
    </row>
    <row r="27" customFormat="false" ht="13.5" hidden="false" customHeight="false" outlineLevel="0" collapsed="false">
      <c r="A27" s="40"/>
      <c r="B27" s="40"/>
      <c r="C27" s="28"/>
      <c r="D27" s="28"/>
      <c r="E27" s="13" t="n">
        <f aca="false">SUMIF('Estrutura Curricular'!J16:$J$3011,A27,'Estrutura Curricular'!M16:$M$3011)</f>
        <v>0</v>
      </c>
      <c r="F27" s="15" t="str">
        <f aca="false">IF(AND(NOT(ISBLANK(A27)),OR(ISBLANK(C27),ISBLANK(D27))),
   "Preencha os campos à esquerda.",
 IF(AND(D27 &gt; 0,C27="Especialista"),
   "O título do orientador(a) deve ser no mínimo de Mestre.",
 IF(AND(D27&gt;8,Identificação!$B$5="Presencial"),"Em curso presencial, o docente só pode orientar até 8 alunos.",""
 )))</f>
        <v/>
      </c>
      <c r="G27" s="13" t="n">
        <f aca="false">IF(F27="",0,1)</f>
        <v>0</v>
      </c>
    </row>
    <row r="28" customFormat="false" ht="13.5" hidden="false" customHeight="false" outlineLevel="0" collapsed="false">
      <c r="A28" s="40"/>
      <c r="B28" s="40"/>
      <c r="C28" s="28"/>
      <c r="D28" s="28"/>
      <c r="E28" s="13" t="n">
        <f aca="false">SUMIF('Estrutura Curricular'!J17:$J$3011,A28,'Estrutura Curricular'!M17:$M$3011)</f>
        <v>0</v>
      </c>
      <c r="F28" s="15" t="str">
        <f aca="false">IF(AND(NOT(ISBLANK(A28)),OR(ISBLANK(C28),ISBLANK(D28))),
   "Preencha os campos à esquerda.",
 IF(AND(D28 &gt; 0,C28="Especialista"),
   "O título do orientador(a) deve ser no mínimo de Mestre.",
 IF(AND(D28&gt;8,Identificação!$B$5="Presencial"),"Em curso presencial, o docente só pode orientar até 8 alunos.",""
 )))</f>
        <v/>
      </c>
      <c r="G28" s="13" t="n">
        <f aca="false">IF(F28="",0,1)</f>
        <v>0</v>
      </c>
    </row>
    <row r="29" customFormat="false" ht="13.5" hidden="false" customHeight="false" outlineLevel="0" collapsed="false">
      <c r="A29" s="40"/>
      <c r="B29" s="40"/>
      <c r="C29" s="28"/>
      <c r="D29" s="28"/>
      <c r="E29" s="13" t="n">
        <f aca="false">SUMIF('Estrutura Curricular'!J18:$J$3011,A29,'Estrutura Curricular'!M18:$M$3011)</f>
        <v>0</v>
      </c>
      <c r="F29" s="15" t="str">
        <f aca="false">IF(AND(NOT(ISBLANK(A29)),OR(ISBLANK(C29),ISBLANK(D29))),
   "Preencha os campos à esquerda.",
 IF(AND(D29 &gt; 0,C29="Especialista"),
   "O título do orientador(a) deve ser no mínimo de Mestre.",
 IF(AND(D29&gt;8,Identificação!$B$5="Presencial"),"Em curso presencial, o docente só pode orientar até 8 alunos.",""
 )))</f>
        <v/>
      </c>
      <c r="G29" s="13" t="n">
        <f aca="false">IF(F29="",0,1)</f>
        <v>0</v>
      </c>
    </row>
    <row r="30" customFormat="false" ht="13.5" hidden="false" customHeight="false" outlineLevel="0" collapsed="false">
      <c r="A30" s="40"/>
      <c r="B30" s="40"/>
      <c r="C30" s="28"/>
      <c r="D30" s="28"/>
      <c r="E30" s="13" t="n">
        <f aca="false">SUMIF('Estrutura Curricular'!J19:$J$3011,A30,'Estrutura Curricular'!M19:$M$3011)</f>
        <v>0</v>
      </c>
      <c r="F30" s="15" t="str">
        <f aca="false">IF(AND(NOT(ISBLANK(A30)),OR(ISBLANK(C30),ISBLANK(D30))),
   "Preencha os campos à esquerda.",
 IF(AND(D30 &gt; 0,C30="Especialista"),
   "O título do orientador(a) deve ser no mínimo de Mestre.",
 IF(AND(D30&gt;8,Identificação!$B$5="Presencial"),"Em curso presencial, o docente só pode orientar até 8 alunos.",""
 )))</f>
        <v/>
      </c>
      <c r="G30" s="13" t="n">
        <f aca="false">IF(F30="",0,1)</f>
        <v>0</v>
      </c>
    </row>
    <row r="31" customFormat="false" ht="13.5" hidden="false" customHeight="false" outlineLevel="0" collapsed="false">
      <c r="A31" s="40"/>
      <c r="B31" s="40"/>
      <c r="C31" s="28"/>
      <c r="D31" s="28"/>
      <c r="E31" s="13" t="n">
        <f aca="false">SUMIF('Estrutura Curricular'!J20:$J$3011,A31,'Estrutura Curricular'!M20:$M$3011)</f>
        <v>0</v>
      </c>
      <c r="F31" s="15" t="str">
        <f aca="false">IF(AND(NOT(ISBLANK(A31)),OR(ISBLANK(C31),ISBLANK(D31))),
   "Preencha os campos à esquerda.",
 IF(AND(D31 &gt; 0,C31="Especialista"),
   "O título do orientador(a) deve ser no mínimo de Mestre.",
 IF(AND(D31&gt;8,Identificação!$B$5="Presencial"),"Em curso presencial, o docente só pode orientar até 8 alunos.",""
 )))</f>
        <v/>
      </c>
      <c r="G31" s="13" t="n">
        <f aca="false">IF(F31="",0,1)</f>
        <v>0</v>
      </c>
    </row>
    <row r="32" customFormat="false" ht="13.5" hidden="false" customHeight="false" outlineLevel="0" collapsed="false">
      <c r="A32" s="40"/>
      <c r="B32" s="40"/>
      <c r="C32" s="28"/>
      <c r="D32" s="28"/>
      <c r="E32" s="13" t="n">
        <f aca="false">SUMIF('Estrutura Curricular'!J21:$J$3011,A32,'Estrutura Curricular'!M21:$M$3011)</f>
        <v>0</v>
      </c>
      <c r="F32" s="15" t="str">
        <f aca="false">IF(AND(NOT(ISBLANK(A32)),OR(ISBLANK(C32),ISBLANK(D32))),
   "Preencha os campos à esquerda.",
 IF(AND(D32 &gt; 0,C32="Especialista"),
   "O título do orientador(a) deve ser no mínimo de Mestre.",
 IF(AND(D32&gt;8,Identificação!$B$5="Presencial"),"Em curso presencial, o docente só pode orientar até 8 alunos.",""
 )))</f>
        <v/>
      </c>
      <c r="G32" s="13" t="n">
        <f aca="false">IF(F32="",0,1)</f>
        <v>0</v>
      </c>
    </row>
    <row r="33" customFormat="false" ht="13.5" hidden="false" customHeight="false" outlineLevel="0" collapsed="false">
      <c r="A33" s="40"/>
      <c r="B33" s="40"/>
      <c r="C33" s="28"/>
      <c r="D33" s="28"/>
      <c r="E33" s="13" t="n">
        <f aca="false">SUMIF('Estrutura Curricular'!J22:$J$3011,A33,'Estrutura Curricular'!M22:$M$3011)</f>
        <v>0</v>
      </c>
      <c r="F33" s="15" t="str">
        <f aca="false">IF(AND(NOT(ISBLANK(A33)),OR(ISBLANK(C33),ISBLANK(D33))),
   "Preencha os campos à esquerda.",
 IF(AND(D33 &gt; 0,C33="Especialista"),
   "O título do orientador(a) deve ser no mínimo de Mestre.",
 IF(AND(D33&gt;8,Identificação!$B$5="Presencial"),"Em curso presencial, o docente só pode orientar até 8 alunos.",""
 )))</f>
        <v/>
      </c>
      <c r="G33" s="13" t="n">
        <f aca="false">IF(F33="",0,1)</f>
        <v>0</v>
      </c>
    </row>
    <row r="34" customFormat="false" ht="13.5" hidden="false" customHeight="false" outlineLevel="0" collapsed="false">
      <c r="A34" s="40"/>
      <c r="B34" s="40"/>
      <c r="C34" s="28"/>
      <c r="D34" s="28"/>
      <c r="E34" s="13" t="n">
        <f aca="false">SUMIF('Estrutura Curricular'!J23:$J$3011,A34,'Estrutura Curricular'!M23:$M$3011)</f>
        <v>0</v>
      </c>
      <c r="F34" s="15" t="str">
        <f aca="false">IF(AND(NOT(ISBLANK(A34)),OR(ISBLANK(C34),ISBLANK(D34))),
   "Preencha os campos à esquerda.",
 IF(AND(D34 &gt; 0,C34="Especialista"),
   "O título do orientador(a) deve ser no mínimo de Mestre.",
 IF(AND(D34&gt;8,Identificação!$B$5="Presencial"),"Em curso presencial, o docente só pode orientar até 8 alunos.",""
 )))</f>
        <v/>
      </c>
      <c r="G34" s="13" t="n">
        <f aca="false">IF(F34="",0,1)</f>
        <v>0</v>
      </c>
    </row>
    <row r="35" customFormat="false" ht="13.5" hidden="false" customHeight="false" outlineLevel="0" collapsed="false">
      <c r="A35" s="40"/>
      <c r="B35" s="40"/>
      <c r="C35" s="28"/>
      <c r="D35" s="28"/>
      <c r="E35" s="13" t="n">
        <f aca="false">SUMIF('Estrutura Curricular'!J24:$J$3011,A35,'Estrutura Curricular'!M24:$M$3011)</f>
        <v>0</v>
      </c>
      <c r="F35" s="15" t="str">
        <f aca="false">IF(AND(NOT(ISBLANK(A35)),OR(ISBLANK(C35),ISBLANK(D35))),
   "Preencha os campos à esquerda.",
 IF(AND(D35 &gt; 0,C35="Especialista"),
   "O título do orientador(a) deve ser no mínimo de Mestre.",
 IF(AND(D35&gt;8,Identificação!$B$5="Presencial"),"Em curso presencial, o docente só pode orientar até 8 alunos.",""
 )))</f>
        <v/>
      </c>
      <c r="G35" s="13" t="n">
        <f aca="false">IF(F35="",0,1)</f>
        <v>0</v>
      </c>
    </row>
    <row r="36" customFormat="false" ht="13.5" hidden="false" customHeight="false" outlineLevel="0" collapsed="false">
      <c r="A36" s="40"/>
      <c r="B36" s="40"/>
      <c r="C36" s="28"/>
      <c r="D36" s="28"/>
      <c r="E36" s="13" t="n">
        <f aca="false">SUMIF('Estrutura Curricular'!J25:$J$3011,A36,'Estrutura Curricular'!M25:$M$3011)</f>
        <v>0</v>
      </c>
      <c r="F36" s="15" t="str">
        <f aca="false">IF(AND(NOT(ISBLANK(A36)),OR(ISBLANK(C36),ISBLANK(D36))),
   "Preencha os campos à esquerda.",
 IF(AND(D36 &gt; 0,C36="Especialista"),
   "O título do orientador(a) deve ser no mínimo de Mestre.",
 IF(AND(D36&gt;8,Identificação!$B$5="Presencial"),"Em curso presencial, o docente só pode orientar até 8 alunos.",""
 )))</f>
        <v/>
      </c>
      <c r="G36" s="13" t="n">
        <f aca="false">IF(F36="",0,1)</f>
        <v>0</v>
      </c>
    </row>
    <row r="37" customFormat="false" ht="13.5" hidden="false" customHeight="false" outlineLevel="0" collapsed="false">
      <c r="A37" s="40"/>
      <c r="B37" s="40"/>
      <c r="C37" s="28"/>
      <c r="D37" s="28"/>
      <c r="E37" s="13" t="n">
        <f aca="false">SUMIF('Estrutura Curricular'!J26:$J$3011,A37,'Estrutura Curricular'!M26:$M$3011)</f>
        <v>0</v>
      </c>
      <c r="F37" s="15" t="str">
        <f aca="false">IF(AND(NOT(ISBLANK(A37)),OR(ISBLANK(C37),ISBLANK(D37))),
   "Preencha os campos à esquerda.",
 IF(AND(D37 &gt; 0,C37="Especialista"),
   "O título do orientador(a) deve ser no mínimo de Mestre.",
 IF(AND(D37&gt;8,Identificação!$B$5="Presencial"),"Em curso presencial, o docente só pode orientar até 8 alunos.",""
 )))</f>
        <v/>
      </c>
      <c r="G37" s="13" t="n">
        <f aca="false">IF(F37="",0,1)</f>
        <v>0</v>
      </c>
    </row>
    <row r="38" customFormat="false" ht="13.5" hidden="false" customHeight="false" outlineLevel="0" collapsed="false">
      <c r="A38" s="40"/>
      <c r="B38" s="40"/>
      <c r="C38" s="28"/>
      <c r="D38" s="28"/>
      <c r="E38" s="13" t="n">
        <f aca="false">SUMIF('Estrutura Curricular'!J27:$J$3011,A38,'Estrutura Curricular'!M27:$M$3011)</f>
        <v>0</v>
      </c>
      <c r="F38" s="15" t="str">
        <f aca="false">IF(AND(NOT(ISBLANK(A38)),OR(ISBLANK(C38),ISBLANK(D38))),
   "Preencha os campos à esquerda.",
 IF(AND(D38 &gt; 0,C38="Especialista"),
   "O título do orientador(a) deve ser no mínimo de Mestre.",
 IF(AND(D38&gt;8,Identificação!$B$5="Presencial"),"Em curso presencial, o docente só pode orientar até 8 alunos.",""
 )))</f>
        <v/>
      </c>
      <c r="G38" s="13" t="n">
        <f aca="false">IF(F38="",0,1)</f>
        <v>0</v>
      </c>
    </row>
    <row r="39" customFormat="false" ht="13.5" hidden="false" customHeight="false" outlineLevel="0" collapsed="false">
      <c r="A39" s="40"/>
      <c r="B39" s="40"/>
      <c r="C39" s="28"/>
      <c r="D39" s="28"/>
      <c r="E39" s="13" t="n">
        <f aca="false">SUMIF('Estrutura Curricular'!J28:$J$3011,A39,'Estrutura Curricular'!M28:$M$3011)</f>
        <v>0</v>
      </c>
      <c r="F39" s="15" t="str">
        <f aca="false">IF(AND(NOT(ISBLANK(A39)),OR(ISBLANK(C39),ISBLANK(D39))),
   "Preencha os campos à esquerda.",
 IF(AND(D39 &gt; 0,C39="Especialista"),
   "O título do orientador(a) deve ser no mínimo de Mestre.",
 IF(AND(D39&gt;8,Identificação!$B$5="Presencial"),"Em curso presencial, o docente só pode orientar até 8 alunos.",""
 )))</f>
        <v/>
      </c>
      <c r="G39" s="13" t="n">
        <f aca="false">IF(F39="",0,1)</f>
        <v>0</v>
      </c>
    </row>
    <row r="40" customFormat="false" ht="13.5" hidden="false" customHeight="false" outlineLevel="0" collapsed="false">
      <c r="A40" s="40"/>
      <c r="B40" s="40"/>
      <c r="C40" s="28"/>
      <c r="D40" s="28"/>
      <c r="E40" s="13" t="n">
        <f aca="false">SUMIF('Estrutura Curricular'!J29:$J$3011,A40,'Estrutura Curricular'!M29:$M$3011)</f>
        <v>0</v>
      </c>
      <c r="F40" s="15" t="str">
        <f aca="false">IF(AND(NOT(ISBLANK(A40)),OR(ISBLANK(C40),ISBLANK(D40))),
   "Preencha os campos à esquerda.",
 IF(AND(D40 &gt; 0,C40="Especialista"),
   "O título do orientador(a) deve ser no mínimo de Mestre.",
 IF(AND(D40&gt;8,Identificação!$B$5="Presencial"),"Em curso presencial, o docente só pode orientar até 8 alunos.",""
 )))</f>
        <v/>
      </c>
      <c r="G40" s="13" t="n">
        <f aca="false">IF(F40="",0,1)</f>
        <v>0</v>
      </c>
    </row>
    <row r="41" customFormat="false" ht="13.5" hidden="false" customHeight="false" outlineLevel="0" collapsed="false">
      <c r="A41" s="40"/>
      <c r="B41" s="40"/>
      <c r="C41" s="28"/>
      <c r="D41" s="28"/>
      <c r="E41" s="13" t="n">
        <f aca="false">SUMIF('Estrutura Curricular'!J30:$J$3011,A41,'Estrutura Curricular'!M30:$M$3011)</f>
        <v>0</v>
      </c>
      <c r="F41" s="15" t="str">
        <f aca="false">IF(AND(NOT(ISBLANK(A41)),OR(ISBLANK(C41),ISBLANK(D41))),
   "Preencha os campos à esquerda.",
 IF(AND(D41 &gt; 0,C41="Especialista"),
   "O título do orientador(a) deve ser no mínimo de Mestre.",
 IF(AND(D41&gt;8,Identificação!$B$5="Presencial"),"Em curso presencial, o docente só pode orientar até 8 alunos.",""
 )))</f>
        <v/>
      </c>
      <c r="G41" s="13" t="n">
        <f aca="false">IF(F41="",0,1)</f>
        <v>0</v>
      </c>
    </row>
    <row r="42" customFormat="false" ht="13.5" hidden="false" customHeight="false" outlineLevel="0" collapsed="false">
      <c r="A42" s="40"/>
      <c r="B42" s="40"/>
      <c r="C42" s="28"/>
      <c r="D42" s="28"/>
      <c r="E42" s="13" t="n">
        <f aca="false">SUMIF('Estrutura Curricular'!J31:$J$3011,A42,'Estrutura Curricular'!M31:$M$3011)</f>
        <v>0</v>
      </c>
      <c r="F42" s="15" t="str">
        <f aca="false">IF(AND(NOT(ISBLANK(A42)),OR(ISBLANK(C42),ISBLANK(D42))),
   "Preencha os campos à esquerda.",
 IF(AND(D42 &gt; 0,C42="Especialista"),
   "O título do orientador(a) deve ser no mínimo de Mestre.",
 IF(AND(D42&gt;8,Identificação!$B$5="Presencial"),"Em curso presencial, o docente só pode orientar até 8 alunos.",""
 )))</f>
        <v/>
      </c>
      <c r="G42" s="13" t="n">
        <f aca="false">IF(F42="",0,1)</f>
        <v>0</v>
      </c>
    </row>
    <row r="43" customFormat="false" ht="13.5" hidden="false" customHeight="false" outlineLevel="0" collapsed="false">
      <c r="A43" s="40"/>
      <c r="B43" s="40"/>
      <c r="C43" s="28"/>
      <c r="D43" s="28"/>
      <c r="E43" s="13" t="n">
        <f aca="false">SUMIF('Estrutura Curricular'!J32:$J$3011,A43,'Estrutura Curricular'!M32:$M$3011)</f>
        <v>0</v>
      </c>
      <c r="F43" s="15" t="str">
        <f aca="false">IF(AND(NOT(ISBLANK(A43)),OR(ISBLANK(C43),ISBLANK(D43))),
   "Preencha os campos à esquerda.",
 IF(AND(D43 &gt; 0,C43="Especialista"),
   "O título do orientador(a) deve ser no mínimo de Mestre.",
 IF(AND(D43&gt;8,Identificação!$B$5="Presencial"),"Em curso presencial, o docente só pode orientar até 8 alunos.",""
 )))</f>
        <v/>
      </c>
      <c r="G43" s="13" t="n">
        <f aca="false">IF(F43="",0,1)</f>
        <v>0</v>
      </c>
    </row>
    <row r="44" customFormat="false" ht="13.5" hidden="false" customHeight="false" outlineLevel="0" collapsed="false">
      <c r="A44" s="40"/>
      <c r="B44" s="40"/>
      <c r="C44" s="28"/>
      <c r="D44" s="28"/>
      <c r="E44" s="13" t="n">
        <f aca="false">SUMIF('Estrutura Curricular'!J33:$J$3011,A44,'Estrutura Curricular'!M33:$M$3011)</f>
        <v>0</v>
      </c>
      <c r="F44" s="15" t="str">
        <f aca="false">IF(AND(NOT(ISBLANK(A44)),OR(ISBLANK(C44),ISBLANK(D44))),
   "Preencha os campos à esquerda.",
 IF(AND(D44 &gt; 0,C44="Especialista"),
   "O título do orientador(a) deve ser no mínimo de Mestre.",
 IF(AND(D44&gt;8,Identificação!$B$5="Presencial"),"Em curso presencial, o docente só pode orientar até 8 alunos.",""
 )))</f>
        <v/>
      </c>
      <c r="G44" s="13" t="n">
        <f aca="false">IF(F44="",0,1)</f>
        <v>0</v>
      </c>
    </row>
    <row r="45" customFormat="false" ht="13.5" hidden="false" customHeight="false" outlineLevel="0" collapsed="false">
      <c r="A45" s="40"/>
      <c r="B45" s="40"/>
      <c r="C45" s="28"/>
      <c r="D45" s="28"/>
      <c r="E45" s="13" t="n">
        <f aca="false">SUMIF('Estrutura Curricular'!J34:$J$3011,A45,'Estrutura Curricular'!M34:$M$3011)</f>
        <v>0</v>
      </c>
      <c r="F45" s="15" t="str">
        <f aca="false">IF(AND(NOT(ISBLANK(A45)),OR(ISBLANK(C45),ISBLANK(D45))),
   "Preencha os campos à esquerda.",
 IF(AND(D45 &gt; 0,C45="Especialista"),
   "O título do orientador(a) deve ser no mínimo de Mestre.",
 IF(AND(D45&gt;8,Identificação!$B$5="Presencial"),"Em curso presencial, o docente só pode orientar até 8 alunos.",""
 )))</f>
        <v/>
      </c>
      <c r="G45" s="13" t="n">
        <f aca="false">IF(F45="",0,1)</f>
        <v>0</v>
      </c>
    </row>
    <row r="46" customFormat="false" ht="13.5" hidden="false" customHeight="false" outlineLevel="0" collapsed="false">
      <c r="A46" s="40"/>
      <c r="B46" s="40"/>
      <c r="C46" s="28"/>
      <c r="D46" s="28"/>
      <c r="E46" s="13" t="n">
        <f aca="false">SUMIF('Estrutura Curricular'!J35:$J$3011,A46,'Estrutura Curricular'!M35:$M$3011)</f>
        <v>0</v>
      </c>
      <c r="F46" s="15" t="str">
        <f aca="false">IF(AND(NOT(ISBLANK(A46)),OR(ISBLANK(C46),ISBLANK(D46))),
   "Preencha os campos à esquerda.",
 IF(AND(D46 &gt; 0,C46="Especialista"),
   "O título do orientador(a) deve ser no mínimo de Mestre.",
 IF(AND(D46&gt;8,Identificação!$B$5="Presencial"),"Em curso presencial, o docente só pode orientar até 8 alunos.",""
 )))</f>
        <v/>
      </c>
      <c r="G46" s="13" t="n">
        <f aca="false">IF(F46="",0,1)</f>
        <v>0</v>
      </c>
    </row>
    <row r="47" customFormat="false" ht="13.5" hidden="false" customHeight="false" outlineLevel="0" collapsed="false">
      <c r="A47" s="40"/>
      <c r="B47" s="40"/>
      <c r="C47" s="28"/>
      <c r="D47" s="28"/>
      <c r="E47" s="13" t="n">
        <f aca="false">SUMIF('Estrutura Curricular'!J36:$J$3011,A47,'Estrutura Curricular'!M36:$M$3011)</f>
        <v>0</v>
      </c>
      <c r="F47" s="15" t="str">
        <f aca="false">IF(AND(NOT(ISBLANK(A47)),OR(ISBLANK(C47),ISBLANK(D47))),
   "Preencha os campos à esquerda.",
 IF(AND(D47 &gt; 0,C47="Especialista"),
   "O título do orientador(a) deve ser no mínimo de Mestre.",
 IF(AND(D47&gt;8,Identificação!$B$5="Presencial"),"Em curso presencial, o docente só pode orientar até 8 alunos.",""
 )))</f>
        <v/>
      </c>
      <c r="G47" s="13" t="n">
        <f aca="false">IF(F47="",0,1)</f>
        <v>0</v>
      </c>
    </row>
    <row r="48" customFormat="false" ht="13.5" hidden="false" customHeight="false" outlineLevel="0" collapsed="false">
      <c r="A48" s="40"/>
      <c r="B48" s="40"/>
      <c r="C48" s="28"/>
      <c r="D48" s="28"/>
      <c r="E48" s="13" t="n">
        <f aca="false">SUMIF('Estrutura Curricular'!J37:$J$3011,A48,'Estrutura Curricular'!M37:$M$3011)</f>
        <v>0</v>
      </c>
      <c r="F48" s="15" t="str">
        <f aca="false">IF(AND(NOT(ISBLANK(A48)),OR(ISBLANK(C48),ISBLANK(D48))),
   "Preencha os campos à esquerda.",
 IF(AND(D48 &gt; 0,C48="Especialista"),
   "O título do orientador(a) deve ser no mínimo de Mestre.",
 IF(AND(D48&gt;8,Identificação!$B$5="Presencial"),"Em curso presencial, o docente só pode orientar até 8 alunos.",""
 )))</f>
        <v/>
      </c>
      <c r="G48" s="13" t="n">
        <f aca="false">IF(F48="",0,1)</f>
        <v>0</v>
      </c>
    </row>
    <row r="49" customFormat="false" ht="13.5" hidden="false" customHeight="false" outlineLevel="0" collapsed="false">
      <c r="A49" s="40"/>
      <c r="B49" s="40"/>
      <c r="C49" s="28"/>
      <c r="D49" s="28"/>
      <c r="E49" s="13" t="n">
        <f aca="false">SUMIF('Estrutura Curricular'!J38:$J$3011,A49,'Estrutura Curricular'!M38:$M$3011)</f>
        <v>0</v>
      </c>
      <c r="F49" s="15" t="str">
        <f aca="false">IF(AND(NOT(ISBLANK(A49)),OR(ISBLANK(C49),ISBLANK(D49))),
   "Preencha os campos à esquerda.",
 IF(AND(D49 &gt; 0,C49="Especialista"),
   "O título do orientador(a) deve ser no mínimo de Mestre.",
 IF(AND(D49&gt;8,Identificação!$B$5="Presencial"),"Em curso presencial, o docente só pode orientar até 8 alunos.",""
 )))</f>
        <v/>
      </c>
      <c r="G49" s="13" t="n">
        <f aca="false">IF(F49="",0,1)</f>
        <v>0</v>
      </c>
    </row>
    <row r="50" customFormat="false" ht="13.5" hidden="false" customHeight="false" outlineLevel="0" collapsed="false">
      <c r="A50" s="40"/>
      <c r="B50" s="40"/>
      <c r="C50" s="28"/>
      <c r="D50" s="28"/>
      <c r="E50" s="13" t="n">
        <f aca="false">SUMIF('Estrutura Curricular'!J39:$J$3011,A50,'Estrutura Curricular'!M39:$M$3011)</f>
        <v>0</v>
      </c>
      <c r="F50" s="15" t="str">
        <f aca="false">IF(AND(NOT(ISBLANK(A50)),OR(ISBLANK(C50),ISBLANK(D50))),
   "Preencha os campos à esquerda.",
 IF(AND(D50 &gt; 0,C50="Especialista"),
   "O título do orientador(a) deve ser no mínimo de Mestre.",
 IF(AND(D50&gt;8,Identificação!$B$5="Presencial"),"Em curso presencial, o docente só pode orientar até 8 alunos.",""
 )))</f>
        <v/>
      </c>
      <c r="G50" s="13" t="n">
        <f aca="false">IF(F50="",0,1)</f>
        <v>0</v>
      </c>
    </row>
    <row r="51" customFormat="false" ht="13.5" hidden="false" customHeight="false" outlineLevel="0" collapsed="false">
      <c r="A51" s="40"/>
      <c r="B51" s="40"/>
      <c r="C51" s="28"/>
      <c r="D51" s="28"/>
      <c r="E51" s="13" t="n">
        <f aca="false">SUMIF('Estrutura Curricular'!J40:$J$3011,A51,'Estrutura Curricular'!M40:$M$3011)</f>
        <v>0</v>
      </c>
      <c r="F51" s="15" t="str">
        <f aca="false">IF(AND(NOT(ISBLANK(A51)),OR(ISBLANK(C51),ISBLANK(D51))),
   "Preencha os campos à esquerda.",
 IF(AND(D51 &gt; 0,C51="Especialista"),
   "O título do orientador(a) deve ser no mínimo de Mestre.",
 IF(AND(D51&gt;8,Identificação!$B$5="Presencial"),"Em curso presencial, o docente só pode orientar até 8 alunos.",""
 )))</f>
        <v/>
      </c>
      <c r="G51" s="13" t="n">
        <f aca="false">IF(F51="",0,1)</f>
        <v>0</v>
      </c>
    </row>
    <row r="52" customFormat="false" ht="13.5" hidden="false" customHeight="false" outlineLevel="0" collapsed="false">
      <c r="A52" s="40"/>
      <c r="B52" s="40"/>
      <c r="C52" s="28"/>
      <c r="D52" s="28"/>
      <c r="E52" s="13" t="n">
        <f aca="false">SUMIF('Estrutura Curricular'!J41:$J$3011,A52,'Estrutura Curricular'!M41:$M$3011)</f>
        <v>0</v>
      </c>
      <c r="F52" s="15" t="str">
        <f aca="false">IF(AND(NOT(ISBLANK(A52)),OR(ISBLANK(C52),ISBLANK(D52))),
   "Preencha os campos à esquerda.",
 IF(AND(D52 &gt; 0,C52="Especialista"),
   "O título do orientador(a) deve ser no mínimo de Mestre.",
 IF(AND(D52&gt;8,Identificação!$B$5="Presencial"),"Em curso presencial, o docente só pode orientar até 8 alunos.",""
 )))</f>
        <v/>
      </c>
      <c r="G52" s="13" t="n">
        <f aca="false">IF(F52="",0,1)</f>
        <v>0</v>
      </c>
    </row>
    <row r="53" customFormat="false" ht="13.5" hidden="false" customHeight="false" outlineLevel="0" collapsed="false">
      <c r="A53" s="40"/>
      <c r="B53" s="40"/>
      <c r="C53" s="28"/>
      <c r="D53" s="28"/>
      <c r="E53" s="13" t="n">
        <f aca="false">SUMIF('Estrutura Curricular'!J42:$J$3011,A53,'Estrutura Curricular'!M42:$M$3011)</f>
        <v>0</v>
      </c>
      <c r="F53" s="15" t="str">
        <f aca="false">IF(AND(NOT(ISBLANK(A53)),OR(ISBLANK(C53),ISBLANK(D53))),
   "Preencha os campos à esquerda.",
 IF(AND(D53 &gt; 0,C53="Especialista"),
   "O título do orientador(a) deve ser no mínimo de Mestre.",
 IF(AND(D53&gt;8,Identificação!$B$5="Presencial"),"Em curso presencial, o docente só pode orientar até 8 alunos.",""
 )))</f>
        <v/>
      </c>
      <c r="G53" s="13" t="n">
        <f aca="false">IF(F53="",0,1)</f>
        <v>0</v>
      </c>
    </row>
    <row r="54" customFormat="false" ht="13.5" hidden="false" customHeight="false" outlineLevel="0" collapsed="false">
      <c r="A54" s="40"/>
      <c r="B54" s="40"/>
      <c r="C54" s="28"/>
      <c r="D54" s="28"/>
      <c r="E54" s="13" t="n">
        <f aca="false">SUMIF('Estrutura Curricular'!J43:$J$3011,A54,'Estrutura Curricular'!M43:$M$3011)</f>
        <v>0</v>
      </c>
      <c r="F54" s="15" t="str">
        <f aca="false">IF(AND(NOT(ISBLANK(A54)),OR(ISBLANK(C54),ISBLANK(D54))),
   "Preencha os campos à esquerda.",
 IF(AND(D54 &gt; 0,C54="Especialista"),
   "O título do orientador(a) deve ser no mínimo de Mestre.",
 IF(AND(D54&gt;8,Identificação!$B$5="Presencial"),"Em curso presencial, o docente só pode orientar até 8 alunos.",""
 )))</f>
        <v/>
      </c>
      <c r="G54" s="13" t="n">
        <f aca="false">IF(F54="",0,1)</f>
        <v>0</v>
      </c>
    </row>
    <row r="55" customFormat="false" ht="13.5" hidden="false" customHeight="false" outlineLevel="0" collapsed="false">
      <c r="A55" s="40"/>
      <c r="B55" s="40"/>
      <c r="C55" s="28"/>
      <c r="D55" s="28"/>
      <c r="E55" s="13" t="n">
        <f aca="false">SUMIF('Estrutura Curricular'!J44:$J$3011,A55,'Estrutura Curricular'!M44:$M$3011)</f>
        <v>0</v>
      </c>
      <c r="F55" s="15" t="str">
        <f aca="false">IF(AND(NOT(ISBLANK(A55)),OR(ISBLANK(C55),ISBLANK(D55))),
   "Preencha os campos à esquerda.",
 IF(AND(D55 &gt; 0,C55="Especialista"),
   "O título do orientador(a) deve ser no mínimo de Mestre.",
 IF(AND(D55&gt;8,Identificação!$B$5="Presencial"),"Em curso presencial, o docente só pode orientar até 8 alunos.",""
 )))</f>
        <v/>
      </c>
      <c r="G55" s="13" t="n">
        <f aca="false">IF(F55="",0,1)</f>
        <v>0</v>
      </c>
    </row>
    <row r="56" customFormat="false" ht="13.5" hidden="false" customHeight="false" outlineLevel="0" collapsed="false">
      <c r="A56" s="40"/>
      <c r="B56" s="40"/>
      <c r="C56" s="28"/>
      <c r="D56" s="28"/>
      <c r="E56" s="13" t="n">
        <f aca="false">SUMIF('Estrutura Curricular'!J45:$J$3011,A56,'Estrutura Curricular'!M45:$M$3011)</f>
        <v>0</v>
      </c>
      <c r="F56" s="15" t="str">
        <f aca="false">IF(AND(NOT(ISBLANK(A56)),OR(ISBLANK(C56),ISBLANK(D56))),
   "Preencha os campos à esquerda.",
 IF(AND(D56 &gt; 0,C56="Especialista"),
   "O título do orientador(a) deve ser no mínimo de Mestre.",
 IF(AND(D56&gt;8,Identificação!$B$5="Presencial"),"Em curso presencial, o docente só pode orientar até 8 alunos.",""
 )))</f>
        <v/>
      </c>
      <c r="G56" s="13" t="n">
        <f aca="false">IF(F56="",0,1)</f>
        <v>0</v>
      </c>
    </row>
    <row r="57" customFormat="false" ht="13.5" hidden="false" customHeight="false" outlineLevel="0" collapsed="false">
      <c r="A57" s="40"/>
      <c r="B57" s="40"/>
      <c r="C57" s="28"/>
      <c r="D57" s="28"/>
      <c r="E57" s="13" t="n">
        <f aca="false">SUMIF('Estrutura Curricular'!J46:$J$3011,A57,'Estrutura Curricular'!M46:$M$3011)</f>
        <v>0</v>
      </c>
      <c r="F57" s="15" t="str">
        <f aca="false">IF(AND(NOT(ISBLANK(A57)),OR(ISBLANK(C57),ISBLANK(D57))),
   "Preencha os campos à esquerda.",
 IF(AND(D57 &gt; 0,C57="Especialista"),
   "O título do orientador(a) deve ser no mínimo de Mestre.",
 IF(AND(D57&gt;8,Identificação!$B$5="Presencial"),"Em curso presencial, o docente só pode orientar até 8 alunos.",""
 )))</f>
        <v/>
      </c>
      <c r="G57" s="13" t="n">
        <f aca="false">IF(F57="",0,1)</f>
        <v>0</v>
      </c>
    </row>
    <row r="58" customFormat="false" ht="13.5" hidden="false" customHeight="false" outlineLevel="0" collapsed="false">
      <c r="A58" s="40"/>
      <c r="B58" s="40"/>
      <c r="C58" s="28"/>
      <c r="D58" s="28"/>
      <c r="E58" s="13" t="n">
        <f aca="false">SUMIF('Estrutura Curricular'!J47:$J$3011,A58,'Estrutura Curricular'!M47:$M$3011)</f>
        <v>0</v>
      </c>
      <c r="F58" s="15" t="str">
        <f aca="false">IF(AND(NOT(ISBLANK(A58)),OR(ISBLANK(C58),ISBLANK(D58))),
   "Preencha os campos à esquerda.",
 IF(AND(D58 &gt; 0,C58="Especialista"),
   "O título do orientador(a) deve ser no mínimo de Mestre.",
 IF(AND(D58&gt;8,Identificação!$B$5="Presencial"),"Em curso presencial, o docente só pode orientar até 8 alunos.",""
 )))</f>
        <v/>
      </c>
      <c r="G58" s="13" t="n">
        <f aca="false">IF(F58="",0,1)</f>
        <v>0</v>
      </c>
    </row>
    <row r="59" customFormat="false" ht="13.5" hidden="false" customHeight="false" outlineLevel="0" collapsed="false">
      <c r="A59" s="40"/>
      <c r="B59" s="40"/>
      <c r="C59" s="28"/>
      <c r="D59" s="28"/>
      <c r="E59" s="13" t="n">
        <f aca="false">SUMIF('Estrutura Curricular'!J48:$J$3011,A59,'Estrutura Curricular'!M48:$M$3011)</f>
        <v>0</v>
      </c>
      <c r="F59" s="15" t="str">
        <f aca="false">IF(AND(NOT(ISBLANK(A59)),OR(ISBLANK(C59),ISBLANK(D59))),
   "Preencha os campos à esquerda.",
 IF(AND(D59 &gt; 0,C59="Especialista"),
   "O título do orientador(a) deve ser no mínimo de Mestre.",
 IF(AND(D59&gt;8,Identificação!$B$5="Presencial"),"Em curso presencial, o docente só pode orientar até 8 alunos.",""
 )))</f>
        <v/>
      </c>
      <c r="G59" s="13" t="n">
        <f aca="false">IF(F59="",0,1)</f>
        <v>0</v>
      </c>
    </row>
    <row r="60" customFormat="false" ht="13.5" hidden="false" customHeight="false" outlineLevel="0" collapsed="false">
      <c r="A60" s="40"/>
      <c r="B60" s="40"/>
      <c r="C60" s="28"/>
      <c r="D60" s="28"/>
      <c r="E60" s="13" t="n">
        <f aca="false">SUMIF('Estrutura Curricular'!J49:$J$3011,A60,'Estrutura Curricular'!M49:$M$3011)</f>
        <v>0</v>
      </c>
      <c r="F60" s="15" t="str">
        <f aca="false">IF(AND(NOT(ISBLANK(A60)),OR(ISBLANK(C60),ISBLANK(D60))),
   "Preencha os campos à esquerda.",
 IF(AND(D60 &gt; 0,C60="Especialista"),
   "O título do orientador(a) deve ser no mínimo de Mestre.",
 IF(AND(D60&gt;8,Identificação!$B$5="Presencial"),"Em curso presencial, o docente só pode orientar até 8 alunos.",""
 )))</f>
        <v/>
      </c>
      <c r="G60" s="13" t="n">
        <f aca="false">IF(F60="",0,1)</f>
        <v>0</v>
      </c>
    </row>
    <row r="61" customFormat="false" ht="13.5" hidden="false" customHeight="false" outlineLevel="0" collapsed="false">
      <c r="A61" s="40"/>
      <c r="B61" s="40"/>
      <c r="C61" s="28"/>
      <c r="D61" s="28"/>
      <c r="E61" s="13" t="n">
        <f aca="false">SUMIF('Estrutura Curricular'!J50:$J$3011,A61,'Estrutura Curricular'!M50:$M$3011)</f>
        <v>0</v>
      </c>
      <c r="F61" s="15" t="str">
        <f aca="false">IF(AND(NOT(ISBLANK(A61)),OR(ISBLANK(C61),ISBLANK(D61))),
   "Preencha os campos à esquerda.",
 IF(AND(D61 &gt; 0,C61="Especialista"),
   "O título do orientador(a) deve ser no mínimo de Mestre.",
 IF(AND(D61&gt;8,Identificação!$B$5="Presencial"),"Em curso presencial, o docente só pode orientar até 8 alunos.",""
 )))</f>
        <v/>
      </c>
      <c r="G61" s="13" t="n">
        <f aca="false">IF(F61="",0,1)</f>
        <v>0</v>
      </c>
    </row>
    <row r="62" customFormat="false" ht="13.5" hidden="false" customHeight="false" outlineLevel="0" collapsed="false">
      <c r="A62" s="40"/>
      <c r="B62" s="40"/>
      <c r="C62" s="28"/>
      <c r="D62" s="28"/>
      <c r="E62" s="13" t="n">
        <f aca="false">SUMIF('Estrutura Curricular'!J51:$J$3011,A62,'Estrutura Curricular'!M51:$M$3011)</f>
        <v>0</v>
      </c>
      <c r="F62" s="15" t="str">
        <f aca="false">IF(AND(NOT(ISBLANK(A62)),OR(ISBLANK(C62),ISBLANK(D62))),
   "Preencha os campos à esquerda.",
 IF(AND(D62 &gt; 0,C62="Especialista"),
   "O título do orientador(a) deve ser no mínimo de Mestre.",
 IF(AND(D62&gt;8,Identificação!$B$5="Presencial"),"Em curso presencial, o docente só pode orientar até 8 alunos.",""
 )))</f>
        <v/>
      </c>
      <c r="G62" s="13" t="n">
        <f aca="false">IF(F62="",0,1)</f>
        <v>0</v>
      </c>
    </row>
    <row r="63" customFormat="false" ht="13.5" hidden="false" customHeight="false" outlineLevel="0" collapsed="false">
      <c r="A63" s="40"/>
      <c r="B63" s="40"/>
      <c r="C63" s="28"/>
      <c r="D63" s="28"/>
      <c r="E63" s="13" t="n">
        <f aca="false">SUMIF('Estrutura Curricular'!J52:$J$3011,A63,'Estrutura Curricular'!M52:$M$3011)</f>
        <v>0</v>
      </c>
      <c r="F63" s="15" t="str">
        <f aca="false">IF(AND(NOT(ISBLANK(A63)),OR(ISBLANK(C63),ISBLANK(D63))),
   "Preencha os campos à esquerda.",
 IF(AND(D63 &gt; 0,C63="Especialista"),
   "O título do orientador(a) deve ser no mínimo de Mestre.",
 IF(AND(D63&gt;8,Identificação!$B$5="Presencial"),"Em curso presencial, o docente só pode orientar até 8 alunos.",""
 )))</f>
        <v/>
      </c>
      <c r="G63" s="13" t="n">
        <f aca="false">IF(F63="",0,1)</f>
        <v>0</v>
      </c>
    </row>
    <row r="64" customFormat="false" ht="13.5" hidden="false" customHeight="false" outlineLevel="0" collapsed="false">
      <c r="A64" s="40"/>
      <c r="B64" s="40"/>
      <c r="C64" s="28"/>
      <c r="D64" s="28"/>
      <c r="E64" s="13" t="n">
        <f aca="false">SUMIF('Estrutura Curricular'!J53:$J$3011,A64,'Estrutura Curricular'!M53:$M$3011)</f>
        <v>0</v>
      </c>
      <c r="F64" s="15" t="str">
        <f aca="false">IF(AND(NOT(ISBLANK(A64)),OR(ISBLANK(C64),ISBLANK(D64))),
   "Preencha os campos à esquerda.",
 IF(AND(D64 &gt; 0,C64="Especialista"),
   "O título do orientador(a) deve ser no mínimo de Mestre.",
 IF(AND(D64&gt;8,Identificação!$B$5="Presencial"),"Em curso presencial, o docente só pode orientar até 8 alunos.",""
 )))</f>
        <v/>
      </c>
      <c r="G64" s="13" t="n">
        <f aca="false">IF(F64="",0,1)</f>
        <v>0</v>
      </c>
    </row>
    <row r="65" customFormat="false" ht="13.5" hidden="false" customHeight="false" outlineLevel="0" collapsed="false">
      <c r="A65" s="40"/>
      <c r="B65" s="40"/>
      <c r="C65" s="28"/>
      <c r="D65" s="28"/>
      <c r="E65" s="13" t="n">
        <f aca="false">SUMIF('Estrutura Curricular'!J54:$J$3011,A65,'Estrutura Curricular'!M54:$M$3011)</f>
        <v>0</v>
      </c>
      <c r="F65" s="15" t="str">
        <f aca="false">IF(AND(NOT(ISBLANK(A65)),OR(ISBLANK(C65),ISBLANK(D65))),
   "Preencha os campos à esquerda.",
 IF(AND(D65 &gt; 0,C65="Especialista"),
   "O título do orientador(a) deve ser no mínimo de Mestre.",
 IF(AND(D65&gt;8,Identificação!$B$5="Presencial"),"Em curso presencial, o docente só pode orientar até 8 alunos.",""
 )))</f>
        <v/>
      </c>
      <c r="G65" s="13" t="n">
        <f aca="false">IF(F65="",0,1)</f>
        <v>0</v>
      </c>
    </row>
    <row r="66" customFormat="false" ht="13.5" hidden="false" customHeight="false" outlineLevel="0" collapsed="false">
      <c r="A66" s="40"/>
      <c r="B66" s="40"/>
      <c r="C66" s="28"/>
      <c r="D66" s="28"/>
      <c r="E66" s="13" t="n">
        <f aca="false">SUMIF('Estrutura Curricular'!J55:$J$3011,A66,'Estrutura Curricular'!M55:$M$3011)</f>
        <v>0</v>
      </c>
      <c r="F66" s="15" t="str">
        <f aca="false">IF(AND(NOT(ISBLANK(A66)),OR(ISBLANK(C66),ISBLANK(D66))),
   "Preencha os campos à esquerda.",
 IF(AND(D66 &gt; 0,C66="Especialista"),
   "O título do orientador(a) deve ser no mínimo de Mestre.",
 IF(AND(D66&gt;8,Identificação!$B$5="Presencial"),"Em curso presencial, o docente só pode orientar até 8 alunos.",""
 )))</f>
        <v/>
      </c>
      <c r="G66" s="13" t="n">
        <f aca="false">IF(F66="",0,1)</f>
        <v>0</v>
      </c>
    </row>
    <row r="67" customFormat="false" ht="13.5" hidden="false" customHeight="false" outlineLevel="0" collapsed="false">
      <c r="A67" s="40"/>
      <c r="B67" s="40"/>
      <c r="C67" s="28"/>
      <c r="D67" s="28"/>
      <c r="E67" s="13" t="n">
        <f aca="false">SUMIF('Estrutura Curricular'!J56:$J$3011,A67,'Estrutura Curricular'!M56:$M$3011)</f>
        <v>0</v>
      </c>
      <c r="F67" s="15" t="str">
        <f aca="false">IF(AND(NOT(ISBLANK(A67)),OR(ISBLANK(C67),ISBLANK(D67))),
   "Preencha os campos à esquerda.",
 IF(AND(D67 &gt; 0,C67="Especialista"),
   "O título do orientador(a) deve ser no mínimo de Mestre.",
 IF(AND(D67&gt;8,Identificação!$B$5="Presencial"),"Em curso presencial, o docente só pode orientar até 8 alunos.",""
 )))</f>
        <v/>
      </c>
      <c r="G67" s="13" t="n">
        <f aca="false">IF(F67="",0,1)</f>
        <v>0</v>
      </c>
    </row>
    <row r="68" customFormat="false" ht="13.5" hidden="false" customHeight="false" outlineLevel="0" collapsed="false">
      <c r="A68" s="40"/>
      <c r="B68" s="40"/>
      <c r="C68" s="28"/>
      <c r="D68" s="28"/>
      <c r="E68" s="13" t="n">
        <f aca="false">SUMIF('Estrutura Curricular'!J57:$J$3011,A68,'Estrutura Curricular'!M57:$M$3011)</f>
        <v>0</v>
      </c>
      <c r="F68" s="15" t="str">
        <f aca="false">IF(AND(NOT(ISBLANK(A68)),OR(ISBLANK(C68),ISBLANK(D68))),
   "Preencha os campos à esquerda.",
 IF(AND(D68 &gt; 0,C68="Especialista"),
   "O título do orientador(a) deve ser no mínimo de Mestre.",
 IF(AND(D68&gt;8,Identificação!$B$5="Presencial"),"Em curso presencial, o docente só pode orientar até 8 alunos.",""
 )))</f>
        <v/>
      </c>
      <c r="G68" s="13" t="n">
        <f aca="false">IF(F68="",0,1)</f>
        <v>0</v>
      </c>
    </row>
    <row r="69" customFormat="false" ht="13.5" hidden="false" customHeight="false" outlineLevel="0" collapsed="false">
      <c r="A69" s="40"/>
      <c r="B69" s="40"/>
      <c r="C69" s="28"/>
      <c r="D69" s="28"/>
      <c r="E69" s="13" t="n">
        <f aca="false">SUMIF('Estrutura Curricular'!J58:$J$3011,A69,'Estrutura Curricular'!M58:$M$3011)</f>
        <v>0</v>
      </c>
      <c r="F69" s="15" t="str">
        <f aca="false">IF(AND(NOT(ISBLANK(A69)),OR(ISBLANK(C69),ISBLANK(D69))),
   "Preencha os campos à esquerda.",
 IF(AND(D69 &gt; 0,C69="Especialista"),
   "O título do orientador(a) deve ser no mínimo de Mestre.",
 IF(AND(D69&gt;8,Identificação!$B$5="Presencial"),"Em curso presencial, o docente só pode orientar até 8 alunos.",""
 )))</f>
        <v/>
      </c>
      <c r="G69" s="13" t="n">
        <f aca="false">IF(F69="",0,1)</f>
        <v>0</v>
      </c>
    </row>
    <row r="70" customFormat="false" ht="13.5" hidden="false" customHeight="false" outlineLevel="0" collapsed="false">
      <c r="A70" s="40"/>
      <c r="B70" s="40"/>
      <c r="C70" s="28"/>
      <c r="D70" s="28"/>
      <c r="E70" s="13" t="n">
        <f aca="false">SUMIF('Estrutura Curricular'!J59:$J$3011,A70,'Estrutura Curricular'!M59:$M$3011)</f>
        <v>0</v>
      </c>
      <c r="F70" s="15" t="str">
        <f aca="false">IF(AND(NOT(ISBLANK(A70)),OR(ISBLANK(C70),ISBLANK(D70))),
   "Preencha os campos à esquerda.",
 IF(AND(D70 &gt; 0,C70="Especialista"),
   "O título do orientador(a) deve ser no mínimo de Mestre.",
 IF(AND(D70&gt;8,Identificação!$B$5="Presencial"),"Em curso presencial, o docente só pode orientar até 8 alunos.",""
 )))</f>
        <v/>
      </c>
      <c r="G70" s="13" t="n">
        <f aca="false">IF(F70="",0,1)</f>
        <v>0</v>
      </c>
    </row>
    <row r="71" customFormat="false" ht="13.5" hidden="false" customHeight="false" outlineLevel="0" collapsed="false">
      <c r="A71" s="40"/>
      <c r="B71" s="40"/>
      <c r="C71" s="28"/>
      <c r="D71" s="28"/>
      <c r="E71" s="13" t="n">
        <f aca="false">SUMIF('Estrutura Curricular'!J60:$J$3011,A71,'Estrutura Curricular'!M60:$M$3011)</f>
        <v>0</v>
      </c>
      <c r="F71" s="15" t="str">
        <f aca="false">IF(AND(NOT(ISBLANK(A71)),OR(ISBLANK(C71),ISBLANK(D71))),
   "Preencha os campos à esquerda.",
 IF(AND(D71 &gt; 0,C71="Especialista"),
   "O título do orientador(a) deve ser no mínimo de Mestre.",
 IF(AND(D71&gt;8,Identificação!$B$5="Presencial"),"Em curso presencial, o docente só pode orientar até 8 alunos.",""
 )))</f>
        <v/>
      </c>
      <c r="G71" s="13" t="n">
        <f aca="false">IF(F71="",0,1)</f>
        <v>0</v>
      </c>
    </row>
    <row r="72" customFormat="false" ht="13.5" hidden="false" customHeight="false" outlineLevel="0" collapsed="false">
      <c r="A72" s="40"/>
      <c r="B72" s="40"/>
      <c r="C72" s="28"/>
      <c r="D72" s="28"/>
      <c r="E72" s="13" t="n">
        <f aca="false">SUMIF('Estrutura Curricular'!J61:$J$3011,A72,'Estrutura Curricular'!M61:$M$3011)</f>
        <v>0</v>
      </c>
      <c r="F72" s="15" t="str">
        <f aca="false">IF(AND(NOT(ISBLANK(A72)),OR(ISBLANK(C72),ISBLANK(D72))),
   "Preencha os campos à esquerda.",
 IF(AND(D72 &gt; 0,C72="Especialista"),
   "O título do orientador(a) deve ser no mínimo de Mestre.",
 IF(AND(D72&gt;8,Identificação!$B$5="Presencial"),"Em curso presencial, o docente só pode orientar até 8 alunos.",""
 )))</f>
        <v/>
      </c>
      <c r="G72" s="13" t="n">
        <f aca="false">IF(F72="",0,1)</f>
        <v>0</v>
      </c>
    </row>
    <row r="73" customFormat="false" ht="13.5" hidden="false" customHeight="false" outlineLevel="0" collapsed="false">
      <c r="A73" s="40"/>
      <c r="B73" s="40"/>
      <c r="C73" s="28"/>
      <c r="D73" s="28"/>
      <c r="E73" s="13" t="n">
        <f aca="false">SUMIF('Estrutura Curricular'!J62:$J$3011,A73,'Estrutura Curricular'!M62:$M$3011)</f>
        <v>0</v>
      </c>
      <c r="F73" s="15" t="str">
        <f aca="false">IF(AND(NOT(ISBLANK(A73)),OR(ISBLANK(C73),ISBLANK(D73))),
   "Preencha os campos à esquerda.",
 IF(AND(D73 &gt; 0,C73="Especialista"),
   "O título do orientador(a) deve ser no mínimo de Mestre.",
 IF(AND(D73&gt;8,Identificação!$B$5="Presencial"),"Em curso presencial, o docente só pode orientar até 8 alunos.",""
 )))</f>
        <v/>
      </c>
      <c r="G73" s="13" t="n">
        <f aca="false">IF(F73="",0,1)</f>
        <v>0</v>
      </c>
    </row>
    <row r="74" customFormat="false" ht="13.5" hidden="false" customHeight="false" outlineLevel="0" collapsed="false">
      <c r="A74" s="40"/>
      <c r="B74" s="40"/>
      <c r="C74" s="28"/>
      <c r="D74" s="28"/>
      <c r="E74" s="13" t="n">
        <f aca="false">SUMIF('Estrutura Curricular'!J63:$J$3011,A74,'Estrutura Curricular'!M63:$M$3011)</f>
        <v>0</v>
      </c>
      <c r="F74" s="15" t="str">
        <f aca="false">IF(AND(NOT(ISBLANK(A74)),OR(ISBLANK(C74),ISBLANK(D74))),
   "Preencha os campos à esquerda.",
 IF(AND(D74 &gt; 0,C74="Especialista"),
   "O título do orientador(a) deve ser no mínimo de Mestre.",
 IF(AND(D74&gt;8,Identificação!$B$5="Presencial"),"Em curso presencial, o docente só pode orientar até 8 alunos.",""
 )))</f>
        <v/>
      </c>
      <c r="G74" s="13" t="n">
        <f aca="false">IF(F74="",0,1)</f>
        <v>0</v>
      </c>
    </row>
    <row r="75" customFormat="false" ht="13.5" hidden="false" customHeight="false" outlineLevel="0" collapsed="false">
      <c r="A75" s="40"/>
      <c r="B75" s="40"/>
      <c r="C75" s="28"/>
      <c r="D75" s="28"/>
      <c r="E75" s="13" t="n">
        <f aca="false">SUMIF('Estrutura Curricular'!J64:$J$3011,A75,'Estrutura Curricular'!M64:$M$3011)</f>
        <v>0</v>
      </c>
      <c r="F75" s="15" t="str">
        <f aca="false">IF(AND(NOT(ISBLANK(A75)),OR(ISBLANK(C75),ISBLANK(D75))),
   "Preencha os campos à esquerda.",
 IF(AND(D75 &gt; 0,C75="Especialista"),
   "O título do orientador(a) deve ser no mínimo de Mestre.",
 IF(AND(D75&gt;8,Identificação!$B$5="Presencial"),"Em curso presencial, o docente só pode orientar até 8 alunos.",""
 )))</f>
        <v/>
      </c>
      <c r="G75" s="13" t="n">
        <f aca="false">IF(F75="",0,1)</f>
        <v>0</v>
      </c>
    </row>
    <row r="76" customFormat="false" ht="13.5" hidden="false" customHeight="false" outlineLevel="0" collapsed="false">
      <c r="A76" s="40"/>
      <c r="B76" s="40"/>
      <c r="C76" s="28"/>
      <c r="D76" s="28"/>
      <c r="E76" s="13" t="n">
        <f aca="false">SUMIF('Estrutura Curricular'!J65:$J$3011,A76,'Estrutura Curricular'!M65:$M$3011)</f>
        <v>0</v>
      </c>
      <c r="F76" s="15" t="str">
        <f aca="false">IF(AND(NOT(ISBLANK(A76)),OR(ISBLANK(C76),ISBLANK(D76))),
   "Preencha os campos à esquerda.",
 IF(AND(D76 &gt; 0,C76="Especialista"),
   "O título do orientador(a) deve ser no mínimo de Mestre.",
 IF(AND(D76&gt;8,Identificação!$B$5="Presencial"),"Em curso presencial, o docente só pode orientar até 8 alunos.",""
 )))</f>
        <v/>
      </c>
      <c r="G76" s="13" t="n">
        <f aca="false">IF(F76="",0,1)</f>
        <v>0</v>
      </c>
    </row>
    <row r="77" customFormat="false" ht="13.5" hidden="false" customHeight="false" outlineLevel="0" collapsed="false">
      <c r="A77" s="40"/>
      <c r="B77" s="40"/>
      <c r="C77" s="28"/>
      <c r="D77" s="28"/>
      <c r="E77" s="13" t="n">
        <f aca="false">SUMIF('Estrutura Curricular'!J66:$J$3011,A77,'Estrutura Curricular'!M66:$M$3011)</f>
        <v>0</v>
      </c>
      <c r="F77" s="15" t="str">
        <f aca="false">IF(AND(NOT(ISBLANK(A77)),OR(ISBLANK(C77),ISBLANK(D77))),
   "Preencha os campos à esquerda.",
 IF(AND(D77 &gt; 0,C77="Especialista"),
   "O título do orientador(a) deve ser no mínimo de Mestre.",
 IF(AND(D77&gt;8,Identificação!$B$5="Presencial"),"Em curso presencial, o docente só pode orientar até 8 alunos.",""
 )))</f>
        <v/>
      </c>
      <c r="G77" s="13" t="n">
        <f aca="false">IF(F77="",0,1)</f>
        <v>0</v>
      </c>
    </row>
    <row r="78" customFormat="false" ht="13.5" hidden="false" customHeight="false" outlineLevel="0" collapsed="false">
      <c r="A78" s="40"/>
      <c r="B78" s="40"/>
      <c r="C78" s="28"/>
      <c r="D78" s="28"/>
      <c r="E78" s="13" t="n">
        <f aca="false">SUMIF('Estrutura Curricular'!J67:$J$3011,A78,'Estrutura Curricular'!M67:$M$3011)</f>
        <v>0</v>
      </c>
      <c r="F78" s="15" t="str">
        <f aca="false">IF(AND(NOT(ISBLANK(A78)),OR(ISBLANK(C78),ISBLANK(D78))),
   "Preencha os campos à esquerda.",
 IF(AND(D78 &gt; 0,C78="Especialista"),
   "O título do orientador(a) deve ser no mínimo de Mestre.",
 IF(AND(D78&gt;8,Identificação!$B$5="Presencial"),"Em curso presencial, o docente só pode orientar até 8 alunos.",""
 )))</f>
        <v/>
      </c>
      <c r="G78" s="13" t="n">
        <f aca="false">IF(F78="",0,1)</f>
        <v>0</v>
      </c>
    </row>
    <row r="79" customFormat="false" ht="13.5" hidden="false" customHeight="false" outlineLevel="0" collapsed="false">
      <c r="A79" s="40"/>
      <c r="B79" s="40"/>
      <c r="C79" s="28"/>
      <c r="D79" s="28"/>
      <c r="E79" s="13" t="n">
        <f aca="false">SUMIF('Estrutura Curricular'!J68:$J$3011,A79,'Estrutura Curricular'!M68:$M$3011)</f>
        <v>0</v>
      </c>
      <c r="F79" s="15" t="str">
        <f aca="false">IF(AND(NOT(ISBLANK(A79)),OR(ISBLANK(C79),ISBLANK(D79))),
   "Preencha os campos à esquerda.",
 IF(AND(D79 &gt; 0,C79="Especialista"),
   "O título do orientador(a) deve ser no mínimo de Mestre.",
 IF(AND(D79&gt;8,Identificação!$B$5="Presencial"),"Em curso presencial, o docente só pode orientar até 8 alunos.",""
 )))</f>
        <v/>
      </c>
      <c r="G79" s="13" t="n">
        <f aca="false">IF(F79="",0,1)</f>
        <v>0</v>
      </c>
    </row>
    <row r="80" customFormat="false" ht="13.5" hidden="false" customHeight="false" outlineLevel="0" collapsed="false">
      <c r="A80" s="40"/>
      <c r="B80" s="40"/>
      <c r="C80" s="28"/>
      <c r="D80" s="28"/>
      <c r="E80" s="13" t="n">
        <f aca="false">SUMIF('Estrutura Curricular'!J69:$J$3011,A80,'Estrutura Curricular'!M69:$M$3011)</f>
        <v>0</v>
      </c>
      <c r="F80" s="15" t="str">
        <f aca="false">IF(AND(NOT(ISBLANK(A80)),OR(ISBLANK(C80),ISBLANK(D80))),
   "Preencha os campos à esquerda.",
 IF(AND(D80 &gt; 0,C80="Especialista"),
   "O título do orientador(a) deve ser no mínimo de Mestre.",
 IF(AND(D80&gt;8,Identificação!$B$5="Presencial"),"Em curso presencial, o docente só pode orientar até 8 alunos.",""
 )))</f>
        <v/>
      </c>
      <c r="G80" s="13" t="n">
        <f aca="false">IF(F80="",0,1)</f>
        <v>0</v>
      </c>
    </row>
    <row r="81" customFormat="false" ht="13.5" hidden="false" customHeight="false" outlineLevel="0" collapsed="false">
      <c r="A81" s="40"/>
      <c r="B81" s="40"/>
      <c r="C81" s="28"/>
      <c r="D81" s="28"/>
      <c r="E81" s="13" t="n">
        <f aca="false">SUMIF('Estrutura Curricular'!J70:$J$3011,A81,'Estrutura Curricular'!M70:$M$3011)</f>
        <v>0</v>
      </c>
      <c r="F81" s="15" t="str">
        <f aca="false">IF(AND(NOT(ISBLANK(A81)),OR(ISBLANK(C81),ISBLANK(D81))),
   "Preencha os campos à esquerda.",
 IF(AND(D81 &gt; 0,C81="Especialista"),
   "O título do orientador(a) deve ser no mínimo de Mestre.",
 IF(AND(D81&gt;8,Identificação!$B$5="Presencial"),"Em curso presencial, o docente só pode orientar até 8 alunos.",""
 )))</f>
        <v/>
      </c>
      <c r="G81" s="13" t="n">
        <f aca="false">IF(F81="",0,1)</f>
        <v>0</v>
      </c>
    </row>
    <row r="82" customFormat="false" ht="13.5" hidden="false" customHeight="false" outlineLevel="0" collapsed="false">
      <c r="A82" s="40"/>
      <c r="B82" s="40"/>
      <c r="C82" s="28"/>
      <c r="D82" s="28"/>
      <c r="E82" s="13" t="n">
        <f aca="false">SUMIF('Estrutura Curricular'!J71:$J$3011,A82,'Estrutura Curricular'!M71:$M$3011)</f>
        <v>0</v>
      </c>
      <c r="F82" s="15" t="str">
        <f aca="false">IF(AND(NOT(ISBLANK(A82)),OR(ISBLANK(C82),ISBLANK(D82))),
   "Preencha os campos à esquerda.",
 IF(AND(D82 &gt; 0,C82="Especialista"),
   "O título do orientador(a) deve ser no mínimo de Mestre.",
 IF(AND(D82&gt;8,Identificação!$B$5="Presencial"),"Em curso presencial, o docente só pode orientar até 8 alunos.",""
 )))</f>
        <v/>
      </c>
      <c r="G82" s="13" t="n">
        <f aca="false">IF(F82="",0,1)</f>
        <v>0</v>
      </c>
    </row>
    <row r="83" customFormat="false" ht="13.5" hidden="false" customHeight="false" outlineLevel="0" collapsed="false">
      <c r="A83" s="40"/>
      <c r="B83" s="40"/>
      <c r="C83" s="28"/>
      <c r="D83" s="28"/>
      <c r="E83" s="13" t="n">
        <f aca="false">SUMIF('Estrutura Curricular'!J72:$J$3011,A83,'Estrutura Curricular'!M72:$M$3011)</f>
        <v>0</v>
      </c>
      <c r="F83" s="15" t="str">
        <f aca="false">IF(AND(NOT(ISBLANK(A83)),OR(ISBLANK(C83),ISBLANK(D83))),
   "Preencha os campos à esquerda.",
 IF(AND(D83 &gt; 0,C83="Especialista"),
   "O título do orientador(a) deve ser no mínimo de Mestre.",
 IF(AND(D83&gt;8,Identificação!$B$5="Presencial"),"Em curso presencial, o docente só pode orientar até 8 alunos.",""
 )))</f>
        <v/>
      </c>
      <c r="G83" s="13" t="n">
        <f aca="false">IF(F83="",0,1)</f>
        <v>0</v>
      </c>
    </row>
    <row r="84" customFormat="false" ht="13.5" hidden="false" customHeight="false" outlineLevel="0" collapsed="false">
      <c r="A84" s="40"/>
      <c r="B84" s="40"/>
      <c r="C84" s="28"/>
      <c r="D84" s="28"/>
      <c r="E84" s="13" t="n">
        <f aca="false">SUMIF('Estrutura Curricular'!J73:$J$3011,A84,'Estrutura Curricular'!M73:$M$3011)</f>
        <v>0</v>
      </c>
      <c r="F84" s="15" t="str">
        <f aca="false">IF(AND(NOT(ISBLANK(A84)),OR(ISBLANK(C84),ISBLANK(D84))),
   "Preencha os campos à esquerda.",
 IF(AND(D84 &gt; 0,C84="Especialista"),
   "O título do orientador(a) deve ser no mínimo de Mestre.",
 IF(AND(D84&gt;8,Identificação!$B$5="Presencial"),"Em curso presencial, o docente só pode orientar até 8 alunos.",""
 )))</f>
        <v/>
      </c>
      <c r="G84" s="13" t="n">
        <f aca="false">IF(F84="",0,1)</f>
        <v>0</v>
      </c>
    </row>
    <row r="85" customFormat="false" ht="13.5" hidden="false" customHeight="false" outlineLevel="0" collapsed="false">
      <c r="A85" s="40"/>
      <c r="B85" s="40"/>
      <c r="C85" s="28"/>
      <c r="D85" s="28"/>
      <c r="E85" s="13" t="n">
        <f aca="false">SUMIF('Estrutura Curricular'!J74:$J$3011,A85,'Estrutura Curricular'!M74:$M$3011)</f>
        <v>0</v>
      </c>
      <c r="F85" s="15" t="str">
        <f aca="false">IF(AND(NOT(ISBLANK(A85)),OR(ISBLANK(C85),ISBLANK(D85))),
   "Preencha os campos à esquerda.",
 IF(AND(D85 &gt; 0,C85="Especialista"),
   "O título do orientador(a) deve ser no mínimo de Mestre.",
 IF(AND(D85&gt;8,Identificação!$B$5="Presencial"),"Em curso presencial, o docente só pode orientar até 8 alunos.",""
 )))</f>
        <v/>
      </c>
      <c r="G85" s="13" t="n">
        <f aca="false">IF(F85="",0,1)</f>
        <v>0</v>
      </c>
    </row>
    <row r="86" customFormat="false" ht="13.5" hidden="false" customHeight="false" outlineLevel="0" collapsed="false">
      <c r="A86" s="40"/>
      <c r="B86" s="40"/>
      <c r="C86" s="28"/>
      <c r="D86" s="28"/>
      <c r="E86" s="13" t="n">
        <f aca="false">SUMIF('Estrutura Curricular'!J75:$J$3011,A86,'Estrutura Curricular'!M75:$M$3011)</f>
        <v>0</v>
      </c>
      <c r="F86" s="15" t="str">
        <f aca="false">IF(AND(NOT(ISBLANK(A86)),OR(ISBLANK(C86),ISBLANK(D86))),
   "Preencha os campos à esquerda.",
 IF(AND(D86 &gt; 0,C86="Especialista"),
   "O título do orientador(a) deve ser no mínimo de Mestre.",
 IF(AND(D86&gt;8,Identificação!$B$5="Presencial"),"Em curso presencial, o docente só pode orientar até 8 alunos.",""
 )))</f>
        <v/>
      </c>
      <c r="G86" s="13" t="n">
        <f aca="false">IF(F86="",0,1)</f>
        <v>0</v>
      </c>
    </row>
    <row r="87" customFormat="false" ht="13.5" hidden="false" customHeight="false" outlineLevel="0" collapsed="false">
      <c r="A87" s="40"/>
      <c r="B87" s="40"/>
      <c r="C87" s="28"/>
      <c r="D87" s="28"/>
      <c r="E87" s="13" t="n">
        <f aca="false">SUMIF('Estrutura Curricular'!J76:$J$3011,A87,'Estrutura Curricular'!M76:$M$3011)</f>
        <v>0</v>
      </c>
      <c r="F87" s="15" t="str">
        <f aca="false">IF(AND(NOT(ISBLANK(A87)),OR(ISBLANK(C87),ISBLANK(D87))),
   "Preencha os campos à esquerda.",
 IF(AND(D87 &gt; 0,C87="Especialista"),
   "O título do orientador(a) deve ser no mínimo de Mestre.",
 IF(AND(D87&gt;8,Identificação!$B$5="Presencial"),"Em curso presencial, o docente só pode orientar até 8 alunos.",""
 )))</f>
        <v/>
      </c>
      <c r="G87" s="13" t="n">
        <f aca="false">IF(F87="",0,1)</f>
        <v>0</v>
      </c>
    </row>
    <row r="88" customFormat="false" ht="13.5" hidden="false" customHeight="false" outlineLevel="0" collapsed="false">
      <c r="A88" s="40"/>
      <c r="B88" s="40"/>
      <c r="C88" s="28"/>
      <c r="D88" s="28"/>
      <c r="E88" s="13" t="n">
        <f aca="false">SUMIF('Estrutura Curricular'!J77:$J$3011,A88,'Estrutura Curricular'!M77:$M$3011)</f>
        <v>0</v>
      </c>
      <c r="F88" s="15" t="str">
        <f aca="false">IF(AND(NOT(ISBLANK(A88)),OR(ISBLANK(C88),ISBLANK(D88))),
   "Preencha os campos à esquerda.",
 IF(AND(D88 &gt; 0,C88="Especialista"),
   "O título do orientador(a) deve ser no mínimo de Mestre.",
 IF(AND(D88&gt;8,Identificação!$B$5="Presencial"),"Em curso presencial, o docente só pode orientar até 8 alunos.",""
 )))</f>
        <v/>
      </c>
      <c r="G88" s="13" t="n">
        <f aca="false">IF(F88="",0,1)</f>
        <v>0</v>
      </c>
    </row>
    <row r="89" customFormat="false" ht="13.5" hidden="false" customHeight="false" outlineLevel="0" collapsed="false">
      <c r="A89" s="40"/>
      <c r="B89" s="40"/>
      <c r="C89" s="28"/>
      <c r="D89" s="28"/>
      <c r="E89" s="13" t="n">
        <f aca="false">SUMIF('Estrutura Curricular'!J78:$J$3011,A89,'Estrutura Curricular'!M78:$M$3011)</f>
        <v>0</v>
      </c>
      <c r="F89" s="15" t="str">
        <f aca="false">IF(AND(NOT(ISBLANK(A89)),OR(ISBLANK(C89),ISBLANK(D89))),
   "Preencha os campos à esquerda.",
 IF(AND(D89 &gt; 0,C89="Especialista"),
   "O título do orientador(a) deve ser no mínimo de Mestre.",
 IF(AND(D89&gt;8,Identificação!$B$5="Presencial"),"Em curso presencial, o docente só pode orientar até 8 alunos.",""
 )))</f>
        <v/>
      </c>
      <c r="G89" s="13" t="n">
        <f aca="false">IF(F89="",0,1)</f>
        <v>0</v>
      </c>
    </row>
    <row r="90" customFormat="false" ht="13.5" hidden="false" customHeight="false" outlineLevel="0" collapsed="false">
      <c r="A90" s="40"/>
      <c r="B90" s="40"/>
      <c r="C90" s="28"/>
      <c r="D90" s="28"/>
      <c r="E90" s="13" t="n">
        <f aca="false">SUMIF('Estrutura Curricular'!J79:$J$3011,A90,'Estrutura Curricular'!M79:$M$3011)</f>
        <v>0</v>
      </c>
      <c r="F90" s="15" t="str">
        <f aca="false">IF(AND(NOT(ISBLANK(A90)),OR(ISBLANK(C90),ISBLANK(D90))),
   "Preencha os campos à esquerda.",
 IF(AND(D90 &gt; 0,C90="Especialista"),
   "O título do orientador(a) deve ser no mínimo de Mestre.",
 IF(AND(D90&gt;8,Identificação!$B$5="Presencial"),"Em curso presencial, o docente só pode orientar até 8 alunos.",""
 )))</f>
        <v/>
      </c>
      <c r="G90" s="13" t="n">
        <f aca="false">IF(F90="",0,1)</f>
        <v>0</v>
      </c>
    </row>
    <row r="91" customFormat="false" ht="13.5" hidden="false" customHeight="false" outlineLevel="0" collapsed="false">
      <c r="A91" s="40"/>
      <c r="B91" s="40"/>
      <c r="C91" s="28"/>
      <c r="D91" s="28"/>
      <c r="E91" s="13" t="n">
        <f aca="false">SUMIF('Estrutura Curricular'!J80:$J$3011,A91,'Estrutura Curricular'!M80:$M$3011)</f>
        <v>0</v>
      </c>
      <c r="F91" s="15" t="str">
        <f aca="false">IF(AND(NOT(ISBLANK(A91)),OR(ISBLANK(C91),ISBLANK(D91))),
   "Preencha os campos à esquerda.",
 IF(AND(D91 &gt; 0,C91="Especialista"),
   "O título do orientador(a) deve ser no mínimo de Mestre.",
 IF(AND(D91&gt;8,Identificação!$B$5="Presencial"),"Em curso presencial, o docente só pode orientar até 8 alunos.",""
 )))</f>
        <v/>
      </c>
      <c r="G91" s="13" t="n">
        <f aca="false">IF(F91="",0,1)</f>
        <v>0</v>
      </c>
    </row>
    <row r="92" customFormat="false" ht="13.5" hidden="false" customHeight="false" outlineLevel="0" collapsed="false">
      <c r="A92" s="40"/>
      <c r="B92" s="40"/>
      <c r="C92" s="28"/>
      <c r="D92" s="28"/>
      <c r="E92" s="13" t="n">
        <f aca="false">SUMIF('Estrutura Curricular'!J81:$J$3011,A92,'Estrutura Curricular'!M81:$M$3011)</f>
        <v>0</v>
      </c>
      <c r="F92" s="15" t="str">
        <f aca="false">IF(AND(NOT(ISBLANK(A92)),OR(ISBLANK(C92),ISBLANK(D92))),
   "Preencha os campos à esquerda.",
 IF(AND(D92 &gt; 0,C92="Especialista"),
   "O título do orientador(a) deve ser no mínimo de Mestre.",
 IF(AND(D92&gt;8,Identificação!$B$5="Presencial"),"Em curso presencial, o docente só pode orientar até 8 alunos.",""
 )))</f>
        <v/>
      </c>
      <c r="G92" s="13" t="n">
        <f aca="false">IF(F92="",0,1)</f>
        <v>0</v>
      </c>
    </row>
    <row r="93" customFormat="false" ht="13.5" hidden="false" customHeight="false" outlineLevel="0" collapsed="false">
      <c r="A93" s="40"/>
      <c r="B93" s="40"/>
      <c r="C93" s="28"/>
      <c r="D93" s="28"/>
      <c r="E93" s="13" t="n">
        <f aca="false">SUMIF('Estrutura Curricular'!J82:$J$3011,A93,'Estrutura Curricular'!M82:$M$3011)</f>
        <v>0</v>
      </c>
      <c r="F93" s="15" t="str">
        <f aca="false">IF(AND(NOT(ISBLANK(A93)),OR(ISBLANK(C93),ISBLANK(D93))),
   "Preencha os campos à esquerda.",
 IF(AND(D93 &gt; 0,C93="Especialista"),
   "O título do orientador(a) deve ser no mínimo de Mestre.",
 IF(AND(D93&gt;8,Identificação!$B$5="Presencial"),"Em curso presencial, o docente só pode orientar até 8 alunos.",""
 )))</f>
        <v/>
      </c>
      <c r="G93" s="13" t="n">
        <f aca="false">IF(F93="",0,1)</f>
        <v>0</v>
      </c>
    </row>
    <row r="94" customFormat="false" ht="13.5" hidden="false" customHeight="false" outlineLevel="0" collapsed="false">
      <c r="A94" s="40"/>
      <c r="B94" s="40"/>
      <c r="C94" s="28"/>
      <c r="D94" s="28"/>
      <c r="E94" s="13" t="n">
        <f aca="false">SUMIF('Estrutura Curricular'!J83:$J$3011,A94,'Estrutura Curricular'!M83:$M$3011)</f>
        <v>0</v>
      </c>
      <c r="F94" s="15" t="str">
        <f aca="false">IF(AND(NOT(ISBLANK(A94)),OR(ISBLANK(C94),ISBLANK(D94))),
   "Preencha os campos à esquerda.",
 IF(AND(D94 &gt; 0,C94="Especialista"),
   "O título do orientador(a) deve ser no mínimo de Mestre.",
 IF(AND(D94&gt;8,Identificação!$B$5="Presencial"),"Em curso presencial, o docente só pode orientar até 8 alunos.",""
 )))</f>
        <v/>
      </c>
      <c r="G94" s="13" t="n">
        <f aca="false">IF(F94="",0,1)</f>
        <v>0</v>
      </c>
    </row>
    <row r="95" customFormat="false" ht="13.5" hidden="false" customHeight="false" outlineLevel="0" collapsed="false">
      <c r="A95" s="40"/>
      <c r="B95" s="40"/>
      <c r="C95" s="28"/>
      <c r="D95" s="28"/>
      <c r="E95" s="13" t="n">
        <f aca="false">SUMIF('Estrutura Curricular'!J84:$J$3011,A95,'Estrutura Curricular'!M84:$M$3011)</f>
        <v>0</v>
      </c>
      <c r="F95" s="15" t="str">
        <f aca="false">IF(AND(NOT(ISBLANK(A95)),OR(ISBLANK(C95),ISBLANK(D95))),
   "Preencha os campos à esquerda.",
 IF(AND(D95 &gt; 0,C95="Especialista"),
   "O título do orientador(a) deve ser no mínimo de Mestre.",
 IF(AND(D95&gt;8,Identificação!$B$5="Presencial"),"Em curso presencial, o docente só pode orientar até 8 alunos.",""
 )))</f>
        <v/>
      </c>
      <c r="G95" s="13" t="n">
        <f aca="false">IF(F95="",0,1)</f>
        <v>0</v>
      </c>
    </row>
    <row r="96" customFormat="false" ht="13.5" hidden="false" customHeight="false" outlineLevel="0" collapsed="false">
      <c r="A96" s="40"/>
      <c r="B96" s="40"/>
      <c r="C96" s="28"/>
      <c r="D96" s="28"/>
      <c r="E96" s="13" t="n">
        <f aca="false">SUMIF('Estrutura Curricular'!J85:$J$3011,A96,'Estrutura Curricular'!M85:$M$3011)</f>
        <v>0</v>
      </c>
      <c r="F96" s="15" t="str">
        <f aca="false">IF(AND(NOT(ISBLANK(A96)),OR(ISBLANK(C96),ISBLANK(D96))),
   "Preencha os campos à esquerda.",
 IF(AND(D96 &gt; 0,C96="Especialista"),
   "O título do orientador(a) deve ser no mínimo de Mestre.",
 IF(AND(D96&gt;8,Identificação!$B$5="Presencial"),"Em curso presencial, o docente só pode orientar até 8 alunos.",""
 )))</f>
        <v/>
      </c>
      <c r="G96" s="13" t="n">
        <f aca="false">IF(F96="",0,1)</f>
        <v>0</v>
      </c>
    </row>
    <row r="97" customFormat="false" ht="13.5" hidden="false" customHeight="false" outlineLevel="0" collapsed="false">
      <c r="A97" s="40"/>
      <c r="B97" s="40"/>
      <c r="C97" s="28"/>
      <c r="D97" s="28"/>
      <c r="E97" s="13" t="n">
        <f aca="false">SUMIF('Estrutura Curricular'!J86:$J$3011,A97,'Estrutura Curricular'!M86:$M$3011)</f>
        <v>0</v>
      </c>
      <c r="F97" s="15" t="str">
        <f aca="false">IF(AND(NOT(ISBLANK(A97)),OR(ISBLANK(C97),ISBLANK(D97))),
   "Preencha os campos à esquerda.",
 IF(AND(D97 &gt; 0,C97="Especialista"),
   "O título do orientador(a) deve ser no mínimo de Mestre.",
 IF(AND(D97&gt;8,Identificação!$B$5="Presencial"),"Em curso presencial, o docente só pode orientar até 8 alunos.",""
 )))</f>
        <v/>
      </c>
      <c r="G97" s="13" t="n">
        <f aca="false">IF(F97="",0,1)</f>
        <v>0</v>
      </c>
    </row>
    <row r="98" customFormat="false" ht="13.5" hidden="false" customHeight="false" outlineLevel="0" collapsed="false">
      <c r="A98" s="40"/>
      <c r="B98" s="40"/>
      <c r="C98" s="28"/>
      <c r="D98" s="28"/>
      <c r="E98" s="13" t="n">
        <f aca="false">SUMIF('Estrutura Curricular'!J87:$J$3011,A98,'Estrutura Curricular'!M87:$M$3011)</f>
        <v>0</v>
      </c>
      <c r="F98" s="15" t="str">
        <f aca="false">IF(AND(NOT(ISBLANK(A98)),OR(ISBLANK(C98),ISBLANK(D98))),
   "Preencha os campos à esquerda.",
 IF(AND(D98 &gt; 0,C98="Especialista"),
   "O título do orientador(a) deve ser no mínimo de Mestre.",
 IF(AND(D98&gt;8,Identificação!$B$5="Presencial"),"Em curso presencial, o docente só pode orientar até 8 alunos.",""
 )))</f>
        <v/>
      </c>
      <c r="G98" s="13" t="n">
        <f aca="false">IF(F98="",0,1)</f>
        <v>0</v>
      </c>
    </row>
    <row r="99" customFormat="false" ht="13.5" hidden="false" customHeight="false" outlineLevel="0" collapsed="false">
      <c r="A99" s="40"/>
      <c r="B99" s="40"/>
      <c r="C99" s="28"/>
      <c r="D99" s="28"/>
      <c r="E99" s="13" t="n">
        <f aca="false">SUMIF('Estrutura Curricular'!J88:$J$3011,A99,'Estrutura Curricular'!M88:$M$3011)</f>
        <v>0</v>
      </c>
      <c r="F99" s="15" t="str">
        <f aca="false">IF(AND(NOT(ISBLANK(A99)),OR(ISBLANK(C99),ISBLANK(D99))),
   "Preencha os campos à esquerda.",
 IF(AND(D99 &gt; 0,C99="Especialista"),
   "O título do orientador(a) deve ser no mínimo de Mestre.",
 IF(AND(D99&gt;8,Identificação!$B$5="Presencial"),"Em curso presencial, o docente só pode orientar até 8 alunos.",""
 )))</f>
        <v/>
      </c>
      <c r="G99" s="13" t="n">
        <f aca="false">IF(F99="",0,1)</f>
        <v>0</v>
      </c>
    </row>
    <row r="100" customFormat="false" ht="13.5" hidden="false" customHeight="false" outlineLevel="0" collapsed="false">
      <c r="A100" s="40"/>
      <c r="B100" s="40"/>
      <c r="C100" s="28"/>
      <c r="D100" s="28"/>
      <c r="E100" s="13" t="n">
        <f aca="false">SUMIF('Estrutura Curricular'!J89:$J$3011,A100,'Estrutura Curricular'!M89:$M$3011)</f>
        <v>0</v>
      </c>
      <c r="F100" s="15" t="str">
        <f aca="false">IF(AND(NOT(ISBLANK(A100)),OR(ISBLANK(C100),ISBLANK(D100))),
   "Preencha os campos à esquerda.",
 IF(AND(D100 &gt; 0,C100="Especialista"),
   "O título do orientador(a) deve ser no mínimo de Mestre.",
 IF(AND(D100&gt;8,Identificação!$B$5="Presencial"),"Em curso presencial, o docente só pode orientar até 8 alunos.",""
 )))</f>
        <v/>
      </c>
      <c r="G100" s="13" t="n">
        <f aca="false">IF(F100="",0,1)</f>
        <v>0</v>
      </c>
    </row>
    <row r="101" customFormat="false" ht="13.5" hidden="false" customHeight="false" outlineLevel="0" collapsed="false">
      <c r="A101" s="40"/>
      <c r="B101" s="40"/>
      <c r="C101" s="28"/>
      <c r="D101" s="28"/>
      <c r="E101" s="13" t="n">
        <f aca="false">SUMIF('Estrutura Curricular'!J90:$J$3011,A101,'Estrutura Curricular'!M90:$M$3011)</f>
        <v>0</v>
      </c>
      <c r="F101" s="15" t="str">
        <f aca="false">IF(AND(NOT(ISBLANK(A101)),OR(ISBLANK(C101),ISBLANK(D101))),
   "Preencha os campos à esquerda.",
 IF(AND(D101 &gt; 0,C101="Especialista"),
   "O título do orientador(a) deve ser no mínimo de Mestre.",
 IF(AND(D101&gt;8,Identificação!$B$5="Presencial"),"Em curso presencial, o docente só pode orientar até 8 alunos.",""
 )))</f>
        <v/>
      </c>
      <c r="G101" s="13" t="n">
        <f aca="false">IF(F101="",0,1)</f>
        <v>0</v>
      </c>
    </row>
    <row r="102" customFormat="false" ht="13.5" hidden="false" customHeight="false" outlineLevel="0" collapsed="false">
      <c r="A102" s="40"/>
      <c r="B102" s="40"/>
      <c r="C102" s="28"/>
      <c r="D102" s="28"/>
      <c r="E102" s="13" t="n">
        <f aca="false">SUMIF('Estrutura Curricular'!J91:$J$3011,A102,'Estrutura Curricular'!M91:$M$3011)</f>
        <v>0</v>
      </c>
      <c r="F102" s="15" t="str">
        <f aca="false">IF(AND(NOT(ISBLANK(A102)),OR(ISBLANK(C102),ISBLANK(D102))),
   "Preencha os campos à esquerda.",
 IF(AND(D102 &gt; 0,C102="Especialista"),
   "O título do orientador(a) deve ser no mínimo de Mestre.",
 IF(AND(D102&gt;8,Identificação!$B$5="Presencial"),"Em curso presencial, o docente só pode orientar até 8 alunos.",""
 )))</f>
        <v/>
      </c>
      <c r="G102" s="13" t="n">
        <f aca="false">IF(F102="",0,1)</f>
        <v>0</v>
      </c>
    </row>
    <row r="103" customFormat="false" ht="13.5" hidden="false" customHeight="false" outlineLevel="0" collapsed="false">
      <c r="A103" s="40"/>
      <c r="B103" s="40"/>
      <c r="C103" s="28"/>
      <c r="D103" s="28"/>
      <c r="E103" s="13" t="n">
        <f aca="false">SUMIF('Estrutura Curricular'!J92:$J$3011,A103,'Estrutura Curricular'!M92:$M$3011)</f>
        <v>0</v>
      </c>
      <c r="F103" s="15" t="str">
        <f aca="false">IF(AND(NOT(ISBLANK(A103)),OR(ISBLANK(C103),ISBLANK(D103))),
   "Preencha os campos à esquerda.",
 IF(AND(D103 &gt; 0,C103="Especialista"),
   "O título do orientador(a) deve ser no mínimo de Mestre.",
 IF(AND(D103&gt;8,Identificação!$B$5="Presencial"),"Em curso presencial, o docente só pode orientar até 8 alunos.",""
 )))</f>
        <v/>
      </c>
      <c r="G103" s="13" t="n">
        <f aca="false">IF(F103="",0,1)</f>
        <v>0</v>
      </c>
    </row>
    <row r="104" customFormat="false" ht="13.5" hidden="false" customHeight="false" outlineLevel="0" collapsed="false">
      <c r="A104" s="40"/>
      <c r="B104" s="40"/>
      <c r="C104" s="28"/>
      <c r="D104" s="28"/>
      <c r="E104" s="13" t="n">
        <f aca="false">SUMIF('Estrutura Curricular'!J93:$J$3011,A104,'Estrutura Curricular'!M93:$M$3011)</f>
        <v>0</v>
      </c>
      <c r="F104" s="15" t="str">
        <f aca="false">IF(AND(NOT(ISBLANK(A104)),OR(ISBLANK(C104),ISBLANK(D104))),
   "Preencha os campos à esquerda.",
 IF(AND(D104 &gt; 0,C104="Especialista"),
   "O título do orientador(a) deve ser no mínimo de Mestre.",
 IF(AND(D104&gt;8,Identificação!$B$5="Presencial"),"Em curso presencial, o docente só pode orientar até 8 alunos.",""
 )))</f>
        <v/>
      </c>
      <c r="G104" s="13" t="n">
        <f aca="false">IF(F104="",0,1)</f>
        <v>0</v>
      </c>
    </row>
    <row r="105" customFormat="false" ht="13.5" hidden="false" customHeight="false" outlineLevel="0" collapsed="false">
      <c r="A105" s="40"/>
      <c r="B105" s="40"/>
      <c r="C105" s="28"/>
      <c r="D105" s="28"/>
      <c r="E105" s="13" t="n">
        <f aca="false">SUMIF('Estrutura Curricular'!J94:$J$3011,A105,'Estrutura Curricular'!M94:$M$3011)</f>
        <v>0</v>
      </c>
      <c r="F105" s="15" t="str">
        <f aca="false">IF(AND(NOT(ISBLANK(A105)),OR(ISBLANK(C105),ISBLANK(D105))),
   "Preencha os campos à esquerda.",
 IF(AND(D105 &gt; 0,C105="Especialista"),
   "O título do orientador(a) deve ser no mínimo de Mestre.",
 IF(AND(D105&gt;8,Identificação!$B$5="Presencial"),"Em curso presencial, o docente só pode orientar até 8 alunos.",""
 )))</f>
        <v/>
      </c>
      <c r="G105" s="13" t="n">
        <f aca="false">IF(F105="",0,1)</f>
        <v>0</v>
      </c>
    </row>
    <row r="106" customFormat="false" ht="13.5" hidden="false" customHeight="false" outlineLevel="0" collapsed="false">
      <c r="A106" s="40"/>
      <c r="B106" s="40"/>
      <c r="C106" s="28"/>
      <c r="D106" s="28"/>
      <c r="E106" s="13" t="n">
        <f aca="false">SUMIF('Estrutura Curricular'!J95:$J$3011,A106,'Estrutura Curricular'!M95:$M$3011)</f>
        <v>0</v>
      </c>
      <c r="F106" s="15" t="str">
        <f aca="false">IF(AND(NOT(ISBLANK(A106)),OR(ISBLANK(C106),ISBLANK(D106))),
   "Preencha os campos à esquerda.",
 IF(AND(D106 &gt; 0,C106="Especialista"),
   "O título do orientador(a) deve ser no mínimo de Mestre.",
 IF(AND(D106&gt;8,Identificação!$B$5="Presencial"),"Em curso presencial, o docente só pode orientar até 8 alunos.",""
 )))</f>
        <v/>
      </c>
      <c r="G106" s="13" t="n">
        <f aca="false">IF(F106="",0,1)</f>
        <v>0</v>
      </c>
    </row>
    <row r="107" customFormat="false" ht="13.5" hidden="false" customHeight="false" outlineLevel="0" collapsed="false">
      <c r="A107" s="40"/>
      <c r="B107" s="40"/>
      <c r="C107" s="28"/>
      <c r="D107" s="28"/>
      <c r="E107" s="13" t="n">
        <f aca="false">SUMIF('Estrutura Curricular'!J96:$J$3011,A107,'Estrutura Curricular'!M96:$M$3011)</f>
        <v>0</v>
      </c>
      <c r="F107" s="15" t="str">
        <f aca="false">IF(AND(NOT(ISBLANK(A107)),OR(ISBLANK(C107),ISBLANK(D107))),
   "Preencha os campos à esquerda.",
 IF(AND(D107 &gt; 0,C107="Especialista"),
   "O título do orientador(a) deve ser no mínimo de Mestre.",
 IF(AND(D107&gt;8,Identificação!$B$5="Presencial"),"Em curso presencial, o docente só pode orientar até 8 alunos.",""
 )))</f>
        <v/>
      </c>
      <c r="G107" s="13" t="n">
        <f aca="false">IF(F107="",0,1)</f>
        <v>0</v>
      </c>
    </row>
    <row r="108" customFormat="false" ht="13.5" hidden="false" customHeight="false" outlineLevel="0" collapsed="false">
      <c r="A108" s="40"/>
      <c r="B108" s="40"/>
      <c r="C108" s="28"/>
      <c r="D108" s="28"/>
      <c r="E108" s="13" t="n">
        <f aca="false">SUMIF('Estrutura Curricular'!J97:$J$3011,A108,'Estrutura Curricular'!M97:$M$3011)</f>
        <v>0</v>
      </c>
      <c r="F108" s="15" t="str">
        <f aca="false">IF(AND(NOT(ISBLANK(A108)),OR(ISBLANK(C108),ISBLANK(D108))),
   "Preencha os campos à esquerda.",
 IF(AND(D108 &gt; 0,C108="Especialista"),
   "O título do orientador(a) deve ser no mínimo de Mestre.",
 IF(AND(D108&gt;8,Identificação!$B$5="Presencial"),"Em curso presencial, o docente só pode orientar até 8 alunos.",""
 )))</f>
        <v/>
      </c>
      <c r="G108" s="13" t="n">
        <f aca="false">IF(F108="",0,1)</f>
        <v>0</v>
      </c>
    </row>
    <row r="109" customFormat="false" ht="13.5" hidden="false" customHeight="false" outlineLevel="0" collapsed="false">
      <c r="A109" s="40"/>
      <c r="B109" s="40"/>
      <c r="C109" s="28"/>
      <c r="D109" s="28"/>
      <c r="E109" s="13" t="n">
        <f aca="false">SUMIF('Estrutura Curricular'!J98:$J$3011,A109,'Estrutura Curricular'!M98:$M$3011)</f>
        <v>0</v>
      </c>
      <c r="F109" s="15" t="str">
        <f aca="false">IF(AND(NOT(ISBLANK(A109)),OR(ISBLANK(C109),ISBLANK(D109))),
   "Preencha os campos à esquerda.",
 IF(AND(D109 &gt; 0,C109="Especialista"),
   "O título do orientador(a) deve ser no mínimo de Mestre.",
 IF(AND(D109&gt;8,Identificação!$B$5="Presencial"),"Em curso presencial, o docente só pode orientar até 8 alunos.",""
 )))</f>
        <v/>
      </c>
      <c r="G109" s="13" t="n">
        <f aca="false">IF(F109="",0,1)</f>
        <v>0</v>
      </c>
    </row>
    <row r="110" customFormat="false" ht="13.5" hidden="false" customHeight="false" outlineLevel="0" collapsed="false">
      <c r="A110" s="40"/>
      <c r="B110" s="40"/>
      <c r="C110" s="28"/>
      <c r="D110" s="28"/>
      <c r="E110" s="13" t="n">
        <f aca="false">SUMIF('Estrutura Curricular'!J99:$J$3011,A110,'Estrutura Curricular'!M99:$M$3011)</f>
        <v>0</v>
      </c>
      <c r="F110" s="15" t="str">
        <f aca="false">IF(AND(NOT(ISBLANK(A110)),OR(ISBLANK(C110),ISBLANK(D110))),
   "Preencha os campos à esquerda.",
 IF(AND(D110 &gt; 0,C110="Especialista"),
   "O título do orientador(a) deve ser no mínimo de Mestre.",
 IF(AND(D110&gt;8,Identificação!$B$5="Presencial"),"Em curso presencial, o docente só pode orientar até 8 alunos.",""
 )))</f>
        <v/>
      </c>
      <c r="G110" s="13" t="n">
        <f aca="false">IF(F110="",0,1)</f>
        <v>0</v>
      </c>
    </row>
    <row r="111" customFormat="false" ht="13.5" hidden="false" customHeight="false" outlineLevel="0" collapsed="false">
      <c r="A111" s="40"/>
      <c r="B111" s="40"/>
      <c r="C111" s="28"/>
      <c r="D111" s="28"/>
      <c r="E111" s="13" t="n">
        <f aca="false">SUMIF('Estrutura Curricular'!J100:$J$3011,A111,'Estrutura Curricular'!M100:$M$3011)</f>
        <v>0</v>
      </c>
      <c r="F111" s="15" t="str">
        <f aca="false">IF(AND(NOT(ISBLANK(A111)),OR(ISBLANK(C111),ISBLANK(D111))),
   "Preencha os campos à esquerda.",
 IF(AND(D111 &gt; 0,C111="Especialista"),
   "O título do orientador(a) deve ser no mínimo de Mestre.",
 IF(AND(D111&gt;8,Identificação!$B$5="Presencial"),"Em curso presencial, o docente só pode orientar até 8 alunos.",""
 )))</f>
        <v/>
      </c>
      <c r="G111" s="13" t="n">
        <f aca="false">IF(F111="",0,1)</f>
        <v>0</v>
      </c>
    </row>
    <row r="112" customFormat="false" ht="13.5" hidden="false" customHeight="false" outlineLevel="0" collapsed="false">
      <c r="A112" s="40"/>
      <c r="B112" s="40"/>
      <c r="C112" s="28"/>
      <c r="D112" s="28"/>
      <c r="E112" s="13" t="n">
        <f aca="false">SUMIF('Estrutura Curricular'!J101:$J$3011,A112,'Estrutura Curricular'!M101:$M$3011)</f>
        <v>0</v>
      </c>
      <c r="F112" s="15" t="str">
        <f aca="false">IF(AND(NOT(ISBLANK(A112)),OR(ISBLANK(C112),ISBLANK(D112))),
   "Preencha os campos à esquerda.",
 IF(AND(D112 &gt; 0,C112="Especialista"),
   "O título do orientador(a) deve ser no mínimo de Mestre.",
 IF(AND(D112&gt;8,Identificação!$B$5="Presencial"),"Em curso presencial, o docente só pode orientar até 8 alunos.",""
 )))</f>
        <v/>
      </c>
      <c r="G112" s="13" t="n">
        <f aca="false">IF(F112="",0,1)</f>
        <v>0</v>
      </c>
    </row>
    <row r="113" customFormat="false" ht="13.5" hidden="false" customHeight="false" outlineLevel="0" collapsed="false">
      <c r="A113" s="40"/>
      <c r="B113" s="40"/>
      <c r="C113" s="28"/>
      <c r="D113" s="28"/>
      <c r="E113" s="13" t="n">
        <f aca="false">SUMIF('Estrutura Curricular'!J102:$J$3011,A113,'Estrutura Curricular'!M102:$M$3011)</f>
        <v>0</v>
      </c>
      <c r="F113" s="15" t="str">
        <f aca="false">IF(AND(NOT(ISBLANK(A113)),OR(ISBLANK(C113),ISBLANK(D113))),
   "Preencha os campos à esquerda.",
 IF(AND(D113 &gt; 0,C113="Especialista"),
   "O título do orientador(a) deve ser no mínimo de Mestre.",
 IF(AND(D113&gt;8,Identificação!$B$5="Presencial"),"Em curso presencial, o docente só pode orientar até 8 alunos.",""
 )))</f>
        <v/>
      </c>
      <c r="G113" s="13" t="n">
        <f aca="false">IF(F113="",0,1)</f>
        <v>0</v>
      </c>
    </row>
    <row r="114" customFormat="false" ht="13.5" hidden="false" customHeight="false" outlineLevel="0" collapsed="false">
      <c r="A114" s="40"/>
      <c r="B114" s="40"/>
      <c r="C114" s="28"/>
      <c r="D114" s="28"/>
      <c r="E114" s="13" t="n">
        <f aca="false">SUMIF('Estrutura Curricular'!J103:$J$3011,A114,'Estrutura Curricular'!M103:$M$3011)</f>
        <v>0</v>
      </c>
      <c r="F114" s="15" t="str">
        <f aca="false">IF(AND(NOT(ISBLANK(A114)),OR(ISBLANK(C114),ISBLANK(D114))),
   "Preencha os campos à esquerda.",
 IF(AND(D114 &gt; 0,C114="Especialista"),
   "O título do orientador(a) deve ser no mínimo de Mestre.",
 IF(AND(D114&gt;8,Identificação!$B$5="Presencial"),"Em curso presencial, o docente só pode orientar até 8 alunos.",""
 )))</f>
        <v/>
      </c>
      <c r="G114" s="13" t="n">
        <f aca="false">IF(F114="",0,1)</f>
        <v>0</v>
      </c>
    </row>
    <row r="115" customFormat="false" ht="13.5" hidden="false" customHeight="false" outlineLevel="0" collapsed="false">
      <c r="A115" s="40"/>
      <c r="B115" s="40"/>
      <c r="C115" s="28"/>
      <c r="D115" s="28"/>
      <c r="E115" s="13" t="n">
        <f aca="false">SUMIF('Estrutura Curricular'!J104:$J$3011,A115,'Estrutura Curricular'!M104:$M$3011)</f>
        <v>0</v>
      </c>
      <c r="F115" s="15" t="str">
        <f aca="false">IF(AND(NOT(ISBLANK(A115)),OR(ISBLANK(C115),ISBLANK(D115))),
   "Preencha os campos à esquerda.",
 IF(AND(D115 &gt; 0,C115="Especialista"),
   "O título do orientador(a) deve ser no mínimo de Mestre.",
 IF(AND(D115&gt;8,Identificação!$B$5="Presencial"),"Em curso presencial, o docente só pode orientar até 8 alunos.",""
 )))</f>
        <v/>
      </c>
      <c r="G115" s="13" t="n">
        <f aca="false">IF(F115="",0,1)</f>
        <v>0</v>
      </c>
    </row>
    <row r="116" customFormat="false" ht="13.5" hidden="false" customHeight="false" outlineLevel="0" collapsed="false">
      <c r="A116" s="40"/>
      <c r="B116" s="40"/>
      <c r="C116" s="28"/>
      <c r="D116" s="28"/>
      <c r="E116" s="13" t="n">
        <f aca="false">SUMIF('Estrutura Curricular'!J105:$J$3011,A116,'Estrutura Curricular'!M105:$M$3011)</f>
        <v>0</v>
      </c>
      <c r="F116" s="15" t="str">
        <f aca="false">IF(AND(NOT(ISBLANK(A116)),OR(ISBLANK(C116),ISBLANK(D116))),
   "Preencha os campos à esquerda.",
 IF(AND(D116 &gt; 0,C116="Especialista"),
   "O título do orientador(a) deve ser no mínimo de Mestre.",
 IF(AND(D116&gt;8,Identificação!$B$5="Presencial"),"Em curso presencial, o docente só pode orientar até 8 alunos.",""
 )))</f>
        <v/>
      </c>
      <c r="G116" s="13" t="n">
        <f aca="false">IF(F116="",0,1)</f>
        <v>0</v>
      </c>
    </row>
    <row r="117" customFormat="false" ht="13.5" hidden="false" customHeight="false" outlineLevel="0" collapsed="false">
      <c r="A117" s="40"/>
      <c r="B117" s="40"/>
      <c r="C117" s="28"/>
      <c r="D117" s="28"/>
      <c r="E117" s="13" t="n">
        <f aca="false">SUMIF('Estrutura Curricular'!J106:$J$3011,A117,'Estrutura Curricular'!M106:$M$3011)</f>
        <v>0</v>
      </c>
      <c r="F117" s="15" t="str">
        <f aca="false">IF(AND(NOT(ISBLANK(A117)),OR(ISBLANK(C117),ISBLANK(D117))),
   "Preencha os campos à esquerda.",
 IF(AND(D117 &gt; 0,C117="Especialista"),
   "O título do orientador(a) deve ser no mínimo de Mestre.",
 IF(AND(D117&gt;8,Identificação!$B$5="Presencial"),"Em curso presencial, o docente só pode orientar até 8 alunos.",""
 )))</f>
        <v/>
      </c>
      <c r="G117" s="13" t="n">
        <f aca="false">IF(F117="",0,1)</f>
        <v>0</v>
      </c>
    </row>
    <row r="118" customFormat="false" ht="13.5" hidden="false" customHeight="false" outlineLevel="0" collapsed="false">
      <c r="A118" s="40"/>
      <c r="B118" s="40"/>
      <c r="C118" s="28"/>
      <c r="D118" s="28"/>
      <c r="E118" s="13" t="n">
        <f aca="false">SUMIF('Estrutura Curricular'!J107:$J$3011,A118,'Estrutura Curricular'!M107:$M$3011)</f>
        <v>0</v>
      </c>
      <c r="F118" s="15" t="str">
        <f aca="false">IF(AND(NOT(ISBLANK(A118)),OR(ISBLANK(C118),ISBLANK(D118))),
   "Preencha os campos à esquerda.",
 IF(AND(D118 &gt; 0,C118="Especialista"),
   "O título do orientador(a) deve ser no mínimo de Mestre.",
 IF(AND(D118&gt;8,Identificação!$B$5="Presencial"),"Em curso presencial, o docente só pode orientar até 8 alunos.",""
 )))</f>
        <v/>
      </c>
      <c r="G118" s="13" t="n">
        <f aca="false">IF(F118="",0,1)</f>
        <v>0</v>
      </c>
    </row>
    <row r="119" customFormat="false" ht="13.5" hidden="false" customHeight="false" outlineLevel="0" collapsed="false">
      <c r="A119" s="40"/>
      <c r="B119" s="40"/>
      <c r="C119" s="28"/>
      <c r="D119" s="28"/>
      <c r="E119" s="13" t="n">
        <f aca="false">SUMIF('Estrutura Curricular'!J108:$J$3011,A119,'Estrutura Curricular'!M108:$M$3011)</f>
        <v>0</v>
      </c>
      <c r="F119" s="15" t="str">
        <f aca="false">IF(AND(NOT(ISBLANK(A119)),OR(ISBLANK(C119),ISBLANK(D119))),
   "Preencha os campos à esquerda.",
 IF(AND(D119 &gt; 0,C119="Especialista"),
   "O título do orientador(a) deve ser no mínimo de Mestre.",
 IF(AND(D119&gt;8,Identificação!$B$5="Presencial"),"Em curso presencial, o docente só pode orientar até 8 alunos.",""
 )))</f>
        <v/>
      </c>
      <c r="G119" s="13" t="n">
        <f aca="false">IF(F119="",0,1)</f>
        <v>0</v>
      </c>
    </row>
    <row r="120" customFormat="false" ht="13.5" hidden="false" customHeight="false" outlineLevel="0" collapsed="false">
      <c r="A120" s="40"/>
      <c r="B120" s="40"/>
      <c r="C120" s="28"/>
      <c r="D120" s="28"/>
      <c r="E120" s="13" t="n">
        <f aca="false">SUMIF('Estrutura Curricular'!J109:$J$3011,A120,'Estrutura Curricular'!M109:$M$3011)</f>
        <v>0</v>
      </c>
      <c r="F120" s="15" t="str">
        <f aca="false">IF(AND(NOT(ISBLANK(A120)),OR(ISBLANK(C120),ISBLANK(D120))),
   "Preencha os campos à esquerda.",
 IF(AND(D120 &gt; 0,C120="Especialista"),
   "O título do orientador(a) deve ser no mínimo de Mestre.",
 IF(AND(D120&gt;8,Identificação!$B$5="Presencial"),"Em curso presencial, o docente só pode orientar até 8 alunos.",""
 )))</f>
        <v/>
      </c>
      <c r="G120" s="13" t="n">
        <f aca="false">IF(F120="",0,1)</f>
        <v>0</v>
      </c>
    </row>
    <row r="121" customFormat="false" ht="13.5" hidden="false" customHeight="false" outlineLevel="0" collapsed="false">
      <c r="A121" s="40"/>
      <c r="B121" s="40"/>
      <c r="C121" s="28"/>
      <c r="D121" s="28"/>
      <c r="E121" s="13" t="n">
        <f aca="false">SUMIF('Estrutura Curricular'!J110:$J$3011,A121,'Estrutura Curricular'!M110:$M$3011)</f>
        <v>0</v>
      </c>
      <c r="F121" s="15" t="str">
        <f aca="false">IF(AND(NOT(ISBLANK(A121)),OR(ISBLANK(C121),ISBLANK(D121))),
   "Preencha os campos à esquerda.",
 IF(AND(D121 &gt; 0,C121="Especialista"),
   "O título do orientador(a) deve ser no mínimo de Mestre.",
 IF(AND(D121&gt;8,Identificação!$B$5="Presencial"),"Em curso presencial, o docente só pode orientar até 8 alunos.",""
 )))</f>
        <v/>
      </c>
      <c r="G121" s="13" t="n">
        <f aca="false">IF(F121="",0,1)</f>
        <v>0</v>
      </c>
    </row>
    <row r="122" customFormat="false" ht="13.5" hidden="false" customHeight="false" outlineLevel="0" collapsed="false">
      <c r="A122" s="40"/>
      <c r="B122" s="40"/>
      <c r="C122" s="28"/>
      <c r="D122" s="28"/>
      <c r="E122" s="13" t="n">
        <f aca="false">SUMIF('Estrutura Curricular'!J111:$J$3011,A122,'Estrutura Curricular'!M111:$M$3011)</f>
        <v>0</v>
      </c>
      <c r="F122" s="15" t="str">
        <f aca="false">IF(AND(NOT(ISBLANK(A122)),OR(ISBLANK(C122),ISBLANK(D122))),
   "Preencha os campos à esquerda.",
 IF(AND(D122 &gt; 0,C122="Especialista"),
   "O título do orientador(a) deve ser no mínimo de Mestre.",
 IF(AND(D122&gt;8,Identificação!$B$5="Presencial"),"Em curso presencial, o docente só pode orientar até 8 alunos.",""
 )))</f>
        <v/>
      </c>
      <c r="G122" s="13" t="n">
        <f aca="false">IF(F122="",0,1)</f>
        <v>0</v>
      </c>
    </row>
    <row r="123" customFormat="false" ht="13.5" hidden="false" customHeight="false" outlineLevel="0" collapsed="false">
      <c r="A123" s="40"/>
      <c r="B123" s="40"/>
      <c r="C123" s="28"/>
      <c r="D123" s="28"/>
      <c r="E123" s="13" t="n">
        <f aca="false">SUMIF('Estrutura Curricular'!J112:$J$3011,A123,'Estrutura Curricular'!M112:$M$3011)</f>
        <v>0</v>
      </c>
      <c r="F123" s="15" t="str">
        <f aca="false">IF(AND(NOT(ISBLANK(A123)),OR(ISBLANK(C123),ISBLANK(D123))),
   "Preencha os campos à esquerda.",
 IF(AND(D123 &gt; 0,C123="Especialista"),
   "O título do orientador(a) deve ser no mínimo de Mestre.",
 IF(AND(D123&gt;8,Identificação!$B$5="Presencial"),"Em curso presencial, o docente só pode orientar até 8 alunos.",""
 )))</f>
        <v/>
      </c>
      <c r="G123" s="13" t="n">
        <f aca="false">IF(F123="",0,1)</f>
        <v>0</v>
      </c>
    </row>
    <row r="124" customFormat="false" ht="13.5" hidden="false" customHeight="false" outlineLevel="0" collapsed="false">
      <c r="A124" s="40"/>
      <c r="B124" s="40"/>
      <c r="C124" s="28"/>
      <c r="D124" s="28"/>
      <c r="E124" s="13" t="n">
        <f aca="false">SUMIF('Estrutura Curricular'!J113:$J$3011,A124,'Estrutura Curricular'!M113:$M$3011)</f>
        <v>0</v>
      </c>
      <c r="F124" s="15" t="str">
        <f aca="false">IF(AND(NOT(ISBLANK(A124)),OR(ISBLANK(C124),ISBLANK(D124))),
   "Preencha os campos à esquerda.",
 IF(AND(D124 &gt; 0,C124="Especialista"),
   "O título do orientador(a) deve ser no mínimo de Mestre.",
 IF(AND(D124&gt;8,Identificação!$B$5="Presencial"),"Em curso presencial, o docente só pode orientar até 8 alunos.",""
 )))</f>
        <v/>
      </c>
      <c r="G124" s="13" t="n">
        <f aca="false">IF(F124="",0,1)</f>
        <v>0</v>
      </c>
    </row>
    <row r="125" customFormat="false" ht="13.5" hidden="false" customHeight="false" outlineLevel="0" collapsed="false">
      <c r="A125" s="40"/>
      <c r="B125" s="40"/>
      <c r="C125" s="28"/>
      <c r="D125" s="28"/>
      <c r="E125" s="13" t="n">
        <f aca="false">SUMIF('Estrutura Curricular'!J114:$J$3011,A125,'Estrutura Curricular'!M114:$M$3011)</f>
        <v>0</v>
      </c>
      <c r="F125" s="15" t="str">
        <f aca="false">IF(AND(NOT(ISBLANK(A125)),OR(ISBLANK(C125),ISBLANK(D125))),
   "Preencha os campos à esquerda.",
 IF(AND(D125 &gt; 0,C125="Especialista"),
   "O título do orientador(a) deve ser no mínimo de Mestre.",
 IF(AND(D125&gt;8,Identificação!$B$5="Presencial"),"Em curso presencial, o docente só pode orientar até 8 alunos.",""
 )))</f>
        <v/>
      </c>
      <c r="G125" s="13" t="n">
        <f aca="false">IF(F125="",0,1)</f>
        <v>0</v>
      </c>
    </row>
    <row r="126" customFormat="false" ht="13.5" hidden="false" customHeight="false" outlineLevel="0" collapsed="false">
      <c r="A126" s="40"/>
      <c r="B126" s="40"/>
      <c r="C126" s="28"/>
      <c r="D126" s="28"/>
      <c r="E126" s="13" t="n">
        <f aca="false">SUMIF('Estrutura Curricular'!J115:$J$3011,A126,'Estrutura Curricular'!M115:$M$3011)</f>
        <v>0</v>
      </c>
      <c r="F126" s="15" t="str">
        <f aca="false">IF(AND(NOT(ISBLANK(A126)),OR(ISBLANK(C126),ISBLANK(D126))),
   "Preencha os campos à esquerda.",
 IF(AND(D126 &gt; 0,C126="Especialista"),
   "O título do orientador(a) deve ser no mínimo de Mestre.",
 IF(AND(D126&gt;8,Identificação!$B$5="Presencial"),"Em curso presencial, o docente só pode orientar até 8 alunos.",""
 )))</f>
        <v/>
      </c>
      <c r="G126" s="13" t="n">
        <f aca="false">IF(F126="",0,1)</f>
        <v>0</v>
      </c>
    </row>
    <row r="127" customFormat="false" ht="13.5" hidden="false" customHeight="false" outlineLevel="0" collapsed="false">
      <c r="A127" s="40"/>
      <c r="B127" s="40"/>
      <c r="C127" s="28"/>
      <c r="D127" s="28"/>
      <c r="E127" s="13" t="n">
        <f aca="false">SUMIF('Estrutura Curricular'!J116:$J$3011,A127,'Estrutura Curricular'!M116:$M$3011)</f>
        <v>0</v>
      </c>
      <c r="F127" s="15" t="str">
        <f aca="false">IF(AND(NOT(ISBLANK(A127)),OR(ISBLANK(C127),ISBLANK(D127))),
   "Preencha os campos à esquerda.",
 IF(AND(D127 &gt; 0,C127="Especialista"),
   "O título do orientador(a) deve ser no mínimo de Mestre.",
 IF(AND(D127&gt;8,Identificação!$B$5="Presencial"),"Em curso presencial, o docente só pode orientar até 8 alunos.",""
 )))</f>
        <v/>
      </c>
      <c r="G127" s="13" t="n">
        <f aca="false">IF(F127="",0,1)</f>
        <v>0</v>
      </c>
    </row>
    <row r="128" customFormat="false" ht="13.5" hidden="false" customHeight="false" outlineLevel="0" collapsed="false">
      <c r="A128" s="40"/>
      <c r="B128" s="40"/>
      <c r="C128" s="28"/>
      <c r="D128" s="28"/>
      <c r="E128" s="13" t="n">
        <f aca="false">SUMIF('Estrutura Curricular'!J117:$J$3011,A128,'Estrutura Curricular'!M117:$M$3011)</f>
        <v>0</v>
      </c>
      <c r="F128" s="15" t="str">
        <f aca="false">IF(AND(NOT(ISBLANK(A128)),OR(ISBLANK(C128),ISBLANK(D128))),
   "Preencha os campos à esquerda.",
 IF(AND(D128 &gt; 0,C128="Especialista"),
   "O título do orientador(a) deve ser no mínimo de Mestre.",
 IF(AND(D128&gt;8,Identificação!$B$5="Presencial"),"Em curso presencial, o docente só pode orientar até 8 alunos.",""
 )))</f>
        <v/>
      </c>
      <c r="G128" s="13" t="n">
        <f aca="false">IF(F128="",0,1)</f>
        <v>0</v>
      </c>
    </row>
    <row r="129" customFormat="false" ht="13.5" hidden="false" customHeight="false" outlineLevel="0" collapsed="false">
      <c r="A129" s="40"/>
      <c r="B129" s="40"/>
      <c r="C129" s="28"/>
      <c r="D129" s="28"/>
      <c r="E129" s="13" t="n">
        <f aca="false">SUMIF('Estrutura Curricular'!J118:$J$3011,A129,'Estrutura Curricular'!M118:$M$3011)</f>
        <v>0</v>
      </c>
      <c r="F129" s="15" t="str">
        <f aca="false">IF(AND(NOT(ISBLANK(A129)),OR(ISBLANK(C129),ISBLANK(D129))),
   "Preencha os campos à esquerda.",
 IF(AND(D129 &gt; 0,C129="Especialista"),
   "O título do orientador(a) deve ser no mínimo de Mestre.",
 IF(AND(D129&gt;8,Identificação!$B$5="Presencial"),"Em curso presencial, o docente só pode orientar até 8 alunos.",""
 )))</f>
        <v/>
      </c>
      <c r="G129" s="13" t="n">
        <f aca="false">IF(F129="",0,1)</f>
        <v>0</v>
      </c>
    </row>
    <row r="130" customFormat="false" ht="13.5" hidden="false" customHeight="false" outlineLevel="0" collapsed="false">
      <c r="A130" s="40"/>
      <c r="B130" s="40"/>
      <c r="C130" s="28"/>
      <c r="D130" s="28"/>
      <c r="E130" s="13" t="n">
        <f aca="false">SUMIF('Estrutura Curricular'!J119:$J$3011,A130,'Estrutura Curricular'!M119:$M$3011)</f>
        <v>0</v>
      </c>
      <c r="F130" s="15" t="str">
        <f aca="false">IF(AND(NOT(ISBLANK(A130)),OR(ISBLANK(C130),ISBLANK(D130))),
   "Preencha os campos à esquerda.",
 IF(AND(D130 &gt; 0,C130="Especialista"),
   "O título do orientador(a) deve ser no mínimo de Mestre.",
 IF(AND(D130&gt;8,Identificação!$B$5="Presencial"),"Em curso presencial, o docente só pode orientar até 8 alunos.",""
 )))</f>
        <v/>
      </c>
      <c r="G130" s="13" t="n">
        <f aca="false">IF(F130="",0,1)</f>
        <v>0</v>
      </c>
    </row>
    <row r="131" customFormat="false" ht="13.5" hidden="false" customHeight="false" outlineLevel="0" collapsed="false">
      <c r="A131" s="40"/>
      <c r="B131" s="40"/>
      <c r="C131" s="28"/>
      <c r="D131" s="28"/>
      <c r="E131" s="13" t="n">
        <f aca="false">SUMIF('Estrutura Curricular'!J120:$J$3011,A131,'Estrutura Curricular'!M120:$M$3011)</f>
        <v>0</v>
      </c>
      <c r="F131" s="15" t="str">
        <f aca="false">IF(AND(NOT(ISBLANK(A131)),OR(ISBLANK(C131),ISBLANK(D131))),
   "Preencha os campos à esquerda.",
 IF(AND(D131 &gt; 0,C131="Especialista"),
   "O título do orientador(a) deve ser no mínimo de Mestre.",
 IF(AND(D131&gt;8,Identificação!$B$5="Presencial"),"Em curso presencial, o docente só pode orientar até 8 alunos.",""
 )))</f>
        <v/>
      </c>
      <c r="G131" s="13" t="n">
        <f aca="false">IF(F131="",0,1)</f>
        <v>0</v>
      </c>
    </row>
    <row r="132" customFormat="false" ht="13.5" hidden="false" customHeight="false" outlineLevel="0" collapsed="false">
      <c r="A132" s="40"/>
      <c r="B132" s="40"/>
      <c r="C132" s="28"/>
      <c r="D132" s="28"/>
      <c r="E132" s="13" t="n">
        <f aca="false">SUMIF('Estrutura Curricular'!J121:$J$3011,A132,'Estrutura Curricular'!M121:$M$3011)</f>
        <v>0</v>
      </c>
      <c r="F132" s="15" t="str">
        <f aca="false">IF(AND(NOT(ISBLANK(A132)),OR(ISBLANK(C132),ISBLANK(D132))),
   "Preencha os campos à esquerda.",
 IF(AND(D132 &gt; 0,C132="Especialista"),
   "O título do orientador(a) deve ser no mínimo de Mestre.",
 IF(AND(D132&gt;8,Identificação!$B$5="Presencial"),"Em curso presencial, o docente só pode orientar até 8 alunos.",""
 )))</f>
        <v/>
      </c>
      <c r="G132" s="13" t="n">
        <f aca="false">IF(F132="",0,1)</f>
        <v>0</v>
      </c>
    </row>
    <row r="133" customFormat="false" ht="13.5" hidden="false" customHeight="false" outlineLevel="0" collapsed="false">
      <c r="A133" s="40"/>
      <c r="B133" s="40"/>
      <c r="C133" s="28"/>
      <c r="D133" s="28"/>
      <c r="E133" s="13" t="n">
        <f aca="false">SUMIF('Estrutura Curricular'!J122:$J$3011,A133,'Estrutura Curricular'!M122:$M$3011)</f>
        <v>0</v>
      </c>
      <c r="F133" s="15" t="str">
        <f aca="false">IF(AND(NOT(ISBLANK(A133)),OR(ISBLANK(C133),ISBLANK(D133))),
   "Preencha os campos à esquerda.",
 IF(AND(D133 &gt; 0,C133="Especialista"),
   "O título do orientador(a) deve ser no mínimo de Mestre.",
 IF(AND(D133&gt;8,Identificação!$B$5="Presencial"),"Em curso presencial, o docente só pode orientar até 8 alunos.",""
 )))</f>
        <v/>
      </c>
      <c r="G133" s="13" t="n">
        <f aca="false">IF(F133="",0,1)</f>
        <v>0</v>
      </c>
    </row>
    <row r="134" customFormat="false" ht="13.5" hidden="false" customHeight="false" outlineLevel="0" collapsed="false">
      <c r="A134" s="40"/>
      <c r="B134" s="40"/>
      <c r="C134" s="28"/>
      <c r="D134" s="28"/>
      <c r="E134" s="13" t="n">
        <f aca="false">SUMIF('Estrutura Curricular'!J123:$J$3011,A134,'Estrutura Curricular'!M123:$M$3011)</f>
        <v>0</v>
      </c>
      <c r="F134" s="15" t="str">
        <f aca="false">IF(AND(NOT(ISBLANK(A134)),OR(ISBLANK(C134),ISBLANK(D134))),
   "Preencha os campos à esquerda.",
 IF(AND(D134 &gt; 0,C134="Especialista"),
   "O título do orientador(a) deve ser no mínimo de Mestre.",
 IF(AND(D134&gt;8,Identificação!$B$5="Presencial"),"Em curso presencial, o docente só pode orientar até 8 alunos.",""
 )))</f>
        <v/>
      </c>
      <c r="G134" s="13" t="n">
        <f aca="false">IF(F134="",0,1)</f>
        <v>0</v>
      </c>
    </row>
    <row r="135" customFormat="false" ht="13.5" hidden="false" customHeight="false" outlineLevel="0" collapsed="false">
      <c r="A135" s="40"/>
      <c r="B135" s="40"/>
      <c r="C135" s="28"/>
      <c r="D135" s="28"/>
      <c r="E135" s="13" t="n">
        <f aca="false">SUMIF('Estrutura Curricular'!J124:$J$3011,A135,'Estrutura Curricular'!M124:$M$3011)</f>
        <v>0</v>
      </c>
      <c r="F135" s="15" t="str">
        <f aca="false">IF(AND(NOT(ISBLANK(A135)),OR(ISBLANK(C135),ISBLANK(D135))),
   "Preencha os campos à esquerda.",
 IF(AND(D135 &gt; 0,C135="Especialista"),
   "O título do orientador(a) deve ser no mínimo de Mestre.",
 IF(AND(D135&gt;8,Identificação!$B$5="Presencial"),"Em curso presencial, o docente só pode orientar até 8 alunos.",""
 )))</f>
        <v/>
      </c>
      <c r="G135" s="13" t="n">
        <f aca="false">IF(F135="",0,1)</f>
        <v>0</v>
      </c>
    </row>
    <row r="136" customFormat="false" ht="13.5" hidden="false" customHeight="false" outlineLevel="0" collapsed="false">
      <c r="A136" s="40"/>
      <c r="B136" s="40"/>
      <c r="C136" s="28"/>
      <c r="D136" s="28"/>
      <c r="E136" s="13" t="n">
        <f aca="false">SUMIF('Estrutura Curricular'!J125:$J$3011,A136,'Estrutura Curricular'!M125:$M$3011)</f>
        <v>0</v>
      </c>
      <c r="F136" s="15" t="str">
        <f aca="false">IF(AND(NOT(ISBLANK(A136)),OR(ISBLANK(C136),ISBLANK(D136))),
   "Preencha os campos à esquerda.",
 IF(AND(D136 &gt; 0,C136="Especialista"),
   "O título do orientador(a) deve ser no mínimo de Mestre.",
 IF(AND(D136&gt;8,Identificação!$B$5="Presencial"),"Em curso presencial, o docente só pode orientar até 8 alunos.",""
 )))</f>
        <v/>
      </c>
      <c r="G136" s="13" t="n">
        <f aca="false">IF(F136="",0,1)</f>
        <v>0</v>
      </c>
    </row>
    <row r="137" customFormat="false" ht="13.5" hidden="false" customHeight="false" outlineLevel="0" collapsed="false">
      <c r="A137" s="40"/>
      <c r="B137" s="40"/>
      <c r="C137" s="28"/>
      <c r="D137" s="28"/>
      <c r="E137" s="13" t="n">
        <f aca="false">SUMIF('Estrutura Curricular'!J126:$J$3011,A137,'Estrutura Curricular'!M126:$M$3011)</f>
        <v>0</v>
      </c>
      <c r="F137" s="15" t="str">
        <f aca="false">IF(AND(NOT(ISBLANK(A137)),OR(ISBLANK(C137),ISBLANK(D137))),
   "Preencha os campos à esquerda.",
 IF(AND(D137 &gt; 0,C137="Especialista"),
   "O título do orientador(a) deve ser no mínimo de Mestre.",
 IF(AND(D137&gt;8,Identificação!$B$5="Presencial"),"Em curso presencial, o docente só pode orientar até 8 alunos.",""
 )))</f>
        <v/>
      </c>
      <c r="G137" s="13" t="n">
        <f aca="false">IF(F137="",0,1)</f>
        <v>0</v>
      </c>
    </row>
    <row r="138" customFormat="false" ht="13.5" hidden="false" customHeight="false" outlineLevel="0" collapsed="false">
      <c r="A138" s="40"/>
      <c r="B138" s="40"/>
      <c r="C138" s="28"/>
      <c r="D138" s="28"/>
      <c r="E138" s="13" t="n">
        <f aca="false">SUMIF('Estrutura Curricular'!J127:$J$3011,A138,'Estrutura Curricular'!M127:$M$3011)</f>
        <v>0</v>
      </c>
      <c r="F138" s="15" t="str">
        <f aca="false">IF(AND(NOT(ISBLANK(A138)),OR(ISBLANK(C138),ISBLANK(D138))),
   "Preencha os campos à esquerda.",
 IF(AND(D138 &gt; 0,C138="Especialista"),
   "O título do orientador(a) deve ser no mínimo de Mestre.",
 IF(AND(D138&gt;8,Identificação!$B$5="Presencial"),"Em curso presencial, o docente só pode orientar até 8 alunos.",""
 )))</f>
        <v/>
      </c>
      <c r="G138" s="13" t="n">
        <f aca="false">IF(F138="",0,1)</f>
        <v>0</v>
      </c>
    </row>
    <row r="139" customFormat="false" ht="13.5" hidden="false" customHeight="false" outlineLevel="0" collapsed="false">
      <c r="A139" s="40"/>
      <c r="B139" s="40"/>
      <c r="C139" s="28"/>
      <c r="D139" s="28"/>
      <c r="E139" s="13" t="n">
        <f aca="false">SUMIF('Estrutura Curricular'!J128:$J$3011,A139,'Estrutura Curricular'!M128:$M$3011)</f>
        <v>0</v>
      </c>
      <c r="F139" s="15" t="str">
        <f aca="false">IF(AND(NOT(ISBLANK(A139)),OR(ISBLANK(C139),ISBLANK(D139))),
   "Preencha os campos à esquerda.",
 IF(AND(D139 &gt; 0,C139="Especialista"),
   "O título do orientador(a) deve ser no mínimo de Mestre.",
 IF(AND(D139&gt;8,Identificação!$B$5="Presencial"),"Em curso presencial, o docente só pode orientar até 8 alunos.",""
 )))</f>
        <v/>
      </c>
      <c r="G139" s="13" t="n">
        <f aca="false">IF(F139="",0,1)</f>
        <v>0</v>
      </c>
    </row>
    <row r="140" customFormat="false" ht="13.5" hidden="false" customHeight="false" outlineLevel="0" collapsed="false">
      <c r="A140" s="40"/>
      <c r="B140" s="40"/>
      <c r="C140" s="28"/>
      <c r="D140" s="28"/>
      <c r="E140" s="13" t="n">
        <f aca="false">SUMIF('Estrutura Curricular'!J129:$J$3011,A140,'Estrutura Curricular'!M129:$M$3011)</f>
        <v>0</v>
      </c>
      <c r="F140" s="15" t="str">
        <f aca="false">IF(AND(NOT(ISBLANK(A140)),OR(ISBLANK(C140),ISBLANK(D140))),
   "Preencha os campos à esquerda.",
 IF(AND(D140 &gt; 0,C140="Especialista"),
   "O título do orientador(a) deve ser no mínimo de Mestre.",
 IF(AND(D140&gt;8,Identificação!$B$5="Presencial"),"Em curso presencial, o docente só pode orientar até 8 alunos.",""
 )))</f>
        <v/>
      </c>
      <c r="G140" s="13" t="n">
        <f aca="false">IF(F140="",0,1)</f>
        <v>0</v>
      </c>
    </row>
    <row r="141" customFormat="false" ht="13.5" hidden="false" customHeight="false" outlineLevel="0" collapsed="false">
      <c r="A141" s="40"/>
      <c r="B141" s="40"/>
      <c r="C141" s="28"/>
      <c r="D141" s="28"/>
      <c r="E141" s="13" t="n">
        <f aca="false">SUMIF('Estrutura Curricular'!J130:$J$3011,A141,'Estrutura Curricular'!M130:$M$3011)</f>
        <v>0</v>
      </c>
      <c r="F141" s="15" t="str">
        <f aca="false">IF(AND(NOT(ISBLANK(A141)),OR(ISBLANK(C141),ISBLANK(D141))),
   "Preencha os campos à esquerda.",
 IF(AND(D141 &gt; 0,C141="Especialista"),
   "O título do orientador(a) deve ser no mínimo de Mestre.",
 IF(AND(D141&gt;8,Identificação!$B$5="Presencial"),"Em curso presencial, o docente só pode orientar até 8 alunos.",""
 )))</f>
        <v/>
      </c>
      <c r="G141" s="13" t="n">
        <f aca="false">IF(F141="",0,1)</f>
        <v>0</v>
      </c>
    </row>
    <row r="142" customFormat="false" ht="13.5" hidden="false" customHeight="false" outlineLevel="0" collapsed="false">
      <c r="A142" s="40"/>
      <c r="B142" s="40"/>
      <c r="C142" s="28"/>
      <c r="D142" s="28"/>
      <c r="E142" s="13" t="n">
        <f aca="false">SUMIF('Estrutura Curricular'!J131:$J$3011,A142,'Estrutura Curricular'!M131:$M$3011)</f>
        <v>0</v>
      </c>
      <c r="F142" s="15" t="str">
        <f aca="false">IF(AND(NOT(ISBLANK(A142)),OR(ISBLANK(C142),ISBLANK(D142))),
   "Preencha os campos à esquerda.",
 IF(AND(D142 &gt; 0,C142="Especialista"),
   "O título do orientador(a) deve ser no mínimo de Mestre.",
 IF(AND(D142&gt;8,Identificação!$B$5="Presencial"),"Em curso presencial, o docente só pode orientar até 8 alunos.",""
 )))</f>
        <v/>
      </c>
      <c r="G142" s="13" t="n">
        <f aca="false">IF(F142="",0,1)</f>
        <v>0</v>
      </c>
    </row>
    <row r="143" customFormat="false" ht="13.5" hidden="false" customHeight="false" outlineLevel="0" collapsed="false">
      <c r="A143" s="40"/>
      <c r="B143" s="40"/>
      <c r="C143" s="28"/>
      <c r="D143" s="28"/>
      <c r="E143" s="13" t="n">
        <f aca="false">SUMIF('Estrutura Curricular'!J132:$J$3011,A143,'Estrutura Curricular'!M132:$M$3011)</f>
        <v>0</v>
      </c>
      <c r="F143" s="15" t="str">
        <f aca="false">IF(AND(NOT(ISBLANK(A143)),OR(ISBLANK(C143),ISBLANK(D143))),
   "Preencha os campos à esquerda.",
 IF(AND(D143 &gt; 0,C143="Especialista"),
   "O título do orientador(a) deve ser no mínimo de Mestre.",
 IF(AND(D143&gt;8,Identificação!$B$5="Presencial"),"Em curso presencial, o docente só pode orientar até 8 alunos.",""
 )))</f>
        <v/>
      </c>
      <c r="G143" s="13" t="n">
        <f aca="false">IF(F143="",0,1)</f>
        <v>0</v>
      </c>
    </row>
    <row r="144" customFormat="false" ht="13.5" hidden="false" customHeight="false" outlineLevel="0" collapsed="false">
      <c r="A144" s="40"/>
      <c r="B144" s="40"/>
      <c r="C144" s="28"/>
      <c r="D144" s="28"/>
      <c r="E144" s="13" t="n">
        <f aca="false">SUMIF('Estrutura Curricular'!J133:$J$3011,A144,'Estrutura Curricular'!M133:$M$3011)</f>
        <v>0</v>
      </c>
      <c r="F144" s="15" t="str">
        <f aca="false">IF(AND(NOT(ISBLANK(A144)),OR(ISBLANK(C144),ISBLANK(D144))),
   "Preencha os campos à esquerda.",
 IF(AND(D144 &gt; 0,C144="Especialista"),
   "O título do orientador(a) deve ser no mínimo de Mestre.",
 IF(AND(D144&gt;8,Identificação!$B$5="Presencial"),"Em curso presencial, o docente só pode orientar até 8 alunos.",""
 )))</f>
        <v/>
      </c>
      <c r="G144" s="13" t="n">
        <f aca="false">IF(F144="",0,1)</f>
        <v>0</v>
      </c>
    </row>
    <row r="145" customFormat="false" ht="13.5" hidden="false" customHeight="false" outlineLevel="0" collapsed="false">
      <c r="A145" s="40"/>
      <c r="B145" s="40"/>
      <c r="C145" s="28"/>
      <c r="D145" s="28"/>
      <c r="E145" s="13" t="n">
        <f aca="false">SUMIF('Estrutura Curricular'!J134:$J$3011,A145,'Estrutura Curricular'!M134:$M$3011)</f>
        <v>0</v>
      </c>
      <c r="F145" s="15" t="str">
        <f aca="false">IF(AND(NOT(ISBLANK(A145)),OR(ISBLANK(C145),ISBLANK(D145))),
   "Preencha os campos à esquerda.",
 IF(AND(D145 &gt; 0,C145="Especialista"),
   "O título do orientador(a) deve ser no mínimo de Mestre.",
 IF(AND(D145&gt;8,Identificação!$B$5="Presencial"),"Em curso presencial, o docente só pode orientar até 8 alunos.",""
 )))</f>
        <v/>
      </c>
      <c r="G145" s="13" t="n">
        <f aca="false">IF(F145="",0,1)</f>
        <v>0</v>
      </c>
    </row>
    <row r="146" customFormat="false" ht="13.5" hidden="false" customHeight="false" outlineLevel="0" collapsed="false">
      <c r="A146" s="40"/>
      <c r="B146" s="40"/>
      <c r="C146" s="28"/>
      <c r="D146" s="28"/>
      <c r="E146" s="13" t="n">
        <f aca="false">SUMIF('Estrutura Curricular'!J135:$J$3011,A146,'Estrutura Curricular'!M135:$M$3011)</f>
        <v>0</v>
      </c>
      <c r="F146" s="15" t="str">
        <f aca="false">IF(AND(NOT(ISBLANK(A146)),OR(ISBLANK(C146),ISBLANK(D146))),
   "Preencha os campos à esquerda.",
 IF(AND(D146 &gt; 0,C146="Especialista"),
   "O título do orientador(a) deve ser no mínimo de Mestre.",
 IF(AND(D146&gt;8,Identificação!$B$5="Presencial"),"Em curso presencial, o docente só pode orientar até 8 alunos.",""
 )))</f>
        <v/>
      </c>
      <c r="G146" s="13" t="n">
        <f aca="false">IF(F146="",0,1)</f>
        <v>0</v>
      </c>
    </row>
    <row r="147" customFormat="false" ht="13.5" hidden="false" customHeight="false" outlineLevel="0" collapsed="false">
      <c r="A147" s="40"/>
      <c r="B147" s="40"/>
      <c r="C147" s="28"/>
      <c r="D147" s="28"/>
      <c r="E147" s="13" t="n">
        <f aca="false">SUMIF('Estrutura Curricular'!J136:$J$3011,A147,'Estrutura Curricular'!M136:$M$3011)</f>
        <v>0</v>
      </c>
      <c r="F147" s="15" t="str">
        <f aca="false">IF(AND(NOT(ISBLANK(A147)),OR(ISBLANK(C147),ISBLANK(D147))),
   "Preencha os campos à esquerda.",
 IF(AND(D147 &gt; 0,C147="Especialista"),
   "O título do orientador(a) deve ser no mínimo de Mestre.",
 IF(AND(D147&gt;8,Identificação!$B$5="Presencial"),"Em curso presencial, o docente só pode orientar até 8 alunos.",""
 )))</f>
        <v/>
      </c>
      <c r="G147" s="13" t="n">
        <f aca="false">IF(F147="",0,1)</f>
        <v>0</v>
      </c>
    </row>
    <row r="148" customFormat="false" ht="13.5" hidden="false" customHeight="false" outlineLevel="0" collapsed="false">
      <c r="A148" s="40"/>
      <c r="B148" s="40"/>
      <c r="C148" s="28"/>
      <c r="D148" s="28"/>
      <c r="E148" s="13" t="n">
        <f aca="false">SUMIF('Estrutura Curricular'!J137:$J$3011,A148,'Estrutura Curricular'!M137:$M$3011)</f>
        <v>0</v>
      </c>
      <c r="F148" s="15" t="str">
        <f aca="false">IF(AND(NOT(ISBLANK(A148)),OR(ISBLANK(C148),ISBLANK(D148))),
   "Preencha os campos à esquerda.",
 IF(AND(D148 &gt; 0,C148="Especialista"),
   "O título do orientador(a) deve ser no mínimo de Mestre.",
 IF(AND(D148&gt;8,Identificação!$B$5="Presencial"),"Em curso presencial, o docente só pode orientar até 8 alunos.",""
 )))</f>
        <v/>
      </c>
      <c r="G148" s="13" t="n">
        <f aca="false">IF(F148="",0,1)</f>
        <v>0</v>
      </c>
    </row>
    <row r="149" customFormat="false" ht="13.5" hidden="false" customHeight="false" outlineLevel="0" collapsed="false">
      <c r="A149" s="40"/>
      <c r="B149" s="40"/>
      <c r="C149" s="28"/>
      <c r="D149" s="28"/>
      <c r="E149" s="13" t="n">
        <f aca="false">SUMIF('Estrutura Curricular'!J138:$J$3011,A149,'Estrutura Curricular'!M138:$M$3011)</f>
        <v>0</v>
      </c>
      <c r="F149" s="15" t="str">
        <f aca="false">IF(AND(NOT(ISBLANK(A149)),OR(ISBLANK(C149),ISBLANK(D149))),
   "Preencha os campos à esquerda.",
 IF(AND(D149 &gt; 0,C149="Especialista"),
   "O título do orientador(a) deve ser no mínimo de Mestre.",
 IF(AND(D149&gt;8,Identificação!$B$5="Presencial"),"Em curso presencial, o docente só pode orientar até 8 alunos.",""
 )))</f>
        <v/>
      </c>
      <c r="G149" s="13" t="n">
        <f aca="false">IF(F149="",0,1)</f>
        <v>0</v>
      </c>
    </row>
    <row r="150" customFormat="false" ht="13.5" hidden="false" customHeight="false" outlineLevel="0" collapsed="false">
      <c r="A150" s="40"/>
      <c r="B150" s="40"/>
      <c r="C150" s="28"/>
      <c r="D150" s="28"/>
      <c r="E150" s="13" t="n">
        <f aca="false">SUMIF('Estrutura Curricular'!J139:$J$3011,A150,'Estrutura Curricular'!M139:$M$3011)</f>
        <v>0</v>
      </c>
      <c r="F150" s="15" t="str">
        <f aca="false">IF(AND(NOT(ISBLANK(A150)),OR(ISBLANK(C150),ISBLANK(D150))),
   "Preencha os campos à esquerda.",
 IF(AND(D150 &gt; 0,C150="Especialista"),
   "O título do orientador(a) deve ser no mínimo de Mestre.",
 IF(AND(D150&gt;8,Identificação!$B$5="Presencial"),"Em curso presencial, o docente só pode orientar até 8 alunos.",""
 )))</f>
        <v/>
      </c>
      <c r="G150" s="13" t="n">
        <f aca="false">IF(F150="",0,1)</f>
        <v>0</v>
      </c>
    </row>
    <row r="151" customFormat="false" ht="13.5" hidden="false" customHeight="false" outlineLevel="0" collapsed="false">
      <c r="A151" s="40"/>
      <c r="B151" s="40"/>
      <c r="C151" s="28"/>
      <c r="D151" s="28"/>
      <c r="E151" s="13" t="n">
        <f aca="false">SUMIF('Estrutura Curricular'!J140:$J$3011,A151,'Estrutura Curricular'!M140:$M$3011)</f>
        <v>0</v>
      </c>
      <c r="F151" s="15" t="str">
        <f aca="false">IF(AND(NOT(ISBLANK(A151)),OR(ISBLANK(C151),ISBLANK(D151))),
   "Preencha os campos à esquerda.",
 IF(AND(D151 &gt; 0,C151="Especialista"),
   "O título do orientador(a) deve ser no mínimo de Mestre.",
 IF(AND(D151&gt;8,Identificação!$B$5="Presencial"),"Em curso presencial, o docente só pode orientar até 8 alunos.",""
 )))</f>
        <v/>
      </c>
      <c r="G151" s="13" t="n">
        <f aca="false">IF(F151="",0,1)</f>
        <v>0</v>
      </c>
    </row>
    <row r="152" customFormat="false" ht="13.5" hidden="false" customHeight="false" outlineLevel="0" collapsed="false">
      <c r="A152" s="40"/>
      <c r="B152" s="40"/>
      <c r="C152" s="28"/>
      <c r="D152" s="28"/>
      <c r="E152" s="13" t="n">
        <f aca="false">SUMIF('Estrutura Curricular'!J141:$J$3011,A152,'Estrutura Curricular'!M141:$M$3011)</f>
        <v>0</v>
      </c>
      <c r="F152" s="15" t="str">
        <f aca="false">IF(AND(NOT(ISBLANK(A152)),OR(ISBLANK(C152),ISBLANK(D152))),
   "Preencha os campos à esquerda.",
 IF(AND(D152 &gt; 0,C152="Especialista"),
   "O título do orientador(a) deve ser no mínimo de Mestre.",
 IF(AND(D152&gt;8,Identificação!$B$5="Presencial"),"Em curso presencial, o docente só pode orientar até 8 alunos.",""
 )))</f>
        <v/>
      </c>
      <c r="G152" s="13" t="n">
        <f aca="false">IF(F152="",0,1)</f>
        <v>0</v>
      </c>
    </row>
    <row r="153" customFormat="false" ht="13.5" hidden="false" customHeight="false" outlineLevel="0" collapsed="false">
      <c r="A153" s="40"/>
      <c r="B153" s="40"/>
      <c r="C153" s="28"/>
      <c r="D153" s="28"/>
      <c r="E153" s="13" t="n">
        <f aca="false">SUMIF('Estrutura Curricular'!J142:$J$3011,A153,'Estrutura Curricular'!M142:$M$3011)</f>
        <v>0</v>
      </c>
      <c r="F153" s="15" t="str">
        <f aca="false">IF(AND(NOT(ISBLANK(A153)),OR(ISBLANK(C153),ISBLANK(D153))),
   "Preencha os campos à esquerda.",
 IF(AND(D153 &gt; 0,C153="Especialista"),
   "O título do orientador(a) deve ser no mínimo de Mestre.",
 IF(AND(D153&gt;8,Identificação!$B$5="Presencial"),"Em curso presencial, o docente só pode orientar até 8 alunos.",""
 )))</f>
        <v/>
      </c>
      <c r="G153" s="13" t="n">
        <f aca="false">IF(F153="",0,1)</f>
        <v>0</v>
      </c>
    </row>
    <row r="154" customFormat="false" ht="13.5" hidden="false" customHeight="false" outlineLevel="0" collapsed="false">
      <c r="A154" s="40"/>
      <c r="B154" s="40"/>
      <c r="C154" s="28"/>
      <c r="D154" s="28"/>
      <c r="E154" s="13" t="n">
        <f aca="false">SUMIF('Estrutura Curricular'!J143:$J$3011,A154,'Estrutura Curricular'!M143:$M$3011)</f>
        <v>0</v>
      </c>
      <c r="F154" s="15" t="str">
        <f aca="false">IF(AND(NOT(ISBLANK(A154)),OR(ISBLANK(C154),ISBLANK(D154))),
   "Preencha os campos à esquerda.",
 IF(AND(D154 &gt; 0,C154="Especialista"),
   "O título do orientador(a) deve ser no mínimo de Mestre.",
 IF(AND(D154&gt;8,Identificação!$B$5="Presencial"),"Em curso presencial, o docente só pode orientar até 8 alunos.",""
 )))</f>
        <v/>
      </c>
      <c r="G154" s="13" t="n">
        <f aca="false">IF(F154="",0,1)</f>
        <v>0</v>
      </c>
    </row>
    <row r="155" customFormat="false" ht="13.5" hidden="false" customHeight="false" outlineLevel="0" collapsed="false">
      <c r="A155" s="40"/>
      <c r="B155" s="40"/>
      <c r="C155" s="28"/>
      <c r="D155" s="28"/>
      <c r="E155" s="13" t="n">
        <f aca="false">SUMIF('Estrutura Curricular'!J144:$J$3011,A155,'Estrutura Curricular'!M144:$M$3011)</f>
        <v>0</v>
      </c>
      <c r="F155" s="15" t="str">
        <f aca="false">IF(AND(NOT(ISBLANK(A155)),OR(ISBLANK(C155),ISBLANK(D155))),
   "Preencha os campos à esquerda.",
 IF(AND(D155 &gt; 0,C155="Especialista"),
   "O título do orientador(a) deve ser no mínimo de Mestre.",
 IF(AND(D155&gt;8,Identificação!$B$5="Presencial"),"Em curso presencial, o docente só pode orientar até 8 alunos.",""
 )))</f>
        <v/>
      </c>
      <c r="G155" s="13" t="n">
        <f aca="false">IF(F155="",0,1)</f>
        <v>0</v>
      </c>
    </row>
    <row r="156" customFormat="false" ht="13.5" hidden="false" customHeight="false" outlineLevel="0" collapsed="false">
      <c r="A156" s="40"/>
      <c r="B156" s="40"/>
      <c r="C156" s="28"/>
      <c r="D156" s="28"/>
      <c r="E156" s="13" t="n">
        <f aca="false">SUMIF('Estrutura Curricular'!J145:$J$3011,A156,'Estrutura Curricular'!M145:$M$3011)</f>
        <v>0</v>
      </c>
      <c r="F156" s="15" t="str">
        <f aca="false">IF(AND(NOT(ISBLANK(A156)),OR(ISBLANK(C156),ISBLANK(D156))),
   "Preencha os campos à esquerda.",
 IF(AND(D156 &gt; 0,C156="Especialista"),
   "O título do orientador(a) deve ser no mínimo de Mestre.",
 IF(AND(D156&gt;8,Identificação!$B$5="Presencial"),"Em curso presencial, o docente só pode orientar até 8 alunos.",""
 )))</f>
        <v/>
      </c>
      <c r="G156" s="13" t="n">
        <f aca="false">IF(F156="",0,1)</f>
        <v>0</v>
      </c>
    </row>
    <row r="157" customFormat="false" ht="13.5" hidden="false" customHeight="false" outlineLevel="0" collapsed="false">
      <c r="A157" s="40"/>
      <c r="B157" s="40"/>
      <c r="C157" s="28"/>
      <c r="D157" s="28"/>
      <c r="E157" s="13" t="n">
        <f aca="false">SUMIF('Estrutura Curricular'!J146:$J$3011,A157,'Estrutura Curricular'!M146:$M$3011)</f>
        <v>0</v>
      </c>
      <c r="F157" s="15" t="str">
        <f aca="false">IF(AND(NOT(ISBLANK(A157)),OR(ISBLANK(C157),ISBLANK(D157))),
   "Preencha os campos à esquerda.",
 IF(AND(D157 &gt; 0,C157="Especialista"),
   "O título do orientador(a) deve ser no mínimo de Mestre.",
 IF(AND(D157&gt;8,Identificação!$B$5="Presencial"),"Em curso presencial, o docente só pode orientar até 8 alunos.",""
 )))</f>
        <v/>
      </c>
      <c r="G157" s="13" t="n">
        <f aca="false">IF(F157="",0,1)</f>
        <v>0</v>
      </c>
    </row>
    <row r="158" customFormat="false" ht="13.5" hidden="false" customHeight="false" outlineLevel="0" collapsed="false">
      <c r="A158" s="40"/>
      <c r="B158" s="40"/>
      <c r="C158" s="28"/>
      <c r="D158" s="28"/>
      <c r="E158" s="13" t="n">
        <f aca="false">SUMIF('Estrutura Curricular'!J147:$J$3011,A158,'Estrutura Curricular'!M147:$M$3011)</f>
        <v>0</v>
      </c>
      <c r="F158" s="15" t="str">
        <f aca="false">IF(AND(NOT(ISBLANK(A158)),OR(ISBLANK(C158),ISBLANK(D158))),
   "Preencha os campos à esquerda.",
 IF(AND(D158 &gt; 0,C158="Especialista"),
   "O título do orientador(a) deve ser no mínimo de Mestre.",
 IF(AND(D158&gt;8,Identificação!$B$5="Presencial"),"Em curso presencial, o docente só pode orientar até 8 alunos.",""
 )))</f>
        <v/>
      </c>
      <c r="G158" s="13" t="n">
        <f aca="false">IF(F158="",0,1)</f>
        <v>0</v>
      </c>
    </row>
    <row r="159" customFormat="false" ht="13.5" hidden="false" customHeight="false" outlineLevel="0" collapsed="false">
      <c r="A159" s="40"/>
      <c r="B159" s="40"/>
      <c r="C159" s="28"/>
      <c r="D159" s="28"/>
      <c r="E159" s="13" t="n">
        <f aca="false">SUMIF('Estrutura Curricular'!J148:$J$3011,A159,'Estrutura Curricular'!M148:$M$3011)</f>
        <v>0</v>
      </c>
      <c r="F159" s="15" t="str">
        <f aca="false">IF(AND(NOT(ISBLANK(A159)),OR(ISBLANK(C159),ISBLANK(D159))),
   "Preencha os campos à esquerda.",
 IF(AND(D159 &gt; 0,C159="Especialista"),
   "O título do orientador(a) deve ser no mínimo de Mestre.",
 IF(AND(D159&gt;8,Identificação!$B$5="Presencial"),"Em curso presencial, o docente só pode orientar até 8 alunos.",""
 )))</f>
        <v/>
      </c>
      <c r="G159" s="13" t="n">
        <f aca="false">IF(F159="",0,1)</f>
        <v>0</v>
      </c>
    </row>
    <row r="160" customFormat="false" ht="13.5" hidden="false" customHeight="false" outlineLevel="0" collapsed="false">
      <c r="A160" s="40"/>
      <c r="B160" s="40"/>
      <c r="C160" s="28"/>
      <c r="D160" s="28"/>
      <c r="E160" s="13" t="n">
        <f aca="false">SUMIF('Estrutura Curricular'!J149:$J$3011,A160,'Estrutura Curricular'!M149:$M$3011)</f>
        <v>0</v>
      </c>
      <c r="F160" s="15" t="str">
        <f aca="false">IF(AND(NOT(ISBLANK(A160)),OR(ISBLANK(C160),ISBLANK(D160))),
   "Preencha os campos à esquerda.",
 IF(AND(D160 &gt; 0,C160="Especialista"),
   "O título do orientador(a) deve ser no mínimo de Mestre.",
 IF(AND(D160&gt;8,Identificação!$B$5="Presencial"),"Em curso presencial, o docente só pode orientar até 8 alunos.",""
 )))</f>
        <v/>
      </c>
      <c r="G160" s="13" t="n">
        <f aca="false">IF(F160="",0,1)</f>
        <v>0</v>
      </c>
    </row>
    <row r="161" customFormat="false" ht="13.5" hidden="false" customHeight="false" outlineLevel="0" collapsed="false">
      <c r="A161" s="40"/>
      <c r="B161" s="40"/>
      <c r="C161" s="28"/>
      <c r="D161" s="28"/>
      <c r="E161" s="13" t="n">
        <f aca="false">SUMIF('Estrutura Curricular'!J150:$J$3011,A161,'Estrutura Curricular'!M150:$M$3011)</f>
        <v>0</v>
      </c>
      <c r="F161" s="15" t="str">
        <f aca="false">IF(AND(NOT(ISBLANK(A161)),OR(ISBLANK(C161),ISBLANK(D161))),
   "Preencha os campos à esquerda.",
 IF(AND(D161 &gt; 0,C161="Especialista"),
   "O título do orientador(a) deve ser no mínimo de Mestre.",
 IF(AND(D161&gt;8,Identificação!$B$5="Presencial"),"Em curso presencial, o docente só pode orientar até 8 alunos.",""
 )))</f>
        <v/>
      </c>
      <c r="G161" s="13" t="n">
        <f aca="false">IF(F161="",0,1)</f>
        <v>0</v>
      </c>
    </row>
    <row r="162" customFormat="false" ht="13.5" hidden="false" customHeight="false" outlineLevel="0" collapsed="false">
      <c r="A162" s="40"/>
      <c r="B162" s="40"/>
      <c r="C162" s="28"/>
      <c r="D162" s="28"/>
      <c r="E162" s="13" t="n">
        <f aca="false">SUMIF('Estrutura Curricular'!J151:$J$3011,A162,'Estrutura Curricular'!M151:$M$3011)</f>
        <v>0</v>
      </c>
      <c r="F162" s="15" t="str">
        <f aca="false">IF(AND(NOT(ISBLANK(A162)),OR(ISBLANK(C162),ISBLANK(D162))),
   "Preencha os campos à esquerda.",
 IF(AND(D162 &gt; 0,C162="Especialista"),
   "O título do orientador(a) deve ser no mínimo de Mestre.",
 IF(AND(D162&gt;8,Identificação!$B$5="Presencial"),"Em curso presencial, o docente só pode orientar até 8 alunos.",""
 )))</f>
        <v/>
      </c>
      <c r="G162" s="13" t="n">
        <f aca="false">IF(F162="",0,1)</f>
        <v>0</v>
      </c>
    </row>
    <row r="163" customFormat="false" ht="13.5" hidden="false" customHeight="false" outlineLevel="0" collapsed="false">
      <c r="A163" s="40"/>
      <c r="B163" s="40"/>
      <c r="C163" s="28"/>
      <c r="D163" s="28"/>
      <c r="E163" s="13" t="n">
        <f aca="false">SUMIF('Estrutura Curricular'!J152:$J$3011,A163,'Estrutura Curricular'!M152:$M$3011)</f>
        <v>0</v>
      </c>
      <c r="F163" s="15" t="str">
        <f aca="false">IF(AND(NOT(ISBLANK(A163)),OR(ISBLANK(C163),ISBLANK(D163))),
   "Preencha os campos à esquerda.",
 IF(AND(D163 &gt; 0,C163="Especialista"),
   "O título do orientador(a) deve ser no mínimo de Mestre.",
 IF(AND(D163&gt;8,Identificação!$B$5="Presencial"),"Em curso presencial, o docente só pode orientar até 8 alunos.",""
 )))</f>
        <v/>
      </c>
      <c r="G163" s="13" t="n">
        <f aca="false">IF(F163="",0,1)</f>
        <v>0</v>
      </c>
    </row>
    <row r="164" customFormat="false" ht="13.5" hidden="false" customHeight="false" outlineLevel="0" collapsed="false">
      <c r="A164" s="40"/>
      <c r="B164" s="40"/>
      <c r="C164" s="28"/>
      <c r="D164" s="28"/>
      <c r="E164" s="13" t="n">
        <f aca="false">SUMIF('Estrutura Curricular'!J153:$J$3011,A164,'Estrutura Curricular'!M153:$M$3011)</f>
        <v>0</v>
      </c>
      <c r="F164" s="15" t="str">
        <f aca="false">IF(AND(NOT(ISBLANK(A164)),OR(ISBLANK(C164),ISBLANK(D164))),
   "Preencha os campos à esquerda.",
 IF(AND(D164 &gt; 0,C164="Especialista"),
   "O título do orientador(a) deve ser no mínimo de Mestre.",
 IF(AND(D164&gt;8,Identificação!$B$5="Presencial"),"Em curso presencial, o docente só pode orientar até 8 alunos.",""
 )))</f>
        <v/>
      </c>
      <c r="G164" s="13" t="n">
        <f aca="false">IF(F164="",0,1)</f>
        <v>0</v>
      </c>
    </row>
    <row r="165" customFormat="false" ht="13.5" hidden="false" customHeight="false" outlineLevel="0" collapsed="false">
      <c r="A165" s="40"/>
      <c r="B165" s="40"/>
      <c r="C165" s="28"/>
      <c r="D165" s="28"/>
      <c r="E165" s="13" t="n">
        <f aca="false">SUMIF('Estrutura Curricular'!J154:$J$3011,A165,'Estrutura Curricular'!M154:$M$3011)</f>
        <v>0</v>
      </c>
      <c r="F165" s="15" t="str">
        <f aca="false">IF(AND(NOT(ISBLANK(A165)),OR(ISBLANK(C165),ISBLANK(D165))),
   "Preencha os campos à esquerda.",
 IF(AND(D165 &gt; 0,C165="Especialista"),
   "O título do orientador(a) deve ser no mínimo de Mestre.",
 IF(AND(D165&gt;8,Identificação!$B$5="Presencial"),"Em curso presencial, o docente só pode orientar até 8 alunos.",""
 )))</f>
        <v/>
      </c>
      <c r="G165" s="13" t="n">
        <f aca="false">IF(F165="",0,1)</f>
        <v>0</v>
      </c>
    </row>
    <row r="166" customFormat="false" ht="13.5" hidden="false" customHeight="false" outlineLevel="0" collapsed="false">
      <c r="A166" s="40"/>
      <c r="B166" s="40"/>
      <c r="C166" s="28"/>
      <c r="D166" s="28"/>
      <c r="E166" s="13" t="n">
        <f aca="false">SUMIF('Estrutura Curricular'!J155:$J$3011,A166,'Estrutura Curricular'!M155:$M$3011)</f>
        <v>0</v>
      </c>
      <c r="F166" s="15" t="str">
        <f aca="false">IF(AND(NOT(ISBLANK(A166)),OR(ISBLANK(C166),ISBLANK(D166))),
   "Preencha os campos à esquerda.",
 IF(AND(D166 &gt; 0,C166="Especialista"),
   "O título do orientador(a) deve ser no mínimo de Mestre.",
 IF(AND(D166&gt;8,Identificação!$B$5="Presencial"),"Em curso presencial, o docente só pode orientar até 8 alunos.",""
 )))</f>
        <v/>
      </c>
      <c r="G166" s="13" t="n">
        <f aca="false">IF(F166="",0,1)</f>
        <v>0</v>
      </c>
    </row>
    <row r="167" customFormat="false" ht="13.5" hidden="false" customHeight="false" outlineLevel="0" collapsed="false">
      <c r="A167" s="40"/>
      <c r="B167" s="40"/>
      <c r="C167" s="28"/>
      <c r="D167" s="28"/>
      <c r="E167" s="13" t="n">
        <f aca="false">SUMIF('Estrutura Curricular'!J156:$J$3011,A167,'Estrutura Curricular'!M156:$M$3011)</f>
        <v>0</v>
      </c>
      <c r="F167" s="15" t="str">
        <f aca="false">IF(AND(NOT(ISBLANK(A167)),OR(ISBLANK(C167),ISBLANK(D167))),
   "Preencha os campos à esquerda.",
 IF(AND(D167 &gt; 0,C167="Especialista"),
   "O título do orientador(a) deve ser no mínimo de Mestre.",
 IF(AND(D167&gt;8,Identificação!$B$5="Presencial"),"Em curso presencial, o docente só pode orientar até 8 alunos.",""
 )))</f>
        <v/>
      </c>
      <c r="G167" s="13" t="n">
        <f aca="false">IF(F167="",0,1)</f>
        <v>0</v>
      </c>
    </row>
    <row r="168" customFormat="false" ht="13.5" hidden="false" customHeight="false" outlineLevel="0" collapsed="false">
      <c r="A168" s="40"/>
      <c r="B168" s="40"/>
      <c r="C168" s="28"/>
      <c r="D168" s="28"/>
      <c r="E168" s="13" t="n">
        <f aca="false">SUMIF('Estrutura Curricular'!J157:$J$3011,A168,'Estrutura Curricular'!M157:$M$3011)</f>
        <v>0</v>
      </c>
      <c r="F168" s="15" t="str">
        <f aca="false">IF(AND(NOT(ISBLANK(A168)),OR(ISBLANK(C168),ISBLANK(D168))),
   "Preencha os campos à esquerda.",
 IF(AND(D168 &gt; 0,C168="Especialista"),
   "O título do orientador(a) deve ser no mínimo de Mestre.",
 IF(AND(D168&gt;8,Identificação!$B$5="Presencial"),"Em curso presencial, o docente só pode orientar até 8 alunos.",""
 )))</f>
        <v/>
      </c>
      <c r="G168" s="13" t="n">
        <f aca="false">IF(F168="",0,1)</f>
        <v>0</v>
      </c>
    </row>
    <row r="169" customFormat="false" ht="13.5" hidden="false" customHeight="false" outlineLevel="0" collapsed="false">
      <c r="A169" s="40"/>
      <c r="B169" s="40"/>
      <c r="C169" s="28"/>
      <c r="D169" s="28"/>
      <c r="E169" s="13" t="n">
        <f aca="false">SUMIF('Estrutura Curricular'!J158:$J$3011,A169,'Estrutura Curricular'!M158:$M$3011)</f>
        <v>0</v>
      </c>
      <c r="F169" s="15" t="str">
        <f aca="false">IF(AND(NOT(ISBLANK(A169)),OR(ISBLANK(C169),ISBLANK(D169))),
   "Preencha os campos à esquerda.",
 IF(AND(D169 &gt; 0,C169="Especialista"),
   "O título do orientador(a) deve ser no mínimo de Mestre.",
 IF(AND(D169&gt;8,Identificação!$B$5="Presencial"),"Em curso presencial, o docente só pode orientar até 8 alunos.",""
 )))</f>
        <v/>
      </c>
      <c r="G169" s="13" t="n">
        <f aca="false">IF(F169="",0,1)</f>
        <v>0</v>
      </c>
    </row>
    <row r="170" customFormat="false" ht="13.5" hidden="false" customHeight="false" outlineLevel="0" collapsed="false">
      <c r="A170" s="40"/>
      <c r="B170" s="40"/>
      <c r="C170" s="28"/>
      <c r="D170" s="28"/>
      <c r="E170" s="13" t="n">
        <f aca="false">SUMIF('Estrutura Curricular'!J159:$J$3011,A170,'Estrutura Curricular'!M159:$M$3011)</f>
        <v>0</v>
      </c>
      <c r="F170" s="15" t="str">
        <f aca="false">IF(AND(NOT(ISBLANK(A170)),OR(ISBLANK(C170),ISBLANK(D170))),
   "Preencha os campos à esquerda.",
 IF(AND(D170 &gt; 0,C170="Especialista"),
   "O título do orientador(a) deve ser no mínimo de Mestre.",
 IF(AND(D170&gt;8,Identificação!$B$5="Presencial"),"Em curso presencial, o docente só pode orientar até 8 alunos.",""
 )))</f>
        <v/>
      </c>
      <c r="G170" s="13" t="n">
        <f aca="false">IF(F170="",0,1)</f>
        <v>0</v>
      </c>
    </row>
    <row r="171" customFormat="false" ht="13.5" hidden="false" customHeight="false" outlineLevel="0" collapsed="false">
      <c r="A171" s="40"/>
      <c r="B171" s="40"/>
      <c r="C171" s="28"/>
      <c r="D171" s="28"/>
      <c r="E171" s="13" t="n">
        <f aca="false">SUMIF('Estrutura Curricular'!J160:$J$3011,A171,'Estrutura Curricular'!M160:$M$3011)</f>
        <v>0</v>
      </c>
      <c r="F171" s="15" t="str">
        <f aca="false">IF(AND(NOT(ISBLANK(A171)),OR(ISBLANK(C171),ISBLANK(D171))),
   "Preencha os campos à esquerda.",
 IF(AND(D171 &gt; 0,C171="Especialista"),
   "O título do orientador(a) deve ser no mínimo de Mestre.",
 IF(AND(D171&gt;8,Identificação!$B$5="Presencial"),"Em curso presencial, o docente só pode orientar até 8 alunos.",""
 )))</f>
        <v/>
      </c>
      <c r="G171" s="13" t="n">
        <f aca="false">IF(F171="",0,1)</f>
        <v>0</v>
      </c>
    </row>
    <row r="172" customFormat="false" ht="13.5" hidden="false" customHeight="false" outlineLevel="0" collapsed="false">
      <c r="A172" s="40"/>
      <c r="B172" s="40"/>
      <c r="C172" s="28"/>
      <c r="D172" s="28"/>
      <c r="E172" s="13" t="n">
        <f aca="false">SUMIF('Estrutura Curricular'!J161:$J$3011,A172,'Estrutura Curricular'!M161:$M$3011)</f>
        <v>0</v>
      </c>
      <c r="F172" s="15" t="str">
        <f aca="false">IF(AND(NOT(ISBLANK(A172)),OR(ISBLANK(C172),ISBLANK(D172))),
   "Preencha os campos à esquerda.",
 IF(AND(D172 &gt; 0,C172="Especialista"),
   "O título do orientador(a) deve ser no mínimo de Mestre.",
 IF(AND(D172&gt;8,Identificação!$B$5="Presencial"),"Em curso presencial, o docente só pode orientar até 8 alunos.",""
 )))</f>
        <v/>
      </c>
      <c r="G172" s="13" t="n">
        <f aca="false">IF(F172="",0,1)</f>
        <v>0</v>
      </c>
    </row>
    <row r="173" customFormat="false" ht="13.5" hidden="false" customHeight="false" outlineLevel="0" collapsed="false">
      <c r="A173" s="40"/>
      <c r="B173" s="40"/>
      <c r="C173" s="28"/>
      <c r="D173" s="28"/>
      <c r="E173" s="13" t="n">
        <f aca="false">SUMIF('Estrutura Curricular'!J162:$J$3011,A173,'Estrutura Curricular'!M162:$M$3011)</f>
        <v>0</v>
      </c>
      <c r="F173" s="15" t="str">
        <f aca="false">IF(AND(NOT(ISBLANK(A173)),OR(ISBLANK(C173),ISBLANK(D173))),
   "Preencha os campos à esquerda.",
 IF(AND(D173 &gt; 0,C173="Especialista"),
   "O título do orientador(a) deve ser no mínimo de Mestre.",
 IF(AND(D173&gt;8,Identificação!$B$5="Presencial"),"Em curso presencial, o docente só pode orientar até 8 alunos.",""
 )))</f>
        <v/>
      </c>
      <c r="G173" s="13" t="n">
        <f aca="false">IF(F173="",0,1)</f>
        <v>0</v>
      </c>
    </row>
    <row r="174" customFormat="false" ht="13.5" hidden="false" customHeight="false" outlineLevel="0" collapsed="false">
      <c r="A174" s="40"/>
      <c r="B174" s="40"/>
      <c r="C174" s="28"/>
      <c r="D174" s="28"/>
      <c r="E174" s="13" t="n">
        <f aca="false">SUMIF('Estrutura Curricular'!J163:$J$3011,A174,'Estrutura Curricular'!M163:$M$3011)</f>
        <v>0</v>
      </c>
      <c r="F174" s="15" t="str">
        <f aca="false">IF(AND(NOT(ISBLANK(A174)),OR(ISBLANK(C174),ISBLANK(D174))),
   "Preencha os campos à esquerda.",
 IF(AND(D174 &gt; 0,C174="Especialista"),
   "O título do orientador(a) deve ser no mínimo de Mestre.",
 IF(AND(D174&gt;8,Identificação!$B$5="Presencial"),"Em curso presencial, o docente só pode orientar até 8 alunos.",""
 )))</f>
        <v/>
      </c>
      <c r="G174" s="13" t="n">
        <f aca="false">IF(F174="",0,1)</f>
        <v>0</v>
      </c>
    </row>
    <row r="175" customFormat="false" ht="13.5" hidden="false" customHeight="false" outlineLevel="0" collapsed="false">
      <c r="A175" s="40"/>
      <c r="B175" s="40"/>
      <c r="C175" s="28"/>
      <c r="D175" s="28"/>
      <c r="E175" s="13" t="n">
        <f aca="false">SUMIF('Estrutura Curricular'!J164:$J$3011,A175,'Estrutura Curricular'!M164:$M$3011)</f>
        <v>0</v>
      </c>
      <c r="F175" s="15" t="str">
        <f aca="false">IF(AND(NOT(ISBLANK(A175)),OR(ISBLANK(C175),ISBLANK(D175))),
   "Preencha os campos à esquerda.",
 IF(AND(D175 &gt; 0,C175="Especialista"),
   "O título do orientador(a) deve ser no mínimo de Mestre.",
 IF(AND(D175&gt;8,Identificação!$B$5="Presencial"),"Em curso presencial, o docente só pode orientar até 8 alunos.",""
 )))</f>
        <v/>
      </c>
      <c r="G175" s="13" t="n">
        <f aca="false">IF(F175="",0,1)</f>
        <v>0</v>
      </c>
    </row>
    <row r="176" customFormat="false" ht="13.5" hidden="false" customHeight="false" outlineLevel="0" collapsed="false">
      <c r="A176" s="40"/>
      <c r="B176" s="40"/>
      <c r="C176" s="28"/>
      <c r="D176" s="28"/>
      <c r="E176" s="13" t="n">
        <f aca="false">SUMIF('Estrutura Curricular'!J165:$J$3011,A176,'Estrutura Curricular'!M165:$M$3011)</f>
        <v>0</v>
      </c>
      <c r="F176" s="15" t="str">
        <f aca="false">IF(AND(NOT(ISBLANK(A176)),OR(ISBLANK(C176),ISBLANK(D176))),
   "Preencha os campos à esquerda.",
 IF(AND(D176 &gt; 0,C176="Especialista"),
   "O título do orientador(a) deve ser no mínimo de Mestre.",
 IF(AND(D176&gt;8,Identificação!$B$5="Presencial"),"Em curso presencial, o docente só pode orientar até 8 alunos.",""
 )))</f>
        <v/>
      </c>
      <c r="G176" s="13" t="n">
        <f aca="false">IF(F176="",0,1)</f>
        <v>0</v>
      </c>
    </row>
    <row r="177" customFormat="false" ht="13.5" hidden="false" customHeight="false" outlineLevel="0" collapsed="false">
      <c r="A177" s="40"/>
      <c r="B177" s="40"/>
      <c r="C177" s="28"/>
      <c r="D177" s="28"/>
      <c r="E177" s="13" t="n">
        <f aca="false">SUMIF('Estrutura Curricular'!J166:$J$3011,A177,'Estrutura Curricular'!M166:$M$3011)</f>
        <v>0</v>
      </c>
      <c r="F177" s="15" t="str">
        <f aca="false">IF(AND(NOT(ISBLANK(A177)),OR(ISBLANK(C177),ISBLANK(D177))),
   "Preencha os campos à esquerda.",
 IF(AND(D177 &gt; 0,C177="Especialista"),
   "O título do orientador(a) deve ser no mínimo de Mestre.",
 IF(AND(D177&gt;8,Identificação!$B$5="Presencial"),"Em curso presencial, o docente só pode orientar até 8 alunos.",""
 )))</f>
        <v/>
      </c>
      <c r="G177" s="13" t="n">
        <f aca="false">IF(F177="",0,1)</f>
        <v>0</v>
      </c>
    </row>
    <row r="178" customFormat="false" ht="13.5" hidden="false" customHeight="false" outlineLevel="0" collapsed="false">
      <c r="A178" s="40"/>
      <c r="B178" s="40"/>
      <c r="C178" s="28"/>
      <c r="D178" s="28"/>
      <c r="E178" s="13" t="n">
        <f aca="false">SUMIF('Estrutura Curricular'!J167:$J$3011,A178,'Estrutura Curricular'!M167:$M$3011)</f>
        <v>0</v>
      </c>
      <c r="F178" s="15" t="str">
        <f aca="false">IF(AND(NOT(ISBLANK(A178)),OR(ISBLANK(C178),ISBLANK(D178))),
   "Preencha os campos à esquerda.",
 IF(AND(D178 &gt; 0,C178="Especialista"),
   "O título do orientador(a) deve ser no mínimo de Mestre.",
 IF(AND(D178&gt;8,Identificação!$B$5="Presencial"),"Em curso presencial, o docente só pode orientar até 8 alunos.",""
 )))</f>
        <v/>
      </c>
      <c r="G178" s="13" t="n">
        <f aca="false">IF(F178="",0,1)</f>
        <v>0</v>
      </c>
    </row>
    <row r="179" customFormat="false" ht="13.5" hidden="false" customHeight="false" outlineLevel="0" collapsed="false">
      <c r="A179" s="40"/>
      <c r="B179" s="40"/>
      <c r="C179" s="28"/>
      <c r="D179" s="28"/>
      <c r="E179" s="13" t="n">
        <f aca="false">SUMIF('Estrutura Curricular'!J168:$J$3011,A179,'Estrutura Curricular'!M168:$M$3011)</f>
        <v>0</v>
      </c>
      <c r="F179" s="15" t="str">
        <f aca="false">IF(AND(NOT(ISBLANK(A179)),OR(ISBLANK(C179),ISBLANK(D179))),
   "Preencha os campos à esquerda.",
 IF(AND(D179 &gt; 0,C179="Especialista"),
   "O título do orientador(a) deve ser no mínimo de Mestre.",
 IF(AND(D179&gt;8,Identificação!$B$5="Presencial"),"Em curso presencial, o docente só pode orientar até 8 alunos.",""
 )))</f>
        <v/>
      </c>
      <c r="G179" s="13" t="n">
        <f aca="false">IF(F179="",0,1)</f>
        <v>0</v>
      </c>
    </row>
    <row r="180" customFormat="false" ht="13.5" hidden="false" customHeight="false" outlineLevel="0" collapsed="false">
      <c r="A180" s="40"/>
      <c r="B180" s="40"/>
      <c r="C180" s="28"/>
      <c r="D180" s="28"/>
      <c r="E180" s="13" t="n">
        <f aca="false">SUMIF('Estrutura Curricular'!J169:$J$3011,A180,'Estrutura Curricular'!M169:$M$3011)</f>
        <v>0</v>
      </c>
      <c r="F180" s="15" t="str">
        <f aca="false">IF(AND(NOT(ISBLANK(A180)),OR(ISBLANK(C180),ISBLANK(D180))),
   "Preencha os campos à esquerda.",
 IF(AND(D180 &gt; 0,C180="Especialista"),
   "O título do orientador(a) deve ser no mínimo de Mestre.",
 IF(AND(D180&gt;8,Identificação!$B$5="Presencial"),"Em curso presencial, o docente só pode orientar até 8 alunos.",""
 )))</f>
        <v/>
      </c>
      <c r="G180" s="13" t="n">
        <f aca="false">IF(F180="",0,1)</f>
        <v>0</v>
      </c>
    </row>
    <row r="181" customFormat="false" ht="13.5" hidden="false" customHeight="false" outlineLevel="0" collapsed="false">
      <c r="A181" s="40"/>
      <c r="B181" s="40"/>
      <c r="C181" s="28"/>
      <c r="D181" s="28"/>
      <c r="E181" s="13" t="n">
        <f aca="false">SUMIF('Estrutura Curricular'!J170:$J$3011,A181,'Estrutura Curricular'!M170:$M$3011)</f>
        <v>0</v>
      </c>
      <c r="F181" s="15" t="str">
        <f aca="false">IF(AND(NOT(ISBLANK(A181)),OR(ISBLANK(C181),ISBLANK(D181))),
   "Preencha os campos à esquerda.",
 IF(AND(D181 &gt; 0,C181="Especialista"),
   "O título do orientador(a) deve ser no mínimo de Mestre.",
 IF(AND(D181&gt;8,Identificação!$B$5="Presencial"),"Em curso presencial, o docente só pode orientar até 8 alunos.",""
 )))</f>
        <v/>
      </c>
      <c r="G181" s="13" t="n">
        <f aca="false">IF(F181="",0,1)</f>
        <v>0</v>
      </c>
    </row>
    <row r="182" customFormat="false" ht="13.5" hidden="false" customHeight="false" outlineLevel="0" collapsed="false">
      <c r="A182" s="40"/>
      <c r="B182" s="40"/>
      <c r="C182" s="28"/>
      <c r="D182" s="28"/>
      <c r="E182" s="13" t="n">
        <f aca="false">SUMIF('Estrutura Curricular'!J171:$J$3011,A182,'Estrutura Curricular'!M171:$M$3011)</f>
        <v>0</v>
      </c>
      <c r="F182" s="15" t="str">
        <f aca="false">IF(AND(NOT(ISBLANK(A182)),OR(ISBLANK(C182),ISBLANK(D182))),
   "Preencha os campos à esquerda.",
 IF(AND(D182 &gt; 0,C182="Especialista"),
   "O título do orientador(a) deve ser no mínimo de Mestre.",
 IF(AND(D182&gt;8,Identificação!$B$5="Presencial"),"Em curso presencial, o docente só pode orientar até 8 alunos.",""
 )))</f>
        <v/>
      </c>
      <c r="G182" s="13" t="n">
        <f aca="false">IF(F182="",0,1)</f>
        <v>0</v>
      </c>
    </row>
    <row r="183" customFormat="false" ht="13.5" hidden="false" customHeight="false" outlineLevel="0" collapsed="false">
      <c r="A183" s="40"/>
      <c r="B183" s="40"/>
      <c r="C183" s="28"/>
      <c r="D183" s="28"/>
      <c r="E183" s="13" t="n">
        <f aca="false">SUMIF('Estrutura Curricular'!J172:$J$3011,A183,'Estrutura Curricular'!M172:$M$3011)</f>
        <v>0</v>
      </c>
      <c r="F183" s="15" t="str">
        <f aca="false">IF(AND(NOT(ISBLANK(A183)),OR(ISBLANK(C183),ISBLANK(D183))),
   "Preencha os campos à esquerda.",
 IF(AND(D183 &gt; 0,C183="Especialista"),
   "O título do orientador(a) deve ser no mínimo de Mestre.",
 IF(AND(D183&gt;8,Identificação!$B$5="Presencial"),"Em curso presencial, o docente só pode orientar até 8 alunos.",""
 )))</f>
        <v/>
      </c>
      <c r="G183" s="13" t="n">
        <f aca="false">IF(F183="",0,1)</f>
        <v>0</v>
      </c>
    </row>
    <row r="184" customFormat="false" ht="13.5" hidden="false" customHeight="false" outlineLevel="0" collapsed="false">
      <c r="A184" s="40"/>
      <c r="B184" s="40"/>
      <c r="C184" s="28"/>
      <c r="D184" s="28"/>
      <c r="E184" s="13" t="n">
        <f aca="false">SUMIF('Estrutura Curricular'!J173:$J$3011,A184,'Estrutura Curricular'!M173:$M$3011)</f>
        <v>0</v>
      </c>
      <c r="F184" s="15" t="str">
        <f aca="false">IF(AND(NOT(ISBLANK(A184)),OR(ISBLANK(C184),ISBLANK(D184))),
   "Preencha os campos à esquerda.",
 IF(AND(D184 &gt; 0,C184="Especialista"),
   "O título do orientador(a) deve ser no mínimo de Mestre.",
 IF(AND(D184&gt;8,Identificação!$B$5="Presencial"),"Em curso presencial, o docente só pode orientar até 8 alunos.",""
 )))</f>
        <v/>
      </c>
      <c r="G184" s="13" t="n">
        <f aca="false">IF(F184="",0,1)</f>
        <v>0</v>
      </c>
    </row>
    <row r="185" customFormat="false" ht="13.5" hidden="false" customHeight="false" outlineLevel="0" collapsed="false">
      <c r="A185" s="40"/>
      <c r="B185" s="40"/>
      <c r="C185" s="28"/>
      <c r="D185" s="28"/>
      <c r="E185" s="13" t="n">
        <f aca="false">SUMIF('Estrutura Curricular'!J174:$J$3011,A185,'Estrutura Curricular'!M174:$M$3011)</f>
        <v>0</v>
      </c>
      <c r="F185" s="15" t="str">
        <f aca="false">IF(AND(NOT(ISBLANK(A185)),OR(ISBLANK(C185),ISBLANK(D185))),
   "Preencha os campos à esquerda.",
 IF(AND(D185 &gt; 0,C185="Especialista"),
   "O título do orientador(a) deve ser no mínimo de Mestre.",
 IF(AND(D185&gt;8,Identificação!$B$5="Presencial"),"Em curso presencial, o docente só pode orientar até 8 alunos.",""
 )))</f>
        <v/>
      </c>
      <c r="G185" s="13" t="n">
        <f aca="false">IF(F185="",0,1)</f>
        <v>0</v>
      </c>
    </row>
    <row r="186" customFormat="false" ht="13.5" hidden="false" customHeight="false" outlineLevel="0" collapsed="false">
      <c r="A186" s="40"/>
      <c r="B186" s="40"/>
      <c r="C186" s="28"/>
      <c r="D186" s="28"/>
      <c r="E186" s="13" t="n">
        <f aca="false">SUMIF('Estrutura Curricular'!J175:$J$3011,A186,'Estrutura Curricular'!M175:$M$3011)</f>
        <v>0</v>
      </c>
      <c r="F186" s="15" t="str">
        <f aca="false">IF(AND(NOT(ISBLANK(A186)),OR(ISBLANK(C186),ISBLANK(D186))),
   "Preencha os campos à esquerda.",
 IF(AND(D186 &gt; 0,C186="Especialista"),
   "O título do orientador(a) deve ser no mínimo de Mestre.",
 IF(AND(D186&gt;8,Identificação!$B$5="Presencial"),"Em curso presencial, o docente só pode orientar até 8 alunos.",""
 )))</f>
        <v/>
      </c>
      <c r="G186" s="13" t="n">
        <f aca="false">IF(F186="",0,1)</f>
        <v>0</v>
      </c>
    </row>
    <row r="187" customFormat="false" ht="13.5" hidden="false" customHeight="false" outlineLevel="0" collapsed="false">
      <c r="A187" s="40"/>
      <c r="B187" s="40"/>
      <c r="C187" s="28"/>
      <c r="D187" s="28"/>
      <c r="E187" s="13" t="n">
        <f aca="false">SUMIF('Estrutura Curricular'!J176:$J$3011,A187,'Estrutura Curricular'!M176:$M$3011)</f>
        <v>0</v>
      </c>
      <c r="F187" s="15" t="str">
        <f aca="false">IF(AND(NOT(ISBLANK(A187)),OR(ISBLANK(C187),ISBLANK(D187))),
   "Preencha os campos à esquerda.",
 IF(AND(D187 &gt; 0,C187="Especialista"),
   "O título do orientador(a) deve ser no mínimo de Mestre.",
 IF(AND(D187&gt;8,Identificação!$B$5="Presencial"),"Em curso presencial, o docente só pode orientar até 8 alunos.",""
 )))</f>
        <v/>
      </c>
      <c r="G187" s="13" t="n">
        <f aca="false">IF(F187="",0,1)</f>
        <v>0</v>
      </c>
    </row>
    <row r="188" customFormat="false" ht="13.5" hidden="false" customHeight="false" outlineLevel="0" collapsed="false">
      <c r="A188" s="40"/>
      <c r="B188" s="40"/>
      <c r="C188" s="28"/>
      <c r="D188" s="28"/>
      <c r="E188" s="13" t="n">
        <f aca="false">SUMIF('Estrutura Curricular'!J177:$J$3011,A188,'Estrutura Curricular'!M177:$M$3011)</f>
        <v>0</v>
      </c>
      <c r="F188" s="15" t="str">
        <f aca="false">IF(AND(NOT(ISBLANK(A188)),OR(ISBLANK(C188),ISBLANK(D188))),
   "Preencha os campos à esquerda.",
 IF(AND(D188 &gt; 0,C188="Especialista"),
   "O título do orientador(a) deve ser no mínimo de Mestre.",
 IF(AND(D188&gt;8,Identificação!$B$5="Presencial"),"Em curso presencial, o docente só pode orientar até 8 alunos.",""
 )))</f>
        <v/>
      </c>
      <c r="G188" s="13" t="n">
        <f aca="false">IF(F188="",0,1)</f>
        <v>0</v>
      </c>
    </row>
    <row r="189" customFormat="false" ht="13.5" hidden="false" customHeight="false" outlineLevel="0" collapsed="false">
      <c r="A189" s="40"/>
      <c r="B189" s="40"/>
      <c r="C189" s="28"/>
      <c r="D189" s="28"/>
      <c r="E189" s="13" t="n">
        <f aca="false">SUMIF('Estrutura Curricular'!J178:$J$3011,A189,'Estrutura Curricular'!M178:$M$3011)</f>
        <v>0</v>
      </c>
      <c r="F189" s="15" t="str">
        <f aca="false">IF(AND(NOT(ISBLANK(A189)),OR(ISBLANK(C189),ISBLANK(D189))),
   "Preencha os campos à esquerda.",
 IF(AND(D189 &gt; 0,C189="Especialista"),
   "O título do orientador(a) deve ser no mínimo de Mestre.",
 IF(AND(D189&gt;8,Identificação!$B$5="Presencial"),"Em curso presencial, o docente só pode orientar até 8 alunos.",""
 )))</f>
        <v/>
      </c>
      <c r="G189" s="13" t="n">
        <f aca="false">IF(F189="",0,1)</f>
        <v>0</v>
      </c>
    </row>
    <row r="190" customFormat="false" ht="13.5" hidden="false" customHeight="false" outlineLevel="0" collapsed="false">
      <c r="A190" s="40"/>
      <c r="B190" s="40"/>
      <c r="C190" s="28"/>
      <c r="D190" s="28"/>
      <c r="E190" s="13" t="n">
        <f aca="false">SUMIF('Estrutura Curricular'!J179:$J$3011,A190,'Estrutura Curricular'!M179:$M$3011)</f>
        <v>0</v>
      </c>
      <c r="F190" s="15" t="str">
        <f aca="false">IF(AND(NOT(ISBLANK(A190)),OR(ISBLANK(C190),ISBLANK(D190))),
   "Preencha os campos à esquerda.",
 IF(AND(D190 &gt; 0,C190="Especialista"),
   "O título do orientador(a) deve ser no mínimo de Mestre.",
 IF(AND(D190&gt;8,Identificação!$B$5="Presencial"),"Em curso presencial, o docente só pode orientar até 8 alunos.",""
 )))</f>
        <v/>
      </c>
      <c r="G190" s="13" t="n">
        <f aca="false">IF(F190="",0,1)</f>
        <v>0</v>
      </c>
    </row>
    <row r="191" customFormat="false" ht="13.5" hidden="false" customHeight="false" outlineLevel="0" collapsed="false">
      <c r="A191" s="40"/>
      <c r="B191" s="40"/>
      <c r="C191" s="28"/>
      <c r="D191" s="28"/>
      <c r="E191" s="13" t="n">
        <f aca="false">SUMIF('Estrutura Curricular'!J180:$J$3011,A191,'Estrutura Curricular'!M180:$M$3011)</f>
        <v>0</v>
      </c>
      <c r="F191" s="15" t="str">
        <f aca="false">IF(AND(NOT(ISBLANK(A191)),OR(ISBLANK(C191),ISBLANK(D191))),
   "Preencha os campos à esquerda.",
 IF(AND(D191 &gt; 0,C191="Especialista"),
   "O título do orientador(a) deve ser no mínimo de Mestre.",
 IF(AND(D191&gt;8,Identificação!$B$5="Presencial"),"Em curso presencial, o docente só pode orientar até 8 alunos.",""
 )))</f>
        <v/>
      </c>
      <c r="G191" s="13" t="n">
        <f aca="false">IF(F191="",0,1)</f>
        <v>0</v>
      </c>
    </row>
    <row r="192" customFormat="false" ht="13.5" hidden="false" customHeight="false" outlineLevel="0" collapsed="false">
      <c r="A192" s="40"/>
      <c r="B192" s="40"/>
      <c r="C192" s="28"/>
      <c r="D192" s="28"/>
      <c r="E192" s="13" t="n">
        <f aca="false">SUMIF('Estrutura Curricular'!J181:$J$3011,A192,'Estrutura Curricular'!M181:$M$3011)</f>
        <v>0</v>
      </c>
      <c r="F192" s="15" t="str">
        <f aca="false">IF(AND(NOT(ISBLANK(A192)),OR(ISBLANK(C192),ISBLANK(D192))),
   "Preencha os campos à esquerda.",
 IF(AND(D192 &gt; 0,C192="Especialista"),
   "O título do orientador(a) deve ser no mínimo de Mestre.",
 IF(AND(D192&gt;8,Identificação!$B$5="Presencial"),"Em curso presencial, o docente só pode orientar até 8 alunos.",""
 )))</f>
        <v/>
      </c>
      <c r="G192" s="13" t="n">
        <f aca="false">IF(F192="",0,1)</f>
        <v>0</v>
      </c>
    </row>
    <row r="193" customFormat="false" ht="13.5" hidden="false" customHeight="false" outlineLevel="0" collapsed="false">
      <c r="A193" s="40"/>
      <c r="B193" s="40"/>
      <c r="C193" s="28"/>
      <c r="D193" s="28"/>
      <c r="E193" s="13" t="n">
        <f aca="false">SUMIF('Estrutura Curricular'!J182:$J$3011,A193,'Estrutura Curricular'!M182:$M$3011)</f>
        <v>0</v>
      </c>
      <c r="F193" s="15" t="str">
        <f aca="false">IF(AND(NOT(ISBLANK(A193)),OR(ISBLANK(C193),ISBLANK(D193))),
   "Preencha os campos à esquerda.",
 IF(AND(D193 &gt; 0,C193="Especialista"),
   "O título do orientador(a) deve ser no mínimo de Mestre.",
 IF(AND(D193&gt;8,Identificação!$B$5="Presencial"),"Em curso presencial, o docente só pode orientar até 8 alunos.",""
 )))</f>
        <v/>
      </c>
      <c r="G193" s="13" t="n">
        <f aca="false">IF(F193="",0,1)</f>
        <v>0</v>
      </c>
    </row>
    <row r="194" customFormat="false" ht="13.5" hidden="false" customHeight="false" outlineLevel="0" collapsed="false">
      <c r="A194" s="40"/>
      <c r="B194" s="40"/>
      <c r="C194" s="28"/>
      <c r="D194" s="28"/>
      <c r="E194" s="13" t="n">
        <f aca="false">SUMIF('Estrutura Curricular'!J183:$J$3011,A194,'Estrutura Curricular'!M183:$M$3011)</f>
        <v>0</v>
      </c>
      <c r="F194" s="15" t="str">
        <f aca="false">IF(AND(NOT(ISBLANK(A194)),OR(ISBLANK(C194),ISBLANK(D194))),
   "Preencha os campos à esquerda.",
 IF(AND(D194 &gt; 0,C194="Especialista"),
   "O título do orientador(a) deve ser no mínimo de Mestre.",
 IF(AND(D194&gt;8,Identificação!$B$5="Presencial"),"Em curso presencial, o docente só pode orientar até 8 alunos.",""
 )))</f>
        <v/>
      </c>
      <c r="G194" s="13" t="n">
        <f aca="false">IF(F194="",0,1)</f>
        <v>0</v>
      </c>
    </row>
    <row r="195" customFormat="false" ht="13.5" hidden="false" customHeight="false" outlineLevel="0" collapsed="false">
      <c r="A195" s="40"/>
      <c r="B195" s="40"/>
      <c r="C195" s="28"/>
      <c r="D195" s="28"/>
      <c r="E195" s="13" t="n">
        <f aca="false">SUMIF('Estrutura Curricular'!J184:$J$3011,A195,'Estrutura Curricular'!M184:$M$3011)</f>
        <v>0</v>
      </c>
      <c r="F195" s="15" t="str">
        <f aca="false">IF(AND(NOT(ISBLANK(A195)),OR(ISBLANK(C195),ISBLANK(D195))),
   "Preencha os campos à esquerda.",
 IF(AND(D195 &gt; 0,C195="Especialista"),
   "O título do orientador(a) deve ser no mínimo de Mestre.",
 IF(AND(D195&gt;8,Identificação!$B$5="Presencial"),"Em curso presencial, o docente só pode orientar até 8 alunos.",""
 )))</f>
        <v/>
      </c>
      <c r="G195" s="13" t="n">
        <f aca="false">IF(F195="",0,1)</f>
        <v>0</v>
      </c>
    </row>
    <row r="196" customFormat="false" ht="13.5" hidden="false" customHeight="false" outlineLevel="0" collapsed="false">
      <c r="A196" s="40"/>
      <c r="B196" s="40"/>
      <c r="C196" s="28"/>
      <c r="D196" s="28"/>
      <c r="E196" s="13" t="n">
        <f aca="false">SUMIF('Estrutura Curricular'!J185:$J$3011,A196,'Estrutura Curricular'!M185:$M$3011)</f>
        <v>0</v>
      </c>
      <c r="F196" s="15" t="str">
        <f aca="false">IF(AND(NOT(ISBLANK(A196)),OR(ISBLANK(C196),ISBLANK(D196))),
   "Preencha os campos à esquerda.",
 IF(AND(D196 &gt; 0,C196="Especialista"),
   "O título do orientador(a) deve ser no mínimo de Mestre.",
 IF(AND(D196&gt;8,Identificação!$B$5="Presencial"),"Em curso presencial, o docente só pode orientar até 8 alunos.",""
 )))</f>
        <v/>
      </c>
      <c r="G196" s="13" t="n">
        <f aca="false">IF(F196="",0,1)</f>
        <v>0</v>
      </c>
    </row>
    <row r="197" customFormat="false" ht="13.5" hidden="false" customHeight="false" outlineLevel="0" collapsed="false">
      <c r="A197" s="40"/>
      <c r="B197" s="40"/>
      <c r="C197" s="28"/>
      <c r="D197" s="28"/>
      <c r="E197" s="13" t="n">
        <f aca="false">SUMIF('Estrutura Curricular'!J186:$J$3011,A197,'Estrutura Curricular'!M186:$M$3011)</f>
        <v>0</v>
      </c>
      <c r="F197" s="15" t="str">
        <f aca="false">IF(AND(NOT(ISBLANK(A197)),OR(ISBLANK(C197),ISBLANK(D197))),
   "Preencha os campos à esquerda.",
 IF(AND(D197 &gt; 0,C197="Especialista"),
   "O título do orientador(a) deve ser no mínimo de Mestre.",
 IF(AND(D197&gt;8,Identificação!$B$5="Presencial"),"Em curso presencial, o docente só pode orientar até 8 alunos.",""
 )))</f>
        <v/>
      </c>
      <c r="G197" s="13" t="n">
        <f aca="false">IF(F197="",0,1)</f>
        <v>0</v>
      </c>
    </row>
    <row r="198" customFormat="false" ht="13.5" hidden="false" customHeight="false" outlineLevel="0" collapsed="false">
      <c r="A198" s="40"/>
      <c r="B198" s="40"/>
      <c r="C198" s="28"/>
      <c r="D198" s="28"/>
      <c r="E198" s="13" t="n">
        <f aca="false">SUMIF('Estrutura Curricular'!J187:$J$3011,A198,'Estrutura Curricular'!M187:$M$3011)</f>
        <v>0</v>
      </c>
      <c r="F198" s="15" t="str">
        <f aca="false">IF(AND(NOT(ISBLANK(A198)),OR(ISBLANK(C198),ISBLANK(D198))),
   "Preencha os campos à esquerda.",
 IF(AND(D198 &gt; 0,C198="Especialista"),
   "O título do orientador(a) deve ser no mínimo de Mestre.",
 IF(AND(D198&gt;8,Identificação!$B$5="Presencial"),"Em curso presencial, o docente só pode orientar até 8 alunos.",""
 )))</f>
        <v/>
      </c>
      <c r="G198" s="13" t="n">
        <f aca="false">IF(F198="",0,1)</f>
        <v>0</v>
      </c>
    </row>
    <row r="199" customFormat="false" ht="13.5" hidden="false" customHeight="false" outlineLevel="0" collapsed="false">
      <c r="A199" s="40"/>
      <c r="B199" s="40"/>
      <c r="C199" s="28"/>
      <c r="D199" s="28"/>
      <c r="E199" s="13" t="n">
        <f aca="false">SUMIF('Estrutura Curricular'!J188:$J$3011,A199,'Estrutura Curricular'!M188:$M$3011)</f>
        <v>0</v>
      </c>
      <c r="F199" s="15" t="str">
        <f aca="false">IF(AND(NOT(ISBLANK(A199)),OR(ISBLANK(C199),ISBLANK(D199))),
   "Preencha os campos à esquerda.",
 IF(AND(D199 &gt; 0,C199="Especialista"),
   "O título do orientador(a) deve ser no mínimo de Mestre.",
 IF(AND(D199&gt;8,Identificação!$B$5="Presencial"),"Em curso presencial, o docente só pode orientar até 8 alunos.",""
 )))</f>
        <v/>
      </c>
      <c r="G199" s="13" t="n">
        <f aca="false">IF(F199="",0,1)</f>
        <v>0</v>
      </c>
    </row>
    <row r="200" customFormat="false" ht="13.5" hidden="false" customHeight="false" outlineLevel="0" collapsed="false">
      <c r="A200" s="40"/>
      <c r="B200" s="40"/>
      <c r="C200" s="28"/>
      <c r="D200" s="28"/>
      <c r="E200" s="13" t="n">
        <f aca="false">SUMIF('Estrutura Curricular'!J189:$J$3011,A200,'Estrutura Curricular'!M189:$M$3011)</f>
        <v>0</v>
      </c>
      <c r="F200" s="15" t="str">
        <f aca="false">IF(AND(NOT(ISBLANK(A200)),OR(ISBLANK(C200),ISBLANK(D200))),
   "Preencha os campos à esquerda.",
 IF(AND(D200 &gt; 0,C200="Especialista"),
   "O título do orientador(a) deve ser no mínimo de Mestre.",
 IF(AND(D200&gt;8,Identificação!$B$5="Presencial"),"Em curso presencial, o docente só pode orientar até 8 alunos.",""
 )))</f>
        <v/>
      </c>
      <c r="G200" s="13" t="n">
        <f aca="false">IF(F200="",0,1)</f>
        <v>0</v>
      </c>
    </row>
    <row r="201" customFormat="false" ht="13.5" hidden="false" customHeight="false" outlineLevel="0" collapsed="false">
      <c r="A201" s="40"/>
      <c r="B201" s="40"/>
      <c r="C201" s="28"/>
      <c r="D201" s="28"/>
      <c r="E201" s="13" t="n">
        <f aca="false">SUMIF('Estrutura Curricular'!J190:$J$3011,A201,'Estrutura Curricular'!M190:$M$3011)</f>
        <v>0</v>
      </c>
      <c r="F201" s="15" t="str">
        <f aca="false">IF(AND(NOT(ISBLANK(A201)),OR(ISBLANK(C201),ISBLANK(D201))),
   "Preencha os campos à esquerda.",
 IF(AND(D201 &gt; 0,C201="Especialista"),
   "O título do orientador(a) deve ser no mínimo de Mestre.",
 IF(AND(D201&gt;8,Identificação!$B$5="Presencial"),"Em curso presencial, o docente só pode orientar até 8 alunos.",""
 )))</f>
        <v/>
      </c>
      <c r="G201" s="13" t="n">
        <f aca="false">IF(F201="",0,1)</f>
        <v>0</v>
      </c>
    </row>
    <row r="202" customFormat="false" ht="13.5" hidden="false" customHeight="false" outlineLevel="0" collapsed="false">
      <c r="A202" s="40"/>
      <c r="B202" s="40"/>
      <c r="C202" s="28"/>
      <c r="D202" s="28"/>
      <c r="E202" s="13" t="n">
        <f aca="false">SUMIF('Estrutura Curricular'!J191:$J$3011,A202,'Estrutura Curricular'!M191:$M$3011)</f>
        <v>0</v>
      </c>
      <c r="F202" s="15" t="str">
        <f aca="false">IF(AND(NOT(ISBLANK(A202)),OR(ISBLANK(C202),ISBLANK(D202))),
   "Preencha os campos à esquerda.",
 IF(AND(D202 &gt; 0,C202="Especialista"),
   "O título do orientador(a) deve ser no mínimo de Mestre.",
 IF(AND(D202&gt;8,Identificação!$B$5="Presencial"),"Em curso presencial, o docente só pode orientar até 8 alunos.",""
 )))</f>
        <v/>
      </c>
      <c r="G202" s="13" t="n">
        <f aca="false">IF(F202="",0,1)</f>
        <v>0</v>
      </c>
    </row>
    <row r="203" customFormat="false" ht="13.5" hidden="false" customHeight="false" outlineLevel="0" collapsed="false">
      <c r="A203" s="40"/>
      <c r="B203" s="40"/>
      <c r="C203" s="28"/>
      <c r="D203" s="28"/>
      <c r="E203" s="13" t="n">
        <f aca="false">SUMIF('Estrutura Curricular'!J192:$J$3011,A203,'Estrutura Curricular'!M192:$M$3011)</f>
        <v>0</v>
      </c>
      <c r="F203" s="15" t="str">
        <f aca="false">IF(AND(NOT(ISBLANK(A203)),OR(ISBLANK(C203),ISBLANK(D203))),
   "Preencha os campos à esquerda.",
 IF(AND(D203 &gt; 0,C203="Especialista"),
   "O título do orientador(a) deve ser no mínimo de Mestre.",
 IF(AND(D203&gt;8,Identificação!$B$5="Presencial"),"Em curso presencial, o docente só pode orientar até 8 alunos.",""
 )))</f>
        <v/>
      </c>
      <c r="G203" s="13" t="n">
        <f aca="false">IF(F203="",0,1)</f>
        <v>0</v>
      </c>
    </row>
    <row r="204" customFormat="false" ht="13.5" hidden="false" customHeight="false" outlineLevel="0" collapsed="false">
      <c r="A204" s="40"/>
      <c r="B204" s="40"/>
      <c r="C204" s="28"/>
      <c r="D204" s="28"/>
      <c r="E204" s="13" t="n">
        <f aca="false">SUMIF('Estrutura Curricular'!J193:$J$3011,A204,'Estrutura Curricular'!M193:$M$3011)</f>
        <v>0</v>
      </c>
      <c r="F204" s="15" t="str">
        <f aca="false">IF(AND(NOT(ISBLANK(A204)),OR(ISBLANK(C204),ISBLANK(D204))),
   "Preencha os campos à esquerda.",
 IF(AND(D204 &gt; 0,C204="Especialista"),
   "O título do orientador(a) deve ser no mínimo de Mestre.",
 IF(AND(D204&gt;8,Identificação!$B$5="Presencial"),"Em curso presencial, o docente só pode orientar até 8 alunos.",""
 )))</f>
        <v/>
      </c>
      <c r="G204" s="13" t="n">
        <f aca="false">IF(F204="",0,1)</f>
        <v>0</v>
      </c>
    </row>
    <row r="205" customFormat="false" ht="13.5" hidden="false" customHeight="false" outlineLevel="0" collapsed="false">
      <c r="A205" s="40"/>
      <c r="B205" s="40"/>
      <c r="C205" s="28"/>
      <c r="D205" s="28"/>
      <c r="E205" s="13" t="n">
        <f aca="false">SUMIF('Estrutura Curricular'!J194:$J$3011,A205,'Estrutura Curricular'!M194:$M$3011)</f>
        <v>0</v>
      </c>
      <c r="F205" s="15" t="str">
        <f aca="false">IF(AND(NOT(ISBLANK(A205)),OR(ISBLANK(C205),ISBLANK(D205))),
   "Preencha os campos à esquerda.",
 IF(AND(D205 &gt; 0,C205="Especialista"),
   "O título do orientador(a) deve ser no mínimo de Mestre.",
 IF(AND(D205&gt;8,Identificação!$B$5="Presencial"),"Em curso presencial, o docente só pode orientar até 8 alunos.",""
 )))</f>
        <v/>
      </c>
      <c r="G205" s="13" t="n">
        <f aca="false">IF(F205="",0,1)</f>
        <v>0</v>
      </c>
    </row>
    <row r="206" customFormat="false" ht="13.5" hidden="false" customHeight="false" outlineLevel="0" collapsed="false">
      <c r="A206" s="40"/>
      <c r="B206" s="40"/>
      <c r="C206" s="28"/>
      <c r="D206" s="28"/>
      <c r="E206" s="13" t="n">
        <f aca="false">SUMIF('Estrutura Curricular'!J195:$J$3011,A206,'Estrutura Curricular'!M195:$M$3011)</f>
        <v>0</v>
      </c>
      <c r="F206" s="15" t="str">
        <f aca="false">IF(AND(NOT(ISBLANK(A206)),OR(ISBLANK(C206),ISBLANK(D206))),
   "Preencha os campos à esquerda.",
 IF(AND(D206 &gt; 0,C206="Especialista"),
   "O título do orientador(a) deve ser no mínimo de Mestre.",
 IF(AND(D206&gt;8,Identificação!$B$5="Presencial"),"Em curso presencial, o docente só pode orientar até 8 alunos.",""
 )))</f>
        <v/>
      </c>
      <c r="G206" s="13" t="n">
        <f aca="false">IF(F206="",0,1)</f>
        <v>0</v>
      </c>
    </row>
    <row r="207" customFormat="false" ht="13.5" hidden="false" customHeight="false" outlineLevel="0" collapsed="false">
      <c r="A207" s="40"/>
      <c r="B207" s="40"/>
      <c r="C207" s="28"/>
      <c r="D207" s="28"/>
      <c r="E207" s="13" t="n">
        <f aca="false">SUMIF('Estrutura Curricular'!J196:$J$3011,A207,'Estrutura Curricular'!M196:$M$3011)</f>
        <v>0</v>
      </c>
      <c r="F207" s="15" t="str">
        <f aca="false">IF(AND(NOT(ISBLANK(A207)),OR(ISBLANK(C207),ISBLANK(D207))),
   "Preencha os campos à esquerda.",
 IF(AND(D207 &gt; 0,C207="Especialista"),
   "O título do orientador(a) deve ser no mínimo de Mestre.",
 IF(AND(D207&gt;8,Identificação!$B$5="Presencial"),"Em curso presencial, o docente só pode orientar até 8 alunos.",""
 )))</f>
        <v/>
      </c>
      <c r="G207" s="13" t="n">
        <f aca="false">IF(F207="",0,1)</f>
        <v>0</v>
      </c>
    </row>
    <row r="208" customFormat="false" ht="13.5" hidden="false" customHeight="false" outlineLevel="0" collapsed="false">
      <c r="A208" s="40"/>
      <c r="B208" s="40"/>
      <c r="C208" s="28"/>
      <c r="D208" s="28"/>
      <c r="E208" s="13" t="n">
        <f aca="false">SUMIF('Estrutura Curricular'!J197:$J$3011,A208,'Estrutura Curricular'!M197:$M$3011)</f>
        <v>0</v>
      </c>
      <c r="F208" s="15" t="str">
        <f aca="false">IF(AND(NOT(ISBLANK(A208)),OR(ISBLANK(C208),ISBLANK(D208))),
   "Preencha os campos à esquerda.",
 IF(AND(D208 &gt; 0,C208="Especialista"),
   "O título do orientador(a) deve ser no mínimo de Mestre.",
 IF(AND(D208&gt;8,Identificação!$B$5="Presencial"),"Em curso presencial, o docente só pode orientar até 8 alunos.",""
 )))</f>
        <v/>
      </c>
      <c r="G208" s="13" t="n">
        <f aca="false">IF(F208="",0,1)</f>
        <v>0</v>
      </c>
    </row>
    <row r="209" customFormat="false" ht="13.5" hidden="false" customHeight="false" outlineLevel="0" collapsed="false">
      <c r="A209" s="40"/>
      <c r="B209" s="40"/>
      <c r="C209" s="28"/>
      <c r="D209" s="28"/>
      <c r="E209" s="13" t="n">
        <f aca="false">SUMIF('Estrutura Curricular'!J198:$J$3011,A209,'Estrutura Curricular'!M198:$M$3011)</f>
        <v>0</v>
      </c>
      <c r="F209" s="15" t="str">
        <f aca="false">IF(AND(NOT(ISBLANK(A209)),OR(ISBLANK(C209),ISBLANK(D209))),
   "Preencha os campos à esquerda.",
 IF(AND(D209 &gt; 0,C209="Especialista"),
   "O título do orientador(a) deve ser no mínimo de Mestre.",
 IF(AND(D209&gt;8,Identificação!$B$5="Presencial"),"Em curso presencial, o docente só pode orientar até 8 alunos.",""
 )))</f>
        <v/>
      </c>
      <c r="G209" s="13" t="n">
        <f aca="false">IF(F209="",0,1)</f>
        <v>0</v>
      </c>
    </row>
    <row r="210" customFormat="false" ht="13.5" hidden="false" customHeight="false" outlineLevel="0" collapsed="false">
      <c r="A210" s="40"/>
      <c r="B210" s="40"/>
      <c r="C210" s="28"/>
      <c r="D210" s="28"/>
      <c r="E210" s="13" t="n">
        <f aca="false">SUMIF('Estrutura Curricular'!J199:$J$3011,A210,'Estrutura Curricular'!M199:$M$3011)</f>
        <v>0</v>
      </c>
      <c r="F210" s="15" t="str">
        <f aca="false">IF(AND(NOT(ISBLANK(A210)),OR(ISBLANK(C210),ISBLANK(D210))),
   "Preencha os campos à esquerda.",
 IF(AND(D210 &gt; 0,C210="Especialista"),
   "O título do orientador(a) deve ser no mínimo de Mestre.",
 IF(AND(D210&gt;8,Identificação!$B$5="Presencial"),"Em curso presencial, o docente só pode orientar até 8 alunos.",""
 )))</f>
        <v/>
      </c>
      <c r="G210" s="13" t="n">
        <f aca="false">IF(F210="",0,1)</f>
        <v>0</v>
      </c>
    </row>
    <row r="211" customFormat="false" ht="13.5" hidden="false" customHeight="false" outlineLevel="0" collapsed="false">
      <c r="A211" s="40"/>
      <c r="B211" s="40"/>
      <c r="C211" s="28"/>
      <c r="D211" s="28"/>
      <c r="E211" s="13" t="n">
        <f aca="false">SUMIF('Estrutura Curricular'!J200:$J$3011,A211,'Estrutura Curricular'!M200:$M$3011)</f>
        <v>0</v>
      </c>
      <c r="F211" s="15" t="str">
        <f aca="false">IF(AND(NOT(ISBLANK(A211)),OR(ISBLANK(C211),ISBLANK(D211))),
   "Preencha os campos à esquerda.",
 IF(AND(D211 &gt; 0,C211="Especialista"),
   "O título do orientador(a) deve ser no mínimo de Mestre.",
 IF(AND(D211&gt;8,Identificação!$B$5="Presencial"),"Em curso presencial, o docente só pode orientar até 8 alunos.",""
 )))</f>
        <v/>
      </c>
      <c r="G211" s="13" t="n">
        <f aca="false">IF(F211="",0,1)</f>
        <v>0</v>
      </c>
    </row>
    <row r="212" customFormat="false" ht="13.5" hidden="false" customHeight="false" outlineLevel="0" collapsed="false">
      <c r="A212" s="40"/>
      <c r="B212" s="40"/>
      <c r="C212" s="28"/>
      <c r="D212" s="28"/>
      <c r="E212" s="13" t="n">
        <f aca="false">SUMIF('Estrutura Curricular'!J201:$J$3011,A212,'Estrutura Curricular'!M201:$M$3011)</f>
        <v>0</v>
      </c>
      <c r="F212" s="15" t="str">
        <f aca="false">IF(AND(NOT(ISBLANK(A212)),OR(ISBLANK(C212),ISBLANK(D212))),
   "Preencha os campos à esquerda.",
 IF(AND(D212 &gt; 0,C212="Especialista"),
   "O título do orientador(a) deve ser no mínimo de Mestre.",
 IF(AND(D212&gt;8,Identificação!$B$5="Presencial"),"Em curso presencial, o docente só pode orientar até 8 alunos.",""
 )))</f>
        <v/>
      </c>
      <c r="G212" s="13" t="n">
        <f aca="false">IF(F212="",0,1)</f>
        <v>0</v>
      </c>
    </row>
    <row r="213" customFormat="false" ht="13.5" hidden="false" customHeight="false" outlineLevel="0" collapsed="false">
      <c r="A213" s="40"/>
      <c r="B213" s="40"/>
      <c r="C213" s="28"/>
      <c r="D213" s="28"/>
      <c r="E213" s="13" t="n">
        <f aca="false">SUMIF('Estrutura Curricular'!J202:$J$3011,A213,'Estrutura Curricular'!M202:$M$3011)</f>
        <v>0</v>
      </c>
      <c r="F213" s="15" t="str">
        <f aca="false">IF(AND(NOT(ISBLANK(A213)),OR(ISBLANK(C213),ISBLANK(D213))),
   "Preencha os campos à esquerda.",
 IF(AND(D213 &gt; 0,C213="Especialista"),
   "O título do orientador(a) deve ser no mínimo de Mestre.",
 IF(AND(D213&gt;8,Identificação!$B$5="Presencial"),"Em curso presencial, o docente só pode orientar até 8 alunos.",""
 )))</f>
        <v/>
      </c>
      <c r="G213" s="13" t="n">
        <f aca="false">IF(F213="",0,1)</f>
        <v>0</v>
      </c>
    </row>
    <row r="214" customFormat="false" ht="13.5" hidden="false" customHeight="false" outlineLevel="0" collapsed="false">
      <c r="A214" s="40"/>
      <c r="B214" s="40"/>
      <c r="C214" s="28"/>
      <c r="D214" s="28"/>
      <c r="E214" s="13" t="n">
        <f aca="false">SUMIF('Estrutura Curricular'!J203:$J$3011,A214,'Estrutura Curricular'!M203:$M$3011)</f>
        <v>0</v>
      </c>
      <c r="F214" s="15" t="str">
        <f aca="false">IF(AND(NOT(ISBLANK(A214)),OR(ISBLANK(C214),ISBLANK(D214))),
   "Preencha os campos à esquerda.",
 IF(AND(D214 &gt; 0,C214="Especialista"),
   "O título do orientador(a) deve ser no mínimo de Mestre.",
 IF(AND(D214&gt;8,Identificação!$B$5="Presencial"),"Em curso presencial, o docente só pode orientar até 8 alunos.",""
 )))</f>
        <v/>
      </c>
      <c r="G214" s="13" t="n">
        <f aca="false">IF(F214="",0,1)</f>
        <v>0</v>
      </c>
    </row>
    <row r="215" customFormat="false" ht="13.5" hidden="false" customHeight="false" outlineLevel="0" collapsed="false">
      <c r="A215" s="40"/>
      <c r="B215" s="40"/>
      <c r="C215" s="28"/>
      <c r="D215" s="28"/>
      <c r="E215" s="13" t="n">
        <f aca="false">SUMIF('Estrutura Curricular'!J204:$J$3011,A215,'Estrutura Curricular'!M204:$M$3011)</f>
        <v>0</v>
      </c>
      <c r="F215" s="15" t="str">
        <f aca="false">IF(AND(NOT(ISBLANK(A215)),OR(ISBLANK(C215),ISBLANK(D215))),
   "Preencha os campos à esquerda.",
 IF(AND(D215 &gt; 0,C215="Especialista"),
   "O título do orientador(a) deve ser no mínimo de Mestre.",
 IF(AND(D215&gt;8,Identificação!$B$5="Presencial"),"Em curso presencial, o docente só pode orientar até 8 alunos.",""
 )))</f>
        <v/>
      </c>
      <c r="G215" s="13" t="n">
        <f aca="false">IF(F215="",0,1)</f>
        <v>0</v>
      </c>
    </row>
    <row r="216" customFormat="false" ht="13.5" hidden="false" customHeight="false" outlineLevel="0" collapsed="false">
      <c r="A216" s="40"/>
      <c r="B216" s="40"/>
      <c r="C216" s="28"/>
      <c r="D216" s="28"/>
      <c r="E216" s="13" t="n">
        <f aca="false">SUMIF('Estrutura Curricular'!J205:$J$3011,A216,'Estrutura Curricular'!M205:$M$3011)</f>
        <v>0</v>
      </c>
      <c r="F216" s="15" t="str">
        <f aca="false">IF(AND(NOT(ISBLANK(A216)),OR(ISBLANK(C216),ISBLANK(D216))),
   "Preencha os campos à esquerda.",
 IF(AND(D216 &gt; 0,C216="Especialista"),
   "O título do orientador(a) deve ser no mínimo de Mestre.",
 IF(AND(D216&gt;8,Identificação!$B$5="Presencial"),"Em curso presencial, o docente só pode orientar até 8 alunos.",""
 )))</f>
        <v/>
      </c>
      <c r="G216" s="13" t="n">
        <f aca="false">IF(F216="",0,1)</f>
        <v>0</v>
      </c>
    </row>
    <row r="217" customFormat="false" ht="13.5" hidden="false" customHeight="false" outlineLevel="0" collapsed="false">
      <c r="A217" s="40"/>
      <c r="B217" s="40"/>
      <c r="C217" s="28"/>
      <c r="D217" s="28"/>
      <c r="E217" s="13" t="n">
        <f aca="false">SUMIF('Estrutura Curricular'!J206:$J$3011,A217,'Estrutura Curricular'!M206:$M$3011)</f>
        <v>0</v>
      </c>
      <c r="F217" s="15" t="str">
        <f aca="false">IF(AND(NOT(ISBLANK(A217)),OR(ISBLANK(C217),ISBLANK(D217))),
   "Preencha os campos à esquerda.",
 IF(AND(D217 &gt; 0,C217="Especialista"),
   "O título do orientador(a) deve ser no mínimo de Mestre.",
 IF(AND(D217&gt;8,Identificação!$B$5="Presencial"),"Em curso presencial, o docente só pode orientar até 8 alunos.",""
 )))</f>
        <v/>
      </c>
      <c r="G217" s="13" t="n">
        <f aca="false">IF(F217="",0,1)</f>
        <v>0</v>
      </c>
    </row>
    <row r="218" customFormat="false" ht="13.5" hidden="false" customHeight="false" outlineLevel="0" collapsed="false">
      <c r="A218" s="40"/>
      <c r="B218" s="40"/>
      <c r="C218" s="28"/>
      <c r="D218" s="28"/>
      <c r="E218" s="13" t="n">
        <f aca="false">SUMIF('Estrutura Curricular'!J207:$J$3011,A218,'Estrutura Curricular'!M207:$M$3011)</f>
        <v>0</v>
      </c>
      <c r="F218" s="15" t="str">
        <f aca="false">IF(AND(NOT(ISBLANK(A218)),OR(ISBLANK(C218),ISBLANK(D218))),
   "Preencha os campos à esquerda.",
 IF(AND(D218 &gt; 0,C218="Especialista"),
   "O título do orientador(a) deve ser no mínimo de Mestre.",
 IF(AND(D218&gt;8,Identificação!$B$5="Presencial"),"Em curso presencial, o docente só pode orientar até 8 alunos.",""
 )))</f>
        <v/>
      </c>
      <c r="G218" s="13" t="n">
        <f aca="false">IF(F218="",0,1)</f>
        <v>0</v>
      </c>
    </row>
    <row r="219" customFormat="false" ht="13.5" hidden="false" customHeight="false" outlineLevel="0" collapsed="false">
      <c r="A219" s="40"/>
      <c r="B219" s="40"/>
      <c r="C219" s="28"/>
      <c r="D219" s="28"/>
      <c r="E219" s="13" t="n">
        <f aca="false">SUMIF('Estrutura Curricular'!J208:$J$3011,A219,'Estrutura Curricular'!M208:$M$3011)</f>
        <v>0</v>
      </c>
      <c r="F219" s="15" t="str">
        <f aca="false">IF(AND(NOT(ISBLANK(A219)),OR(ISBLANK(C219),ISBLANK(D219))),
   "Preencha os campos à esquerda.",
 IF(AND(D219 &gt; 0,C219="Especialista"),
   "O título do orientador(a) deve ser no mínimo de Mestre.",
 IF(AND(D219&gt;8,Identificação!$B$5="Presencial"),"Em curso presencial, o docente só pode orientar até 8 alunos.",""
 )))</f>
        <v/>
      </c>
      <c r="G219" s="13" t="n">
        <f aca="false">IF(F219="",0,1)</f>
        <v>0</v>
      </c>
    </row>
    <row r="220" customFormat="false" ht="13.5" hidden="false" customHeight="false" outlineLevel="0" collapsed="false">
      <c r="A220" s="40"/>
      <c r="B220" s="40"/>
      <c r="C220" s="28"/>
      <c r="D220" s="28"/>
      <c r="E220" s="13" t="n">
        <f aca="false">SUMIF('Estrutura Curricular'!J209:$J$3011,A220,'Estrutura Curricular'!M209:$M$3011)</f>
        <v>0</v>
      </c>
      <c r="F220" s="15" t="str">
        <f aca="false">IF(AND(NOT(ISBLANK(A220)),OR(ISBLANK(C220),ISBLANK(D220))),
   "Preencha os campos à esquerda.",
 IF(AND(D220 &gt; 0,C220="Especialista"),
   "O título do orientador(a) deve ser no mínimo de Mestre.",
 IF(AND(D220&gt;8,Identificação!$B$5="Presencial"),"Em curso presencial, o docente só pode orientar até 8 alunos.",""
 )))</f>
        <v/>
      </c>
      <c r="G220" s="13" t="n">
        <f aca="false">IF(F220="",0,1)</f>
        <v>0</v>
      </c>
    </row>
    <row r="221" customFormat="false" ht="13.5" hidden="false" customHeight="false" outlineLevel="0" collapsed="false">
      <c r="A221" s="40"/>
      <c r="B221" s="40"/>
      <c r="C221" s="28"/>
      <c r="D221" s="28"/>
      <c r="E221" s="13" t="n">
        <f aca="false">SUMIF('Estrutura Curricular'!J210:$J$3011,A221,'Estrutura Curricular'!M210:$M$3011)</f>
        <v>0</v>
      </c>
      <c r="F221" s="15" t="str">
        <f aca="false">IF(AND(NOT(ISBLANK(A221)),OR(ISBLANK(C221),ISBLANK(D221))),
   "Preencha os campos à esquerda.",
 IF(AND(D221 &gt; 0,C221="Especialista"),
   "O título do orientador(a) deve ser no mínimo de Mestre.",
 IF(AND(D221&gt;8,Identificação!$B$5="Presencial"),"Em curso presencial, o docente só pode orientar até 8 alunos.",""
 )))</f>
        <v/>
      </c>
      <c r="G221" s="13" t="n">
        <f aca="false">IF(F221="",0,1)</f>
        <v>0</v>
      </c>
    </row>
    <row r="222" customFormat="false" ht="13.5" hidden="false" customHeight="false" outlineLevel="0" collapsed="false">
      <c r="A222" s="40"/>
      <c r="B222" s="40"/>
      <c r="C222" s="28"/>
      <c r="D222" s="28"/>
      <c r="E222" s="13" t="n">
        <f aca="false">SUMIF('Estrutura Curricular'!J211:$J$3011,A222,'Estrutura Curricular'!M211:$M$3011)</f>
        <v>0</v>
      </c>
      <c r="F222" s="15" t="str">
        <f aca="false">IF(AND(NOT(ISBLANK(A222)),OR(ISBLANK(C222),ISBLANK(D222))),
   "Preencha os campos à esquerda.",
 IF(AND(D222 &gt; 0,C222="Especialista"),
   "O título do orientador(a) deve ser no mínimo de Mestre.",
 IF(AND(D222&gt;8,Identificação!$B$5="Presencial"),"Em curso presencial, o docente só pode orientar até 8 alunos.",""
 )))</f>
        <v/>
      </c>
      <c r="G222" s="13" t="n">
        <f aca="false">IF(F222="",0,1)</f>
        <v>0</v>
      </c>
    </row>
    <row r="223" customFormat="false" ht="13.5" hidden="false" customHeight="false" outlineLevel="0" collapsed="false">
      <c r="A223" s="40"/>
      <c r="B223" s="40"/>
      <c r="C223" s="28"/>
      <c r="D223" s="28"/>
      <c r="E223" s="13" t="n">
        <f aca="false">SUMIF('Estrutura Curricular'!J212:$J$3011,A223,'Estrutura Curricular'!M212:$M$3011)</f>
        <v>0</v>
      </c>
      <c r="F223" s="15" t="str">
        <f aca="false">IF(AND(NOT(ISBLANK(A223)),OR(ISBLANK(C223),ISBLANK(D223))),
   "Preencha os campos à esquerda.",
 IF(AND(D223 &gt; 0,C223="Especialista"),
   "O título do orientador(a) deve ser no mínimo de Mestre.",
 IF(AND(D223&gt;8,Identificação!$B$5="Presencial"),"Em curso presencial, o docente só pode orientar até 8 alunos.",""
 )))</f>
        <v/>
      </c>
      <c r="G223" s="13" t="n">
        <f aca="false">IF(F223="",0,1)</f>
        <v>0</v>
      </c>
    </row>
    <row r="224" customFormat="false" ht="13.5" hidden="false" customHeight="false" outlineLevel="0" collapsed="false">
      <c r="A224" s="40"/>
      <c r="B224" s="40"/>
      <c r="C224" s="28"/>
      <c r="D224" s="28"/>
      <c r="E224" s="13" t="n">
        <f aca="false">SUMIF('Estrutura Curricular'!J213:$J$3011,A224,'Estrutura Curricular'!M213:$M$3011)</f>
        <v>0</v>
      </c>
      <c r="F224" s="15" t="str">
        <f aca="false">IF(AND(NOT(ISBLANK(A224)),OR(ISBLANK(C224),ISBLANK(D224))),
   "Preencha os campos à esquerda.",
 IF(AND(D224 &gt; 0,C224="Especialista"),
   "O título do orientador(a) deve ser no mínimo de Mestre.",
 IF(AND(D224&gt;8,Identificação!$B$5="Presencial"),"Em curso presencial, o docente só pode orientar até 8 alunos.",""
 )))</f>
        <v/>
      </c>
      <c r="G224" s="13" t="n">
        <f aca="false">IF(F224="",0,1)</f>
        <v>0</v>
      </c>
    </row>
    <row r="225" customFormat="false" ht="13.5" hidden="false" customHeight="false" outlineLevel="0" collapsed="false">
      <c r="A225" s="40"/>
      <c r="B225" s="40"/>
      <c r="C225" s="28"/>
      <c r="D225" s="28"/>
      <c r="E225" s="13" t="n">
        <f aca="false">SUMIF('Estrutura Curricular'!J214:$J$3011,A225,'Estrutura Curricular'!M214:$M$3011)</f>
        <v>0</v>
      </c>
      <c r="F225" s="15" t="str">
        <f aca="false">IF(AND(NOT(ISBLANK(A225)),OR(ISBLANK(C225),ISBLANK(D225))),
   "Preencha os campos à esquerda.",
 IF(AND(D225 &gt; 0,C225="Especialista"),
   "O título do orientador(a) deve ser no mínimo de Mestre.",
 IF(AND(D225&gt;8,Identificação!$B$5="Presencial"),"Em curso presencial, o docente só pode orientar até 8 alunos.",""
 )))</f>
        <v/>
      </c>
      <c r="G225" s="13" t="n">
        <f aca="false">IF(F225="",0,1)</f>
        <v>0</v>
      </c>
    </row>
    <row r="226" customFormat="false" ht="13.5" hidden="false" customHeight="false" outlineLevel="0" collapsed="false">
      <c r="A226" s="40"/>
      <c r="B226" s="40"/>
      <c r="C226" s="28"/>
      <c r="D226" s="28"/>
      <c r="E226" s="13" t="n">
        <f aca="false">SUMIF('Estrutura Curricular'!J215:$J$3011,A226,'Estrutura Curricular'!M215:$M$3011)</f>
        <v>0</v>
      </c>
      <c r="F226" s="15" t="str">
        <f aca="false">IF(AND(NOT(ISBLANK(A226)),OR(ISBLANK(C226),ISBLANK(D226))),
   "Preencha os campos à esquerda.",
 IF(AND(D226 &gt; 0,C226="Especialista"),
   "O título do orientador(a) deve ser no mínimo de Mestre.",
 IF(AND(D226&gt;8,Identificação!$B$5="Presencial"),"Em curso presencial, o docente só pode orientar até 8 alunos.",""
 )))</f>
        <v/>
      </c>
      <c r="G226" s="13" t="n">
        <f aca="false">IF(F226="",0,1)</f>
        <v>0</v>
      </c>
    </row>
    <row r="227" customFormat="false" ht="13.5" hidden="false" customHeight="false" outlineLevel="0" collapsed="false">
      <c r="A227" s="40"/>
      <c r="B227" s="40"/>
      <c r="C227" s="28"/>
      <c r="D227" s="28"/>
      <c r="E227" s="13" t="n">
        <f aca="false">SUMIF('Estrutura Curricular'!J216:$J$3011,A227,'Estrutura Curricular'!M216:$M$3011)</f>
        <v>0</v>
      </c>
      <c r="F227" s="15" t="str">
        <f aca="false">IF(AND(NOT(ISBLANK(A227)),OR(ISBLANK(C227),ISBLANK(D227))),
   "Preencha os campos à esquerda.",
 IF(AND(D227 &gt; 0,C227="Especialista"),
   "O título do orientador(a) deve ser no mínimo de Mestre.",
 IF(AND(D227&gt;8,Identificação!$B$5="Presencial"),"Em curso presencial, o docente só pode orientar até 8 alunos.",""
 )))</f>
        <v/>
      </c>
      <c r="G227" s="13" t="n">
        <f aca="false">IF(F227="",0,1)</f>
        <v>0</v>
      </c>
    </row>
    <row r="228" customFormat="false" ht="13.5" hidden="false" customHeight="false" outlineLevel="0" collapsed="false">
      <c r="A228" s="40"/>
      <c r="B228" s="40"/>
      <c r="C228" s="28"/>
      <c r="D228" s="28"/>
      <c r="E228" s="13" t="n">
        <f aca="false">SUMIF('Estrutura Curricular'!J217:$J$3011,A228,'Estrutura Curricular'!M217:$M$3011)</f>
        <v>0</v>
      </c>
      <c r="F228" s="15" t="str">
        <f aca="false">IF(AND(NOT(ISBLANK(A228)),OR(ISBLANK(C228),ISBLANK(D228))),
   "Preencha os campos à esquerda.",
 IF(AND(D228 &gt; 0,C228="Especialista"),
   "O título do orientador(a) deve ser no mínimo de Mestre.",
 IF(AND(D228&gt;8,Identificação!$B$5="Presencial"),"Em curso presencial, o docente só pode orientar até 8 alunos.",""
 )))</f>
        <v/>
      </c>
      <c r="G228" s="13" t="n">
        <f aca="false">IF(F228="",0,1)</f>
        <v>0</v>
      </c>
    </row>
    <row r="229" customFormat="false" ht="13.5" hidden="false" customHeight="false" outlineLevel="0" collapsed="false">
      <c r="A229" s="40"/>
      <c r="B229" s="40"/>
      <c r="C229" s="28"/>
      <c r="D229" s="28"/>
      <c r="E229" s="13" t="n">
        <f aca="false">SUMIF('Estrutura Curricular'!J218:$J$3011,A229,'Estrutura Curricular'!M218:$M$3011)</f>
        <v>0</v>
      </c>
      <c r="F229" s="15" t="str">
        <f aca="false">IF(AND(NOT(ISBLANK(A229)),OR(ISBLANK(C229),ISBLANK(D229))),
   "Preencha os campos à esquerda.",
 IF(AND(D229 &gt; 0,C229="Especialista"),
   "O título do orientador(a) deve ser no mínimo de Mestre.",
 IF(AND(D229&gt;8,Identificação!$B$5="Presencial"),"Em curso presencial, o docente só pode orientar até 8 alunos.",""
 )))</f>
        <v/>
      </c>
      <c r="G229" s="13" t="n">
        <f aca="false">IF(F229="",0,1)</f>
        <v>0</v>
      </c>
    </row>
    <row r="230" customFormat="false" ht="13.5" hidden="false" customHeight="false" outlineLevel="0" collapsed="false">
      <c r="A230" s="40"/>
      <c r="B230" s="40"/>
      <c r="C230" s="28"/>
      <c r="D230" s="28"/>
      <c r="E230" s="13" t="n">
        <f aca="false">SUMIF('Estrutura Curricular'!J219:$J$3011,A230,'Estrutura Curricular'!M219:$M$3011)</f>
        <v>0</v>
      </c>
      <c r="F230" s="15" t="str">
        <f aca="false">IF(AND(NOT(ISBLANK(A230)),OR(ISBLANK(C230),ISBLANK(D230))),
   "Preencha os campos à esquerda.",
 IF(AND(D230 &gt; 0,C230="Especialista"),
   "O título do orientador(a) deve ser no mínimo de Mestre.",
 IF(AND(D230&gt;8,Identificação!$B$5="Presencial"),"Em curso presencial, o docente só pode orientar até 8 alunos.",""
 )))</f>
        <v/>
      </c>
      <c r="G230" s="13" t="n">
        <f aca="false">IF(F230="",0,1)</f>
        <v>0</v>
      </c>
    </row>
    <row r="231" customFormat="false" ht="13.5" hidden="false" customHeight="false" outlineLevel="0" collapsed="false">
      <c r="A231" s="40"/>
      <c r="B231" s="40"/>
      <c r="C231" s="28"/>
      <c r="D231" s="28"/>
      <c r="E231" s="13" t="n">
        <f aca="false">SUMIF('Estrutura Curricular'!J220:$J$3011,A231,'Estrutura Curricular'!M220:$M$3011)</f>
        <v>0</v>
      </c>
      <c r="F231" s="15" t="str">
        <f aca="false">IF(AND(NOT(ISBLANK(A231)),OR(ISBLANK(C231),ISBLANK(D231))),
   "Preencha os campos à esquerda.",
 IF(AND(D231 &gt; 0,C231="Especialista"),
   "O título do orientador(a) deve ser no mínimo de Mestre.",
 IF(AND(D231&gt;8,Identificação!$B$5="Presencial"),"Em curso presencial, o docente só pode orientar até 8 alunos.",""
 )))</f>
        <v/>
      </c>
      <c r="G231" s="13" t="n">
        <f aca="false">IF(F231="",0,1)</f>
        <v>0</v>
      </c>
    </row>
    <row r="232" customFormat="false" ht="13.5" hidden="false" customHeight="false" outlineLevel="0" collapsed="false">
      <c r="A232" s="40"/>
      <c r="B232" s="40"/>
      <c r="C232" s="28"/>
      <c r="D232" s="28"/>
      <c r="E232" s="13" t="n">
        <f aca="false">SUMIF('Estrutura Curricular'!J221:$J$3011,A232,'Estrutura Curricular'!M221:$M$3011)</f>
        <v>0</v>
      </c>
      <c r="F232" s="15" t="str">
        <f aca="false">IF(AND(NOT(ISBLANK(A232)),OR(ISBLANK(C232),ISBLANK(D232))),
   "Preencha os campos à esquerda.",
 IF(AND(D232 &gt; 0,C232="Especialista"),
   "O título do orientador(a) deve ser no mínimo de Mestre.",
 IF(AND(D232&gt;8,Identificação!$B$5="Presencial"),"Em curso presencial, o docente só pode orientar até 8 alunos.",""
 )))</f>
        <v/>
      </c>
      <c r="G232" s="13" t="n">
        <f aca="false">IF(F232="",0,1)</f>
        <v>0</v>
      </c>
    </row>
    <row r="233" customFormat="false" ht="13.5" hidden="false" customHeight="false" outlineLevel="0" collapsed="false">
      <c r="A233" s="40"/>
      <c r="B233" s="40"/>
      <c r="C233" s="28"/>
      <c r="D233" s="28"/>
      <c r="E233" s="13" t="n">
        <f aca="false">SUMIF('Estrutura Curricular'!J222:$J$3011,A233,'Estrutura Curricular'!M222:$M$3011)</f>
        <v>0</v>
      </c>
      <c r="F233" s="15" t="str">
        <f aca="false">IF(AND(NOT(ISBLANK(A233)),OR(ISBLANK(C233),ISBLANK(D233))),
   "Preencha os campos à esquerda.",
 IF(AND(D233 &gt; 0,C233="Especialista"),
   "O título do orientador(a) deve ser no mínimo de Mestre.",
 IF(AND(D233&gt;8,Identificação!$B$5="Presencial"),"Em curso presencial, o docente só pode orientar até 8 alunos.",""
 )))</f>
        <v/>
      </c>
      <c r="G233" s="13" t="n">
        <f aca="false">IF(F233="",0,1)</f>
        <v>0</v>
      </c>
    </row>
    <row r="234" customFormat="false" ht="13.5" hidden="false" customHeight="false" outlineLevel="0" collapsed="false">
      <c r="A234" s="40"/>
      <c r="B234" s="40"/>
      <c r="C234" s="28"/>
      <c r="D234" s="28"/>
      <c r="E234" s="13" t="n">
        <f aca="false">SUMIF('Estrutura Curricular'!J223:$J$3011,A234,'Estrutura Curricular'!M223:$M$3011)</f>
        <v>0</v>
      </c>
      <c r="F234" s="15" t="str">
        <f aca="false">IF(AND(NOT(ISBLANK(A234)),OR(ISBLANK(C234),ISBLANK(D234))),
   "Preencha os campos à esquerda.",
 IF(AND(D234 &gt; 0,C234="Especialista"),
   "O título do orientador(a) deve ser no mínimo de Mestre.",
 IF(AND(D234&gt;8,Identificação!$B$5="Presencial"),"Em curso presencial, o docente só pode orientar até 8 alunos.",""
 )))</f>
        <v/>
      </c>
      <c r="G234" s="13" t="n">
        <f aca="false">IF(F234="",0,1)</f>
        <v>0</v>
      </c>
    </row>
    <row r="235" customFormat="false" ht="13.5" hidden="false" customHeight="false" outlineLevel="0" collapsed="false">
      <c r="A235" s="40"/>
      <c r="B235" s="40"/>
      <c r="C235" s="28"/>
      <c r="D235" s="28"/>
      <c r="E235" s="13" t="n">
        <f aca="false">SUMIF('Estrutura Curricular'!J224:$J$3011,A235,'Estrutura Curricular'!M224:$M$3011)</f>
        <v>0</v>
      </c>
      <c r="F235" s="15" t="str">
        <f aca="false">IF(AND(NOT(ISBLANK(A235)),OR(ISBLANK(C235),ISBLANK(D235))),
   "Preencha os campos à esquerda.",
 IF(AND(D235 &gt; 0,C235="Especialista"),
   "O título do orientador(a) deve ser no mínimo de Mestre.",
 IF(AND(D235&gt;8,Identificação!$B$5="Presencial"),"Em curso presencial, o docente só pode orientar até 8 alunos.",""
 )))</f>
        <v/>
      </c>
      <c r="G235" s="13" t="n">
        <f aca="false">IF(F235="",0,1)</f>
        <v>0</v>
      </c>
    </row>
    <row r="236" customFormat="false" ht="13.5" hidden="false" customHeight="false" outlineLevel="0" collapsed="false">
      <c r="A236" s="40"/>
      <c r="B236" s="40"/>
      <c r="C236" s="28"/>
      <c r="D236" s="28"/>
      <c r="E236" s="13" t="n">
        <f aca="false">SUMIF('Estrutura Curricular'!J225:$J$3011,A236,'Estrutura Curricular'!M225:$M$3011)</f>
        <v>0</v>
      </c>
      <c r="F236" s="15" t="str">
        <f aca="false">IF(AND(NOT(ISBLANK(A236)),OR(ISBLANK(C236),ISBLANK(D236))),
   "Preencha os campos à esquerda.",
 IF(AND(D236 &gt; 0,C236="Especialista"),
   "O título do orientador(a) deve ser no mínimo de Mestre.",
 IF(AND(D236&gt;8,Identificação!$B$5="Presencial"),"Em curso presencial, o docente só pode orientar até 8 alunos.",""
 )))</f>
        <v/>
      </c>
      <c r="G236" s="13" t="n">
        <f aca="false">IF(F236="",0,1)</f>
        <v>0</v>
      </c>
    </row>
    <row r="237" customFormat="false" ht="13.5" hidden="false" customHeight="false" outlineLevel="0" collapsed="false">
      <c r="A237" s="40"/>
      <c r="B237" s="40"/>
      <c r="C237" s="28"/>
      <c r="D237" s="28"/>
      <c r="E237" s="13" t="n">
        <f aca="false">SUMIF('Estrutura Curricular'!J226:$J$3011,A237,'Estrutura Curricular'!M226:$M$3011)</f>
        <v>0</v>
      </c>
      <c r="F237" s="15" t="str">
        <f aca="false">IF(AND(NOT(ISBLANK(A237)),OR(ISBLANK(C237),ISBLANK(D237))),
   "Preencha os campos à esquerda.",
 IF(AND(D237 &gt; 0,C237="Especialista"),
   "O título do orientador(a) deve ser no mínimo de Mestre.",
 IF(AND(D237&gt;8,Identificação!$B$5="Presencial"),"Em curso presencial, o docente só pode orientar até 8 alunos.",""
 )))</f>
        <v/>
      </c>
      <c r="G237" s="13" t="n">
        <f aca="false">IF(F237="",0,1)</f>
        <v>0</v>
      </c>
    </row>
    <row r="238" customFormat="false" ht="13.5" hidden="false" customHeight="false" outlineLevel="0" collapsed="false">
      <c r="A238" s="40"/>
      <c r="B238" s="40"/>
      <c r="C238" s="28"/>
      <c r="D238" s="28"/>
      <c r="E238" s="13" t="n">
        <f aca="false">SUMIF('Estrutura Curricular'!J227:$J$3011,A238,'Estrutura Curricular'!M227:$M$3011)</f>
        <v>0</v>
      </c>
      <c r="F238" s="15" t="str">
        <f aca="false">IF(AND(NOT(ISBLANK(A238)),OR(ISBLANK(C238),ISBLANK(D238))),
   "Preencha os campos à esquerda.",
 IF(AND(D238 &gt; 0,C238="Especialista"),
   "O título do orientador(a) deve ser no mínimo de Mestre.",
 IF(AND(D238&gt;8,Identificação!$B$5="Presencial"),"Em curso presencial, o docente só pode orientar até 8 alunos.",""
 )))</f>
        <v/>
      </c>
      <c r="G238" s="13" t="n">
        <f aca="false">IF(F238="",0,1)</f>
        <v>0</v>
      </c>
    </row>
    <row r="239" customFormat="false" ht="13.5" hidden="false" customHeight="false" outlineLevel="0" collapsed="false">
      <c r="A239" s="40"/>
      <c r="B239" s="40"/>
      <c r="C239" s="28"/>
      <c r="D239" s="28"/>
      <c r="E239" s="13" t="n">
        <f aca="false">SUMIF('Estrutura Curricular'!J228:$J$3011,A239,'Estrutura Curricular'!M228:$M$3011)</f>
        <v>0</v>
      </c>
      <c r="F239" s="15" t="str">
        <f aca="false">IF(AND(NOT(ISBLANK(A239)),OR(ISBLANK(C239),ISBLANK(D239))),
   "Preencha os campos à esquerda.",
 IF(AND(D239 &gt; 0,C239="Especialista"),
   "O título do orientador(a) deve ser no mínimo de Mestre.",
 IF(AND(D239&gt;8,Identificação!$B$5="Presencial"),"Em curso presencial, o docente só pode orientar até 8 alunos.",""
 )))</f>
        <v/>
      </c>
      <c r="G239" s="13" t="n">
        <f aca="false">IF(F239="",0,1)</f>
        <v>0</v>
      </c>
    </row>
    <row r="240" customFormat="false" ht="13.5" hidden="false" customHeight="false" outlineLevel="0" collapsed="false">
      <c r="A240" s="40"/>
      <c r="B240" s="40"/>
      <c r="C240" s="28"/>
      <c r="D240" s="28"/>
      <c r="E240" s="13" t="n">
        <f aca="false">SUMIF('Estrutura Curricular'!J229:$J$3011,A240,'Estrutura Curricular'!M229:$M$3011)</f>
        <v>0</v>
      </c>
      <c r="F240" s="15" t="str">
        <f aca="false">IF(AND(NOT(ISBLANK(A240)),OR(ISBLANK(C240),ISBLANK(D240))),
   "Preencha os campos à esquerda.",
 IF(AND(D240 &gt; 0,C240="Especialista"),
   "O título do orientador(a) deve ser no mínimo de Mestre.",
 IF(AND(D240&gt;8,Identificação!$B$5="Presencial"),"Em curso presencial, o docente só pode orientar até 8 alunos.",""
 )))</f>
        <v/>
      </c>
      <c r="G240" s="13" t="n">
        <f aca="false">IF(F240="",0,1)</f>
        <v>0</v>
      </c>
    </row>
    <row r="241" customFormat="false" ht="13.5" hidden="false" customHeight="false" outlineLevel="0" collapsed="false">
      <c r="A241" s="40"/>
      <c r="B241" s="40"/>
      <c r="C241" s="28"/>
      <c r="D241" s="28"/>
      <c r="E241" s="13" t="n">
        <f aca="false">SUMIF('Estrutura Curricular'!J230:$J$3011,A241,'Estrutura Curricular'!M230:$M$3011)</f>
        <v>0</v>
      </c>
      <c r="F241" s="15" t="str">
        <f aca="false">IF(AND(NOT(ISBLANK(A241)),OR(ISBLANK(C241),ISBLANK(D241))),
   "Preencha os campos à esquerda.",
 IF(AND(D241 &gt; 0,C241="Especialista"),
   "O título do orientador(a) deve ser no mínimo de Mestre.",
 IF(AND(D241&gt;8,Identificação!$B$5="Presencial"),"Em curso presencial, o docente só pode orientar até 8 alunos.",""
 )))</f>
        <v/>
      </c>
      <c r="G241" s="13" t="n">
        <f aca="false">IF(F241="",0,1)</f>
        <v>0</v>
      </c>
    </row>
    <row r="242" customFormat="false" ht="13.5" hidden="false" customHeight="false" outlineLevel="0" collapsed="false">
      <c r="A242" s="40"/>
      <c r="B242" s="40"/>
      <c r="C242" s="28"/>
      <c r="D242" s="28"/>
      <c r="E242" s="13" t="n">
        <f aca="false">SUMIF('Estrutura Curricular'!J231:$J$3011,A242,'Estrutura Curricular'!M231:$M$3011)</f>
        <v>0</v>
      </c>
      <c r="F242" s="15" t="str">
        <f aca="false">IF(AND(NOT(ISBLANK(A242)),OR(ISBLANK(C242),ISBLANK(D242))),
   "Preencha os campos à esquerda.",
 IF(AND(D242 &gt; 0,C242="Especialista"),
   "O título do orientador(a) deve ser no mínimo de Mestre.",
 IF(AND(D242&gt;8,Identificação!$B$5="Presencial"),"Em curso presencial, o docente só pode orientar até 8 alunos.",""
 )))</f>
        <v/>
      </c>
      <c r="G242" s="13" t="n">
        <f aca="false">IF(F242="",0,1)</f>
        <v>0</v>
      </c>
    </row>
    <row r="243" customFormat="false" ht="13.5" hidden="false" customHeight="false" outlineLevel="0" collapsed="false">
      <c r="A243" s="40"/>
      <c r="B243" s="40"/>
      <c r="C243" s="28"/>
      <c r="D243" s="28"/>
      <c r="E243" s="13" t="n">
        <f aca="false">SUMIF('Estrutura Curricular'!J232:$J$3011,A243,'Estrutura Curricular'!M232:$M$3011)</f>
        <v>0</v>
      </c>
      <c r="F243" s="15" t="str">
        <f aca="false">IF(AND(NOT(ISBLANK(A243)),OR(ISBLANK(C243),ISBLANK(D243))),
   "Preencha os campos à esquerda.",
 IF(AND(D243 &gt; 0,C243="Especialista"),
   "O título do orientador(a) deve ser no mínimo de Mestre.",
 IF(AND(D243&gt;8,Identificação!$B$5="Presencial"),"Em curso presencial, o docente só pode orientar até 8 alunos.",""
 )))</f>
        <v/>
      </c>
      <c r="G243" s="13" t="n">
        <f aca="false">IF(F243="",0,1)</f>
        <v>0</v>
      </c>
    </row>
    <row r="244" customFormat="false" ht="13.5" hidden="false" customHeight="false" outlineLevel="0" collapsed="false">
      <c r="A244" s="40"/>
      <c r="B244" s="40"/>
      <c r="C244" s="28"/>
      <c r="D244" s="28"/>
      <c r="E244" s="13" t="n">
        <f aca="false">SUMIF('Estrutura Curricular'!J233:$J$3011,A244,'Estrutura Curricular'!M233:$M$3011)</f>
        <v>0</v>
      </c>
      <c r="F244" s="15" t="str">
        <f aca="false">IF(AND(NOT(ISBLANK(A244)),OR(ISBLANK(C244),ISBLANK(D244))),
   "Preencha os campos à esquerda.",
 IF(AND(D244 &gt; 0,C244="Especialista"),
   "O título do orientador(a) deve ser no mínimo de Mestre.",
 IF(AND(D244&gt;8,Identificação!$B$5="Presencial"),"Em curso presencial, o docente só pode orientar até 8 alunos.",""
 )))</f>
        <v/>
      </c>
      <c r="G244" s="13" t="n">
        <f aca="false">IF(F244="",0,1)</f>
        <v>0</v>
      </c>
    </row>
    <row r="245" customFormat="false" ht="13.5" hidden="false" customHeight="false" outlineLevel="0" collapsed="false">
      <c r="A245" s="40"/>
      <c r="B245" s="40"/>
      <c r="C245" s="28"/>
      <c r="D245" s="28"/>
      <c r="E245" s="13" t="n">
        <f aca="false">SUMIF('Estrutura Curricular'!J234:$J$3011,A245,'Estrutura Curricular'!M234:$M$3011)</f>
        <v>0</v>
      </c>
      <c r="F245" s="15" t="str">
        <f aca="false">IF(AND(NOT(ISBLANK(A245)),OR(ISBLANK(C245),ISBLANK(D245))),
   "Preencha os campos à esquerda.",
 IF(AND(D245 &gt; 0,C245="Especialista"),
   "O título do orientador(a) deve ser no mínimo de Mestre.",
 IF(AND(D245&gt;8,Identificação!$B$5="Presencial"),"Em curso presencial, o docente só pode orientar até 8 alunos.",""
 )))</f>
        <v/>
      </c>
      <c r="G245" s="13" t="n">
        <f aca="false">IF(F245="",0,1)</f>
        <v>0</v>
      </c>
    </row>
    <row r="246" customFormat="false" ht="13.5" hidden="false" customHeight="false" outlineLevel="0" collapsed="false">
      <c r="A246" s="40"/>
      <c r="B246" s="40"/>
      <c r="C246" s="28"/>
      <c r="D246" s="28"/>
      <c r="E246" s="13" t="n">
        <f aca="false">SUMIF('Estrutura Curricular'!J235:$J$3011,A246,'Estrutura Curricular'!M235:$M$3011)</f>
        <v>0</v>
      </c>
      <c r="F246" s="15" t="str">
        <f aca="false">IF(AND(NOT(ISBLANK(A246)),OR(ISBLANK(C246),ISBLANK(D246))),
   "Preencha os campos à esquerda.",
 IF(AND(D246 &gt; 0,C246="Especialista"),
   "O título do orientador(a) deve ser no mínimo de Mestre.",
 IF(AND(D246&gt;8,Identificação!$B$5="Presencial"),"Em curso presencial, o docente só pode orientar até 8 alunos.",""
 )))</f>
        <v/>
      </c>
      <c r="G246" s="13" t="n">
        <f aca="false">IF(F246="",0,1)</f>
        <v>0</v>
      </c>
    </row>
    <row r="247" customFormat="false" ht="13.5" hidden="false" customHeight="false" outlineLevel="0" collapsed="false">
      <c r="A247" s="40"/>
      <c r="B247" s="40"/>
      <c r="C247" s="28"/>
      <c r="D247" s="28"/>
      <c r="E247" s="13" t="n">
        <f aca="false">SUMIF('Estrutura Curricular'!J236:$J$3011,A247,'Estrutura Curricular'!M236:$M$3011)</f>
        <v>0</v>
      </c>
      <c r="F247" s="15" t="str">
        <f aca="false">IF(AND(NOT(ISBLANK(A247)),OR(ISBLANK(C247),ISBLANK(D247))),
   "Preencha os campos à esquerda.",
 IF(AND(D247 &gt; 0,C247="Especialista"),
   "O título do orientador(a) deve ser no mínimo de Mestre.",
 IF(AND(D247&gt;8,Identificação!$B$5="Presencial"),"Em curso presencial, o docente só pode orientar até 8 alunos.",""
 )))</f>
        <v/>
      </c>
      <c r="G247" s="13" t="n">
        <f aca="false">IF(F247="",0,1)</f>
        <v>0</v>
      </c>
    </row>
    <row r="248" customFormat="false" ht="13.5" hidden="false" customHeight="false" outlineLevel="0" collapsed="false">
      <c r="A248" s="40"/>
      <c r="B248" s="40"/>
      <c r="C248" s="28"/>
      <c r="D248" s="28"/>
      <c r="E248" s="13" t="n">
        <f aca="false">SUMIF('Estrutura Curricular'!J237:$J$3011,A248,'Estrutura Curricular'!M237:$M$3011)</f>
        <v>0</v>
      </c>
      <c r="F248" s="15" t="str">
        <f aca="false">IF(AND(NOT(ISBLANK(A248)),OR(ISBLANK(C248),ISBLANK(D248))),
   "Preencha os campos à esquerda.",
 IF(AND(D248 &gt; 0,C248="Especialista"),
   "O título do orientador(a) deve ser no mínimo de Mestre.",
 IF(AND(D248&gt;8,Identificação!$B$5="Presencial"),"Em curso presencial, o docente só pode orientar até 8 alunos.",""
 )))</f>
        <v/>
      </c>
      <c r="G248" s="13" t="n">
        <f aca="false">IF(F248="",0,1)</f>
        <v>0</v>
      </c>
    </row>
    <row r="249" customFormat="false" ht="13.5" hidden="false" customHeight="false" outlineLevel="0" collapsed="false">
      <c r="A249" s="40"/>
      <c r="B249" s="40"/>
      <c r="C249" s="28"/>
      <c r="D249" s="28"/>
      <c r="E249" s="13" t="n">
        <f aca="false">SUMIF('Estrutura Curricular'!J238:$J$3011,A249,'Estrutura Curricular'!M238:$M$3011)</f>
        <v>0</v>
      </c>
      <c r="F249" s="15" t="str">
        <f aca="false">IF(AND(NOT(ISBLANK(A249)),OR(ISBLANK(C249),ISBLANK(D249))),
   "Preencha os campos à esquerda.",
 IF(AND(D249 &gt; 0,C249="Especialista"),
   "O título do orientador(a) deve ser no mínimo de Mestre.",
 IF(AND(D249&gt;8,Identificação!$B$5="Presencial"),"Em curso presencial, o docente só pode orientar até 8 alunos.",""
 )))</f>
        <v/>
      </c>
      <c r="G249" s="13" t="n">
        <f aca="false">IF(F249="",0,1)</f>
        <v>0</v>
      </c>
    </row>
    <row r="250" customFormat="false" ht="13.5" hidden="false" customHeight="false" outlineLevel="0" collapsed="false">
      <c r="A250" s="40"/>
      <c r="B250" s="40"/>
      <c r="C250" s="28"/>
      <c r="D250" s="28"/>
      <c r="E250" s="13" t="n">
        <f aca="false">SUMIF('Estrutura Curricular'!J239:$J$3011,A250,'Estrutura Curricular'!M239:$M$3011)</f>
        <v>0</v>
      </c>
      <c r="F250" s="15" t="str">
        <f aca="false">IF(AND(NOT(ISBLANK(A250)),OR(ISBLANK(C250),ISBLANK(D250))),
   "Preencha os campos à esquerda.",
 IF(AND(D250 &gt; 0,C250="Especialista"),
   "O título do orientador(a) deve ser no mínimo de Mestre.",
 IF(AND(D250&gt;8,Identificação!$B$5="Presencial"),"Em curso presencial, o docente só pode orientar até 8 alunos.",""
 )))</f>
        <v/>
      </c>
      <c r="G250" s="13" t="n">
        <f aca="false">IF(F250="",0,1)</f>
        <v>0</v>
      </c>
    </row>
    <row r="251" customFormat="false" ht="13.5" hidden="false" customHeight="false" outlineLevel="0" collapsed="false">
      <c r="A251" s="40"/>
      <c r="B251" s="40"/>
      <c r="C251" s="28"/>
      <c r="D251" s="28"/>
      <c r="E251" s="13" t="n">
        <f aca="false">SUMIF('Estrutura Curricular'!J240:$J$3011,A251,'Estrutura Curricular'!M240:$M$3011)</f>
        <v>0</v>
      </c>
      <c r="F251" s="15" t="str">
        <f aca="false">IF(AND(NOT(ISBLANK(A251)),OR(ISBLANK(C251),ISBLANK(D251))),
   "Preencha os campos à esquerda.",
 IF(AND(D251 &gt; 0,C251="Especialista"),
   "O título do orientador(a) deve ser no mínimo de Mestre.",
 IF(AND(D251&gt;8,Identificação!$B$5="Presencial"),"Em curso presencial, o docente só pode orientar até 8 alunos.",""
 )))</f>
        <v/>
      </c>
      <c r="G251" s="13" t="n">
        <f aca="false">IF(F251="",0,1)</f>
        <v>0</v>
      </c>
    </row>
    <row r="252" customFormat="false" ht="13.5" hidden="false" customHeight="false" outlineLevel="0" collapsed="false">
      <c r="A252" s="40"/>
      <c r="B252" s="40"/>
      <c r="C252" s="28"/>
      <c r="D252" s="28"/>
      <c r="E252" s="13" t="n">
        <f aca="false">SUMIF('Estrutura Curricular'!J241:$J$3011,A252,'Estrutura Curricular'!M241:$M$3011)</f>
        <v>0</v>
      </c>
      <c r="F252" s="15" t="str">
        <f aca="false">IF(AND(NOT(ISBLANK(A252)),OR(ISBLANK(C252),ISBLANK(D252))),
   "Preencha os campos à esquerda.",
 IF(AND(D252 &gt; 0,C252="Especialista"),
   "O título do orientador(a) deve ser no mínimo de Mestre.",
 IF(AND(D252&gt;8,Identificação!$B$5="Presencial"),"Em curso presencial, o docente só pode orientar até 8 alunos.",""
 )))</f>
        <v/>
      </c>
      <c r="G252" s="13" t="n">
        <f aca="false">IF(F252="",0,1)</f>
        <v>0</v>
      </c>
    </row>
    <row r="253" customFormat="false" ht="13.5" hidden="false" customHeight="false" outlineLevel="0" collapsed="false">
      <c r="A253" s="40"/>
      <c r="B253" s="40"/>
      <c r="C253" s="28"/>
      <c r="D253" s="28"/>
      <c r="E253" s="13" t="n">
        <f aca="false">SUMIF('Estrutura Curricular'!J242:$J$3011,A253,'Estrutura Curricular'!M242:$M$3011)</f>
        <v>0</v>
      </c>
      <c r="F253" s="15" t="str">
        <f aca="false">IF(AND(NOT(ISBLANK(A253)),OR(ISBLANK(C253),ISBLANK(D253))),
   "Preencha os campos à esquerda.",
 IF(AND(D253 &gt; 0,C253="Especialista"),
   "O título do orientador(a) deve ser no mínimo de Mestre.",
 IF(AND(D253&gt;8,Identificação!$B$5="Presencial"),"Em curso presencial, o docente só pode orientar até 8 alunos.",""
 )))</f>
        <v/>
      </c>
      <c r="G253" s="13" t="n">
        <f aca="false">IF(F253="",0,1)</f>
        <v>0</v>
      </c>
    </row>
    <row r="254" customFormat="false" ht="13.5" hidden="false" customHeight="false" outlineLevel="0" collapsed="false">
      <c r="A254" s="40"/>
      <c r="B254" s="40"/>
      <c r="C254" s="28"/>
      <c r="D254" s="28"/>
      <c r="E254" s="13" t="n">
        <f aca="false">SUMIF('Estrutura Curricular'!J243:$J$3011,A254,'Estrutura Curricular'!M243:$M$3011)</f>
        <v>0</v>
      </c>
      <c r="F254" s="15" t="str">
        <f aca="false">IF(AND(NOT(ISBLANK(A254)),OR(ISBLANK(C254),ISBLANK(D254))),
   "Preencha os campos à esquerda.",
 IF(AND(D254 &gt; 0,C254="Especialista"),
   "O título do orientador(a) deve ser no mínimo de Mestre.",
 IF(AND(D254&gt;8,Identificação!$B$5="Presencial"),"Em curso presencial, o docente só pode orientar até 8 alunos.",""
 )))</f>
        <v/>
      </c>
      <c r="G254" s="13" t="n">
        <f aca="false">IF(F254="",0,1)</f>
        <v>0</v>
      </c>
    </row>
    <row r="255" customFormat="false" ht="13.5" hidden="false" customHeight="false" outlineLevel="0" collapsed="false">
      <c r="A255" s="40"/>
      <c r="B255" s="40"/>
      <c r="C255" s="28"/>
      <c r="D255" s="28"/>
      <c r="E255" s="13" t="n">
        <f aca="false">SUMIF('Estrutura Curricular'!J244:$J$3011,A255,'Estrutura Curricular'!M244:$M$3011)</f>
        <v>0</v>
      </c>
      <c r="F255" s="15" t="str">
        <f aca="false">IF(AND(NOT(ISBLANK(A255)),OR(ISBLANK(C255),ISBLANK(D255))),
   "Preencha os campos à esquerda.",
 IF(AND(D255 &gt; 0,C255="Especialista"),
   "O título do orientador(a) deve ser no mínimo de Mestre.",
 IF(AND(D255&gt;8,Identificação!$B$5="Presencial"),"Em curso presencial, o docente só pode orientar até 8 alunos.",""
 )))</f>
        <v/>
      </c>
      <c r="G255" s="13" t="n">
        <f aca="false">IF(F255="",0,1)</f>
        <v>0</v>
      </c>
    </row>
    <row r="256" customFormat="false" ht="13.5" hidden="false" customHeight="false" outlineLevel="0" collapsed="false">
      <c r="A256" s="40"/>
      <c r="B256" s="40"/>
      <c r="C256" s="28"/>
      <c r="D256" s="28"/>
      <c r="E256" s="13" t="n">
        <f aca="false">SUMIF('Estrutura Curricular'!J245:$J$3011,A256,'Estrutura Curricular'!M245:$M$3011)</f>
        <v>0</v>
      </c>
      <c r="F256" s="15" t="str">
        <f aca="false">IF(AND(NOT(ISBLANK(A256)),OR(ISBLANK(C256),ISBLANK(D256))),
   "Preencha os campos à esquerda.",
 IF(AND(D256 &gt; 0,C256="Especialista"),
   "O título do orientador(a) deve ser no mínimo de Mestre.",
 IF(AND(D256&gt;8,Identificação!$B$5="Presencial"),"Em curso presencial, o docente só pode orientar até 8 alunos.",""
 )))</f>
        <v/>
      </c>
      <c r="G256" s="13" t="n">
        <f aca="false">IF(F256="",0,1)</f>
        <v>0</v>
      </c>
    </row>
    <row r="257" customFormat="false" ht="13.5" hidden="false" customHeight="false" outlineLevel="0" collapsed="false">
      <c r="A257" s="40"/>
      <c r="B257" s="40"/>
      <c r="C257" s="28"/>
      <c r="D257" s="28"/>
      <c r="E257" s="13" t="n">
        <f aca="false">SUMIF('Estrutura Curricular'!J246:$J$3011,A257,'Estrutura Curricular'!M246:$M$3011)</f>
        <v>0</v>
      </c>
      <c r="F257" s="15" t="str">
        <f aca="false">IF(AND(NOT(ISBLANK(A257)),OR(ISBLANK(C257),ISBLANK(D257))),
   "Preencha os campos à esquerda.",
 IF(AND(D257 &gt; 0,C257="Especialista"),
   "O título do orientador(a) deve ser no mínimo de Mestre.",
 IF(AND(D257&gt;8,Identificação!$B$5="Presencial"),"Em curso presencial, o docente só pode orientar até 8 alunos.",""
 )))</f>
        <v/>
      </c>
      <c r="G257" s="13" t="n">
        <f aca="false">IF(F257="",0,1)</f>
        <v>0</v>
      </c>
    </row>
    <row r="258" customFormat="false" ht="13.5" hidden="false" customHeight="false" outlineLevel="0" collapsed="false">
      <c r="A258" s="40"/>
      <c r="B258" s="40"/>
      <c r="C258" s="28"/>
      <c r="D258" s="28"/>
      <c r="E258" s="13" t="n">
        <f aca="false">SUMIF('Estrutura Curricular'!J247:$J$3011,A258,'Estrutura Curricular'!M247:$M$3011)</f>
        <v>0</v>
      </c>
      <c r="F258" s="15" t="str">
        <f aca="false">IF(AND(NOT(ISBLANK(A258)),OR(ISBLANK(C258),ISBLANK(D258))),
   "Preencha os campos à esquerda.",
 IF(AND(D258 &gt; 0,C258="Especialista"),
   "O título do orientador(a) deve ser no mínimo de Mestre.",
 IF(AND(D258&gt;8,Identificação!$B$5="Presencial"),"Em curso presencial, o docente só pode orientar até 8 alunos.",""
 )))</f>
        <v/>
      </c>
      <c r="G258" s="13" t="n">
        <f aca="false">IF(F258="",0,1)</f>
        <v>0</v>
      </c>
    </row>
    <row r="259" customFormat="false" ht="13.5" hidden="false" customHeight="false" outlineLevel="0" collapsed="false">
      <c r="A259" s="40"/>
      <c r="B259" s="40"/>
      <c r="C259" s="28"/>
      <c r="D259" s="28"/>
      <c r="E259" s="13" t="n">
        <f aca="false">SUMIF('Estrutura Curricular'!J248:$J$3011,A259,'Estrutura Curricular'!M248:$M$3011)</f>
        <v>0</v>
      </c>
      <c r="F259" s="15" t="str">
        <f aca="false">IF(AND(NOT(ISBLANK(A259)),OR(ISBLANK(C259),ISBLANK(D259))),
   "Preencha os campos à esquerda.",
 IF(AND(D259 &gt; 0,C259="Especialista"),
   "O título do orientador(a) deve ser no mínimo de Mestre.",
 IF(AND(D259&gt;8,Identificação!$B$5="Presencial"),"Em curso presencial, o docente só pode orientar até 8 alunos.",""
 )))</f>
        <v/>
      </c>
      <c r="G259" s="13" t="n">
        <f aca="false">IF(F259="",0,1)</f>
        <v>0</v>
      </c>
    </row>
    <row r="260" customFormat="false" ht="13.5" hidden="false" customHeight="false" outlineLevel="0" collapsed="false">
      <c r="A260" s="40"/>
      <c r="B260" s="40"/>
      <c r="C260" s="28"/>
      <c r="D260" s="28"/>
      <c r="E260" s="13" t="n">
        <f aca="false">SUMIF('Estrutura Curricular'!J249:$J$3011,A260,'Estrutura Curricular'!M249:$M$3011)</f>
        <v>0</v>
      </c>
      <c r="F260" s="15" t="str">
        <f aca="false">IF(AND(NOT(ISBLANK(A260)),OR(ISBLANK(C260),ISBLANK(D260))),
   "Preencha os campos à esquerda.",
 IF(AND(D260 &gt; 0,C260="Especialista"),
   "O título do orientador(a) deve ser no mínimo de Mestre.",
 IF(AND(D260&gt;8,Identificação!$B$5="Presencial"),"Em curso presencial, o docente só pode orientar até 8 alunos.",""
 )))</f>
        <v/>
      </c>
      <c r="G260" s="13" t="n">
        <f aca="false">IF(F260="",0,1)</f>
        <v>0</v>
      </c>
    </row>
    <row r="261" customFormat="false" ht="13.5" hidden="false" customHeight="false" outlineLevel="0" collapsed="false">
      <c r="A261" s="40"/>
      <c r="B261" s="40"/>
      <c r="C261" s="28"/>
      <c r="D261" s="28"/>
      <c r="E261" s="13" t="n">
        <f aca="false">SUMIF('Estrutura Curricular'!J250:$J$3011,A261,'Estrutura Curricular'!M250:$M$3011)</f>
        <v>0</v>
      </c>
      <c r="F261" s="15" t="str">
        <f aca="false">IF(AND(NOT(ISBLANK(A261)),OR(ISBLANK(C261),ISBLANK(D261))),
   "Preencha os campos à esquerda.",
 IF(AND(D261 &gt; 0,C261="Especialista"),
   "O título do orientador(a) deve ser no mínimo de Mestre.",
 IF(AND(D261&gt;8,Identificação!$B$5="Presencial"),"Em curso presencial, o docente só pode orientar até 8 alunos.",""
 )))</f>
        <v/>
      </c>
      <c r="G261" s="13" t="n">
        <f aca="false">IF(F261="",0,1)</f>
        <v>0</v>
      </c>
    </row>
    <row r="262" customFormat="false" ht="13.5" hidden="false" customHeight="false" outlineLevel="0" collapsed="false">
      <c r="A262" s="40"/>
      <c r="B262" s="40"/>
      <c r="C262" s="28"/>
      <c r="D262" s="28"/>
      <c r="E262" s="13" t="n">
        <f aca="false">SUMIF('Estrutura Curricular'!J251:$J$3011,A262,'Estrutura Curricular'!M251:$M$3011)</f>
        <v>0</v>
      </c>
      <c r="F262" s="15" t="str">
        <f aca="false">IF(AND(NOT(ISBLANK(A262)),OR(ISBLANK(C262),ISBLANK(D262))),
   "Preencha os campos à esquerda.",
 IF(AND(D262 &gt; 0,C262="Especialista"),
   "O título do orientador(a) deve ser no mínimo de Mestre.",
 IF(AND(D262&gt;8,Identificação!$B$5="Presencial"),"Em curso presencial, o docente só pode orientar até 8 alunos.",""
 )))</f>
        <v/>
      </c>
      <c r="G262" s="13" t="n">
        <f aca="false">IF(F262="",0,1)</f>
        <v>0</v>
      </c>
    </row>
    <row r="263" customFormat="false" ht="13.5" hidden="false" customHeight="false" outlineLevel="0" collapsed="false">
      <c r="A263" s="40"/>
      <c r="B263" s="40"/>
      <c r="C263" s="28"/>
      <c r="D263" s="28"/>
      <c r="E263" s="13" t="n">
        <f aca="false">SUMIF('Estrutura Curricular'!J252:$J$3011,A263,'Estrutura Curricular'!M252:$M$3011)</f>
        <v>0</v>
      </c>
      <c r="F263" s="15" t="str">
        <f aca="false">IF(AND(NOT(ISBLANK(A263)),OR(ISBLANK(C263),ISBLANK(D263))),
   "Preencha os campos à esquerda.",
 IF(AND(D263 &gt; 0,C263="Especialista"),
   "O título do orientador(a) deve ser no mínimo de Mestre.",
 IF(AND(D263&gt;8,Identificação!$B$5="Presencial"),"Em curso presencial, o docente só pode orientar até 8 alunos.",""
 )))</f>
        <v/>
      </c>
      <c r="G263" s="13" t="n">
        <f aca="false">IF(F263="",0,1)</f>
        <v>0</v>
      </c>
    </row>
    <row r="264" customFormat="false" ht="13.5" hidden="false" customHeight="false" outlineLevel="0" collapsed="false">
      <c r="A264" s="40"/>
      <c r="B264" s="40"/>
      <c r="C264" s="28"/>
      <c r="D264" s="28"/>
      <c r="E264" s="13" t="n">
        <f aca="false">SUMIF('Estrutura Curricular'!J253:$J$3011,A264,'Estrutura Curricular'!M253:$M$3011)</f>
        <v>0</v>
      </c>
      <c r="F264" s="15" t="str">
        <f aca="false">IF(AND(NOT(ISBLANK(A264)),OR(ISBLANK(C264),ISBLANK(D264))),
   "Preencha os campos à esquerda.",
 IF(AND(D264 &gt; 0,C264="Especialista"),
   "O título do orientador(a) deve ser no mínimo de Mestre.",
 IF(AND(D264&gt;8,Identificação!$B$5="Presencial"),"Em curso presencial, o docente só pode orientar até 8 alunos.",""
 )))</f>
        <v/>
      </c>
      <c r="G264" s="13" t="n">
        <f aca="false">IF(F264="",0,1)</f>
        <v>0</v>
      </c>
    </row>
    <row r="265" customFormat="false" ht="13.5" hidden="false" customHeight="false" outlineLevel="0" collapsed="false">
      <c r="A265" s="40"/>
      <c r="B265" s="40"/>
      <c r="C265" s="28"/>
      <c r="D265" s="28"/>
      <c r="E265" s="13" t="n">
        <f aca="false">SUMIF('Estrutura Curricular'!J254:$J$3011,A265,'Estrutura Curricular'!M254:$M$3011)</f>
        <v>0</v>
      </c>
      <c r="F265" s="15" t="str">
        <f aca="false">IF(AND(NOT(ISBLANK(A265)),OR(ISBLANK(C265),ISBLANK(D265))),
   "Preencha os campos à esquerda.",
 IF(AND(D265 &gt; 0,C265="Especialista"),
   "O título do orientador(a) deve ser no mínimo de Mestre.",
 IF(AND(D265&gt;8,Identificação!$B$5="Presencial"),"Em curso presencial, o docente só pode orientar até 8 alunos.",""
 )))</f>
        <v/>
      </c>
      <c r="G265" s="13" t="n">
        <f aca="false">IF(F265="",0,1)</f>
        <v>0</v>
      </c>
    </row>
    <row r="266" customFormat="false" ht="13.5" hidden="false" customHeight="false" outlineLevel="0" collapsed="false">
      <c r="A266" s="40"/>
      <c r="B266" s="40"/>
      <c r="C266" s="28"/>
      <c r="D266" s="28"/>
      <c r="E266" s="13" t="n">
        <f aca="false">SUMIF('Estrutura Curricular'!J255:$J$3011,A266,'Estrutura Curricular'!M255:$M$3011)</f>
        <v>0</v>
      </c>
      <c r="F266" s="15" t="str">
        <f aca="false">IF(AND(NOT(ISBLANK(A266)),OR(ISBLANK(C266),ISBLANK(D266))),
   "Preencha os campos à esquerda.",
 IF(AND(D266 &gt; 0,C266="Especialista"),
   "O título do orientador(a) deve ser no mínimo de Mestre.",
 IF(AND(D266&gt;8,Identificação!$B$5="Presencial"),"Em curso presencial, o docente só pode orientar até 8 alunos.",""
 )))</f>
        <v/>
      </c>
      <c r="G266" s="13" t="n">
        <f aca="false">IF(F266="",0,1)</f>
        <v>0</v>
      </c>
    </row>
    <row r="267" customFormat="false" ht="13.5" hidden="false" customHeight="false" outlineLevel="0" collapsed="false">
      <c r="A267" s="40"/>
      <c r="B267" s="40"/>
      <c r="C267" s="28"/>
      <c r="D267" s="28"/>
      <c r="E267" s="13" t="n">
        <f aca="false">SUMIF('Estrutura Curricular'!J256:$J$3011,A267,'Estrutura Curricular'!M256:$M$3011)</f>
        <v>0</v>
      </c>
      <c r="F267" s="15" t="str">
        <f aca="false">IF(AND(NOT(ISBLANK(A267)),OR(ISBLANK(C267),ISBLANK(D267))),
   "Preencha os campos à esquerda.",
 IF(AND(D267 &gt; 0,C267="Especialista"),
   "O título do orientador(a) deve ser no mínimo de Mestre.",
 IF(AND(D267&gt;8,Identificação!$B$5="Presencial"),"Em curso presencial, o docente só pode orientar até 8 alunos.",""
 )))</f>
        <v/>
      </c>
      <c r="G267" s="13" t="n">
        <f aca="false">IF(F267="",0,1)</f>
        <v>0</v>
      </c>
    </row>
    <row r="268" customFormat="false" ht="13.5" hidden="false" customHeight="false" outlineLevel="0" collapsed="false">
      <c r="A268" s="40"/>
      <c r="B268" s="40"/>
      <c r="C268" s="28"/>
      <c r="D268" s="28"/>
      <c r="E268" s="13" t="n">
        <f aca="false">SUMIF('Estrutura Curricular'!J257:$J$3011,A268,'Estrutura Curricular'!M257:$M$3011)</f>
        <v>0</v>
      </c>
      <c r="F268" s="15" t="str">
        <f aca="false">IF(AND(NOT(ISBLANK(A268)),OR(ISBLANK(C268),ISBLANK(D268))),
   "Preencha os campos à esquerda.",
 IF(AND(D268 &gt; 0,C268="Especialista"),
   "O título do orientador(a) deve ser no mínimo de Mestre.",
 IF(AND(D268&gt;8,Identificação!$B$5="Presencial"),"Em curso presencial, o docente só pode orientar até 8 alunos.",""
 )))</f>
        <v/>
      </c>
      <c r="G268" s="13" t="n">
        <f aca="false">IF(F268="",0,1)</f>
        <v>0</v>
      </c>
    </row>
    <row r="269" customFormat="false" ht="13.5" hidden="false" customHeight="false" outlineLevel="0" collapsed="false">
      <c r="A269" s="40"/>
      <c r="B269" s="40"/>
      <c r="C269" s="28"/>
      <c r="D269" s="28"/>
      <c r="E269" s="13" t="n">
        <f aca="false">SUMIF('Estrutura Curricular'!J258:$J$3011,A269,'Estrutura Curricular'!M258:$M$3011)</f>
        <v>0</v>
      </c>
      <c r="F269" s="15" t="str">
        <f aca="false">IF(AND(NOT(ISBLANK(A269)),OR(ISBLANK(C269),ISBLANK(D269))),
   "Preencha os campos à esquerda.",
 IF(AND(D269 &gt; 0,C269="Especialista"),
   "O título do orientador(a) deve ser no mínimo de Mestre.",
 IF(AND(D269&gt;8,Identificação!$B$5="Presencial"),"Em curso presencial, o docente só pode orientar até 8 alunos.",""
 )))</f>
        <v/>
      </c>
      <c r="G269" s="13" t="n">
        <f aca="false">IF(F269="",0,1)</f>
        <v>0</v>
      </c>
    </row>
    <row r="270" customFormat="false" ht="13.5" hidden="false" customHeight="false" outlineLevel="0" collapsed="false">
      <c r="A270" s="40"/>
      <c r="B270" s="40"/>
      <c r="C270" s="28"/>
      <c r="D270" s="28"/>
      <c r="E270" s="13" t="n">
        <f aca="false">SUMIF('Estrutura Curricular'!J259:$J$3011,A270,'Estrutura Curricular'!M259:$M$3011)</f>
        <v>0</v>
      </c>
      <c r="F270" s="15" t="str">
        <f aca="false">IF(AND(NOT(ISBLANK(A270)),OR(ISBLANK(C270),ISBLANK(D270))),
   "Preencha os campos à esquerda.",
 IF(AND(D270 &gt; 0,C270="Especialista"),
   "O título do orientador(a) deve ser no mínimo de Mestre.",
 IF(AND(D270&gt;8,Identificação!$B$5="Presencial"),"Em curso presencial, o docente só pode orientar até 8 alunos.",""
 )))</f>
        <v/>
      </c>
      <c r="G270" s="13" t="n">
        <f aca="false">IF(F270="",0,1)</f>
        <v>0</v>
      </c>
    </row>
    <row r="271" customFormat="false" ht="13.5" hidden="false" customHeight="false" outlineLevel="0" collapsed="false">
      <c r="A271" s="40"/>
      <c r="B271" s="40"/>
      <c r="C271" s="28"/>
      <c r="D271" s="28"/>
      <c r="E271" s="13" t="n">
        <f aca="false">SUMIF('Estrutura Curricular'!J260:$J$3011,A271,'Estrutura Curricular'!M260:$M$3011)</f>
        <v>0</v>
      </c>
      <c r="F271" s="15" t="str">
        <f aca="false">IF(AND(NOT(ISBLANK(A271)),OR(ISBLANK(C271),ISBLANK(D271))),
   "Preencha os campos à esquerda.",
 IF(AND(D271 &gt; 0,C271="Especialista"),
   "O título do orientador(a) deve ser no mínimo de Mestre.",
 IF(AND(D271&gt;8,Identificação!$B$5="Presencial"),"Em curso presencial, o docente só pode orientar até 8 alunos.",""
 )))</f>
        <v/>
      </c>
      <c r="G271" s="13" t="n">
        <f aca="false">IF(F271="",0,1)</f>
        <v>0</v>
      </c>
    </row>
    <row r="272" customFormat="false" ht="13.5" hidden="false" customHeight="false" outlineLevel="0" collapsed="false">
      <c r="A272" s="40"/>
      <c r="B272" s="40"/>
      <c r="C272" s="28"/>
      <c r="D272" s="28"/>
      <c r="E272" s="13" t="n">
        <f aca="false">SUMIF('Estrutura Curricular'!J261:$J$3011,A272,'Estrutura Curricular'!M261:$M$3011)</f>
        <v>0</v>
      </c>
      <c r="F272" s="15" t="str">
        <f aca="false">IF(AND(NOT(ISBLANK(A272)),OR(ISBLANK(C272),ISBLANK(D272))),
   "Preencha os campos à esquerda.",
 IF(AND(D272 &gt; 0,C272="Especialista"),
   "O título do orientador(a) deve ser no mínimo de Mestre.",
 IF(AND(D272&gt;8,Identificação!$B$5="Presencial"),"Em curso presencial, o docente só pode orientar até 8 alunos.",""
 )))</f>
        <v/>
      </c>
      <c r="G272" s="13" t="n">
        <f aca="false">IF(F272="",0,1)</f>
        <v>0</v>
      </c>
    </row>
    <row r="273" customFormat="false" ht="13.5" hidden="false" customHeight="false" outlineLevel="0" collapsed="false">
      <c r="A273" s="40"/>
      <c r="B273" s="40"/>
      <c r="C273" s="28"/>
      <c r="D273" s="28"/>
      <c r="E273" s="13" t="n">
        <f aca="false">SUMIF('Estrutura Curricular'!J262:$J$3011,A273,'Estrutura Curricular'!M262:$M$3011)</f>
        <v>0</v>
      </c>
      <c r="F273" s="15" t="str">
        <f aca="false">IF(AND(NOT(ISBLANK(A273)),OR(ISBLANK(C273),ISBLANK(D273))),
   "Preencha os campos à esquerda.",
 IF(AND(D273 &gt; 0,C273="Especialista"),
   "O título do orientador(a) deve ser no mínimo de Mestre.",
 IF(AND(D273&gt;8,Identificação!$B$5="Presencial"),"Em curso presencial, o docente só pode orientar até 8 alunos.",""
 )))</f>
        <v/>
      </c>
      <c r="G273" s="13" t="n">
        <f aca="false">IF(F273="",0,1)</f>
        <v>0</v>
      </c>
    </row>
    <row r="274" customFormat="false" ht="13.5" hidden="false" customHeight="false" outlineLevel="0" collapsed="false">
      <c r="A274" s="40"/>
      <c r="B274" s="40"/>
      <c r="C274" s="28"/>
      <c r="D274" s="28"/>
      <c r="E274" s="13" t="n">
        <f aca="false">SUMIF('Estrutura Curricular'!J263:$J$3011,A274,'Estrutura Curricular'!M263:$M$3011)</f>
        <v>0</v>
      </c>
      <c r="F274" s="15" t="str">
        <f aca="false">IF(AND(NOT(ISBLANK(A274)),OR(ISBLANK(C274),ISBLANK(D274))),
   "Preencha os campos à esquerda.",
 IF(AND(D274 &gt; 0,C274="Especialista"),
   "O título do orientador(a) deve ser no mínimo de Mestre.",
 IF(AND(D274&gt;8,Identificação!$B$5="Presencial"),"Em curso presencial, o docente só pode orientar até 8 alunos.",""
 )))</f>
        <v/>
      </c>
      <c r="G274" s="13" t="n">
        <f aca="false">IF(F274="",0,1)</f>
        <v>0</v>
      </c>
    </row>
    <row r="275" customFormat="false" ht="13.5" hidden="false" customHeight="false" outlineLevel="0" collapsed="false">
      <c r="A275" s="40"/>
      <c r="B275" s="40"/>
      <c r="C275" s="28"/>
      <c r="D275" s="28"/>
      <c r="E275" s="13" t="n">
        <f aca="false">SUMIF('Estrutura Curricular'!J264:$J$3011,A275,'Estrutura Curricular'!M264:$M$3011)</f>
        <v>0</v>
      </c>
      <c r="F275" s="15" t="str">
        <f aca="false">IF(AND(NOT(ISBLANK(A275)),OR(ISBLANK(C275),ISBLANK(D275))),
   "Preencha os campos à esquerda.",
 IF(AND(D275 &gt; 0,C275="Especialista"),
   "O título do orientador(a) deve ser no mínimo de Mestre.",
 IF(AND(D275&gt;8,Identificação!$B$5="Presencial"),"Em curso presencial, o docente só pode orientar até 8 alunos.",""
 )))</f>
        <v/>
      </c>
      <c r="G275" s="13" t="n">
        <f aca="false">IF(F275="",0,1)</f>
        <v>0</v>
      </c>
    </row>
    <row r="276" customFormat="false" ht="13.5" hidden="false" customHeight="false" outlineLevel="0" collapsed="false">
      <c r="A276" s="40"/>
      <c r="B276" s="40"/>
      <c r="C276" s="28"/>
      <c r="D276" s="28"/>
      <c r="E276" s="13" t="n">
        <f aca="false">SUMIF('Estrutura Curricular'!J265:$J$3011,A276,'Estrutura Curricular'!M265:$M$3011)</f>
        <v>0</v>
      </c>
      <c r="F276" s="15" t="str">
        <f aca="false">IF(AND(NOT(ISBLANK(A276)),OR(ISBLANK(C276),ISBLANK(D276))),
   "Preencha os campos à esquerda.",
 IF(AND(D276 &gt; 0,C276="Especialista"),
   "O título do orientador(a) deve ser no mínimo de Mestre.",
 IF(AND(D276&gt;8,Identificação!$B$5="Presencial"),"Em curso presencial, o docente só pode orientar até 8 alunos.",""
 )))</f>
        <v/>
      </c>
      <c r="G276" s="13" t="n">
        <f aca="false">IF(F276="",0,1)</f>
        <v>0</v>
      </c>
    </row>
    <row r="277" customFormat="false" ht="13.5" hidden="false" customHeight="false" outlineLevel="0" collapsed="false">
      <c r="A277" s="40"/>
      <c r="B277" s="40"/>
      <c r="C277" s="28"/>
      <c r="D277" s="28"/>
      <c r="E277" s="13" t="n">
        <f aca="false">SUMIF('Estrutura Curricular'!J266:$J$3011,A277,'Estrutura Curricular'!M266:$M$3011)</f>
        <v>0</v>
      </c>
      <c r="F277" s="15" t="str">
        <f aca="false">IF(AND(NOT(ISBLANK(A277)),OR(ISBLANK(C277),ISBLANK(D277))),
   "Preencha os campos à esquerda.",
 IF(AND(D277 &gt; 0,C277="Especialista"),
   "O título do orientador(a) deve ser no mínimo de Mestre.",
 IF(AND(D277&gt;8,Identificação!$B$5="Presencial"),"Em curso presencial, o docente só pode orientar até 8 alunos.",""
 )))</f>
        <v/>
      </c>
      <c r="G277" s="13" t="n">
        <f aca="false">IF(F277="",0,1)</f>
        <v>0</v>
      </c>
    </row>
    <row r="278" customFormat="false" ht="13.5" hidden="false" customHeight="false" outlineLevel="0" collapsed="false">
      <c r="A278" s="40"/>
      <c r="B278" s="40"/>
      <c r="C278" s="28"/>
      <c r="D278" s="28"/>
      <c r="E278" s="13" t="n">
        <f aca="false">SUMIF('Estrutura Curricular'!J267:$J$3011,A278,'Estrutura Curricular'!M267:$M$3011)</f>
        <v>0</v>
      </c>
      <c r="F278" s="15" t="str">
        <f aca="false">IF(AND(NOT(ISBLANK(A278)),OR(ISBLANK(C278),ISBLANK(D278))),
   "Preencha os campos à esquerda.",
 IF(AND(D278 &gt; 0,C278="Especialista"),
   "O título do orientador(a) deve ser no mínimo de Mestre.",
 IF(AND(D278&gt;8,Identificação!$B$5="Presencial"),"Em curso presencial, o docente só pode orientar até 8 alunos.",""
 )))</f>
        <v/>
      </c>
      <c r="G278" s="13" t="n">
        <f aca="false">IF(F278="",0,1)</f>
        <v>0</v>
      </c>
    </row>
    <row r="279" customFormat="false" ht="13.5" hidden="false" customHeight="false" outlineLevel="0" collapsed="false">
      <c r="A279" s="40"/>
      <c r="B279" s="40"/>
      <c r="C279" s="28"/>
      <c r="D279" s="28"/>
      <c r="E279" s="13" t="n">
        <f aca="false">SUMIF('Estrutura Curricular'!J268:$J$3011,A279,'Estrutura Curricular'!M268:$M$3011)</f>
        <v>0</v>
      </c>
      <c r="F279" s="15" t="str">
        <f aca="false">IF(AND(NOT(ISBLANK(A279)),OR(ISBLANK(C279),ISBLANK(D279))),
   "Preencha os campos à esquerda.",
 IF(AND(D279 &gt; 0,C279="Especialista"),
   "O título do orientador(a) deve ser no mínimo de Mestre.",
 IF(AND(D279&gt;8,Identificação!$B$5="Presencial"),"Em curso presencial, o docente só pode orientar até 8 alunos.",""
 )))</f>
        <v/>
      </c>
      <c r="G279" s="13" t="n">
        <f aca="false">IF(F279="",0,1)</f>
        <v>0</v>
      </c>
    </row>
    <row r="280" customFormat="false" ht="13.5" hidden="false" customHeight="false" outlineLevel="0" collapsed="false">
      <c r="A280" s="40"/>
      <c r="B280" s="40"/>
      <c r="C280" s="28"/>
      <c r="D280" s="28"/>
      <c r="E280" s="13" t="n">
        <f aca="false">SUMIF('Estrutura Curricular'!J269:$J$3011,A280,'Estrutura Curricular'!M269:$M$3011)</f>
        <v>0</v>
      </c>
      <c r="F280" s="15" t="str">
        <f aca="false">IF(AND(NOT(ISBLANK(A280)),OR(ISBLANK(C280),ISBLANK(D280))),
   "Preencha os campos à esquerda.",
 IF(AND(D280 &gt; 0,C280="Especialista"),
   "O título do orientador(a) deve ser no mínimo de Mestre.",
 IF(AND(D280&gt;8,Identificação!$B$5="Presencial"),"Em curso presencial, o docente só pode orientar até 8 alunos.",""
 )))</f>
        <v/>
      </c>
      <c r="G280" s="13" t="n">
        <f aca="false">IF(F280="",0,1)</f>
        <v>0</v>
      </c>
    </row>
    <row r="281" customFormat="false" ht="13.5" hidden="false" customHeight="false" outlineLevel="0" collapsed="false">
      <c r="A281" s="40"/>
      <c r="B281" s="40"/>
      <c r="C281" s="28"/>
      <c r="D281" s="28"/>
      <c r="E281" s="13" t="n">
        <f aca="false">SUMIF('Estrutura Curricular'!J270:$J$3011,A281,'Estrutura Curricular'!M270:$M$3011)</f>
        <v>0</v>
      </c>
      <c r="F281" s="15" t="str">
        <f aca="false">IF(AND(NOT(ISBLANK(A281)),OR(ISBLANK(C281),ISBLANK(D281))),
   "Preencha os campos à esquerda.",
 IF(AND(D281 &gt; 0,C281="Especialista"),
   "O título do orientador(a) deve ser no mínimo de Mestre.",
 IF(AND(D281&gt;8,Identificação!$B$5="Presencial"),"Em curso presencial, o docente só pode orientar até 8 alunos.",""
 )))</f>
        <v/>
      </c>
      <c r="G281" s="13" t="n">
        <f aca="false">IF(F281="",0,1)</f>
        <v>0</v>
      </c>
    </row>
    <row r="282" customFormat="false" ht="13.5" hidden="false" customHeight="false" outlineLevel="0" collapsed="false">
      <c r="A282" s="40"/>
      <c r="B282" s="40"/>
      <c r="C282" s="28"/>
      <c r="D282" s="28"/>
      <c r="E282" s="13" t="n">
        <f aca="false">SUMIF('Estrutura Curricular'!J271:$J$3011,A282,'Estrutura Curricular'!M271:$M$3011)</f>
        <v>0</v>
      </c>
      <c r="F282" s="15" t="str">
        <f aca="false">IF(AND(NOT(ISBLANK(A282)),OR(ISBLANK(C282),ISBLANK(D282))),
   "Preencha os campos à esquerda.",
 IF(AND(D282 &gt; 0,C282="Especialista"),
   "O título do orientador(a) deve ser no mínimo de Mestre.",
 IF(AND(D282&gt;8,Identificação!$B$5="Presencial"),"Em curso presencial, o docente só pode orientar até 8 alunos.",""
 )))</f>
        <v/>
      </c>
      <c r="G282" s="13" t="n">
        <f aca="false">IF(F282="",0,1)</f>
        <v>0</v>
      </c>
    </row>
    <row r="283" customFormat="false" ht="13.5" hidden="false" customHeight="false" outlineLevel="0" collapsed="false">
      <c r="A283" s="40"/>
      <c r="B283" s="40"/>
      <c r="C283" s="28"/>
      <c r="D283" s="28"/>
      <c r="E283" s="13" t="n">
        <f aca="false">SUMIF('Estrutura Curricular'!J272:$J$3011,A283,'Estrutura Curricular'!M272:$M$3011)</f>
        <v>0</v>
      </c>
      <c r="F283" s="15" t="str">
        <f aca="false">IF(AND(NOT(ISBLANK(A283)),OR(ISBLANK(C283),ISBLANK(D283))),
   "Preencha os campos à esquerda.",
 IF(AND(D283 &gt; 0,C283="Especialista"),
   "O título do orientador(a) deve ser no mínimo de Mestre.",
 IF(AND(D283&gt;8,Identificação!$B$5="Presencial"),"Em curso presencial, o docente só pode orientar até 8 alunos.",""
 )))</f>
        <v/>
      </c>
      <c r="G283" s="13" t="n">
        <f aca="false">IF(F283="",0,1)</f>
        <v>0</v>
      </c>
    </row>
    <row r="284" customFormat="false" ht="13.5" hidden="false" customHeight="false" outlineLevel="0" collapsed="false">
      <c r="A284" s="40"/>
      <c r="B284" s="40"/>
      <c r="C284" s="28"/>
      <c r="D284" s="28"/>
      <c r="E284" s="13" t="n">
        <f aca="false">SUMIF('Estrutura Curricular'!J273:$J$3011,A284,'Estrutura Curricular'!M273:$M$3011)</f>
        <v>0</v>
      </c>
      <c r="F284" s="15" t="str">
        <f aca="false">IF(AND(NOT(ISBLANK(A284)),OR(ISBLANK(C284),ISBLANK(D284))),
   "Preencha os campos à esquerda.",
 IF(AND(D284 &gt; 0,C284="Especialista"),
   "O título do orientador(a) deve ser no mínimo de Mestre.",
 IF(AND(D284&gt;8,Identificação!$B$5="Presencial"),"Em curso presencial, o docente só pode orientar até 8 alunos.",""
 )))</f>
        <v/>
      </c>
      <c r="G284" s="13" t="n">
        <f aca="false">IF(F284="",0,1)</f>
        <v>0</v>
      </c>
    </row>
    <row r="285" customFormat="false" ht="13.5" hidden="false" customHeight="false" outlineLevel="0" collapsed="false">
      <c r="A285" s="40"/>
      <c r="B285" s="40"/>
      <c r="C285" s="28"/>
      <c r="D285" s="28"/>
      <c r="E285" s="13" t="n">
        <f aca="false">SUMIF('Estrutura Curricular'!J274:$J$3011,A285,'Estrutura Curricular'!M274:$M$3011)</f>
        <v>0</v>
      </c>
      <c r="F285" s="15" t="str">
        <f aca="false">IF(AND(NOT(ISBLANK(A285)),OR(ISBLANK(C285),ISBLANK(D285))),
   "Preencha os campos à esquerda.",
 IF(AND(D285 &gt; 0,C285="Especialista"),
   "O título do orientador(a) deve ser no mínimo de Mestre.",
 IF(AND(D285&gt;8,Identificação!$B$5="Presencial"),"Em curso presencial, o docente só pode orientar até 8 alunos.",""
 )))</f>
        <v/>
      </c>
      <c r="G285" s="13" t="n">
        <f aca="false">IF(F285="",0,1)</f>
        <v>0</v>
      </c>
    </row>
    <row r="286" customFormat="false" ht="13.5" hidden="false" customHeight="false" outlineLevel="0" collapsed="false">
      <c r="A286" s="40"/>
      <c r="B286" s="40"/>
      <c r="C286" s="28"/>
      <c r="D286" s="28"/>
      <c r="E286" s="13" t="n">
        <f aca="false">SUMIF('Estrutura Curricular'!J275:$J$3011,A286,'Estrutura Curricular'!M275:$M$3011)</f>
        <v>0</v>
      </c>
      <c r="F286" s="15" t="str">
        <f aca="false">IF(AND(NOT(ISBLANK(A286)),OR(ISBLANK(C286),ISBLANK(D286))),
   "Preencha os campos à esquerda.",
 IF(AND(D286 &gt; 0,C286="Especialista"),
   "O título do orientador(a) deve ser no mínimo de Mestre.",
 IF(AND(D286&gt;8,Identificação!$B$5="Presencial"),"Em curso presencial, o docente só pode orientar até 8 alunos.",""
 )))</f>
        <v/>
      </c>
      <c r="G286" s="13" t="n">
        <f aca="false">IF(F286="",0,1)</f>
        <v>0</v>
      </c>
    </row>
    <row r="287" customFormat="false" ht="13.5" hidden="false" customHeight="false" outlineLevel="0" collapsed="false">
      <c r="A287" s="40"/>
      <c r="B287" s="40"/>
      <c r="C287" s="28"/>
      <c r="D287" s="28"/>
      <c r="E287" s="13" t="n">
        <f aca="false">SUMIF('Estrutura Curricular'!J276:$J$3011,A287,'Estrutura Curricular'!M276:$M$3011)</f>
        <v>0</v>
      </c>
      <c r="F287" s="15" t="str">
        <f aca="false">IF(AND(NOT(ISBLANK(A287)),OR(ISBLANK(C287),ISBLANK(D287))),
   "Preencha os campos à esquerda.",
 IF(AND(D287 &gt; 0,C287="Especialista"),
   "O título do orientador(a) deve ser no mínimo de Mestre.",
 IF(AND(D287&gt;8,Identificação!$B$5="Presencial"),"Em curso presencial, o docente só pode orientar até 8 alunos.",""
 )))</f>
        <v/>
      </c>
      <c r="G287" s="13" t="n">
        <f aca="false">IF(F287="",0,1)</f>
        <v>0</v>
      </c>
    </row>
    <row r="288" customFormat="false" ht="13.5" hidden="false" customHeight="false" outlineLevel="0" collapsed="false">
      <c r="A288" s="40"/>
      <c r="B288" s="40"/>
      <c r="C288" s="28"/>
      <c r="D288" s="28"/>
      <c r="E288" s="13" t="n">
        <f aca="false">SUMIF('Estrutura Curricular'!J277:$J$3011,A288,'Estrutura Curricular'!M277:$M$3011)</f>
        <v>0</v>
      </c>
      <c r="F288" s="15" t="str">
        <f aca="false">IF(AND(NOT(ISBLANK(A288)),OR(ISBLANK(C288),ISBLANK(D288))),
   "Preencha os campos à esquerda.",
 IF(AND(D288 &gt; 0,C288="Especialista"),
   "O título do orientador(a) deve ser no mínimo de Mestre.",
 IF(AND(D288&gt;8,Identificação!$B$5="Presencial"),"Em curso presencial, o docente só pode orientar até 8 alunos.",""
 )))</f>
        <v/>
      </c>
      <c r="G288" s="13" t="n">
        <f aca="false">IF(F288="",0,1)</f>
        <v>0</v>
      </c>
    </row>
    <row r="289" customFormat="false" ht="13.5" hidden="false" customHeight="false" outlineLevel="0" collapsed="false">
      <c r="A289" s="40"/>
      <c r="B289" s="40"/>
      <c r="C289" s="28"/>
      <c r="D289" s="28"/>
      <c r="E289" s="13" t="n">
        <f aca="false">SUMIF('Estrutura Curricular'!J278:$J$3011,A289,'Estrutura Curricular'!M278:$M$3011)</f>
        <v>0</v>
      </c>
      <c r="F289" s="15" t="str">
        <f aca="false">IF(AND(NOT(ISBLANK(A289)),OR(ISBLANK(C289),ISBLANK(D289))),
   "Preencha os campos à esquerda.",
 IF(AND(D289 &gt; 0,C289="Especialista"),
   "O título do orientador(a) deve ser no mínimo de Mestre.",
 IF(AND(D289&gt;8,Identificação!$B$5="Presencial"),"Em curso presencial, o docente só pode orientar até 8 alunos.",""
 )))</f>
        <v/>
      </c>
      <c r="G289" s="13" t="n">
        <f aca="false">IF(F289="",0,1)</f>
        <v>0</v>
      </c>
    </row>
    <row r="290" customFormat="false" ht="13.5" hidden="false" customHeight="false" outlineLevel="0" collapsed="false">
      <c r="A290" s="40"/>
      <c r="B290" s="40"/>
      <c r="C290" s="28"/>
      <c r="D290" s="28"/>
      <c r="E290" s="13" t="n">
        <f aca="false">SUMIF('Estrutura Curricular'!J279:$J$3011,A290,'Estrutura Curricular'!M279:$M$3011)</f>
        <v>0</v>
      </c>
      <c r="F290" s="15" t="str">
        <f aca="false">IF(AND(NOT(ISBLANK(A290)),OR(ISBLANK(C290),ISBLANK(D290))),
   "Preencha os campos à esquerda.",
 IF(AND(D290 &gt; 0,C290="Especialista"),
   "O título do orientador(a) deve ser no mínimo de Mestre.",
 IF(AND(D290&gt;8,Identificação!$B$5="Presencial"),"Em curso presencial, o docente só pode orientar até 8 alunos.",""
 )))</f>
        <v/>
      </c>
      <c r="G290" s="13" t="n">
        <f aca="false">IF(F290="",0,1)</f>
        <v>0</v>
      </c>
    </row>
    <row r="291" customFormat="false" ht="13.5" hidden="false" customHeight="false" outlineLevel="0" collapsed="false">
      <c r="A291" s="40"/>
      <c r="B291" s="40"/>
      <c r="C291" s="28"/>
      <c r="D291" s="28"/>
      <c r="E291" s="13" t="n">
        <f aca="false">SUMIF('Estrutura Curricular'!J280:$J$3011,A291,'Estrutura Curricular'!M280:$M$3011)</f>
        <v>0</v>
      </c>
      <c r="F291" s="15" t="str">
        <f aca="false">IF(AND(NOT(ISBLANK(A291)),OR(ISBLANK(C291),ISBLANK(D291))),
   "Preencha os campos à esquerda.",
 IF(AND(D291 &gt; 0,C291="Especialista"),
   "O título do orientador(a) deve ser no mínimo de Mestre.",
 IF(AND(D291&gt;8,Identificação!$B$5="Presencial"),"Em curso presencial, o docente só pode orientar até 8 alunos.",""
 )))</f>
        <v/>
      </c>
      <c r="G291" s="13" t="n">
        <f aca="false">IF(F291="",0,1)</f>
        <v>0</v>
      </c>
    </row>
    <row r="292" customFormat="false" ht="13.5" hidden="false" customHeight="false" outlineLevel="0" collapsed="false">
      <c r="A292" s="40"/>
      <c r="B292" s="40"/>
      <c r="C292" s="28"/>
      <c r="D292" s="28"/>
      <c r="E292" s="13" t="n">
        <f aca="false">SUMIF('Estrutura Curricular'!J281:$J$3011,A292,'Estrutura Curricular'!M281:$M$3011)</f>
        <v>0</v>
      </c>
      <c r="F292" s="15" t="str">
        <f aca="false">IF(AND(NOT(ISBLANK(A292)),OR(ISBLANK(C292),ISBLANK(D292))),
   "Preencha os campos à esquerda.",
 IF(AND(D292 &gt; 0,C292="Especialista"),
   "O título do orientador(a) deve ser no mínimo de Mestre.",
 IF(AND(D292&gt;8,Identificação!$B$5="Presencial"),"Em curso presencial, o docente só pode orientar até 8 alunos.",""
 )))</f>
        <v/>
      </c>
      <c r="G292" s="13" t="n">
        <f aca="false">IF(F292="",0,1)</f>
        <v>0</v>
      </c>
    </row>
    <row r="293" customFormat="false" ht="13.5" hidden="false" customHeight="false" outlineLevel="0" collapsed="false">
      <c r="A293" s="40"/>
      <c r="B293" s="40"/>
      <c r="C293" s="28"/>
      <c r="D293" s="28"/>
      <c r="E293" s="13" t="n">
        <f aca="false">SUMIF('Estrutura Curricular'!J282:$J$3011,A293,'Estrutura Curricular'!M282:$M$3011)</f>
        <v>0</v>
      </c>
      <c r="F293" s="15" t="str">
        <f aca="false">IF(AND(NOT(ISBLANK(A293)),OR(ISBLANK(C293),ISBLANK(D293))),
   "Preencha os campos à esquerda.",
 IF(AND(D293 &gt; 0,C293="Especialista"),
   "O título do orientador(a) deve ser no mínimo de Mestre.",
 IF(AND(D293&gt;8,Identificação!$B$5="Presencial"),"Em curso presencial, o docente só pode orientar até 8 alunos.",""
 )))</f>
        <v/>
      </c>
      <c r="G293" s="13" t="n">
        <f aca="false">IF(F293="",0,1)</f>
        <v>0</v>
      </c>
    </row>
    <row r="294" customFormat="false" ht="13.5" hidden="false" customHeight="false" outlineLevel="0" collapsed="false">
      <c r="A294" s="40"/>
      <c r="B294" s="40"/>
      <c r="C294" s="28"/>
      <c r="D294" s="28"/>
      <c r="E294" s="13" t="n">
        <f aca="false">SUMIF('Estrutura Curricular'!J283:$J$3011,A294,'Estrutura Curricular'!M283:$M$3011)</f>
        <v>0</v>
      </c>
      <c r="F294" s="15" t="str">
        <f aca="false">IF(AND(NOT(ISBLANK(A294)),OR(ISBLANK(C294),ISBLANK(D294))),
   "Preencha os campos à esquerda.",
 IF(AND(D294 &gt; 0,C294="Especialista"),
   "O título do orientador(a) deve ser no mínimo de Mestre.",
 IF(AND(D294&gt;8,Identificação!$B$5="Presencial"),"Em curso presencial, o docente só pode orientar até 8 alunos.",""
 )))</f>
        <v/>
      </c>
      <c r="G294" s="13" t="n">
        <f aca="false">IF(F294="",0,1)</f>
        <v>0</v>
      </c>
    </row>
    <row r="295" customFormat="false" ht="13.5" hidden="false" customHeight="false" outlineLevel="0" collapsed="false">
      <c r="A295" s="40"/>
      <c r="B295" s="40"/>
      <c r="C295" s="28"/>
      <c r="D295" s="28"/>
      <c r="E295" s="13" t="n">
        <f aca="false">SUMIF('Estrutura Curricular'!J284:$J$3011,A295,'Estrutura Curricular'!M284:$M$3011)</f>
        <v>0</v>
      </c>
      <c r="F295" s="15" t="str">
        <f aca="false">IF(AND(NOT(ISBLANK(A295)),OR(ISBLANK(C295),ISBLANK(D295))),
   "Preencha os campos à esquerda.",
 IF(AND(D295 &gt; 0,C295="Especialista"),
   "O título do orientador(a) deve ser no mínimo de Mestre.",
 IF(AND(D295&gt;8,Identificação!$B$5="Presencial"),"Em curso presencial, o docente só pode orientar até 8 alunos.",""
 )))</f>
        <v/>
      </c>
      <c r="G295" s="13" t="n">
        <f aca="false">IF(F295="",0,1)</f>
        <v>0</v>
      </c>
    </row>
    <row r="296" customFormat="false" ht="13.5" hidden="false" customHeight="false" outlineLevel="0" collapsed="false">
      <c r="A296" s="40"/>
      <c r="B296" s="40"/>
      <c r="C296" s="28"/>
      <c r="D296" s="28"/>
      <c r="E296" s="13" t="n">
        <f aca="false">SUMIF('Estrutura Curricular'!J285:$J$3011,A296,'Estrutura Curricular'!M285:$M$3011)</f>
        <v>0</v>
      </c>
      <c r="F296" s="15" t="str">
        <f aca="false">IF(AND(NOT(ISBLANK(A296)),OR(ISBLANK(C296),ISBLANK(D296))),
   "Preencha os campos à esquerda.",
 IF(AND(D296 &gt; 0,C296="Especialista"),
   "O título do orientador(a) deve ser no mínimo de Mestre.",
 IF(AND(D296&gt;8,Identificação!$B$5="Presencial"),"Em curso presencial, o docente só pode orientar até 8 alunos.",""
 )))</f>
        <v/>
      </c>
      <c r="G296" s="13" t="n">
        <f aca="false">IF(F296="",0,1)</f>
        <v>0</v>
      </c>
    </row>
    <row r="297" customFormat="false" ht="13.5" hidden="false" customHeight="false" outlineLevel="0" collapsed="false">
      <c r="A297" s="40"/>
      <c r="B297" s="40"/>
      <c r="C297" s="28"/>
      <c r="D297" s="28"/>
      <c r="E297" s="13" t="n">
        <f aca="false">SUMIF('Estrutura Curricular'!J286:$J$3011,A297,'Estrutura Curricular'!M286:$M$3011)</f>
        <v>0</v>
      </c>
      <c r="F297" s="15" t="str">
        <f aca="false">IF(AND(NOT(ISBLANK(A297)),OR(ISBLANK(C297),ISBLANK(D297))),
   "Preencha os campos à esquerda.",
 IF(AND(D297 &gt; 0,C297="Especialista"),
   "O título do orientador(a) deve ser no mínimo de Mestre.",
 IF(AND(D297&gt;8,Identificação!$B$5="Presencial"),"Em curso presencial, o docente só pode orientar até 8 alunos.",""
 )))</f>
        <v/>
      </c>
      <c r="G297" s="13" t="n">
        <f aca="false">IF(F297="",0,1)</f>
        <v>0</v>
      </c>
    </row>
    <row r="298" customFormat="false" ht="13.5" hidden="false" customHeight="false" outlineLevel="0" collapsed="false">
      <c r="A298" s="40"/>
      <c r="B298" s="40"/>
      <c r="C298" s="28"/>
      <c r="D298" s="28"/>
      <c r="E298" s="13" t="n">
        <f aca="false">SUMIF('Estrutura Curricular'!J287:$J$3011,A298,'Estrutura Curricular'!M287:$M$3011)</f>
        <v>0</v>
      </c>
      <c r="F298" s="15" t="str">
        <f aca="false">IF(AND(NOT(ISBLANK(A298)),OR(ISBLANK(C298),ISBLANK(D298))),
   "Preencha os campos à esquerda.",
 IF(AND(D298 &gt; 0,C298="Especialista"),
   "O título do orientador(a) deve ser no mínimo de Mestre.",
 IF(AND(D298&gt;8,Identificação!$B$5="Presencial"),"Em curso presencial, o docente só pode orientar até 8 alunos.",""
 )))</f>
        <v/>
      </c>
      <c r="G298" s="13" t="n">
        <f aca="false">IF(F298="",0,1)</f>
        <v>0</v>
      </c>
    </row>
    <row r="299" customFormat="false" ht="13.5" hidden="false" customHeight="false" outlineLevel="0" collapsed="false">
      <c r="A299" s="40"/>
      <c r="B299" s="40"/>
      <c r="C299" s="28"/>
      <c r="D299" s="28"/>
      <c r="E299" s="13" t="n">
        <f aca="false">SUMIF('Estrutura Curricular'!J288:$J$3011,A299,'Estrutura Curricular'!M288:$M$3011)</f>
        <v>0</v>
      </c>
      <c r="F299" s="15" t="str">
        <f aca="false">IF(AND(NOT(ISBLANK(A299)),OR(ISBLANK(C299),ISBLANK(D299))),
   "Preencha os campos à esquerda.",
 IF(AND(D299 &gt; 0,C299="Especialista"),
   "O título do orientador(a) deve ser no mínimo de Mestre.",
 IF(AND(D299&gt;8,Identificação!$B$5="Presencial"),"Em curso presencial, o docente só pode orientar até 8 alunos.",""
 )))</f>
        <v/>
      </c>
      <c r="G299" s="13" t="n">
        <f aca="false">IF(F299="",0,1)</f>
        <v>0</v>
      </c>
    </row>
    <row r="300" customFormat="false" ht="13.5" hidden="false" customHeight="false" outlineLevel="0" collapsed="false">
      <c r="A300" s="40"/>
      <c r="B300" s="40"/>
      <c r="C300" s="28"/>
      <c r="D300" s="28"/>
      <c r="E300" s="13" t="n">
        <f aca="false">SUMIF('Estrutura Curricular'!J289:$J$3011,A300,'Estrutura Curricular'!M289:$M$3011)</f>
        <v>0</v>
      </c>
      <c r="F300" s="15" t="str">
        <f aca="false">IF(AND(NOT(ISBLANK(A300)),OR(ISBLANK(C300),ISBLANK(D300))),
   "Preencha os campos à esquerda.",
 IF(AND(D300 &gt; 0,C300="Especialista"),
   "O título do orientador(a) deve ser no mínimo de Mestre.",
 IF(AND(D300&gt;8,Identificação!$B$5="Presencial"),"Em curso presencial, o docente só pode orientar até 8 alunos.",""
 )))</f>
        <v/>
      </c>
      <c r="G300" s="13" t="n">
        <f aca="false">IF(F300="",0,1)</f>
        <v>0</v>
      </c>
    </row>
    <row r="301" customFormat="false" ht="13.5" hidden="false" customHeight="false" outlineLevel="0" collapsed="false">
      <c r="A301" s="40"/>
      <c r="B301" s="40"/>
      <c r="C301" s="28"/>
      <c r="D301" s="28"/>
      <c r="E301" s="13" t="n">
        <f aca="false">SUMIF('Estrutura Curricular'!J290:$J$3011,A301,'Estrutura Curricular'!M290:$M$3011)</f>
        <v>0</v>
      </c>
      <c r="F301" s="15" t="str">
        <f aca="false">IF(AND(NOT(ISBLANK(A301)),OR(ISBLANK(C301),ISBLANK(D301))),
   "Preencha os campos à esquerda.",
 IF(AND(D301 &gt; 0,C301="Especialista"),
   "O título do orientador(a) deve ser no mínimo de Mestre.",
 IF(AND(D301&gt;8,Identificação!$B$5="Presencial"),"Em curso presencial, o docente só pode orientar até 8 alunos.",""
 )))</f>
        <v/>
      </c>
      <c r="G301" s="13" t="n">
        <f aca="false">IF(F301="",0,1)</f>
        <v>0</v>
      </c>
    </row>
    <row r="302" customFormat="false" ht="13.5" hidden="false" customHeight="false" outlineLevel="0" collapsed="false">
      <c r="A302" s="40"/>
      <c r="B302" s="40"/>
      <c r="C302" s="28"/>
      <c r="D302" s="28"/>
      <c r="E302" s="13" t="n">
        <f aca="false">SUMIF('Estrutura Curricular'!J291:$J$3011,A302,'Estrutura Curricular'!M291:$M$3011)</f>
        <v>0</v>
      </c>
      <c r="F302" s="15" t="str">
        <f aca="false">IF(AND(NOT(ISBLANK(A302)),OR(ISBLANK(C302),ISBLANK(D302))),
   "Preencha os campos à esquerda.",
 IF(AND(D302 &gt; 0,C302="Especialista"),
   "O título do orientador(a) deve ser no mínimo de Mestre.",
 IF(AND(D302&gt;8,Identificação!$B$5="Presencial"),"Em curso presencial, o docente só pode orientar até 8 alunos.",""
 )))</f>
        <v/>
      </c>
      <c r="G302" s="13" t="n">
        <f aca="false">IF(F302="",0,1)</f>
        <v>0</v>
      </c>
    </row>
    <row r="303" customFormat="false" ht="13.5" hidden="false" customHeight="false" outlineLevel="0" collapsed="false">
      <c r="A303" s="40"/>
      <c r="B303" s="40"/>
      <c r="C303" s="28"/>
      <c r="D303" s="28"/>
      <c r="E303" s="13" t="n">
        <f aca="false">SUMIF('Estrutura Curricular'!J292:$J$3011,A303,'Estrutura Curricular'!M292:$M$3011)</f>
        <v>0</v>
      </c>
      <c r="F303" s="15" t="str">
        <f aca="false">IF(AND(NOT(ISBLANK(A303)),OR(ISBLANK(C303),ISBLANK(D303))),
   "Preencha os campos à esquerda.",
 IF(AND(D303 &gt; 0,C303="Especialista"),
   "O título do orientador(a) deve ser no mínimo de Mestre.",
 IF(AND(D303&gt;8,Identificação!$B$5="Presencial"),"Em curso presencial, o docente só pode orientar até 8 alunos.",""
 )))</f>
        <v/>
      </c>
      <c r="G303" s="13" t="n">
        <f aca="false">IF(F303="",0,1)</f>
        <v>0</v>
      </c>
    </row>
    <row r="304" customFormat="false" ht="13.5" hidden="false" customHeight="false" outlineLevel="0" collapsed="false">
      <c r="A304" s="40"/>
      <c r="B304" s="40"/>
      <c r="C304" s="28"/>
      <c r="D304" s="28"/>
      <c r="E304" s="13" t="n">
        <f aca="false">SUMIF('Estrutura Curricular'!J293:$J$3011,A304,'Estrutura Curricular'!M293:$M$3011)</f>
        <v>0</v>
      </c>
      <c r="F304" s="15" t="str">
        <f aca="false">IF(AND(NOT(ISBLANK(A304)),OR(ISBLANK(C304),ISBLANK(D304))),
   "Preencha os campos à esquerda.",
 IF(AND(D304 &gt; 0,C304="Especialista"),
   "O título do orientador(a) deve ser no mínimo de Mestre.",
 IF(AND(D304&gt;8,Identificação!$B$5="Presencial"),"Em curso presencial, o docente só pode orientar até 8 alunos.",""
 )))</f>
        <v/>
      </c>
      <c r="G304" s="13" t="n">
        <f aca="false">IF(F304="",0,1)</f>
        <v>0</v>
      </c>
    </row>
    <row r="305" customFormat="false" ht="13.5" hidden="false" customHeight="false" outlineLevel="0" collapsed="false">
      <c r="A305" s="40"/>
      <c r="B305" s="40"/>
      <c r="C305" s="28"/>
      <c r="D305" s="28"/>
      <c r="E305" s="13" t="n">
        <f aca="false">SUMIF('Estrutura Curricular'!J294:$J$3011,A305,'Estrutura Curricular'!M294:$M$3011)</f>
        <v>0</v>
      </c>
      <c r="F305" s="15" t="str">
        <f aca="false">IF(AND(NOT(ISBLANK(A305)),OR(ISBLANK(C305),ISBLANK(D305))),
   "Preencha os campos à esquerda.",
 IF(AND(D305 &gt; 0,C305="Especialista"),
   "O título do orientador(a) deve ser no mínimo de Mestre.",
 IF(AND(D305&gt;8,Identificação!$B$5="Presencial"),"Em curso presencial, o docente só pode orientar até 8 alunos.",""
 )))</f>
        <v/>
      </c>
      <c r="G305" s="13" t="n">
        <f aca="false">IF(F305="",0,1)</f>
        <v>0</v>
      </c>
    </row>
    <row r="306" customFormat="false" ht="13.5" hidden="false" customHeight="false" outlineLevel="0" collapsed="false">
      <c r="A306" s="40"/>
      <c r="B306" s="40"/>
      <c r="C306" s="28"/>
      <c r="D306" s="28"/>
      <c r="E306" s="13" t="n">
        <f aca="false">SUMIF('Estrutura Curricular'!J295:$J$3011,A306,'Estrutura Curricular'!M295:$M$3011)</f>
        <v>0</v>
      </c>
      <c r="F306" s="15" t="str">
        <f aca="false">IF(AND(NOT(ISBLANK(A306)),OR(ISBLANK(C306),ISBLANK(D306))),
   "Preencha os campos à esquerda.",
 IF(AND(D306 &gt; 0,C306="Especialista"),
   "O título do orientador(a) deve ser no mínimo de Mestre.",
 IF(AND(D306&gt;8,Identificação!$B$5="Presencial"),"Em curso presencial, o docente só pode orientar até 8 alunos.",""
 )))</f>
        <v/>
      </c>
      <c r="G306" s="13" t="n">
        <f aca="false">IF(F306="",0,1)</f>
        <v>0</v>
      </c>
    </row>
    <row r="307" customFormat="false" ht="13.5" hidden="false" customHeight="false" outlineLevel="0" collapsed="false">
      <c r="A307" s="40"/>
      <c r="B307" s="40"/>
      <c r="C307" s="28"/>
      <c r="D307" s="28"/>
      <c r="E307" s="13" t="n">
        <f aca="false">SUMIF('Estrutura Curricular'!J296:$J$3011,A307,'Estrutura Curricular'!M296:$M$3011)</f>
        <v>0</v>
      </c>
      <c r="F307" s="15" t="str">
        <f aca="false">IF(AND(NOT(ISBLANK(A307)),OR(ISBLANK(C307),ISBLANK(D307))),
   "Preencha os campos à esquerda.",
 IF(AND(D307 &gt; 0,C307="Especialista"),
   "O título do orientador(a) deve ser no mínimo de Mestre.",
 IF(AND(D307&gt;8,Identificação!$B$5="Presencial"),"Em curso presencial, o docente só pode orientar até 8 alunos.",""
 )))</f>
        <v/>
      </c>
      <c r="G307" s="13" t="n">
        <f aca="false">IF(F307="",0,1)</f>
        <v>0</v>
      </c>
    </row>
    <row r="308" customFormat="false" ht="13.5" hidden="false" customHeight="false" outlineLevel="0" collapsed="false">
      <c r="A308" s="40"/>
      <c r="B308" s="40"/>
      <c r="C308" s="28"/>
      <c r="D308" s="28"/>
      <c r="E308" s="13" t="n">
        <f aca="false">SUMIF('Estrutura Curricular'!J297:$J$3011,A308,'Estrutura Curricular'!M297:$M$3011)</f>
        <v>0</v>
      </c>
      <c r="F308" s="15" t="str">
        <f aca="false">IF(AND(NOT(ISBLANK(A308)),OR(ISBLANK(C308),ISBLANK(D308))),
   "Preencha os campos à esquerda.",
 IF(AND(D308 &gt; 0,C308="Especialista"),
   "O título do orientador(a) deve ser no mínimo de Mestre.",
 IF(AND(D308&gt;8,Identificação!$B$5="Presencial"),"Em curso presencial, o docente só pode orientar até 8 alunos.",""
 )))</f>
        <v/>
      </c>
      <c r="G308" s="13" t="n">
        <f aca="false">IF(F308="",0,1)</f>
        <v>0</v>
      </c>
    </row>
    <row r="309" customFormat="false" ht="13.5" hidden="false" customHeight="false" outlineLevel="0" collapsed="false">
      <c r="A309" s="40"/>
      <c r="B309" s="40"/>
      <c r="C309" s="28"/>
      <c r="D309" s="28"/>
      <c r="E309" s="13" t="n">
        <f aca="false">SUMIF('Estrutura Curricular'!J298:$J$3011,A309,'Estrutura Curricular'!M298:$M$3011)</f>
        <v>0</v>
      </c>
      <c r="F309" s="15" t="str">
        <f aca="false">IF(AND(NOT(ISBLANK(A309)),OR(ISBLANK(C309),ISBLANK(D309))),
   "Preencha os campos à esquerda.",
 IF(AND(D309 &gt; 0,C309="Especialista"),
   "O título do orientador(a) deve ser no mínimo de Mestre.",
 IF(AND(D309&gt;8,Identificação!$B$5="Presencial"),"Em curso presencial, o docente só pode orientar até 8 alunos.",""
 )))</f>
        <v/>
      </c>
      <c r="G309" s="13" t="n">
        <f aca="false">IF(F309="",0,1)</f>
        <v>0</v>
      </c>
    </row>
    <row r="310" customFormat="false" ht="13.5" hidden="false" customHeight="false" outlineLevel="0" collapsed="false">
      <c r="A310" s="40"/>
      <c r="B310" s="40"/>
      <c r="C310" s="28"/>
      <c r="D310" s="28"/>
      <c r="E310" s="13" t="n">
        <f aca="false">SUMIF('Estrutura Curricular'!J299:$J$3011,A310,'Estrutura Curricular'!M299:$M$3011)</f>
        <v>0</v>
      </c>
      <c r="F310" s="15" t="str">
        <f aca="false">IF(AND(NOT(ISBLANK(A310)),OR(ISBLANK(C310),ISBLANK(D310))),
   "Preencha os campos à esquerda.",
 IF(AND(D310 &gt; 0,C310="Especialista"),
   "O título do orientador(a) deve ser no mínimo de Mestre.",
 IF(AND(D310&gt;8,Identificação!$B$5="Presencial"),"Em curso presencial, o docente só pode orientar até 8 alunos.",""
 )))</f>
        <v/>
      </c>
      <c r="G310" s="13" t="n">
        <f aca="false">IF(F310="",0,1)</f>
        <v>0</v>
      </c>
    </row>
    <row r="311" customFormat="false" ht="13.5" hidden="false" customHeight="false" outlineLevel="0" collapsed="false">
      <c r="A311" s="40"/>
      <c r="B311" s="40"/>
      <c r="C311" s="28"/>
      <c r="D311" s="28"/>
      <c r="E311" s="13" t="n">
        <f aca="false">SUMIF('Estrutura Curricular'!J300:$J$3011,A311,'Estrutura Curricular'!M300:$M$3011)</f>
        <v>0</v>
      </c>
      <c r="F311" s="15" t="str">
        <f aca="false">IF(AND(NOT(ISBLANK(A311)),OR(ISBLANK(C311),ISBLANK(D311))),
   "Preencha os campos à esquerda.",
 IF(AND(D311 &gt; 0,C311="Especialista"),
   "O título do orientador(a) deve ser no mínimo de Mestre.",
 IF(AND(D311&gt;8,Identificação!$B$5="Presencial"),"Em curso presencial, o docente só pode orientar até 8 alunos.",""
 )))</f>
        <v/>
      </c>
      <c r="G311" s="13" t="n">
        <f aca="false">IF(F311="",0,1)</f>
        <v>0</v>
      </c>
    </row>
    <row r="312" customFormat="false" ht="13.5" hidden="false" customHeight="false" outlineLevel="0" collapsed="false">
      <c r="A312" s="40"/>
      <c r="B312" s="40"/>
      <c r="C312" s="28"/>
      <c r="D312" s="28"/>
      <c r="E312" s="13" t="n">
        <f aca="false">SUMIF('Estrutura Curricular'!J301:$J$3011,A312,'Estrutura Curricular'!M301:$M$3011)</f>
        <v>0</v>
      </c>
      <c r="F312" s="15" t="str">
        <f aca="false">IF(AND(NOT(ISBLANK(A312)),OR(ISBLANK(C312),ISBLANK(D312))),
   "Preencha os campos à esquerda.",
 IF(AND(D312 &gt; 0,C312="Especialista"),
   "O título do orientador(a) deve ser no mínimo de Mestre.",
 IF(AND(D312&gt;8,Identificação!$B$5="Presencial"),"Em curso presencial, o docente só pode orientar até 8 alunos.",""
 )))</f>
        <v/>
      </c>
      <c r="G312" s="13" t="n">
        <f aca="false">IF(F312="",0,1)</f>
        <v>0</v>
      </c>
    </row>
    <row r="313" customFormat="false" ht="13.5" hidden="false" customHeight="false" outlineLevel="0" collapsed="false">
      <c r="A313" s="40"/>
      <c r="B313" s="40"/>
      <c r="C313" s="28"/>
      <c r="D313" s="28"/>
      <c r="E313" s="13" t="n">
        <f aca="false">SUMIF('Estrutura Curricular'!J302:$J$3011,A313,'Estrutura Curricular'!M302:$M$3011)</f>
        <v>0</v>
      </c>
      <c r="F313" s="15" t="str">
        <f aca="false">IF(AND(NOT(ISBLANK(A313)),OR(ISBLANK(C313),ISBLANK(D313))),
   "Preencha os campos à esquerda.",
 IF(AND(D313 &gt; 0,C313="Especialista"),
   "O título do orientador(a) deve ser no mínimo de Mestre.",
 IF(AND(D313&gt;8,Identificação!$B$5="Presencial"),"Em curso presencial, o docente só pode orientar até 8 alunos.",""
 )))</f>
        <v/>
      </c>
      <c r="G313" s="13" t="n">
        <f aca="false">IF(F313="",0,1)</f>
        <v>0</v>
      </c>
    </row>
    <row r="314" customFormat="false" ht="13.5" hidden="false" customHeight="false" outlineLevel="0" collapsed="false">
      <c r="A314" s="40"/>
      <c r="B314" s="40"/>
      <c r="C314" s="28"/>
      <c r="D314" s="28"/>
      <c r="E314" s="13" t="n">
        <f aca="false">SUMIF('Estrutura Curricular'!J303:$J$3011,A314,'Estrutura Curricular'!M303:$M$3011)</f>
        <v>0</v>
      </c>
      <c r="F314" s="15" t="str">
        <f aca="false">IF(AND(NOT(ISBLANK(A314)),OR(ISBLANK(C314),ISBLANK(D314))),
   "Preencha os campos à esquerda.",
 IF(AND(D314 &gt; 0,C314="Especialista"),
   "O título do orientador(a) deve ser no mínimo de Mestre.",
 IF(AND(D314&gt;8,Identificação!$B$5="Presencial"),"Em curso presencial, o docente só pode orientar até 8 alunos.",""
 )))</f>
        <v/>
      </c>
      <c r="G314" s="13" t="n">
        <f aca="false">IF(F314="",0,1)</f>
        <v>0</v>
      </c>
    </row>
    <row r="315" customFormat="false" ht="12" hidden="false" customHeight="false" outlineLevel="0" collapsed="false">
      <c r="A315" s="21"/>
      <c r="B315" s="21"/>
      <c r="D315" s="21"/>
    </row>
    <row r="316" customFormat="false" ht="12" hidden="false" customHeight="false" outlineLevel="0" collapsed="false">
      <c r="A316" s="21"/>
      <c r="B316" s="21"/>
      <c r="D316" s="21"/>
    </row>
    <row r="317" customFormat="false" ht="12" hidden="false" customHeight="false" outlineLevel="0" collapsed="false">
      <c r="A317" s="21"/>
      <c r="B317" s="21"/>
      <c r="D317" s="21"/>
    </row>
    <row r="318" customFormat="false" ht="12" hidden="false" customHeight="false" outlineLevel="0" collapsed="false">
      <c r="A318" s="21"/>
      <c r="B318" s="21"/>
      <c r="D318" s="21"/>
    </row>
    <row r="319" customFormat="false" ht="12" hidden="false" customHeight="false" outlineLevel="0" collapsed="false">
      <c r="A319" s="21"/>
      <c r="B319" s="21"/>
      <c r="D319" s="21"/>
    </row>
    <row r="320" customFormat="false" ht="12" hidden="false" customHeight="false" outlineLevel="0" collapsed="false">
      <c r="A320" s="21"/>
      <c r="B320" s="21"/>
      <c r="D320" s="21"/>
    </row>
    <row r="321" customFormat="false" ht="12" hidden="false" customHeight="false" outlineLevel="0" collapsed="false">
      <c r="A321" s="21"/>
      <c r="B321" s="21"/>
      <c r="D321" s="21"/>
    </row>
    <row r="322" customFormat="false" ht="12" hidden="false" customHeight="false" outlineLevel="0" collapsed="false">
      <c r="A322" s="21"/>
      <c r="B322" s="21"/>
      <c r="D322" s="21"/>
    </row>
    <row r="323" customFormat="false" ht="12" hidden="false" customHeight="false" outlineLevel="0" collapsed="false">
      <c r="A323" s="21"/>
      <c r="B323" s="21"/>
      <c r="D323" s="21"/>
    </row>
    <row r="324" customFormat="false" ht="12" hidden="false" customHeight="false" outlineLevel="0" collapsed="false">
      <c r="A324" s="21"/>
      <c r="B324" s="21"/>
      <c r="D324" s="21"/>
    </row>
    <row r="325" customFormat="false" ht="12" hidden="false" customHeight="false" outlineLevel="0" collapsed="false">
      <c r="A325" s="21"/>
      <c r="B325" s="21"/>
      <c r="D325" s="21"/>
    </row>
    <row r="326" customFormat="false" ht="12" hidden="false" customHeight="false" outlineLevel="0" collapsed="false">
      <c r="A326" s="21"/>
      <c r="B326" s="21"/>
      <c r="D326" s="21"/>
    </row>
    <row r="327" customFormat="false" ht="12" hidden="false" customHeight="false" outlineLevel="0" collapsed="false">
      <c r="A327" s="21"/>
      <c r="B327" s="21"/>
      <c r="D327" s="21"/>
    </row>
    <row r="328" customFormat="false" ht="12" hidden="false" customHeight="false" outlineLevel="0" collapsed="false">
      <c r="A328" s="21"/>
      <c r="B328" s="21"/>
      <c r="D328" s="21"/>
    </row>
    <row r="329" customFormat="false" ht="12" hidden="false" customHeight="false" outlineLevel="0" collapsed="false">
      <c r="A329" s="21"/>
      <c r="B329" s="21"/>
      <c r="D329" s="21"/>
    </row>
    <row r="330" customFormat="false" ht="12" hidden="false" customHeight="false" outlineLevel="0" collapsed="false">
      <c r="A330" s="21"/>
      <c r="B330" s="21"/>
      <c r="D330" s="21"/>
    </row>
    <row r="331" customFormat="false" ht="12" hidden="false" customHeight="false" outlineLevel="0" collapsed="false">
      <c r="A331" s="21"/>
      <c r="B331" s="21"/>
      <c r="D331" s="21"/>
    </row>
    <row r="332" customFormat="false" ht="12" hidden="false" customHeight="false" outlineLevel="0" collapsed="false">
      <c r="A332" s="21"/>
      <c r="B332" s="21"/>
      <c r="D332" s="21"/>
    </row>
    <row r="333" customFormat="false" ht="12" hidden="false" customHeight="false" outlineLevel="0" collapsed="false">
      <c r="A333" s="21"/>
      <c r="B333" s="21"/>
      <c r="D333" s="21"/>
    </row>
    <row r="334" customFormat="false" ht="12" hidden="false" customHeight="false" outlineLevel="0" collapsed="false">
      <c r="A334" s="21"/>
      <c r="B334" s="21"/>
      <c r="D334" s="21"/>
    </row>
    <row r="335" customFormat="false" ht="12" hidden="false" customHeight="false" outlineLevel="0" collapsed="false">
      <c r="A335" s="21"/>
      <c r="B335" s="21"/>
      <c r="D335" s="21"/>
    </row>
    <row r="336" customFormat="false" ht="12" hidden="false" customHeight="false" outlineLevel="0" collapsed="false">
      <c r="A336" s="21"/>
      <c r="B336" s="21"/>
      <c r="D336" s="21"/>
    </row>
    <row r="337" customFormat="false" ht="12" hidden="false" customHeight="false" outlineLevel="0" collapsed="false">
      <c r="A337" s="21"/>
      <c r="B337" s="21"/>
      <c r="D337" s="21"/>
    </row>
    <row r="338" customFormat="false" ht="12" hidden="false" customHeight="false" outlineLevel="0" collapsed="false">
      <c r="A338" s="21"/>
      <c r="B338" s="21"/>
      <c r="D338" s="21"/>
    </row>
    <row r="339" customFormat="false" ht="12" hidden="false" customHeight="false" outlineLevel="0" collapsed="false">
      <c r="A339" s="21"/>
      <c r="B339" s="21"/>
      <c r="D339" s="21"/>
    </row>
    <row r="340" customFormat="false" ht="12" hidden="false" customHeight="false" outlineLevel="0" collapsed="false">
      <c r="A340" s="21"/>
      <c r="B340" s="21"/>
      <c r="D340" s="21"/>
    </row>
    <row r="341" customFormat="false" ht="12" hidden="false" customHeight="false" outlineLevel="0" collapsed="false">
      <c r="A341" s="21"/>
      <c r="B341" s="21"/>
      <c r="D341" s="21"/>
    </row>
    <row r="342" customFormat="false" ht="12" hidden="false" customHeight="false" outlineLevel="0" collapsed="false">
      <c r="A342" s="21"/>
      <c r="B342" s="21"/>
      <c r="D342" s="21"/>
    </row>
    <row r="343" customFormat="false" ht="12" hidden="false" customHeight="false" outlineLevel="0" collapsed="false">
      <c r="A343" s="21"/>
      <c r="B343" s="21"/>
      <c r="D343" s="21"/>
    </row>
    <row r="344" customFormat="false" ht="12" hidden="false" customHeight="false" outlineLevel="0" collapsed="false">
      <c r="A344" s="21"/>
      <c r="B344" s="21"/>
      <c r="D344" s="21"/>
    </row>
    <row r="345" customFormat="false" ht="12" hidden="false" customHeight="false" outlineLevel="0" collapsed="false">
      <c r="A345" s="21"/>
      <c r="B345" s="21"/>
      <c r="D345" s="21"/>
    </row>
    <row r="346" customFormat="false" ht="12" hidden="false" customHeight="false" outlineLevel="0" collapsed="false">
      <c r="A346" s="21"/>
      <c r="B346" s="21"/>
      <c r="D346" s="21"/>
    </row>
    <row r="347" customFormat="false" ht="12" hidden="false" customHeight="false" outlineLevel="0" collapsed="false">
      <c r="A347" s="21"/>
      <c r="B347" s="21"/>
      <c r="D347" s="21"/>
    </row>
    <row r="348" customFormat="false" ht="12" hidden="false" customHeight="false" outlineLevel="0" collapsed="false">
      <c r="A348" s="21"/>
      <c r="B348" s="21"/>
      <c r="D348" s="21"/>
    </row>
    <row r="349" customFormat="false" ht="12" hidden="false" customHeight="false" outlineLevel="0" collapsed="false">
      <c r="A349" s="21"/>
      <c r="B349" s="21"/>
      <c r="D349" s="21"/>
    </row>
    <row r="350" customFormat="false" ht="12" hidden="false" customHeight="false" outlineLevel="0" collapsed="false">
      <c r="A350" s="21"/>
      <c r="B350" s="21"/>
      <c r="D350" s="21"/>
    </row>
    <row r="351" customFormat="false" ht="12" hidden="false" customHeight="false" outlineLevel="0" collapsed="false">
      <c r="A351" s="21"/>
      <c r="B351" s="21"/>
      <c r="D351" s="21"/>
    </row>
    <row r="352" customFormat="false" ht="12" hidden="false" customHeight="false" outlineLevel="0" collapsed="false">
      <c r="A352" s="21"/>
      <c r="B352" s="21"/>
      <c r="D352" s="21"/>
    </row>
    <row r="353" customFormat="false" ht="12" hidden="false" customHeight="false" outlineLevel="0" collapsed="false">
      <c r="A353" s="21"/>
      <c r="B353" s="21"/>
      <c r="D353" s="21"/>
    </row>
    <row r="354" customFormat="false" ht="12" hidden="false" customHeight="false" outlineLevel="0" collapsed="false">
      <c r="A354" s="21"/>
      <c r="B354" s="21"/>
      <c r="D354" s="21"/>
    </row>
    <row r="355" customFormat="false" ht="12" hidden="false" customHeight="false" outlineLevel="0" collapsed="false">
      <c r="A355" s="21"/>
      <c r="B355" s="21"/>
      <c r="D355" s="21"/>
    </row>
    <row r="356" customFormat="false" ht="12" hidden="false" customHeight="false" outlineLevel="0" collapsed="false">
      <c r="A356" s="21"/>
      <c r="B356" s="21"/>
      <c r="D356" s="21"/>
    </row>
    <row r="357" customFormat="false" ht="12" hidden="false" customHeight="false" outlineLevel="0" collapsed="false">
      <c r="A357" s="21"/>
      <c r="B357" s="21"/>
      <c r="D357" s="21"/>
    </row>
    <row r="358" customFormat="false" ht="12" hidden="false" customHeight="false" outlineLevel="0" collapsed="false">
      <c r="A358" s="21"/>
      <c r="B358" s="21"/>
      <c r="D358" s="21"/>
    </row>
    <row r="359" customFormat="false" ht="12" hidden="false" customHeight="false" outlineLevel="0" collapsed="false">
      <c r="A359" s="21"/>
      <c r="B359" s="21"/>
      <c r="D359" s="21"/>
    </row>
    <row r="360" customFormat="false" ht="12" hidden="false" customHeight="false" outlineLevel="0" collapsed="false">
      <c r="A360" s="21"/>
      <c r="B360" s="21"/>
      <c r="D360" s="21"/>
    </row>
    <row r="361" customFormat="false" ht="12" hidden="false" customHeight="false" outlineLevel="0" collapsed="false">
      <c r="A361" s="21"/>
      <c r="B361" s="21"/>
      <c r="D361" s="21"/>
    </row>
    <row r="362" customFormat="false" ht="12" hidden="false" customHeight="false" outlineLevel="0" collapsed="false">
      <c r="A362" s="21"/>
      <c r="B362" s="21"/>
      <c r="D362" s="21"/>
    </row>
    <row r="363" customFormat="false" ht="12" hidden="false" customHeight="false" outlineLevel="0" collapsed="false">
      <c r="A363" s="21"/>
      <c r="B363" s="21"/>
      <c r="D363" s="21"/>
    </row>
    <row r="364" customFormat="false" ht="12" hidden="false" customHeight="false" outlineLevel="0" collapsed="false">
      <c r="A364" s="21"/>
      <c r="B364" s="21"/>
      <c r="D364" s="21"/>
    </row>
    <row r="365" customFormat="false" ht="12" hidden="false" customHeight="false" outlineLevel="0" collapsed="false">
      <c r="A365" s="21"/>
      <c r="B365" s="21"/>
      <c r="D365" s="21"/>
    </row>
    <row r="366" customFormat="false" ht="12" hidden="false" customHeight="false" outlineLevel="0" collapsed="false">
      <c r="A366" s="21"/>
      <c r="B366" s="21"/>
      <c r="D366" s="21"/>
    </row>
    <row r="367" customFormat="false" ht="12" hidden="false" customHeight="false" outlineLevel="0" collapsed="false">
      <c r="A367" s="21"/>
      <c r="B367" s="21"/>
      <c r="D367" s="21"/>
    </row>
    <row r="368" customFormat="false" ht="12" hidden="false" customHeight="false" outlineLevel="0" collapsed="false">
      <c r="A368" s="21"/>
      <c r="B368" s="21"/>
      <c r="D368" s="21"/>
    </row>
    <row r="369" customFormat="false" ht="12" hidden="false" customHeight="false" outlineLevel="0" collapsed="false">
      <c r="A369" s="21"/>
      <c r="B369" s="21"/>
      <c r="D369" s="21"/>
    </row>
    <row r="370" customFormat="false" ht="12" hidden="false" customHeight="false" outlineLevel="0" collapsed="false">
      <c r="A370" s="21"/>
      <c r="B370" s="21"/>
      <c r="D370" s="21"/>
    </row>
    <row r="371" customFormat="false" ht="12" hidden="false" customHeight="false" outlineLevel="0" collapsed="false">
      <c r="A371" s="21"/>
      <c r="B371" s="21"/>
      <c r="D371" s="21"/>
    </row>
    <row r="372" customFormat="false" ht="12" hidden="false" customHeight="false" outlineLevel="0" collapsed="false">
      <c r="A372" s="21"/>
      <c r="B372" s="21"/>
      <c r="D372" s="21"/>
    </row>
    <row r="373" customFormat="false" ht="12" hidden="false" customHeight="false" outlineLevel="0" collapsed="false">
      <c r="A373" s="21"/>
      <c r="B373" s="21"/>
      <c r="D373" s="21"/>
    </row>
    <row r="374" customFormat="false" ht="12" hidden="false" customHeight="false" outlineLevel="0" collapsed="false">
      <c r="A374" s="21"/>
      <c r="B374" s="21"/>
      <c r="D374" s="21"/>
    </row>
    <row r="375" customFormat="false" ht="12" hidden="false" customHeight="false" outlineLevel="0" collapsed="false">
      <c r="A375" s="21"/>
      <c r="B375" s="21"/>
      <c r="D375" s="21"/>
    </row>
    <row r="376" customFormat="false" ht="12" hidden="false" customHeight="false" outlineLevel="0" collapsed="false">
      <c r="A376" s="21"/>
      <c r="B376" s="21"/>
      <c r="D376" s="21"/>
    </row>
    <row r="377" customFormat="false" ht="12" hidden="false" customHeight="false" outlineLevel="0" collapsed="false">
      <c r="A377" s="21"/>
      <c r="B377" s="21"/>
      <c r="D377" s="21"/>
    </row>
    <row r="378" customFormat="false" ht="12" hidden="false" customHeight="false" outlineLevel="0" collapsed="false">
      <c r="A378" s="21"/>
      <c r="B378" s="21"/>
      <c r="D378" s="21"/>
    </row>
    <row r="379" customFormat="false" ht="12" hidden="false" customHeight="false" outlineLevel="0" collapsed="false">
      <c r="A379" s="21"/>
      <c r="B379" s="21"/>
      <c r="D379" s="21"/>
    </row>
    <row r="380" customFormat="false" ht="12" hidden="false" customHeight="false" outlineLevel="0" collapsed="false">
      <c r="A380" s="21"/>
      <c r="B380" s="21"/>
      <c r="D380" s="21"/>
    </row>
    <row r="381" customFormat="false" ht="12" hidden="false" customHeight="false" outlineLevel="0" collapsed="false">
      <c r="A381" s="21"/>
      <c r="B381" s="21"/>
      <c r="D381" s="21"/>
    </row>
    <row r="382" customFormat="false" ht="12" hidden="false" customHeight="false" outlineLevel="0" collapsed="false">
      <c r="A382" s="21"/>
      <c r="B382" s="21"/>
      <c r="D382" s="21"/>
    </row>
    <row r="383" customFormat="false" ht="12" hidden="false" customHeight="false" outlineLevel="0" collapsed="false">
      <c r="A383" s="21"/>
      <c r="B383" s="21"/>
      <c r="D383" s="21"/>
    </row>
    <row r="384" customFormat="false" ht="12" hidden="false" customHeight="false" outlineLevel="0" collapsed="false">
      <c r="A384" s="21"/>
      <c r="B384" s="21"/>
      <c r="D384" s="21"/>
    </row>
    <row r="385" customFormat="false" ht="12" hidden="false" customHeight="false" outlineLevel="0" collapsed="false">
      <c r="A385" s="21"/>
      <c r="B385" s="21"/>
      <c r="D385" s="21"/>
    </row>
    <row r="386" customFormat="false" ht="12" hidden="false" customHeight="false" outlineLevel="0" collapsed="false">
      <c r="A386" s="21"/>
      <c r="B386" s="21"/>
      <c r="D386" s="21"/>
    </row>
    <row r="387" customFormat="false" ht="12" hidden="false" customHeight="false" outlineLevel="0" collapsed="false">
      <c r="A387" s="21"/>
      <c r="B387" s="21"/>
      <c r="D387" s="21"/>
    </row>
    <row r="388" customFormat="false" ht="12" hidden="false" customHeight="false" outlineLevel="0" collapsed="false">
      <c r="A388" s="21"/>
      <c r="B388" s="21"/>
      <c r="D388" s="21"/>
    </row>
    <row r="389" customFormat="false" ht="12" hidden="false" customHeight="false" outlineLevel="0" collapsed="false">
      <c r="A389" s="21"/>
      <c r="B389" s="21"/>
      <c r="D389" s="21"/>
    </row>
    <row r="390" customFormat="false" ht="12" hidden="false" customHeight="false" outlineLevel="0" collapsed="false">
      <c r="A390" s="21"/>
      <c r="B390" s="21"/>
      <c r="D390" s="21"/>
    </row>
    <row r="391" customFormat="false" ht="12" hidden="false" customHeight="false" outlineLevel="0" collapsed="false">
      <c r="A391" s="21"/>
      <c r="B391" s="21"/>
      <c r="D391" s="21"/>
    </row>
    <row r="392" customFormat="false" ht="12" hidden="false" customHeight="false" outlineLevel="0" collapsed="false">
      <c r="A392" s="21"/>
      <c r="B392" s="21"/>
      <c r="D392" s="21"/>
    </row>
    <row r="393" customFormat="false" ht="12" hidden="false" customHeight="false" outlineLevel="0" collapsed="false">
      <c r="A393" s="21"/>
      <c r="B393" s="21"/>
      <c r="D393" s="21"/>
    </row>
    <row r="394" customFormat="false" ht="12" hidden="false" customHeight="false" outlineLevel="0" collapsed="false">
      <c r="A394" s="21"/>
      <c r="B394" s="21"/>
      <c r="D394" s="21"/>
    </row>
    <row r="395" customFormat="false" ht="12" hidden="false" customHeight="false" outlineLevel="0" collapsed="false">
      <c r="A395" s="21"/>
      <c r="B395" s="21"/>
      <c r="D395" s="21"/>
    </row>
    <row r="396" customFormat="false" ht="12" hidden="false" customHeight="false" outlineLevel="0" collapsed="false">
      <c r="A396" s="21"/>
      <c r="B396" s="21"/>
      <c r="D396" s="21"/>
    </row>
    <row r="397" customFormat="false" ht="12" hidden="false" customHeight="false" outlineLevel="0" collapsed="false">
      <c r="A397" s="21"/>
      <c r="B397" s="21"/>
      <c r="D397" s="21"/>
    </row>
    <row r="398" customFormat="false" ht="12" hidden="false" customHeight="false" outlineLevel="0" collapsed="false">
      <c r="A398" s="21"/>
      <c r="B398" s="21"/>
      <c r="D398" s="21"/>
    </row>
    <row r="399" customFormat="false" ht="12" hidden="false" customHeight="false" outlineLevel="0" collapsed="false">
      <c r="A399" s="21"/>
      <c r="B399" s="21"/>
      <c r="D399" s="21"/>
    </row>
    <row r="400" customFormat="false" ht="12" hidden="false" customHeight="false" outlineLevel="0" collapsed="false">
      <c r="A400" s="21"/>
      <c r="B400" s="21"/>
      <c r="D400" s="21"/>
    </row>
    <row r="401" customFormat="false" ht="12" hidden="false" customHeight="false" outlineLevel="0" collapsed="false">
      <c r="A401" s="21"/>
      <c r="B401" s="21"/>
      <c r="D401" s="21"/>
    </row>
    <row r="402" customFormat="false" ht="12" hidden="false" customHeight="false" outlineLevel="0" collapsed="false">
      <c r="A402" s="21"/>
      <c r="B402" s="21"/>
      <c r="D402" s="21"/>
    </row>
    <row r="403" customFormat="false" ht="12" hidden="false" customHeight="false" outlineLevel="0" collapsed="false">
      <c r="A403" s="21"/>
      <c r="B403" s="21"/>
      <c r="D403" s="21"/>
    </row>
    <row r="404" customFormat="false" ht="12" hidden="false" customHeight="false" outlineLevel="0" collapsed="false">
      <c r="A404" s="21"/>
      <c r="B404" s="21"/>
      <c r="D404" s="21"/>
    </row>
    <row r="405" customFormat="false" ht="12" hidden="false" customHeight="false" outlineLevel="0" collapsed="false">
      <c r="A405" s="21"/>
      <c r="B405" s="21"/>
      <c r="D405" s="21"/>
    </row>
    <row r="406" customFormat="false" ht="12" hidden="false" customHeight="false" outlineLevel="0" collapsed="false">
      <c r="A406" s="21"/>
      <c r="B406" s="21"/>
      <c r="D406" s="21"/>
    </row>
    <row r="407" customFormat="false" ht="12" hidden="false" customHeight="false" outlineLevel="0" collapsed="false">
      <c r="A407" s="21"/>
      <c r="B407" s="21"/>
      <c r="D407" s="21"/>
    </row>
    <row r="408" customFormat="false" ht="12" hidden="false" customHeight="false" outlineLevel="0" collapsed="false">
      <c r="A408" s="21"/>
      <c r="B408" s="21"/>
      <c r="D408" s="21"/>
    </row>
    <row r="409" customFormat="false" ht="12" hidden="false" customHeight="false" outlineLevel="0" collapsed="false">
      <c r="A409" s="21"/>
      <c r="B409" s="21"/>
      <c r="D409" s="21"/>
    </row>
    <row r="410" customFormat="false" ht="12" hidden="false" customHeight="false" outlineLevel="0" collapsed="false">
      <c r="A410" s="21"/>
      <c r="B410" s="21"/>
      <c r="D410" s="21"/>
    </row>
    <row r="411" customFormat="false" ht="12" hidden="false" customHeight="false" outlineLevel="0" collapsed="false">
      <c r="A411" s="21"/>
      <c r="B411" s="21"/>
      <c r="D411" s="21"/>
    </row>
    <row r="412" customFormat="false" ht="12" hidden="false" customHeight="false" outlineLevel="0" collapsed="false">
      <c r="A412" s="21"/>
      <c r="B412" s="21"/>
      <c r="D412" s="21"/>
    </row>
    <row r="413" customFormat="false" ht="12" hidden="false" customHeight="false" outlineLevel="0" collapsed="false">
      <c r="A413" s="21"/>
      <c r="B413" s="21"/>
      <c r="D413" s="21"/>
    </row>
    <row r="414" customFormat="false" ht="12" hidden="false" customHeight="false" outlineLevel="0" collapsed="false">
      <c r="A414" s="21"/>
      <c r="B414" s="21"/>
      <c r="D414" s="21"/>
    </row>
    <row r="415" customFormat="false" ht="12" hidden="false" customHeight="false" outlineLevel="0" collapsed="false">
      <c r="A415" s="21"/>
      <c r="B415" s="21"/>
      <c r="D415" s="21"/>
    </row>
    <row r="416" customFormat="false" ht="12" hidden="false" customHeight="false" outlineLevel="0" collapsed="false">
      <c r="A416" s="21"/>
      <c r="B416" s="21"/>
      <c r="D416" s="21"/>
    </row>
    <row r="417" customFormat="false" ht="12" hidden="false" customHeight="false" outlineLevel="0" collapsed="false">
      <c r="A417" s="21"/>
      <c r="B417" s="21"/>
      <c r="D417" s="21"/>
    </row>
    <row r="418" customFormat="false" ht="12" hidden="false" customHeight="false" outlineLevel="0" collapsed="false">
      <c r="A418" s="21"/>
      <c r="B418" s="21"/>
      <c r="D418" s="21"/>
    </row>
    <row r="419" customFormat="false" ht="12" hidden="false" customHeight="false" outlineLevel="0" collapsed="false">
      <c r="A419" s="21"/>
      <c r="B419" s="21"/>
      <c r="D419" s="21"/>
    </row>
    <row r="420" customFormat="false" ht="12" hidden="false" customHeight="false" outlineLevel="0" collapsed="false">
      <c r="A420" s="21"/>
      <c r="B420" s="21"/>
      <c r="D420" s="21"/>
    </row>
    <row r="421" customFormat="false" ht="12" hidden="false" customHeight="false" outlineLevel="0" collapsed="false">
      <c r="A421" s="21"/>
      <c r="B421" s="21"/>
      <c r="D421" s="21"/>
    </row>
    <row r="422" customFormat="false" ht="12" hidden="false" customHeight="false" outlineLevel="0" collapsed="false">
      <c r="A422" s="21"/>
      <c r="B422" s="21"/>
      <c r="D422" s="21"/>
    </row>
    <row r="423" customFormat="false" ht="12" hidden="false" customHeight="false" outlineLevel="0" collapsed="false">
      <c r="A423" s="21"/>
      <c r="B423" s="21"/>
      <c r="D423" s="21"/>
    </row>
    <row r="424" customFormat="false" ht="12" hidden="false" customHeight="false" outlineLevel="0" collapsed="false">
      <c r="A424" s="21"/>
      <c r="B424" s="21"/>
      <c r="D424" s="21"/>
    </row>
    <row r="425" customFormat="false" ht="12" hidden="false" customHeight="false" outlineLevel="0" collapsed="false">
      <c r="A425" s="21"/>
      <c r="B425" s="21"/>
      <c r="D425" s="21"/>
    </row>
    <row r="426" customFormat="false" ht="12" hidden="false" customHeight="false" outlineLevel="0" collapsed="false">
      <c r="A426" s="21"/>
      <c r="B426" s="21"/>
      <c r="D426" s="21"/>
    </row>
    <row r="427" customFormat="false" ht="12" hidden="false" customHeight="false" outlineLevel="0" collapsed="false">
      <c r="A427" s="21"/>
      <c r="B427" s="21"/>
      <c r="D427" s="21"/>
    </row>
    <row r="428" customFormat="false" ht="12" hidden="false" customHeight="false" outlineLevel="0" collapsed="false">
      <c r="A428" s="21"/>
      <c r="B428" s="21"/>
      <c r="D428" s="21"/>
    </row>
    <row r="429" customFormat="false" ht="12" hidden="false" customHeight="false" outlineLevel="0" collapsed="false">
      <c r="A429" s="21"/>
      <c r="B429" s="21"/>
      <c r="D429" s="21"/>
    </row>
    <row r="430" customFormat="false" ht="12" hidden="false" customHeight="false" outlineLevel="0" collapsed="false">
      <c r="A430" s="21"/>
      <c r="B430" s="21"/>
      <c r="D430" s="21"/>
    </row>
    <row r="431" customFormat="false" ht="12" hidden="false" customHeight="false" outlineLevel="0" collapsed="false">
      <c r="A431" s="21"/>
      <c r="B431" s="21"/>
      <c r="D431" s="21"/>
    </row>
    <row r="432" customFormat="false" ht="12" hidden="false" customHeight="false" outlineLevel="0" collapsed="false">
      <c r="A432" s="21"/>
      <c r="B432" s="21"/>
      <c r="D432" s="21"/>
    </row>
    <row r="433" customFormat="false" ht="12" hidden="false" customHeight="false" outlineLevel="0" collapsed="false">
      <c r="A433" s="21"/>
      <c r="B433" s="21"/>
      <c r="D433" s="21"/>
    </row>
    <row r="434" customFormat="false" ht="12" hidden="false" customHeight="false" outlineLevel="0" collapsed="false">
      <c r="A434" s="21"/>
      <c r="B434" s="21"/>
      <c r="D434" s="21"/>
    </row>
    <row r="435" customFormat="false" ht="12" hidden="false" customHeight="false" outlineLevel="0" collapsed="false">
      <c r="A435" s="21"/>
      <c r="B435" s="21"/>
      <c r="D435" s="21"/>
    </row>
    <row r="436" customFormat="false" ht="12" hidden="false" customHeight="false" outlineLevel="0" collapsed="false">
      <c r="A436" s="21"/>
      <c r="B436" s="21"/>
      <c r="D436" s="21"/>
    </row>
    <row r="437" customFormat="false" ht="12" hidden="false" customHeight="false" outlineLevel="0" collapsed="false">
      <c r="A437" s="21"/>
      <c r="B437" s="21"/>
      <c r="D437" s="21"/>
    </row>
    <row r="438" customFormat="false" ht="12" hidden="false" customHeight="false" outlineLevel="0" collapsed="false">
      <c r="A438" s="21"/>
      <c r="B438" s="21"/>
      <c r="D438" s="21"/>
    </row>
    <row r="439" customFormat="false" ht="12" hidden="false" customHeight="false" outlineLevel="0" collapsed="false">
      <c r="A439" s="21"/>
      <c r="B439" s="21"/>
      <c r="D439" s="21"/>
    </row>
    <row r="440" customFormat="false" ht="12" hidden="false" customHeight="false" outlineLevel="0" collapsed="false">
      <c r="A440" s="21"/>
      <c r="B440" s="21"/>
      <c r="D440" s="21"/>
    </row>
    <row r="441" customFormat="false" ht="12" hidden="false" customHeight="false" outlineLevel="0" collapsed="false">
      <c r="A441" s="21"/>
      <c r="B441" s="21"/>
      <c r="D441" s="21"/>
    </row>
    <row r="442" customFormat="false" ht="12" hidden="false" customHeight="false" outlineLevel="0" collapsed="false">
      <c r="A442" s="21"/>
      <c r="B442" s="21"/>
      <c r="D442" s="21"/>
    </row>
    <row r="443" customFormat="false" ht="12" hidden="false" customHeight="false" outlineLevel="0" collapsed="false">
      <c r="A443" s="21"/>
      <c r="B443" s="21"/>
      <c r="E443" s="21"/>
    </row>
    <row r="444" customFormat="false" ht="12" hidden="false" customHeight="false" outlineLevel="0" collapsed="false">
      <c r="A444" s="21"/>
      <c r="B444" s="21"/>
      <c r="E444" s="21"/>
    </row>
    <row r="445" customFormat="false" ht="12" hidden="false" customHeight="false" outlineLevel="0" collapsed="false">
      <c r="A445" s="21"/>
      <c r="B445" s="21"/>
      <c r="E445" s="21"/>
    </row>
    <row r="446" customFormat="false" ht="12" hidden="false" customHeight="false" outlineLevel="0" collapsed="false">
      <c r="A446" s="21"/>
      <c r="B446" s="21"/>
      <c r="E446" s="21"/>
    </row>
    <row r="447" customFormat="false" ht="12" hidden="false" customHeight="false" outlineLevel="0" collapsed="false">
      <c r="A447" s="21"/>
      <c r="B447" s="21"/>
      <c r="E447" s="21"/>
    </row>
    <row r="448" customFormat="false" ht="12" hidden="false" customHeight="false" outlineLevel="0" collapsed="false">
      <c r="A448" s="21"/>
      <c r="B448" s="21"/>
      <c r="F448" s="21"/>
    </row>
    <row r="449" customFormat="false" ht="12" hidden="false" customHeight="false" outlineLevel="0" collapsed="false">
      <c r="A449" s="21"/>
      <c r="B449" s="21"/>
      <c r="F449" s="21"/>
    </row>
    <row r="450" customFormat="false" ht="12" hidden="false" customHeight="false" outlineLevel="0" collapsed="false">
      <c r="A450" s="21"/>
      <c r="B450" s="21"/>
      <c r="F450" s="21"/>
    </row>
    <row r="451" customFormat="false" ht="12" hidden="false" customHeight="false" outlineLevel="0" collapsed="false">
      <c r="A451" s="21"/>
      <c r="B451" s="21"/>
      <c r="F451" s="21"/>
    </row>
    <row r="452" customFormat="false" ht="12" hidden="false" customHeight="false" outlineLevel="0" collapsed="false">
      <c r="A452" s="21"/>
      <c r="B452" s="21"/>
      <c r="F452" s="21"/>
    </row>
    <row r="453" customFormat="false" ht="12" hidden="false" customHeight="false" outlineLevel="0" collapsed="false">
      <c r="A453" s="21"/>
      <c r="B453" s="21"/>
      <c r="F453" s="21"/>
    </row>
    <row r="454" customFormat="false" ht="12" hidden="false" customHeight="false" outlineLevel="0" collapsed="false">
      <c r="A454" s="21"/>
      <c r="B454" s="21"/>
      <c r="F454" s="21"/>
    </row>
    <row r="455" customFormat="false" ht="12" hidden="false" customHeight="false" outlineLevel="0" collapsed="false">
      <c r="A455" s="21"/>
      <c r="B455" s="21"/>
      <c r="F455" s="21"/>
    </row>
    <row r="456" customFormat="false" ht="12" hidden="false" customHeight="false" outlineLevel="0" collapsed="false">
      <c r="A456" s="21"/>
      <c r="B456" s="21"/>
      <c r="F456" s="21"/>
    </row>
    <row r="457" customFormat="false" ht="12" hidden="false" customHeight="false" outlineLevel="0" collapsed="false">
      <c r="A457" s="21"/>
      <c r="B457" s="21"/>
      <c r="F457" s="21"/>
    </row>
    <row r="458" customFormat="false" ht="12" hidden="false" customHeight="false" outlineLevel="0" collapsed="false">
      <c r="A458" s="21"/>
      <c r="B458" s="21"/>
      <c r="F458" s="21"/>
    </row>
    <row r="459" customFormat="false" ht="12" hidden="false" customHeight="false" outlineLevel="0" collapsed="false">
      <c r="A459" s="21"/>
      <c r="B459" s="21"/>
      <c r="F459" s="21"/>
    </row>
    <row r="460" customFormat="false" ht="12" hidden="false" customHeight="false" outlineLevel="0" collapsed="false">
      <c r="A460" s="21"/>
      <c r="B460" s="21"/>
      <c r="F460" s="21"/>
    </row>
    <row r="461" customFormat="false" ht="12" hidden="false" customHeight="false" outlineLevel="0" collapsed="false">
      <c r="A461" s="21"/>
      <c r="B461" s="21"/>
      <c r="F461" s="21"/>
    </row>
    <row r="462" customFormat="false" ht="12" hidden="false" customHeight="false" outlineLevel="0" collapsed="false">
      <c r="A462" s="21"/>
      <c r="B462" s="21"/>
      <c r="F462" s="21"/>
    </row>
    <row r="463" customFormat="false" ht="12" hidden="false" customHeight="false" outlineLevel="0" collapsed="false">
      <c r="A463" s="21"/>
      <c r="B463" s="21"/>
      <c r="F463" s="21"/>
    </row>
    <row r="464" customFormat="false" ht="12" hidden="false" customHeight="false" outlineLevel="0" collapsed="false">
      <c r="A464" s="21"/>
      <c r="B464" s="21"/>
      <c r="F464" s="21"/>
    </row>
    <row r="465" customFormat="false" ht="12" hidden="false" customHeight="false" outlineLevel="0" collapsed="false">
      <c r="A465" s="21"/>
      <c r="B465" s="21"/>
      <c r="F465" s="21"/>
    </row>
    <row r="466" customFormat="false" ht="12" hidden="false" customHeight="false" outlineLevel="0" collapsed="false">
      <c r="A466" s="21"/>
      <c r="B466" s="21"/>
      <c r="F466" s="21"/>
    </row>
    <row r="467" customFormat="false" ht="12" hidden="false" customHeight="false" outlineLevel="0" collapsed="false">
      <c r="A467" s="21"/>
      <c r="B467" s="21"/>
      <c r="F467" s="21"/>
    </row>
    <row r="468" customFormat="false" ht="12" hidden="false" customHeight="false" outlineLevel="0" collapsed="false">
      <c r="A468" s="21"/>
      <c r="B468" s="21"/>
      <c r="F468" s="21"/>
    </row>
    <row r="469" customFormat="false" ht="12" hidden="false" customHeight="false" outlineLevel="0" collapsed="false">
      <c r="A469" s="21"/>
      <c r="B469" s="21"/>
      <c r="F469" s="21"/>
    </row>
    <row r="470" customFormat="false" ht="12" hidden="false" customHeight="false" outlineLevel="0" collapsed="false">
      <c r="A470" s="21"/>
      <c r="B470" s="21"/>
      <c r="F470" s="21"/>
    </row>
    <row r="471" customFormat="false" ht="12" hidden="false" customHeight="false" outlineLevel="0" collapsed="false">
      <c r="A471" s="21"/>
      <c r="B471" s="21"/>
      <c r="F471" s="21"/>
    </row>
    <row r="472" customFormat="false" ht="12" hidden="false" customHeight="false" outlineLevel="0" collapsed="false">
      <c r="A472" s="21"/>
      <c r="B472" s="21"/>
      <c r="F472" s="21"/>
    </row>
    <row r="473" customFormat="false" ht="12" hidden="false" customHeight="false" outlineLevel="0" collapsed="false">
      <c r="A473" s="21"/>
      <c r="B473" s="21"/>
      <c r="F473" s="21"/>
    </row>
    <row r="474" customFormat="false" ht="12" hidden="false" customHeight="false" outlineLevel="0" collapsed="false">
      <c r="A474" s="21"/>
      <c r="B474" s="21"/>
      <c r="F474" s="21"/>
    </row>
    <row r="475" customFormat="false" ht="12" hidden="false" customHeight="false" outlineLevel="0" collapsed="false">
      <c r="A475" s="21"/>
      <c r="B475" s="21"/>
      <c r="F475" s="21"/>
    </row>
    <row r="476" customFormat="false" ht="12" hidden="false" customHeight="false" outlineLevel="0" collapsed="false">
      <c r="A476" s="21"/>
      <c r="B476" s="21"/>
      <c r="F476" s="21"/>
    </row>
    <row r="477" customFormat="false" ht="12" hidden="false" customHeight="false" outlineLevel="0" collapsed="false">
      <c r="A477" s="21"/>
      <c r="B477" s="21"/>
      <c r="F477" s="21"/>
    </row>
    <row r="478" customFormat="false" ht="12" hidden="false" customHeight="false" outlineLevel="0" collapsed="false">
      <c r="A478" s="21"/>
      <c r="B478" s="21"/>
      <c r="F478" s="21"/>
    </row>
    <row r="479" customFormat="false" ht="12" hidden="false" customHeight="false" outlineLevel="0" collapsed="false">
      <c r="A479" s="21"/>
      <c r="B479" s="21"/>
      <c r="F479" s="21"/>
    </row>
    <row r="480" customFormat="false" ht="12" hidden="false" customHeight="false" outlineLevel="0" collapsed="false">
      <c r="A480" s="21"/>
      <c r="B480" s="21"/>
      <c r="F480" s="21"/>
    </row>
    <row r="481" customFormat="false" ht="12" hidden="false" customHeight="false" outlineLevel="0" collapsed="false">
      <c r="A481" s="21"/>
      <c r="B481" s="21"/>
      <c r="F481" s="21"/>
    </row>
    <row r="482" customFormat="false" ht="12" hidden="false" customHeight="false" outlineLevel="0" collapsed="false">
      <c r="A482" s="21"/>
      <c r="B482" s="21"/>
      <c r="F482" s="21"/>
    </row>
    <row r="483" customFormat="false" ht="12" hidden="false" customHeight="false" outlineLevel="0" collapsed="false">
      <c r="A483" s="21"/>
      <c r="B483" s="21"/>
      <c r="F483" s="21"/>
    </row>
    <row r="484" customFormat="false" ht="12" hidden="false" customHeight="false" outlineLevel="0" collapsed="false">
      <c r="A484" s="21"/>
      <c r="B484" s="21"/>
      <c r="F484" s="21"/>
    </row>
    <row r="485" customFormat="false" ht="12" hidden="false" customHeight="false" outlineLevel="0" collapsed="false">
      <c r="A485" s="21"/>
      <c r="B485" s="21"/>
      <c r="F485" s="21"/>
    </row>
    <row r="486" customFormat="false" ht="12" hidden="false" customHeight="false" outlineLevel="0" collapsed="false">
      <c r="A486" s="21"/>
      <c r="B486" s="21"/>
      <c r="F486" s="21"/>
    </row>
    <row r="487" customFormat="false" ht="12" hidden="false" customHeight="false" outlineLevel="0" collapsed="false">
      <c r="A487" s="21"/>
      <c r="B487" s="21"/>
      <c r="F487" s="21"/>
    </row>
    <row r="488" customFormat="false" ht="12" hidden="false" customHeight="false" outlineLevel="0" collapsed="false">
      <c r="A488" s="21"/>
      <c r="B488" s="21"/>
      <c r="F488" s="21"/>
    </row>
    <row r="489" customFormat="false" ht="12" hidden="false" customHeight="false" outlineLevel="0" collapsed="false">
      <c r="A489" s="21"/>
      <c r="B489" s="21"/>
      <c r="F489" s="21"/>
    </row>
    <row r="490" customFormat="false" ht="12" hidden="false" customHeight="false" outlineLevel="0" collapsed="false">
      <c r="A490" s="21"/>
      <c r="B490" s="21"/>
      <c r="F490" s="21"/>
    </row>
    <row r="491" customFormat="false" ht="12" hidden="false" customHeight="false" outlineLevel="0" collapsed="false">
      <c r="A491" s="21"/>
      <c r="B491" s="21"/>
      <c r="F491" s="21"/>
    </row>
    <row r="492" customFormat="false" ht="12" hidden="false" customHeight="false" outlineLevel="0" collapsed="false">
      <c r="A492" s="21"/>
      <c r="B492" s="21"/>
      <c r="F492" s="21"/>
    </row>
    <row r="493" customFormat="false" ht="12" hidden="false" customHeight="false" outlineLevel="0" collapsed="false">
      <c r="A493" s="21"/>
      <c r="B493" s="21"/>
      <c r="F493" s="21"/>
    </row>
    <row r="494" customFormat="false" ht="12" hidden="false" customHeight="false" outlineLevel="0" collapsed="false">
      <c r="A494" s="21"/>
      <c r="B494" s="21"/>
      <c r="F494" s="21"/>
    </row>
    <row r="495" customFormat="false" ht="12" hidden="false" customHeight="false" outlineLevel="0" collapsed="false">
      <c r="A495" s="21"/>
      <c r="B495" s="21"/>
      <c r="F495" s="21"/>
    </row>
    <row r="496" customFormat="false" ht="12" hidden="false" customHeight="false" outlineLevel="0" collapsed="false">
      <c r="A496" s="21"/>
      <c r="B496" s="21"/>
      <c r="F496" s="21"/>
    </row>
    <row r="497" customFormat="false" ht="12" hidden="false" customHeight="false" outlineLevel="0" collapsed="false">
      <c r="A497" s="21"/>
      <c r="B497" s="21"/>
      <c r="F497" s="21"/>
    </row>
    <row r="498" customFormat="false" ht="12" hidden="false" customHeight="false" outlineLevel="0" collapsed="false">
      <c r="A498" s="21"/>
      <c r="B498" s="21"/>
      <c r="F498" s="21"/>
    </row>
    <row r="499" customFormat="false" ht="12" hidden="false" customHeight="false" outlineLevel="0" collapsed="false">
      <c r="A499" s="21"/>
      <c r="B499" s="21"/>
      <c r="F499" s="21"/>
    </row>
    <row r="500" customFormat="false" ht="12" hidden="false" customHeight="false" outlineLevel="0" collapsed="false">
      <c r="A500" s="21"/>
      <c r="B500" s="21"/>
      <c r="F500" s="21"/>
    </row>
    <row r="501" customFormat="false" ht="12" hidden="false" customHeight="false" outlineLevel="0" collapsed="false">
      <c r="A501" s="21"/>
      <c r="B501" s="21"/>
      <c r="F501" s="21"/>
    </row>
    <row r="502" customFormat="false" ht="12" hidden="false" customHeight="false" outlineLevel="0" collapsed="false">
      <c r="A502" s="21"/>
      <c r="B502" s="21"/>
      <c r="F502" s="21"/>
    </row>
    <row r="503" customFormat="false" ht="12" hidden="false" customHeight="false" outlineLevel="0" collapsed="false">
      <c r="A503" s="21"/>
      <c r="B503" s="21"/>
      <c r="F503" s="21"/>
    </row>
    <row r="504" customFormat="false" ht="12" hidden="false" customHeight="false" outlineLevel="0" collapsed="false">
      <c r="A504" s="21"/>
      <c r="B504" s="21"/>
      <c r="F504" s="21"/>
    </row>
    <row r="505" customFormat="false" ht="12" hidden="false" customHeight="false" outlineLevel="0" collapsed="false">
      <c r="A505" s="21"/>
      <c r="B505" s="21"/>
      <c r="F505" s="21"/>
    </row>
    <row r="506" customFormat="false" ht="12" hidden="false" customHeight="false" outlineLevel="0" collapsed="false">
      <c r="A506" s="21"/>
      <c r="B506" s="21"/>
      <c r="F506" s="21"/>
    </row>
    <row r="507" customFormat="false" ht="12" hidden="false" customHeight="false" outlineLevel="0" collapsed="false">
      <c r="A507" s="21"/>
      <c r="B507" s="21"/>
      <c r="F507" s="21"/>
    </row>
    <row r="508" customFormat="false" ht="12" hidden="false" customHeight="false" outlineLevel="0" collapsed="false">
      <c r="A508" s="21"/>
      <c r="B508" s="21"/>
      <c r="F508" s="21"/>
    </row>
    <row r="509" customFormat="false" ht="12" hidden="false" customHeight="false" outlineLevel="0" collapsed="false">
      <c r="A509" s="21"/>
      <c r="B509" s="21"/>
      <c r="F509" s="21"/>
    </row>
    <row r="510" customFormat="false" ht="12" hidden="false" customHeight="false" outlineLevel="0" collapsed="false">
      <c r="A510" s="21"/>
      <c r="B510" s="21"/>
      <c r="F510" s="21"/>
    </row>
    <row r="511" customFormat="false" ht="12" hidden="false" customHeight="false" outlineLevel="0" collapsed="false">
      <c r="A511" s="21"/>
      <c r="B511" s="21"/>
      <c r="F511" s="21"/>
    </row>
    <row r="512" customFormat="false" ht="12" hidden="false" customHeight="false" outlineLevel="0" collapsed="false">
      <c r="A512" s="21"/>
      <c r="B512" s="21"/>
      <c r="F512" s="21"/>
    </row>
    <row r="513" customFormat="false" ht="12" hidden="false" customHeight="false" outlineLevel="0" collapsed="false">
      <c r="A513" s="21"/>
      <c r="B513" s="21"/>
      <c r="F513" s="21"/>
    </row>
    <row r="514" customFormat="false" ht="12" hidden="false" customHeight="false" outlineLevel="0" collapsed="false">
      <c r="A514" s="21"/>
      <c r="B514" s="21"/>
      <c r="F514" s="21"/>
    </row>
    <row r="515" customFormat="false" ht="12" hidden="false" customHeight="false" outlineLevel="0" collapsed="false">
      <c r="A515" s="21"/>
      <c r="B515" s="21"/>
      <c r="F515" s="21"/>
    </row>
    <row r="516" customFormat="false" ht="12" hidden="false" customHeight="false" outlineLevel="0" collapsed="false">
      <c r="A516" s="21"/>
      <c r="B516" s="21"/>
      <c r="F516" s="21"/>
    </row>
    <row r="517" customFormat="false" ht="12" hidden="false" customHeight="false" outlineLevel="0" collapsed="false">
      <c r="A517" s="21"/>
      <c r="B517" s="21"/>
      <c r="F517" s="21"/>
    </row>
    <row r="518" customFormat="false" ht="12" hidden="false" customHeight="false" outlineLevel="0" collapsed="false">
      <c r="A518" s="21"/>
      <c r="B518" s="21"/>
      <c r="F518" s="21"/>
    </row>
    <row r="519" customFormat="false" ht="12" hidden="false" customHeight="false" outlineLevel="0" collapsed="false">
      <c r="A519" s="21"/>
      <c r="B519" s="21"/>
      <c r="F519" s="21"/>
    </row>
    <row r="520" customFormat="false" ht="12" hidden="false" customHeight="false" outlineLevel="0" collapsed="false">
      <c r="A520" s="21"/>
      <c r="B520" s="21"/>
      <c r="F520" s="21"/>
    </row>
    <row r="521" customFormat="false" ht="12" hidden="false" customHeight="false" outlineLevel="0" collapsed="false">
      <c r="A521" s="21"/>
      <c r="B521" s="21"/>
      <c r="F521" s="21"/>
    </row>
    <row r="522" customFormat="false" ht="12" hidden="false" customHeight="false" outlineLevel="0" collapsed="false">
      <c r="A522" s="21"/>
      <c r="B522" s="21"/>
      <c r="F522" s="21"/>
    </row>
    <row r="523" customFormat="false" ht="12" hidden="false" customHeight="false" outlineLevel="0" collapsed="false">
      <c r="A523" s="21"/>
      <c r="B523" s="21"/>
      <c r="F523" s="21"/>
    </row>
    <row r="524" customFormat="false" ht="12" hidden="false" customHeight="false" outlineLevel="0" collapsed="false">
      <c r="A524" s="21"/>
      <c r="B524" s="21"/>
      <c r="F524" s="21"/>
    </row>
    <row r="525" customFormat="false" ht="12" hidden="false" customHeight="false" outlineLevel="0" collapsed="false">
      <c r="A525" s="21"/>
      <c r="B525" s="21"/>
      <c r="F525" s="21"/>
    </row>
    <row r="526" customFormat="false" ht="12" hidden="false" customHeight="false" outlineLevel="0" collapsed="false">
      <c r="A526" s="21"/>
      <c r="B526" s="21"/>
      <c r="F526" s="21"/>
    </row>
    <row r="527" customFormat="false" ht="12" hidden="false" customHeight="false" outlineLevel="0" collapsed="false">
      <c r="A527" s="21"/>
      <c r="B527" s="21"/>
      <c r="F527" s="21"/>
    </row>
    <row r="528" customFormat="false" ht="12" hidden="false" customHeight="false" outlineLevel="0" collapsed="false">
      <c r="A528" s="21"/>
      <c r="B528" s="21"/>
      <c r="F528" s="21"/>
    </row>
    <row r="529" customFormat="false" ht="12" hidden="false" customHeight="false" outlineLevel="0" collapsed="false">
      <c r="A529" s="21"/>
      <c r="B529" s="21"/>
      <c r="F529" s="21"/>
    </row>
    <row r="530" customFormat="false" ht="12" hidden="false" customHeight="false" outlineLevel="0" collapsed="false">
      <c r="A530" s="21"/>
      <c r="B530" s="21"/>
      <c r="F530" s="21"/>
    </row>
    <row r="531" customFormat="false" ht="12" hidden="false" customHeight="false" outlineLevel="0" collapsed="false">
      <c r="A531" s="21"/>
      <c r="B531" s="21"/>
      <c r="F531" s="21"/>
    </row>
    <row r="532" customFormat="false" ht="12" hidden="false" customHeight="false" outlineLevel="0" collapsed="false">
      <c r="A532" s="21"/>
      <c r="B532" s="21"/>
      <c r="F532" s="21"/>
    </row>
    <row r="533" customFormat="false" ht="12" hidden="false" customHeight="false" outlineLevel="0" collapsed="false">
      <c r="A533" s="21"/>
      <c r="B533" s="21"/>
      <c r="F533" s="21"/>
    </row>
    <row r="534" customFormat="false" ht="12" hidden="false" customHeight="false" outlineLevel="0" collapsed="false">
      <c r="A534" s="21"/>
      <c r="B534" s="21"/>
      <c r="F534" s="21"/>
    </row>
    <row r="535" customFormat="false" ht="12" hidden="false" customHeight="false" outlineLevel="0" collapsed="false">
      <c r="A535" s="21"/>
      <c r="B535" s="21"/>
      <c r="F535" s="21"/>
    </row>
    <row r="536" customFormat="false" ht="12" hidden="false" customHeight="false" outlineLevel="0" collapsed="false">
      <c r="A536" s="21"/>
      <c r="B536" s="21"/>
      <c r="F536" s="21"/>
    </row>
    <row r="537" customFormat="false" ht="12" hidden="false" customHeight="false" outlineLevel="0" collapsed="false">
      <c r="A537" s="21"/>
      <c r="B537" s="21"/>
      <c r="F537" s="21"/>
    </row>
    <row r="538" customFormat="false" ht="12" hidden="false" customHeight="false" outlineLevel="0" collapsed="false">
      <c r="A538" s="21"/>
      <c r="B538" s="21"/>
      <c r="F538" s="21"/>
    </row>
    <row r="539" customFormat="false" ht="12" hidden="false" customHeight="false" outlineLevel="0" collapsed="false">
      <c r="A539" s="21"/>
      <c r="B539" s="21"/>
      <c r="F539" s="21"/>
    </row>
    <row r="540" customFormat="false" ht="12" hidden="false" customHeight="false" outlineLevel="0" collapsed="false">
      <c r="A540" s="21"/>
      <c r="B540" s="21"/>
      <c r="F540" s="21"/>
    </row>
    <row r="541" customFormat="false" ht="12" hidden="false" customHeight="false" outlineLevel="0" collapsed="false">
      <c r="A541" s="21"/>
      <c r="B541" s="21"/>
      <c r="F541" s="21"/>
    </row>
    <row r="542" customFormat="false" ht="12" hidden="false" customHeight="false" outlineLevel="0" collapsed="false">
      <c r="A542" s="21"/>
      <c r="B542" s="21"/>
      <c r="F542" s="21"/>
    </row>
    <row r="543" customFormat="false" ht="12" hidden="false" customHeight="false" outlineLevel="0" collapsed="false">
      <c r="A543" s="21"/>
      <c r="B543" s="21"/>
      <c r="F543" s="21"/>
    </row>
    <row r="544" customFormat="false" ht="12" hidden="false" customHeight="false" outlineLevel="0" collapsed="false">
      <c r="A544" s="21"/>
      <c r="B544" s="21"/>
      <c r="F544" s="21"/>
    </row>
    <row r="545" customFormat="false" ht="12" hidden="false" customHeight="false" outlineLevel="0" collapsed="false">
      <c r="A545" s="21"/>
      <c r="B545" s="21"/>
      <c r="F545" s="21"/>
    </row>
    <row r="546" customFormat="false" ht="12" hidden="false" customHeight="false" outlineLevel="0" collapsed="false">
      <c r="A546" s="21"/>
      <c r="B546" s="21"/>
      <c r="F546" s="21"/>
    </row>
    <row r="547" customFormat="false" ht="12" hidden="false" customHeight="false" outlineLevel="0" collapsed="false">
      <c r="A547" s="21"/>
      <c r="B547" s="21"/>
      <c r="F547" s="21"/>
    </row>
    <row r="548" customFormat="false" ht="12" hidden="false" customHeight="false" outlineLevel="0" collapsed="false">
      <c r="A548" s="21"/>
      <c r="B548" s="21"/>
      <c r="F548" s="21"/>
    </row>
    <row r="549" customFormat="false" ht="12" hidden="false" customHeight="false" outlineLevel="0" collapsed="false">
      <c r="A549" s="21"/>
      <c r="B549" s="21"/>
      <c r="F549" s="21"/>
    </row>
    <row r="550" customFormat="false" ht="12" hidden="false" customHeight="false" outlineLevel="0" collapsed="false">
      <c r="A550" s="21"/>
      <c r="B550" s="21"/>
      <c r="F550" s="21"/>
    </row>
    <row r="551" customFormat="false" ht="12" hidden="false" customHeight="false" outlineLevel="0" collapsed="false">
      <c r="A551" s="21"/>
      <c r="B551" s="21"/>
      <c r="F551" s="21"/>
    </row>
    <row r="552" customFormat="false" ht="12" hidden="false" customHeight="false" outlineLevel="0" collapsed="false">
      <c r="A552" s="21"/>
      <c r="B552" s="21"/>
      <c r="F552" s="21"/>
    </row>
    <row r="553" customFormat="false" ht="12" hidden="false" customHeight="false" outlineLevel="0" collapsed="false">
      <c r="A553" s="21"/>
      <c r="B553" s="21"/>
      <c r="F553" s="21"/>
    </row>
    <row r="554" customFormat="false" ht="12" hidden="false" customHeight="false" outlineLevel="0" collapsed="false">
      <c r="A554" s="21"/>
      <c r="B554" s="21"/>
      <c r="F554" s="21"/>
    </row>
    <row r="555" customFormat="false" ht="12" hidden="false" customHeight="false" outlineLevel="0" collapsed="false">
      <c r="A555" s="21"/>
      <c r="B555" s="21"/>
      <c r="F555" s="21"/>
    </row>
    <row r="556" customFormat="false" ht="12" hidden="false" customHeight="false" outlineLevel="0" collapsed="false">
      <c r="A556" s="21"/>
      <c r="B556" s="21"/>
      <c r="F556" s="21"/>
    </row>
    <row r="557" customFormat="false" ht="12" hidden="false" customHeight="false" outlineLevel="0" collapsed="false">
      <c r="A557" s="21"/>
      <c r="B557" s="21"/>
      <c r="F557" s="21"/>
    </row>
    <row r="558" customFormat="false" ht="12" hidden="false" customHeight="false" outlineLevel="0" collapsed="false">
      <c r="A558" s="21"/>
      <c r="B558" s="21"/>
      <c r="F558" s="21"/>
    </row>
    <row r="559" customFormat="false" ht="12" hidden="false" customHeight="false" outlineLevel="0" collapsed="false">
      <c r="A559" s="21"/>
      <c r="B559" s="21"/>
      <c r="F559" s="21"/>
    </row>
    <row r="560" customFormat="false" ht="12" hidden="false" customHeight="false" outlineLevel="0" collapsed="false">
      <c r="A560" s="21"/>
      <c r="B560" s="21"/>
      <c r="F560" s="21"/>
    </row>
    <row r="561" customFormat="false" ht="12" hidden="false" customHeight="false" outlineLevel="0" collapsed="false">
      <c r="A561" s="21"/>
      <c r="B561" s="21"/>
      <c r="F561" s="21"/>
    </row>
    <row r="562" customFormat="false" ht="12" hidden="false" customHeight="false" outlineLevel="0" collapsed="false">
      <c r="A562" s="21"/>
      <c r="B562" s="21"/>
      <c r="F562" s="21"/>
    </row>
    <row r="563" customFormat="false" ht="12" hidden="false" customHeight="false" outlineLevel="0" collapsed="false">
      <c r="A563" s="21"/>
      <c r="B563" s="21"/>
      <c r="F563" s="21"/>
    </row>
    <row r="564" customFormat="false" ht="12" hidden="false" customHeight="false" outlineLevel="0" collapsed="false">
      <c r="A564" s="21"/>
      <c r="B564" s="21"/>
      <c r="F564" s="21"/>
    </row>
    <row r="565" customFormat="false" ht="12" hidden="false" customHeight="false" outlineLevel="0" collapsed="false">
      <c r="A565" s="21"/>
      <c r="B565" s="21"/>
      <c r="F565" s="21"/>
    </row>
    <row r="566" customFormat="false" ht="12" hidden="false" customHeight="false" outlineLevel="0" collapsed="false">
      <c r="A566" s="21"/>
      <c r="B566" s="21"/>
      <c r="F566" s="21"/>
    </row>
    <row r="567" customFormat="false" ht="12" hidden="false" customHeight="false" outlineLevel="0" collapsed="false">
      <c r="A567" s="21"/>
      <c r="B567" s="21"/>
      <c r="F567" s="21"/>
    </row>
    <row r="568" customFormat="false" ht="12" hidden="false" customHeight="false" outlineLevel="0" collapsed="false">
      <c r="A568" s="21"/>
      <c r="B568" s="21"/>
      <c r="F568" s="21"/>
    </row>
    <row r="569" customFormat="false" ht="12" hidden="false" customHeight="false" outlineLevel="0" collapsed="false">
      <c r="A569" s="21"/>
      <c r="B569" s="21"/>
      <c r="F569" s="21"/>
    </row>
    <row r="570" customFormat="false" ht="12" hidden="false" customHeight="false" outlineLevel="0" collapsed="false">
      <c r="A570" s="21"/>
      <c r="B570" s="21"/>
      <c r="F570" s="21"/>
    </row>
    <row r="571" customFormat="false" ht="12" hidden="false" customHeight="false" outlineLevel="0" collapsed="false">
      <c r="A571" s="21"/>
      <c r="B571" s="21"/>
      <c r="F571" s="21"/>
    </row>
    <row r="572" customFormat="false" ht="12" hidden="false" customHeight="false" outlineLevel="0" collapsed="false">
      <c r="A572" s="21"/>
      <c r="B572" s="21"/>
      <c r="F572" s="21"/>
    </row>
    <row r="573" customFormat="false" ht="12" hidden="false" customHeight="false" outlineLevel="0" collapsed="false">
      <c r="A573" s="21"/>
      <c r="B573" s="21"/>
      <c r="F573" s="21"/>
    </row>
    <row r="574" customFormat="false" ht="12" hidden="false" customHeight="false" outlineLevel="0" collapsed="false">
      <c r="A574" s="21"/>
      <c r="B574" s="21"/>
      <c r="F574" s="21"/>
    </row>
    <row r="575" customFormat="false" ht="12" hidden="false" customHeight="false" outlineLevel="0" collapsed="false">
      <c r="A575" s="21"/>
      <c r="B575" s="21"/>
      <c r="F575" s="21"/>
    </row>
    <row r="576" customFormat="false" ht="12" hidden="false" customHeight="false" outlineLevel="0" collapsed="false">
      <c r="A576" s="21"/>
      <c r="B576" s="21"/>
      <c r="F576" s="21"/>
    </row>
    <row r="577" customFormat="false" ht="12" hidden="false" customHeight="false" outlineLevel="0" collapsed="false">
      <c r="A577" s="21"/>
      <c r="B577" s="21"/>
      <c r="F577" s="21"/>
    </row>
    <row r="578" customFormat="false" ht="12" hidden="false" customHeight="false" outlineLevel="0" collapsed="false">
      <c r="A578" s="21"/>
      <c r="B578" s="21"/>
      <c r="F578" s="21"/>
    </row>
    <row r="579" customFormat="false" ht="12" hidden="false" customHeight="false" outlineLevel="0" collapsed="false">
      <c r="A579" s="21"/>
      <c r="B579" s="21"/>
      <c r="F579" s="21"/>
    </row>
    <row r="580" customFormat="false" ht="12" hidden="false" customHeight="false" outlineLevel="0" collapsed="false">
      <c r="A580" s="21"/>
      <c r="B580" s="21"/>
      <c r="F580" s="21"/>
    </row>
    <row r="581" customFormat="false" ht="12" hidden="false" customHeight="false" outlineLevel="0" collapsed="false">
      <c r="A581" s="21"/>
      <c r="B581" s="21"/>
      <c r="F581" s="21"/>
    </row>
    <row r="582" customFormat="false" ht="12" hidden="false" customHeight="false" outlineLevel="0" collapsed="false">
      <c r="A582" s="21"/>
      <c r="B582" s="21"/>
      <c r="F582" s="21"/>
    </row>
    <row r="583" customFormat="false" ht="12" hidden="false" customHeight="false" outlineLevel="0" collapsed="false">
      <c r="A583" s="21"/>
      <c r="B583" s="21"/>
      <c r="F583" s="21"/>
    </row>
    <row r="584" customFormat="false" ht="12" hidden="false" customHeight="false" outlineLevel="0" collapsed="false">
      <c r="A584" s="21"/>
      <c r="B584" s="21"/>
      <c r="F584" s="21"/>
    </row>
    <row r="585" customFormat="false" ht="12" hidden="false" customHeight="false" outlineLevel="0" collapsed="false">
      <c r="A585" s="21"/>
      <c r="B585" s="21"/>
      <c r="F585" s="21"/>
    </row>
    <row r="586" customFormat="false" ht="12" hidden="false" customHeight="false" outlineLevel="0" collapsed="false">
      <c r="A586" s="21"/>
      <c r="B586" s="21"/>
      <c r="F586" s="21"/>
    </row>
    <row r="587" customFormat="false" ht="12" hidden="false" customHeight="false" outlineLevel="0" collapsed="false">
      <c r="A587" s="21"/>
      <c r="B587" s="21"/>
      <c r="F587" s="21"/>
    </row>
    <row r="588" customFormat="false" ht="12" hidden="false" customHeight="false" outlineLevel="0" collapsed="false">
      <c r="A588" s="21"/>
      <c r="B588" s="21"/>
      <c r="F588" s="21"/>
    </row>
    <row r="589" customFormat="false" ht="12" hidden="false" customHeight="false" outlineLevel="0" collapsed="false">
      <c r="A589" s="21"/>
      <c r="B589" s="21"/>
      <c r="F589" s="21"/>
    </row>
    <row r="590" customFormat="false" ht="12" hidden="false" customHeight="false" outlineLevel="0" collapsed="false">
      <c r="A590" s="21"/>
      <c r="B590" s="21"/>
      <c r="F590" s="21"/>
    </row>
    <row r="591" customFormat="false" ht="12" hidden="false" customHeight="false" outlineLevel="0" collapsed="false">
      <c r="A591" s="21"/>
      <c r="B591" s="21"/>
      <c r="F591" s="21"/>
    </row>
    <row r="592" customFormat="false" ht="12" hidden="false" customHeight="false" outlineLevel="0" collapsed="false">
      <c r="A592" s="21"/>
      <c r="B592" s="21"/>
      <c r="F592" s="21"/>
    </row>
    <row r="593" customFormat="false" ht="12" hidden="false" customHeight="false" outlineLevel="0" collapsed="false">
      <c r="A593" s="21"/>
      <c r="B593" s="21"/>
      <c r="F593" s="21"/>
    </row>
    <row r="594" customFormat="false" ht="12" hidden="false" customHeight="false" outlineLevel="0" collapsed="false">
      <c r="A594" s="21"/>
      <c r="B594" s="21"/>
      <c r="F594" s="21"/>
    </row>
    <row r="595" customFormat="false" ht="12" hidden="false" customHeight="false" outlineLevel="0" collapsed="false">
      <c r="A595" s="21"/>
      <c r="B595" s="21"/>
      <c r="F595" s="21"/>
    </row>
    <row r="596" customFormat="false" ht="12" hidden="false" customHeight="false" outlineLevel="0" collapsed="false">
      <c r="A596" s="21"/>
      <c r="B596" s="21"/>
      <c r="F596" s="21"/>
    </row>
    <row r="597" customFormat="false" ht="12" hidden="false" customHeight="false" outlineLevel="0" collapsed="false">
      <c r="A597" s="21"/>
      <c r="B597" s="21"/>
      <c r="F597" s="21"/>
    </row>
    <row r="598" customFormat="false" ht="12" hidden="false" customHeight="false" outlineLevel="0" collapsed="false">
      <c r="A598" s="21"/>
      <c r="B598" s="21"/>
      <c r="F598" s="21"/>
    </row>
    <row r="599" customFormat="false" ht="12" hidden="false" customHeight="false" outlineLevel="0" collapsed="false">
      <c r="A599" s="21"/>
      <c r="B599" s="21"/>
      <c r="F599" s="21"/>
    </row>
    <row r="600" customFormat="false" ht="12" hidden="false" customHeight="false" outlineLevel="0" collapsed="false">
      <c r="A600" s="21"/>
      <c r="B600" s="21"/>
      <c r="F600" s="21"/>
    </row>
    <row r="601" customFormat="false" ht="12" hidden="false" customHeight="false" outlineLevel="0" collapsed="false">
      <c r="A601" s="21"/>
      <c r="B601" s="21"/>
      <c r="F601" s="21"/>
    </row>
    <row r="602" customFormat="false" ht="12" hidden="false" customHeight="false" outlineLevel="0" collapsed="false">
      <c r="A602" s="21"/>
      <c r="B602" s="21"/>
      <c r="F602" s="21"/>
    </row>
    <row r="603" customFormat="false" ht="12" hidden="false" customHeight="false" outlineLevel="0" collapsed="false">
      <c r="A603" s="21"/>
      <c r="B603" s="21"/>
      <c r="F603" s="21"/>
    </row>
    <row r="604" customFormat="false" ht="12" hidden="false" customHeight="false" outlineLevel="0" collapsed="false">
      <c r="A604" s="21"/>
      <c r="B604" s="21"/>
      <c r="F604" s="21"/>
    </row>
    <row r="605" customFormat="false" ht="12" hidden="false" customHeight="false" outlineLevel="0" collapsed="false">
      <c r="A605" s="21"/>
      <c r="B605" s="21"/>
      <c r="F605" s="21"/>
    </row>
    <row r="606" customFormat="false" ht="12" hidden="false" customHeight="false" outlineLevel="0" collapsed="false">
      <c r="A606" s="21"/>
      <c r="B606" s="21"/>
      <c r="F606" s="21"/>
    </row>
    <row r="607" customFormat="false" ht="12" hidden="false" customHeight="false" outlineLevel="0" collapsed="false">
      <c r="A607" s="21"/>
      <c r="B607" s="21"/>
      <c r="F607" s="21"/>
    </row>
    <row r="608" customFormat="false" ht="12" hidden="false" customHeight="false" outlineLevel="0" collapsed="false">
      <c r="A608" s="21"/>
      <c r="B608" s="21"/>
      <c r="F608" s="21"/>
    </row>
    <row r="609" customFormat="false" ht="12" hidden="false" customHeight="false" outlineLevel="0" collapsed="false">
      <c r="A609" s="21"/>
      <c r="B609" s="21"/>
      <c r="F609" s="21"/>
    </row>
    <row r="610" customFormat="false" ht="12" hidden="false" customHeight="false" outlineLevel="0" collapsed="false">
      <c r="A610" s="21"/>
      <c r="B610" s="21"/>
      <c r="F610" s="21"/>
    </row>
    <row r="611" customFormat="false" ht="12" hidden="false" customHeight="false" outlineLevel="0" collapsed="false">
      <c r="A611" s="21"/>
      <c r="B611" s="21"/>
      <c r="F611" s="21"/>
    </row>
    <row r="612" customFormat="false" ht="12" hidden="false" customHeight="false" outlineLevel="0" collapsed="false">
      <c r="A612" s="21"/>
      <c r="B612" s="21"/>
      <c r="F612" s="21"/>
    </row>
    <row r="613" customFormat="false" ht="12" hidden="false" customHeight="false" outlineLevel="0" collapsed="false">
      <c r="A613" s="21"/>
      <c r="B613" s="21"/>
      <c r="F613" s="21"/>
    </row>
    <row r="614" customFormat="false" ht="12" hidden="false" customHeight="false" outlineLevel="0" collapsed="false">
      <c r="A614" s="21"/>
      <c r="B614" s="21"/>
      <c r="F614" s="21"/>
    </row>
    <row r="615" customFormat="false" ht="12" hidden="false" customHeight="false" outlineLevel="0" collapsed="false">
      <c r="A615" s="21"/>
      <c r="B615" s="21"/>
      <c r="F615" s="21"/>
    </row>
    <row r="616" customFormat="false" ht="12" hidden="false" customHeight="false" outlineLevel="0" collapsed="false">
      <c r="A616" s="21"/>
      <c r="B616" s="21"/>
      <c r="F616" s="21"/>
    </row>
    <row r="617" customFormat="false" ht="12" hidden="false" customHeight="false" outlineLevel="0" collapsed="false">
      <c r="A617" s="21"/>
      <c r="B617" s="21"/>
      <c r="F617" s="21"/>
    </row>
    <row r="618" customFormat="false" ht="12" hidden="false" customHeight="false" outlineLevel="0" collapsed="false">
      <c r="A618" s="21"/>
      <c r="B618" s="21"/>
      <c r="F618" s="21"/>
    </row>
    <row r="619" customFormat="false" ht="12" hidden="false" customHeight="false" outlineLevel="0" collapsed="false">
      <c r="A619" s="21"/>
      <c r="B619" s="21"/>
      <c r="F619" s="21"/>
    </row>
    <row r="620" customFormat="false" ht="12" hidden="false" customHeight="false" outlineLevel="0" collapsed="false">
      <c r="A620" s="21"/>
      <c r="B620" s="21"/>
      <c r="F620" s="21"/>
    </row>
    <row r="621" customFormat="false" ht="12" hidden="false" customHeight="false" outlineLevel="0" collapsed="false">
      <c r="A621" s="21"/>
      <c r="B621" s="21"/>
      <c r="F621" s="21"/>
    </row>
    <row r="622" customFormat="false" ht="12" hidden="false" customHeight="false" outlineLevel="0" collapsed="false">
      <c r="A622" s="21"/>
      <c r="B622" s="21"/>
      <c r="F622" s="21"/>
    </row>
    <row r="623" customFormat="false" ht="12" hidden="false" customHeight="false" outlineLevel="0" collapsed="false">
      <c r="A623" s="21"/>
      <c r="B623" s="21"/>
      <c r="F623" s="21"/>
    </row>
    <row r="624" customFormat="false" ht="12" hidden="false" customHeight="false" outlineLevel="0" collapsed="false">
      <c r="A624" s="21"/>
      <c r="B624" s="21"/>
      <c r="F624" s="21"/>
    </row>
    <row r="625" customFormat="false" ht="12" hidden="false" customHeight="false" outlineLevel="0" collapsed="false">
      <c r="A625" s="21"/>
      <c r="B625" s="21"/>
      <c r="F625" s="21"/>
    </row>
    <row r="626" customFormat="false" ht="12" hidden="false" customHeight="false" outlineLevel="0" collapsed="false">
      <c r="A626" s="21"/>
      <c r="B626" s="21"/>
      <c r="F626" s="21"/>
    </row>
    <row r="627" customFormat="false" ht="12" hidden="false" customHeight="false" outlineLevel="0" collapsed="false">
      <c r="A627" s="21"/>
      <c r="B627" s="21"/>
      <c r="F627" s="21"/>
    </row>
    <row r="628" customFormat="false" ht="12" hidden="false" customHeight="false" outlineLevel="0" collapsed="false">
      <c r="A628" s="21"/>
      <c r="B628" s="21"/>
      <c r="F628" s="21"/>
    </row>
    <row r="629" customFormat="false" ht="12" hidden="false" customHeight="false" outlineLevel="0" collapsed="false">
      <c r="A629" s="21"/>
      <c r="B629" s="21"/>
      <c r="F629" s="21"/>
    </row>
    <row r="630" customFormat="false" ht="12" hidden="false" customHeight="false" outlineLevel="0" collapsed="false">
      <c r="A630" s="21"/>
      <c r="B630" s="21"/>
      <c r="F630" s="21"/>
    </row>
    <row r="631" customFormat="false" ht="12" hidden="false" customHeight="false" outlineLevel="0" collapsed="false">
      <c r="A631" s="21"/>
      <c r="B631" s="21"/>
      <c r="F631" s="21"/>
    </row>
    <row r="632" customFormat="false" ht="12" hidden="false" customHeight="false" outlineLevel="0" collapsed="false">
      <c r="A632" s="21"/>
      <c r="B632" s="21"/>
      <c r="F632" s="21"/>
    </row>
    <row r="633" customFormat="false" ht="12" hidden="false" customHeight="false" outlineLevel="0" collapsed="false">
      <c r="A633" s="21"/>
      <c r="B633" s="21"/>
      <c r="F633" s="21"/>
    </row>
    <row r="634" customFormat="false" ht="12" hidden="false" customHeight="false" outlineLevel="0" collapsed="false">
      <c r="A634" s="21"/>
      <c r="B634" s="21"/>
      <c r="F634" s="21"/>
    </row>
    <row r="635" customFormat="false" ht="12" hidden="false" customHeight="false" outlineLevel="0" collapsed="false">
      <c r="A635" s="21"/>
      <c r="B635" s="21"/>
      <c r="F635" s="21"/>
    </row>
    <row r="636" customFormat="false" ht="12" hidden="false" customHeight="false" outlineLevel="0" collapsed="false">
      <c r="A636" s="21"/>
      <c r="B636" s="21"/>
      <c r="F636" s="21"/>
    </row>
    <row r="637" customFormat="false" ht="12" hidden="false" customHeight="false" outlineLevel="0" collapsed="false">
      <c r="A637" s="21"/>
      <c r="B637" s="21"/>
      <c r="F637" s="21"/>
    </row>
    <row r="638" customFormat="false" ht="12" hidden="false" customHeight="false" outlineLevel="0" collapsed="false">
      <c r="A638" s="21"/>
      <c r="B638" s="21"/>
      <c r="F638" s="21"/>
    </row>
    <row r="639" customFormat="false" ht="12" hidden="false" customHeight="false" outlineLevel="0" collapsed="false">
      <c r="A639" s="21"/>
      <c r="B639" s="21"/>
      <c r="F639" s="21"/>
    </row>
    <row r="640" customFormat="false" ht="12" hidden="false" customHeight="false" outlineLevel="0" collapsed="false">
      <c r="A640" s="21"/>
      <c r="B640" s="21"/>
      <c r="F640" s="21"/>
    </row>
    <row r="641" customFormat="false" ht="12" hidden="false" customHeight="false" outlineLevel="0" collapsed="false">
      <c r="A641" s="21"/>
      <c r="B641" s="21"/>
      <c r="F641" s="21"/>
    </row>
    <row r="642" customFormat="false" ht="12" hidden="false" customHeight="false" outlineLevel="0" collapsed="false">
      <c r="A642" s="21"/>
      <c r="B642" s="21"/>
      <c r="F642" s="21"/>
    </row>
    <row r="643" customFormat="false" ht="12" hidden="false" customHeight="false" outlineLevel="0" collapsed="false">
      <c r="A643" s="21"/>
      <c r="B643" s="21"/>
      <c r="F643" s="21"/>
    </row>
    <row r="644" customFormat="false" ht="12" hidden="false" customHeight="false" outlineLevel="0" collapsed="false">
      <c r="A644" s="21"/>
      <c r="B644" s="21"/>
      <c r="F644" s="21"/>
    </row>
    <row r="645" customFormat="false" ht="12" hidden="false" customHeight="false" outlineLevel="0" collapsed="false">
      <c r="A645" s="21"/>
      <c r="B645" s="21"/>
      <c r="F645" s="21"/>
    </row>
    <row r="646" customFormat="false" ht="12" hidden="false" customHeight="false" outlineLevel="0" collapsed="false">
      <c r="A646" s="21"/>
      <c r="B646" s="21"/>
      <c r="F646" s="21"/>
    </row>
    <row r="647" customFormat="false" ht="12" hidden="false" customHeight="false" outlineLevel="0" collapsed="false">
      <c r="A647" s="21"/>
      <c r="B647" s="21"/>
      <c r="F647" s="21"/>
    </row>
    <row r="648" customFormat="false" ht="12" hidden="false" customHeight="false" outlineLevel="0" collapsed="false">
      <c r="A648" s="21"/>
      <c r="B648" s="21"/>
      <c r="F648" s="21"/>
    </row>
    <row r="649" customFormat="false" ht="12" hidden="false" customHeight="false" outlineLevel="0" collapsed="false">
      <c r="A649" s="21"/>
      <c r="B649" s="21"/>
      <c r="F649" s="21"/>
    </row>
    <row r="650" customFormat="false" ht="12" hidden="false" customHeight="false" outlineLevel="0" collapsed="false">
      <c r="A650" s="21"/>
      <c r="B650" s="21"/>
      <c r="F650" s="21"/>
    </row>
    <row r="651" customFormat="false" ht="12" hidden="false" customHeight="false" outlineLevel="0" collapsed="false">
      <c r="A651" s="21"/>
      <c r="B651" s="21"/>
      <c r="F651" s="21"/>
    </row>
    <row r="652" customFormat="false" ht="12" hidden="false" customHeight="false" outlineLevel="0" collapsed="false">
      <c r="A652" s="21"/>
      <c r="B652" s="21"/>
      <c r="F652" s="21"/>
    </row>
    <row r="653" customFormat="false" ht="12" hidden="false" customHeight="false" outlineLevel="0" collapsed="false">
      <c r="A653" s="21"/>
      <c r="B653" s="21"/>
      <c r="F653" s="21"/>
    </row>
    <row r="654" customFormat="false" ht="12" hidden="false" customHeight="false" outlineLevel="0" collapsed="false">
      <c r="A654" s="21"/>
      <c r="B654" s="21"/>
      <c r="F654" s="21"/>
    </row>
    <row r="655" customFormat="false" ht="12" hidden="false" customHeight="false" outlineLevel="0" collapsed="false">
      <c r="A655" s="21"/>
      <c r="B655" s="21"/>
      <c r="F655" s="21"/>
    </row>
    <row r="656" customFormat="false" ht="12" hidden="false" customHeight="false" outlineLevel="0" collapsed="false">
      <c r="A656" s="21"/>
      <c r="B656" s="21"/>
      <c r="F656" s="21"/>
    </row>
    <row r="657" customFormat="false" ht="12" hidden="false" customHeight="false" outlineLevel="0" collapsed="false">
      <c r="A657" s="21"/>
      <c r="B657" s="21"/>
      <c r="F657" s="21"/>
    </row>
    <row r="658" customFormat="false" ht="12" hidden="false" customHeight="false" outlineLevel="0" collapsed="false">
      <c r="A658" s="21"/>
      <c r="B658" s="21"/>
      <c r="F658" s="21"/>
    </row>
    <row r="659" customFormat="false" ht="12" hidden="false" customHeight="false" outlineLevel="0" collapsed="false">
      <c r="A659" s="21"/>
      <c r="B659" s="21"/>
      <c r="F659" s="21"/>
    </row>
    <row r="660" customFormat="false" ht="12" hidden="false" customHeight="false" outlineLevel="0" collapsed="false">
      <c r="A660" s="21"/>
      <c r="B660" s="21"/>
      <c r="F660" s="21"/>
    </row>
    <row r="661" customFormat="false" ht="12" hidden="false" customHeight="false" outlineLevel="0" collapsed="false">
      <c r="A661" s="21"/>
      <c r="B661" s="21"/>
      <c r="F661" s="21"/>
    </row>
    <row r="662" customFormat="false" ht="12" hidden="false" customHeight="false" outlineLevel="0" collapsed="false">
      <c r="A662" s="21"/>
      <c r="B662" s="21"/>
      <c r="F662" s="21"/>
    </row>
    <row r="663" customFormat="false" ht="12" hidden="false" customHeight="false" outlineLevel="0" collapsed="false">
      <c r="A663" s="21"/>
      <c r="B663" s="21"/>
      <c r="F663" s="21"/>
    </row>
    <row r="664" customFormat="false" ht="12" hidden="false" customHeight="false" outlineLevel="0" collapsed="false">
      <c r="A664" s="21"/>
      <c r="B664" s="21"/>
      <c r="F664" s="21"/>
    </row>
    <row r="665" customFormat="false" ht="12" hidden="false" customHeight="false" outlineLevel="0" collapsed="false">
      <c r="A665" s="21"/>
      <c r="B665" s="21"/>
      <c r="F665" s="21"/>
    </row>
    <row r="666" customFormat="false" ht="12" hidden="false" customHeight="false" outlineLevel="0" collapsed="false">
      <c r="A666" s="21"/>
      <c r="B666" s="21"/>
      <c r="F666" s="21"/>
    </row>
    <row r="667" customFormat="false" ht="12" hidden="false" customHeight="false" outlineLevel="0" collapsed="false">
      <c r="A667" s="21"/>
      <c r="B667" s="21"/>
      <c r="F667" s="21"/>
    </row>
    <row r="668" customFormat="false" ht="12" hidden="false" customHeight="false" outlineLevel="0" collapsed="false">
      <c r="A668" s="21"/>
      <c r="B668" s="21"/>
      <c r="F668" s="21"/>
    </row>
    <row r="669" customFormat="false" ht="12" hidden="false" customHeight="false" outlineLevel="0" collapsed="false">
      <c r="A669" s="21"/>
      <c r="B669" s="21"/>
      <c r="F669" s="21"/>
    </row>
    <row r="670" customFormat="false" ht="12" hidden="false" customHeight="false" outlineLevel="0" collapsed="false">
      <c r="A670" s="21"/>
      <c r="B670" s="21"/>
      <c r="F670" s="21"/>
    </row>
    <row r="671" customFormat="false" ht="12" hidden="false" customHeight="false" outlineLevel="0" collapsed="false">
      <c r="A671" s="21"/>
      <c r="B671" s="21"/>
      <c r="F671" s="21"/>
    </row>
    <row r="672" customFormat="false" ht="12" hidden="false" customHeight="false" outlineLevel="0" collapsed="false">
      <c r="A672" s="21"/>
      <c r="B672" s="21"/>
      <c r="F672" s="21"/>
    </row>
    <row r="673" customFormat="false" ht="12" hidden="false" customHeight="false" outlineLevel="0" collapsed="false">
      <c r="A673" s="21"/>
      <c r="B673" s="21"/>
      <c r="F673" s="21"/>
    </row>
    <row r="674" customFormat="false" ht="12" hidden="false" customHeight="false" outlineLevel="0" collapsed="false">
      <c r="A674" s="21"/>
      <c r="B674" s="21"/>
      <c r="F674" s="21"/>
    </row>
    <row r="675" customFormat="false" ht="12" hidden="false" customHeight="false" outlineLevel="0" collapsed="false">
      <c r="A675" s="21"/>
      <c r="B675" s="21"/>
      <c r="F675" s="21"/>
    </row>
    <row r="676" customFormat="false" ht="12" hidden="false" customHeight="false" outlineLevel="0" collapsed="false">
      <c r="A676" s="21"/>
      <c r="B676" s="21"/>
      <c r="F676" s="21"/>
    </row>
    <row r="677" customFormat="false" ht="12" hidden="false" customHeight="false" outlineLevel="0" collapsed="false">
      <c r="A677" s="21"/>
      <c r="B677" s="21"/>
      <c r="F677" s="21"/>
    </row>
    <row r="678" customFormat="false" ht="12" hidden="false" customHeight="false" outlineLevel="0" collapsed="false">
      <c r="A678" s="21"/>
      <c r="B678" s="21"/>
      <c r="F678" s="21"/>
    </row>
    <row r="679" customFormat="false" ht="12" hidden="false" customHeight="false" outlineLevel="0" collapsed="false">
      <c r="A679" s="21"/>
      <c r="B679" s="21"/>
      <c r="F679" s="21"/>
    </row>
    <row r="680" customFormat="false" ht="12" hidden="false" customHeight="false" outlineLevel="0" collapsed="false">
      <c r="A680" s="21"/>
      <c r="B680" s="21"/>
      <c r="F680" s="21"/>
    </row>
    <row r="681" customFormat="false" ht="12" hidden="false" customHeight="false" outlineLevel="0" collapsed="false">
      <c r="A681" s="21"/>
      <c r="B681" s="21"/>
      <c r="F681" s="21"/>
    </row>
    <row r="682" customFormat="false" ht="12" hidden="false" customHeight="false" outlineLevel="0" collapsed="false">
      <c r="A682" s="21"/>
      <c r="B682" s="21"/>
      <c r="F682" s="21"/>
    </row>
    <row r="683" customFormat="false" ht="12" hidden="false" customHeight="false" outlineLevel="0" collapsed="false">
      <c r="A683" s="21"/>
      <c r="B683" s="21"/>
      <c r="F683" s="21"/>
    </row>
    <row r="684" customFormat="false" ht="12" hidden="false" customHeight="false" outlineLevel="0" collapsed="false">
      <c r="A684" s="21"/>
      <c r="B684" s="21"/>
      <c r="F684" s="21"/>
    </row>
    <row r="685" customFormat="false" ht="12" hidden="false" customHeight="false" outlineLevel="0" collapsed="false">
      <c r="A685" s="21"/>
      <c r="B685" s="21"/>
      <c r="F685" s="21"/>
    </row>
    <row r="686" customFormat="false" ht="12" hidden="false" customHeight="false" outlineLevel="0" collapsed="false">
      <c r="A686" s="21"/>
      <c r="B686" s="21"/>
      <c r="F686" s="21"/>
    </row>
    <row r="687" customFormat="false" ht="12" hidden="false" customHeight="false" outlineLevel="0" collapsed="false">
      <c r="A687" s="21"/>
      <c r="B687" s="21"/>
      <c r="F687" s="21"/>
    </row>
    <row r="688" customFormat="false" ht="12" hidden="false" customHeight="false" outlineLevel="0" collapsed="false">
      <c r="A688" s="21"/>
      <c r="B688" s="21"/>
      <c r="F688" s="21"/>
    </row>
    <row r="689" customFormat="false" ht="12" hidden="false" customHeight="false" outlineLevel="0" collapsed="false">
      <c r="A689" s="21"/>
      <c r="B689" s="21"/>
      <c r="F689" s="21"/>
    </row>
    <row r="690" customFormat="false" ht="12" hidden="false" customHeight="false" outlineLevel="0" collapsed="false">
      <c r="A690" s="21"/>
      <c r="B690" s="21"/>
      <c r="F690" s="21"/>
    </row>
    <row r="691" customFormat="false" ht="12" hidden="false" customHeight="false" outlineLevel="0" collapsed="false">
      <c r="A691" s="21"/>
      <c r="B691" s="21"/>
      <c r="F691" s="21"/>
    </row>
    <row r="692" customFormat="false" ht="12" hidden="false" customHeight="false" outlineLevel="0" collapsed="false">
      <c r="A692" s="21"/>
      <c r="B692" s="21"/>
      <c r="F692" s="21"/>
    </row>
    <row r="693" customFormat="false" ht="12" hidden="false" customHeight="false" outlineLevel="0" collapsed="false">
      <c r="A693" s="21"/>
      <c r="B693" s="21"/>
      <c r="F693" s="21"/>
    </row>
    <row r="694" customFormat="false" ht="12" hidden="false" customHeight="false" outlineLevel="0" collapsed="false">
      <c r="A694" s="21"/>
      <c r="B694" s="21"/>
      <c r="F694" s="21"/>
    </row>
    <row r="695" customFormat="false" ht="12" hidden="false" customHeight="false" outlineLevel="0" collapsed="false">
      <c r="A695" s="21"/>
      <c r="B695" s="21"/>
      <c r="F695" s="21"/>
    </row>
    <row r="696" customFormat="false" ht="12" hidden="false" customHeight="false" outlineLevel="0" collapsed="false">
      <c r="A696" s="21"/>
      <c r="B696" s="21"/>
      <c r="F696" s="21"/>
    </row>
    <row r="697" customFormat="false" ht="12" hidden="false" customHeight="false" outlineLevel="0" collapsed="false">
      <c r="A697" s="21"/>
      <c r="B697" s="21"/>
      <c r="F697" s="21"/>
    </row>
    <row r="698" customFormat="false" ht="12" hidden="false" customHeight="false" outlineLevel="0" collapsed="false">
      <c r="A698" s="21"/>
      <c r="B698" s="21"/>
      <c r="F698" s="21"/>
    </row>
    <row r="699" customFormat="false" ht="12" hidden="false" customHeight="false" outlineLevel="0" collapsed="false">
      <c r="A699" s="21"/>
      <c r="B699" s="21"/>
      <c r="F699" s="21"/>
    </row>
    <row r="700" customFormat="false" ht="12" hidden="false" customHeight="false" outlineLevel="0" collapsed="false">
      <c r="A700" s="21"/>
      <c r="B700" s="21"/>
      <c r="F700" s="21"/>
    </row>
    <row r="701" customFormat="false" ht="12" hidden="false" customHeight="false" outlineLevel="0" collapsed="false">
      <c r="A701" s="21"/>
      <c r="B701" s="21"/>
      <c r="F701" s="21"/>
    </row>
    <row r="702" customFormat="false" ht="12" hidden="false" customHeight="false" outlineLevel="0" collapsed="false">
      <c r="A702" s="21"/>
      <c r="B702" s="21"/>
      <c r="F702" s="21"/>
    </row>
    <row r="703" customFormat="false" ht="12" hidden="false" customHeight="false" outlineLevel="0" collapsed="false">
      <c r="A703" s="21"/>
      <c r="B703" s="21"/>
      <c r="F703" s="21"/>
    </row>
  </sheetData>
  <sheetProtection algorithmName="SHA-512" hashValue="mr5llahWwT9VjU7Ym01KnGBD+zrtqrAeoAbEUyeahuspr/J4LyJvCfDRlXz/3Eysb3YlT7RTeQRMyYmabV6kkQ==" saltValue="Qqyk9H8A+TRNqhLTiHSj5w==" spinCount="100000" sheet="true" objects="true" scenarios="true" formatCells="false" formatColumns="false" formatRows="false"/>
  <mergeCells count="302">
    <mergeCell ref="A1:E1"/>
    <mergeCell ref="A12:E12"/>
    <mergeCell ref="A13:E13"/>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A314:B314"/>
  </mergeCells>
  <dataValidations count="1">
    <dataValidation allowBlank="true" errorStyle="stop" operator="between" showDropDown="false" showErrorMessage="true" showInputMessage="false" sqref="C17:C314" type="list">
      <formula1>'PROPG Configurações'!$I$9:$I$13</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301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4.47265625" defaultRowHeight="15.75" zeroHeight="false" outlineLevelRow="0" outlineLevelCol="0"/>
  <cols>
    <col collapsed="false" customWidth="true" hidden="false" outlineLevel="0" max="1" min="1" style="1" width="29.18"/>
    <col collapsed="false" customWidth="true" hidden="false" outlineLevel="0" max="2" min="2" style="1" width="13.17"/>
    <col collapsed="false" customWidth="true" hidden="false" outlineLevel="0" max="3" min="3" style="1" width="13.28"/>
    <col collapsed="false" customWidth="true" hidden="false" outlineLevel="0" max="4" min="4" style="1" width="12.18"/>
    <col collapsed="false" customWidth="true" hidden="false" outlineLevel="0" max="5" min="5" style="1" width="2.72"/>
    <col collapsed="false" customWidth="true" hidden="false" outlineLevel="0" max="7" min="6" style="1" width="6.81"/>
    <col collapsed="false" customWidth="true" hidden="false" outlineLevel="0" max="8" min="8" style="1" width="3.45"/>
    <col collapsed="false" customWidth="true" hidden="false" outlineLevel="0" max="9" min="9" style="1" width="22.72"/>
    <col collapsed="false" customWidth="true" hidden="false" outlineLevel="0" max="10" min="10" style="1" width="23.27"/>
    <col collapsed="false" customWidth="true" hidden="false" outlineLevel="0" max="11" min="11" style="1" width="2.18"/>
    <col collapsed="false" customWidth="true" hidden="false" outlineLevel="0" max="12" min="12" style="1" width="5.81"/>
    <col collapsed="false" customWidth="true" hidden="false" outlineLevel="0" max="13" min="13" style="1" width="7.45"/>
    <col collapsed="false" customWidth="true" hidden="false" outlineLevel="0" max="14" min="14" style="1" width="2.99"/>
    <col collapsed="false" customWidth="true" hidden="false" outlineLevel="0" max="15" min="15" style="1" width="41.27"/>
    <col collapsed="false" customWidth="true" hidden="false" outlineLevel="0" max="16" min="16" style="1" width="13.72"/>
    <col collapsed="false" customWidth="true" hidden="false" outlineLevel="0" max="19" min="17" style="1" width="20.82"/>
    <col collapsed="false" customWidth="true" hidden="false" outlineLevel="0" max="20" min="20" style="0" width="19.99"/>
    <col collapsed="false" customWidth="true" hidden="false" outlineLevel="0" max="21" min="21" style="1" width="22.72"/>
    <col collapsed="false" customWidth="true" hidden="false" outlineLevel="0" max="22" min="22" style="1" width="19.82"/>
    <col collapsed="false" customWidth="true" hidden="false" outlineLevel="0" max="23" min="23" style="1" width="26.73"/>
    <col collapsed="false" customWidth="false" hidden="false" outlineLevel="0" max="1024" min="24" style="1" width="14.45"/>
  </cols>
  <sheetData>
    <row r="1" customFormat="false" ht="55.5" hidden="false" customHeight="true" outlineLevel="0" collapsed="false">
      <c r="A1" s="34" t="s">
        <v>5</v>
      </c>
      <c r="B1" s="34"/>
      <c r="C1" s="34"/>
      <c r="D1" s="34"/>
      <c r="E1" s="34"/>
      <c r="F1" s="34"/>
      <c r="G1" s="34"/>
      <c r="H1" s="34"/>
      <c r="I1" s="34"/>
      <c r="J1" s="34"/>
      <c r="K1" s="34"/>
      <c r="L1" s="34"/>
      <c r="M1" s="34"/>
      <c r="T1" s="42" t="str">
        <f aca="false">IF(AND($A1 = "Nome da disciplina:", ISTEXT($B1)), "OK", "")</f>
        <v/>
      </c>
    </row>
    <row r="2" customFormat="false" ht="15.75" hidden="false" customHeight="true" outlineLevel="0" collapsed="false">
      <c r="T2" s="42" t="str">
        <f aca="false">IF(AND($A2 = "Nome da disciplina:", ISTEXT($B2)), "OK", "")</f>
        <v/>
      </c>
    </row>
    <row r="3" customFormat="false" ht="30.75" hidden="false" customHeight="true" outlineLevel="0" collapsed="false">
      <c r="A3" s="11" t="s">
        <v>6</v>
      </c>
      <c r="T3" s="42" t="str">
        <f aca="false">IF(AND($A3 = "Nome da disciplina:", ISTEXT($B3)), "OK", "")</f>
        <v/>
      </c>
    </row>
    <row r="4" customFormat="false" ht="30" hidden="false" customHeight="true" outlineLevel="0" collapsed="false">
      <c r="A4" s="12" t="s">
        <v>7</v>
      </c>
      <c r="T4" s="42" t="str">
        <f aca="false">IF(AND($A4 = "Nome da disciplina:", ISTEXT($B4)), "OK", "")</f>
        <v/>
      </c>
    </row>
    <row r="5" customFormat="false" ht="13.5" hidden="false" customHeight="false" outlineLevel="0" collapsed="false">
      <c r="A5" s="19"/>
      <c r="B5" s="19"/>
      <c r="C5" s="19"/>
      <c r="D5" s="19"/>
      <c r="E5" s="19"/>
      <c r="F5" s="19"/>
      <c r="G5" s="19"/>
      <c r="H5" s="19"/>
      <c r="I5" s="19"/>
      <c r="J5" s="19"/>
      <c r="K5" s="19"/>
      <c r="L5" s="19"/>
      <c r="M5" s="19"/>
      <c r="N5" s="19"/>
      <c r="O5" s="15" t="s">
        <v>9</v>
      </c>
      <c r="P5" s="15" t="s">
        <v>10</v>
      </c>
      <c r="Q5" s="21"/>
      <c r="R5" s="21"/>
      <c r="S5" s="21"/>
      <c r="T5" s="42" t="str">
        <f aca="false">IF(AND($A5 = "Nome da disciplina:", ISTEXT($B5)), "OK", "")</f>
        <v/>
      </c>
      <c r="U5" s="21"/>
      <c r="V5" s="21"/>
      <c r="W5" s="21"/>
    </row>
    <row r="6" customFormat="false" ht="13.5" hidden="false" customHeight="true" outlineLevel="0" collapsed="false">
      <c r="A6" s="39" t="s">
        <v>91</v>
      </c>
      <c r="B6" s="39"/>
      <c r="C6" s="39"/>
      <c r="D6" s="39"/>
      <c r="E6" s="39"/>
      <c r="F6" s="15" t="str">
        <f aca="false">IF(SUM(G26:$G$3011)+SUM($M$26:$M$3011)=0,"",SUM(G26:$G$3011)+SUM($M$26:$M$3011))</f>
        <v/>
      </c>
      <c r="H6" s="19"/>
      <c r="I6" s="19"/>
      <c r="J6" s="19"/>
      <c r="K6" s="19"/>
      <c r="L6" s="19"/>
      <c r="M6" s="19"/>
      <c r="N6" s="19"/>
      <c r="O6" s="15" t="str">
        <f aca="false">IF(AND(NOT(ISBLANK(F6)),F6&lt;360),"Carga horária mínima dever ser 360h","")</f>
        <v/>
      </c>
      <c r="P6" s="15" t="n">
        <f aca="false">IF(ISBLANK(O6),"",IF(O6="",0,1))</f>
        <v>0</v>
      </c>
      <c r="Q6" s="21"/>
      <c r="R6" s="21"/>
      <c r="S6" s="21"/>
      <c r="T6" s="42" t="str">
        <f aca="false">IF(AND($A6 = "Nome da disciplina:", ISTEXT($B6)), "OK", "")</f>
        <v/>
      </c>
      <c r="U6" s="21"/>
      <c r="V6" s="21"/>
      <c r="W6" s="21"/>
    </row>
    <row r="7" customFormat="false" ht="13.5" hidden="false" customHeight="true" outlineLevel="0" collapsed="false">
      <c r="A7" s="39" t="s">
        <v>92</v>
      </c>
      <c r="B7" s="39"/>
      <c r="C7" s="39"/>
      <c r="D7" s="39"/>
      <c r="E7" s="39"/>
      <c r="F7" s="43" t="str">
        <f aca="false">IF(AND(NOT(ISBLANK(F6)),ISNUMBER(F6),F6&gt;=15),F6/15,"")</f>
        <v/>
      </c>
      <c r="H7" s="19"/>
      <c r="I7" s="19"/>
      <c r="J7" s="19"/>
      <c r="K7" s="19"/>
      <c r="L7" s="19"/>
      <c r="M7" s="19"/>
      <c r="N7" s="19"/>
      <c r="O7" s="21"/>
      <c r="P7" s="15" t="str">
        <f aca="false">IF(ISBLANK(O7),"",IF(O7="",0,1))</f>
        <v/>
      </c>
      <c r="Q7" s="21"/>
      <c r="R7" s="21"/>
      <c r="S7" s="21"/>
      <c r="T7" s="42" t="str">
        <f aca="false">IF(AND($A7 = "Nome da disciplina:", ISTEXT($B7)), "OK", "")</f>
        <v/>
      </c>
      <c r="U7" s="21"/>
      <c r="V7" s="21"/>
      <c r="W7" s="21"/>
    </row>
    <row r="8" customFormat="false" ht="77.25" hidden="false" customHeight="true" outlineLevel="0" collapsed="false">
      <c r="A8" s="39" t="s">
        <v>93</v>
      </c>
      <c r="B8" s="39"/>
      <c r="C8" s="39"/>
      <c r="D8" s="39"/>
      <c r="E8" s="39"/>
      <c r="F8" s="44" t="str">
        <f aca="false">IF(OR(NOT(ISNUMBER(F6)),F6=0),"",SUM($M$26:$M$3011)/F6)</f>
        <v/>
      </c>
      <c r="H8" s="19"/>
      <c r="I8" s="19"/>
      <c r="J8" s="19"/>
      <c r="K8" s="19"/>
      <c r="L8" s="19"/>
      <c r="M8" s="19"/>
      <c r="N8" s="19"/>
      <c r="O8" s="45" t="str">
        <f aca="false">IF(NOT(F8=""),
 IF(AND(F8 &gt; 0,F8&lt;=0.5),
   "No SIPAC, incluir justificativa para inclusão de docentes externos à UFPE, assinada pela Coordenação do curso",
 IF(F8 &gt; 0.5,
   "No SIPAC, incluir justificativa para inclusão de docentes externos à UFPE e acima dos 30% da carga horária total, assinada pela Coordenação do curso e Diretoria do Centro",
   ""
)),"")</f>
        <v/>
      </c>
      <c r="P8" s="15" t="n">
        <f aca="false">IF(ISBLANK(O8),"",IF(O8="",0,1))</f>
        <v>0</v>
      </c>
      <c r="Q8" s="21"/>
      <c r="R8" s="21"/>
      <c r="S8" s="21"/>
      <c r="T8" s="42" t="str">
        <f aca="false">IF(AND($A8 = "Nome da disciplina:", ISTEXT($B8)), "OK", "")</f>
        <v/>
      </c>
      <c r="U8" s="21"/>
      <c r="V8" s="21"/>
      <c r="W8" s="21"/>
    </row>
    <row r="9" customFormat="false" ht="13.5" hidden="false" customHeight="true" outlineLevel="0" collapsed="false">
      <c r="A9" s="39" t="s">
        <v>94</v>
      </c>
      <c r="B9" s="39"/>
      <c r="C9" s="39"/>
      <c r="D9" s="39"/>
      <c r="E9" s="39"/>
      <c r="F9" s="46" t="n">
        <f aca="false">MAX(B20:$B$3011)</f>
        <v>0</v>
      </c>
      <c r="G9" s="45" t="s">
        <v>95</v>
      </c>
      <c r="H9" s="19"/>
      <c r="I9" s="19"/>
      <c r="J9" s="19"/>
      <c r="K9" s="19"/>
      <c r="L9" s="19"/>
      <c r="M9" s="19"/>
      <c r="N9" s="19"/>
      <c r="O9" s="15" t="str">
        <f aca="false">IF(AND(F9 &gt; 0,F9 &lt; 6), "A duração mínima é 6 meses", IF(F9 &gt;24,"A duração máxima é 24 meses",""))</f>
        <v/>
      </c>
      <c r="P9" s="15" t="n">
        <f aca="false">IF(ISBLANK(O9),"",IF(O9="",0,1))</f>
        <v>0</v>
      </c>
      <c r="Q9" s="21"/>
      <c r="R9" s="21"/>
      <c r="S9" s="21"/>
      <c r="T9" s="42" t="str">
        <f aca="false">IF(AND($A9 = "Nome da disciplina:", ISTEXT($B9)), "OK", "")</f>
        <v/>
      </c>
      <c r="U9" s="21"/>
      <c r="V9" s="21"/>
      <c r="W9" s="21"/>
    </row>
    <row r="10" customFormat="false" ht="13.5" hidden="false" customHeight="true" outlineLevel="0" collapsed="false">
      <c r="A10" s="39" t="s">
        <v>96</v>
      </c>
      <c r="B10" s="39"/>
      <c r="C10" s="39"/>
      <c r="D10" s="39"/>
      <c r="E10" s="39"/>
      <c r="F10" s="46" t="n">
        <f aca="false">MAX(C20:$C$3011)</f>
        <v>0</v>
      </c>
      <c r="G10" s="45" t="s">
        <v>95</v>
      </c>
      <c r="H10" s="19"/>
      <c r="I10" s="19"/>
      <c r="J10" s="19"/>
      <c r="K10" s="19"/>
      <c r="L10" s="19"/>
      <c r="M10" s="19"/>
      <c r="N10" s="19"/>
      <c r="O10" s="15" t="str">
        <f aca="false">IF(AND(F10 &gt; 0,F10 &lt; 6), "A duração mínima é 6 meses", IF(F10 &gt;24,"A duração máxima é 24 meses",""))</f>
        <v/>
      </c>
      <c r="P10" s="15" t="n">
        <f aca="false">IF(ISBLANK(O10),"",IF(O10="",0,1))</f>
        <v>0</v>
      </c>
      <c r="Q10" s="21"/>
      <c r="R10" s="21"/>
      <c r="S10" s="21"/>
      <c r="T10" s="42" t="str">
        <f aca="false">IF(AND($A10 = "Nome da disciplina:", ISTEXT($B10)), "OK", "")</f>
        <v/>
      </c>
      <c r="U10" s="21"/>
      <c r="V10" s="21"/>
      <c r="W10" s="21"/>
    </row>
    <row r="11" customFormat="false" ht="13.5" hidden="false" customHeight="true" outlineLevel="0" collapsed="false">
      <c r="A11" s="39" t="s">
        <v>97</v>
      </c>
      <c r="B11" s="39"/>
      <c r="C11" s="39"/>
      <c r="D11" s="39"/>
      <c r="E11" s="39"/>
      <c r="F11" s="46" t="n">
        <f aca="false">MAX(D20:$D$3011)</f>
        <v>0</v>
      </c>
      <c r="G11" s="45" t="s">
        <v>95</v>
      </c>
      <c r="H11" s="19"/>
      <c r="I11" s="19"/>
      <c r="J11" s="19"/>
      <c r="K11" s="19"/>
      <c r="L11" s="19"/>
      <c r="M11" s="19"/>
      <c r="N11" s="19"/>
      <c r="O11" s="15" t="str">
        <f aca="false">IF(AND(F11 &gt; 0,F11 &lt; 6), "A duração mínima é 6 meses", IF(F11 &gt;24,"A duração máxima é 24 meses",""))</f>
        <v/>
      </c>
      <c r="P11" s="15" t="n">
        <f aca="false">IF(ISBLANK(O11),"",IF(O11="",0,1))</f>
        <v>0</v>
      </c>
      <c r="Q11" s="21"/>
      <c r="R11" s="21"/>
      <c r="S11" s="21"/>
      <c r="T11" s="42" t="str">
        <f aca="false">IF(AND($A11 = "Nome da disciplina:", ISTEXT($B11)), "OK", "")</f>
        <v/>
      </c>
      <c r="U11" s="21"/>
      <c r="V11" s="21"/>
      <c r="W11" s="21"/>
    </row>
    <row r="12" customFormat="false" ht="12" hidden="false" customHeight="false" outlineLevel="0" collapsed="false">
      <c r="A12" s="21"/>
      <c r="B12" s="21"/>
      <c r="C12" s="21"/>
      <c r="D12" s="21"/>
      <c r="E12" s="21"/>
      <c r="F12" s="21"/>
      <c r="G12" s="21"/>
      <c r="H12" s="21"/>
      <c r="I12" s="21"/>
      <c r="J12" s="21"/>
      <c r="K12" s="21"/>
      <c r="L12" s="21"/>
      <c r="M12" s="21"/>
      <c r="N12" s="21"/>
      <c r="O12" s="21"/>
      <c r="P12" s="21"/>
      <c r="Q12" s="21"/>
      <c r="R12" s="21"/>
      <c r="S12" s="21"/>
      <c r="T12" s="42" t="str">
        <f aca="false">IF(AND($A12 = "Nome da disciplina:", ISTEXT($B12)), "OK", "")</f>
        <v/>
      </c>
      <c r="U12" s="21"/>
      <c r="V12" s="21"/>
      <c r="W12" s="21"/>
    </row>
    <row r="13" customFormat="false" ht="12" hidden="false" customHeight="false" outlineLevel="0" collapsed="false">
      <c r="A13" s="21"/>
      <c r="B13" s="21"/>
      <c r="C13" s="21"/>
      <c r="D13" s="21"/>
      <c r="E13" s="21"/>
      <c r="F13" s="21"/>
      <c r="G13" s="21"/>
      <c r="H13" s="21"/>
      <c r="I13" s="21"/>
      <c r="J13" s="21"/>
      <c r="K13" s="21"/>
      <c r="L13" s="21"/>
      <c r="M13" s="21"/>
      <c r="N13" s="21"/>
      <c r="O13" s="21"/>
      <c r="P13" s="21"/>
      <c r="Q13" s="21"/>
      <c r="R13" s="21"/>
      <c r="S13" s="21"/>
      <c r="T13" s="42" t="str">
        <f aca="false">IF(AND($A13 = "Nome da disciplina:", ISTEXT($B13)), "OK", "")</f>
        <v/>
      </c>
      <c r="U13" s="21"/>
      <c r="V13" s="21"/>
      <c r="W13" s="21"/>
    </row>
    <row r="14" customFormat="false" ht="12" hidden="false" customHeight="false" outlineLevel="0" collapsed="false">
      <c r="A14" s="21"/>
      <c r="B14" s="21"/>
      <c r="C14" s="21"/>
      <c r="D14" s="21"/>
      <c r="E14" s="21"/>
      <c r="F14" s="21"/>
      <c r="G14" s="21"/>
      <c r="H14" s="19"/>
      <c r="I14" s="19"/>
      <c r="J14" s="19"/>
      <c r="K14" s="19"/>
      <c r="L14" s="19"/>
      <c r="M14" s="19"/>
      <c r="N14" s="19"/>
      <c r="O14" s="21"/>
      <c r="P14" s="21"/>
      <c r="Q14" s="21"/>
      <c r="R14" s="21"/>
      <c r="S14" s="21"/>
      <c r="T14" s="42" t="str">
        <f aca="false">IF(AND($A14 = "Nome da disciplina:", ISTEXT($B14)), "OK", "")</f>
        <v/>
      </c>
      <c r="U14" s="21"/>
      <c r="V14" s="21"/>
      <c r="W14" s="21"/>
    </row>
    <row r="15" customFormat="false" ht="19.5" hidden="false" customHeight="true" outlineLevel="0" collapsed="false">
      <c r="A15" s="15" t="s">
        <v>98</v>
      </c>
      <c r="B15" s="17"/>
      <c r="C15" s="17"/>
      <c r="D15" s="17"/>
      <c r="E15" s="17"/>
      <c r="F15" s="17"/>
      <c r="G15" s="17"/>
      <c r="H15" s="17"/>
      <c r="I15" s="17"/>
      <c r="J15" s="17"/>
      <c r="K15" s="17"/>
      <c r="L15" s="17"/>
      <c r="M15" s="17"/>
      <c r="N15" s="19"/>
      <c r="O15" s="15" t="str">
        <f aca="false">IF(AND(B15="",NOT(F16="")),"Nome da disciplina obrigatório","")</f>
        <v/>
      </c>
      <c r="P15" s="15" t="n">
        <f aca="false">IF(ISBLANK(O15),"",IF(O15="",0,1))</f>
        <v>0</v>
      </c>
      <c r="Q15" s="21"/>
      <c r="R15" s="21"/>
      <c r="S15" s="21"/>
      <c r="T15" s="42" t="str">
        <f aca="false">IF(AND($A15 = "Nome da disciplina:", ISTEXT($B15)), "OK", "")</f>
        <v/>
      </c>
      <c r="U15" s="21"/>
      <c r="V15" s="21"/>
      <c r="W15" s="21"/>
    </row>
    <row r="16" customFormat="false" ht="32.25" hidden="false" customHeight="true" outlineLevel="0" collapsed="false">
      <c r="A16" s="47" t="s">
        <v>99</v>
      </c>
      <c r="B16" s="47"/>
      <c r="C16" s="47"/>
      <c r="D16" s="47"/>
      <c r="E16" s="47"/>
      <c r="F16" s="15" t="str">
        <f aca="false">IF(SUM(G26:G35)+SUM(M26:M35)=0,"",SUM(G26:G35)+SUM(M26:M35))</f>
        <v/>
      </c>
      <c r="H16" s="19"/>
      <c r="I16" s="19"/>
      <c r="J16" s="19"/>
      <c r="K16" s="19"/>
      <c r="L16" s="19"/>
      <c r="M16" s="19"/>
      <c r="N16" s="19"/>
      <c r="O16" s="15" t="str">
        <f aca="false">IF(F16="", "", IF(AND(NOT(F16=0),NOT(MOD(F16,15)=0)),"A carga horária deve ser múltiplo de 15",""))</f>
        <v/>
      </c>
      <c r="P16" s="15" t="n">
        <f aca="false">IF(ISBLANK(O16),"",IF(O16="",0,1))</f>
        <v>0</v>
      </c>
      <c r="Q16" s="21"/>
      <c r="R16" s="21"/>
      <c r="S16" s="21"/>
      <c r="T16" s="42" t="str">
        <f aca="false">IF(AND($A16 = "Nome da disciplina:", ISTEXT($B16)), "OK", "")</f>
        <v/>
      </c>
      <c r="U16" s="19"/>
      <c r="V16" s="19"/>
      <c r="W16" s="21"/>
    </row>
    <row r="17" customFormat="false" ht="13.5" hidden="false" customHeight="true" outlineLevel="0" collapsed="false">
      <c r="A17" s="39" t="s">
        <v>92</v>
      </c>
      <c r="B17" s="39"/>
      <c r="C17" s="39"/>
      <c r="D17" s="39"/>
      <c r="E17" s="39"/>
      <c r="F17" s="48" t="str">
        <f aca="false">IF(AND(NOT(ISBLANK(F16)),ISNUMBER(F16),F16&gt;=15),F16/15,"")</f>
        <v/>
      </c>
      <c r="G17" s="19"/>
      <c r="H17" s="19"/>
      <c r="I17" s="19"/>
      <c r="J17" s="19"/>
      <c r="K17" s="19"/>
      <c r="L17" s="19"/>
      <c r="M17" s="19"/>
      <c r="N17" s="19"/>
      <c r="O17" s="21"/>
      <c r="P17" s="21" t="str">
        <f aca="false">IF(ISBLANK(O17),"",IF(O17="",0,1))</f>
        <v/>
      </c>
      <c r="Q17" s="21"/>
      <c r="R17" s="21"/>
      <c r="S17" s="21"/>
      <c r="T17" s="42" t="str">
        <f aca="false">IF(AND($A17 = "Nome da disciplina:", ISTEXT($B17)), "OK", "")</f>
        <v/>
      </c>
      <c r="U17" s="19"/>
      <c r="V17" s="19"/>
      <c r="W17" s="21"/>
    </row>
    <row r="18" customFormat="false" ht="90.75" hidden="false" customHeight="true" outlineLevel="0" collapsed="false">
      <c r="A18" s="15" t="s">
        <v>100</v>
      </c>
      <c r="B18" s="31"/>
      <c r="C18" s="31"/>
      <c r="D18" s="31"/>
      <c r="E18" s="31"/>
      <c r="F18" s="31"/>
      <c r="G18" s="31"/>
      <c r="H18" s="31"/>
      <c r="I18" s="31"/>
      <c r="J18" s="31"/>
      <c r="K18" s="31"/>
      <c r="L18" s="31"/>
      <c r="M18" s="31"/>
      <c r="N18" s="19"/>
      <c r="O18" s="21"/>
      <c r="P18" s="21"/>
      <c r="Q18" s="21"/>
      <c r="R18" s="21"/>
      <c r="S18" s="21"/>
      <c r="T18" s="42" t="str">
        <f aca="false">IF(AND($A18 = "Nome da disciplina:", ISTEXT($B18)), "OK", "")</f>
        <v/>
      </c>
      <c r="U18" s="19"/>
      <c r="V18" s="19"/>
      <c r="W18" s="21"/>
    </row>
    <row r="19" customFormat="false" ht="89.25" hidden="false" customHeight="true" outlineLevel="0" collapsed="false">
      <c r="A19" s="49" t="s">
        <v>101</v>
      </c>
      <c r="B19" s="31"/>
      <c r="C19" s="31"/>
      <c r="D19" s="31"/>
      <c r="E19" s="31"/>
      <c r="F19" s="31"/>
      <c r="G19" s="31"/>
      <c r="H19" s="31"/>
      <c r="I19" s="31"/>
      <c r="J19" s="31"/>
      <c r="K19" s="31"/>
      <c r="L19" s="31"/>
      <c r="M19" s="31"/>
      <c r="N19" s="19"/>
      <c r="O19" s="21"/>
      <c r="P19" s="21"/>
      <c r="Q19" s="21"/>
      <c r="R19" s="21"/>
      <c r="S19" s="21"/>
      <c r="T19" s="42" t="str">
        <f aca="false">IF(AND($A19 = "Nome da disciplina:", ISTEXT($B19)), "OK", "")</f>
        <v/>
      </c>
      <c r="U19" s="19"/>
      <c r="V19" s="19"/>
      <c r="W19" s="21"/>
    </row>
    <row r="20" customFormat="false" ht="13.5" hidden="false" customHeight="false" outlineLevel="0" collapsed="false">
      <c r="A20" s="15" t="s">
        <v>102</v>
      </c>
      <c r="B20" s="22"/>
      <c r="C20" s="50" t="s">
        <v>103</v>
      </c>
      <c r="D20" s="19"/>
      <c r="E20" s="19"/>
      <c r="G20" s="21"/>
      <c r="H20" s="19"/>
      <c r="I20" s="19"/>
      <c r="J20" s="19"/>
      <c r="K20" s="19"/>
      <c r="L20" s="19"/>
      <c r="M20" s="19"/>
      <c r="N20" s="19"/>
      <c r="O20" s="21"/>
      <c r="P20" s="21"/>
      <c r="Q20" s="21"/>
      <c r="R20" s="21"/>
      <c r="S20" s="21"/>
      <c r="T20" s="42" t="str">
        <f aca="false">IF(AND($A20 = "Nome da disciplina:", ISTEXT($B20)), "OK", "")</f>
        <v/>
      </c>
      <c r="U20" s="19"/>
      <c r="V20" s="19"/>
      <c r="W20" s="21"/>
    </row>
    <row r="21" customFormat="false" ht="13.5" hidden="false" customHeight="false" outlineLevel="0" collapsed="false">
      <c r="A21" s="15" t="s">
        <v>104</v>
      </c>
      <c r="B21" s="22"/>
      <c r="C21" s="50" t="s">
        <v>103</v>
      </c>
      <c r="D21" s="19"/>
      <c r="E21" s="19"/>
      <c r="G21" s="21"/>
      <c r="H21" s="19"/>
      <c r="I21" s="19"/>
      <c r="J21" s="19"/>
      <c r="K21" s="19"/>
      <c r="L21" s="19"/>
      <c r="M21" s="19"/>
      <c r="N21" s="19"/>
      <c r="O21" s="21"/>
      <c r="P21" s="21"/>
      <c r="Q21" s="21"/>
      <c r="R21" s="21"/>
      <c r="S21" s="21"/>
      <c r="T21" s="42" t="str">
        <f aca="false">IF(AND($A21 = "Nome da disciplina:", ISTEXT($B21)), "OK", "")</f>
        <v/>
      </c>
      <c r="U21" s="19"/>
      <c r="V21" s="19"/>
      <c r="W21" s="21"/>
    </row>
    <row r="22" customFormat="false" ht="13.5" hidden="false" customHeight="true" outlineLevel="0" collapsed="false">
      <c r="A22" s="51" t="s">
        <v>105</v>
      </c>
      <c r="B22" s="51"/>
      <c r="C22" s="22"/>
      <c r="D22" s="50" t="s">
        <v>103</v>
      </c>
      <c r="E22" s="19"/>
      <c r="F22" s="52"/>
      <c r="G22" s="21"/>
      <c r="H22" s="19"/>
      <c r="I22" s="19"/>
      <c r="J22" s="19"/>
      <c r="K22" s="19"/>
      <c r="L22" s="19"/>
      <c r="M22" s="19"/>
      <c r="N22" s="19"/>
      <c r="O22" s="21"/>
      <c r="P22" s="21"/>
      <c r="Q22" s="21"/>
      <c r="R22" s="21"/>
      <c r="S22" s="21"/>
      <c r="T22" s="42" t="str">
        <f aca="false">IF(AND($A22 = "Nome da disciplina:", ISTEXT($B22)), "OK", "")</f>
        <v/>
      </c>
      <c r="U22" s="19"/>
      <c r="V22" s="19"/>
      <c r="W22" s="21"/>
    </row>
    <row r="23" customFormat="false" ht="13.5" hidden="false" customHeight="true" outlineLevel="0" collapsed="false">
      <c r="A23" s="53" t="s">
        <v>106</v>
      </c>
      <c r="B23" s="53"/>
      <c r="C23" s="14"/>
      <c r="D23" s="50" t="s">
        <v>103</v>
      </c>
      <c r="E23" s="19"/>
      <c r="F23" s="52"/>
      <c r="G23" s="21"/>
      <c r="H23" s="19"/>
      <c r="I23" s="19"/>
      <c r="J23" s="19"/>
      <c r="K23" s="19"/>
      <c r="L23" s="19"/>
      <c r="M23" s="19"/>
      <c r="N23" s="19"/>
      <c r="O23" s="21"/>
      <c r="P23" s="21"/>
      <c r="Q23" s="21"/>
      <c r="R23" s="21"/>
      <c r="S23" s="21"/>
      <c r="T23" s="42" t="str">
        <f aca="false">IF(AND($A23 = "Nome da disciplina:", ISTEXT($B23)), "OK", "")</f>
        <v/>
      </c>
      <c r="U23" s="19"/>
      <c r="V23" s="19"/>
      <c r="W23" s="21"/>
    </row>
    <row r="24" customFormat="false" ht="13.5" hidden="false" customHeight="true" outlineLevel="0" collapsed="false">
      <c r="A24" s="54" t="s">
        <v>107</v>
      </c>
      <c r="B24" s="54"/>
      <c r="C24" s="54"/>
      <c r="D24" s="55"/>
      <c r="E24" s="50" t="s">
        <v>103</v>
      </c>
      <c r="G24" s="21"/>
      <c r="H24" s="19"/>
      <c r="I24" s="19"/>
      <c r="J24" s="19"/>
      <c r="K24" s="19"/>
      <c r="L24" s="19"/>
      <c r="M24" s="19"/>
      <c r="N24" s="19"/>
      <c r="O24" s="21"/>
      <c r="P24" s="21"/>
      <c r="Q24" s="21"/>
      <c r="R24" s="21"/>
      <c r="S24" s="21"/>
      <c r="T24" s="42" t="str">
        <f aca="false">IF(AND($A24 = "Nome da disciplina:", ISTEXT($B24)), "OK", "")</f>
        <v/>
      </c>
      <c r="U24" s="19"/>
      <c r="V24" s="19"/>
      <c r="W24" s="21"/>
    </row>
    <row r="25" customFormat="false" ht="13.5" hidden="false" customHeight="true" outlineLevel="0" collapsed="false">
      <c r="A25" s="54" t="s">
        <v>108</v>
      </c>
      <c r="B25" s="54"/>
      <c r="C25" s="54"/>
      <c r="D25" s="55"/>
      <c r="E25" s="50" t="s">
        <v>103</v>
      </c>
      <c r="G25" s="21"/>
      <c r="H25" s="19"/>
      <c r="I25" s="19"/>
      <c r="J25" s="19"/>
      <c r="K25" s="19"/>
      <c r="L25" s="19"/>
      <c r="M25" s="19"/>
      <c r="N25" s="19"/>
      <c r="O25" s="21"/>
      <c r="P25" s="21"/>
      <c r="Q25" s="21"/>
      <c r="R25" s="21"/>
      <c r="S25" s="21"/>
      <c r="T25" s="42" t="str">
        <f aca="false">IF(AND($A25 = "Nome da disciplina:", ISTEXT($B25)), "OK", "")</f>
        <v/>
      </c>
      <c r="U25" s="19"/>
      <c r="V25" s="19"/>
      <c r="W25" s="21"/>
    </row>
    <row r="26" customFormat="false" ht="13.5" hidden="false" customHeight="false" outlineLevel="0" collapsed="false">
      <c r="A26" s="56" t="s">
        <v>109</v>
      </c>
      <c r="B26" s="18"/>
      <c r="C26" s="18"/>
      <c r="D26" s="18"/>
      <c r="E26" s="19"/>
      <c r="F26" s="15" t="s">
        <v>110</v>
      </c>
      <c r="G26" s="22"/>
      <c r="H26" s="19"/>
      <c r="I26" s="15" t="s">
        <v>111</v>
      </c>
      <c r="J26" s="22"/>
      <c r="K26" s="19"/>
      <c r="L26" s="15" t="s">
        <v>110</v>
      </c>
      <c r="M26" s="22"/>
      <c r="N26" s="19"/>
      <c r="O26" s="15" t="str">
        <f aca="false">IF(OR(AND(NOT(ISBLANK(G26)),NOT(ISNUMBER(G26))),AND(NOT(ISBLANK(J26)),NOT(ISNUMBER(M26)))),"Digite um número na C.H.",IF(OR(COUNTIF(B26:B35,B26)&gt;1,COUNTIF(J26:J35,J26)&gt;1),"Docente repetido",""))</f>
        <v/>
      </c>
      <c r="P26" s="15" t="n">
        <f aca="false">IF(ISBLANK(O26),"",IF(O26="",0,1))</f>
        <v>0</v>
      </c>
      <c r="Q26" s="21"/>
      <c r="R26" s="21"/>
      <c r="S26" s="21"/>
      <c r="T26" s="42" t="str">
        <f aca="false">IF(AND($A26 = "Nome da disciplina:", ISTEXT($B26)), "OK", "")</f>
        <v/>
      </c>
      <c r="U26" s="19"/>
      <c r="V26" s="19"/>
      <c r="W26" s="21"/>
    </row>
    <row r="27" customFormat="false" ht="13.5" hidden="false" customHeight="false" outlineLevel="0" collapsed="false">
      <c r="A27" s="15" t="s">
        <v>112</v>
      </c>
      <c r="B27" s="18"/>
      <c r="C27" s="18"/>
      <c r="D27" s="18"/>
      <c r="E27" s="19"/>
      <c r="F27" s="15" t="s">
        <v>110</v>
      </c>
      <c r="G27" s="22"/>
      <c r="H27" s="19"/>
      <c r="I27" s="15" t="s">
        <v>113</v>
      </c>
      <c r="J27" s="22"/>
      <c r="K27" s="19"/>
      <c r="L27" s="15" t="s">
        <v>110</v>
      </c>
      <c r="M27" s="22"/>
      <c r="N27" s="19"/>
      <c r="O27" s="15" t="str">
        <f aca="false">IF(OR(AND(NOT(ISBLANK(G27)),NOT(ISNUMBER(G27))),AND(NOT(ISBLANK(J27)),NOT(ISNUMBER(M27)))),"Digite um número na C.H.",IF(OR(COUNTIF(B26:B35,B27)&gt;1,COUNTIF(J26:J35,J27)&gt;1),"Docente repetido",""))</f>
        <v/>
      </c>
      <c r="P27" s="15" t="n">
        <f aca="false">IF(ISBLANK(O27),"",IF(O27="",0,1))</f>
        <v>0</v>
      </c>
      <c r="Q27" s="21"/>
      <c r="R27" s="21"/>
      <c r="S27" s="21"/>
      <c r="T27" s="42" t="str">
        <f aca="false">IF(AND($A27 = "Nome da disciplina:", ISTEXT($B27)), "OK", "")</f>
        <v/>
      </c>
      <c r="U27" s="19"/>
      <c r="V27" s="19"/>
      <c r="W27" s="21"/>
    </row>
    <row r="28" customFormat="false" ht="13.5" hidden="false" customHeight="false" outlineLevel="0" collapsed="false">
      <c r="A28" s="15" t="s">
        <v>114</v>
      </c>
      <c r="B28" s="18"/>
      <c r="C28" s="18"/>
      <c r="D28" s="18"/>
      <c r="E28" s="19"/>
      <c r="F28" s="15" t="s">
        <v>110</v>
      </c>
      <c r="G28" s="22"/>
      <c r="H28" s="19"/>
      <c r="I28" s="15" t="s">
        <v>115</v>
      </c>
      <c r="J28" s="22"/>
      <c r="K28" s="19"/>
      <c r="L28" s="15" t="s">
        <v>110</v>
      </c>
      <c r="M28" s="22"/>
      <c r="N28" s="19"/>
      <c r="O28" s="15" t="str">
        <f aca="false">IF(OR(AND(NOT(ISBLANK(G28)),NOT(ISNUMBER(G28))),AND(NOT(ISBLANK(J28)),NOT(ISNUMBER(M28)))),"Digite um número na C.H.",IF(OR(COUNTIF(B26:B35,B28)&gt;1,COUNTIF(J26:J35,J28)&gt;1),"Docente repetido",""))</f>
        <v/>
      </c>
      <c r="P28" s="15" t="n">
        <f aca="false">IF(ISBLANK(O28),"",IF(O28="",0,1))</f>
        <v>0</v>
      </c>
      <c r="Q28" s="21"/>
      <c r="R28" s="21"/>
      <c r="S28" s="21"/>
      <c r="T28" s="42" t="str">
        <f aca="false">IF(AND($A28 = "Nome da disciplina:", ISTEXT($B28)), "OK", "")</f>
        <v/>
      </c>
      <c r="U28" s="19"/>
      <c r="V28" s="19"/>
      <c r="W28" s="21"/>
    </row>
    <row r="29" customFormat="false" ht="13.5" hidden="false" customHeight="false" outlineLevel="0" collapsed="false">
      <c r="A29" s="15" t="s">
        <v>116</v>
      </c>
      <c r="B29" s="18"/>
      <c r="C29" s="18"/>
      <c r="D29" s="18"/>
      <c r="E29" s="19"/>
      <c r="F29" s="15" t="s">
        <v>110</v>
      </c>
      <c r="G29" s="22"/>
      <c r="H29" s="19"/>
      <c r="I29" s="15" t="s">
        <v>117</v>
      </c>
      <c r="J29" s="22"/>
      <c r="K29" s="19"/>
      <c r="L29" s="15" t="s">
        <v>110</v>
      </c>
      <c r="M29" s="22"/>
      <c r="N29" s="19"/>
      <c r="O29" s="15" t="str">
        <f aca="false">IF(OR(AND(NOT(ISBLANK(G29)),NOT(ISNUMBER(G29))),AND(NOT(ISBLANK(J29)),NOT(ISNUMBER(M29)))),"Digite um número na C.H.",IF(OR(COUNTIF(B26:B35,B29)&gt;1,COUNTIF(J26:J35,J29)&gt;1),"Docente repetido",""))</f>
        <v/>
      </c>
      <c r="P29" s="15" t="n">
        <f aca="false">IF(ISBLANK(O29),"",IF(O29="",0,1))</f>
        <v>0</v>
      </c>
      <c r="Q29" s="21"/>
      <c r="R29" s="21"/>
      <c r="S29" s="21"/>
      <c r="T29" s="42" t="str">
        <f aca="false">IF(AND($A29 = "Nome da disciplina:", ISTEXT($B29)), "OK", "")</f>
        <v/>
      </c>
      <c r="U29" s="19"/>
      <c r="V29" s="19"/>
      <c r="W29" s="21"/>
    </row>
    <row r="30" customFormat="false" ht="13.5" hidden="false" customHeight="false" outlineLevel="0" collapsed="false">
      <c r="A30" s="15" t="s">
        <v>118</v>
      </c>
      <c r="B30" s="18"/>
      <c r="C30" s="18"/>
      <c r="D30" s="18"/>
      <c r="E30" s="19"/>
      <c r="F30" s="15" t="s">
        <v>110</v>
      </c>
      <c r="G30" s="22"/>
      <c r="H30" s="19"/>
      <c r="I30" s="15" t="s">
        <v>119</v>
      </c>
      <c r="J30" s="22"/>
      <c r="K30" s="19"/>
      <c r="L30" s="15" t="s">
        <v>110</v>
      </c>
      <c r="M30" s="22"/>
      <c r="N30" s="19"/>
      <c r="O30" s="15" t="str">
        <f aca="false">IF(OR(AND(NOT(ISBLANK(G30)),NOT(ISNUMBER(G30))),AND(NOT(ISBLANK(J30)),NOT(ISNUMBER(M30)))),"Digite um número na C.H.",IF(OR(COUNTIF(B26:B35,B30)&gt;1,COUNTIF(J26:J35,J30)&gt;1),"Docente repetido",""))</f>
        <v/>
      </c>
      <c r="P30" s="15" t="n">
        <f aca="false">IF(ISBLANK(O30),"",IF(O30="",0,1))</f>
        <v>0</v>
      </c>
      <c r="Q30" s="21"/>
      <c r="R30" s="21"/>
      <c r="S30" s="21"/>
      <c r="T30" s="42" t="str">
        <f aca="false">IF(AND($A30 = "Nome da disciplina:", ISTEXT($B30)), "OK", "")</f>
        <v/>
      </c>
      <c r="U30" s="19"/>
      <c r="V30" s="19"/>
      <c r="W30" s="21"/>
    </row>
    <row r="31" customFormat="false" ht="13.5" hidden="false" customHeight="false" outlineLevel="0" collapsed="false">
      <c r="A31" s="15" t="s">
        <v>120</v>
      </c>
      <c r="B31" s="18"/>
      <c r="C31" s="18"/>
      <c r="D31" s="18"/>
      <c r="E31" s="19"/>
      <c r="F31" s="15" t="s">
        <v>110</v>
      </c>
      <c r="G31" s="22"/>
      <c r="H31" s="19"/>
      <c r="I31" s="15" t="s">
        <v>121</v>
      </c>
      <c r="J31" s="22"/>
      <c r="K31" s="19"/>
      <c r="L31" s="15" t="s">
        <v>110</v>
      </c>
      <c r="M31" s="22"/>
      <c r="N31" s="19"/>
      <c r="O31" s="15" t="str">
        <f aca="false">IF(OR(AND(NOT(ISBLANK(G31)),NOT(ISNUMBER(G31))),AND(NOT(ISBLANK(J31)),NOT(ISNUMBER(M31)))),"Digite um número na C.H.",IF(OR(COUNTIF(B26:B35,B31)&gt;1,COUNTIF(J26:J35,J31)&gt;1),"Docente repetido",""))</f>
        <v/>
      </c>
      <c r="P31" s="15" t="n">
        <f aca="false">IF(ISBLANK(O31),"",IF(O31="",0,1))</f>
        <v>0</v>
      </c>
      <c r="Q31" s="21"/>
      <c r="R31" s="21"/>
      <c r="S31" s="21"/>
      <c r="T31" s="42" t="str">
        <f aca="false">IF(AND($A31 = "Nome da disciplina:", ISTEXT($B31)), "OK", "")</f>
        <v/>
      </c>
      <c r="U31" s="19"/>
      <c r="V31" s="19"/>
      <c r="W31" s="21"/>
    </row>
    <row r="32" customFormat="false" ht="13.5" hidden="false" customHeight="false" outlineLevel="0" collapsed="false">
      <c r="A32" s="15" t="s">
        <v>122</v>
      </c>
      <c r="B32" s="18"/>
      <c r="C32" s="18"/>
      <c r="D32" s="18"/>
      <c r="E32" s="19"/>
      <c r="F32" s="15" t="s">
        <v>110</v>
      </c>
      <c r="G32" s="22"/>
      <c r="H32" s="19"/>
      <c r="I32" s="15" t="s">
        <v>123</v>
      </c>
      <c r="J32" s="22"/>
      <c r="K32" s="19"/>
      <c r="L32" s="15" t="s">
        <v>110</v>
      </c>
      <c r="M32" s="22"/>
      <c r="N32" s="19"/>
      <c r="O32" s="15" t="str">
        <f aca="false">IF(OR(AND(NOT(ISBLANK(G32)),NOT(ISNUMBER(G32))),AND(NOT(ISBLANK(J32)),NOT(ISNUMBER(M32)))),"Digite um número na C.H.",IF(OR(COUNTIF(B26:B35,B32)&gt;1,COUNTIF(J26:J35,J32)&gt;1),"Docente repetido",""))</f>
        <v/>
      </c>
      <c r="P32" s="15" t="n">
        <f aca="false">IF(ISBLANK(O32),"",IF(O32="",0,1))</f>
        <v>0</v>
      </c>
      <c r="Q32" s="21"/>
      <c r="R32" s="21"/>
      <c r="S32" s="21"/>
      <c r="T32" s="42" t="str">
        <f aca="false">IF(AND($A32 = "Nome da disciplina:", ISTEXT($B32)), "OK", "")</f>
        <v/>
      </c>
      <c r="U32" s="19"/>
      <c r="V32" s="19"/>
      <c r="W32" s="21"/>
    </row>
    <row r="33" customFormat="false" ht="13.5" hidden="false" customHeight="false" outlineLevel="0" collapsed="false">
      <c r="A33" s="15" t="s">
        <v>124</v>
      </c>
      <c r="B33" s="18"/>
      <c r="C33" s="18"/>
      <c r="D33" s="18"/>
      <c r="E33" s="19"/>
      <c r="F33" s="15" t="s">
        <v>110</v>
      </c>
      <c r="G33" s="22"/>
      <c r="H33" s="19"/>
      <c r="I33" s="15" t="s">
        <v>125</v>
      </c>
      <c r="J33" s="22"/>
      <c r="K33" s="19"/>
      <c r="L33" s="15" t="s">
        <v>110</v>
      </c>
      <c r="M33" s="22"/>
      <c r="N33" s="19"/>
      <c r="O33" s="15" t="str">
        <f aca="false">IF(OR(AND(NOT(ISBLANK(G33)),NOT(ISNUMBER(G33))),AND(NOT(ISBLANK(J33)),NOT(ISNUMBER(M33)))),"Digite um número na C.H.",IF(OR(COUNTIF(B26:B35,B33)&gt;1,COUNTIF(J26:J35,J33)&gt;1),"Docente repetido",""))</f>
        <v/>
      </c>
      <c r="P33" s="15" t="n">
        <f aca="false">IF(ISBLANK(O33),"",IF(O33="",0,1))</f>
        <v>0</v>
      </c>
      <c r="Q33" s="21"/>
      <c r="R33" s="21"/>
      <c r="S33" s="21"/>
      <c r="T33" s="42" t="str">
        <f aca="false">IF(AND($A33 = "Nome da disciplina:", ISTEXT($B33)), "OK", "")</f>
        <v/>
      </c>
      <c r="U33" s="19"/>
      <c r="V33" s="19"/>
      <c r="W33" s="21"/>
    </row>
    <row r="34" customFormat="false" ht="13.5" hidden="false" customHeight="false" outlineLevel="0" collapsed="false">
      <c r="A34" s="15" t="s">
        <v>126</v>
      </c>
      <c r="B34" s="18"/>
      <c r="C34" s="18"/>
      <c r="D34" s="18"/>
      <c r="E34" s="19"/>
      <c r="F34" s="15" t="s">
        <v>110</v>
      </c>
      <c r="G34" s="22"/>
      <c r="H34" s="19"/>
      <c r="I34" s="15" t="s">
        <v>127</v>
      </c>
      <c r="J34" s="22"/>
      <c r="K34" s="19"/>
      <c r="L34" s="15" t="s">
        <v>110</v>
      </c>
      <c r="M34" s="22"/>
      <c r="N34" s="19"/>
      <c r="O34" s="15" t="str">
        <f aca="false">IF(OR(AND(NOT(ISBLANK(G34)),NOT(ISNUMBER(G34))),AND(NOT(ISBLANK(J34)),NOT(ISNUMBER(M34)))),"Digite um número na C.H.",IF(OR(COUNTIF(B26:B35,B34)&gt;1,COUNTIF(J26:J35,J34)&gt;1),"Docente repetido",""))</f>
        <v/>
      </c>
      <c r="P34" s="15" t="n">
        <f aca="false">IF(ISBLANK(O34),"",IF(O34="",0,1))</f>
        <v>0</v>
      </c>
      <c r="Q34" s="21"/>
      <c r="R34" s="21"/>
      <c r="S34" s="21"/>
      <c r="T34" s="42" t="str">
        <f aca="false">IF(AND($A34 = "Nome da disciplina:", ISTEXT($B34)), "OK", "")</f>
        <v/>
      </c>
      <c r="U34" s="21"/>
      <c r="V34" s="21"/>
      <c r="W34" s="21"/>
    </row>
    <row r="35" customFormat="false" ht="13.5" hidden="false" customHeight="false" outlineLevel="0" collapsed="false">
      <c r="A35" s="15" t="s">
        <v>128</v>
      </c>
      <c r="B35" s="18"/>
      <c r="C35" s="18"/>
      <c r="D35" s="18"/>
      <c r="E35" s="19"/>
      <c r="F35" s="15" t="s">
        <v>110</v>
      </c>
      <c r="G35" s="22"/>
      <c r="H35" s="19"/>
      <c r="I35" s="15" t="s">
        <v>129</v>
      </c>
      <c r="J35" s="22"/>
      <c r="K35" s="19"/>
      <c r="L35" s="15" t="s">
        <v>110</v>
      </c>
      <c r="M35" s="22"/>
      <c r="N35" s="19"/>
      <c r="O35" s="15" t="str">
        <f aca="false">IF(OR(AND(NOT(ISBLANK(G35)),NOT(ISNUMBER(G35))),AND(NOT(ISBLANK(J35)),NOT(ISNUMBER(M35)))),"Digite um número na C.H.",IF(OR(COUNTIF(B26:B35,B35)&gt;1,COUNTIF(J26:J35,J35)&gt;1),"Docente repetido",""))</f>
        <v/>
      </c>
      <c r="P35" s="15" t="n">
        <f aca="false">IF(ISBLANK(O35),"",IF(O35="",0,1))</f>
        <v>0</v>
      </c>
      <c r="Q35" s="21"/>
      <c r="R35" s="21"/>
      <c r="S35" s="21"/>
      <c r="T35" s="42" t="str">
        <f aca="false">IF(AND($A35 = "Nome da disciplina:", ISTEXT($B35)), "OK", "")</f>
        <v/>
      </c>
      <c r="U35" s="21"/>
      <c r="V35" s="21"/>
      <c r="W35" s="21"/>
    </row>
    <row r="36" customFormat="false" ht="12" hidden="false" customHeight="false" outlineLevel="0" collapsed="false">
      <c r="A36" s="21"/>
      <c r="B36" s="21"/>
      <c r="C36" s="21"/>
      <c r="D36" s="21"/>
      <c r="E36" s="21"/>
      <c r="F36" s="21"/>
      <c r="G36" s="21"/>
      <c r="H36" s="21"/>
      <c r="I36" s="21"/>
      <c r="J36" s="21"/>
      <c r="K36" s="21"/>
      <c r="L36" s="21"/>
      <c r="M36" s="21"/>
      <c r="N36" s="21"/>
      <c r="O36" s="21"/>
      <c r="P36" s="21"/>
      <c r="Q36" s="21"/>
      <c r="R36" s="21"/>
      <c r="S36" s="21"/>
      <c r="T36" s="42" t="str">
        <f aca="false">IF(AND($A36 = "Nome da disciplina:", ISTEXT($B36)), "OK", "")</f>
        <v/>
      </c>
      <c r="U36" s="21"/>
      <c r="V36" s="21"/>
      <c r="W36" s="21"/>
    </row>
    <row r="37" customFormat="false" ht="15.75" hidden="false" customHeight="true" outlineLevel="0" collapsed="false">
      <c r="T37" s="42" t="str">
        <f aca="false">IF(AND($A37 = "Nome da disciplina:", ISTEXT($B37)), "OK", "")</f>
        <v/>
      </c>
    </row>
    <row r="38" customFormat="false" ht="15.75" hidden="false" customHeight="true" outlineLevel="0" collapsed="false">
      <c r="T38" s="42" t="str">
        <f aca="false">IF(AND($A38 = "Nome da disciplina:", ISTEXT($B38)), "OK", "")</f>
        <v/>
      </c>
    </row>
    <row r="39" customFormat="false" ht="19.5" hidden="false" customHeight="true" outlineLevel="0" collapsed="false">
      <c r="A39" s="15" t="s">
        <v>98</v>
      </c>
      <c r="B39" s="17"/>
      <c r="C39" s="17"/>
      <c r="D39" s="17"/>
      <c r="E39" s="17"/>
      <c r="F39" s="17"/>
      <c r="G39" s="17"/>
      <c r="H39" s="17"/>
      <c r="I39" s="17"/>
      <c r="J39" s="17"/>
      <c r="K39" s="17"/>
      <c r="L39" s="17"/>
      <c r="M39" s="17"/>
      <c r="N39" s="19"/>
      <c r="O39" s="15" t="str">
        <f aca="false">IF(AND(B39="",NOT(F40="")),"Nome da disciplina obrigatório","")</f>
        <v/>
      </c>
      <c r="P39" s="15" t="n">
        <f aca="false">IF(ISBLANK(O39),"",IF(O39="",0,1))</f>
        <v>0</v>
      </c>
      <c r="Q39" s="21"/>
      <c r="R39" s="21"/>
      <c r="S39" s="21"/>
      <c r="T39" s="42" t="str">
        <f aca="false">IF(AND($A39 = "Nome da disciplina:", ISTEXT($B39)), "OK", "")</f>
        <v/>
      </c>
      <c r="U39" s="21"/>
      <c r="V39" s="21"/>
      <c r="W39" s="21"/>
    </row>
    <row r="40" customFormat="false" ht="32.25" hidden="false" customHeight="true" outlineLevel="0" collapsed="false">
      <c r="A40" s="47" t="s">
        <v>99</v>
      </c>
      <c r="B40" s="47"/>
      <c r="C40" s="47"/>
      <c r="D40" s="47"/>
      <c r="E40" s="47"/>
      <c r="F40" s="15" t="str">
        <f aca="false">IF(SUM(G50:G59)+SUM(M50:M59)=0,"",SUM(G50:G59)+SUM(M50:M59))</f>
        <v/>
      </c>
      <c r="H40" s="19"/>
      <c r="I40" s="19"/>
      <c r="J40" s="19"/>
      <c r="K40" s="19"/>
      <c r="L40" s="19"/>
      <c r="M40" s="19"/>
      <c r="N40" s="19"/>
      <c r="O40" s="15" t="str">
        <f aca="false">IF(F40="", "", IF(AND(NOT(F40=0),NOT(MOD(F40,15)=0)),"A carga horária deve ser múltiplo de 15",""))</f>
        <v/>
      </c>
      <c r="P40" s="15" t="n">
        <f aca="false">IF(ISBLANK(O40),"",IF(O40="",0,1))</f>
        <v>0</v>
      </c>
      <c r="Q40" s="21"/>
      <c r="R40" s="21"/>
      <c r="S40" s="21"/>
      <c r="T40" s="42" t="str">
        <f aca="false">IF(AND($A40 = "Nome da disciplina:", ISTEXT($B40)), "OK", "")</f>
        <v/>
      </c>
      <c r="U40" s="19"/>
      <c r="V40" s="19"/>
      <c r="W40" s="21"/>
    </row>
    <row r="41" customFormat="false" ht="13.5" hidden="false" customHeight="true" outlineLevel="0" collapsed="false">
      <c r="A41" s="39" t="s">
        <v>92</v>
      </c>
      <c r="B41" s="39"/>
      <c r="C41" s="39"/>
      <c r="D41" s="39"/>
      <c r="E41" s="39"/>
      <c r="F41" s="48" t="str">
        <f aca="false">IF(AND(NOT(ISBLANK(F40)),ISNUMBER(F40),F40&gt;=15),F40/15,"")</f>
        <v/>
      </c>
      <c r="G41" s="19"/>
      <c r="H41" s="19"/>
      <c r="I41" s="19"/>
      <c r="J41" s="19"/>
      <c r="K41" s="19"/>
      <c r="L41" s="19"/>
      <c r="M41" s="19"/>
      <c r="N41" s="19"/>
      <c r="O41" s="21"/>
      <c r="P41" s="21"/>
      <c r="Q41" s="21"/>
      <c r="R41" s="21"/>
      <c r="S41" s="21"/>
      <c r="T41" s="42" t="str">
        <f aca="false">IF(AND($A41 = "Nome da disciplina:", ISTEXT($B41)), "OK", "")</f>
        <v/>
      </c>
      <c r="U41" s="19"/>
      <c r="V41" s="19"/>
      <c r="W41" s="21"/>
    </row>
    <row r="42" customFormat="false" ht="60" hidden="false" customHeight="true" outlineLevel="0" collapsed="false">
      <c r="A42" s="15" t="s">
        <v>100</v>
      </c>
      <c r="B42" s="31"/>
      <c r="C42" s="31"/>
      <c r="D42" s="31"/>
      <c r="E42" s="31"/>
      <c r="F42" s="31"/>
      <c r="G42" s="31"/>
      <c r="H42" s="31"/>
      <c r="I42" s="31"/>
      <c r="J42" s="31"/>
      <c r="K42" s="31"/>
      <c r="L42" s="31"/>
      <c r="M42" s="31"/>
      <c r="N42" s="19"/>
      <c r="O42" s="21"/>
      <c r="P42" s="21"/>
      <c r="Q42" s="21"/>
      <c r="R42" s="21"/>
      <c r="S42" s="21"/>
      <c r="T42" s="42" t="str">
        <f aca="false">IF(AND($A42 = "Nome da disciplina:", ISTEXT($B42)), "OK", "")</f>
        <v/>
      </c>
      <c r="U42" s="19"/>
      <c r="V42" s="19"/>
      <c r="W42" s="21"/>
    </row>
    <row r="43" customFormat="false" ht="60" hidden="false" customHeight="true" outlineLevel="0" collapsed="false">
      <c r="A43" s="49" t="s">
        <v>101</v>
      </c>
      <c r="B43" s="31"/>
      <c r="C43" s="31"/>
      <c r="D43" s="31"/>
      <c r="E43" s="31"/>
      <c r="F43" s="31"/>
      <c r="G43" s="31"/>
      <c r="H43" s="31"/>
      <c r="I43" s="31"/>
      <c r="J43" s="31"/>
      <c r="K43" s="31"/>
      <c r="L43" s="31"/>
      <c r="M43" s="31"/>
      <c r="N43" s="19"/>
      <c r="O43" s="21"/>
      <c r="P43" s="21"/>
      <c r="Q43" s="21"/>
      <c r="R43" s="21"/>
      <c r="S43" s="21"/>
      <c r="T43" s="42" t="str">
        <f aca="false">IF(AND($A43 = "Nome da disciplina:", ISTEXT($B43)), "OK", "")</f>
        <v/>
      </c>
      <c r="U43" s="19"/>
      <c r="V43" s="19"/>
      <c r="W43" s="21"/>
    </row>
    <row r="44" customFormat="false" ht="13.5" hidden="false" customHeight="false" outlineLevel="0" collapsed="false">
      <c r="A44" s="15" t="s">
        <v>102</v>
      </c>
      <c r="B44" s="22"/>
      <c r="C44" s="50" t="s">
        <v>103</v>
      </c>
      <c r="D44" s="19"/>
      <c r="E44" s="19"/>
      <c r="G44" s="21"/>
      <c r="H44" s="19"/>
      <c r="I44" s="19"/>
      <c r="J44" s="19"/>
      <c r="K44" s="19"/>
      <c r="L44" s="19"/>
      <c r="M44" s="19"/>
      <c r="N44" s="19"/>
      <c r="O44" s="21"/>
      <c r="P44" s="21"/>
      <c r="Q44" s="21"/>
      <c r="R44" s="21"/>
      <c r="S44" s="21"/>
      <c r="T44" s="42" t="str">
        <f aca="false">IF(AND($A44 = "Nome da disciplina:", ISTEXT($B44)), "OK", "")</f>
        <v/>
      </c>
      <c r="U44" s="19"/>
      <c r="V44" s="19"/>
      <c r="W44" s="21"/>
    </row>
    <row r="45" customFormat="false" ht="13.5" hidden="false" customHeight="false" outlineLevel="0" collapsed="false">
      <c r="A45" s="15" t="s">
        <v>104</v>
      </c>
      <c r="B45" s="22"/>
      <c r="C45" s="50" t="s">
        <v>103</v>
      </c>
      <c r="D45" s="19"/>
      <c r="E45" s="19"/>
      <c r="G45" s="21"/>
      <c r="H45" s="19"/>
      <c r="I45" s="19"/>
      <c r="J45" s="19"/>
      <c r="K45" s="19"/>
      <c r="L45" s="19"/>
      <c r="M45" s="19"/>
      <c r="N45" s="19"/>
      <c r="O45" s="21"/>
      <c r="P45" s="21"/>
      <c r="Q45" s="21"/>
      <c r="R45" s="21"/>
      <c r="S45" s="21"/>
      <c r="T45" s="42" t="str">
        <f aca="false">IF(AND($A45 = "Nome da disciplina:", ISTEXT($B45)), "OK", "")</f>
        <v/>
      </c>
      <c r="U45" s="19"/>
      <c r="V45" s="19"/>
      <c r="W45" s="21"/>
    </row>
    <row r="46" customFormat="false" ht="13.5" hidden="false" customHeight="true" outlineLevel="0" collapsed="false">
      <c r="A46" s="51" t="s">
        <v>105</v>
      </c>
      <c r="B46" s="51"/>
      <c r="C46" s="22"/>
      <c r="D46" s="50" t="s">
        <v>103</v>
      </c>
      <c r="E46" s="19"/>
      <c r="F46" s="52"/>
      <c r="G46" s="21"/>
      <c r="H46" s="19"/>
      <c r="I46" s="19"/>
      <c r="J46" s="19"/>
      <c r="K46" s="19"/>
      <c r="L46" s="19"/>
      <c r="M46" s="19"/>
      <c r="N46" s="19"/>
      <c r="O46" s="21"/>
      <c r="P46" s="21"/>
      <c r="Q46" s="21"/>
      <c r="R46" s="21"/>
      <c r="S46" s="21"/>
      <c r="T46" s="42" t="str">
        <f aca="false">IF(AND($A46 = "Nome da disciplina:", ISTEXT($B46)), "OK", "")</f>
        <v/>
      </c>
      <c r="U46" s="19"/>
      <c r="V46" s="19"/>
      <c r="W46" s="21"/>
    </row>
    <row r="47" customFormat="false" ht="13.5" hidden="false" customHeight="true" outlineLevel="0" collapsed="false">
      <c r="A47" s="51" t="s">
        <v>106</v>
      </c>
      <c r="B47" s="51"/>
      <c r="C47" s="22"/>
      <c r="D47" s="50" t="s">
        <v>103</v>
      </c>
      <c r="E47" s="19"/>
      <c r="F47" s="52"/>
      <c r="G47" s="21"/>
      <c r="H47" s="19"/>
      <c r="I47" s="19"/>
      <c r="J47" s="19"/>
      <c r="K47" s="19"/>
      <c r="L47" s="19"/>
      <c r="M47" s="19"/>
      <c r="N47" s="19"/>
      <c r="O47" s="21"/>
      <c r="P47" s="21"/>
      <c r="Q47" s="21"/>
      <c r="R47" s="21"/>
      <c r="S47" s="21"/>
      <c r="T47" s="42" t="str">
        <f aca="false">IF(AND($A47 = "Nome da disciplina:", ISTEXT($B47)), "OK", "")</f>
        <v/>
      </c>
      <c r="U47" s="19"/>
      <c r="V47" s="19"/>
      <c r="W47" s="21"/>
    </row>
    <row r="48" customFormat="false" ht="13.5" hidden="false" customHeight="true" outlineLevel="0" collapsed="false">
      <c r="A48" s="57" t="s">
        <v>107</v>
      </c>
      <c r="B48" s="57"/>
      <c r="C48" s="57"/>
      <c r="D48" s="22"/>
      <c r="E48" s="50" t="s">
        <v>103</v>
      </c>
      <c r="G48" s="21"/>
      <c r="H48" s="19"/>
      <c r="I48" s="19"/>
      <c r="J48" s="19"/>
      <c r="K48" s="19"/>
      <c r="L48" s="19"/>
      <c r="M48" s="19"/>
      <c r="N48" s="19"/>
      <c r="O48" s="21"/>
      <c r="P48" s="21"/>
      <c r="Q48" s="21"/>
      <c r="R48" s="21"/>
      <c r="S48" s="21"/>
      <c r="T48" s="42" t="str">
        <f aca="false">IF(AND($A48 = "Nome da disciplina:", ISTEXT($B48)), "OK", "")</f>
        <v/>
      </c>
      <c r="U48" s="19"/>
      <c r="V48" s="19"/>
      <c r="W48" s="21"/>
    </row>
    <row r="49" customFormat="false" ht="13.5" hidden="false" customHeight="true" outlineLevel="0" collapsed="false">
      <c r="A49" s="58" t="s">
        <v>108</v>
      </c>
      <c r="B49" s="58"/>
      <c r="C49" s="58"/>
      <c r="D49" s="55"/>
      <c r="E49" s="50" t="s">
        <v>103</v>
      </c>
      <c r="G49" s="21"/>
      <c r="H49" s="19"/>
      <c r="I49" s="19"/>
      <c r="J49" s="19"/>
      <c r="K49" s="19"/>
      <c r="L49" s="19"/>
      <c r="M49" s="19"/>
      <c r="N49" s="19"/>
      <c r="O49" s="21"/>
      <c r="P49" s="21"/>
      <c r="Q49" s="21"/>
      <c r="R49" s="21"/>
      <c r="S49" s="21"/>
      <c r="T49" s="42" t="str">
        <f aca="false">IF(AND($A49 = "Nome da disciplina:", ISTEXT($B49)), "OK", "")</f>
        <v/>
      </c>
      <c r="U49" s="19"/>
      <c r="V49" s="19"/>
      <c r="W49" s="21"/>
    </row>
    <row r="50" customFormat="false" ht="13.5" hidden="false" customHeight="false" outlineLevel="0" collapsed="false">
      <c r="A50" s="56" t="s">
        <v>109</v>
      </c>
      <c r="B50" s="18"/>
      <c r="C50" s="18"/>
      <c r="D50" s="18"/>
      <c r="E50" s="19"/>
      <c r="F50" s="15" t="s">
        <v>110</v>
      </c>
      <c r="G50" s="22"/>
      <c r="H50" s="19"/>
      <c r="I50" s="15" t="s">
        <v>111</v>
      </c>
      <c r="J50" s="22"/>
      <c r="K50" s="19"/>
      <c r="L50" s="15" t="s">
        <v>110</v>
      </c>
      <c r="M50" s="22"/>
      <c r="N50" s="19"/>
      <c r="O50" s="15" t="str">
        <f aca="false">IF(OR(AND(NOT(ISBLANK(G50)),NOT(ISNUMBER(G50))),AND(NOT(ISBLANK(J50)),NOT(ISNUMBER(M50)))),"Digite um número na C.H.",IF(OR(COUNTIF(B50:B59,B50)&gt;1,COUNTIF(J50:J59,J50)&gt;1),"Docente repetido",""))</f>
        <v/>
      </c>
      <c r="P50" s="15" t="n">
        <f aca="false">IF(ISBLANK(O50),"",IF(O50="",0,1))</f>
        <v>0</v>
      </c>
      <c r="Q50" s="21"/>
      <c r="R50" s="21"/>
      <c r="S50" s="21"/>
      <c r="T50" s="42" t="str">
        <f aca="false">IF(AND($A50 = "Nome da disciplina:", ISTEXT($B50)), "OK", "")</f>
        <v/>
      </c>
      <c r="U50" s="19"/>
      <c r="V50" s="19"/>
      <c r="W50" s="21"/>
    </row>
    <row r="51" customFormat="false" ht="13.5" hidden="false" customHeight="false" outlineLevel="0" collapsed="false">
      <c r="A51" s="15" t="s">
        <v>112</v>
      </c>
      <c r="B51" s="20"/>
      <c r="C51" s="20"/>
      <c r="D51" s="20"/>
      <c r="E51" s="19"/>
      <c r="F51" s="15" t="s">
        <v>110</v>
      </c>
      <c r="G51" s="22"/>
      <c r="H51" s="19"/>
      <c r="I51" s="15" t="s">
        <v>113</v>
      </c>
      <c r="J51" s="22"/>
      <c r="K51" s="19"/>
      <c r="L51" s="15" t="s">
        <v>110</v>
      </c>
      <c r="M51" s="22"/>
      <c r="N51" s="19"/>
      <c r="O51" s="15" t="str">
        <f aca="false">IF(OR(AND(NOT(ISBLANK(G51)),NOT(ISNUMBER(G51))),AND(NOT(ISBLANK(J51)),NOT(ISNUMBER(M51)))),"Digite um número na C.H.",IF(OR(COUNTIF(B50:B59,B51)&gt;1,COUNTIF(J50:J59,J51)&gt;1),"Docente repetido",""))</f>
        <v/>
      </c>
      <c r="P51" s="15" t="n">
        <f aca="false">IF(ISBLANK(O51),"",IF(O51="",0,1))</f>
        <v>0</v>
      </c>
      <c r="Q51" s="21"/>
      <c r="R51" s="21"/>
      <c r="S51" s="21"/>
      <c r="T51" s="42" t="str">
        <f aca="false">IF(AND($A51 = "Nome da disciplina:", ISTEXT($B51)), "OK", "")</f>
        <v/>
      </c>
      <c r="U51" s="19"/>
      <c r="V51" s="19"/>
      <c r="W51" s="21"/>
    </row>
    <row r="52" customFormat="false" ht="13.5" hidden="false" customHeight="false" outlineLevel="0" collapsed="false">
      <c r="A52" s="15" t="s">
        <v>114</v>
      </c>
      <c r="B52" s="20"/>
      <c r="C52" s="20"/>
      <c r="D52" s="20"/>
      <c r="E52" s="19"/>
      <c r="F52" s="15" t="s">
        <v>110</v>
      </c>
      <c r="G52" s="22"/>
      <c r="H52" s="19"/>
      <c r="I52" s="15" t="s">
        <v>115</v>
      </c>
      <c r="J52" s="22"/>
      <c r="K52" s="19"/>
      <c r="L52" s="15" t="s">
        <v>110</v>
      </c>
      <c r="M52" s="22"/>
      <c r="N52" s="19"/>
      <c r="O52" s="15" t="str">
        <f aca="false">IF(OR(AND(NOT(ISBLANK(G52)),NOT(ISNUMBER(G52))),AND(NOT(ISBLANK(J52)),NOT(ISNUMBER(M52)))),"Digite um número na C.H.",IF(OR(COUNTIF(B50:B59,B52)&gt;1,COUNTIF(J50:J59,J52)&gt;1),"Docente repetido",""))</f>
        <v/>
      </c>
      <c r="P52" s="15" t="n">
        <f aca="false">IF(ISBLANK(O52),"",IF(O52="",0,1))</f>
        <v>0</v>
      </c>
      <c r="Q52" s="21"/>
      <c r="R52" s="21"/>
      <c r="S52" s="21"/>
      <c r="T52" s="42" t="str">
        <f aca="false">IF(AND($A52 = "Nome da disciplina:", ISTEXT($B52)), "OK", "")</f>
        <v/>
      </c>
      <c r="U52" s="19"/>
      <c r="V52" s="19"/>
      <c r="W52" s="21"/>
    </row>
    <row r="53" customFormat="false" ht="13.5" hidden="false" customHeight="false" outlineLevel="0" collapsed="false">
      <c r="A53" s="15" t="s">
        <v>116</v>
      </c>
      <c r="B53" s="20"/>
      <c r="C53" s="20"/>
      <c r="D53" s="20"/>
      <c r="E53" s="19"/>
      <c r="F53" s="15" t="s">
        <v>110</v>
      </c>
      <c r="G53" s="22"/>
      <c r="H53" s="19"/>
      <c r="I53" s="15" t="s">
        <v>117</v>
      </c>
      <c r="J53" s="22"/>
      <c r="K53" s="19"/>
      <c r="L53" s="15" t="s">
        <v>110</v>
      </c>
      <c r="M53" s="22"/>
      <c r="N53" s="19"/>
      <c r="O53" s="15" t="str">
        <f aca="false">IF(OR(AND(NOT(ISBLANK(G53)),NOT(ISNUMBER(G53))),AND(NOT(ISBLANK(J53)),NOT(ISNUMBER(M53)))),"Digite um número na C.H.",IF(OR(COUNTIF(B50:B59,B53)&gt;1,COUNTIF(J50:J59,J53)&gt;1),"Docente repetido",""))</f>
        <v/>
      </c>
      <c r="P53" s="15" t="n">
        <f aca="false">IF(ISBLANK(O53),"",IF(O53="",0,1))</f>
        <v>0</v>
      </c>
      <c r="Q53" s="21"/>
      <c r="R53" s="21"/>
      <c r="S53" s="21"/>
      <c r="T53" s="42" t="str">
        <f aca="false">IF(AND($A53 = "Nome da disciplina:", ISTEXT($B53)), "OK", "")</f>
        <v/>
      </c>
      <c r="U53" s="19"/>
      <c r="V53" s="19"/>
      <c r="W53" s="21"/>
    </row>
    <row r="54" customFormat="false" ht="13.5" hidden="false" customHeight="false" outlineLevel="0" collapsed="false">
      <c r="A54" s="15" t="s">
        <v>118</v>
      </c>
      <c r="B54" s="20"/>
      <c r="C54" s="20"/>
      <c r="D54" s="20"/>
      <c r="E54" s="19"/>
      <c r="F54" s="15" t="s">
        <v>110</v>
      </c>
      <c r="G54" s="22"/>
      <c r="H54" s="19"/>
      <c r="I54" s="15" t="s">
        <v>119</v>
      </c>
      <c r="J54" s="22"/>
      <c r="K54" s="19"/>
      <c r="L54" s="15" t="s">
        <v>110</v>
      </c>
      <c r="M54" s="22"/>
      <c r="N54" s="19"/>
      <c r="O54" s="15" t="str">
        <f aca="false">IF(OR(AND(NOT(ISBLANK(G54)),NOT(ISNUMBER(G54))),AND(NOT(ISBLANK(J54)),NOT(ISNUMBER(M54)))),"Digite um número na C.H.",IF(OR(COUNTIF(B50:B59,B54)&gt;1,COUNTIF(J50:J59,J54)&gt;1),"Docente repetido",""))</f>
        <v/>
      </c>
      <c r="P54" s="15" t="n">
        <f aca="false">IF(ISBLANK(O54),"",IF(O54="",0,1))</f>
        <v>0</v>
      </c>
      <c r="Q54" s="21"/>
      <c r="R54" s="21"/>
      <c r="S54" s="21"/>
      <c r="T54" s="42" t="str">
        <f aca="false">IF(AND($A54 = "Nome da disciplina:", ISTEXT($B54)), "OK", "")</f>
        <v/>
      </c>
      <c r="U54" s="19"/>
      <c r="V54" s="19"/>
      <c r="W54" s="21"/>
    </row>
    <row r="55" customFormat="false" ht="13.5" hidden="false" customHeight="false" outlineLevel="0" collapsed="false">
      <c r="A55" s="15" t="s">
        <v>120</v>
      </c>
      <c r="B55" s="20"/>
      <c r="C55" s="20"/>
      <c r="D55" s="20"/>
      <c r="E55" s="19"/>
      <c r="F55" s="15" t="s">
        <v>110</v>
      </c>
      <c r="G55" s="22"/>
      <c r="H55" s="19"/>
      <c r="I55" s="15" t="s">
        <v>121</v>
      </c>
      <c r="J55" s="22"/>
      <c r="K55" s="19"/>
      <c r="L55" s="15" t="s">
        <v>110</v>
      </c>
      <c r="M55" s="22"/>
      <c r="N55" s="19"/>
      <c r="O55" s="15" t="str">
        <f aca="false">IF(OR(AND(NOT(ISBLANK(G55)),NOT(ISNUMBER(G55))),AND(NOT(ISBLANK(J55)),NOT(ISNUMBER(M55)))),"Digite um número na C.H.",IF(OR(COUNTIF(B50:B59,B55)&gt;1,COUNTIF(J50:J59,J55)&gt;1),"Docente repetido",""))</f>
        <v/>
      </c>
      <c r="P55" s="15" t="n">
        <f aca="false">IF(ISBLANK(O55),"",IF(O55="",0,1))</f>
        <v>0</v>
      </c>
      <c r="Q55" s="21"/>
      <c r="R55" s="21"/>
      <c r="S55" s="21"/>
      <c r="T55" s="42" t="str">
        <f aca="false">IF(AND($A55 = "Nome da disciplina:", ISTEXT($B55)), "OK", "")</f>
        <v/>
      </c>
      <c r="U55" s="19"/>
      <c r="V55" s="19"/>
      <c r="W55" s="21"/>
    </row>
    <row r="56" customFormat="false" ht="13.5" hidden="false" customHeight="false" outlineLevel="0" collapsed="false">
      <c r="A56" s="15" t="s">
        <v>122</v>
      </c>
      <c r="B56" s="20"/>
      <c r="C56" s="20"/>
      <c r="D56" s="20"/>
      <c r="E56" s="19"/>
      <c r="F56" s="15" t="s">
        <v>110</v>
      </c>
      <c r="G56" s="22"/>
      <c r="H56" s="19"/>
      <c r="I56" s="15" t="s">
        <v>123</v>
      </c>
      <c r="J56" s="22"/>
      <c r="K56" s="19"/>
      <c r="L56" s="15" t="s">
        <v>110</v>
      </c>
      <c r="M56" s="22"/>
      <c r="N56" s="19"/>
      <c r="O56" s="15" t="str">
        <f aca="false">IF(OR(AND(NOT(ISBLANK(G56)),NOT(ISNUMBER(G56))),AND(NOT(ISBLANK(J56)),NOT(ISNUMBER(M56)))),"Digite um número na C.H.",IF(OR(COUNTIF(B50:B59,B56)&gt;1,COUNTIF(J50:J59,J56)&gt;1),"Docente repetido",""))</f>
        <v/>
      </c>
      <c r="P56" s="15" t="n">
        <f aca="false">IF(ISBLANK(O56),"",IF(O56="",0,1))</f>
        <v>0</v>
      </c>
      <c r="Q56" s="21"/>
      <c r="R56" s="21"/>
      <c r="S56" s="21"/>
      <c r="T56" s="42" t="str">
        <f aca="false">IF(AND($A56 = "Nome da disciplina:", ISTEXT($B56)), "OK", "")</f>
        <v/>
      </c>
      <c r="U56" s="19"/>
      <c r="V56" s="19"/>
      <c r="W56" s="21"/>
    </row>
    <row r="57" customFormat="false" ht="13.5" hidden="false" customHeight="false" outlineLevel="0" collapsed="false">
      <c r="A57" s="15" t="s">
        <v>124</v>
      </c>
      <c r="B57" s="20"/>
      <c r="C57" s="20"/>
      <c r="D57" s="20"/>
      <c r="E57" s="19"/>
      <c r="F57" s="15" t="s">
        <v>110</v>
      </c>
      <c r="G57" s="22"/>
      <c r="H57" s="19"/>
      <c r="I57" s="15" t="s">
        <v>125</v>
      </c>
      <c r="J57" s="22"/>
      <c r="K57" s="19"/>
      <c r="L57" s="15" t="s">
        <v>110</v>
      </c>
      <c r="M57" s="22"/>
      <c r="N57" s="19"/>
      <c r="O57" s="15" t="str">
        <f aca="false">IF(OR(AND(NOT(ISBLANK(G57)),NOT(ISNUMBER(G57))),AND(NOT(ISBLANK(J57)),NOT(ISNUMBER(M57)))),"Digite um número na C.H.",IF(OR(COUNTIF(B50:B59,B57)&gt;1,COUNTIF(J50:J59,J57)&gt;1),"Docente repetido",""))</f>
        <v/>
      </c>
      <c r="P57" s="15" t="n">
        <f aca="false">IF(ISBLANK(O57),"",IF(O57="",0,1))</f>
        <v>0</v>
      </c>
      <c r="Q57" s="21"/>
      <c r="R57" s="21"/>
      <c r="S57" s="21"/>
      <c r="T57" s="42" t="str">
        <f aca="false">IF(AND($A57 = "Nome da disciplina:", ISTEXT($B57)), "OK", "")</f>
        <v/>
      </c>
      <c r="U57" s="19"/>
      <c r="V57" s="19"/>
      <c r="W57" s="21"/>
    </row>
    <row r="58" customFormat="false" ht="13.5" hidden="false" customHeight="false" outlineLevel="0" collapsed="false">
      <c r="A58" s="15" t="s">
        <v>126</v>
      </c>
      <c r="B58" s="20"/>
      <c r="C58" s="20"/>
      <c r="D58" s="20"/>
      <c r="E58" s="19"/>
      <c r="F58" s="15" t="s">
        <v>110</v>
      </c>
      <c r="G58" s="22"/>
      <c r="H58" s="19"/>
      <c r="I58" s="15" t="s">
        <v>127</v>
      </c>
      <c r="J58" s="22"/>
      <c r="K58" s="19"/>
      <c r="L58" s="15" t="s">
        <v>110</v>
      </c>
      <c r="M58" s="22"/>
      <c r="N58" s="19"/>
      <c r="O58" s="15" t="str">
        <f aca="false">IF(OR(AND(NOT(ISBLANK(G58)),NOT(ISNUMBER(G58))),AND(NOT(ISBLANK(J58)),NOT(ISNUMBER(M58)))),"Digite um número na C.H.",IF(OR(COUNTIF(B50:B59,B58)&gt;1,COUNTIF(J50:J59,J58)&gt;1),"Docente repetido",""))</f>
        <v/>
      </c>
      <c r="P58" s="15" t="n">
        <f aca="false">IF(ISBLANK(O58),"",IF(O58="",0,1))</f>
        <v>0</v>
      </c>
      <c r="Q58" s="21"/>
      <c r="R58" s="21"/>
      <c r="S58" s="21"/>
      <c r="T58" s="42" t="str">
        <f aca="false">IF(AND($A58 = "Nome da disciplina:", ISTEXT($B58)), "OK", "")</f>
        <v/>
      </c>
      <c r="U58" s="21"/>
      <c r="V58" s="21"/>
      <c r="W58" s="21"/>
    </row>
    <row r="59" customFormat="false" ht="13.5" hidden="false" customHeight="false" outlineLevel="0" collapsed="false">
      <c r="A59" s="15" t="s">
        <v>128</v>
      </c>
      <c r="B59" s="20"/>
      <c r="C59" s="20"/>
      <c r="D59" s="20"/>
      <c r="E59" s="19"/>
      <c r="F59" s="15" t="s">
        <v>110</v>
      </c>
      <c r="G59" s="22"/>
      <c r="H59" s="19"/>
      <c r="I59" s="15" t="s">
        <v>129</v>
      </c>
      <c r="J59" s="22"/>
      <c r="K59" s="19"/>
      <c r="L59" s="15" t="s">
        <v>110</v>
      </c>
      <c r="M59" s="22"/>
      <c r="N59" s="19"/>
      <c r="O59" s="15" t="str">
        <f aca="false">IF(OR(AND(NOT(ISBLANK(G59)),NOT(ISNUMBER(G59))),AND(NOT(ISBLANK(J59)),NOT(ISNUMBER(M59)))),"Digite um número na C.H.",IF(OR(COUNTIF(B50:B59,B59)&gt;1,COUNTIF(J50:J59,J59)&gt;1),"Docente repetido",""))</f>
        <v/>
      </c>
      <c r="P59" s="15" t="n">
        <f aca="false">IF(ISBLANK(O59),"",IF(O59="",0,1))</f>
        <v>0</v>
      </c>
      <c r="Q59" s="21"/>
      <c r="R59" s="21"/>
      <c r="S59" s="21"/>
      <c r="T59" s="42" t="str">
        <f aca="false">IF(AND($A59 = "Nome da disciplina:", ISTEXT($B59)), "OK", "")</f>
        <v/>
      </c>
      <c r="U59" s="21"/>
      <c r="V59" s="21"/>
      <c r="W59" s="21"/>
    </row>
    <row r="60" customFormat="false" ht="12" hidden="false" customHeight="false" outlineLevel="0" collapsed="false">
      <c r="A60" s="21"/>
      <c r="B60" s="21"/>
      <c r="C60" s="21"/>
      <c r="D60" s="21"/>
      <c r="E60" s="21"/>
      <c r="F60" s="21"/>
      <c r="G60" s="21"/>
      <c r="H60" s="21"/>
      <c r="I60" s="21"/>
      <c r="J60" s="21"/>
      <c r="K60" s="21"/>
      <c r="L60" s="21"/>
      <c r="M60" s="21"/>
      <c r="N60" s="21"/>
      <c r="O60" s="21"/>
      <c r="P60" s="21"/>
      <c r="Q60" s="21"/>
      <c r="R60" s="21"/>
      <c r="S60" s="21"/>
      <c r="T60" s="42" t="str">
        <f aca="false">IF(AND($A60 = "Nome da disciplina:", ISTEXT($B60)), "OK", "")</f>
        <v/>
      </c>
      <c r="U60" s="21"/>
      <c r="V60" s="21"/>
      <c r="W60" s="21"/>
    </row>
    <row r="61" customFormat="false" ht="15.75" hidden="false" customHeight="true" outlineLevel="0" collapsed="false">
      <c r="T61" s="42" t="str">
        <f aca="false">IF(AND($A61 = "Nome da disciplina:", ISTEXT($B61)), "OK", "")</f>
        <v/>
      </c>
    </row>
    <row r="62" customFormat="false" ht="15.75" hidden="false" customHeight="true" outlineLevel="0" collapsed="false">
      <c r="T62" s="42" t="str">
        <f aca="false">IF(AND($A62 = "Nome da disciplina:", ISTEXT($B62)), "OK", "")</f>
        <v/>
      </c>
    </row>
    <row r="63" customFormat="false" ht="19.5" hidden="false" customHeight="true" outlineLevel="0" collapsed="false">
      <c r="A63" s="15" t="s">
        <v>98</v>
      </c>
      <c r="B63" s="17"/>
      <c r="C63" s="17"/>
      <c r="D63" s="17"/>
      <c r="E63" s="17"/>
      <c r="F63" s="17"/>
      <c r="G63" s="17"/>
      <c r="H63" s="17"/>
      <c r="I63" s="17"/>
      <c r="J63" s="17"/>
      <c r="K63" s="17"/>
      <c r="L63" s="17"/>
      <c r="M63" s="17"/>
      <c r="N63" s="19"/>
      <c r="O63" s="15" t="str">
        <f aca="false">IF(AND(B63="",NOT(F64="")),"Nome da disciplina obrigatório","")</f>
        <v/>
      </c>
      <c r="P63" s="15" t="n">
        <f aca="false">IF(ISBLANK(O63),"",IF(O63="",0,1))</f>
        <v>0</v>
      </c>
      <c r="Q63" s="21"/>
      <c r="R63" s="21"/>
      <c r="S63" s="21"/>
      <c r="T63" s="42" t="str">
        <f aca="false">IF(AND($A63 = "Nome da disciplina:", ISTEXT($B63)), "OK", "")</f>
        <v/>
      </c>
      <c r="U63" s="21"/>
      <c r="V63" s="21"/>
      <c r="W63" s="21"/>
    </row>
    <row r="64" customFormat="false" ht="32.25" hidden="false" customHeight="true" outlineLevel="0" collapsed="false">
      <c r="A64" s="47" t="s">
        <v>99</v>
      </c>
      <c r="B64" s="47"/>
      <c r="C64" s="47"/>
      <c r="D64" s="47"/>
      <c r="E64" s="47"/>
      <c r="F64" s="15" t="str">
        <f aca="false">IF(SUM(G74:G83)+SUM(M74:M83)=0,"",SUM(G74:G83)+SUM(M74:M83))</f>
        <v/>
      </c>
      <c r="H64" s="19"/>
      <c r="I64" s="19"/>
      <c r="J64" s="19"/>
      <c r="K64" s="19"/>
      <c r="L64" s="19"/>
      <c r="M64" s="19"/>
      <c r="N64" s="19"/>
      <c r="O64" s="15" t="str">
        <f aca="false">IF(F64="", "", IF(AND(NOT(F64=0),NOT(MOD(F64,15)=0)),"A carga horária deve ser múltiplo de 15",""))</f>
        <v/>
      </c>
      <c r="P64" s="15" t="n">
        <f aca="false">IF(ISBLANK(O64),"",IF(O64="",0,1))</f>
        <v>0</v>
      </c>
      <c r="Q64" s="21"/>
      <c r="R64" s="21"/>
      <c r="S64" s="21"/>
      <c r="T64" s="42" t="str">
        <f aca="false">IF(AND($A64 = "Nome da disciplina:", ISTEXT($B64)), "OK", "")</f>
        <v/>
      </c>
      <c r="U64" s="19"/>
      <c r="V64" s="19"/>
      <c r="W64" s="21"/>
    </row>
    <row r="65" customFormat="false" ht="13.5" hidden="false" customHeight="true" outlineLevel="0" collapsed="false">
      <c r="A65" s="39" t="s">
        <v>92</v>
      </c>
      <c r="B65" s="39"/>
      <c r="C65" s="39"/>
      <c r="D65" s="39"/>
      <c r="E65" s="39"/>
      <c r="F65" s="48" t="str">
        <f aca="false">IF(AND(NOT(ISBLANK(F64)),ISNUMBER(F64),F64&gt;=15),F64/15,"")</f>
        <v/>
      </c>
      <c r="G65" s="19"/>
      <c r="H65" s="19"/>
      <c r="I65" s="19"/>
      <c r="J65" s="19"/>
      <c r="K65" s="19"/>
      <c r="L65" s="19"/>
      <c r="M65" s="19"/>
      <c r="N65" s="19"/>
      <c r="O65" s="21"/>
      <c r="P65" s="21"/>
      <c r="Q65" s="21"/>
      <c r="R65" s="21"/>
      <c r="S65" s="21"/>
      <c r="T65" s="42" t="str">
        <f aca="false">IF(AND($A65 = "Nome da disciplina:", ISTEXT($B65)), "OK", "")</f>
        <v/>
      </c>
      <c r="U65" s="19"/>
      <c r="V65" s="19"/>
      <c r="W65" s="21"/>
    </row>
    <row r="66" customFormat="false" ht="60" hidden="false" customHeight="true" outlineLevel="0" collapsed="false">
      <c r="A66" s="15" t="s">
        <v>100</v>
      </c>
      <c r="B66" s="31"/>
      <c r="C66" s="31"/>
      <c r="D66" s="31"/>
      <c r="E66" s="31"/>
      <c r="F66" s="31"/>
      <c r="G66" s="31"/>
      <c r="H66" s="31"/>
      <c r="I66" s="31"/>
      <c r="J66" s="31"/>
      <c r="K66" s="31"/>
      <c r="L66" s="31"/>
      <c r="M66" s="31"/>
      <c r="N66" s="19"/>
      <c r="O66" s="21"/>
      <c r="P66" s="21"/>
      <c r="Q66" s="21"/>
      <c r="R66" s="21"/>
      <c r="S66" s="21"/>
      <c r="T66" s="42" t="str">
        <f aca="false">IF(AND($A66 = "Nome da disciplina:", ISTEXT($B66)), "OK", "")</f>
        <v/>
      </c>
      <c r="U66" s="19"/>
      <c r="V66" s="19"/>
      <c r="W66" s="21"/>
    </row>
    <row r="67" customFormat="false" ht="60" hidden="false" customHeight="true" outlineLevel="0" collapsed="false">
      <c r="A67" s="49" t="s">
        <v>101</v>
      </c>
      <c r="B67" s="31"/>
      <c r="C67" s="31"/>
      <c r="D67" s="31"/>
      <c r="E67" s="31"/>
      <c r="F67" s="31"/>
      <c r="G67" s="31"/>
      <c r="H67" s="31"/>
      <c r="I67" s="31"/>
      <c r="J67" s="31"/>
      <c r="K67" s="31"/>
      <c r="L67" s="31"/>
      <c r="M67" s="31"/>
      <c r="N67" s="19"/>
      <c r="O67" s="21"/>
      <c r="P67" s="21"/>
      <c r="Q67" s="21"/>
      <c r="R67" s="21"/>
      <c r="S67" s="21"/>
      <c r="T67" s="42" t="str">
        <f aca="false">IF(AND($A67 = "Nome da disciplina:", ISTEXT($B67)), "OK", "")</f>
        <v/>
      </c>
      <c r="U67" s="19"/>
      <c r="V67" s="19"/>
      <c r="W67" s="21"/>
    </row>
    <row r="68" customFormat="false" ht="13.5" hidden="false" customHeight="false" outlineLevel="0" collapsed="false">
      <c r="A68" s="15" t="s">
        <v>102</v>
      </c>
      <c r="B68" s="22"/>
      <c r="C68" s="50" t="s">
        <v>103</v>
      </c>
      <c r="D68" s="19"/>
      <c r="E68" s="19"/>
      <c r="G68" s="21"/>
      <c r="H68" s="19"/>
      <c r="I68" s="19"/>
      <c r="J68" s="19"/>
      <c r="K68" s="19"/>
      <c r="L68" s="19"/>
      <c r="M68" s="19"/>
      <c r="N68" s="19"/>
      <c r="O68" s="21"/>
      <c r="P68" s="21"/>
      <c r="Q68" s="21"/>
      <c r="R68" s="21"/>
      <c r="S68" s="21"/>
      <c r="T68" s="42" t="str">
        <f aca="false">IF(AND($A68 = "Nome da disciplina:", ISTEXT($B68)), "OK", "")</f>
        <v/>
      </c>
      <c r="U68" s="19"/>
      <c r="V68" s="19"/>
      <c r="W68" s="21"/>
    </row>
    <row r="69" customFormat="false" ht="13.5" hidden="false" customHeight="false" outlineLevel="0" collapsed="false">
      <c r="A69" s="15" t="s">
        <v>104</v>
      </c>
      <c r="B69" s="22"/>
      <c r="C69" s="50" t="s">
        <v>103</v>
      </c>
      <c r="D69" s="19"/>
      <c r="E69" s="19"/>
      <c r="G69" s="21"/>
      <c r="H69" s="19"/>
      <c r="I69" s="19"/>
      <c r="J69" s="19"/>
      <c r="K69" s="19"/>
      <c r="L69" s="19"/>
      <c r="M69" s="19"/>
      <c r="N69" s="19"/>
      <c r="O69" s="21"/>
      <c r="P69" s="21"/>
      <c r="Q69" s="21"/>
      <c r="R69" s="21"/>
      <c r="S69" s="21"/>
      <c r="T69" s="42" t="str">
        <f aca="false">IF(AND($A69 = "Nome da disciplina:", ISTEXT($B69)), "OK", "")</f>
        <v/>
      </c>
      <c r="U69" s="19"/>
      <c r="V69" s="19"/>
      <c r="W69" s="21"/>
    </row>
    <row r="70" customFormat="false" ht="13.5" hidden="false" customHeight="true" outlineLevel="0" collapsed="false">
      <c r="A70" s="51" t="s">
        <v>105</v>
      </c>
      <c r="B70" s="51"/>
      <c r="C70" s="22"/>
      <c r="D70" s="50" t="s">
        <v>103</v>
      </c>
      <c r="E70" s="19"/>
      <c r="F70" s="52"/>
      <c r="G70" s="21"/>
      <c r="H70" s="19"/>
      <c r="I70" s="19"/>
      <c r="J70" s="19"/>
      <c r="K70" s="19"/>
      <c r="L70" s="19"/>
      <c r="M70" s="19"/>
      <c r="N70" s="19"/>
      <c r="O70" s="21"/>
      <c r="P70" s="21"/>
      <c r="Q70" s="21"/>
      <c r="R70" s="21"/>
      <c r="S70" s="21"/>
      <c r="T70" s="42" t="str">
        <f aca="false">IF(AND($A70 = "Nome da disciplina:", ISTEXT($B70)), "OK", "")</f>
        <v/>
      </c>
      <c r="U70" s="19"/>
      <c r="V70" s="19"/>
      <c r="W70" s="21"/>
    </row>
    <row r="71" customFormat="false" ht="13.5" hidden="false" customHeight="true" outlineLevel="0" collapsed="false">
      <c r="A71" s="51" t="s">
        <v>106</v>
      </c>
      <c r="B71" s="51"/>
      <c r="C71" s="22"/>
      <c r="D71" s="50" t="s">
        <v>103</v>
      </c>
      <c r="E71" s="19"/>
      <c r="F71" s="52"/>
      <c r="G71" s="21"/>
      <c r="H71" s="19"/>
      <c r="I71" s="19"/>
      <c r="J71" s="19"/>
      <c r="K71" s="19"/>
      <c r="L71" s="19"/>
      <c r="M71" s="19"/>
      <c r="N71" s="19"/>
      <c r="O71" s="21"/>
      <c r="P71" s="21"/>
      <c r="Q71" s="21"/>
      <c r="R71" s="21"/>
      <c r="S71" s="21"/>
      <c r="T71" s="42" t="str">
        <f aca="false">IF(AND($A71 = "Nome da disciplina:", ISTEXT($B71)), "OK", "")</f>
        <v/>
      </c>
      <c r="U71" s="19"/>
      <c r="V71" s="19"/>
      <c r="W71" s="21"/>
    </row>
    <row r="72" customFormat="false" ht="13.5" hidden="false" customHeight="true" outlineLevel="0" collapsed="false">
      <c r="A72" s="57" t="s">
        <v>107</v>
      </c>
      <c r="B72" s="57"/>
      <c r="C72" s="57"/>
      <c r="D72" s="22"/>
      <c r="E72" s="50" t="s">
        <v>103</v>
      </c>
      <c r="G72" s="21"/>
      <c r="H72" s="19"/>
      <c r="I72" s="19"/>
      <c r="J72" s="19"/>
      <c r="K72" s="19"/>
      <c r="L72" s="19"/>
      <c r="M72" s="19"/>
      <c r="N72" s="19"/>
      <c r="O72" s="21"/>
      <c r="P72" s="21"/>
      <c r="Q72" s="21"/>
      <c r="R72" s="21"/>
      <c r="S72" s="21"/>
      <c r="T72" s="42" t="str">
        <f aca="false">IF(AND($A72 = "Nome da disciplina:", ISTEXT($B72)), "OK", "")</f>
        <v/>
      </c>
      <c r="U72" s="19"/>
      <c r="V72" s="19"/>
      <c r="W72" s="21"/>
    </row>
    <row r="73" customFormat="false" ht="13.5" hidden="false" customHeight="true" outlineLevel="0" collapsed="false">
      <c r="A73" s="59" t="s">
        <v>108</v>
      </c>
      <c r="B73" s="59"/>
      <c r="C73" s="59"/>
      <c r="D73" s="22"/>
      <c r="E73" s="50" t="s">
        <v>103</v>
      </c>
      <c r="G73" s="21"/>
      <c r="H73" s="19"/>
      <c r="I73" s="19"/>
      <c r="J73" s="19"/>
      <c r="K73" s="19"/>
      <c r="L73" s="19"/>
      <c r="M73" s="19"/>
      <c r="N73" s="19"/>
      <c r="O73" s="21"/>
      <c r="P73" s="21"/>
      <c r="Q73" s="21"/>
      <c r="R73" s="21"/>
      <c r="S73" s="21"/>
      <c r="T73" s="42" t="str">
        <f aca="false">IF(AND($A73 = "Nome da disciplina:", ISTEXT($B73)), "OK", "")</f>
        <v/>
      </c>
      <c r="U73" s="19"/>
      <c r="V73" s="19"/>
      <c r="W73" s="21"/>
    </row>
    <row r="74" customFormat="false" ht="13.5" hidden="false" customHeight="false" outlineLevel="0" collapsed="false">
      <c r="A74" s="15" t="s">
        <v>109</v>
      </c>
      <c r="B74" s="20"/>
      <c r="C74" s="20"/>
      <c r="D74" s="20"/>
      <c r="E74" s="19"/>
      <c r="F74" s="15" t="s">
        <v>110</v>
      </c>
      <c r="G74" s="22"/>
      <c r="H74" s="19"/>
      <c r="I74" s="15" t="s">
        <v>111</v>
      </c>
      <c r="J74" s="22"/>
      <c r="K74" s="19"/>
      <c r="L74" s="15" t="s">
        <v>110</v>
      </c>
      <c r="M74" s="22"/>
      <c r="N74" s="19"/>
      <c r="O74" s="15" t="str">
        <f aca="false">IF(OR(AND(NOT(ISBLANK(G74)),NOT(ISNUMBER(G74))),AND(NOT(ISBLANK(J74)),NOT(ISNUMBER(M74)))),"Digite um número na C.H.",IF(OR(COUNTIF(B74:B83,B74)&gt;1,COUNTIF(J74:J83,J74)&gt;1),"Docente repetido",""))</f>
        <v/>
      </c>
      <c r="P74" s="15" t="n">
        <f aca="false">IF(ISBLANK(O74),"",IF(O74="",0,1))</f>
        <v>0</v>
      </c>
      <c r="Q74" s="21"/>
      <c r="R74" s="21"/>
      <c r="S74" s="21"/>
      <c r="T74" s="42" t="str">
        <f aca="false">IF(AND($A74 = "Nome da disciplina:", ISTEXT($B74)), "OK", "")</f>
        <v/>
      </c>
      <c r="U74" s="19"/>
      <c r="V74" s="19"/>
      <c r="W74" s="21"/>
    </row>
    <row r="75" customFormat="false" ht="13.5" hidden="false" customHeight="false" outlineLevel="0" collapsed="false">
      <c r="A75" s="15" t="s">
        <v>112</v>
      </c>
      <c r="B75" s="20"/>
      <c r="C75" s="20"/>
      <c r="D75" s="20"/>
      <c r="E75" s="19"/>
      <c r="F75" s="15" t="s">
        <v>110</v>
      </c>
      <c r="G75" s="22"/>
      <c r="H75" s="19"/>
      <c r="I75" s="15" t="s">
        <v>113</v>
      </c>
      <c r="J75" s="22"/>
      <c r="K75" s="19"/>
      <c r="L75" s="15" t="s">
        <v>110</v>
      </c>
      <c r="M75" s="22"/>
      <c r="N75" s="19"/>
      <c r="O75" s="15" t="str">
        <f aca="false">IF(OR(AND(NOT(ISBLANK(G75)),NOT(ISNUMBER(G75))),AND(NOT(ISBLANK(J75)),NOT(ISNUMBER(M75)))),"Digite um número na C.H.",IF(OR(COUNTIF(B74:B83,B75)&gt;1,COUNTIF(J74:J83,J75)&gt;1),"Docente repetido",""))</f>
        <v/>
      </c>
      <c r="P75" s="15" t="n">
        <f aca="false">IF(ISBLANK(O75),"",IF(O75="",0,1))</f>
        <v>0</v>
      </c>
      <c r="Q75" s="21"/>
      <c r="R75" s="21"/>
      <c r="S75" s="21"/>
      <c r="T75" s="42" t="str">
        <f aca="false">IF(AND($A75 = "Nome da disciplina:", ISTEXT($B75)), "OK", "")</f>
        <v/>
      </c>
      <c r="U75" s="19"/>
      <c r="V75" s="19"/>
      <c r="W75" s="21"/>
    </row>
    <row r="76" customFormat="false" ht="13.5" hidden="false" customHeight="false" outlineLevel="0" collapsed="false">
      <c r="A76" s="15" t="s">
        <v>114</v>
      </c>
      <c r="B76" s="20"/>
      <c r="C76" s="20"/>
      <c r="D76" s="20"/>
      <c r="E76" s="19"/>
      <c r="F76" s="15" t="s">
        <v>110</v>
      </c>
      <c r="G76" s="22"/>
      <c r="H76" s="19"/>
      <c r="I76" s="15" t="s">
        <v>115</v>
      </c>
      <c r="J76" s="22"/>
      <c r="K76" s="19"/>
      <c r="L76" s="15" t="s">
        <v>110</v>
      </c>
      <c r="M76" s="22"/>
      <c r="N76" s="19"/>
      <c r="O76" s="15" t="str">
        <f aca="false">IF(OR(AND(NOT(ISBLANK(G76)),NOT(ISNUMBER(G76))),AND(NOT(ISBLANK(J76)),NOT(ISNUMBER(M76)))),"Digite um número na C.H.",IF(OR(COUNTIF(B74:B83,B76)&gt;1,COUNTIF(J74:J83,J76)&gt;1),"Docente repetido",""))</f>
        <v/>
      </c>
      <c r="P76" s="15" t="n">
        <f aca="false">IF(ISBLANK(O76),"",IF(O76="",0,1))</f>
        <v>0</v>
      </c>
      <c r="Q76" s="21"/>
      <c r="R76" s="21"/>
      <c r="S76" s="21"/>
      <c r="T76" s="42" t="str">
        <f aca="false">IF(AND($A76 = "Nome da disciplina:", ISTEXT($B76)), "OK", "")</f>
        <v/>
      </c>
      <c r="U76" s="19"/>
      <c r="V76" s="19"/>
      <c r="W76" s="21"/>
    </row>
    <row r="77" customFormat="false" ht="13.5" hidden="false" customHeight="false" outlineLevel="0" collapsed="false">
      <c r="A77" s="15" t="s">
        <v>116</v>
      </c>
      <c r="B77" s="20"/>
      <c r="C77" s="20"/>
      <c r="D77" s="20"/>
      <c r="E77" s="19"/>
      <c r="F77" s="15" t="s">
        <v>110</v>
      </c>
      <c r="G77" s="22"/>
      <c r="H77" s="19"/>
      <c r="I77" s="15" t="s">
        <v>117</v>
      </c>
      <c r="J77" s="22"/>
      <c r="K77" s="19"/>
      <c r="L77" s="15" t="s">
        <v>110</v>
      </c>
      <c r="M77" s="22"/>
      <c r="N77" s="19"/>
      <c r="O77" s="15" t="str">
        <f aca="false">IF(OR(AND(NOT(ISBLANK(G77)),NOT(ISNUMBER(G77))),AND(NOT(ISBLANK(J77)),NOT(ISNUMBER(M77)))),"Digite um número na C.H.",IF(OR(COUNTIF(B74:B83,B77)&gt;1,COUNTIF(J74:J83,J77)&gt;1),"Docente repetido",""))</f>
        <v/>
      </c>
      <c r="P77" s="15" t="n">
        <f aca="false">IF(ISBLANK(O77),"",IF(O77="",0,1))</f>
        <v>0</v>
      </c>
      <c r="Q77" s="21"/>
      <c r="R77" s="21"/>
      <c r="S77" s="21"/>
      <c r="T77" s="42" t="str">
        <f aca="false">IF(AND($A77 = "Nome da disciplina:", ISTEXT($B77)), "OK", "")</f>
        <v/>
      </c>
      <c r="U77" s="19"/>
      <c r="V77" s="19"/>
      <c r="W77" s="21"/>
    </row>
    <row r="78" customFormat="false" ht="13.5" hidden="false" customHeight="false" outlineLevel="0" collapsed="false">
      <c r="A78" s="15" t="s">
        <v>118</v>
      </c>
      <c r="B78" s="20"/>
      <c r="C78" s="20"/>
      <c r="D78" s="20"/>
      <c r="E78" s="19"/>
      <c r="F78" s="15" t="s">
        <v>110</v>
      </c>
      <c r="G78" s="22"/>
      <c r="H78" s="19"/>
      <c r="I78" s="15" t="s">
        <v>119</v>
      </c>
      <c r="J78" s="22"/>
      <c r="K78" s="19"/>
      <c r="L78" s="15" t="s">
        <v>110</v>
      </c>
      <c r="M78" s="22"/>
      <c r="N78" s="19"/>
      <c r="O78" s="15" t="str">
        <f aca="false">IF(OR(AND(NOT(ISBLANK(G78)),NOT(ISNUMBER(G78))),AND(NOT(ISBLANK(J78)),NOT(ISNUMBER(M78)))),"Digite um número na C.H.",IF(OR(COUNTIF(B74:B83,B78)&gt;1,COUNTIF(J74:J83,J78)&gt;1),"Docente repetido",""))</f>
        <v/>
      </c>
      <c r="P78" s="15" t="n">
        <f aca="false">IF(ISBLANK(O78),"",IF(O78="",0,1))</f>
        <v>0</v>
      </c>
      <c r="Q78" s="21"/>
      <c r="R78" s="21"/>
      <c r="S78" s="21"/>
      <c r="T78" s="42" t="str">
        <f aca="false">IF(AND($A78 = "Nome da disciplina:", ISTEXT($B78)), "OK", "")</f>
        <v/>
      </c>
      <c r="U78" s="19"/>
      <c r="V78" s="19"/>
      <c r="W78" s="21"/>
    </row>
    <row r="79" customFormat="false" ht="13.5" hidden="false" customHeight="false" outlineLevel="0" collapsed="false">
      <c r="A79" s="15" t="s">
        <v>120</v>
      </c>
      <c r="B79" s="20"/>
      <c r="C79" s="20"/>
      <c r="D79" s="20"/>
      <c r="E79" s="19"/>
      <c r="F79" s="15" t="s">
        <v>110</v>
      </c>
      <c r="G79" s="22"/>
      <c r="H79" s="19"/>
      <c r="I79" s="15" t="s">
        <v>121</v>
      </c>
      <c r="J79" s="22"/>
      <c r="K79" s="19"/>
      <c r="L79" s="15" t="s">
        <v>110</v>
      </c>
      <c r="M79" s="22"/>
      <c r="N79" s="19"/>
      <c r="O79" s="15" t="str">
        <f aca="false">IF(OR(AND(NOT(ISBLANK(G79)),NOT(ISNUMBER(G79))),AND(NOT(ISBLANK(J79)),NOT(ISNUMBER(M79)))),"Digite um número na C.H.",IF(OR(COUNTIF(B74:B83,B79)&gt;1,COUNTIF(J74:J83,J79)&gt;1),"Docente repetido",""))</f>
        <v/>
      </c>
      <c r="P79" s="15" t="n">
        <f aca="false">IF(ISBLANK(O79),"",IF(O79="",0,1))</f>
        <v>0</v>
      </c>
      <c r="Q79" s="21"/>
      <c r="R79" s="21"/>
      <c r="S79" s="21"/>
      <c r="T79" s="42" t="str">
        <f aca="false">IF(AND($A79 = "Nome da disciplina:", ISTEXT($B79)), "OK", "")</f>
        <v/>
      </c>
      <c r="U79" s="19"/>
      <c r="V79" s="19"/>
      <c r="W79" s="21"/>
    </row>
    <row r="80" customFormat="false" ht="13.5" hidden="false" customHeight="false" outlineLevel="0" collapsed="false">
      <c r="A80" s="15" t="s">
        <v>122</v>
      </c>
      <c r="B80" s="20"/>
      <c r="C80" s="20"/>
      <c r="D80" s="20"/>
      <c r="E80" s="19"/>
      <c r="F80" s="15" t="s">
        <v>110</v>
      </c>
      <c r="G80" s="22"/>
      <c r="H80" s="19"/>
      <c r="I80" s="15" t="s">
        <v>123</v>
      </c>
      <c r="J80" s="22"/>
      <c r="K80" s="19"/>
      <c r="L80" s="15" t="s">
        <v>110</v>
      </c>
      <c r="M80" s="22"/>
      <c r="N80" s="19"/>
      <c r="O80" s="15" t="str">
        <f aca="false">IF(OR(AND(NOT(ISBLANK(G80)),NOT(ISNUMBER(G80))),AND(NOT(ISBLANK(J80)),NOT(ISNUMBER(M80)))),"Digite um número na C.H.",IF(OR(COUNTIF(B74:B83,B80)&gt;1,COUNTIF(J74:J83,J80)&gt;1),"Docente repetido",""))</f>
        <v/>
      </c>
      <c r="P80" s="15" t="n">
        <f aca="false">IF(ISBLANK(O80),"",IF(O80="",0,1))</f>
        <v>0</v>
      </c>
      <c r="Q80" s="21"/>
      <c r="R80" s="21"/>
      <c r="S80" s="21"/>
      <c r="T80" s="42" t="str">
        <f aca="false">IF(AND($A80 = "Nome da disciplina:", ISTEXT($B80)), "OK", "")</f>
        <v/>
      </c>
      <c r="U80" s="19"/>
      <c r="V80" s="19"/>
      <c r="W80" s="21"/>
    </row>
    <row r="81" customFormat="false" ht="13.5" hidden="false" customHeight="false" outlineLevel="0" collapsed="false">
      <c r="A81" s="15" t="s">
        <v>124</v>
      </c>
      <c r="B81" s="20"/>
      <c r="C81" s="20"/>
      <c r="D81" s="20"/>
      <c r="E81" s="19"/>
      <c r="F81" s="15" t="s">
        <v>110</v>
      </c>
      <c r="G81" s="22"/>
      <c r="H81" s="19"/>
      <c r="I81" s="15" t="s">
        <v>125</v>
      </c>
      <c r="J81" s="22"/>
      <c r="K81" s="19"/>
      <c r="L81" s="15" t="s">
        <v>110</v>
      </c>
      <c r="M81" s="22"/>
      <c r="N81" s="19"/>
      <c r="O81" s="15" t="str">
        <f aca="false">IF(OR(AND(NOT(ISBLANK(G81)),NOT(ISNUMBER(G81))),AND(NOT(ISBLANK(J81)),NOT(ISNUMBER(M81)))),"Digite um número na C.H.",IF(OR(COUNTIF(B74:B83,B81)&gt;1,COUNTIF(J74:J83,J81)&gt;1),"Docente repetido",""))</f>
        <v/>
      </c>
      <c r="P81" s="15" t="n">
        <f aca="false">IF(ISBLANK(O81),"",IF(O81="",0,1))</f>
        <v>0</v>
      </c>
      <c r="Q81" s="21"/>
      <c r="R81" s="21"/>
      <c r="S81" s="21"/>
      <c r="T81" s="42" t="str">
        <f aca="false">IF(AND($A81 = "Nome da disciplina:", ISTEXT($B81)), "OK", "")</f>
        <v/>
      </c>
      <c r="U81" s="19"/>
      <c r="V81" s="19"/>
      <c r="W81" s="21"/>
    </row>
    <row r="82" customFormat="false" ht="13.5" hidden="false" customHeight="false" outlineLevel="0" collapsed="false">
      <c r="A82" s="15" t="s">
        <v>126</v>
      </c>
      <c r="B82" s="20"/>
      <c r="C82" s="20"/>
      <c r="D82" s="20"/>
      <c r="E82" s="19"/>
      <c r="F82" s="15" t="s">
        <v>110</v>
      </c>
      <c r="G82" s="22"/>
      <c r="H82" s="19"/>
      <c r="I82" s="15" t="s">
        <v>127</v>
      </c>
      <c r="J82" s="22"/>
      <c r="K82" s="19"/>
      <c r="L82" s="15" t="s">
        <v>110</v>
      </c>
      <c r="M82" s="22"/>
      <c r="N82" s="19"/>
      <c r="O82" s="15" t="str">
        <f aca="false">IF(OR(AND(NOT(ISBLANK(G82)),NOT(ISNUMBER(G82))),AND(NOT(ISBLANK(J82)),NOT(ISNUMBER(M82)))),"Digite um número na C.H.",IF(OR(COUNTIF(B74:B83,B82)&gt;1,COUNTIF(J74:J83,J82)&gt;1),"Docente repetido",""))</f>
        <v/>
      </c>
      <c r="P82" s="15" t="n">
        <f aca="false">IF(ISBLANK(O82),"",IF(O82="",0,1))</f>
        <v>0</v>
      </c>
      <c r="Q82" s="21"/>
      <c r="R82" s="21"/>
      <c r="S82" s="21"/>
      <c r="T82" s="42" t="str">
        <f aca="false">IF(AND($A82 = "Nome da disciplina:", ISTEXT($B82)), "OK", "")</f>
        <v/>
      </c>
      <c r="U82" s="21"/>
      <c r="V82" s="21"/>
      <c r="W82" s="21"/>
    </row>
    <row r="83" customFormat="false" ht="13.5" hidden="false" customHeight="false" outlineLevel="0" collapsed="false">
      <c r="A83" s="15" t="s">
        <v>128</v>
      </c>
      <c r="B83" s="20"/>
      <c r="C83" s="20"/>
      <c r="D83" s="20"/>
      <c r="E83" s="19"/>
      <c r="F83" s="15" t="s">
        <v>110</v>
      </c>
      <c r="G83" s="22"/>
      <c r="H83" s="19"/>
      <c r="I83" s="15" t="s">
        <v>129</v>
      </c>
      <c r="J83" s="22"/>
      <c r="K83" s="19"/>
      <c r="L83" s="15" t="s">
        <v>110</v>
      </c>
      <c r="M83" s="22"/>
      <c r="N83" s="19"/>
      <c r="O83" s="15" t="str">
        <f aca="false">IF(OR(AND(NOT(ISBLANK(G83)),NOT(ISNUMBER(G83))),AND(NOT(ISBLANK(J83)),NOT(ISNUMBER(M83)))),"Digite um número na C.H.",IF(OR(COUNTIF(B74:B83,B83)&gt;1,COUNTIF(J74:J83,J83)&gt;1),"Docente repetido",""))</f>
        <v/>
      </c>
      <c r="P83" s="15" t="n">
        <f aca="false">IF(ISBLANK(O83),"",IF(O83="",0,1))</f>
        <v>0</v>
      </c>
      <c r="Q83" s="21"/>
      <c r="R83" s="21"/>
      <c r="S83" s="21"/>
      <c r="T83" s="42" t="str">
        <f aca="false">IF(AND($A83 = "Nome da disciplina:", ISTEXT($B83)), "OK", "")</f>
        <v/>
      </c>
      <c r="U83" s="21"/>
      <c r="V83" s="21"/>
      <c r="W83" s="21"/>
    </row>
    <row r="84" customFormat="false" ht="12" hidden="false" customHeight="false" outlineLevel="0" collapsed="false">
      <c r="A84" s="21"/>
      <c r="B84" s="21"/>
      <c r="C84" s="21"/>
      <c r="D84" s="21"/>
      <c r="E84" s="21"/>
      <c r="F84" s="21"/>
      <c r="G84" s="21"/>
      <c r="H84" s="21"/>
      <c r="I84" s="21"/>
      <c r="J84" s="21"/>
      <c r="K84" s="21"/>
      <c r="L84" s="21"/>
      <c r="M84" s="21"/>
      <c r="N84" s="21"/>
      <c r="O84" s="21"/>
      <c r="P84" s="21"/>
      <c r="Q84" s="21"/>
      <c r="R84" s="21"/>
      <c r="S84" s="21"/>
      <c r="T84" s="42" t="str">
        <f aca="false">IF(AND($A84 = "Nome da disciplina:", ISTEXT($B84)), "OK", "")</f>
        <v/>
      </c>
      <c r="U84" s="21"/>
      <c r="V84" s="21"/>
      <c r="W84" s="21"/>
    </row>
    <row r="85" customFormat="false" ht="15.75" hidden="false" customHeight="true" outlineLevel="0" collapsed="false">
      <c r="T85" s="42" t="str">
        <f aca="false">IF(AND($A85 = "Nome da disciplina:", ISTEXT($B85)), "OK", "")</f>
        <v/>
      </c>
    </row>
    <row r="86" customFormat="false" ht="15.75" hidden="false" customHeight="true" outlineLevel="0" collapsed="false">
      <c r="T86" s="42" t="str">
        <f aca="false">IF(AND($A86 = "Nome da disciplina:", ISTEXT($B86)), "OK", "")</f>
        <v/>
      </c>
    </row>
    <row r="87" customFormat="false" ht="19.5" hidden="false" customHeight="true" outlineLevel="0" collapsed="false">
      <c r="A87" s="60" t="s">
        <v>98</v>
      </c>
      <c r="B87" s="17"/>
      <c r="C87" s="17"/>
      <c r="D87" s="17"/>
      <c r="E87" s="17"/>
      <c r="F87" s="17"/>
      <c r="G87" s="17"/>
      <c r="H87" s="17"/>
      <c r="I87" s="17"/>
      <c r="J87" s="17"/>
      <c r="K87" s="17"/>
      <c r="L87" s="17"/>
      <c r="M87" s="17"/>
      <c r="N87" s="19"/>
      <c r="O87" s="15" t="str">
        <f aca="false">IF(AND(B87="",NOT(F88="")),"Nome da disciplina obrigatório","")</f>
        <v/>
      </c>
      <c r="P87" s="15" t="n">
        <f aca="false">IF(ISBLANK(O87),"",IF(O87="",0,1))</f>
        <v>0</v>
      </c>
      <c r="Q87" s="21"/>
      <c r="R87" s="21"/>
      <c r="S87" s="21"/>
      <c r="T87" s="42" t="str">
        <f aca="false">IF(AND($A87 = "Nome da disciplina:", ISTEXT($B87)), "OK", "")</f>
        <v/>
      </c>
      <c r="U87" s="21"/>
      <c r="V87" s="21"/>
      <c r="W87" s="21"/>
    </row>
    <row r="88" customFormat="false" ht="32.25" hidden="false" customHeight="true" outlineLevel="0" collapsed="false">
      <c r="A88" s="47" t="s">
        <v>99</v>
      </c>
      <c r="B88" s="47"/>
      <c r="C88" s="47"/>
      <c r="D88" s="47"/>
      <c r="E88" s="47"/>
      <c r="F88" s="15" t="str">
        <f aca="false">IF(SUM(G98:G107)+SUM(M98:M107)=0,"",SUM(G98:G107)+SUM(M98:M107))</f>
        <v/>
      </c>
      <c r="H88" s="19"/>
      <c r="I88" s="19"/>
      <c r="J88" s="19"/>
      <c r="K88" s="19"/>
      <c r="L88" s="19"/>
      <c r="M88" s="19"/>
      <c r="N88" s="19"/>
      <c r="O88" s="15" t="str">
        <f aca="false">IF(F88="", "", IF(AND(NOT(F88=0),NOT(MOD(F88,15)=0)),"A carga horária deve ser múltiplo de 15",""))</f>
        <v/>
      </c>
      <c r="P88" s="15" t="n">
        <f aca="false">IF(ISBLANK(O88),"",IF(O88="",0,1))</f>
        <v>0</v>
      </c>
      <c r="Q88" s="21"/>
      <c r="R88" s="21"/>
      <c r="S88" s="21"/>
      <c r="T88" s="42" t="str">
        <f aca="false">IF(AND($A88 = "Nome da disciplina:", ISTEXT($B88)), "OK", "")</f>
        <v/>
      </c>
      <c r="U88" s="19"/>
      <c r="V88" s="19"/>
      <c r="W88" s="21"/>
    </row>
    <row r="89" customFormat="false" ht="13.5" hidden="false" customHeight="true" outlineLevel="0" collapsed="false">
      <c r="A89" s="39" t="s">
        <v>92</v>
      </c>
      <c r="B89" s="39"/>
      <c r="C89" s="39"/>
      <c r="D89" s="39"/>
      <c r="E89" s="39"/>
      <c r="F89" s="48" t="str">
        <f aca="false">IF(AND(NOT(ISBLANK(F88)),ISNUMBER(F88),F88&gt;=15),F88/15,"")</f>
        <v/>
      </c>
      <c r="G89" s="19"/>
      <c r="H89" s="19"/>
      <c r="I89" s="19"/>
      <c r="J89" s="19"/>
      <c r="K89" s="19"/>
      <c r="L89" s="19"/>
      <c r="M89" s="19"/>
      <c r="N89" s="19"/>
      <c r="O89" s="21"/>
      <c r="P89" s="21"/>
      <c r="Q89" s="21"/>
      <c r="R89" s="21"/>
      <c r="S89" s="21"/>
      <c r="T89" s="42" t="str">
        <f aca="false">IF(AND($A89 = "Nome da disciplina:", ISTEXT($B89)), "OK", "")</f>
        <v/>
      </c>
      <c r="U89" s="19"/>
      <c r="V89" s="19"/>
      <c r="W89" s="21"/>
    </row>
    <row r="90" customFormat="false" ht="60" hidden="false" customHeight="true" outlineLevel="0" collapsed="false">
      <c r="A90" s="15" t="s">
        <v>100</v>
      </c>
      <c r="B90" s="31"/>
      <c r="C90" s="31"/>
      <c r="D90" s="31"/>
      <c r="E90" s="31"/>
      <c r="F90" s="31"/>
      <c r="G90" s="31"/>
      <c r="H90" s="31"/>
      <c r="I90" s="31"/>
      <c r="J90" s="31"/>
      <c r="K90" s="31"/>
      <c r="L90" s="31"/>
      <c r="M90" s="31"/>
      <c r="N90" s="19"/>
      <c r="O90" s="21"/>
      <c r="P90" s="21"/>
      <c r="Q90" s="21"/>
      <c r="R90" s="21"/>
      <c r="S90" s="21"/>
      <c r="T90" s="42" t="str">
        <f aca="false">IF(AND($A90 = "Nome da disciplina:", ISTEXT($B90)), "OK", "")</f>
        <v/>
      </c>
      <c r="U90" s="19"/>
      <c r="V90" s="19"/>
      <c r="W90" s="21"/>
    </row>
    <row r="91" customFormat="false" ht="60" hidden="false" customHeight="true" outlineLevel="0" collapsed="false">
      <c r="A91" s="49" t="s">
        <v>101</v>
      </c>
      <c r="B91" s="31"/>
      <c r="C91" s="31"/>
      <c r="D91" s="31"/>
      <c r="E91" s="31"/>
      <c r="F91" s="31"/>
      <c r="G91" s="31"/>
      <c r="H91" s="31"/>
      <c r="I91" s="31"/>
      <c r="J91" s="31"/>
      <c r="K91" s="31"/>
      <c r="L91" s="31"/>
      <c r="M91" s="31"/>
      <c r="N91" s="19"/>
      <c r="O91" s="21"/>
      <c r="P91" s="21"/>
      <c r="Q91" s="21"/>
      <c r="R91" s="21"/>
      <c r="S91" s="21"/>
      <c r="T91" s="42" t="str">
        <f aca="false">IF(AND($A91 = "Nome da disciplina:", ISTEXT($B91)), "OK", "")</f>
        <v/>
      </c>
      <c r="U91" s="19"/>
      <c r="V91" s="19"/>
      <c r="W91" s="21"/>
    </row>
    <row r="92" customFormat="false" ht="13.5" hidden="false" customHeight="false" outlineLevel="0" collapsed="false">
      <c r="A92" s="15" t="s">
        <v>102</v>
      </c>
      <c r="B92" s="22"/>
      <c r="C92" s="50" t="s">
        <v>103</v>
      </c>
      <c r="D92" s="19"/>
      <c r="E92" s="19"/>
      <c r="G92" s="21"/>
      <c r="H92" s="19"/>
      <c r="I92" s="19"/>
      <c r="J92" s="19"/>
      <c r="K92" s="19"/>
      <c r="L92" s="19"/>
      <c r="M92" s="19"/>
      <c r="N92" s="19"/>
      <c r="O92" s="21"/>
      <c r="P92" s="21"/>
      <c r="Q92" s="21"/>
      <c r="R92" s="21"/>
      <c r="S92" s="21"/>
      <c r="T92" s="42" t="str">
        <f aca="false">IF(AND($A92 = "Nome da disciplina:", ISTEXT($B92)), "OK", "")</f>
        <v/>
      </c>
      <c r="U92" s="19"/>
      <c r="V92" s="19"/>
      <c r="W92" s="21"/>
    </row>
    <row r="93" customFormat="false" ht="13.5" hidden="false" customHeight="false" outlineLevel="0" collapsed="false">
      <c r="A93" s="15" t="s">
        <v>104</v>
      </c>
      <c r="B93" s="22"/>
      <c r="C93" s="50" t="s">
        <v>103</v>
      </c>
      <c r="D93" s="19"/>
      <c r="E93" s="19"/>
      <c r="G93" s="21"/>
      <c r="H93" s="19"/>
      <c r="I93" s="19"/>
      <c r="J93" s="19"/>
      <c r="K93" s="19"/>
      <c r="L93" s="19"/>
      <c r="M93" s="19"/>
      <c r="N93" s="19"/>
      <c r="O93" s="21"/>
      <c r="P93" s="21"/>
      <c r="Q93" s="21"/>
      <c r="R93" s="21"/>
      <c r="S93" s="21"/>
      <c r="T93" s="42" t="str">
        <f aca="false">IF(AND($A93 = "Nome da disciplina:", ISTEXT($B93)), "OK", "")</f>
        <v/>
      </c>
      <c r="U93" s="19"/>
      <c r="V93" s="19"/>
      <c r="W93" s="21"/>
    </row>
    <row r="94" customFormat="false" ht="13.5" hidden="false" customHeight="true" outlineLevel="0" collapsed="false">
      <c r="A94" s="51" t="s">
        <v>105</v>
      </c>
      <c r="B94" s="51"/>
      <c r="C94" s="22"/>
      <c r="D94" s="50" t="s">
        <v>103</v>
      </c>
      <c r="E94" s="19"/>
      <c r="F94" s="52"/>
      <c r="G94" s="21"/>
      <c r="H94" s="19"/>
      <c r="I94" s="19"/>
      <c r="J94" s="19"/>
      <c r="K94" s="19"/>
      <c r="L94" s="19"/>
      <c r="M94" s="19"/>
      <c r="N94" s="19"/>
      <c r="O94" s="21"/>
      <c r="P94" s="21"/>
      <c r="Q94" s="21"/>
      <c r="R94" s="21"/>
      <c r="S94" s="21"/>
      <c r="T94" s="42" t="str">
        <f aca="false">IF(AND($A94 = "Nome da disciplina:", ISTEXT($B94)), "OK", "")</f>
        <v/>
      </c>
      <c r="U94" s="19"/>
      <c r="V94" s="19"/>
      <c r="W94" s="21"/>
    </row>
    <row r="95" customFormat="false" ht="13.5" hidden="false" customHeight="true" outlineLevel="0" collapsed="false">
      <c r="A95" s="51" t="s">
        <v>106</v>
      </c>
      <c r="B95" s="51"/>
      <c r="C95" s="22"/>
      <c r="D95" s="50" t="s">
        <v>103</v>
      </c>
      <c r="E95" s="19"/>
      <c r="F95" s="52"/>
      <c r="G95" s="21"/>
      <c r="H95" s="19"/>
      <c r="I95" s="19"/>
      <c r="J95" s="19"/>
      <c r="K95" s="19"/>
      <c r="L95" s="19"/>
      <c r="M95" s="19"/>
      <c r="N95" s="19"/>
      <c r="O95" s="21"/>
      <c r="P95" s="21"/>
      <c r="Q95" s="21"/>
      <c r="R95" s="21"/>
      <c r="S95" s="21"/>
      <c r="T95" s="42" t="str">
        <f aca="false">IF(AND($A95 = "Nome da disciplina:", ISTEXT($B95)), "OK", "")</f>
        <v/>
      </c>
      <c r="U95" s="19"/>
      <c r="V95" s="19"/>
      <c r="W95" s="21"/>
    </row>
    <row r="96" customFormat="false" ht="13.5" hidden="false" customHeight="true" outlineLevel="0" collapsed="false">
      <c r="A96" s="57" t="s">
        <v>107</v>
      </c>
      <c r="B96" s="57"/>
      <c r="C96" s="57"/>
      <c r="D96" s="22"/>
      <c r="E96" s="50" t="s">
        <v>103</v>
      </c>
      <c r="G96" s="21"/>
      <c r="H96" s="19"/>
      <c r="I96" s="19"/>
      <c r="J96" s="19"/>
      <c r="K96" s="19"/>
      <c r="L96" s="19"/>
      <c r="M96" s="19"/>
      <c r="N96" s="19"/>
      <c r="O96" s="21"/>
      <c r="P96" s="21"/>
      <c r="Q96" s="21"/>
      <c r="R96" s="21"/>
      <c r="S96" s="21"/>
      <c r="T96" s="42" t="str">
        <f aca="false">IF(AND($A96 = "Nome da disciplina:", ISTEXT($B96)), "OK", "")</f>
        <v/>
      </c>
      <c r="U96" s="19"/>
      <c r="V96" s="19"/>
      <c r="W96" s="21"/>
    </row>
    <row r="97" customFormat="false" ht="13.5" hidden="false" customHeight="true" outlineLevel="0" collapsed="false">
      <c r="A97" s="59" t="s">
        <v>108</v>
      </c>
      <c r="B97" s="59"/>
      <c r="C97" s="59"/>
      <c r="D97" s="22"/>
      <c r="E97" s="50" t="s">
        <v>103</v>
      </c>
      <c r="G97" s="21"/>
      <c r="H97" s="19"/>
      <c r="I97" s="19"/>
      <c r="J97" s="19"/>
      <c r="K97" s="19"/>
      <c r="L97" s="19"/>
      <c r="M97" s="19"/>
      <c r="N97" s="19"/>
      <c r="O97" s="21"/>
      <c r="P97" s="21"/>
      <c r="Q97" s="21"/>
      <c r="R97" s="21"/>
      <c r="S97" s="21"/>
      <c r="T97" s="42" t="str">
        <f aca="false">IF(AND($A97 = "Nome da disciplina:", ISTEXT($B97)), "OK", "")</f>
        <v/>
      </c>
      <c r="U97" s="19"/>
      <c r="V97" s="19"/>
      <c r="W97" s="21"/>
    </row>
    <row r="98" customFormat="false" ht="13.5" hidden="false" customHeight="false" outlineLevel="0" collapsed="false">
      <c r="A98" s="15" t="s">
        <v>109</v>
      </c>
      <c r="B98" s="20"/>
      <c r="C98" s="20"/>
      <c r="D98" s="20"/>
      <c r="E98" s="19"/>
      <c r="F98" s="15" t="s">
        <v>110</v>
      </c>
      <c r="G98" s="22"/>
      <c r="H98" s="19"/>
      <c r="I98" s="15" t="s">
        <v>111</v>
      </c>
      <c r="J98" s="22"/>
      <c r="K98" s="19"/>
      <c r="L98" s="15" t="s">
        <v>110</v>
      </c>
      <c r="M98" s="22"/>
      <c r="N98" s="19"/>
      <c r="O98" s="15" t="str">
        <f aca="false">IF(OR(AND(NOT(ISBLANK(G98)),NOT(ISNUMBER(G98))),AND(NOT(ISBLANK(J98)),NOT(ISNUMBER(M98)))),"Digite um número na C.H.",IF(OR(COUNTIF(B98:B107,B98)&gt;1,COUNTIF(J98:J107,J98)&gt;1),"Docente repetido",""))</f>
        <v/>
      </c>
      <c r="P98" s="15" t="n">
        <f aca="false">IF(ISBLANK(O98),"",IF(O98="",0,1))</f>
        <v>0</v>
      </c>
      <c r="Q98" s="21"/>
      <c r="R98" s="21"/>
      <c r="S98" s="21"/>
      <c r="T98" s="42" t="str">
        <f aca="false">IF(AND($A98 = "Nome da disciplina:", ISTEXT($B98)), "OK", "")</f>
        <v/>
      </c>
      <c r="U98" s="19"/>
      <c r="V98" s="19"/>
      <c r="W98" s="21"/>
    </row>
    <row r="99" customFormat="false" ht="13.5" hidden="false" customHeight="false" outlineLevel="0" collapsed="false">
      <c r="A99" s="15" t="s">
        <v>112</v>
      </c>
      <c r="B99" s="20"/>
      <c r="C99" s="20"/>
      <c r="D99" s="20"/>
      <c r="E99" s="19"/>
      <c r="F99" s="15" t="s">
        <v>110</v>
      </c>
      <c r="G99" s="22"/>
      <c r="H99" s="19"/>
      <c r="I99" s="15" t="s">
        <v>113</v>
      </c>
      <c r="J99" s="22"/>
      <c r="K99" s="19"/>
      <c r="L99" s="15" t="s">
        <v>110</v>
      </c>
      <c r="M99" s="22"/>
      <c r="N99" s="19"/>
      <c r="O99" s="15" t="str">
        <f aca="false">IF(OR(AND(NOT(ISBLANK(G99)),NOT(ISNUMBER(G99))),AND(NOT(ISBLANK(J99)),NOT(ISNUMBER(M99)))),"Digite um número na C.H.",IF(OR(COUNTIF(B98:B107,B99)&gt;1,COUNTIF(J98:J107,J99)&gt;1),"Docente repetido",""))</f>
        <v/>
      </c>
      <c r="P99" s="15" t="n">
        <f aca="false">IF(ISBLANK(O99),"",IF(O99="",0,1))</f>
        <v>0</v>
      </c>
      <c r="Q99" s="21"/>
      <c r="R99" s="21"/>
      <c r="S99" s="21"/>
      <c r="T99" s="42" t="str">
        <f aca="false">IF(AND($A99 = "Nome da disciplina:", ISTEXT($B99)), "OK", "")</f>
        <v/>
      </c>
      <c r="U99" s="19"/>
      <c r="V99" s="19"/>
      <c r="W99" s="21"/>
    </row>
    <row r="100" customFormat="false" ht="13.5" hidden="false" customHeight="false" outlineLevel="0" collapsed="false">
      <c r="A100" s="15" t="s">
        <v>114</v>
      </c>
      <c r="B100" s="20"/>
      <c r="C100" s="20"/>
      <c r="D100" s="20"/>
      <c r="E100" s="19"/>
      <c r="F100" s="15" t="s">
        <v>110</v>
      </c>
      <c r="G100" s="22"/>
      <c r="H100" s="19"/>
      <c r="I100" s="15" t="s">
        <v>115</v>
      </c>
      <c r="J100" s="22"/>
      <c r="K100" s="19"/>
      <c r="L100" s="15" t="s">
        <v>110</v>
      </c>
      <c r="M100" s="22"/>
      <c r="N100" s="19"/>
      <c r="O100" s="15" t="str">
        <f aca="false">IF(OR(AND(NOT(ISBLANK(G100)),NOT(ISNUMBER(G100))),AND(NOT(ISBLANK(J100)),NOT(ISNUMBER(M100)))),"Digite um número na C.H.",IF(OR(COUNTIF(B98:B107,B100)&gt;1,COUNTIF(J98:J107,J100)&gt;1),"Docente repetido",""))</f>
        <v/>
      </c>
      <c r="P100" s="15" t="n">
        <f aca="false">IF(ISBLANK(O100),"",IF(O100="",0,1))</f>
        <v>0</v>
      </c>
      <c r="Q100" s="21"/>
      <c r="R100" s="21"/>
      <c r="S100" s="21"/>
      <c r="T100" s="42" t="str">
        <f aca="false">IF(AND($A100 = "Nome da disciplina:", ISTEXT($B100)), "OK", "")</f>
        <v/>
      </c>
      <c r="U100" s="19"/>
      <c r="V100" s="19"/>
      <c r="W100" s="21"/>
    </row>
    <row r="101" customFormat="false" ht="13.5" hidden="false" customHeight="false" outlineLevel="0" collapsed="false">
      <c r="A101" s="15" t="s">
        <v>116</v>
      </c>
      <c r="B101" s="20"/>
      <c r="C101" s="20"/>
      <c r="D101" s="20"/>
      <c r="E101" s="19"/>
      <c r="F101" s="15" t="s">
        <v>110</v>
      </c>
      <c r="G101" s="22"/>
      <c r="H101" s="19"/>
      <c r="I101" s="15" t="s">
        <v>117</v>
      </c>
      <c r="J101" s="22"/>
      <c r="K101" s="19"/>
      <c r="L101" s="15" t="s">
        <v>110</v>
      </c>
      <c r="M101" s="22"/>
      <c r="N101" s="19"/>
      <c r="O101" s="15" t="str">
        <f aca="false">IF(OR(AND(NOT(ISBLANK(G101)),NOT(ISNUMBER(G101))),AND(NOT(ISBLANK(J101)),NOT(ISNUMBER(M101)))),"Digite um número na C.H.",IF(OR(COUNTIF(B98:B107,B101)&gt;1,COUNTIF(J98:J107,J101)&gt;1),"Docente repetido",""))</f>
        <v/>
      </c>
      <c r="P101" s="15" t="n">
        <f aca="false">IF(ISBLANK(O101),"",IF(O101="",0,1))</f>
        <v>0</v>
      </c>
      <c r="Q101" s="21"/>
      <c r="R101" s="21"/>
      <c r="S101" s="21"/>
      <c r="T101" s="42" t="str">
        <f aca="false">IF(AND($A101 = "Nome da disciplina:", ISTEXT($B101)), "OK", "")</f>
        <v/>
      </c>
      <c r="U101" s="19"/>
      <c r="V101" s="19"/>
      <c r="W101" s="21"/>
    </row>
    <row r="102" customFormat="false" ht="13.5" hidden="false" customHeight="false" outlineLevel="0" collapsed="false">
      <c r="A102" s="15" t="s">
        <v>118</v>
      </c>
      <c r="B102" s="20"/>
      <c r="C102" s="20"/>
      <c r="D102" s="20"/>
      <c r="E102" s="19"/>
      <c r="F102" s="15" t="s">
        <v>110</v>
      </c>
      <c r="G102" s="22"/>
      <c r="H102" s="19"/>
      <c r="I102" s="15" t="s">
        <v>119</v>
      </c>
      <c r="J102" s="22"/>
      <c r="K102" s="19"/>
      <c r="L102" s="15" t="s">
        <v>110</v>
      </c>
      <c r="M102" s="22"/>
      <c r="N102" s="19"/>
      <c r="O102" s="15" t="str">
        <f aca="false">IF(OR(AND(NOT(ISBLANK(G102)),NOT(ISNUMBER(G102))),AND(NOT(ISBLANK(J102)),NOT(ISNUMBER(M102)))),"Digite um número na C.H.",IF(OR(COUNTIF(B98:B107,B102)&gt;1,COUNTIF(J98:J107,J102)&gt;1),"Docente repetido",""))</f>
        <v/>
      </c>
      <c r="P102" s="15" t="n">
        <f aca="false">IF(ISBLANK(O102),"",IF(O102="",0,1))</f>
        <v>0</v>
      </c>
      <c r="Q102" s="21"/>
      <c r="R102" s="21"/>
      <c r="S102" s="21"/>
      <c r="T102" s="42" t="str">
        <f aca="false">IF(AND($A102 = "Nome da disciplina:", ISTEXT($B102)), "OK", "")</f>
        <v/>
      </c>
      <c r="U102" s="19"/>
      <c r="V102" s="19"/>
      <c r="W102" s="21"/>
    </row>
    <row r="103" customFormat="false" ht="13.5" hidden="false" customHeight="false" outlineLevel="0" collapsed="false">
      <c r="A103" s="15" t="s">
        <v>120</v>
      </c>
      <c r="B103" s="20"/>
      <c r="C103" s="20"/>
      <c r="D103" s="20"/>
      <c r="E103" s="19"/>
      <c r="F103" s="15" t="s">
        <v>110</v>
      </c>
      <c r="G103" s="22"/>
      <c r="H103" s="19"/>
      <c r="I103" s="15" t="s">
        <v>121</v>
      </c>
      <c r="J103" s="22"/>
      <c r="K103" s="19"/>
      <c r="L103" s="15" t="s">
        <v>110</v>
      </c>
      <c r="M103" s="22"/>
      <c r="N103" s="19"/>
      <c r="O103" s="15" t="str">
        <f aca="false">IF(OR(AND(NOT(ISBLANK(G103)),NOT(ISNUMBER(G103))),AND(NOT(ISBLANK(J103)),NOT(ISNUMBER(M103)))),"Digite um número na C.H.",IF(OR(COUNTIF(B98:B107,B103)&gt;1,COUNTIF(J98:J107,J103)&gt;1),"Docente repetido",""))</f>
        <v/>
      </c>
      <c r="P103" s="15" t="n">
        <f aca="false">IF(ISBLANK(O103),"",IF(O103="",0,1))</f>
        <v>0</v>
      </c>
      <c r="Q103" s="21"/>
      <c r="R103" s="21"/>
      <c r="S103" s="21"/>
      <c r="T103" s="42" t="str">
        <f aca="false">IF(AND($A103 = "Nome da disciplina:", ISTEXT($B103)), "OK", "")</f>
        <v/>
      </c>
      <c r="U103" s="19"/>
      <c r="V103" s="19"/>
      <c r="W103" s="21"/>
    </row>
    <row r="104" customFormat="false" ht="13.5" hidden="false" customHeight="false" outlineLevel="0" collapsed="false">
      <c r="A104" s="15" t="s">
        <v>122</v>
      </c>
      <c r="B104" s="20"/>
      <c r="C104" s="20"/>
      <c r="D104" s="20"/>
      <c r="E104" s="19"/>
      <c r="F104" s="15" t="s">
        <v>110</v>
      </c>
      <c r="G104" s="22"/>
      <c r="H104" s="19"/>
      <c r="I104" s="15" t="s">
        <v>123</v>
      </c>
      <c r="J104" s="22"/>
      <c r="K104" s="19"/>
      <c r="L104" s="15" t="s">
        <v>110</v>
      </c>
      <c r="M104" s="22"/>
      <c r="N104" s="19"/>
      <c r="O104" s="15" t="str">
        <f aca="false">IF(OR(AND(NOT(ISBLANK(G104)),NOT(ISNUMBER(G104))),AND(NOT(ISBLANK(J104)),NOT(ISNUMBER(M104)))),"Digite um número na C.H.",IF(OR(COUNTIF(B98:B107,B104)&gt;1,COUNTIF(J98:J107,J104)&gt;1),"Docente repetido",""))</f>
        <v/>
      </c>
      <c r="P104" s="15" t="n">
        <f aca="false">IF(ISBLANK(O104),"",IF(O104="",0,1))</f>
        <v>0</v>
      </c>
      <c r="Q104" s="21"/>
      <c r="R104" s="21"/>
      <c r="S104" s="21"/>
      <c r="T104" s="42" t="str">
        <f aca="false">IF(AND($A104 = "Nome da disciplina:", ISTEXT($B104)), "OK", "")</f>
        <v/>
      </c>
      <c r="U104" s="19"/>
      <c r="V104" s="19"/>
      <c r="W104" s="21"/>
    </row>
    <row r="105" customFormat="false" ht="13.5" hidden="false" customHeight="false" outlineLevel="0" collapsed="false">
      <c r="A105" s="15" t="s">
        <v>124</v>
      </c>
      <c r="B105" s="20"/>
      <c r="C105" s="20"/>
      <c r="D105" s="20"/>
      <c r="E105" s="19"/>
      <c r="F105" s="15" t="s">
        <v>110</v>
      </c>
      <c r="G105" s="22"/>
      <c r="H105" s="19"/>
      <c r="I105" s="15" t="s">
        <v>125</v>
      </c>
      <c r="J105" s="22"/>
      <c r="K105" s="19"/>
      <c r="L105" s="15" t="s">
        <v>110</v>
      </c>
      <c r="M105" s="22"/>
      <c r="N105" s="19"/>
      <c r="O105" s="15" t="str">
        <f aca="false">IF(OR(AND(NOT(ISBLANK(G105)),NOT(ISNUMBER(G105))),AND(NOT(ISBLANK(J105)),NOT(ISNUMBER(M105)))),"Digite um número na C.H.",IF(OR(COUNTIF(B98:B107,B105)&gt;1,COUNTIF(J98:J107,J105)&gt;1),"Docente repetido",""))</f>
        <v/>
      </c>
      <c r="P105" s="15" t="n">
        <f aca="false">IF(ISBLANK(O105),"",IF(O105="",0,1))</f>
        <v>0</v>
      </c>
      <c r="Q105" s="21"/>
      <c r="R105" s="21"/>
      <c r="S105" s="21"/>
      <c r="T105" s="42" t="str">
        <f aca="false">IF(AND($A105 = "Nome da disciplina:", ISTEXT($B105)), "OK", "")</f>
        <v/>
      </c>
      <c r="U105" s="19"/>
      <c r="V105" s="19"/>
      <c r="W105" s="21"/>
    </row>
    <row r="106" customFormat="false" ht="13.5" hidden="false" customHeight="false" outlineLevel="0" collapsed="false">
      <c r="A106" s="15" t="s">
        <v>126</v>
      </c>
      <c r="B106" s="20"/>
      <c r="C106" s="20"/>
      <c r="D106" s="20"/>
      <c r="E106" s="19"/>
      <c r="F106" s="15" t="s">
        <v>110</v>
      </c>
      <c r="G106" s="22"/>
      <c r="H106" s="19"/>
      <c r="I106" s="15" t="s">
        <v>127</v>
      </c>
      <c r="J106" s="22"/>
      <c r="K106" s="19"/>
      <c r="L106" s="15" t="s">
        <v>110</v>
      </c>
      <c r="M106" s="22"/>
      <c r="N106" s="19"/>
      <c r="O106" s="15" t="str">
        <f aca="false">IF(OR(AND(NOT(ISBLANK(G106)),NOT(ISNUMBER(G106))),AND(NOT(ISBLANK(J106)),NOT(ISNUMBER(M106)))),"Digite um número na C.H.",IF(OR(COUNTIF(B98:B107,B106)&gt;1,COUNTIF(J98:J107,J106)&gt;1),"Docente repetido",""))</f>
        <v/>
      </c>
      <c r="P106" s="15" t="n">
        <f aca="false">IF(ISBLANK(O106),"",IF(O106="",0,1))</f>
        <v>0</v>
      </c>
      <c r="Q106" s="21"/>
      <c r="R106" s="21"/>
      <c r="S106" s="21"/>
      <c r="T106" s="42" t="str">
        <f aca="false">IF(AND($A106 = "Nome da disciplina:", ISTEXT($B106)), "OK", "")</f>
        <v/>
      </c>
      <c r="U106" s="21"/>
      <c r="V106" s="21"/>
      <c r="W106" s="21"/>
    </row>
    <row r="107" customFormat="false" ht="13.5" hidden="false" customHeight="false" outlineLevel="0" collapsed="false">
      <c r="A107" s="15" t="s">
        <v>128</v>
      </c>
      <c r="B107" s="20"/>
      <c r="C107" s="20"/>
      <c r="D107" s="20"/>
      <c r="E107" s="19"/>
      <c r="F107" s="15" t="s">
        <v>110</v>
      </c>
      <c r="G107" s="22"/>
      <c r="H107" s="19"/>
      <c r="I107" s="15" t="s">
        <v>129</v>
      </c>
      <c r="J107" s="22"/>
      <c r="K107" s="19"/>
      <c r="L107" s="15" t="s">
        <v>110</v>
      </c>
      <c r="M107" s="22"/>
      <c r="N107" s="19"/>
      <c r="O107" s="15" t="str">
        <f aca="false">IF(OR(AND(NOT(ISBLANK(G107)),NOT(ISNUMBER(G107))),AND(NOT(ISBLANK(J107)),NOT(ISNUMBER(M107)))),"Digite um número na C.H.",IF(OR(COUNTIF(B98:B107,B107)&gt;1,COUNTIF(J98:J107,J107)&gt;1),"Docente repetido",""))</f>
        <v/>
      </c>
      <c r="P107" s="15" t="n">
        <f aca="false">IF(ISBLANK(O107),"",IF(O107="",0,1))</f>
        <v>0</v>
      </c>
      <c r="Q107" s="21"/>
      <c r="R107" s="21"/>
      <c r="S107" s="21"/>
      <c r="T107" s="42" t="str">
        <f aca="false">IF(AND($A107 = "Nome da disciplina:", ISTEXT($B107)), "OK", "")</f>
        <v/>
      </c>
      <c r="U107" s="21"/>
      <c r="V107" s="21"/>
      <c r="W107" s="21"/>
    </row>
    <row r="108" customFormat="false" ht="12" hidden="false" customHeight="false" outlineLevel="0" collapsed="false">
      <c r="A108" s="21"/>
      <c r="B108" s="21"/>
      <c r="C108" s="21"/>
      <c r="D108" s="21"/>
      <c r="E108" s="21"/>
      <c r="F108" s="21"/>
      <c r="G108" s="21"/>
      <c r="H108" s="21"/>
      <c r="I108" s="21"/>
      <c r="J108" s="21"/>
      <c r="K108" s="21"/>
      <c r="L108" s="21"/>
      <c r="M108" s="21"/>
      <c r="N108" s="21"/>
      <c r="O108" s="21"/>
      <c r="P108" s="21"/>
      <c r="Q108" s="21"/>
      <c r="R108" s="21"/>
      <c r="S108" s="21"/>
      <c r="T108" s="42" t="str">
        <f aca="false">IF(AND($A108 = "Nome da disciplina:", ISTEXT($B108)), "OK", "")</f>
        <v/>
      </c>
      <c r="U108" s="21"/>
      <c r="V108" s="21"/>
      <c r="W108" s="21"/>
    </row>
    <row r="109" customFormat="false" ht="15.75" hidden="false" customHeight="true" outlineLevel="0" collapsed="false">
      <c r="T109" s="42" t="str">
        <f aca="false">IF(AND($A109 = "Nome da disciplina:", ISTEXT($B109)), "OK", "")</f>
        <v/>
      </c>
    </row>
    <row r="110" customFormat="false" ht="15.75" hidden="false" customHeight="true" outlineLevel="0" collapsed="false">
      <c r="T110" s="42" t="str">
        <f aca="false">IF(AND($A110 = "Nome da disciplina:", ISTEXT($B110)), "OK", "")</f>
        <v/>
      </c>
    </row>
    <row r="111" customFormat="false" ht="19.5" hidden="false" customHeight="true" outlineLevel="0" collapsed="false">
      <c r="A111" s="15" t="s">
        <v>98</v>
      </c>
      <c r="B111" s="17"/>
      <c r="C111" s="17"/>
      <c r="D111" s="17"/>
      <c r="E111" s="17"/>
      <c r="F111" s="17"/>
      <c r="G111" s="17"/>
      <c r="H111" s="17"/>
      <c r="I111" s="17"/>
      <c r="J111" s="17"/>
      <c r="K111" s="17"/>
      <c r="L111" s="17"/>
      <c r="M111" s="17"/>
      <c r="N111" s="19"/>
      <c r="O111" s="15" t="str">
        <f aca="false">IF(AND(B111="",NOT(F112="")),"Nome da disciplina obrigatório","")</f>
        <v/>
      </c>
      <c r="P111" s="15" t="n">
        <f aca="false">IF(ISBLANK(O111),"",IF(O111="",0,1))</f>
        <v>0</v>
      </c>
      <c r="Q111" s="21"/>
      <c r="R111" s="21"/>
      <c r="S111" s="21"/>
      <c r="T111" s="42" t="str">
        <f aca="false">IF(AND($A111 = "Nome da disciplina:", ISTEXT($B111)), "OK", "")</f>
        <v/>
      </c>
      <c r="U111" s="21"/>
      <c r="V111" s="21"/>
      <c r="W111" s="21"/>
    </row>
    <row r="112" customFormat="false" ht="32.25" hidden="false" customHeight="true" outlineLevel="0" collapsed="false">
      <c r="A112" s="47" t="s">
        <v>99</v>
      </c>
      <c r="B112" s="47"/>
      <c r="C112" s="47"/>
      <c r="D112" s="47"/>
      <c r="E112" s="47"/>
      <c r="F112" s="15" t="str">
        <f aca="false">IF(SUM(G122:G131)+SUM(M122:M131)=0,"",SUM(G122:G131)+SUM(M122:M131))</f>
        <v/>
      </c>
      <c r="H112" s="19"/>
      <c r="I112" s="19"/>
      <c r="J112" s="19"/>
      <c r="K112" s="19"/>
      <c r="L112" s="19"/>
      <c r="M112" s="19"/>
      <c r="N112" s="19"/>
      <c r="O112" s="15" t="str">
        <f aca="false">IF(F112="", "", IF(AND(NOT(F112=0),NOT(MOD(F112,15)=0)),"A carga horária deve ser múltiplo de 15",""))</f>
        <v/>
      </c>
      <c r="P112" s="15" t="n">
        <f aca="false">IF(ISBLANK(O112),"",IF(O112="",0,1))</f>
        <v>0</v>
      </c>
      <c r="Q112" s="21"/>
      <c r="R112" s="21"/>
      <c r="S112" s="21"/>
      <c r="T112" s="42" t="str">
        <f aca="false">IF(AND($A112 = "Nome da disciplina:", ISTEXT($B112)), "OK", "")</f>
        <v/>
      </c>
      <c r="U112" s="19"/>
      <c r="V112" s="19"/>
      <c r="W112" s="21"/>
    </row>
    <row r="113" customFormat="false" ht="13.5" hidden="false" customHeight="true" outlineLevel="0" collapsed="false">
      <c r="A113" s="39" t="s">
        <v>92</v>
      </c>
      <c r="B113" s="39"/>
      <c r="C113" s="39"/>
      <c r="D113" s="39"/>
      <c r="E113" s="39"/>
      <c r="F113" s="48" t="str">
        <f aca="false">IF(AND(NOT(ISBLANK(F112)),ISNUMBER(F112),F112&gt;=15),F112/15,"")</f>
        <v/>
      </c>
      <c r="G113" s="19"/>
      <c r="H113" s="19"/>
      <c r="I113" s="19"/>
      <c r="J113" s="19"/>
      <c r="K113" s="19"/>
      <c r="L113" s="19"/>
      <c r="M113" s="19"/>
      <c r="N113" s="19"/>
      <c r="O113" s="21"/>
      <c r="P113" s="21"/>
      <c r="Q113" s="21"/>
      <c r="R113" s="21"/>
      <c r="S113" s="21"/>
      <c r="T113" s="42" t="str">
        <f aca="false">IF(AND($A113 = "Nome da disciplina:", ISTEXT($B113)), "OK", "")</f>
        <v/>
      </c>
      <c r="U113" s="19"/>
      <c r="V113" s="19"/>
      <c r="W113" s="21"/>
    </row>
    <row r="114" customFormat="false" ht="60" hidden="false" customHeight="true" outlineLevel="0" collapsed="false">
      <c r="A114" s="15" t="s">
        <v>100</v>
      </c>
      <c r="B114" s="31"/>
      <c r="C114" s="31"/>
      <c r="D114" s="31"/>
      <c r="E114" s="31"/>
      <c r="F114" s="31"/>
      <c r="G114" s="31"/>
      <c r="H114" s="31"/>
      <c r="I114" s="31"/>
      <c r="J114" s="31"/>
      <c r="K114" s="31"/>
      <c r="L114" s="31"/>
      <c r="M114" s="31"/>
      <c r="N114" s="19"/>
      <c r="O114" s="21"/>
      <c r="P114" s="21"/>
      <c r="Q114" s="21"/>
      <c r="R114" s="21"/>
      <c r="S114" s="21"/>
      <c r="T114" s="42" t="str">
        <f aca="false">IF(AND($A114 = "Nome da disciplina:", ISTEXT($B114)), "OK", "")</f>
        <v/>
      </c>
      <c r="U114" s="19"/>
      <c r="V114" s="19"/>
      <c r="W114" s="21"/>
    </row>
    <row r="115" customFormat="false" ht="60" hidden="false" customHeight="true" outlineLevel="0" collapsed="false">
      <c r="A115" s="49" t="s">
        <v>101</v>
      </c>
      <c r="B115" s="31"/>
      <c r="C115" s="31"/>
      <c r="D115" s="31"/>
      <c r="E115" s="31"/>
      <c r="F115" s="31"/>
      <c r="G115" s="31"/>
      <c r="H115" s="31"/>
      <c r="I115" s="31"/>
      <c r="J115" s="31"/>
      <c r="K115" s="31"/>
      <c r="L115" s="31"/>
      <c r="M115" s="31"/>
      <c r="N115" s="19"/>
      <c r="O115" s="21"/>
      <c r="P115" s="21"/>
      <c r="Q115" s="21"/>
      <c r="R115" s="21"/>
      <c r="S115" s="21"/>
      <c r="T115" s="42" t="str">
        <f aca="false">IF(AND($A115 = "Nome da disciplina:", ISTEXT($B115)), "OK", "")</f>
        <v/>
      </c>
      <c r="U115" s="19"/>
      <c r="V115" s="19"/>
      <c r="W115" s="21"/>
    </row>
    <row r="116" customFormat="false" ht="13.5" hidden="false" customHeight="false" outlineLevel="0" collapsed="false">
      <c r="A116" s="15" t="s">
        <v>102</v>
      </c>
      <c r="B116" s="22"/>
      <c r="C116" s="50" t="s">
        <v>103</v>
      </c>
      <c r="D116" s="19"/>
      <c r="E116" s="19"/>
      <c r="G116" s="21"/>
      <c r="H116" s="19"/>
      <c r="I116" s="19"/>
      <c r="J116" s="19"/>
      <c r="K116" s="19"/>
      <c r="L116" s="19"/>
      <c r="M116" s="19"/>
      <c r="N116" s="19"/>
      <c r="O116" s="21"/>
      <c r="P116" s="21"/>
      <c r="Q116" s="21"/>
      <c r="R116" s="21"/>
      <c r="S116" s="21"/>
      <c r="T116" s="42" t="str">
        <f aca="false">IF(AND($A116 = "Nome da disciplina:", ISTEXT($B116)), "OK", "")</f>
        <v/>
      </c>
      <c r="U116" s="19"/>
      <c r="V116" s="19"/>
      <c r="W116" s="21"/>
    </row>
    <row r="117" customFormat="false" ht="13.5" hidden="false" customHeight="false" outlineLevel="0" collapsed="false">
      <c r="A117" s="15" t="s">
        <v>104</v>
      </c>
      <c r="B117" s="22"/>
      <c r="C117" s="50" t="s">
        <v>103</v>
      </c>
      <c r="D117" s="19"/>
      <c r="E117" s="19"/>
      <c r="G117" s="21"/>
      <c r="H117" s="19"/>
      <c r="I117" s="19"/>
      <c r="J117" s="19"/>
      <c r="K117" s="19"/>
      <c r="L117" s="19"/>
      <c r="M117" s="19"/>
      <c r="N117" s="19"/>
      <c r="O117" s="21"/>
      <c r="P117" s="21"/>
      <c r="Q117" s="21"/>
      <c r="R117" s="21"/>
      <c r="S117" s="21"/>
      <c r="T117" s="42" t="str">
        <f aca="false">IF(AND($A117 = "Nome da disciplina:", ISTEXT($B117)), "OK", "")</f>
        <v/>
      </c>
      <c r="U117" s="19"/>
      <c r="V117" s="19"/>
      <c r="W117" s="21"/>
    </row>
    <row r="118" customFormat="false" ht="13.5" hidden="false" customHeight="true" outlineLevel="0" collapsed="false">
      <c r="A118" s="51" t="s">
        <v>105</v>
      </c>
      <c r="B118" s="51"/>
      <c r="C118" s="22"/>
      <c r="D118" s="50" t="s">
        <v>103</v>
      </c>
      <c r="E118" s="19"/>
      <c r="F118" s="52"/>
      <c r="G118" s="21"/>
      <c r="H118" s="19"/>
      <c r="I118" s="19"/>
      <c r="J118" s="19"/>
      <c r="K118" s="19"/>
      <c r="L118" s="19"/>
      <c r="M118" s="19"/>
      <c r="N118" s="19"/>
      <c r="O118" s="21"/>
      <c r="P118" s="21"/>
      <c r="Q118" s="21"/>
      <c r="R118" s="21"/>
      <c r="S118" s="21"/>
      <c r="T118" s="42" t="str">
        <f aca="false">IF(AND($A118 = "Nome da disciplina:", ISTEXT($B118)), "OK", "")</f>
        <v/>
      </c>
      <c r="U118" s="19"/>
      <c r="V118" s="19"/>
      <c r="W118" s="21"/>
    </row>
    <row r="119" customFormat="false" ht="13.5" hidden="false" customHeight="true" outlineLevel="0" collapsed="false">
      <c r="A119" s="51" t="s">
        <v>106</v>
      </c>
      <c r="B119" s="51"/>
      <c r="C119" s="22"/>
      <c r="D119" s="50" t="s">
        <v>103</v>
      </c>
      <c r="E119" s="19"/>
      <c r="F119" s="52"/>
      <c r="G119" s="21"/>
      <c r="H119" s="19"/>
      <c r="I119" s="19"/>
      <c r="J119" s="19"/>
      <c r="K119" s="19"/>
      <c r="L119" s="19"/>
      <c r="M119" s="19"/>
      <c r="N119" s="19"/>
      <c r="O119" s="21"/>
      <c r="P119" s="21"/>
      <c r="Q119" s="21"/>
      <c r="R119" s="21"/>
      <c r="S119" s="21"/>
      <c r="T119" s="42" t="str">
        <f aca="false">IF(AND($A119 = "Nome da disciplina:", ISTEXT($B119)), "OK", "")</f>
        <v/>
      </c>
      <c r="U119" s="19"/>
      <c r="V119" s="19"/>
      <c r="W119" s="21"/>
    </row>
    <row r="120" customFormat="false" ht="13.5" hidden="false" customHeight="true" outlineLevel="0" collapsed="false">
      <c r="A120" s="57" t="s">
        <v>107</v>
      </c>
      <c r="B120" s="57"/>
      <c r="C120" s="57"/>
      <c r="D120" s="22"/>
      <c r="E120" s="50" t="s">
        <v>103</v>
      </c>
      <c r="G120" s="21"/>
      <c r="H120" s="19"/>
      <c r="I120" s="19"/>
      <c r="J120" s="19"/>
      <c r="K120" s="19"/>
      <c r="L120" s="19"/>
      <c r="M120" s="19"/>
      <c r="N120" s="19"/>
      <c r="O120" s="21"/>
      <c r="P120" s="21"/>
      <c r="Q120" s="21"/>
      <c r="R120" s="21"/>
      <c r="S120" s="21"/>
      <c r="T120" s="42" t="str">
        <f aca="false">IF(AND($A120 = "Nome da disciplina:", ISTEXT($B120)), "OK", "")</f>
        <v/>
      </c>
      <c r="U120" s="19"/>
      <c r="V120" s="19"/>
      <c r="W120" s="21"/>
    </row>
    <row r="121" customFormat="false" ht="13.5" hidden="false" customHeight="true" outlineLevel="0" collapsed="false">
      <c r="A121" s="59" t="s">
        <v>108</v>
      </c>
      <c r="B121" s="59"/>
      <c r="C121" s="59"/>
      <c r="D121" s="22"/>
      <c r="E121" s="50" t="s">
        <v>103</v>
      </c>
      <c r="G121" s="21"/>
      <c r="H121" s="19"/>
      <c r="I121" s="19"/>
      <c r="J121" s="19"/>
      <c r="K121" s="19"/>
      <c r="L121" s="19"/>
      <c r="M121" s="19"/>
      <c r="N121" s="19"/>
      <c r="O121" s="21"/>
      <c r="P121" s="21"/>
      <c r="Q121" s="21"/>
      <c r="R121" s="21"/>
      <c r="S121" s="21"/>
      <c r="T121" s="42" t="str">
        <f aca="false">IF(AND($A121 = "Nome da disciplina:", ISTEXT($B121)), "OK", "")</f>
        <v/>
      </c>
      <c r="U121" s="19"/>
      <c r="V121" s="19"/>
      <c r="W121" s="21"/>
    </row>
    <row r="122" customFormat="false" ht="13.5" hidden="false" customHeight="false" outlineLevel="0" collapsed="false">
      <c r="A122" s="15" t="s">
        <v>109</v>
      </c>
      <c r="B122" s="20"/>
      <c r="C122" s="20"/>
      <c r="D122" s="20"/>
      <c r="E122" s="19"/>
      <c r="F122" s="15" t="s">
        <v>110</v>
      </c>
      <c r="G122" s="22"/>
      <c r="H122" s="19"/>
      <c r="I122" s="15" t="s">
        <v>111</v>
      </c>
      <c r="J122" s="22"/>
      <c r="K122" s="19"/>
      <c r="L122" s="15" t="s">
        <v>110</v>
      </c>
      <c r="M122" s="22"/>
      <c r="N122" s="19"/>
      <c r="O122" s="15" t="str">
        <f aca="false">IF(OR(AND(NOT(ISBLANK(G122)),NOT(ISNUMBER(G122))),AND(NOT(ISBLANK(J122)),NOT(ISNUMBER(M122)))),"Digite um número na C.H.",IF(OR(COUNTIF(B122:B131,B122)&gt;1,COUNTIF(J122:J131,J122)&gt;1),"Docente repetido",""))</f>
        <v/>
      </c>
      <c r="P122" s="15" t="n">
        <f aca="false">IF(ISBLANK(O122),"",IF(O122="",0,1))</f>
        <v>0</v>
      </c>
      <c r="Q122" s="21"/>
      <c r="R122" s="21"/>
      <c r="S122" s="21"/>
      <c r="T122" s="42" t="str">
        <f aca="false">IF(AND($A122 = "Nome da disciplina:", ISTEXT($B122)), "OK", "")</f>
        <v/>
      </c>
      <c r="U122" s="19"/>
      <c r="V122" s="19"/>
      <c r="W122" s="21"/>
    </row>
    <row r="123" customFormat="false" ht="13.5" hidden="false" customHeight="false" outlineLevel="0" collapsed="false">
      <c r="A123" s="15" t="s">
        <v>112</v>
      </c>
      <c r="B123" s="20"/>
      <c r="C123" s="20"/>
      <c r="D123" s="20"/>
      <c r="E123" s="19"/>
      <c r="F123" s="15" t="s">
        <v>110</v>
      </c>
      <c r="G123" s="22"/>
      <c r="H123" s="19"/>
      <c r="I123" s="15" t="s">
        <v>113</v>
      </c>
      <c r="J123" s="22"/>
      <c r="K123" s="19"/>
      <c r="L123" s="15" t="s">
        <v>110</v>
      </c>
      <c r="M123" s="22"/>
      <c r="N123" s="19"/>
      <c r="O123" s="15" t="str">
        <f aca="false">IF(OR(AND(NOT(ISBLANK(G123)),NOT(ISNUMBER(G123))),AND(NOT(ISBLANK(J123)),NOT(ISNUMBER(M123)))),"Digite um número na C.H.",IF(OR(COUNTIF(B122:B131,B123)&gt;1,COUNTIF(J122:J131,J123)&gt;1),"Docente repetido",""))</f>
        <v/>
      </c>
      <c r="P123" s="15" t="n">
        <f aca="false">IF(ISBLANK(O123),"",IF(O123="",0,1))</f>
        <v>0</v>
      </c>
      <c r="Q123" s="21"/>
      <c r="R123" s="21"/>
      <c r="S123" s="21"/>
      <c r="T123" s="42" t="str">
        <f aca="false">IF(AND($A123 = "Nome da disciplina:", ISTEXT($B123)), "OK", "")</f>
        <v/>
      </c>
      <c r="U123" s="19"/>
      <c r="V123" s="19"/>
      <c r="W123" s="21"/>
    </row>
    <row r="124" customFormat="false" ht="13.5" hidden="false" customHeight="false" outlineLevel="0" collapsed="false">
      <c r="A124" s="15" t="s">
        <v>114</v>
      </c>
      <c r="B124" s="20"/>
      <c r="C124" s="20"/>
      <c r="D124" s="20"/>
      <c r="E124" s="19"/>
      <c r="F124" s="15" t="s">
        <v>110</v>
      </c>
      <c r="G124" s="22"/>
      <c r="H124" s="19"/>
      <c r="I124" s="15" t="s">
        <v>115</v>
      </c>
      <c r="J124" s="22"/>
      <c r="K124" s="19"/>
      <c r="L124" s="15" t="s">
        <v>110</v>
      </c>
      <c r="M124" s="22"/>
      <c r="N124" s="19"/>
      <c r="O124" s="15" t="str">
        <f aca="false">IF(OR(AND(NOT(ISBLANK(G124)),NOT(ISNUMBER(G124))),AND(NOT(ISBLANK(J124)),NOT(ISNUMBER(M124)))),"Digite um número na C.H.",IF(OR(COUNTIF(B122:B131,B124)&gt;1,COUNTIF(J122:J131,J124)&gt;1),"Docente repetido",""))</f>
        <v/>
      </c>
      <c r="P124" s="15" t="n">
        <f aca="false">IF(ISBLANK(O124),"",IF(O124="",0,1))</f>
        <v>0</v>
      </c>
      <c r="Q124" s="21"/>
      <c r="R124" s="21"/>
      <c r="S124" s="21"/>
      <c r="T124" s="42" t="str">
        <f aca="false">IF(AND($A124 = "Nome da disciplina:", ISTEXT($B124)), "OK", "")</f>
        <v/>
      </c>
      <c r="U124" s="19"/>
      <c r="V124" s="19"/>
      <c r="W124" s="21"/>
    </row>
    <row r="125" customFormat="false" ht="13.5" hidden="false" customHeight="false" outlineLevel="0" collapsed="false">
      <c r="A125" s="15" t="s">
        <v>116</v>
      </c>
      <c r="B125" s="20"/>
      <c r="C125" s="20"/>
      <c r="D125" s="20"/>
      <c r="E125" s="19"/>
      <c r="F125" s="15" t="s">
        <v>110</v>
      </c>
      <c r="G125" s="22"/>
      <c r="H125" s="19"/>
      <c r="I125" s="15" t="s">
        <v>117</v>
      </c>
      <c r="J125" s="22"/>
      <c r="K125" s="19"/>
      <c r="L125" s="15" t="s">
        <v>110</v>
      </c>
      <c r="M125" s="22"/>
      <c r="N125" s="19"/>
      <c r="O125" s="15" t="str">
        <f aca="false">IF(OR(AND(NOT(ISBLANK(G125)),NOT(ISNUMBER(G125))),AND(NOT(ISBLANK(J125)),NOT(ISNUMBER(M125)))),"Digite um número na C.H.",IF(OR(COUNTIF(B122:B131,B125)&gt;1,COUNTIF(J122:J131,J125)&gt;1),"Docente repetido",""))</f>
        <v/>
      </c>
      <c r="P125" s="15" t="n">
        <f aca="false">IF(ISBLANK(O125),"",IF(O125="",0,1))</f>
        <v>0</v>
      </c>
      <c r="Q125" s="21"/>
      <c r="R125" s="21"/>
      <c r="S125" s="21"/>
      <c r="T125" s="42" t="str">
        <f aca="false">IF(AND($A125 = "Nome da disciplina:", ISTEXT($B125)), "OK", "")</f>
        <v/>
      </c>
      <c r="U125" s="19"/>
      <c r="V125" s="19"/>
      <c r="W125" s="21"/>
    </row>
    <row r="126" customFormat="false" ht="13.5" hidden="false" customHeight="false" outlineLevel="0" collapsed="false">
      <c r="A126" s="15" t="s">
        <v>118</v>
      </c>
      <c r="B126" s="20"/>
      <c r="C126" s="20"/>
      <c r="D126" s="20"/>
      <c r="E126" s="19"/>
      <c r="F126" s="15" t="s">
        <v>110</v>
      </c>
      <c r="G126" s="22"/>
      <c r="H126" s="19"/>
      <c r="I126" s="15" t="s">
        <v>119</v>
      </c>
      <c r="J126" s="22"/>
      <c r="K126" s="19"/>
      <c r="L126" s="15" t="s">
        <v>110</v>
      </c>
      <c r="M126" s="22"/>
      <c r="N126" s="19"/>
      <c r="O126" s="15" t="str">
        <f aca="false">IF(OR(AND(NOT(ISBLANK(G126)),NOT(ISNUMBER(G126))),AND(NOT(ISBLANK(J126)),NOT(ISNUMBER(M126)))),"Digite um número na C.H.",IF(OR(COUNTIF(B122:B131,B126)&gt;1,COUNTIF(J122:J131,J126)&gt;1),"Docente repetido",""))</f>
        <v/>
      </c>
      <c r="P126" s="15" t="n">
        <f aca="false">IF(ISBLANK(O126),"",IF(O126="",0,1))</f>
        <v>0</v>
      </c>
      <c r="Q126" s="21"/>
      <c r="R126" s="21"/>
      <c r="S126" s="21"/>
      <c r="T126" s="42" t="str">
        <f aca="false">IF(AND($A126 = "Nome da disciplina:", ISTEXT($B126)), "OK", "")</f>
        <v/>
      </c>
      <c r="U126" s="19"/>
      <c r="V126" s="19"/>
      <c r="W126" s="21"/>
    </row>
    <row r="127" customFormat="false" ht="13.5" hidden="false" customHeight="false" outlineLevel="0" collapsed="false">
      <c r="A127" s="15" t="s">
        <v>120</v>
      </c>
      <c r="B127" s="20"/>
      <c r="C127" s="20"/>
      <c r="D127" s="20"/>
      <c r="E127" s="19"/>
      <c r="F127" s="15" t="s">
        <v>110</v>
      </c>
      <c r="G127" s="22"/>
      <c r="H127" s="19"/>
      <c r="I127" s="15" t="s">
        <v>121</v>
      </c>
      <c r="J127" s="22"/>
      <c r="K127" s="19"/>
      <c r="L127" s="15" t="s">
        <v>110</v>
      </c>
      <c r="M127" s="22"/>
      <c r="N127" s="19"/>
      <c r="O127" s="15" t="str">
        <f aca="false">IF(OR(AND(NOT(ISBLANK(G127)),NOT(ISNUMBER(G127))),AND(NOT(ISBLANK(J127)),NOT(ISNUMBER(M127)))),"Digite um número na C.H.",IF(OR(COUNTIF(B122:B131,B127)&gt;1,COUNTIF(J122:J131,J127)&gt;1),"Docente repetido",""))</f>
        <v/>
      </c>
      <c r="P127" s="15" t="n">
        <f aca="false">IF(ISBLANK(O127),"",IF(O127="",0,1))</f>
        <v>0</v>
      </c>
      <c r="Q127" s="21"/>
      <c r="R127" s="21"/>
      <c r="S127" s="21"/>
      <c r="T127" s="42" t="str">
        <f aca="false">IF(AND($A127 = "Nome da disciplina:", ISTEXT($B127)), "OK", "")</f>
        <v/>
      </c>
      <c r="U127" s="19"/>
      <c r="V127" s="19"/>
      <c r="W127" s="21"/>
    </row>
    <row r="128" customFormat="false" ht="13.5" hidden="false" customHeight="false" outlineLevel="0" collapsed="false">
      <c r="A128" s="15" t="s">
        <v>122</v>
      </c>
      <c r="B128" s="20"/>
      <c r="C128" s="20"/>
      <c r="D128" s="20"/>
      <c r="E128" s="19"/>
      <c r="F128" s="15" t="s">
        <v>110</v>
      </c>
      <c r="G128" s="22"/>
      <c r="H128" s="19"/>
      <c r="I128" s="15" t="s">
        <v>123</v>
      </c>
      <c r="J128" s="22"/>
      <c r="K128" s="19"/>
      <c r="L128" s="15" t="s">
        <v>110</v>
      </c>
      <c r="M128" s="22"/>
      <c r="N128" s="19"/>
      <c r="O128" s="15" t="str">
        <f aca="false">IF(OR(AND(NOT(ISBLANK(G128)),NOT(ISNUMBER(G128))),AND(NOT(ISBLANK(J128)),NOT(ISNUMBER(M128)))),"Digite um número na C.H.",IF(OR(COUNTIF(B122:B131,B128)&gt;1,COUNTIF(J122:J131,J128)&gt;1),"Docente repetido",""))</f>
        <v/>
      </c>
      <c r="P128" s="15" t="n">
        <f aca="false">IF(ISBLANK(O128),"",IF(O128="",0,1))</f>
        <v>0</v>
      </c>
      <c r="Q128" s="21"/>
      <c r="R128" s="21"/>
      <c r="S128" s="21"/>
      <c r="T128" s="42" t="str">
        <f aca="false">IF(AND($A128 = "Nome da disciplina:", ISTEXT($B128)), "OK", "")</f>
        <v/>
      </c>
      <c r="U128" s="19"/>
      <c r="V128" s="19"/>
      <c r="W128" s="21"/>
    </row>
    <row r="129" customFormat="false" ht="13.5" hidden="false" customHeight="false" outlineLevel="0" collapsed="false">
      <c r="A129" s="15" t="s">
        <v>124</v>
      </c>
      <c r="B129" s="20"/>
      <c r="C129" s="20"/>
      <c r="D129" s="20"/>
      <c r="E129" s="19"/>
      <c r="F129" s="15" t="s">
        <v>110</v>
      </c>
      <c r="G129" s="22"/>
      <c r="H129" s="19"/>
      <c r="I129" s="15" t="s">
        <v>125</v>
      </c>
      <c r="J129" s="22"/>
      <c r="K129" s="19"/>
      <c r="L129" s="15" t="s">
        <v>110</v>
      </c>
      <c r="M129" s="22"/>
      <c r="N129" s="19"/>
      <c r="O129" s="15" t="str">
        <f aca="false">IF(OR(AND(NOT(ISBLANK(G129)),NOT(ISNUMBER(G129))),AND(NOT(ISBLANK(J129)),NOT(ISNUMBER(M129)))),"Digite um número na C.H.",IF(OR(COUNTIF(B122:B131,B129)&gt;1,COUNTIF(J122:J131,J129)&gt;1),"Docente repetido",""))</f>
        <v/>
      </c>
      <c r="P129" s="15" t="n">
        <f aca="false">IF(ISBLANK(O129),"",IF(O129="",0,1))</f>
        <v>0</v>
      </c>
      <c r="Q129" s="21"/>
      <c r="R129" s="21"/>
      <c r="S129" s="21"/>
      <c r="T129" s="42" t="str">
        <f aca="false">IF(AND($A129 = "Nome da disciplina:", ISTEXT($B129)), "OK", "")</f>
        <v/>
      </c>
      <c r="U129" s="19"/>
      <c r="V129" s="19"/>
      <c r="W129" s="21"/>
    </row>
    <row r="130" customFormat="false" ht="13.5" hidden="false" customHeight="false" outlineLevel="0" collapsed="false">
      <c r="A130" s="15" t="s">
        <v>126</v>
      </c>
      <c r="B130" s="20"/>
      <c r="C130" s="20"/>
      <c r="D130" s="20"/>
      <c r="E130" s="19"/>
      <c r="F130" s="15" t="s">
        <v>110</v>
      </c>
      <c r="G130" s="22"/>
      <c r="H130" s="19"/>
      <c r="I130" s="15" t="s">
        <v>127</v>
      </c>
      <c r="J130" s="22"/>
      <c r="K130" s="19"/>
      <c r="L130" s="15" t="s">
        <v>110</v>
      </c>
      <c r="M130" s="22"/>
      <c r="N130" s="19"/>
      <c r="O130" s="15" t="str">
        <f aca="false">IF(OR(AND(NOT(ISBLANK(G130)),NOT(ISNUMBER(G130))),AND(NOT(ISBLANK(J130)),NOT(ISNUMBER(M130)))),"Digite um número na C.H.",IF(OR(COUNTIF(B122:B131,B130)&gt;1,COUNTIF(J122:J131,J130)&gt;1),"Docente repetido",""))</f>
        <v/>
      </c>
      <c r="P130" s="15" t="n">
        <f aca="false">IF(ISBLANK(O130),"",IF(O130="",0,1))</f>
        <v>0</v>
      </c>
      <c r="Q130" s="21"/>
      <c r="R130" s="21"/>
      <c r="S130" s="21"/>
      <c r="T130" s="42" t="str">
        <f aca="false">IF(AND($A130 = "Nome da disciplina:", ISTEXT($B130)), "OK", "")</f>
        <v/>
      </c>
      <c r="U130" s="21"/>
      <c r="V130" s="21"/>
      <c r="W130" s="21"/>
    </row>
    <row r="131" customFormat="false" ht="13.5" hidden="false" customHeight="false" outlineLevel="0" collapsed="false">
      <c r="A131" s="15" t="s">
        <v>128</v>
      </c>
      <c r="B131" s="20"/>
      <c r="C131" s="20"/>
      <c r="D131" s="20"/>
      <c r="E131" s="19"/>
      <c r="F131" s="15" t="s">
        <v>110</v>
      </c>
      <c r="G131" s="22"/>
      <c r="H131" s="19"/>
      <c r="I131" s="15" t="s">
        <v>129</v>
      </c>
      <c r="J131" s="22"/>
      <c r="K131" s="19"/>
      <c r="L131" s="15" t="s">
        <v>110</v>
      </c>
      <c r="M131" s="22"/>
      <c r="N131" s="19"/>
      <c r="O131" s="15" t="str">
        <f aca="false">IF(OR(AND(NOT(ISBLANK(G131)),NOT(ISNUMBER(G131))),AND(NOT(ISBLANK(J131)),NOT(ISNUMBER(M131)))),"Digite um número na C.H.",IF(OR(COUNTIF(B122:B131,B131)&gt;1,COUNTIF(J122:J131,J131)&gt;1),"Docente repetido",""))</f>
        <v/>
      </c>
      <c r="P131" s="15" t="n">
        <f aca="false">IF(ISBLANK(O131),"",IF(O131="",0,1))</f>
        <v>0</v>
      </c>
      <c r="Q131" s="21"/>
      <c r="R131" s="21"/>
      <c r="S131" s="21"/>
      <c r="T131" s="42" t="str">
        <f aca="false">IF(AND($A131 = "Nome da disciplina:", ISTEXT($B131)), "OK", "")</f>
        <v/>
      </c>
      <c r="U131" s="21"/>
      <c r="V131" s="21"/>
      <c r="W131" s="21"/>
    </row>
    <row r="132" customFormat="false" ht="12" hidden="false" customHeight="false" outlineLevel="0" collapsed="false">
      <c r="A132" s="21"/>
      <c r="B132" s="21"/>
      <c r="C132" s="21"/>
      <c r="D132" s="21"/>
      <c r="E132" s="21"/>
      <c r="F132" s="42"/>
      <c r="G132" s="21"/>
      <c r="H132" s="21"/>
      <c r="I132" s="21"/>
      <c r="J132" s="21"/>
      <c r="K132" s="21"/>
      <c r="L132" s="21"/>
      <c r="M132" s="21"/>
      <c r="N132" s="21"/>
      <c r="O132" s="21"/>
      <c r="P132" s="21"/>
      <c r="Q132" s="21"/>
      <c r="R132" s="21"/>
      <c r="S132" s="21"/>
      <c r="T132" s="42" t="str">
        <f aca="false">IF(AND($A132 = "Nome da disciplina:", ISTEXT($B132)), "OK", "")</f>
        <v/>
      </c>
      <c r="U132" s="21"/>
      <c r="V132" s="21"/>
      <c r="W132" s="21"/>
    </row>
    <row r="133" customFormat="false" ht="15.75" hidden="false" customHeight="true" outlineLevel="0" collapsed="false">
      <c r="T133" s="42" t="str">
        <f aca="false">IF(AND($A133 = "Nome da disciplina:", ISTEXT($B133)), "OK", "")</f>
        <v/>
      </c>
    </row>
    <row r="134" customFormat="false" ht="15.75" hidden="false" customHeight="true" outlineLevel="0" collapsed="false">
      <c r="T134" s="42" t="str">
        <f aca="false">IF(AND($A134 = "Nome da disciplina:", ISTEXT($B134)), "OK", "")</f>
        <v/>
      </c>
    </row>
    <row r="135" customFormat="false" ht="19.5" hidden="false" customHeight="true" outlineLevel="0" collapsed="false">
      <c r="A135" s="15" t="s">
        <v>98</v>
      </c>
      <c r="B135" s="17"/>
      <c r="C135" s="17"/>
      <c r="D135" s="17"/>
      <c r="E135" s="17"/>
      <c r="F135" s="17"/>
      <c r="G135" s="17"/>
      <c r="H135" s="17"/>
      <c r="I135" s="17"/>
      <c r="J135" s="17"/>
      <c r="K135" s="17"/>
      <c r="L135" s="17"/>
      <c r="M135" s="17"/>
      <c r="N135" s="19"/>
      <c r="O135" s="15" t="str">
        <f aca="false">IF(AND(B135="",NOT(F136="")),"Nome da disciplina obrigatório","")</f>
        <v/>
      </c>
      <c r="P135" s="15" t="n">
        <f aca="false">IF(ISBLANK(O135),"",IF(O135="",0,1))</f>
        <v>0</v>
      </c>
      <c r="Q135" s="21"/>
      <c r="R135" s="21"/>
      <c r="S135" s="21"/>
      <c r="T135" s="42" t="str">
        <f aca="false">IF(AND($A135 = "Nome da disciplina:", ISTEXT($B135)), "OK", "")</f>
        <v/>
      </c>
      <c r="U135" s="21"/>
      <c r="V135" s="21"/>
      <c r="W135" s="21"/>
    </row>
    <row r="136" customFormat="false" ht="32.25" hidden="false" customHeight="true" outlineLevel="0" collapsed="false">
      <c r="A136" s="47" t="s">
        <v>99</v>
      </c>
      <c r="B136" s="47"/>
      <c r="C136" s="47"/>
      <c r="D136" s="47"/>
      <c r="E136" s="47"/>
      <c r="F136" s="15" t="str">
        <f aca="false">IF(SUM(G146:G155)+SUM(M146:M155)=0,"",SUM(G146:G155)+SUM(M146:M155))</f>
        <v/>
      </c>
      <c r="H136" s="19"/>
      <c r="I136" s="19"/>
      <c r="J136" s="19"/>
      <c r="K136" s="19"/>
      <c r="L136" s="19"/>
      <c r="M136" s="19"/>
      <c r="N136" s="19"/>
      <c r="O136" s="15" t="str">
        <f aca="false">IF(F136="", "", IF(AND(NOT(F136=0),NOT(MOD(F136,15)=0)),"A carga horária deve ser múltiplo de 15",""))</f>
        <v/>
      </c>
      <c r="P136" s="15" t="n">
        <f aca="false">IF(ISBLANK(O136),"",IF(O136="",0,1))</f>
        <v>0</v>
      </c>
      <c r="Q136" s="21"/>
      <c r="R136" s="21"/>
      <c r="S136" s="21"/>
      <c r="T136" s="42" t="str">
        <f aca="false">IF(AND($A136 = "Nome da disciplina:", ISTEXT($B136)), "OK", "")</f>
        <v/>
      </c>
      <c r="U136" s="19"/>
      <c r="V136" s="19"/>
      <c r="W136" s="21"/>
    </row>
    <row r="137" customFormat="false" ht="13.5" hidden="false" customHeight="true" outlineLevel="0" collapsed="false">
      <c r="A137" s="39" t="s">
        <v>92</v>
      </c>
      <c r="B137" s="39"/>
      <c r="C137" s="39"/>
      <c r="D137" s="39"/>
      <c r="E137" s="39"/>
      <c r="F137" s="48" t="str">
        <f aca="false">IF(AND(NOT(ISBLANK(F136)),ISNUMBER(F136),F136&gt;=15),F136/15,"")</f>
        <v/>
      </c>
      <c r="G137" s="19"/>
      <c r="H137" s="19"/>
      <c r="I137" s="19"/>
      <c r="J137" s="19"/>
      <c r="K137" s="19"/>
      <c r="L137" s="19"/>
      <c r="M137" s="19"/>
      <c r="N137" s="19"/>
      <c r="O137" s="21"/>
      <c r="P137" s="21"/>
      <c r="Q137" s="21"/>
      <c r="R137" s="21"/>
      <c r="S137" s="21"/>
      <c r="T137" s="42" t="str">
        <f aca="false">IF(AND($A137 = "Nome da disciplina:", ISTEXT($B137)), "OK", "")</f>
        <v/>
      </c>
      <c r="U137" s="19"/>
      <c r="V137" s="19"/>
      <c r="W137" s="21"/>
    </row>
    <row r="138" customFormat="false" ht="60" hidden="false" customHeight="true" outlineLevel="0" collapsed="false">
      <c r="A138" s="15" t="s">
        <v>100</v>
      </c>
      <c r="B138" s="31"/>
      <c r="C138" s="31"/>
      <c r="D138" s="31"/>
      <c r="E138" s="31"/>
      <c r="F138" s="31"/>
      <c r="G138" s="31"/>
      <c r="H138" s="31"/>
      <c r="I138" s="31"/>
      <c r="J138" s="31"/>
      <c r="K138" s="31"/>
      <c r="L138" s="31"/>
      <c r="M138" s="31"/>
      <c r="N138" s="19"/>
      <c r="O138" s="21"/>
      <c r="P138" s="21"/>
      <c r="Q138" s="21"/>
      <c r="R138" s="21"/>
      <c r="S138" s="21"/>
      <c r="T138" s="42" t="str">
        <f aca="false">IF(AND($A138 = "Nome da disciplina:", ISTEXT($B138)), "OK", "")</f>
        <v/>
      </c>
      <c r="U138" s="19"/>
      <c r="V138" s="19"/>
      <c r="W138" s="21"/>
    </row>
    <row r="139" customFormat="false" ht="60" hidden="false" customHeight="true" outlineLevel="0" collapsed="false">
      <c r="A139" s="49" t="s">
        <v>101</v>
      </c>
      <c r="B139" s="31"/>
      <c r="C139" s="31"/>
      <c r="D139" s="31"/>
      <c r="E139" s="31"/>
      <c r="F139" s="31"/>
      <c r="G139" s="31"/>
      <c r="H139" s="31"/>
      <c r="I139" s="31"/>
      <c r="J139" s="31"/>
      <c r="K139" s="31"/>
      <c r="L139" s="31"/>
      <c r="M139" s="31"/>
      <c r="N139" s="19"/>
      <c r="O139" s="21"/>
      <c r="P139" s="21"/>
      <c r="Q139" s="21"/>
      <c r="R139" s="21"/>
      <c r="S139" s="21"/>
      <c r="T139" s="42" t="str">
        <f aca="false">IF(AND($A139 = "Nome da disciplina:", ISTEXT($B139)), "OK", "")</f>
        <v/>
      </c>
      <c r="U139" s="19"/>
      <c r="V139" s="19"/>
      <c r="W139" s="21"/>
    </row>
    <row r="140" customFormat="false" ht="13.5" hidden="false" customHeight="false" outlineLevel="0" collapsed="false">
      <c r="A140" s="15" t="s">
        <v>102</v>
      </c>
      <c r="B140" s="22"/>
      <c r="C140" s="50" t="s">
        <v>103</v>
      </c>
      <c r="D140" s="19"/>
      <c r="E140" s="19"/>
      <c r="G140" s="21"/>
      <c r="H140" s="19"/>
      <c r="I140" s="19"/>
      <c r="J140" s="19"/>
      <c r="K140" s="19"/>
      <c r="L140" s="19"/>
      <c r="M140" s="19"/>
      <c r="N140" s="19"/>
      <c r="O140" s="21"/>
      <c r="P140" s="21"/>
      <c r="Q140" s="21"/>
      <c r="R140" s="21"/>
      <c r="S140" s="21"/>
      <c r="T140" s="42" t="str">
        <f aca="false">IF(AND($A140 = "Nome da disciplina:", ISTEXT($B140)), "OK", "")</f>
        <v/>
      </c>
      <c r="U140" s="19"/>
      <c r="V140" s="19"/>
      <c r="W140" s="21"/>
    </row>
    <row r="141" customFormat="false" ht="13.5" hidden="false" customHeight="false" outlineLevel="0" collapsed="false">
      <c r="A141" s="15" t="s">
        <v>104</v>
      </c>
      <c r="B141" s="22"/>
      <c r="C141" s="50" t="s">
        <v>103</v>
      </c>
      <c r="D141" s="19"/>
      <c r="E141" s="19"/>
      <c r="G141" s="21"/>
      <c r="H141" s="19"/>
      <c r="I141" s="19"/>
      <c r="J141" s="19"/>
      <c r="K141" s="19"/>
      <c r="L141" s="19"/>
      <c r="M141" s="19"/>
      <c r="N141" s="19"/>
      <c r="O141" s="21"/>
      <c r="P141" s="21"/>
      <c r="Q141" s="21"/>
      <c r="R141" s="21"/>
      <c r="S141" s="21"/>
      <c r="T141" s="42" t="str">
        <f aca="false">IF(AND($A141 = "Nome da disciplina:", ISTEXT($B141)), "OK", "")</f>
        <v/>
      </c>
      <c r="U141" s="19"/>
      <c r="V141" s="19"/>
      <c r="W141" s="21"/>
    </row>
    <row r="142" customFormat="false" ht="13.5" hidden="false" customHeight="true" outlineLevel="0" collapsed="false">
      <c r="A142" s="51" t="s">
        <v>105</v>
      </c>
      <c r="B142" s="51"/>
      <c r="C142" s="22"/>
      <c r="D142" s="50" t="s">
        <v>103</v>
      </c>
      <c r="E142" s="19"/>
      <c r="F142" s="52"/>
      <c r="G142" s="21"/>
      <c r="H142" s="19"/>
      <c r="I142" s="19"/>
      <c r="J142" s="19"/>
      <c r="K142" s="19"/>
      <c r="L142" s="19"/>
      <c r="M142" s="19"/>
      <c r="N142" s="19"/>
      <c r="O142" s="21"/>
      <c r="P142" s="21"/>
      <c r="Q142" s="21"/>
      <c r="R142" s="21"/>
      <c r="S142" s="21"/>
      <c r="T142" s="42" t="str">
        <f aca="false">IF(AND($A142 = "Nome da disciplina:", ISTEXT($B142)), "OK", "")</f>
        <v/>
      </c>
      <c r="U142" s="19"/>
      <c r="V142" s="19"/>
      <c r="W142" s="21"/>
    </row>
    <row r="143" customFormat="false" ht="13.5" hidden="false" customHeight="true" outlineLevel="0" collapsed="false">
      <c r="A143" s="51" t="s">
        <v>106</v>
      </c>
      <c r="B143" s="51"/>
      <c r="C143" s="22"/>
      <c r="D143" s="50" t="s">
        <v>103</v>
      </c>
      <c r="E143" s="19"/>
      <c r="F143" s="52"/>
      <c r="G143" s="21"/>
      <c r="H143" s="19"/>
      <c r="I143" s="19"/>
      <c r="J143" s="19"/>
      <c r="K143" s="19"/>
      <c r="L143" s="19"/>
      <c r="M143" s="19"/>
      <c r="N143" s="19"/>
      <c r="O143" s="21"/>
      <c r="P143" s="21"/>
      <c r="Q143" s="21"/>
      <c r="R143" s="21"/>
      <c r="S143" s="21"/>
      <c r="T143" s="42" t="str">
        <f aca="false">IF(AND($A143 = "Nome da disciplina:", ISTEXT($B143)), "OK", "")</f>
        <v/>
      </c>
      <c r="U143" s="19"/>
      <c r="V143" s="19"/>
      <c r="W143" s="21"/>
    </row>
    <row r="144" customFormat="false" ht="13.5" hidden="false" customHeight="true" outlineLevel="0" collapsed="false">
      <c r="A144" s="57" t="s">
        <v>107</v>
      </c>
      <c r="B144" s="57"/>
      <c r="C144" s="57"/>
      <c r="D144" s="22"/>
      <c r="E144" s="50" t="s">
        <v>103</v>
      </c>
      <c r="G144" s="21"/>
      <c r="H144" s="19"/>
      <c r="I144" s="19"/>
      <c r="J144" s="19"/>
      <c r="K144" s="19"/>
      <c r="L144" s="19"/>
      <c r="M144" s="19"/>
      <c r="N144" s="19"/>
      <c r="O144" s="21"/>
      <c r="P144" s="21"/>
      <c r="Q144" s="21"/>
      <c r="R144" s="21"/>
      <c r="S144" s="21"/>
      <c r="T144" s="42" t="str">
        <f aca="false">IF(AND($A144 = "Nome da disciplina:", ISTEXT($B144)), "OK", "")</f>
        <v/>
      </c>
      <c r="U144" s="19"/>
      <c r="V144" s="19"/>
      <c r="W144" s="21"/>
    </row>
    <row r="145" customFormat="false" ht="13.5" hidden="false" customHeight="true" outlineLevel="0" collapsed="false">
      <c r="A145" s="61" t="s">
        <v>108</v>
      </c>
      <c r="B145" s="61"/>
      <c r="C145" s="61"/>
      <c r="D145" s="22"/>
      <c r="E145" s="50" t="s">
        <v>103</v>
      </c>
      <c r="G145" s="21"/>
      <c r="H145" s="19"/>
      <c r="I145" s="19"/>
      <c r="J145" s="19"/>
      <c r="K145" s="19"/>
      <c r="L145" s="19"/>
      <c r="M145" s="19"/>
      <c r="N145" s="19"/>
      <c r="O145" s="21"/>
      <c r="P145" s="21"/>
      <c r="Q145" s="21"/>
      <c r="R145" s="21"/>
      <c r="S145" s="21"/>
      <c r="T145" s="42" t="str">
        <f aca="false">IF(AND($A145 = "Nome da disciplina:", ISTEXT($B145)), "OK", "")</f>
        <v/>
      </c>
      <c r="U145" s="19"/>
      <c r="V145" s="19"/>
      <c r="W145" s="21"/>
    </row>
    <row r="146" customFormat="false" ht="13.5" hidden="false" customHeight="false" outlineLevel="0" collapsed="false">
      <c r="A146" s="56" t="s">
        <v>109</v>
      </c>
      <c r="B146" s="18"/>
      <c r="C146" s="18"/>
      <c r="D146" s="18"/>
      <c r="E146" s="19"/>
      <c r="F146" s="15" t="s">
        <v>110</v>
      </c>
      <c r="G146" s="22"/>
      <c r="H146" s="19"/>
      <c r="I146" s="15" t="s">
        <v>111</v>
      </c>
      <c r="J146" s="22"/>
      <c r="K146" s="19"/>
      <c r="L146" s="15" t="s">
        <v>110</v>
      </c>
      <c r="M146" s="22"/>
      <c r="N146" s="19"/>
      <c r="O146" s="15" t="str">
        <f aca="false">IF(OR(AND(NOT(ISBLANK(G146)),NOT(ISNUMBER(G146))),AND(NOT(ISBLANK(J146)),NOT(ISNUMBER(M146)))),"Digite um número na C.H.",IF(OR(COUNTIF(B146:B155,B146)&gt;1,COUNTIF(J146:J155,J146)&gt;1),"Docente repetido",""))</f>
        <v/>
      </c>
      <c r="P146" s="15" t="n">
        <f aca="false">IF(ISBLANK(O146),"",IF(O146="",0,1))</f>
        <v>0</v>
      </c>
      <c r="Q146" s="21"/>
      <c r="R146" s="21"/>
      <c r="S146" s="21"/>
      <c r="T146" s="42" t="str">
        <f aca="false">IF(AND($A146 = "Nome da disciplina:", ISTEXT($B146)), "OK", "")</f>
        <v/>
      </c>
      <c r="U146" s="19"/>
      <c r="V146" s="19"/>
      <c r="W146" s="21"/>
    </row>
    <row r="147" customFormat="false" ht="13.5" hidden="false" customHeight="false" outlineLevel="0" collapsed="false">
      <c r="A147" s="15" t="s">
        <v>112</v>
      </c>
      <c r="B147" s="20"/>
      <c r="C147" s="20"/>
      <c r="D147" s="20"/>
      <c r="E147" s="19"/>
      <c r="F147" s="15" t="s">
        <v>110</v>
      </c>
      <c r="G147" s="22"/>
      <c r="H147" s="19"/>
      <c r="I147" s="15" t="s">
        <v>113</v>
      </c>
      <c r="J147" s="22"/>
      <c r="K147" s="19"/>
      <c r="L147" s="15" t="s">
        <v>110</v>
      </c>
      <c r="M147" s="22"/>
      <c r="N147" s="19"/>
      <c r="O147" s="15" t="str">
        <f aca="false">IF(OR(AND(NOT(ISBLANK(G147)),NOT(ISNUMBER(G147))),AND(NOT(ISBLANK(J147)),NOT(ISNUMBER(M147)))),"Digite um número na C.H.",IF(OR(COUNTIF(B146:B155,B147)&gt;1,COUNTIF(J146:J155,J147)&gt;1),"Docente repetido",""))</f>
        <v/>
      </c>
      <c r="P147" s="15" t="n">
        <f aca="false">IF(ISBLANK(O147),"",IF(O147="",0,1))</f>
        <v>0</v>
      </c>
      <c r="Q147" s="21"/>
      <c r="R147" s="21"/>
      <c r="S147" s="21"/>
      <c r="T147" s="42" t="str">
        <f aca="false">IF(AND($A147 = "Nome da disciplina:", ISTEXT($B147)), "OK", "")</f>
        <v/>
      </c>
      <c r="U147" s="19"/>
      <c r="V147" s="19"/>
      <c r="W147" s="21"/>
    </row>
    <row r="148" customFormat="false" ht="13.5" hidden="false" customHeight="false" outlineLevel="0" collapsed="false">
      <c r="A148" s="15" t="s">
        <v>114</v>
      </c>
      <c r="B148" s="20"/>
      <c r="C148" s="20"/>
      <c r="D148" s="20"/>
      <c r="E148" s="19"/>
      <c r="F148" s="15" t="s">
        <v>110</v>
      </c>
      <c r="G148" s="22"/>
      <c r="H148" s="19"/>
      <c r="I148" s="15" t="s">
        <v>115</v>
      </c>
      <c r="J148" s="22"/>
      <c r="K148" s="19"/>
      <c r="L148" s="15" t="s">
        <v>110</v>
      </c>
      <c r="M148" s="22"/>
      <c r="N148" s="19"/>
      <c r="O148" s="15" t="str">
        <f aca="false">IF(OR(AND(NOT(ISBLANK(G148)),NOT(ISNUMBER(G148))),AND(NOT(ISBLANK(J148)),NOT(ISNUMBER(M148)))),"Digite um número na C.H.",IF(OR(COUNTIF(B146:B155,B148)&gt;1,COUNTIF(J146:J155,J148)&gt;1),"Docente repetido",""))</f>
        <v/>
      </c>
      <c r="P148" s="15" t="n">
        <f aca="false">IF(ISBLANK(O148),"",IF(O148="",0,1))</f>
        <v>0</v>
      </c>
      <c r="Q148" s="21"/>
      <c r="R148" s="21"/>
      <c r="S148" s="21"/>
      <c r="T148" s="42" t="str">
        <f aca="false">IF(AND($A148 = "Nome da disciplina:", ISTEXT($B148)), "OK", "")</f>
        <v/>
      </c>
      <c r="U148" s="19"/>
      <c r="V148" s="19"/>
      <c r="W148" s="21"/>
    </row>
    <row r="149" customFormat="false" ht="13.5" hidden="false" customHeight="false" outlineLevel="0" collapsed="false">
      <c r="A149" s="15" t="s">
        <v>116</v>
      </c>
      <c r="B149" s="20"/>
      <c r="C149" s="20"/>
      <c r="D149" s="20"/>
      <c r="E149" s="19"/>
      <c r="F149" s="15" t="s">
        <v>110</v>
      </c>
      <c r="G149" s="22"/>
      <c r="H149" s="19"/>
      <c r="I149" s="15" t="s">
        <v>117</v>
      </c>
      <c r="J149" s="22"/>
      <c r="K149" s="19"/>
      <c r="L149" s="15" t="s">
        <v>110</v>
      </c>
      <c r="M149" s="22"/>
      <c r="N149" s="19"/>
      <c r="O149" s="15" t="str">
        <f aca="false">IF(OR(AND(NOT(ISBLANK(G149)),NOT(ISNUMBER(G149))),AND(NOT(ISBLANK(J149)),NOT(ISNUMBER(M149)))),"Digite um número na C.H.",IF(OR(COUNTIF(B146:B155,B149)&gt;1,COUNTIF(J146:J155,J149)&gt;1),"Docente repetido",""))</f>
        <v/>
      </c>
      <c r="P149" s="15" t="n">
        <f aca="false">IF(ISBLANK(O149),"",IF(O149="",0,1))</f>
        <v>0</v>
      </c>
      <c r="Q149" s="21"/>
      <c r="R149" s="21"/>
      <c r="S149" s="21"/>
      <c r="T149" s="42" t="str">
        <f aca="false">IF(AND($A149 = "Nome da disciplina:", ISTEXT($B149)), "OK", "")</f>
        <v/>
      </c>
      <c r="U149" s="19"/>
      <c r="V149" s="19"/>
      <c r="W149" s="21"/>
    </row>
    <row r="150" customFormat="false" ht="13.5" hidden="false" customHeight="false" outlineLevel="0" collapsed="false">
      <c r="A150" s="15" t="s">
        <v>118</v>
      </c>
      <c r="B150" s="20"/>
      <c r="C150" s="20"/>
      <c r="D150" s="20"/>
      <c r="E150" s="19"/>
      <c r="F150" s="15" t="s">
        <v>110</v>
      </c>
      <c r="G150" s="22"/>
      <c r="H150" s="19"/>
      <c r="I150" s="15" t="s">
        <v>119</v>
      </c>
      <c r="J150" s="22"/>
      <c r="K150" s="19"/>
      <c r="L150" s="15" t="s">
        <v>110</v>
      </c>
      <c r="M150" s="22"/>
      <c r="N150" s="19"/>
      <c r="O150" s="15" t="str">
        <f aca="false">IF(OR(AND(NOT(ISBLANK(G150)),NOT(ISNUMBER(G150))),AND(NOT(ISBLANK(J150)),NOT(ISNUMBER(M150)))),"Digite um número na C.H.",IF(OR(COUNTIF(B146:B155,B150)&gt;1,COUNTIF(J146:J155,J150)&gt;1),"Docente repetido",""))</f>
        <v/>
      </c>
      <c r="P150" s="15" t="n">
        <f aca="false">IF(ISBLANK(O150),"",IF(O150="",0,1))</f>
        <v>0</v>
      </c>
      <c r="Q150" s="21"/>
      <c r="R150" s="21"/>
      <c r="S150" s="21"/>
      <c r="T150" s="42" t="str">
        <f aca="false">IF(AND($A150 = "Nome da disciplina:", ISTEXT($B150)), "OK", "")</f>
        <v/>
      </c>
      <c r="U150" s="19"/>
      <c r="V150" s="19"/>
      <c r="W150" s="21"/>
    </row>
    <row r="151" customFormat="false" ht="13.5" hidden="false" customHeight="false" outlineLevel="0" collapsed="false">
      <c r="A151" s="15" t="s">
        <v>120</v>
      </c>
      <c r="B151" s="20"/>
      <c r="C151" s="20"/>
      <c r="D151" s="20"/>
      <c r="E151" s="19"/>
      <c r="F151" s="15" t="s">
        <v>110</v>
      </c>
      <c r="G151" s="22"/>
      <c r="H151" s="19"/>
      <c r="I151" s="15" t="s">
        <v>121</v>
      </c>
      <c r="J151" s="22"/>
      <c r="K151" s="19"/>
      <c r="L151" s="15" t="s">
        <v>110</v>
      </c>
      <c r="M151" s="22"/>
      <c r="N151" s="19"/>
      <c r="O151" s="15" t="str">
        <f aca="false">IF(OR(AND(NOT(ISBLANK(G151)),NOT(ISNUMBER(G151))),AND(NOT(ISBLANK(J151)),NOT(ISNUMBER(M151)))),"Digite um número na C.H.",IF(OR(COUNTIF(B146:B155,B151)&gt;1,COUNTIF(J146:J155,J151)&gt;1),"Docente repetido",""))</f>
        <v/>
      </c>
      <c r="P151" s="15" t="n">
        <f aca="false">IF(ISBLANK(O151),"",IF(O151="",0,1))</f>
        <v>0</v>
      </c>
      <c r="Q151" s="21"/>
      <c r="R151" s="21"/>
      <c r="S151" s="21"/>
      <c r="T151" s="42" t="str">
        <f aca="false">IF(AND($A151 = "Nome da disciplina:", ISTEXT($B151)), "OK", "")</f>
        <v/>
      </c>
      <c r="U151" s="19"/>
      <c r="V151" s="19"/>
      <c r="W151" s="21"/>
    </row>
    <row r="152" customFormat="false" ht="13.5" hidden="false" customHeight="false" outlineLevel="0" collapsed="false">
      <c r="A152" s="15" t="s">
        <v>122</v>
      </c>
      <c r="B152" s="20"/>
      <c r="C152" s="20"/>
      <c r="D152" s="20"/>
      <c r="E152" s="19"/>
      <c r="F152" s="15" t="s">
        <v>110</v>
      </c>
      <c r="G152" s="22"/>
      <c r="H152" s="19"/>
      <c r="I152" s="15" t="s">
        <v>123</v>
      </c>
      <c r="J152" s="22"/>
      <c r="K152" s="19"/>
      <c r="L152" s="15" t="s">
        <v>110</v>
      </c>
      <c r="M152" s="22"/>
      <c r="N152" s="19"/>
      <c r="O152" s="15" t="str">
        <f aca="false">IF(OR(AND(NOT(ISBLANK(G152)),NOT(ISNUMBER(G152))),AND(NOT(ISBLANK(J152)),NOT(ISNUMBER(M152)))),"Digite um número na C.H.",IF(OR(COUNTIF(B146:B155,B152)&gt;1,COUNTIF(J146:J155,J152)&gt;1),"Docente repetido",""))</f>
        <v/>
      </c>
      <c r="P152" s="15" t="n">
        <f aca="false">IF(ISBLANK(O152),"",IF(O152="",0,1))</f>
        <v>0</v>
      </c>
      <c r="Q152" s="21"/>
      <c r="R152" s="21"/>
      <c r="S152" s="21"/>
      <c r="T152" s="42" t="str">
        <f aca="false">IF(AND($A152 = "Nome da disciplina:", ISTEXT($B152)), "OK", "")</f>
        <v/>
      </c>
      <c r="U152" s="19"/>
      <c r="V152" s="19"/>
      <c r="W152" s="21"/>
    </row>
    <row r="153" customFormat="false" ht="13.5" hidden="false" customHeight="false" outlineLevel="0" collapsed="false">
      <c r="A153" s="15" t="s">
        <v>124</v>
      </c>
      <c r="B153" s="20"/>
      <c r="C153" s="20"/>
      <c r="D153" s="20"/>
      <c r="E153" s="19"/>
      <c r="F153" s="15" t="s">
        <v>110</v>
      </c>
      <c r="G153" s="22"/>
      <c r="H153" s="19"/>
      <c r="I153" s="15" t="s">
        <v>125</v>
      </c>
      <c r="J153" s="22"/>
      <c r="K153" s="19"/>
      <c r="L153" s="15" t="s">
        <v>110</v>
      </c>
      <c r="M153" s="22"/>
      <c r="N153" s="19"/>
      <c r="O153" s="15" t="str">
        <f aca="false">IF(OR(AND(NOT(ISBLANK(G153)),NOT(ISNUMBER(G153))),AND(NOT(ISBLANK(J153)),NOT(ISNUMBER(M153)))),"Digite um número na C.H.",IF(OR(COUNTIF(B146:B155,B153)&gt;1,COUNTIF(J146:J155,J153)&gt;1),"Docente repetido",""))</f>
        <v/>
      </c>
      <c r="P153" s="15" t="n">
        <f aca="false">IF(ISBLANK(O153),"",IF(O153="",0,1))</f>
        <v>0</v>
      </c>
      <c r="Q153" s="21"/>
      <c r="R153" s="21"/>
      <c r="S153" s="21"/>
      <c r="T153" s="42" t="str">
        <f aca="false">IF(AND($A153 = "Nome da disciplina:", ISTEXT($B153)), "OK", "")</f>
        <v/>
      </c>
      <c r="U153" s="19"/>
      <c r="V153" s="19"/>
      <c r="W153" s="21"/>
    </row>
    <row r="154" customFormat="false" ht="13.5" hidden="false" customHeight="false" outlineLevel="0" collapsed="false">
      <c r="A154" s="15" t="s">
        <v>126</v>
      </c>
      <c r="B154" s="20"/>
      <c r="C154" s="20"/>
      <c r="D154" s="20"/>
      <c r="E154" s="19"/>
      <c r="F154" s="15" t="s">
        <v>110</v>
      </c>
      <c r="G154" s="22"/>
      <c r="H154" s="19"/>
      <c r="I154" s="15" t="s">
        <v>127</v>
      </c>
      <c r="J154" s="22"/>
      <c r="K154" s="19"/>
      <c r="L154" s="15" t="s">
        <v>110</v>
      </c>
      <c r="M154" s="22"/>
      <c r="N154" s="19"/>
      <c r="O154" s="15" t="str">
        <f aca="false">IF(OR(AND(NOT(ISBLANK(G154)),NOT(ISNUMBER(G154))),AND(NOT(ISBLANK(J154)),NOT(ISNUMBER(M154)))),"Digite um número na C.H.",IF(OR(COUNTIF(B146:B155,B154)&gt;1,COUNTIF(J146:J155,J154)&gt;1),"Docente repetido",""))</f>
        <v/>
      </c>
      <c r="P154" s="15" t="n">
        <f aca="false">IF(ISBLANK(O154),"",IF(O154="",0,1))</f>
        <v>0</v>
      </c>
      <c r="Q154" s="21"/>
      <c r="R154" s="21"/>
      <c r="S154" s="21"/>
      <c r="T154" s="42" t="str">
        <f aca="false">IF(AND($A154 = "Nome da disciplina:", ISTEXT($B154)), "OK", "")</f>
        <v/>
      </c>
      <c r="U154" s="21"/>
      <c r="V154" s="21"/>
      <c r="W154" s="21"/>
    </row>
    <row r="155" customFormat="false" ht="13.5" hidden="false" customHeight="false" outlineLevel="0" collapsed="false">
      <c r="A155" s="15" t="s">
        <v>128</v>
      </c>
      <c r="B155" s="20"/>
      <c r="C155" s="20"/>
      <c r="D155" s="20"/>
      <c r="E155" s="19"/>
      <c r="F155" s="15" t="s">
        <v>110</v>
      </c>
      <c r="G155" s="22"/>
      <c r="H155" s="19"/>
      <c r="I155" s="15" t="s">
        <v>129</v>
      </c>
      <c r="J155" s="22"/>
      <c r="K155" s="19"/>
      <c r="L155" s="15" t="s">
        <v>110</v>
      </c>
      <c r="M155" s="22"/>
      <c r="N155" s="19"/>
      <c r="O155" s="15" t="str">
        <f aca="false">IF(OR(AND(NOT(ISBLANK(G155)),NOT(ISNUMBER(G155))),AND(NOT(ISBLANK(J155)),NOT(ISNUMBER(M155)))),"Digite um número na C.H.",IF(OR(COUNTIF(B146:B155,B155)&gt;1,COUNTIF(J146:J155,J155)&gt;1),"Docente repetido",""))</f>
        <v/>
      </c>
      <c r="P155" s="15" t="n">
        <f aca="false">IF(ISBLANK(O155),"",IF(O155="",0,1))</f>
        <v>0</v>
      </c>
      <c r="Q155" s="21"/>
      <c r="R155" s="21"/>
      <c r="S155" s="21"/>
      <c r="T155" s="42" t="str">
        <f aca="false">IF(AND($A155 = "Nome da disciplina:", ISTEXT($B155)), "OK", "")</f>
        <v/>
      </c>
      <c r="U155" s="21"/>
      <c r="V155" s="21"/>
      <c r="W155" s="21"/>
    </row>
    <row r="156" customFormat="false" ht="12" hidden="false" customHeight="false" outlineLevel="0" collapsed="false">
      <c r="A156" s="21"/>
      <c r="B156" s="21"/>
      <c r="C156" s="21"/>
      <c r="D156" s="21"/>
      <c r="E156" s="21"/>
      <c r="F156" s="21"/>
      <c r="G156" s="21"/>
      <c r="H156" s="21"/>
      <c r="I156" s="21"/>
      <c r="J156" s="21"/>
      <c r="K156" s="21"/>
      <c r="L156" s="21"/>
      <c r="M156" s="21"/>
      <c r="N156" s="21"/>
      <c r="O156" s="21"/>
      <c r="P156" s="21"/>
      <c r="Q156" s="21"/>
      <c r="R156" s="21"/>
      <c r="S156" s="21"/>
      <c r="T156" s="42" t="str">
        <f aca="false">IF(AND($A156 = "Nome da disciplina:", ISTEXT($B156)), "OK", "")</f>
        <v/>
      </c>
      <c r="U156" s="21"/>
      <c r="V156" s="21"/>
      <c r="W156" s="21"/>
    </row>
    <row r="157" customFormat="false" ht="15.75" hidden="false" customHeight="true" outlineLevel="0" collapsed="false">
      <c r="T157" s="42" t="str">
        <f aca="false">IF(AND($A157 = "Nome da disciplina:", ISTEXT($B157)), "OK", "")</f>
        <v/>
      </c>
    </row>
    <row r="158" customFormat="false" ht="15.75" hidden="false" customHeight="true" outlineLevel="0" collapsed="false">
      <c r="T158" s="42" t="str">
        <f aca="false">IF(AND($A158 = "Nome da disciplina:", ISTEXT($B158)), "OK", "")</f>
        <v/>
      </c>
    </row>
    <row r="159" customFormat="false" ht="19.5" hidden="false" customHeight="true" outlineLevel="0" collapsed="false">
      <c r="A159" s="15" t="s">
        <v>98</v>
      </c>
      <c r="B159" s="17"/>
      <c r="C159" s="17"/>
      <c r="D159" s="17"/>
      <c r="E159" s="17"/>
      <c r="F159" s="17"/>
      <c r="G159" s="17"/>
      <c r="H159" s="17"/>
      <c r="I159" s="17"/>
      <c r="J159" s="17"/>
      <c r="K159" s="17"/>
      <c r="L159" s="17"/>
      <c r="M159" s="17"/>
      <c r="N159" s="19"/>
      <c r="O159" s="15" t="str">
        <f aca="false">IF(AND(B159="",NOT(F160="")),"Nome da disciplina obrigatório","")</f>
        <v/>
      </c>
      <c r="P159" s="15" t="n">
        <f aca="false">IF(ISBLANK(O159),"",IF(O159="",0,1))</f>
        <v>0</v>
      </c>
      <c r="Q159" s="21"/>
      <c r="R159" s="21"/>
      <c r="S159" s="21"/>
      <c r="T159" s="42" t="str">
        <f aca="false">IF(AND($A159 = "Nome da disciplina:", ISTEXT($B159)), "OK", "")</f>
        <v/>
      </c>
      <c r="U159" s="21"/>
      <c r="V159" s="21"/>
      <c r="W159" s="21"/>
    </row>
    <row r="160" customFormat="false" ht="32.25" hidden="false" customHeight="true" outlineLevel="0" collapsed="false">
      <c r="A160" s="47" t="s">
        <v>99</v>
      </c>
      <c r="B160" s="47"/>
      <c r="C160" s="47"/>
      <c r="D160" s="47"/>
      <c r="E160" s="47"/>
      <c r="F160" s="15" t="str">
        <f aca="false">IF(SUM(G170:G179)+SUM(M170:M179)=0,"",SUM(G170:G179)+SUM(M170:M179))</f>
        <v/>
      </c>
      <c r="H160" s="19"/>
      <c r="I160" s="19"/>
      <c r="J160" s="19"/>
      <c r="K160" s="19"/>
      <c r="L160" s="19"/>
      <c r="M160" s="19"/>
      <c r="N160" s="19"/>
      <c r="O160" s="15" t="str">
        <f aca="false">IF(F160="", "", IF(AND(NOT(F160=0),NOT(MOD(F160,15)=0)),"A carga horária deve ser múltiplo de 15",""))</f>
        <v/>
      </c>
      <c r="P160" s="15" t="n">
        <f aca="false">IF(ISBLANK(O160),"",IF(O160="",0,1))</f>
        <v>0</v>
      </c>
      <c r="Q160" s="21"/>
      <c r="R160" s="21"/>
      <c r="S160" s="21"/>
      <c r="T160" s="42" t="str">
        <f aca="false">IF(AND($A160 = "Nome da disciplina:", ISTEXT($B160)), "OK", "")</f>
        <v/>
      </c>
      <c r="U160" s="19"/>
      <c r="V160" s="19"/>
      <c r="W160" s="21"/>
    </row>
    <row r="161" customFormat="false" ht="13.5" hidden="false" customHeight="true" outlineLevel="0" collapsed="false">
      <c r="A161" s="39" t="s">
        <v>92</v>
      </c>
      <c r="B161" s="39"/>
      <c r="C161" s="39"/>
      <c r="D161" s="39"/>
      <c r="E161" s="39"/>
      <c r="F161" s="48" t="str">
        <f aca="false">IF(AND(NOT(ISBLANK(F160)),ISNUMBER(F160),F160&gt;=15),F160/15,"")</f>
        <v/>
      </c>
      <c r="G161" s="19"/>
      <c r="H161" s="19"/>
      <c r="I161" s="19"/>
      <c r="J161" s="19"/>
      <c r="K161" s="19"/>
      <c r="L161" s="19"/>
      <c r="M161" s="19"/>
      <c r="N161" s="19"/>
      <c r="O161" s="21"/>
      <c r="P161" s="21"/>
      <c r="Q161" s="21"/>
      <c r="R161" s="21"/>
      <c r="S161" s="21"/>
      <c r="T161" s="42" t="str">
        <f aca="false">IF(AND($A161 = "Nome da disciplina:", ISTEXT($B161)), "OK", "")</f>
        <v/>
      </c>
      <c r="U161" s="19"/>
      <c r="V161" s="19"/>
      <c r="W161" s="21"/>
    </row>
    <row r="162" customFormat="false" ht="60" hidden="false" customHeight="true" outlineLevel="0" collapsed="false">
      <c r="A162" s="15" t="s">
        <v>100</v>
      </c>
      <c r="B162" s="31"/>
      <c r="C162" s="31"/>
      <c r="D162" s="31"/>
      <c r="E162" s="31"/>
      <c r="F162" s="31"/>
      <c r="G162" s="31"/>
      <c r="H162" s="31"/>
      <c r="I162" s="31"/>
      <c r="J162" s="31"/>
      <c r="K162" s="31"/>
      <c r="L162" s="31"/>
      <c r="M162" s="31"/>
      <c r="N162" s="19"/>
      <c r="O162" s="21"/>
      <c r="P162" s="21"/>
      <c r="Q162" s="21"/>
      <c r="R162" s="21"/>
      <c r="S162" s="21"/>
      <c r="T162" s="42" t="str">
        <f aca="false">IF(AND($A162 = "Nome da disciplina:", ISTEXT($B162)), "OK", "")</f>
        <v/>
      </c>
      <c r="U162" s="19"/>
      <c r="V162" s="19"/>
      <c r="W162" s="21"/>
    </row>
    <row r="163" customFormat="false" ht="60" hidden="false" customHeight="true" outlineLevel="0" collapsed="false">
      <c r="A163" s="49" t="s">
        <v>101</v>
      </c>
      <c r="B163" s="31"/>
      <c r="C163" s="31"/>
      <c r="D163" s="31"/>
      <c r="E163" s="31"/>
      <c r="F163" s="31"/>
      <c r="G163" s="31"/>
      <c r="H163" s="31"/>
      <c r="I163" s="31"/>
      <c r="J163" s="31"/>
      <c r="K163" s="31"/>
      <c r="L163" s="31"/>
      <c r="M163" s="31"/>
      <c r="N163" s="19"/>
      <c r="O163" s="21"/>
      <c r="P163" s="21"/>
      <c r="Q163" s="21"/>
      <c r="R163" s="21"/>
      <c r="S163" s="21"/>
      <c r="T163" s="42" t="str">
        <f aca="false">IF(AND($A163 = "Nome da disciplina:", ISTEXT($B163)), "OK", "")</f>
        <v/>
      </c>
      <c r="U163" s="19"/>
      <c r="V163" s="19"/>
      <c r="W163" s="21"/>
    </row>
    <row r="164" customFormat="false" ht="13.5" hidden="false" customHeight="false" outlineLevel="0" collapsed="false">
      <c r="A164" s="15" t="s">
        <v>102</v>
      </c>
      <c r="B164" s="22"/>
      <c r="C164" s="50" t="s">
        <v>103</v>
      </c>
      <c r="D164" s="19"/>
      <c r="E164" s="19"/>
      <c r="G164" s="21"/>
      <c r="H164" s="19"/>
      <c r="I164" s="19"/>
      <c r="J164" s="19"/>
      <c r="K164" s="19"/>
      <c r="L164" s="19"/>
      <c r="M164" s="19"/>
      <c r="N164" s="19"/>
      <c r="O164" s="21"/>
      <c r="P164" s="21"/>
      <c r="Q164" s="21"/>
      <c r="R164" s="21"/>
      <c r="S164" s="21"/>
      <c r="T164" s="42" t="str">
        <f aca="false">IF(AND($A164 = "Nome da disciplina:", ISTEXT($B164)), "OK", "")</f>
        <v/>
      </c>
      <c r="U164" s="19"/>
      <c r="V164" s="19"/>
      <c r="W164" s="21"/>
    </row>
    <row r="165" customFormat="false" ht="13.5" hidden="false" customHeight="false" outlineLevel="0" collapsed="false">
      <c r="A165" s="15" t="s">
        <v>104</v>
      </c>
      <c r="B165" s="22"/>
      <c r="C165" s="50" t="s">
        <v>103</v>
      </c>
      <c r="D165" s="19"/>
      <c r="E165" s="19"/>
      <c r="G165" s="21"/>
      <c r="H165" s="19"/>
      <c r="I165" s="19"/>
      <c r="J165" s="19"/>
      <c r="K165" s="19"/>
      <c r="L165" s="19"/>
      <c r="M165" s="19"/>
      <c r="N165" s="19"/>
      <c r="O165" s="21"/>
      <c r="P165" s="21"/>
      <c r="Q165" s="21"/>
      <c r="R165" s="21"/>
      <c r="S165" s="21"/>
      <c r="T165" s="42" t="str">
        <f aca="false">IF(AND($A165 = "Nome da disciplina:", ISTEXT($B165)), "OK", "")</f>
        <v/>
      </c>
      <c r="U165" s="19"/>
      <c r="V165" s="19"/>
      <c r="W165" s="21"/>
    </row>
    <row r="166" customFormat="false" ht="13.5" hidden="false" customHeight="true" outlineLevel="0" collapsed="false">
      <c r="A166" s="51" t="s">
        <v>105</v>
      </c>
      <c r="B166" s="51"/>
      <c r="C166" s="22"/>
      <c r="D166" s="50" t="s">
        <v>103</v>
      </c>
      <c r="E166" s="19"/>
      <c r="F166" s="52"/>
      <c r="G166" s="21"/>
      <c r="H166" s="19"/>
      <c r="I166" s="19"/>
      <c r="J166" s="19"/>
      <c r="K166" s="19"/>
      <c r="L166" s="19"/>
      <c r="M166" s="19"/>
      <c r="N166" s="19"/>
      <c r="O166" s="21"/>
      <c r="P166" s="21"/>
      <c r="Q166" s="21"/>
      <c r="R166" s="21"/>
      <c r="S166" s="21"/>
      <c r="T166" s="42" t="str">
        <f aca="false">IF(AND($A166 = "Nome da disciplina:", ISTEXT($B166)), "OK", "")</f>
        <v/>
      </c>
      <c r="U166" s="19"/>
      <c r="V166" s="19"/>
      <c r="W166" s="21"/>
    </row>
    <row r="167" customFormat="false" ht="13.5" hidden="false" customHeight="true" outlineLevel="0" collapsed="false">
      <c r="A167" s="51" t="s">
        <v>106</v>
      </c>
      <c r="B167" s="51"/>
      <c r="C167" s="22"/>
      <c r="D167" s="50" t="s">
        <v>103</v>
      </c>
      <c r="E167" s="19"/>
      <c r="F167" s="52"/>
      <c r="G167" s="21"/>
      <c r="H167" s="19"/>
      <c r="I167" s="19"/>
      <c r="J167" s="19"/>
      <c r="K167" s="19"/>
      <c r="L167" s="19"/>
      <c r="M167" s="19"/>
      <c r="N167" s="19"/>
      <c r="O167" s="21"/>
      <c r="P167" s="21"/>
      <c r="Q167" s="21"/>
      <c r="R167" s="21"/>
      <c r="S167" s="21"/>
      <c r="T167" s="42" t="str">
        <f aca="false">IF(AND($A167 = "Nome da disciplina:", ISTEXT($B167)), "OK", "")</f>
        <v/>
      </c>
      <c r="U167" s="19"/>
      <c r="V167" s="19"/>
      <c r="W167" s="21"/>
    </row>
    <row r="168" customFormat="false" ht="13.5" hidden="false" customHeight="true" outlineLevel="0" collapsed="false">
      <c r="A168" s="57" t="s">
        <v>107</v>
      </c>
      <c r="B168" s="57"/>
      <c r="C168" s="57"/>
      <c r="D168" s="22"/>
      <c r="E168" s="50" t="s">
        <v>103</v>
      </c>
      <c r="G168" s="21"/>
      <c r="H168" s="19"/>
      <c r="I168" s="19"/>
      <c r="J168" s="19"/>
      <c r="K168" s="19"/>
      <c r="L168" s="19"/>
      <c r="M168" s="19"/>
      <c r="N168" s="19"/>
      <c r="O168" s="21"/>
      <c r="P168" s="21"/>
      <c r="Q168" s="21"/>
      <c r="R168" s="21"/>
      <c r="S168" s="21"/>
      <c r="T168" s="42" t="str">
        <f aca="false">IF(AND($A168 = "Nome da disciplina:", ISTEXT($B168)), "OK", "")</f>
        <v/>
      </c>
      <c r="U168" s="19"/>
      <c r="V168" s="19"/>
      <c r="W168" s="21"/>
    </row>
    <row r="169" customFormat="false" ht="13.5" hidden="false" customHeight="true" outlineLevel="0" collapsed="false">
      <c r="A169" s="57" t="s">
        <v>108</v>
      </c>
      <c r="B169" s="57"/>
      <c r="C169" s="57"/>
      <c r="D169" s="22"/>
      <c r="E169" s="50" t="s">
        <v>103</v>
      </c>
      <c r="G169" s="21"/>
      <c r="H169" s="19"/>
      <c r="I169" s="19"/>
      <c r="J169" s="19"/>
      <c r="K169" s="19"/>
      <c r="L169" s="19"/>
      <c r="M169" s="19"/>
      <c r="N169" s="19"/>
      <c r="O169" s="21"/>
      <c r="P169" s="21"/>
      <c r="Q169" s="21"/>
      <c r="R169" s="21"/>
      <c r="S169" s="21"/>
      <c r="T169" s="42" t="str">
        <f aca="false">IF(AND($A169 = "Nome da disciplina:", ISTEXT($B169)), "OK", "")</f>
        <v/>
      </c>
      <c r="U169" s="19"/>
      <c r="V169" s="19"/>
      <c r="W169" s="21"/>
    </row>
    <row r="170" customFormat="false" ht="13.5" hidden="false" customHeight="false" outlineLevel="0" collapsed="false">
      <c r="A170" s="15" t="s">
        <v>109</v>
      </c>
      <c r="B170" s="20"/>
      <c r="C170" s="20"/>
      <c r="D170" s="20"/>
      <c r="E170" s="19"/>
      <c r="F170" s="15" t="s">
        <v>110</v>
      </c>
      <c r="G170" s="22"/>
      <c r="H170" s="19"/>
      <c r="I170" s="15" t="s">
        <v>111</v>
      </c>
      <c r="J170" s="22"/>
      <c r="K170" s="19"/>
      <c r="L170" s="15" t="s">
        <v>110</v>
      </c>
      <c r="M170" s="22"/>
      <c r="N170" s="19"/>
      <c r="O170" s="15" t="str">
        <f aca="false">IF(OR(AND(NOT(ISBLANK(G170)),NOT(ISNUMBER(G170))),AND(NOT(ISBLANK(J170)),NOT(ISNUMBER(M170)))),"Digite um número na C.H.",IF(OR(COUNTIF(B170:B179,B170)&gt;1,COUNTIF(J170:J179,J170)&gt;1),"Docente repetido",""))</f>
        <v/>
      </c>
      <c r="P170" s="15" t="n">
        <f aca="false">IF(ISBLANK(O170),"",IF(O170="",0,1))</f>
        <v>0</v>
      </c>
      <c r="Q170" s="21"/>
      <c r="R170" s="21"/>
      <c r="S170" s="21"/>
      <c r="T170" s="42" t="str">
        <f aca="false">IF(AND($A170 = "Nome da disciplina:", ISTEXT($B170)), "OK", "")</f>
        <v/>
      </c>
      <c r="U170" s="19"/>
      <c r="V170" s="19"/>
      <c r="W170" s="21"/>
    </row>
    <row r="171" customFormat="false" ht="13.5" hidden="false" customHeight="false" outlineLevel="0" collapsed="false">
      <c r="A171" s="15" t="s">
        <v>112</v>
      </c>
      <c r="B171" s="20"/>
      <c r="C171" s="20"/>
      <c r="D171" s="20"/>
      <c r="E171" s="19"/>
      <c r="F171" s="15" t="s">
        <v>110</v>
      </c>
      <c r="G171" s="22"/>
      <c r="H171" s="19"/>
      <c r="I171" s="15" t="s">
        <v>113</v>
      </c>
      <c r="J171" s="22"/>
      <c r="K171" s="19"/>
      <c r="L171" s="15" t="s">
        <v>110</v>
      </c>
      <c r="M171" s="22"/>
      <c r="N171" s="19"/>
      <c r="O171" s="15" t="str">
        <f aca="false">IF(OR(AND(NOT(ISBLANK(G171)),NOT(ISNUMBER(G171))),AND(NOT(ISBLANK(J171)),NOT(ISNUMBER(M171)))),"Digite um número na C.H.",IF(OR(COUNTIF(B170:B179,B171)&gt;1,COUNTIF(J170:J179,J171)&gt;1),"Docente repetido",""))</f>
        <v/>
      </c>
      <c r="P171" s="15" t="n">
        <f aca="false">IF(ISBLANK(O171),"",IF(O171="",0,1))</f>
        <v>0</v>
      </c>
      <c r="Q171" s="21"/>
      <c r="R171" s="21"/>
      <c r="S171" s="21"/>
      <c r="T171" s="42" t="str">
        <f aca="false">IF(AND($A171 = "Nome da disciplina:", ISTEXT($B171)), "OK", "")</f>
        <v/>
      </c>
      <c r="U171" s="19"/>
      <c r="V171" s="19"/>
      <c r="W171" s="21"/>
    </row>
    <row r="172" customFormat="false" ht="13.5" hidden="false" customHeight="false" outlineLevel="0" collapsed="false">
      <c r="A172" s="15" t="s">
        <v>114</v>
      </c>
      <c r="B172" s="20"/>
      <c r="C172" s="20"/>
      <c r="D172" s="20"/>
      <c r="E172" s="19"/>
      <c r="F172" s="15" t="s">
        <v>110</v>
      </c>
      <c r="G172" s="22"/>
      <c r="H172" s="19"/>
      <c r="I172" s="15" t="s">
        <v>115</v>
      </c>
      <c r="J172" s="22"/>
      <c r="K172" s="19"/>
      <c r="L172" s="15" t="s">
        <v>110</v>
      </c>
      <c r="M172" s="22"/>
      <c r="N172" s="19"/>
      <c r="O172" s="15" t="str">
        <f aca="false">IF(OR(AND(NOT(ISBLANK(G172)),NOT(ISNUMBER(G172))),AND(NOT(ISBLANK(J172)),NOT(ISNUMBER(M172)))),"Digite um número na C.H.",IF(OR(COUNTIF(B170:B179,B172)&gt;1,COUNTIF(J170:J179,J172)&gt;1),"Docente repetido",""))</f>
        <v/>
      </c>
      <c r="P172" s="15" t="n">
        <f aca="false">IF(ISBLANK(O172),"",IF(O172="",0,1))</f>
        <v>0</v>
      </c>
      <c r="Q172" s="21"/>
      <c r="R172" s="21"/>
      <c r="S172" s="21"/>
      <c r="T172" s="42" t="str">
        <f aca="false">IF(AND($A172 = "Nome da disciplina:", ISTEXT($B172)), "OK", "")</f>
        <v/>
      </c>
      <c r="U172" s="19"/>
      <c r="V172" s="19"/>
      <c r="W172" s="21"/>
    </row>
    <row r="173" customFormat="false" ht="13.5" hidden="false" customHeight="false" outlineLevel="0" collapsed="false">
      <c r="A173" s="15" t="s">
        <v>116</v>
      </c>
      <c r="B173" s="20"/>
      <c r="C173" s="20"/>
      <c r="D173" s="20"/>
      <c r="E173" s="19"/>
      <c r="F173" s="15" t="s">
        <v>110</v>
      </c>
      <c r="G173" s="22"/>
      <c r="H173" s="19"/>
      <c r="I173" s="15" t="s">
        <v>117</v>
      </c>
      <c r="J173" s="22"/>
      <c r="K173" s="19"/>
      <c r="L173" s="15" t="s">
        <v>110</v>
      </c>
      <c r="M173" s="22"/>
      <c r="N173" s="19"/>
      <c r="O173" s="15" t="str">
        <f aca="false">IF(OR(AND(NOT(ISBLANK(G173)),NOT(ISNUMBER(G173))),AND(NOT(ISBLANK(J173)),NOT(ISNUMBER(M173)))),"Digite um número na C.H.",IF(OR(COUNTIF(B170:B179,B173)&gt;1,COUNTIF(J170:J179,J173)&gt;1),"Docente repetido",""))</f>
        <v/>
      </c>
      <c r="P173" s="15" t="n">
        <f aca="false">IF(ISBLANK(O173),"",IF(O173="",0,1))</f>
        <v>0</v>
      </c>
      <c r="Q173" s="21"/>
      <c r="R173" s="21"/>
      <c r="S173" s="21"/>
      <c r="T173" s="42" t="str">
        <f aca="false">IF(AND($A173 = "Nome da disciplina:", ISTEXT($B173)), "OK", "")</f>
        <v/>
      </c>
      <c r="U173" s="19"/>
      <c r="V173" s="19"/>
      <c r="W173" s="21"/>
    </row>
    <row r="174" customFormat="false" ht="13.5" hidden="false" customHeight="false" outlineLevel="0" collapsed="false">
      <c r="A174" s="15" t="s">
        <v>118</v>
      </c>
      <c r="B174" s="20"/>
      <c r="C174" s="20"/>
      <c r="D174" s="20"/>
      <c r="E174" s="19"/>
      <c r="F174" s="15" t="s">
        <v>110</v>
      </c>
      <c r="G174" s="22"/>
      <c r="H174" s="19"/>
      <c r="I174" s="15" t="s">
        <v>119</v>
      </c>
      <c r="J174" s="22"/>
      <c r="K174" s="19"/>
      <c r="L174" s="15" t="s">
        <v>110</v>
      </c>
      <c r="M174" s="22"/>
      <c r="N174" s="19"/>
      <c r="O174" s="15" t="str">
        <f aca="false">IF(OR(AND(NOT(ISBLANK(G174)),NOT(ISNUMBER(G174))),AND(NOT(ISBLANK(J174)),NOT(ISNUMBER(M174)))),"Digite um número na C.H.",IF(OR(COUNTIF(B170:B179,B174)&gt;1,COUNTIF(J170:J179,J174)&gt;1),"Docente repetido",""))</f>
        <v/>
      </c>
      <c r="P174" s="15" t="n">
        <f aca="false">IF(ISBLANK(O174),"",IF(O174="",0,1))</f>
        <v>0</v>
      </c>
      <c r="Q174" s="21"/>
      <c r="R174" s="21"/>
      <c r="S174" s="21"/>
      <c r="T174" s="42" t="str">
        <f aca="false">IF(AND($A174 = "Nome da disciplina:", ISTEXT($B174)), "OK", "")</f>
        <v/>
      </c>
      <c r="U174" s="19"/>
      <c r="V174" s="19"/>
      <c r="W174" s="21"/>
    </row>
    <row r="175" customFormat="false" ht="13.5" hidden="false" customHeight="false" outlineLevel="0" collapsed="false">
      <c r="A175" s="15" t="s">
        <v>120</v>
      </c>
      <c r="B175" s="20"/>
      <c r="C175" s="20"/>
      <c r="D175" s="20"/>
      <c r="E175" s="19"/>
      <c r="F175" s="15" t="s">
        <v>110</v>
      </c>
      <c r="G175" s="22"/>
      <c r="H175" s="19"/>
      <c r="I175" s="15" t="s">
        <v>121</v>
      </c>
      <c r="J175" s="22"/>
      <c r="K175" s="19"/>
      <c r="L175" s="15" t="s">
        <v>110</v>
      </c>
      <c r="M175" s="22"/>
      <c r="N175" s="19"/>
      <c r="O175" s="15" t="str">
        <f aca="false">IF(OR(AND(NOT(ISBLANK(G175)),NOT(ISNUMBER(G175))),AND(NOT(ISBLANK(J175)),NOT(ISNUMBER(M175)))),"Digite um número na C.H.",IF(OR(COUNTIF(B170:B179,B175)&gt;1,COUNTIF(J170:J179,J175)&gt;1),"Docente repetido",""))</f>
        <v/>
      </c>
      <c r="P175" s="15" t="n">
        <f aca="false">IF(ISBLANK(O175),"",IF(O175="",0,1))</f>
        <v>0</v>
      </c>
      <c r="Q175" s="21"/>
      <c r="R175" s="21"/>
      <c r="S175" s="21"/>
      <c r="T175" s="42" t="str">
        <f aca="false">IF(AND($A175 = "Nome da disciplina:", ISTEXT($B175)), "OK", "")</f>
        <v/>
      </c>
      <c r="U175" s="19"/>
      <c r="V175" s="19"/>
      <c r="W175" s="21"/>
    </row>
    <row r="176" customFormat="false" ht="13.5" hidden="false" customHeight="false" outlineLevel="0" collapsed="false">
      <c r="A176" s="15" t="s">
        <v>122</v>
      </c>
      <c r="B176" s="20"/>
      <c r="C176" s="20"/>
      <c r="D176" s="20"/>
      <c r="E176" s="19"/>
      <c r="F176" s="15" t="s">
        <v>110</v>
      </c>
      <c r="G176" s="22"/>
      <c r="H176" s="19"/>
      <c r="I176" s="15" t="s">
        <v>123</v>
      </c>
      <c r="J176" s="22"/>
      <c r="K176" s="19"/>
      <c r="L176" s="15" t="s">
        <v>110</v>
      </c>
      <c r="M176" s="22"/>
      <c r="N176" s="19"/>
      <c r="O176" s="15" t="str">
        <f aca="false">IF(OR(AND(NOT(ISBLANK(G176)),NOT(ISNUMBER(G176))),AND(NOT(ISBLANK(J176)),NOT(ISNUMBER(M176)))),"Digite um número na C.H.",IF(OR(COUNTIF(B170:B179,B176)&gt;1,COUNTIF(J170:J179,J176)&gt;1),"Docente repetido",""))</f>
        <v/>
      </c>
      <c r="P176" s="15" t="n">
        <f aca="false">IF(ISBLANK(O176),"",IF(O176="",0,1))</f>
        <v>0</v>
      </c>
      <c r="Q176" s="21"/>
      <c r="R176" s="21"/>
      <c r="S176" s="21"/>
      <c r="T176" s="42" t="str">
        <f aca="false">IF(AND($A176 = "Nome da disciplina:", ISTEXT($B176)), "OK", "")</f>
        <v/>
      </c>
      <c r="U176" s="19"/>
      <c r="V176" s="19"/>
      <c r="W176" s="21"/>
    </row>
    <row r="177" customFormat="false" ht="13.5" hidden="false" customHeight="false" outlineLevel="0" collapsed="false">
      <c r="A177" s="15" t="s">
        <v>124</v>
      </c>
      <c r="B177" s="20"/>
      <c r="C177" s="20"/>
      <c r="D177" s="20"/>
      <c r="E177" s="19"/>
      <c r="F177" s="15" t="s">
        <v>110</v>
      </c>
      <c r="G177" s="22"/>
      <c r="H177" s="19"/>
      <c r="I177" s="15" t="s">
        <v>125</v>
      </c>
      <c r="J177" s="22"/>
      <c r="K177" s="19"/>
      <c r="L177" s="15" t="s">
        <v>110</v>
      </c>
      <c r="M177" s="22"/>
      <c r="N177" s="19"/>
      <c r="O177" s="15" t="str">
        <f aca="false">IF(OR(AND(NOT(ISBLANK(G177)),NOT(ISNUMBER(G177))),AND(NOT(ISBLANK(J177)),NOT(ISNUMBER(M177)))),"Digite um número na C.H.",IF(OR(COUNTIF(B170:B179,B177)&gt;1,COUNTIF(J170:J179,J177)&gt;1),"Docente repetido",""))</f>
        <v/>
      </c>
      <c r="P177" s="15" t="n">
        <f aca="false">IF(ISBLANK(O177),"",IF(O177="",0,1))</f>
        <v>0</v>
      </c>
      <c r="Q177" s="21"/>
      <c r="R177" s="21"/>
      <c r="S177" s="21"/>
      <c r="T177" s="42" t="str">
        <f aca="false">IF(AND($A177 = "Nome da disciplina:", ISTEXT($B177)), "OK", "")</f>
        <v/>
      </c>
      <c r="U177" s="19"/>
      <c r="V177" s="19"/>
      <c r="W177" s="21"/>
    </row>
    <row r="178" customFormat="false" ht="13.5" hidden="false" customHeight="false" outlineLevel="0" collapsed="false">
      <c r="A178" s="15" t="s">
        <v>126</v>
      </c>
      <c r="B178" s="20"/>
      <c r="C178" s="20"/>
      <c r="D178" s="20"/>
      <c r="E178" s="19"/>
      <c r="F178" s="15" t="s">
        <v>110</v>
      </c>
      <c r="G178" s="22"/>
      <c r="H178" s="19"/>
      <c r="I178" s="15" t="s">
        <v>127</v>
      </c>
      <c r="J178" s="22"/>
      <c r="K178" s="19"/>
      <c r="L178" s="15" t="s">
        <v>110</v>
      </c>
      <c r="M178" s="22"/>
      <c r="N178" s="19"/>
      <c r="O178" s="15" t="str">
        <f aca="false">IF(OR(AND(NOT(ISBLANK(G178)),NOT(ISNUMBER(G178))),AND(NOT(ISBLANK(J178)),NOT(ISNUMBER(M178)))),"Digite um número na C.H.",IF(OR(COUNTIF(B170:B179,B178)&gt;1,COUNTIF(J170:J179,J178)&gt;1),"Docente repetido",""))</f>
        <v/>
      </c>
      <c r="P178" s="15" t="n">
        <f aca="false">IF(ISBLANK(O178),"",IF(O178="",0,1))</f>
        <v>0</v>
      </c>
      <c r="Q178" s="21"/>
      <c r="R178" s="21"/>
      <c r="S178" s="21"/>
      <c r="T178" s="42" t="str">
        <f aca="false">IF(AND($A178 = "Nome da disciplina:", ISTEXT($B178)), "OK", "")</f>
        <v/>
      </c>
      <c r="U178" s="21"/>
      <c r="V178" s="21"/>
      <c r="W178" s="21"/>
    </row>
    <row r="179" customFormat="false" ht="13.5" hidden="false" customHeight="false" outlineLevel="0" collapsed="false">
      <c r="A179" s="15" t="s">
        <v>128</v>
      </c>
      <c r="B179" s="20"/>
      <c r="C179" s="20"/>
      <c r="D179" s="20"/>
      <c r="E179" s="19"/>
      <c r="F179" s="15" t="s">
        <v>110</v>
      </c>
      <c r="G179" s="22"/>
      <c r="H179" s="19"/>
      <c r="I179" s="15" t="s">
        <v>129</v>
      </c>
      <c r="J179" s="22"/>
      <c r="K179" s="19"/>
      <c r="L179" s="15" t="s">
        <v>110</v>
      </c>
      <c r="M179" s="22"/>
      <c r="N179" s="19"/>
      <c r="O179" s="15" t="str">
        <f aca="false">IF(OR(AND(NOT(ISBLANK(G179)),NOT(ISNUMBER(G179))),AND(NOT(ISBLANK(J179)),NOT(ISNUMBER(M179)))),"Digite um número na C.H.",IF(OR(COUNTIF(B170:B179,B179)&gt;1,COUNTIF(J170:J179,J179)&gt;1),"Docente repetido",""))</f>
        <v/>
      </c>
      <c r="P179" s="15" t="n">
        <f aca="false">IF(ISBLANK(O179),"",IF(O179="",0,1))</f>
        <v>0</v>
      </c>
      <c r="Q179" s="21"/>
      <c r="R179" s="21"/>
      <c r="S179" s="21"/>
      <c r="T179" s="42" t="str">
        <f aca="false">IF(AND($A179 = "Nome da disciplina:", ISTEXT($B179)), "OK", "")</f>
        <v/>
      </c>
      <c r="U179" s="21"/>
      <c r="V179" s="21"/>
      <c r="W179" s="21"/>
    </row>
    <row r="180" customFormat="false" ht="12" hidden="false" customHeight="false" outlineLevel="0" collapsed="false">
      <c r="A180" s="21"/>
      <c r="B180" s="21"/>
      <c r="C180" s="21"/>
      <c r="D180" s="21"/>
      <c r="E180" s="21"/>
      <c r="F180" s="21"/>
      <c r="G180" s="21"/>
      <c r="H180" s="21"/>
      <c r="I180" s="21"/>
      <c r="J180" s="21"/>
      <c r="K180" s="21"/>
      <c r="L180" s="21"/>
      <c r="M180" s="21"/>
      <c r="N180" s="21"/>
      <c r="O180" s="21"/>
      <c r="P180" s="21"/>
      <c r="Q180" s="21"/>
      <c r="R180" s="21"/>
      <c r="S180" s="21"/>
      <c r="T180" s="42" t="str">
        <f aca="false">IF(AND($A180 = "Nome da disciplina:", ISTEXT($B180)), "OK", "")</f>
        <v/>
      </c>
      <c r="U180" s="21"/>
      <c r="V180" s="21"/>
      <c r="W180" s="21"/>
    </row>
    <row r="181" customFormat="false" ht="15.75" hidden="false" customHeight="true" outlineLevel="0" collapsed="false">
      <c r="T181" s="42" t="str">
        <f aca="false">IF(AND($A181 = "Nome da disciplina:", ISTEXT($B181)), "OK", "")</f>
        <v/>
      </c>
    </row>
    <row r="182" customFormat="false" ht="15.75" hidden="false" customHeight="true" outlineLevel="0" collapsed="false">
      <c r="T182" s="42" t="str">
        <f aca="false">IF(AND($A182 = "Nome da disciplina:", ISTEXT($B182)), "OK", "")</f>
        <v/>
      </c>
    </row>
    <row r="183" customFormat="false" ht="19.5" hidden="false" customHeight="true" outlineLevel="0" collapsed="false">
      <c r="A183" s="15" t="s">
        <v>98</v>
      </c>
      <c r="B183" s="17"/>
      <c r="C183" s="17"/>
      <c r="D183" s="17"/>
      <c r="E183" s="17"/>
      <c r="F183" s="17"/>
      <c r="G183" s="17"/>
      <c r="H183" s="17"/>
      <c r="I183" s="17"/>
      <c r="J183" s="17"/>
      <c r="K183" s="17"/>
      <c r="L183" s="17"/>
      <c r="M183" s="17"/>
      <c r="N183" s="19"/>
      <c r="O183" s="15" t="str">
        <f aca="false">IF(AND(B183="",NOT(F184="")),"Nome da disciplina obrigatório","")</f>
        <v/>
      </c>
      <c r="P183" s="15" t="n">
        <f aca="false">IF(ISBLANK(O183),"",IF(O183="",0,1))</f>
        <v>0</v>
      </c>
      <c r="Q183" s="21"/>
      <c r="R183" s="21"/>
      <c r="S183" s="21"/>
      <c r="T183" s="42" t="str">
        <f aca="false">IF(AND($A183 = "Nome da disciplina:", ISTEXT($B183)), "OK", "")</f>
        <v/>
      </c>
      <c r="U183" s="21"/>
      <c r="V183" s="21"/>
      <c r="W183" s="21"/>
    </row>
    <row r="184" customFormat="false" ht="32.25" hidden="false" customHeight="true" outlineLevel="0" collapsed="false">
      <c r="A184" s="47" t="s">
        <v>99</v>
      </c>
      <c r="B184" s="47"/>
      <c r="C184" s="47"/>
      <c r="D184" s="47"/>
      <c r="E184" s="47"/>
      <c r="F184" s="15" t="str">
        <f aca="false">IF(SUM(G194:G203)+SUM(M194:M203)=0,"",SUM(G194:G203)+SUM(M194:M203))</f>
        <v/>
      </c>
      <c r="H184" s="19"/>
      <c r="I184" s="19"/>
      <c r="J184" s="19"/>
      <c r="K184" s="19"/>
      <c r="L184" s="19"/>
      <c r="M184" s="19"/>
      <c r="N184" s="19"/>
      <c r="O184" s="15" t="str">
        <f aca="false">IF(F184="", "", IF(AND(NOT(F184=0),NOT(MOD(F184,15)=0)),"A carga horária deve ser múltiplo de 15",""))</f>
        <v/>
      </c>
      <c r="P184" s="15" t="n">
        <f aca="false">IF(ISBLANK(O184),"",IF(O184="",0,1))</f>
        <v>0</v>
      </c>
      <c r="Q184" s="21"/>
      <c r="R184" s="21"/>
      <c r="S184" s="21"/>
      <c r="T184" s="42" t="str">
        <f aca="false">IF(AND($A184 = "Nome da disciplina:", ISTEXT($B184)), "OK", "")</f>
        <v/>
      </c>
      <c r="U184" s="19"/>
      <c r="V184" s="19"/>
      <c r="W184" s="21"/>
    </row>
    <row r="185" customFormat="false" ht="13.5" hidden="false" customHeight="true" outlineLevel="0" collapsed="false">
      <c r="A185" s="39" t="s">
        <v>92</v>
      </c>
      <c r="B185" s="39"/>
      <c r="C185" s="39"/>
      <c r="D185" s="39"/>
      <c r="E185" s="39"/>
      <c r="F185" s="48" t="str">
        <f aca="false">IF(AND(NOT(ISBLANK(F184)),ISNUMBER(F184),F184&gt;=15),F184/15,"")</f>
        <v/>
      </c>
      <c r="G185" s="19"/>
      <c r="H185" s="19"/>
      <c r="I185" s="19"/>
      <c r="J185" s="19"/>
      <c r="K185" s="19"/>
      <c r="L185" s="19"/>
      <c r="M185" s="19"/>
      <c r="N185" s="19"/>
      <c r="O185" s="21"/>
      <c r="P185" s="21"/>
      <c r="Q185" s="21"/>
      <c r="R185" s="21"/>
      <c r="S185" s="21"/>
      <c r="T185" s="42" t="str">
        <f aca="false">IF(AND($A185 = "Nome da disciplina:", ISTEXT($B185)), "OK", "")</f>
        <v/>
      </c>
      <c r="U185" s="19"/>
      <c r="V185" s="19"/>
      <c r="W185" s="21"/>
    </row>
    <row r="186" customFormat="false" ht="60" hidden="false" customHeight="true" outlineLevel="0" collapsed="false">
      <c r="A186" s="15" t="s">
        <v>100</v>
      </c>
      <c r="B186" s="31"/>
      <c r="C186" s="31"/>
      <c r="D186" s="31"/>
      <c r="E186" s="31"/>
      <c r="F186" s="31"/>
      <c r="G186" s="31"/>
      <c r="H186" s="31"/>
      <c r="I186" s="31"/>
      <c r="J186" s="31"/>
      <c r="K186" s="31"/>
      <c r="L186" s="31"/>
      <c r="M186" s="31"/>
      <c r="N186" s="19"/>
      <c r="O186" s="21"/>
      <c r="P186" s="21"/>
      <c r="Q186" s="21"/>
      <c r="R186" s="21"/>
      <c r="S186" s="21"/>
      <c r="T186" s="42" t="str">
        <f aca="false">IF(AND($A186 = "Nome da disciplina:", ISTEXT($B186)), "OK", "")</f>
        <v/>
      </c>
      <c r="U186" s="19"/>
      <c r="V186" s="19"/>
      <c r="W186" s="21"/>
    </row>
    <row r="187" customFormat="false" ht="60" hidden="false" customHeight="true" outlineLevel="0" collapsed="false">
      <c r="A187" s="49" t="s">
        <v>101</v>
      </c>
      <c r="B187" s="31"/>
      <c r="C187" s="31"/>
      <c r="D187" s="31"/>
      <c r="E187" s="31"/>
      <c r="F187" s="31"/>
      <c r="G187" s="31"/>
      <c r="H187" s="31"/>
      <c r="I187" s="31"/>
      <c r="J187" s="31"/>
      <c r="K187" s="31"/>
      <c r="L187" s="31"/>
      <c r="M187" s="31"/>
      <c r="N187" s="19"/>
      <c r="O187" s="21"/>
      <c r="P187" s="21"/>
      <c r="Q187" s="21"/>
      <c r="R187" s="21"/>
      <c r="S187" s="21"/>
      <c r="T187" s="42" t="str">
        <f aca="false">IF(AND($A187 = "Nome da disciplina:", ISTEXT($B187)), "OK", "")</f>
        <v/>
      </c>
      <c r="U187" s="19"/>
      <c r="V187" s="19"/>
      <c r="W187" s="21"/>
    </row>
    <row r="188" customFormat="false" ht="13.5" hidden="false" customHeight="false" outlineLevel="0" collapsed="false">
      <c r="A188" s="15" t="s">
        <v>102</v>
      </c>
      <c r="B188" s="22"/>
      <c r="C188" s="50" t="s">
        <v>103</v>
      </c>
      <c r="D188" s="19"/>
      <c r="E188" s="19"/>
      <c r="G188" s="21"/>
      <c r="H188" s="19"/>
      <c r="I188" s="19"/>
      <c r="J188" s="19"/>
      <c r="K188" s="19"/>
      <c r="L188" s="19"/>
      <c r="M188" s="19"/>
      <c r="N188" s="19"/>
      <c r="O188" s="21"/>
      <c r="P188" s="21"/>
      <c r="Q188" s="21"/>
      <c r="R188" s="21"/>
      <c r="S188" s="21"/>
      <c r="T188" s="42" t="str">
        <f aca="false">IF(AND($A188 = "Nome da disciplina:", ISTEXT($B188)), "OK", "")</f>
        <v/>
      </c>
      <c r="U188" s="19"/>
      <c r="V188" s="19"/>
      <c r="W188" s="21"/>
    </row>
    <row r="189" customFormat="false" ht="13.5" hidden="false" customHeight="false" outlineLevel="0" collapsed="false">
      <c r="A189" s="15" t="s">
        <v>104</v>
      </c>
      <c r="B189" s="22"/>
      <c r="C189" s="50" t="s">
        <v>103</v>
      </c>
      <c r="D189" s="19"/>
      <c r="E189" s="19"/>
      <c r="G189" s="21"/>
      <c r="H189" s="19"/>
      <c r="I189" s="19"/>
      <c r="J189" s="19"/>
      <c r="K189" s="19"/>
      <c r="L189" s="19"/>
      <c r="M189" s="19"/>
      <c r="N189" s="19"/>
      <c r="O189" s="21"/>
      <c r="P189" s="21"/>
      <c r="Q189" s="21"/>
      <c r="R189" s="21"/>
      <c r="S189" s="21"/>
      <c r="T189" s="42" t="str">
        <f aca="false">IF(AND($A189 = "Nome da disciplina:", ISTEXT($B189)), "OK", "")</f>
        <v/>
      </c>
      <c r="U189" s="19"/>
      <c r="V189" s="19"/>
      <c r="W189" s="21"/>
    </row>
    <row r="190" customFormat="false" ht="13.5" hidden="false" customHeight="true" outlineLevel="0" collapsed="false">
      <c r="A190" s="51" t="s">
        <v>105</v>
      </c>
      <c r="B190" s="51"/>
      <c r="C190" s="22"/>
      <c r="D190" s="50" t="s">
        <v>103</v>
      </c>
      <c r="E190" s="19"/>
      <c r="F190" s="52"/>
      <c r="G190" s="21"/>
      <c r="H190" s="19"/>
      <c r="I190" s="19"/>
      <c r="J190" s="19"/>
      <c r="K190" s="19"/>
      <c r="L190" s="19"/>
      <c r="M190" s="19"/>
      <c r="N190" s="19"/>
      <c r="O190" s="21"/>
      <c r="P190" s="21"/>
      <c r="Q190" s="21"/>
      <c r="R190" s="21"/>
      <c r="S190" s="21"/>
      <c r="T190" s="42" t="str">
        <f aca="false">IF(AND($A190 = "Nome da disciplina:", ISTEXT($B190)), "OK", "")</f>
        <v/>
      </c>
      <c r="U190" s="19"/>
      <c r="V190" s="19"/>
      <c r="W190" s="21"/>
    </row>
    <row r="191" customFormat="false" ht="13.5" hidden="false" customHeight="true" outlineLevel="0" collapsed="false">
      <c r="A191" s="51" t="s">
        <v>106</v>
      </c>
      <c r="B191" s="51"/>
      <c r="C191" s="22"/>
      <c r="D191" s="50" t="s">
        <v>103</v>
      </c>
      <c r="E191" s="19"/>
      <c r="F191" s="52"/>
      <c r="G191" s="21"/>
      <c r="H191" s="19"/>
      <c r="I191" s="19"/>
      <c r="J191" s="19"/>
      <c r="K191" s="19"/>
      <c r="L191" s="19"/>
      <c r="M191" s="19"/>
      <c r="N191" s="19"/>
      <c r="O191" s="21"/>
      <c r="P191" s="21"/>
      <c r="Q191" s="21"/>
      <c r="R191" s="21"/>
      <c r="S191" s="21"/>
      <c r="T191" s="42" t="str">
        <f aca="false">IF(AND($A191 = "Nome da disciplina:", ISTEXT($B191)), "OK", "")</f>
        <v/>
      </c>
      <c r="U191" s="19"/>
      <c r="V191" s="19"/>
      <c r="W191" s="21"/>
    </row>
    <row r="192" customFormat="false" ht="13.5" hidden="false" customHeight="true" outlineLevel="0" collapsed="false">
      <c r="A192" s="57" t="s">
        <v>107</v>
      </c>
      <c r="B192" s="57"/>
      <c r="C192" s="57"/>
      <c r="D192" s="22"/>
      <c r="E192" s="50" t="s">
        <v>103</v>
      </c>
      <c r="G192" s="21"/>
      <c r="H192" s="19"/>
      <c r="I192" s="19"/>
      <c r="J192" s="19"/>
      <c r="K192" s="19"/>
      <c r="L192" s="19"/>
      <c r="M192" s="19"/>
      <c r="N192" s="19"/>
      <c r="O192" s="21"/>
      <c r="P192" s="21"/>
      <c r="Q192" s="21"/>
      <c r="R192" s="21"/>
      <c r="S192" s="21"/>
      <c r="T192" s="42" t="str">
        <f aca="false">IF(AND($A192 = "Nome da disciplina:", ISTEXT($B192)), "OK", "")</f>
        <v/>
      </c>
      <c r="U192" s="19"/>
      <c r="V192" s="19"/>
      <c r="W192" s="21"/>
    </row>
    <row r="193" customFormat="false" ht="13.5" hidden="false" customHeight="true" outlineLevel="0" collapsed="false">
      <c r="A193" s="59" t="s">
        <v>108</v>
      </c>
      <c r="B193" s="59"/>
      <c r="C193" s="59"/>
      <c r="D193" s="22"/>
      <c r="E193" s="50" t="s">
        <v>103</v>
      </c>
      <c r="G193" s="21"/>
      <c r="H193" s="19"/>
      <c r="I193" s="19"/>
      <c r="J193" s="19"/>
      <c r="K193" s="19"/>
      <c r="L193" s="19"/>
      <c r="M193" s="19"/>
      <c r="N193" s="19"/>
      <c r="O193" s="21"/>
      <c r="P193" s="21"/>
      <c r="Q193" s="21"/>
      <c r="R193" s="21"/>
      <c r="S193" s="21"/>
      <c r="T193" s="42" t="str">
        <f aca="false">IF(AND($A193 = "Nome da disciplina:", ISTEXT($B193)), "OK", "")</f>
        <v/>
      </c>
      <c r="U193" s="19"/>
      <c r="V193" s="19"/>
      <c r="W193" s="21"/>
    </row>
    <row r="194" customFormat="false" ht="13.5" hidden="false" customHeight="false" outlineLevel="0" collapsed="false">
      <c r="A194" s="15" t="s">
        <v>109</v>
      </c>
      <c r="B194" s="20"/>
      <c r="C194" s="20"/>
      <c r="D194" s="20"/>
      <c r="E194" s="19"/>
      <c r="F194" s="15" t="s">
        <v>110</v>
      </c>
      <c r="G194" s="22"/>
      <c r="H194" s="19"/>
      <c r="I194" s="15" t="s">
        <v>111</v>
      </c>
      <c r="J194" s="22"/>
      <c r="K194" s="19"/>
      <c r="L194" s="15" t="s">
        <v>110</v>
      </c>
      <c r="M194" s="22"/>
      <c r="N194" s="19"/>
      <c r="O194" s="15" t="str">
        <f aca="false">IF(OR(AND(NOT(ISBLANK(G194)),NOT(ISNUMBER(G194))),AND(NOT(ISBLANK(J194)),NOT(ISNUMBER(M194)))),"Digite um número na C.H.",IF(OR(COUNTIF(B194:B203,B194)&gt;1,COUNTIF(J194:J203,J194)&gt;1),"Docente repetido",""))</f>
        <v/>
      </c>
      <c r="P194" s="15" t="n">
        <f aca="false">IF(ISBLANK(O194),"",IF(O194="",0,1))</f>
        <v>0</v>
      </c>
      <c r="Q194" s="21"/>
      <c r="R194" s="21"/>
      <c r="S194" s="21"/>
      <c r="T194" s="42" t="str">
        <f aca="false">IF(AND($A194 = "Nome da disciplina:", ISTEXT($B194)), "OK", "")</f>
        <v/>
      </c>
      <c r="U194" s="19"/>
      <c r="V194" s="19"/>
      <c r="W194" s="21"/>
    </row>
    <row r="195" customFormat="false" ht="13.5" hidden="false" customHeight="false" outlineLevel="0" collapsed="false">
      <c r="A195" s="15" t="s">
        <v>112</v>
      </c>
      <c r="B195" s="20"/>
      <c r="C195" s="20"/>
      <c r="D195" s="20"/>
      <c r="E195" s="19"/>
      <c r="F195" s="15" t="s">
        <v>110</v>
      </c>
      <c r="G195" s="22"/>
      <c r="H195" s="19"/>
      <c r="I195" s="15" t="s">
        <v>113</v>
      </c>
      <c r="J195" s="22"/>
      <c r="K195" s="19"/>
      <c r="L195" s="15" t="s">
        <v>110</v>
      </c>
      <c r="M195" s="22"/>
      <c r="N195" s="19"/>
      <c r="O195" s="15" t="str">
        <f aca="false">IF(OR(AND(NOT(ISBLANK(G195)),NOT(ISNUMBER(G195))),AND(NOT(ISBLANK(J195)),NOT(ISNUMBER(M195)))),"Digite um número na C.H.",IF(OR(COUNTIF(B194:B203,B195)&gt;1,COUNTIF(J194:J203,J195)&gt;1),"Docente repetido",""))</f>
        <v/>
      </c>
      <c r="P195" s="15" t="n">
        <f aca="false">IF(ISBLANK(O195),"",IF(O195="",0,1))</f>
        <v>0</v>
      </c>
      <c r="Q195" s="21"/>
      <c r="R195" s="21"/>
      <c r="S195" s="21"/>
      <c r="T195" s="42" t="str">
        <f aca="false">IF(AND($A195 = "Nome da disciplina:", ISTEXT($B195)), "OK", "")</f>
        <v/>
      </c>
      <c r="U195" s="19"/>
      <c r="V195" s="19"/>
      <c r="W195" s="21"/>
    </row>
    <row r="196" customFormat="false" ht="13.5" hidden="false" customHeight="false" outlineLevel="0" collapsed="false">
      <c r="A196" s="15" t="s">
        <v>114</v>
      </c>
      <c r="B196" s="20"/>
      <c r="C196" s="20"/>
      <c r="D196" s="20"/>
      <c r="E196" s="19"/>
      <c r="F196" s="15" t="s">
        <v>110</v>
      </c>
      <c r="G196" s="22"/>
      <c r="H196" s="19"/>
      <c r="I196" s="15" t="s">
        <v>115</v>
      </c>
      <c r="J196" s="22"/>
      <c r="K196" s="19"/>
      <c r="L196" s="15" t="s">
        <v>110</v>
      </c>
      <c r="M196" s="22"/>
      <c r="N196" s="19"/>
      <c r="O196" s="15" t="str">
        <f aca="false">IF(OR(AND(NOT(ISBLANK(G196)),NOT(ISNUMBER(G196))),AND(NOT(ISBLANK(J196)),NOT(ISNUMBER(M196)))),"Digite um número na C.H.",IF(OR(COUNTIF(B194:B203,B196)&gt;1,COUNTIF(J194:J203,J196)&gt;1),"Docente repetido",""))</f>
        <v/>
      </c>
      <c r="P196" s="15" t="n">
        <f aca="false">IF(ISBLANK(O196),"",IF(O196="",0,1))</f>
        <v>0</v>
      </c>
      <c r="Q196" s="21"/>
      <c r="R196" s="21"/>
      <c r="S196" s="21"/>
      <c r="T196" s="42" t="str">
        <f aca="false">IF(AND($A196 = "Nome da disciplina:", ISTEXT($B196)), "OK", "")</f>
        <v/>
      </c>
      <c r="U196" s="19"/>
      <c r="V196" s="19"/>
      <c r="W196" s="21"/>
    </row>
    <row r="197" customFormat="false" ht="13.5" hidden="false" customHeight="false" outlineLevel="0" collapsed="false">
      <c r="A197" s="15" t="s">
        <v>116</v>
      </c>
      <c r="B197" s="20"/>
      <c r="C197" s="20"/>
      <c r="D197" s="20"/>
      <c r="E197" s="19"/>
      <c r="F197" s="15" t="s">
        <v>110</v>
      </c>
      <c r="G197" s="22"/>
      <c r="H197" s="19"/>
      <c r="I197" s="15" t="s">
        <v>117</v>
      </c>
      <c r="J197" s="22"/>
      <c r="K197" s="19"/>
      <c r="L197" s="15" t="s">
        <v>110</v>
      </c>
      <c r="M197" s="22"/>
      <c r="N197" s="19"/>
      <c r="O197" s="15" t="str">
        <f aca="false">IF(OR(AND(NOT(ISBLANK(G197)),NOT(ISNUMBER(G197))),AND(NOT(ISBLANK(J197)),NOT(ISNUMBER(M197)))),"Digite um número na C.H.",IF(OR(COUNTIF(B194:B203,B197)&gt;1,COUNTIF(J194:J203,J197)&gt;1),"Docente repetido",""))</f>
        <v/>
      </c>
      <c r="P197" s="15" t="n">
        <f aca="false">IF(ISBLANK(O197),"",IF(O197="",0,1))</f>
        <v>0</v>
      </c>
      <c r="Q197" s="21"/>
      <c r="R197" s="21"/>
      <c r="S197" s="21"/>
      <c r="T197" s="42" t="str">
        <f aca="false">IF(AND($A197 = "Nome da disciplina:", ISTEXT($B197)), "OK", "")</f>
        <v/>
      </c>
      <c r="U197" s="19"/>
      <c r="V197" s="19"/>
      <c r="W197" s="21"/>
    </row>
    <row r="198" customFormat="false" ht="13.5" hidden="false" customHeight="false" outlineLevel="0" collapsed="false">
      <c r="A198" s="15" t="s">
        <v>118</v>
      </c>
      <c r="B198" s="20"/>
      <c r="C198" s="20"/>
      <c r="D198" s="20"/>
      <c r="E198" s="19"/>
      <c r="F198" s="15" t="s">
        <v>110</v>
      </c>
      <c r="G198" s="22"/>
      <c r="H198" s="19"/>
      <c r="I198" s="15" t="s">
        <v>119</v>
      </c>
      <c r="J198" s="22"/>
      <c r="K198" s="19"/>
      <c r="L198" s="15" t="s">
        <v>110</v>
      </c>
      <c r="M198" s="22"/>
      <c r="N198" s="19"/>
      <c r="O198" s="15" t="str">
        <f aca="false">IF(OR(AND(NOT(ISBLANK(G198)),NOT(ISNUMBER(G198))),AND(NOT(ISBLANK(J198)),NOT(ISNUMBER(M198)))),"Digite um número na C.H.",IF(OR(COUNTIF(B194:B203,B198)&gt;1,COUNTIF(J194:J203,J198)&gt;1),"Docente repetido",""))</f>
        <v/>
      </c>
      <c r="P198" s="15" t="n">
        <f aca="false">IF(ISBLANK(O198),"",IF(O198="",0,1))</f>
        <v>0</v>
      </c>
      <c r="Q198" s="21"/>
      <c r="R198" s="21"/>
      <c r="S198" s="21"/>
      <c r="T198" s="42" t="str">
        <f aca="false">IF(AND($A198 = "Nome da disciplina:", ISTEXT($B198)), "OK", "")</f>
        <v/>
      </c>
      <c r="U198" s="19"/>
      <c r="V198" s="19"/>
      <c r="W198" s="21"/>
    </row>
    <row r="199" customFormat="false" ht="13.5" hidden="false" customHeight="false" outlineLevel="0" collapsed="false">
      <c r="A199" s="15" t="s">
        <v>120</v>
      </c>
      <c r="B199" s="20"/>
      <c r="C199" s="20"/>
      <c r="D199" s="20"/>
      <c r="E199" s="19"/>
      <c r="F199" s="15" t="s">
        <v>110</v>
      </c>
      <c r="G199" s="22"/>
      <c r="H199" s="19"/>
      <c r="I199" s="15" t="s">
        <v>121</v>
      </c>
      <c r="J199" s="22"/>
      <c r="K199" s="19"/>
      <c r="L199" s="15" t="s">
        <v>110</v>
      </c>
      <c r="M199" s="22"/>
      <c r="N199" s="19"/>
      <c r="O199" s="15" t="str">
        <f aca="false">IF(OR(AND(NOT(ISBLANK(G199)),NOT(ISNUMBER(G199))),AND(NOT(ISBLANK(J199)),NOT(ISNUMBER(M199)))),"Digite um número na C.H.",IF(OR(COUNTIF(B194:B203,B199)&gt;1,COUNTIF(J194:J203,J199)&gt;1),"Docente repetido",""))</f>
        <v/>
      </c>
      <c r="P199" s="15" t="n">
        <f aca="false">IF(ISBLANK(O199),"",IF(O199="",0,1))</f>
        <v>0</v>
      </c>
      <c r="Q199" s="21"/>
      <c r="R199" s="21"/>
      <c r="S199" s="21"/>
      <c r="T199" s="42" t="str">
        <f aca="false">IF(AND($A199 = "Nome da disciplina:", ISTEXT($B199)), "OK", "")</f>
        <v/>
      </c>
      <c r="U199" s="19"/>
      <c r="V199" s="19"/>
      <c r="W199" s="21"/>
    </row>
    <row r="200" customFormat="false" ht="13.5" hidden="false" customHeight="false" outlineLevel="0" collapsed="false">
      <c r="A200" s="15" t="s">
        <v>122</v>
      </c>
      <c r="B200" s="20"/>
      <c r="C200" s="20"/>
      <c r="D200" s="20"/>
      <c r="E200" s="19"/>
      <c r="F200" s="15" t="s">
        <v>110</v>
      </c>
      <c r="G200" s="22"/>
      <c r="H200" s="19"/>
      <c r="I200" s="15" t="s">
        <v>123</v>
      </c>
      <c r="J200" s="22"/>
      <c r="K200" s="19"/>
      <c r="L200" s="15" t="s">
        <v>110</v>
      </c>
      <c r="M200" s="22"/>
      <c r="N200" s="19"/>
      <c r="O200" s="15" t="str">
        <f aca="false">IF(OR(AND(NOT(ISBLANK(G200)),NOT(ISNUMBER(G200))),AND(NOT(ISBLANK(J200)),NOT(ISNUMBER(M200)))),"Digite um número na C.H.",IF(OR(COUNTIF(B194:B203,B200)&gt;1,COUNTIF(J194:J203,J200)&gt;1),"Docente repetido",""))</f>
        <v/>
      </c>
      <c r="P200" s="15" t="n">
        <f aca="false">IF(ISBLANK(O200),"",IF(O200="",0,1))</f>
        <v>0</v>
      </c>
      <c r="Q200" s="21"/>
      <c r="R200" s="21"/>
      <c r="S200" s="21"/>
      <c r="T200" s="42" t="str">
        <f aca="false">IF(AND($A200 = "Nome da disciplina:", ISTEXT($B200)), "OK", "")</f>
        <v/>
      </c>
      <c r="U200" s="19"/>
      <c r="V200" s="19"/>
      <c r="W200" s="21"/>
    </row>
    <row r="201" customFormat="false" ht="13.5" hidden="false" customHeight="false" outlineLevel="0" collapsed="false">
      <c r="A201" s="15" t="s">
        <v>124</v>
      </c>
      <c r="B201" s="20"/>
      <c r="C201" s="20"/>
      <c r="D201" s="20"/>
      <c r="E201" s="19"/>
      <c r="F201" s="15" t="s">
        <v>110</v>
      </c>
      <c r="G201" s="22"/>
      <c r="H201" s="19"/>
      <c r="I201" s="15" t="s">
        <v>125</v>
      </c>
      <c r="J201" s="22"/>
      <c r="K201" s="19"/>
      <c r="L201" s="15" t="s">
        <v>110</v>
      </c>
      <c r="M201" s="22"/>
      <c r="N201" s="19"/>
      <c r="O201" s="15" t="str">
        <f aca="false">IF(OR(AND(NOT(ISBLANK(G201)),NOT(ISNUMBER(G201))),AND(NOT(ISBLANK(J201)),NOT(ISNUMBER(M201)))),"Digite um número na C.H.",IF(OR(COUNTIF(B194:B203,B201)&gt;1,COUNTIF(J194:J203,J201)&gt;1),"Docente repetido",""))</f>
        <v/>
      </c>
      <c r="P201" s="15" t="n">
        <f aca="false">IF(ISBLANK(O201),"",IF(O201="",0,1))</f>
        <v>0</v>
      </c>
      <c r="Q201" s="21"/>
      <c r="R201" s="21"/>
      <c r="S201" s="21"/>
      <c r="T201" s="42" t="str">
        <f aca="false">IF(AND($A201 = "Nome da disciplina:", ISTEXT($B201)), "OK", "")</f>
        <v/>
      </c>
      <c r="U201" s="19"/>
      <c r="V201" s="19"/>
      <c r="W201" s="21"/>
    </row>
    <row r="202" customFormat="false" ht="13.5" hidden="false" customHeight="false" outlineLevel="0" collapsed="false">
      <c r="A202" s="15" t="s">
        <v>126</v>
      </c>
      <c r="B202" s="20"/>
      <c r="C202" s="20"/>
      <c r="D202" s="20"/>
      <c r="E202" s="19"/>
      <c r="F202" s="15" t="s">
        <v>110</v>
      </c>
      <c r="G202" s="22"/>
      <c r="H202" s="19"/>
      <c r="I202" s="15" t="s">
        <v>127</v>
      </c>
      <c r="J202" s="22"/>
      <c r="K202" s="19"/>
      <c r="L202" s="15" t="s">
        <v>110</v>
      </c>
      <c r="M202" s="22"/>
      <c r="N202" s="19"/>
      <c r="O202" s="15" t="str">
        <f aca="false">IF(OR(AND(NOT(ISBLANK(G202)),NOT(ISNUMBER(G202))),AND(NOT(ISBLANK(J202)),NOT(ISNUMBER(M202)))),"Digite um número na C.H.",IF(OR(COUNTIF(B194:B203,B202)&gt;1,COUNTIF(J194:J203,J202)&gt;1),"Docente repetido",""))</f>
        <v/>
      </c>
      <c r="P202" s="15" t="n">
        <f aca="false">IF(ISBLANK(O202),"",IF(O202="",0,1))</f>
        <v>0</v>
      </c>
      <c r="Q202" s="21"/>
      <c r="R202" s="21"/>
      <c r="S202" s="21"/>
      <c r="T202" s="42" t="str">
        <f aca="false">IF(AND($A202 = "Nome da disciplina:", ISTEXT($B202)), "OK", "")</f>
        <v/>
      </c>
      <c r="U202" s="21"/>
      <c r="V202" s="21"/>
      <c r="W202" s="21"/>
    </row>
    <row r="203" customFormat="false" ht="13.5" hidden="false" customHeight="false" outlineLevel="0" collapsed="false">
      <c r="A203" s="15" t="s">
        <v>128</v>
      </c>
      <c r="B203" s="20"/>
      <c r="C203" s="20"/>
      <c r="D203" s="20"/>
      <c r="E203" s="19"/>
      <c r="F203" s="15" t="s">
        <v>110</v>
      </c>
      <c r="G203" s="22"/>
      <c r="H203" s="19"/>
      <c r="I203" s="15" t="s">
        <v>129</v>
      </c>
      <c r="J203" s="22"/>
      <c r="K203" s="19"/>
      <c r="L203" s="15" t="s">
        <v>110</v>
      </c>
      <c r="M203" s="22"/>
      <c r="N203" s="19"/>
      <c r="O203" s="15" t="str">
        <f aca="false">IF(OR(AND(NOT(ISBLANK(G203)),NOT(ISNUMBER(G203))),AND(NOT(ISBLANK(J203)),NOT(ISNUMBER(M203)))),"Digite um número na C.H.",IF(OR(COUNTIF(B194:B203,B203)&gt;1,COUNTIF(J194:J203,J203)&gt;1),"Docente repetido",""))</f>
        <v/>
      </c>
      <c r="P203" s="15" t="n">
        <f aca="false">IF(ISBLANK(O203),"",IF(O203="",0,1))</f>
        <v>0</v>
      </c>
      <c r="Q203" s="21"/>
      <c r="R203" s="21"/>
      <c r="S203" s="21"/>
      <c r="T203" s="42" t="str">
        <f aca="false">IF(AND($A203 = "Nome da disciplina:", ISTEXT($B203)), "OK", "")</f>
        <v/>
      </c>
      <c r="U203" s="21"/>
      <c r="V203" s="21"/>
      <c r="W203" s="21"/>
    </row>
    <row r="204" customFormat="false" ht="12" hidden="false" customHeight="false" outlineLevel="0" collapsed="false">
      <c r="A204" s="21"/>
      <c r="B204" s="21"/>
      <c r="C204" s="21"/>
      <c r="D204" s="21"/>
      <c r="E204" s="21"/>
      <c r="F204" s="21"/>
      <c r="G204" s="21"/>
      <c r="H204" s="21"/>
      <c r="I204" s="21"/>
      <c r="J204" s="21"/>
      <c r="K204" s="21"/>
      <c r="L204" s="21"/>
      <c r="M204" s="21"/>
      <c r="N204" s="21"/>
      <c r="O204" s="21"/>
      <c r="P204" s="21"/>
      <c r="Q204" s="21"/>
      <c r="R204" s="21"/>
      <c r="S204" s="21"/>
      <c r="T204" s="42" t="str">
        <f aca="false">IF(AND($A204 = "Nome da disciplina:", ISTEXT($B204)), "OK", "")</f>
        <v/>
      </c>
      <c r="U204" s="21"/>
      <c r="V204" s="21"/>
      <c r="W204" s="21"/>
    </row>
    <row r="205" customFormat="false" ht="15.75" hidden="false" customHeight="true" outlineLevel="0" collapsed="false">
      <c r="T205" s="42" t="str">
        <f aca="false">IF(AND($A205 = "Nome da disciplina:", ISTEXT($B205)), "OK", "")</f>
        <v/>
      </c>
    </row>
    <row r="206" customFormat="false" ht="15.75" hidden="false" customHeight="true" outlineLevel="0" collapsed="false">
      <c r="T206" s="42" t="str">
        <f aca="false">IF(AND($A206 = "Nome da disciplina:", ISTEXT($B206)), "OK", "")</f>
        <v/>
      </c>
    </row>
    <row r="207" customFormat="false" ht="19.5" hidden="false" customHeight="true" outlineLevel="0" collapsed="false">
      <c r="A207" s="15" t="s">
        <v>98</v>
      </c>
      <c r="B207" s="17"/>
      <c r="C207" s="17"/>
      <c r="D207" s="17"/>
      <c r="E207" s="17"/>
      <c r="F207" s="17"/>
      <c r="G207" s="17"/>
      <c r="H207" s="17"/>
      <c r="I207" s="17"/>
      <c r="J207" s="17"/>
      <c r="K207" s="17"/>
      <c r="L207" s="17"/>
      <c r="M207" s="17"/>
      <c r="N207" s="19"/>
      <c r="O207" s="15" t="str">
        <f aca="false">IF(AND(B207="",NOT(F208="")),"Nome da disciplina obrigatório","")</f>
        <v/>
      </c>
      <c r="P207" s="15" t="n">
        <f aca="false">IF(ISBLANK(O207),"",IF(O207="",0,1))</f>
        <v>0</v>
      </c>
      <c r="Q207" s="21"/>
      <c r="R207" s="21"/>
      <c r="S207" s="21"/>
      <c r="T207" s="42" t="str">
        <f aca="false">IF(AND($A207 = "Nome da disciplina:", ISTEXT($B207)), "OK", "")</f>
        <v/>
      </c>
      <c r="U207" s="21"/>
      <c r="V207" s="21"/>
      <c r="W207" s="21"/>
    </row>
    <row r="208" customFormat="false" ht="32.25" hidden="false" customHeight="true" outlineLevel="0" collapsed="false">
      <c r="A208" s="47" t="s">
        <v>99</v>
      </c>
      <c r="B208" s="47"/>
      <c r="C208" s="47"/>
      <c r="D208" s="47"/>
      <c r="E208" s="47"/>
      <c r="F208" s="15" t="str">
        <f aca="false">IF(SUM(G218:G227)+SUM(M218:M227)=0,"",SUM(G218:G227)+SUM(M218:M227))</f>
        <v/>
      </c>
      <c r="H208" s="19"/>
      <c r="I208" s="19"/>
      <c r="J208" s="19"/>
      <c r="K208" s="19"/>
      <c r="L208" s="19"/>
      <c r="M208" s="19"/>
      <c r="N208" s="19"/>
      <c r="O208" s="15" t="str">
        <f aca="false">IF(F208="", "", IF(AND(NOT(F208=0),NOT(MOD(F208,15)=0)),"A carga horária deve ser múltiplo de 15",""))</f>
        <v/>
      </c>
      <c r="P208" s="15" t="n">
        <f aca="false">IF(ISBLANK(O208),"",IF(O208="",0,1))</f>
        <v>0</v>
      </c>
      <c r="Q208" s="21"/>
      <c r="R208" s="21"/>
      <c r="S208" s="21"/>
      <c r="T208" s="42" t="str">
        <f aca="false">IF(AND($A208 = "Nome da disciplina:", ISTEXT($B208)), "OK", "")</f>
        <v/>
      </c>
      <c r="U208" s="19"/>
      <c r="V208" s="19"/>
      <c r="W208" s="21"/>
    </row>
    <row r="209" customFormat="false" ht="13.5" hidden="false" customHeight="true" outlineLevel="0" collapsed="false">
      <c r="A209" s="39" t="s">
        <v>92</v>
      </c>
      <c r="B209" s="39"/>
      <c r="C209" s="39"/>
      <c r="D209" s="39"/>
      <c r="E209" s="39"/>
      <c r="F209" s="48" t="str">
        <f aca="false">IF(AND(NOT(ISBLANK(F208)),ISNUMBER(F208),F208&gt;=15),F208/15,"")</f>
        <v/>
      </c>
      <c r="G209" s="19"/>
      <c r="H209" s="19"/>
      <c r="I209" s="19"/>
      <c r="J209" s="19"/>
      <c r="K209" s="19"/>
      <c r="L209" s="19"/>
      <c r="M209" s="19"/>
      <c r="N209" s="19"/>
      <c r="O209" s="21"/>
      <c r="P209" s="21"/>
      <c r="Q209" s="21"/>
      <c r="R209" s="21"/>
      <c r="S209" s="21"/>
      <c r="T209" s="42" t="str">
        <f aca="false">IF(AND($A209 = "Nome da disciplina:", ISTEXT($B209)), "OK", "")</f>
        <v/>
      </c>
      <c r="U209" s="19"/>
      <c r="V209" s="19"/>
      <c r="W209" s="21"/>
    </row>
    <row r="210" customFormat="false" ht="60" hidden="false" customHeight="true" outlineLevel="0" collapsed="false">
      <c r="A210" s="15" t="s">
        <v>100</v>
      </c>
      <c r="B210" s="31"/>
      <c r="C210" s="31"/>
      <c r="D210" s="31"/>
      <c r="E210" s="31"/>
      <c r="F210" s="31"/>
      <c r="G210" s="31"/>
      <c r="H210" s="31"/>
      <c r="I210" s="31"/>
      <c r="J210" s="31"/>
      <c r="K210" s="31"/>
      <c r="L210" s="31"/>
      <c r="M210" s="31"/>
      <c r="N210" s="19"/>
      <c r="O210" s="21"/>
      <c r="P210" s="21"/>
      <c r="Q210" s="21"/>
      <c r="R210" s="21"/>
      <c r="S210" s="21"/>
      <c r="T210" s="42" t="str">
        <f aca="false">IF(AND($A210 = "Nome da disciplina:", ISTEXT($B210)), "OK", "")</f>
        <v/>
      </c>
      <c r="U210" s="19"/>
      <c r="V210" s="19"/>
      <c r="W210" s="21"/>
    </row>
    <row r="211" customFormat="false" ht="60" hidden="false" customHeight="true" outlineLevel="0" collapsed="false">
      <c r="A211" s="49" t="s">
        <v>101</v>
      </c>
      <c r="B211" s="31"/>
      <c r="C211" s="31"/>
      <c r="D211" s="31"/>
      <c r="E211" s="31"/>
      <c r="F211" s="31"/>
      <c r="G211" s="31"/>
      <c r="H211" s="31"/>
      <c r="I211" s="31"/>
      <c r="J211" s="31"/>
      <c r="K211" s="31"/>
      <c r="L211" s="31"/>
      <c r="M211" s="31"/>
      <c r="N211" s="19"/>
      <c r="O211" s="21"/>
      <c r="P211" s="21"/>
      <c r="Q211" s="21"/>
      <c r="R211" s="21"/>
      <c r="S211" s="21"/>
      <c r="T211" s="42" t="str">
        <f aca="false">IF(AND($A211 = "Nome da disciplina:", ISTEXT($B211)), "OK", "")</f>
        <v/>
      </c>
      <c r="U211" s="19"/>
      <c r="V211" s="19"/>
      <c r="W211" s="21"/>
    </row>
    <row r="212" customFormat="false" ht="13.5" hidden="false" customHeight="false" outlineLevel="0" collapsed="false">
      <c r="A212" s="15" t="s">
        <v>102</v>
      </c>
      <c r="B212" s="22"/>
      <c r="C212" s="50" t="s">
        <v>103</v>
      </c>
      <c r="D212" s="19"/>
      <c r="E212" s="19"/>
      <c r="G212" s="21"/>
      <c r="H212" s="19"/>
      <c r="I212" s="19"/>
      <c r="J212" s="19"/>
      <c r="K212" s="19"/>
      <c r="L212" s="19"/>
      <c r="M212" s="19"/>
      <c r="N212" s="19"/>
      <c r="O212" s="21"/>
      <c r="P212" s="21"/>
      <c r="Q212" s="21"/>
      <c r="R212" s="21"/>
      <c r="S212" s="21"/>
      <c r="T212" s="42" t="str">
        <f aca="false">IF(AND($A212 = "Nome da disciplina:", ISTEXT($B212)), "OK", "")</f>
        <v/>
      </c>
      <c r="U212" s="19"/>
      <c r="V212" s="19"/>
      <c r="W212" s="21"/>
    </row>
    <row r="213" customFormat="false" ht="13.5" hidden="false" customHeight="false" outlineLevel="0" collapsed="false">
      <c r="A213" s="15" t="s">
        <v>104</v>
      </c>
      <c r="B213" s="22"/>
      <c r="C213" s="50" t="s">
        <v>103</v>
      </c>
      <c r="D213" s="19"/>
      <c r="E213" s="19"/>
      <c r="G213" s="21"/>
      <c r="H213" s="19"/>
      <c r="I213" s="19"/>
      <c r="J213" s="19"/>
      <c r="K213" s="19"/>
      <c r="L213" s="19"/>
      <c r="M213" s="19"/>
      <c r="N213" s="19"/>
      <c r="O213" s="21"/>
      <c r="P213" s="21"/>
      <c r="Q213" s="21"/>
      <c r="R213" s="21"/>
      <c r="S213" s="21"/>
      <c r="T213" s="42" t="str">
        <f aca="false">IF(AND($A213 = "Nome da disciplina:", ISTEXT($B213)), "OK", "")</f>
        <v/>
      </c>
      <c r="U213" s="19"/>
      <c r="V213" s="19"/>
      <c r="W213" s="21"/>
    </row>
    <row r="214" customFormat="false" ht="13.5" hidden="false" customHeight="true" outlineLevel="0" collapsed="false">
      <c r="A214" s="51" t="s">
        <v>105</v>
      </c>
      <c r="B214" s="51"/>
      <c r="C214" s="22"/>
      <c r="D214" s="50" t="s">
        <v>103</v>
      </c>
      <c r="E214" s="19"/>
      <c r="F214" s="52"/>
      <c r="G214" s="21"/>
      <c r="H214" s="19"/>
      <c r="I214" s="19"/>
      <c r="J214" s="19"/>
      <c r="K214" s="19"/>
      <c r="L214" s="19"/>
      <c r="M214" s="19"/>
      <c r="N214" s="19"/>
      <c r="O214" s="21"/>
      <c r="P214" s="21"/>
      <c r="Q214" s="21"/>
      <c r="R214" s="21"/>
      <c r="S214" s="21"/>
      <c r="T214" s="42" t="str">
        <f aca="false">IF(AND($A214 = "Nome da disciplina:", ISTEXT($B214)), "OK", "")</f>
        <v/>
      </c>
      <c r="U214" s="19"/>
      <c r="V214" s="19"/>
      <c r="W214" s="21"/>
    </row>
    <row r="215" customFormat="false" ht="13.5" hidden="false" customHeight="true" outlineLevel="0" collapsed="false">
      <c r="A215" s="51" t="s">
        <v>106</v>
      </c>
      <c r="B215" s="51"/>
      <c r="C215" s="22"/>
      <c r="D215" s="50" t="s">
        <v>103</v>
      </c>
      <c r="E215" s="19"/>
      <c r="F215" s="52"/>
      <c r="G215" s="21"/>
      <c r="H215" s="19"/>
      <c r="I215" s="19"/>
      <c r="J215" s="19"/>
      <c r="K215" s="19"/>
      <c r="L215" s="19"/>
      <c r="M215" s="19"/>
      <c r="N215" s="19"/>
      <c r="O215" s="21"/>
      <c r="P215" s="21"/>
      <c r="Q215" s="21"/>
      <c r="R215" s="21"/>
      <c r="S215" s="21"/>
      <c r="T215" s="42" t="str">
        <f aca="false">IF(AND($A215 = "Nome da disciplina:", ISTEXT($B215)), "OK", "")</f>
        <v/>
      </c>
      <c r="U215" s="19"/>
      <c r="V215" s="19"/>
      <c r="W215" s="21"/>
    </row>
    <row r="216" customFormat="false" ht="13.5" hidden="false" customHeight="true" outlineLevel="0" collapsed="false">
      <c r="A216" s="57" t="s">
        <v>107</v>
      </c>
      <c r="B216" s="57"/>
      <c r="C216" s="57"/>
      <c r="D216" s="22"/>
      <c r="E216" s="50" t="s">
        <v>103</v>
      </c>
      <c r="G216" s="21"/>
      <c r="H216" s="19"/>
      <c r="I216" s="19"/>
      <c r="J216" s="19"/>
      <c r="K216" s="19"/>
      <c r="L216" s="19"/>
      <c r="M216" s="19"/>
      <c r="N216" s="19"/>
      <c r="O216" s="21"/>
      <c r="P216" s="21"/>
      <c r="Q216" s="21"/>
      <c r="R216" s="21"/>
      <c r="S216" s="21"/>
      <c r="T216" s="42" t="str">
        <f aca="false">IF(AND($A216 = "Nome da disciplina:", ISTEXT($B216)), "OK", "")</f>
        <v/>
      </c>
      <c r="U216" s="19"/>
      <c r="V216" s="19"/>
      <c r="W216" s="21"/>
    </row>
    <row r="217" customFormat="false" ht="13.5" hidden="false" customHeight="true" outlineLevel="0" collapsed="false">
      <c r="A217" s="59" t="s">
        <v>108</v>
      </c>
      <c r="B217" s="59"/>
      <c r="C217" s="59"/>
      <c r="D217" s="22"/>
      <c r="E217" s="50" t="s">
        <v>103</v>
      </c>
      <c r="G217" s="21"/>
      <c r="H217" s="19"/>
      <c r="I217" s="19"/>
      <c r="J217" s="19"/>
      <c r="K217" s="19"/>
      <c r="L217" s="19"/>
      <c r="M217" s="19"/>
      <c r="N217" s="19"/>
      <c r="O217" s="21"/>
      <c r="P217" s="21"/>
      <c r="Q217" s="21"/>
      <c r="R217" s="21"/>
      <c r="S217" s="21"/>
      <c r="T217" s="42" t="str">
        <f aca="false">IF(AND($A217 = "Nome da disciplina:", ISTEXT($B217)), "OK", "")</f>
        <v/>
      </c>
      <c r="U217" s="19"/>
      <c r="V217" s="19"/>
      <c r="W217" s="21"/>
    </row>
    <row r="218" customFormat="false" ht="13.5" hidden="false" customHeight="false" outlineLevel="0" collapsed="false">
      <c r="A218" s="15" t="s">
        <v>109</v>
      </c>
      <c r="B218" s="20"/>
      <c r="C218" s="20"/>
      <c r="D218" s="20"/>
      <c r="E218" s="19"/>
      <c r="F218" s="15" t="s">
        <v>110</v>
      </c>
      <c r="G218" s="22"/>
      <c r="H218" s="19"/>
      <c r="I218" s="15" t="s">
        <v>111</v>
      </c>
      <c r="J218" s="22"/>
      <c r="K218" s="19"/>
      <c r="L218" s="15" t="s">
        <v>110</v>
      </c>
      <c r="M218" s="22"/>
      <c r="N218" s="19"/>
      <c r="O218" s="15" t="str">
        <f aca="false">IF(OR(AND(NOT(ISBLANK(G218)),NOT(ISNUMBER(G218))),AND(NOT(ISBLANK(J218)),NOT(ISNUMBER(M218)))),"Digite um número na C.H.",IF(OR(COUNTIF(B218:B227,B218)&gt;1,COUNTIF(J218:J227,J218)&gt;1),"Docente repetido",""))</f>
        <v/>
      </c>
      <c r="P218" s="15" t="n">
        <f aca="false">IF(ISBLANK(O218),"",IF(O218="",0,1))</f>
        <v>0</v>
      </c>
      <c r="Q218" s="21"/>
      <c r="R218" s="21"/>
      <c r="S218" s="21"/>
      <c r="T218" s="42" t="str">
        <f aca="false">IF(AND($A218 = "Nome da disciplina:", ISTEXT($B218)), "OK", "")</f>
        <v/>
      </c>
      <c r="U218" s="19"/>
      <c r="V218" s="19"/>
      <c r="W218" s="21"/>
    </row>
    <row r="219" customFormat="false" ht="13.5" hidden="false" customHeight="false" outlineLevel="0" collapsed="false">
      <c r="A219" s="15" t="s">
        <v>112</v>
      </c>
      <c r="B219" s="20"/>
      <c r="C219" s="20"/>
      <c r="D219" s="20"/>
      <c r="E219" s="19"/>
      <c r="F219" s="15" t="s">
        <v>110</v>
      </c>
      <c r="G219" s="22"/>
      <c r="H219" s="19"/>
      <c r="I219" s="15" t="s">
        <v>113</v>
      </c>
      <c r="J219" s="22"/>
      <c r="K219" s="19"/>
      <c r="L219" s="15" t="s">
        <v>110</v>
      </c>
      <c r="M219" s="22"/>
      <c r="N219" s="19"/>
      <c r="O219" s="15" t="str">
        <f aca="false">IF(OR(AND(NOT(ISBLANK(G219)),NOT(ISNUMBER(G219))),AND(NOT(ISBLANK(J219)),NOT(ISNUMBER(M219)))),"Digite um número na C.H.",IF(OR(COUNTIF(B218:B227,B219)&gt;1,COUNTIF(J218:J227,J219)&gt;1),"Docente repetido",""))</f>
        <v/>
      </c>
      <c r="P219" s="15" t="n">
        <f aca="false">IF(ISBLANK(O219),"",IF(O219="",0,1))</f>
        <v>0</v>
      </c>
      <c r="Q219" s="21"/>
      <c r="R219" s="21"/>
      <c r="S219" s="21"/>
      <c r="T219" s="42" t="str">
        <f aca="false">IF(AND($A219 = "Nome da disciplina:", ISTEXT($B219)), "OK", "")</f>
        <v/>
      </c>
      <c r="U219" s="19"/>
      <c r="V219" s="19"/>
      <c r="W219" s="21"/>
    </row>
    <row r="220" customFormat="false" ht="13.5" hidden="false" customHeight="false" outlineLevel="0" collapsed="false">
      <c r="A220" s="15" t="s">
        <v>114</v>
      </c>
      <c r="B220" s="20"/>
      <c r="C220" s="20"/>
      <c r="D220" s="20"/>
      <c r="E220" s="19"/>
      <c r="F220" s="15" t="s">
        <v>110</v>
      </c>
      <c r="G220" s="22"/>
      <c r="H220" s="19"/>
      <c r="I220" s="15" t="s">
        <v>115</v>
      </c>
      <c r="J220" s="22"/>
      <c r="K220" s="19"/>
      <c r="L220" s="15" t="s">
        <v>110</v>
      </c>
      <c r="M220" s="22"/>
      <c r="N220" s="19"/>
      <c r="O220" s="15" t="str">
        <f aca="false">IF(OR(AND(NOT(ISBLANK(G220)),NOT(ISNUMBER(G220))),AND(NOT(ISBLANK(J220)),NOT(ISNUMBER(M220)))),"Digite um número na C.H.",IF(OR(COUNTIF(B218:B227,B220)&gt;1,COUNTIF(J218:J227,J220)&gt;1),"Docente repetido",""))</f>
        <v/>
      </c>
      <c r="P220" s="15" t="n">
        <f aca="false">IF(ISBLANK(O220),"",IF(O220="",0,1))</f>
        <v>0</v>
      </c>
      <c r="Q220" s="21"/>
      <c r="R220" s="21"/>
      <c r="S220" s="21"/>
      <c r="T220" s="42" t="str">
        <f aca="false">IF(AND($A220 = "Nome da disciplina:", ISTEXT($B220)), "OK", "")</f>
        <v/>
      </c>
      <c r="U220" s="19"/>
      <c r="V220" s="19"/>
      <c r="W220" s="21"/>
    </row>
    <row r="221" customFormat="false" ht="13.5" hidden="false" customHeight="false" outlineLevel="0" collapsed="false">
      <c r="A221" s="15" t="s">
        <v>116</v>
      </c>
      <c r="B221" s="20"/>
      <c r="C221" s="20"/>
      <c r="D221" s="20"/>
      <c r="E221" s="19"/>
      <c r="F221" s="15" t="s">
        <v>110</v>
      </c>
      <c r="G221" s="22"/>
      <c r="H221" s="19"/>
      <c r="I221" s="15" t="s">
        <v>117</v>
      </c>
      <c r="J221" s="22"/>
      <c r="K221" s="19"/>
      <c r="L221" s="15" t="s">
        <v>110</v>
      </c>
      <c r="M221" s="22"/>
      <c r="N221" s="19"/>
      <c r="O221" s="15" t="str">
        <f aca="false">IF(OR(AND(NOT(ISBLANK(G221)),NOT(ISNUMBER(G221))),AND(NOT(ISBLANK(J221)),NOT(ISNUMBER(M221)))),"Digite um número na C.H.",IF(OR(COUNTIF(B218:B227,B221)&gt;1,COUNTIF(J218:J227,J221)&gt;1),"Docente repetido",""))</f>
        <v/>
      </c>
      <c r="P221" s="15" t="n">
        <f aca="false">IF(ISBLANK(O221),"",IF(O221="",0,1))</f>
        <v>0</v>
      </c>
      <c r="Q221" s="21"/>
      <c r="R221" s="21"/>
      <c r="S221" s="21"/>
      <c r="T221" s="42" t="str">
        <f aca="false">IF(AND($A221 = "Nome da disciplina:", ISTEXT($B221)), "OK", "")</f>
        <v/>
      </c>
      <c r="U221" s="19"/>
      <c r="V221" s="19"/>
      <c r="W221" s="21"/>
    </row>
    <row r="222" customFormat="false" ht="13.5" hidden="false" customHeight="false" outlineLevel="0" collapsed="false">
      <c r="A222" s="15" t="s">
        <v>118</v>
      </c>
      <c r="B222" s="20"/>
      <c r="C222" s="20"/>
      <c r="D222" s="20"/>
      <c r="E222" s="19"/>
      <c r="F222" s="15" t="s">
        <v>110</v>
      </c>
      <c r="G222" s="22"/>
      <c r="H222" s="19"/>
      <c r="I222" s="15" t="s">
        <v>119</v>
      </c>
      <c r="J222" s="22"/>
      <c r="K222" s="19"/>
      <c r="L222" s="15" t="s">
        <v>110</v>
      </c>
      <c r="M222" s="22"/>
      <c r="N222" s="19"/>
      <c r="O222" s="15" t="str">
        <f aca="false">IF(OR(AND(NOT(ISBLANK(G222)),NOT(ISNUMBER(G222))),AND(NOT(ISBLANK(J222)),NOT(ISNUMBER(M222)))),"Digite um número na C.H.",IF(OR(COUNTIF(B218:B227,B222)&gt;1,COUNTIF(J218:J227,J222)&gt;1),"Docente repetido",""))</f>
        <v/>
      </c>
      <c r="P222" s="15" t="n">
        <f aca="false">IF(ISBLANK(O222),"",IF(O222="",0,1))</f>
        <v>0</v>
      </c>
      <c r="Q222" s="21"/>
      <c r="R222" s="21"/>
      <c r="S222" s="21"/>
      <c r="T222" s="42" t="str">
        <f aca="false">IF(AND($A222 = "Nome da disciplina:", ISTEXT($B222)), "OK", "")</f>
        <v/>
      </c>
      <c r="U222" s="19"/>
      <c r="V222" s="19"/>
      <c r="W222" s="21"/>
    </row>
    <row r="223" customFormat="false" ht="13.5" hidden="false" customHeight="false" outlineLevel="0" collapsed="false">
      <c r="A223" s="15" t="s">
        <v>120</v>
      </c>
      <c r="B223" s="20"/>
      <c r="C223" s="20"/>
      <c r="D223" s="20"/>
      <c r="E223" s="19"/>
      <c r="F223" s="15" t="s">
        <v>110</v>
      </c>
      <c r="G223" s="22"/>
      <c r="H223" s="19"/>
      <c r="I223" s="15" t="s">
        <v>121</v>
      </c>
      <c r="J223" s="22"/>
      <c r="K223" s="19"/>
      <c r="L223" s="15" t="s">
        <v>110</v>
      </c>
      <c r="M223" s="22"/>
      <c r="N223" s="19"/>
      <c r="O223" s="15" t="str">
        <f aca="false">IF(OR(AND(NOT(ISBLANK(G223)),NOT(ISNUMBER(G223))),AND(NOT(ISBLANK(J223)),NOT(ISNUMBER(M223)))),"Digite um número na C.H.",IF(OR(COUNTIF(B218:B227,B223)&gt;1,COUNTIF(J218:J227,J223)&gt;1),"Docente repetido",""))</f>
        <v/>
      </c>
      <c r="P223" s="15" t="n">
        <f aca="false">IF(ISBLANK(O223),"",IF(O223="",0,1))</f>
        <v>0</v>
      </c>
      <c r="Q223" s="21"/>
      <c r="R223" s="21"/>
      <c r="S223" s="21"/>
      <c r="T223" s="42" t="str">
        <f aca="false">IF(AND($A223 = "Nome da disciplina:", ISTEXT($B223)), "OK", "")</f>
        <v/>
      </c>
      <c r="U223" s="19"/>
      <c r="V223" s="19"/>
      <c r="W223" s="21"/>
    </row>
    <row r="224" customFormat="false" ht="13.5" hidden="false" customHeight="false" outlineLevel="0" collapsed="false">
      <c r="A224" s="15" t="s">
        <v>122</v>
      </c>
      <c r="B224" s="20"/>
      <c r="C224" s="20"/>
      <c r="D224" s="20"/>
      <c r="E224" s="19"/>
      <c r="F224" s="15" t="s">
        <v>110</v>
      </c>
      <c r="G224" s="22"/>
      <c r="H224" s="19"/>
      <c r="I224" s="15" t="s">
        <v>123</v>
      </c>
      <c r="J224" s="22"/>
      <c r="K224" s="19"/>
      <c r="L224" s="15" t="s">
        <v>110</v>
      </c>
      <c r="M224" s="22"/>
      <c r="N224" s="19"/>
      <c r="O224" s="15" t="str">
        <f aca="false">IF(OR(AND(NOT(ISBLANK(G224)),NOT(ISNUMBER(G224))),AND(NOT(ISBLANK(J224)),NOT(ISNUMBER(M224)))),"Digite um número na C.H.",IF(OR(COUNTIF(B218:B227,B224)&gt;1,COUNTIF(J218:J227,J224)&gt;1),"Docente repetido",""))</f>
        <v/>
      </c>
      <c r="P224" s="15" t="n">
        <f aca="false">IF(ISBLANK(O224),"",IF(O224="",0,1))</f>
        <v>0</v>
      </c>
      <c r="Q224" s="21"/>
      <c r="R224" s="21"/>
      <c r="S224" s="21"/>
      <c r="T224" s="42" t="str">
        <f aca="false">IF(AND($A224 = "Nome da disciplina:", ISTEXT($B224)), "OK", "")</f>
        <v/>
      </c>
      <c r="U224" s="19"/>
      <c r="V224" s="19"/>
      <c r="W224" s="21"/>
    </row>
    <row r="225" customFormat="false" ht="13.5" hidden="false" customHeight="false" outlineLevel="0" collapsed="false">
      <c r="A225" s="15" t="s">
        <v>124</v>
      </c>
      <c r="B225" s="20"/>
      <c r="C225" s="20"/>
      <c r="D225" s="20"/>
      <c r="E225" s="19"/>
      <c r="F225" s="15" t="s">
        <v>110</v>
      </c>
      <c r="G225" s="22"/>
      <c r="H225" s="19"/>
      <c r="I225" s="15" t="s">
        <v>125</v>
      </c>
      <c r="J225" s="22"/>
      <c r="K225" s="19"/>
      <c r="L225" s="15" t="s">
        <v>110</v>
      </c>
      <c r="M225" s="22"/>
      <c r="N225" s="19"/>
      <c r="O225" s="15" t="str">
        <f aca="false">IF(OR(AND(NOT(ISBLANK(G225)),NOT(ISNUMBER(G225))),AND(NOT(ISBLANK(J225)),NOT(ISNUMBER(M225)))),"Digite um número na C.H.",IF(OR(COUNTIF(B218:B227,B225)&gt;1,COUNTIF(J218:J227,J225)&gt;1),"Docente repetido",""))</f>
        <v/>
      </c>
      <c r="P225" s="15" t="n">
        <f aca="false">IF(ISBLANK(O225),"",IF(O225="",0,1))</f>
        <v>0</v>
      </c>
      <c r="Q225" s="21"/>
      <c r="R225" s="21"/>
      <c r="S225" s="21"/>
      <c r="T225" s="42" t="str">
        <f aca="false">IF(AND($A225 = "Nome da disciplina:", ISTEXT($B225)), "OK", "")</f>
        <v/>
      </c>
      <c r="U225" s="19"/>
      <c r="V225" s="19"/>
      <c r="W225" s="21"/>
    </row>
    <row r="226" customFormat="false" ht="13.5" hidden="false" customHeight="false" outlineLevel="0" collapsed="false">
      <c r="A226" s="15" t="s">
        <v>126</v>
      </c>
      <c r="B226" s="20"/>
      <c r="C226" s="20"/>
      <c r="D226" s="20"/>
      <c r="E226" s="19"/>
      <c r="F226" s="15" t="s">
        <v>110</v>
      </c>
      <c r="G226" s="22"/>
      <c r="H226" s="19"/>
      <c r="I226" s="15" t="s">
        <v>127</v>
      </c>
      <c r="J226" s="22"/>
      <c r="K226" s="19"/>
      <c r="L226" s="15" t="s">
        <v>110</v>
      </c>
      <c r="M226" s="22"/>
      <c r="N226" s="19"/>
      <c r="O226" s="15" t="str">
        <f aca="false">IF(OR(AND(NOT(ISBLANK(G226)),NOT(ISNUMBER(G226))),AND(NOT(ISBLANK(J226)),NOT(ISNUMBER(M226)))),"Digite um número na C.H.",IF(OR(COUNTIF(B218:B227,B226)&gt;1,COUNTIF(J218:J227,J226)&gt;1),"Docente repetido",""))</f>
        <v/>
      </c>
      <c r="P226" s="15" t="n">
        <f aca="false">IF(ISBLANK(O226),"",IF(O226="",0,1))</f>
        <v>0</v>
      </c>
      <c r="Q226" s="21"/>
      <c r="R226" s="21"/>
      <c r="S226" s="21"/>
      <c r="T226" s="42" t="str">
        <f aca="false">IF(AND($A226 = "Nome da disciplina:", ISTEXT($B226)), "OK", "")</f>
        <v/>
      </c>
      <c r="U226" s="21"/>
      <c r="V226" s="21"/>
      <c r="W226" s="21"/>
    </row>
    <row r="227" customFormat="false" ht="13.5" hidden="false" customHeight="false" outlineLevel="0" collapsed="false">
      <c r="A227" s="15" t="s">
        <v>128</v>
      </c>
      <c r="B227" s="20"/>
      <c r="C227" s="20"/>
      <c r="D227" s="20"/>
      <c r="E227" s="19"/>
      <c r="F227" s="15" t="s">
        <v>110</v>
      </c>
      <c r="G227" s="22"/>
      <c r="H227" s="19"/>
      <c r="I227" s="15" t="s">
        <v>129</v>
      </c>
      <c r="J227" s="22"/>
      <c r="K227" s="19"/>
      <c r="L227" s="15" t="s">
        <v>110</v>
      </c>
      <c r="M227" s="22"/>
      <c r="N227" s="19"/>
      <c r="O227" s="15" t="str">
        <f aca="false">IF(OR(AND(NOT(ISBLANK(G227)),NOT(ISNUMBER(G227))),AND(NOT(ISBLANK(J227)),NOT(ISNUMBER(M227)))),"Digite um número na C.H.",IF(OR(COUNTIF(B218:B227,B227)&gt;1,COUNTIF(J218:J227,J227)&gt;1),"Docente repetido",""))</f>
        <v/>
      </c>
      <c r="P227" s="15" t="n">
        <f aca="false">IF(ISBLANK(O227),"",IF(O227="",0,1))</f>
        <v>0</v>
      </c>
      <c r="Q227" s="21"/>
      <c r="R227" s="21"/>
      <c r="S227" s="21"/>
      <c r="T227" s="42" t="str">
        <f aca="false">IF(AND($A227 = "Nome da disciplina:", ISTEXT($B227)), "OK", "")</f>
        <v/>
      </c>
      <c r="U227" s="21"/>
      <c r="V227" s="21"/>
      <c r="W227" s="21"/>
    </row>
    <row r="228" customFormat="false" ht="12" hidden="false" customHeight="false" outlineLevel="0" collapsed="false">
      <c r="A228" s="21"/>
      <c r="B228" s="21"/>
      <c r="C228" s="21"/>
      <c r="D228" s="21"/>
      <c r="E228" s="21"/>
      <c r="F228" s="21"/>
      <c r="G228" s="21"/>
      <c r="H228" s="21"/>
      <c r="I228" s="21"/>
      <c r="J228" s="21"/>
      <c r="K228" s="21"/>
      <c r="L228" s="21"/>
      <c r="M228" s="21"/>
      <c r="N228" s="21"/>
      <c r="O228" s="21"/>
      <c r="P228" s="21"/>
      <c r="Q228" s="21"/>
      <c r="R228" s="21"/>
      <c r="S228" s="21"/>
      <c r="T228" s="42" t="str">
        <f aca="false">IF(AND($A228 = "Nome da disciplina:", ISTEXT($B228)), "OK", "")</f>
        <v/>
      </c>
      <c r="U228" s="21"/>
      <c r="V228" s="21"/>
      <c r="W228" s="21"/>
    </row>
    <row r="229" customFormat="false" ht="15.75" hidden="false" customHeight="true" outlineLevel="0" collapsed="false">
      <c r="T229" s="42" t="str">
        <f aca="false">IF(AND($A229 = "Nome da disciplina:", ISTEXT($B229)), "OK", "")</f>
        <v/>
      </c>
    </row>
    <row r="230" customFormat="false" ht="15.75" hidden="false" customHeight="true" outlineLevel="0" collapsed="false">
      <c r="T230" s="42" t="str">
        <f aca="false">IF(AND($A230 = "Nome da disciplina:", ISTEXT($B230)), "OK", "")</f>
        <v/>
      </c>
    </row>
    <row r="231" customFormat="false" ht="19.5" hidden="false" customHeight="true" outlineLevel="0" collapsed="false">
      <c r="A231" s="15" t="s">
        <v>98</v>
      </c>
      <c r="B231" s="17"/>
      <c r="C231" s="17"/>
      <c r="D231" s="17"/>
      <c r="E231" s="17"/>
      <c r="F231" s="17"/>
      <c r="G231" s="17"/>
      <c r="H231" s="17"/>
      <c r="I231" s="17"/>
      <c r="J231" s="17"/>
      <c r="K231" s="17"/>
      <c r="L231" s="17"/>
      <c r="M231" s="17"/>
      <c r="N231" s="19"/>
      <c r="O231" s="15" t="str">
        <f aca="false">IF(AND(B231="",NOT(F232="")),"Nome da disciplina obrigatório","")</f>
        <v/>
      </c>
      <c r="P231" s="15" t="n">
        <f aca="false">IF(ISBLANK(O231),"",IF(O231="",0,1))</f>
        <v>0</v>
      </c>
      <c r="Q231" s="21"/>
      <c r="R231" s="21"/>
      <c r="S231" s="21"/>
      <c r="T231" s="42" t="str">
        <f aca="false">IF(AND($A231 = "Nome da disciplina:", ISTEXT($B231)), "OK", "")</f>
        <v/>
      </c>
      <c r="U231" s="21"/>
      <c r="V231" s="21"/>
      <c r="W231" s="21"/>
    </row>
    <row r="232" customFormat="false" ht="32.25" hidden="false" customHeight="true" outlineLevel="0" collapsed="false">
      <c r="A232" s="47" t="s">
        <v>99</v>
      </c>
      <c r="B232" s="47"/>
      <c r="C232" s="47"/>
      <c r="D232" s="47"/>
      <c r="E232" s="47"/>
      <c r="F232" s="15" t="str">
        <f aca="false">IF(SUM(G242:G251)+SUM(M242:M251)=0,"",SUM(G242:G251)+SUM(M242:M251))</f>
        <v/>
      </c>
      <c r="H232" s="19"/>
      <c r="I232" s="19"/>
      <c r="J232" s="19"/>
      <c r="K232" s="19"/>
      <c r="L232" s="19"/>
      <c r="M232" s="19"/>
      <c r="N232" s="19"/>
      <c r="O232" s="15" t="str">
        <f aca="false">IF(F232="", "", IF(AND(NOT(F232=0),NOT(MOD(F232,15)=0)),"A carga horária deve ser múltiplo de 15",""))</f>
        <v/>
      </c>
      <c r="P232" s="15" t="n">
        <f aca="false">IF(ISBLANK(O232),"",IF(O232="",0,1))</f>
        <v>0</v>
      </c>
      <c r="Q232" s="21"/>
      <c r="R232" s="21"/>
      <c r="S232" s="21"/>
      <c r="T232" s="42" t="str">
        <f aca="false">IF(AND($A232 = "Nome da disciplina:", ISTEXT($B232)), "OK", "")</f>
        <v/>
      </c>
      <c r="U232" s="19"/>
      <c r="V232" s="19"/>
      <c r="W232" s="21"/>
    </row>
    <row r="233" customFormat="false" ht="13.5" hidden="false" customHeight="true" outlineLevel="0" collapsed="false">
      <c r="A233" s="39" t="s">
        <v>92</v>
      </c>
      <c r="B233" s="39"/>
      <c r="C233" s="39"/>
      <c r="D233" s="39"/>
      <c r="E233" s="39"/>
      <c r="F233" s="48" t="str">
        <f aca="false">IF(AND(NOT(ISBLANK(F232)),ISNUMBER(F232),F232&gt;=15),F232/15,"")</f>
        <v/>
      </c>
      <c r="G233" s="19"/>
      <c r="H233" s="19"/>
      <c r="I233" s="19"/>
      <c r="J233" s="19"/>
      <c r="K233" s="19"/>
      <c r="L233" s="19"/>
      <c r="M233" s="19"/>
      <c r="N233" s="19"/>
      <c r="O233" s="21"/>
      <c r="P233" s="21"/>
      <c r="Q233" s="21"/>
      <c r="R233" s="21"/>
      <c r="S233" s="21"/>
      <c r="T233" s="42" t="str">
        <f aca="false">IF(AND($A233 = "Nome da disciplina:", ISTEXT($B233)), "OK", "")</f>
        <v/>
      </c>
      <c r="U233" s="19"/>
      <c r="V233" s="19"/>
      <c r="W233" s="21"/>
    </row>
    <row r="234" customFormat="false" ht="60" hidden="false" customHeight="true" outlineLevel="0" collapsed="false">
      <c r="A234" s="15" t="s">
        <v>100</v>
      </c>
      <c r="B234" s="31"/>
      <c r="C234" s="31"/>
      <c r="D234" s="31"/>
      <c r="E234" s="31"/>
      <c r="F234" s="31"/>
      <c r="G234" s="31"/>
      <c r="H234" s="31"/>
      <c r="I234" s="31"/>
      <c r="J234" s="31"/>
      <c r="K234" s="31"/>
      <c r="L234" s="31"/>
      <c r="M234" s="31"/>
      <c r="N234" s="19"/>
      <c r="O234" s="21"/>
      <c r="P234" s="21"/>
      <c r="Q234" s="21"/>
      <c r="R234" s="21"/>
      <c r="S234" s="21"/>
      <c r="T234" s="42" t="str">
        <f aca="false">IF(AND($A234 = "Nome da disciplina:", ISTEXT($B234)), "OK", "")</f>
        <v/>
      </c>
      <c r="U234" s="19"/>
      <c r="V234" s="19"/>
      <c r="W234" s="21"/>
    </row>
    <row r="235" customFormat="false" ht="60" hidden="false" customHeight="true" outlineLevel="0" collapsed="false">
      <c r="A235" s="49" t="s">
        <v>101</v>
      </c>
      <c r="B235" s="31"/>
      <c r="C235" s="31"/>
      <c r="D235" s="31"/>
      <c r="E235" s="31"/>
      <c r="F235" s="31"/>
      <c r="G235" s="31"/>
      <c r="H235" s="31"/>
      <c r="I235" s="31"/>
      <c r="J235" s="31"/>
      <c r="K235" s="31"/>
      <c r="L235" s="31"/>
      <c r="M235" s="31"/>
      <c r="N235" s="19"/>
      <c r="O235" s="21"/>
      <c r="P235" s="21"/>
      <c r="Q235" s="21"/>
      <c r="R235" s="21"/>
      <c r="S235" s="21"/>
      <c r="T235" s="42" t="str">
        <f aca="false">IF(AND($A235 = "Nome da disciplina:", ISTEXT($B235)), "OK", "")</f>
        <v/>
      </c>
      <c r="U235" s="19"/>
      <c r="V235" s="19"/>
      <c r="W235" s="21"/>
    </row>
    <row r="236" customFormat="false" ht="13.5" hidden="false" customHeight="false" outlineLevel="0" collapsed="false">
      <c r="A236" s="15" t="s">
        <v>102</v>
      </c>
      <c r="B236" s="22"/>
      <c r="C236" s="50" t="s">
        <v>103</v>
      </c>
      <c r="D236" s="19"/>
      <c r="E236" s="19"/>
      <c r="G236" s="21"/>
      <c r="H236" s="19"/>
      <c r="I236" s="19"/>
      <c r="J236" s="19"/>
      <c r="K236" s="19"/>
      <c r="L236" s="19"/>
      <c r="M236" s="19"/>
      <c r="N236" s="19"/>
      <c r="O236" s="21"/>
      <c r="P236" s="21"/>
      <c r="Q236" s="21"/>
      <c r="R236" s="21"/>
      <c r="S236" s="21"/>
      <c r="T236" s="42" t="str">
        <f aca="false">IF(AND($A236 = "Nome da disciplina:", ISTEXT($B236)), "OK", "")</f>
        <v/>
      </c>
      <c r="U236" s="19"/>
      <c r="V236" s="19"/>
      <c r="W236" s="21"/>
    </row>
    <row r="237" customFormat="false" ht="13.5" hidden="false" customHeight="false" outlineLevel="0" collapsed="false">
      <c r="A237" s="15" t="s">
        <v>104</v>
      </c>
      <c r="B237" s="22"/>
      <c r="C237" s="50" t="s">
        <v>103</v>
      </c>
      <c r="D237" s="19"/>
      <c r="E237" s="19"/>
      <c r="G237" s="21"/>
      <c r="H237" s="19"/>
      <c r="I237" s="19"/>
      <c r="J237" s="19"/>
      <c r="K237" s="19"/>
      <c r="L237" s="19"/>
      <c r="M237" s="19"/>
      <c r="N237" s="19"/>
      <c r="O237" s="21"/>
      <c r="P237" s="21"/>
      <c r="Q237" s="21"/>
      <c r="R237" s="21"/>
      <c r="S237" s="21"/>
      <c r="T237" s="42" t="str">
        <f aca="false">IF(AND($A237 = "Nome da disciplina:", ISTEXT($B237)), "OK", "")</f>
        <v/>
      </c>
      <c r="U237" s="19"/>
      <c r="V237" s="19"/>
      <c r="W237" s="21"/>
    </row>
    <row r="238" customFormat="false" ht="13.5" hidden="false" customHeight="true" outlineLevel="0" collapsed="false">
      <c r="A238" s="51" t="s">
        <v>105</v>
      </c>
      <c r="B238" s="51"/>
      <c r="C238" s="22"/>
      <c r="D238" s="50" t="s">
        <v>103</v>
      </c>
      <c r="E238" s="19"/>
      <c r="F238" s="52"/>
      <c r="G238" s="21"/>
      <c r="H238" s="19"/>
      <c r="I238" s="19"/>
      <c r="J238" s="19"/>
      <c r="K238" s="19"/>
      <c r="L238" s="19"/>
      <c r="M238" s="19"/>
      <c r="N238" s="19"/>
      <c r="O238" s="21"/>
      <c r="P238" s="21"/>
      <c r="Q238" s="21"/>
      <c r="R238" s="21"/>
      <c r="S238" s="21"/>
      <c r="T238" s="42" t="str">
        <f aca="false">IF(AND($A238 = "Nome da disciplina:", ISTEXT($B238)), "OK", "")</f>
        <v/>
      </c>
      <c r="U238" s="19"/>
      <c r="V238" s="19"/>
      <c r="W238" s="21"/>
    </row>
    <row r="239" customFormat="false" ht="13.5" hidden="false" customHeight="true" outlineLevel="0" collapsed="false">
      <c r="A239" s="51" t="s">
        <v>106</v>
      </c>
      <c r="B239" s="51"/>
      <c r="C239" s="22"/>
      <c r="D239" s="50" t="s">
        <v>103</v>
      </c>
      <c r="E239" s="19"/>
      <c r="F239" s="52"/>
      <c r="G239" s="21"/>
      <c r="H239" s="19"/>
      <c r="I239" s="19"/>
      <c r="J239" s="19"/>
      <c r="K239" s="19"/>
      <c r="L239" s="19"/>
      <c r="M239" s="19"/>
      <c r="N239" s="19"/>
      <c r="O239" s="21"/>
      <c r="P239" s="21"/>
      <c r="Q239" s="21"/>
      <c r="R239" s="21"/>
      <c r="S239" s="21"/>
      <c r="T239" s="42" t="str">
        <f aca="false">IF(AND($A239 = "Nome da disciplina:", ISTEXT($B239)), "OK", "")</f>
        <v/>
      </c>
      <c r="U239" s="19"/>
      <c r="V239" s="19"/>
      <c r="W239" s="21"/>
    </row>
    <row r="240" customFormat="false" ht="13.5" hidden="false" customHeight="true" outlineLevel="0" collapsed="false">
      <c r="A240" s="57" t="s">
        <v>107</v>
      </c>
      <c r="B240" s="57"/>
      <c r="C240" s="57"/>
      <c r="D240" s="22"/>
      <c r="E240" s="50" t="s">
        <v>103</v>
      </c>
      <c r="G240" s="21"/>
      <c r="H240" s="19"/>
      <c r="I240" s="19"/>
      <c r="J240" s="19"/>
      <c r="K240" s="19"/>
      <c r="L240" s="19"/>
      <c r="M240" s="19"/>
      <c r="N240" s="19"/>
      <c r="O240" s="21"/>
      <c r="P240" s="21"/>
      <c r="Q240" s="21"/>
      <c r="R240" s="21"/>
      <c r="S240" s="21"/>
      <c r="T240" s="42" t="str">
        <f aca="false">IF(AND($A240 = "Nome da disciplina:", ISTEXT($B240)), "OK", "")</f>
        <v/>
      </c>
      <c r="U240" s="19"/>
      <c r="V240" s="19"/>
      <c r="W240" s="21"/>
    </row>
    <row r="241" customFormat="false" ht="13.5" hidden="false" customHeight="true" outlineLevel="0" collapsed="false">
      <c r="A241" s="59" t="s">
        <v>108</v>
      </c>
      <c r="B241" s="59"/>
      <c r="C241" s="59"/>
      <c r="D241" s="22"/>
      <c r="E241" s="50" t="s">
        <v>103</v>
      </c>
      <c r="G241" s="21"/>
      <c r="H241" s="19"/>
      <c r="I241" s="19"/>
      <c r="J241" s="19"/>
      <c r="K241" s="19"/>
      <c r="L241" s="19"/>
      <c r="M241" s="19"/>
      <c r="N241" s="19"/>
      <c r="O241" s="21"/>
      <c r="P241" s="21"/>
      <c r="Q241" s="21"/>
      <c r="R241" s="21"/>
      <c r="S241" s="21"/>
      <c r="T241" s="42" t="str">
        <f aca="false">IF(AND($A241 = "Nome da disciplina:", ISTEXT($B241)), "OK", "")</f>
        <v/>
      </c>
      <c r="U241" s="19"/>
      <c r="V241" s="19"/>
      <c r="W241" s="21"/>
    </row>
    <row r="242" customFormat="false" ht="13.5" hidden="false" customHeight="false" outlineLevel="0" collapsed="false">
      <c r="A242" s="15" t="s">
        <v>109</v>
      </c>
      <c r="B242" s="20"/>
      <c r="C242" s="20"/>
      <c r="D242" s="20"/>
      <c r="E242" s="19"/>
      <c r="F242" s="15" t="s">
        <v>110</v>
      </c>
      <c r="G242" s="22"/>
      <c r="H242" s="19"/>
      <c r="I242" s="15" t="s">
        <v>111</v>
      </c>
      <c r="J242" s="22"/>
      <c r="K242" s="19"/>
      <c r="L242" s="15" t="s">
        <v>110</v>
      </c>
      <c r="M242" s="22"/>
      <c r="N242" s="19"/>
      <c r="O242" s="15" t="str">
        <f aca="false">IF(OR(AND(NOT(ISBLANK(G242)),NOT(ISNUMBER(G242))),AND(NOT(ISBLANK(J242)),NOT(ISNUMBER(M242)))),"Digite um número na C.H.",IF(OR(COUNTIF(B242:B251,B242)&gt;1,COUNTIF(J242:J251,J242)&gt;1),"Docente repetido",""))</f>
        <v/>
      </c>
      <c r="P242" s="15" t="n">
        <f aca="false">IF(ISBLANK(O242),"",IF(O242="",0,1))</f>
        <v>0</v>
      </c>
      <c r="Q242" s="21"/>
      <c r="R242" s="21"/>
      <c r="S242" s="21"/>
      <c r="T242" s="42" t="str">
        <f aca="false">IF(AND($A242 = "Nome da disciplina:", ISTEXT($B242)), "OK", "")</f>
        <v/>
      </c>
      <c r="U242" s="19"/>
      <c r="V242" s="19"/>
      <c r="W242" s="21"/>
    </row>
    <row r="243" customFormat="false" ht="13.5" hidden="false" customHeight="false" outlineLevel="0" collapsed="false">
      <c r="A243" s="15" t="s">
        <v>112</v>
      </c>
      <c r="B243" s="20"/>
      <c r="C243" s="20"/>
      <c r="D243" s="20"/>
      <c r="E243" s="19"/>
      <c r="F243" s="15" t="s">
        <v>110</v>
      </c>
      <c r="G243" s="22"/>
      <c r="H243" s="19"/>
      <c r="I243" s="15" t="s">
        <v>113</v>
      </c>
      <c r="J243" s="22"/>
      <c r="K243" s="19"/>
      <c r="L243" s="15" t="s">
        <v>110</v>
      </c>
      <c r="M243" s="22"/>
      <c r="N243" s="19"/>
      <c r="O243" s="15" t="str">
        <f aca="false">IF(OR(AND(NOT(ISBLANK(G243)),NOT(ISNUMBER(G243))),AND(NOT(ISBLANK(J243)),NOT(ISNUMBER(M243)))),"Digite um número na C.H.",IF(OR(COUNTIF(B242:B251,B243)&gt;1,COUNTIF(J242:J251,J243)&gt;1),"Docente repetido",""))</f>
        <v/>
      </c>
      <c r="P243" s="15" t="n">
        <f aca="false">IF(ISBLANK(O243),"",IF(O243="",0,1))</f>
        <v>0</v>
      </c>
      <c r="Q243" s="21"/>
      <c r="R243" s="21"/>
      <c r="S243" s="21"/>
      <c r="T243" s="42" t="str">
        <f aca="false">IF(AND($A243 = "Nome da disciplina:", ISTEXT($B243)), "OK", "")</f>
        <v/>
      </c>
      <c r="U243" s="19"/>
      <c r="V243" s="19"/>
      <c r="W243" s="21"/>
    </row>
    <row r="244" customFormat="false" ht="13.5" hidden="false" customHeight="false" outlineLevel="0" collapsed="false">
      <c r="A244" s="15" t="s">
        <v>114</v>
      </c>
      <c r="B244" s="20"/>
      <c r="C244" s="20"/>
      <c r="D244" s="20"/>
      <c r="E244" s="19"/>
      <c r="F244" s="15" t="s">
        <v>110</v>
      </c>
      <c r="G244" s="22"/>
      <c r="H244" s="19"/>
      <c r="I244" s="15" t="s">
        <v>115</v>
      </c>
      <c r="J244" s="22"/>
      <c r="K244" s="19"/>
      <c r="L244" s="15" t="s">
        <v>110</v>
      </c>
      <c r="M244" s="22"/>
      <c r="N244" s="19"/>
      <c r="O244" s="15" t="str">
        <f aca="false">IF(OR(AND(NOT(ISBLANK(G244)),NOT(ISNUMBER(G244))),AND(NOT(ISBLANK(J244)),NOT(ISNUMBER(M244)))),"Digite um número na C.H.",IF(OR(COUNTIF(B242:B251,B244)&gt;1,COUNTIF(J242:J251,J244)&gt;1),"Docente repetido",""))</f>
        <v/>
      </c>
      <c r="P244" s="15" t="n">
        <f aca="false">IF(ISBLANK(O244),"",IF(O244="",0,1))</f>
        <v>0</v>
      </c>
      <c r="Q244" s="21"/>
      <c r="R244" s="21"/>
      <c r="S244" s="21"/>
      <c r="T244" s="42" t="str">
        <f aca="false">IF(AND($A244 = "Nome da disciplina:", ISTEXT($B244)), "OK", "")</f>
        <v/>
      </c>
      <c r="U244" s="19"/>
      <c r="V244" s="19"/>
      <c r="W244" s="21"/>
    </row>
    <row r="245" customFormat="false" ht="13.5" hidden="false" customHeight="false" outlineLevel="0" collapsed="false">
      <c r="A245" s="15" t="s">
        <v>116</v>
      </c>
      <c r="B245" s="20"/>
      <c r="C245" s="20"/>
      <c r="D245" s="20"/>
      <c r="E245" s="19"/>
      <c r="F245" s="15" t="s">
        <v>110</v>
      </c>
      <c r="G245" s="22"/>
      <c r="H245" s="19"/>
      <c r="I245" s="15" t="s">
        <v>117</v>
      </c>
      <c r="J245" s="22"/>
      <c r="K245" s="19"/>
      <c r="L245" s="15" t="s">
        <v>110</v>
      </c>
      <c r="M245" s="22"/>
      <c r="N245" s="19"/>
      <c r="O245" s="15" t="str">
        <f aca="false">IF(OR(AND(NOT(ISBLANK(G245)),NOT(ISNUMBER(G245))),AND(NOT(ISBLANK(J245)),NOT(ISNUMBER(M245)))),"Digite um número na C.H.",IF(OR(COUNTIF(B242:B251,B245)&gt;1,COUNTIF(J242:J251,J245)&gt;1),"Docente repetido",""))</f>
        <v/>
      </c>
      <c r="P245" s="15" t="n">
        <f aca="false">IF(ISBLANK(O245),"",IF(O245="",0,1))</f>
        <v>0</v>
      </c>
      <c r="Q245" s="21"/>
      <c r="R245" s="21"/>
      <c r="S245" s="21"/>
      <c r="T245" s="42" t="str">
        <f aca="false">IF(AND($A245 = "Nome da disciplina:", ISTEXT($B245)), "OK", "")</f>
        <v/>
      </c>
      <c r="U245" s="19"/>
      <c r="V245" s="19"/>
      <c r="W245" s="21"/>
    </row>
    <row r="246" customFormat="false" ht="13.5" hidden="false" customHeight="false" outlineLevel="0" collapsed="false">
      <c r="A246" s="15" t="s">
        <v>118</v>
      </c>
      <c r="B246" s="20"/>
      <c r="C246" s="20"/>
      <c r="D246" s="20"/>
      <c r="E246" s="19"/>
      <c r="F246" s="15" t="s">
        <v>110</v>
      </c>
      <c r="G246" s="22"/>
      <c r="H246" s="19"/>
      <c r="I246" s="15" t="s">
        <v>119</v>
      </c>
      <c r="J246" s="22"/>
      <c r="K246" s="19"/>
      <c r="L246" s="15" t="s">
        <v>110</v>
      </c>
      <c r="M246" s="22"/>
      <c r="N246" s="19"/>
      <c r="O246" s="15" t="str">
        <f aca="false">IF(OR(AND(NOT(ISBLANK(G246)),NOT(ISNUMBER(G246))),AND(NOT(ISBLANK(J246)),NOT(ISNUMBER(M246)))),"Digite um número na C.H.",IF(OR(COUNTIF(B242:B251,B246)&gt;1,COUNTIF(J242:J251,J246)&gt;1),"Docente repetido",""))</f>
        <v/>
      </c>
      <c r="P246" s="15" t="n">
        <f aca="false">IF(ISBLANK(O246),"",IF(O246="",0,1))</f>
        <v>0</v>
      </c>
      <c r="Q246" s="21"/>
      <c r="R246" s="21"/>
      <c r="S246" s="21"/>
      <c r="T246" s="42" t="str">
        <f aca="false">IF(AND($A246 = "Nome da disciplina:", ISTEXT($B246)), "OK", "")</f>
        <v/>
      </c>
      <c r="U246" s="19"/>
      <c r="V246" s="19"/>
      <c r="W246" s="21"/>
    </row>
    <row r="247" customFormat="false" ht="13.5" hidden="false" customHeight="false" outlineLevel="0" collapsed="false">
      <c r="A247" s="15" t="s">
        <v>120</v>
      </c>
      <c r="B247" s="20"/>
      <c r="C247" s="20"/>
      <c r="D247" s="20"/>
      <c r="E247" s="19"/>
      <c r="F247" s="15" t="s">
        <v>110</v>
      </c>
      <c r="G247" s="22"/>
      <c r="H247" s="19"/>
      <c r="I247" s="15" t="s">
        <v>121</v>
      </c>
      <c r="J247" s="22"/>
      <c r="K247" s="19"/>
      <c r="L247" s="15" t="s">
        <v>110</v>
      </c>
      <c r="M247" s="22"/>
      <c r="N247" s="19"/>
      <c r="O247" s="15" t="str">
        <f aca="false">IF(OR(AND(NOT(ISBLANK(G247)),NOT(ISNUMBER(G247))),AND(NOT(ISBLANK(J247)),NOT(ISNUMBER(M247)))),"Digite um número na C.H.",IF(OR(COUNTIF(B242:B251,B247)&gt;1,COUNTIF(J242:J251,J247)&gt;1),"Docente repetido",""))</f>
        <v/>
      </c>
      <c r="P247" s="15" t="n">
        <f aca="false">IF(ISBLANK(O247),"",IF(O247="",0,1))</f>
        <v>0</v>
      </c>
      <c r="Q247" s="21"/>
      <c r="R247" s="21"/>
      <c r="S247" s="21"/>
      <c r="T247" s="42" t="str">
        <f aca="false">IF(AND($A247 = "Nome da disciplina:", ISTEXT($B247)), "OK", "")</f>
        <v/>
      </c>
      <c r="U247" s="19"/>
      <c r="V247" s="19"/>
      <c r="W247" s="21"/>
    </row>
    <row r="248" customFormat="false" ht="13.5" hidden="false" customHeight="false" outlineLevel="0" collapsed="false">
      <c r="A248" s="15" t="s">
        <v>122</v>
      </c>
      <c r="B248" s="20"/>
      <c r="C248" s="20"/>
      <c r="D248" s="20"/>
      <c r="E248" s="19"/>
      <c r="F248" s="15" t="s">
        <v>110</v>
      </c>
      <c r="G248" s="22"/>
      <c r="H248" s="19"/>
      <c r="I248" s="15" t="s">
        <v>123</v>
      </c>
      <c r="J248" s="22"/>
      <c r="K248" s="19"/>
      <c r="L248" s="15" t="s">
        <v>110</v>
      </c>
      <c r="M248" s="22"/>
      <c r="N248" s="19"/>
      <c r="O248" s="15" t="str">
        <f aca="false">IF(OR(AND(NOT(ISBLANK(G248)),NOT(ISNUMBER(G248))),AND(NOT(ISBLANK(J248)),NOT(ISNUMBER(M248)))),"Digite um número na C.H.",IF(OR(COUNTIF(B242:B251,B248)&gt;1,COUNTIF(J242:J251,J248)&gt;1),"Docente repetido",""))</f>
        <v/>
      </c>
      <c r="P248" s="15" t="n">
        <f aca="false">IF(ISBLANK(O248),"",IF(O248="",0,1))</f>
        <v>0</v>
      </c>
      <c r="Q248" s="21"/>
      <c r="R248" s="21"/>
      <c r="S248" s="21"/>
      <c r="T248" s="42" t="str">
        <f aca="false">IF(AND($A248 = "Nome da disciplina:", ISTEXT($B248)), "OK", "")</f>
        <v/>
      </c>
      <c r="U248" s="19"/>
      <c r="V248" s="19"/>
      <c r="W248" s="21"/>
    </row>
    <row r="249" customFormat="false" ht="13.5" hidden="false" customHeight="false" outlineLevel="0" collapsed="false">
      <c r="A249" s="15" t="s">
        <v>124</v>
      </c>
      <c r="B249" s="20"/>
      <c r="C249" s="20"/>
      <c r="D249" s="20"/>
      <c r="E249" s="19"/>
      <c r="F249" s="15" t="s">
        <v>110</v>
      </c>
      <c r="G249" s="22"/>
      <c r="H249" s="19"/>
      <c r="I249" s="15" t="s">
        <v>125</v>
      </c>
      <c r="J249" s="22"/>
      <c r="K249" s="19"/>
      <c r="L249" s="15" t="s">
        <v>110</v>
      </c>
      <c r="M249" s="22"/>
      <c r="N249" s="19"/>
      <c r="O249" s="15" t="str">
        <f aca="false">IF(OR(AND(NOT(ISBLANK(G249)),NOT(ISNUMBER(G249))),AND(NOT(ISBLANK(J249)),NOT(ISNUMBER(M249)))),"Digite um número na C.H.",IF(OR(COUNTIF(B242:B251,B249)&gt;1,COUNTIF(J242:J251,J249)&gt;1),"Docente repetido",""))</f>
        <v/>
      </c>
      <c r="P249" s="15" t="n">
        <f aca="false">IF(ISBLANK(O249),"",IF(O249="",0,1))</f>
        <v>0</v>
      </c>
      <c r="Q249" s="21"/>
      <c r="R249" s="21"/>
      <c r="S249" s="21"/>
      <c r="T249" s="42" t="str">
        <f aca="false">IF(AND($A249 = "Nome da disciplina:", ISTEXT($B249)), "OK", "")</f>
        <v/>
      </c>
      <c r="U249" s="19"/>
      <c r="V249" s="19"/>
      <c r="W249" s="21"/>
    </row>
    <row r="250" customFormat="false" ht="13.5" hidden="false" customHeight="false" outlineLevel="0" collapsed="false">
      <c r="A250" s="15" t="s">
        <v>126</v>
      </c>
      <c r="B250" s="20"/>
      <c r="C250" s="20"/>
      <c r="D250" s="20"/>
      <c r="E250" s="19"/>
      <c r="F250" s="15" t="s">
        <v>110</v>
      </c>
      <c r="G250" s="22"/>
      <c r="H250" s="19"/>
      <c r="I250" s="15" t="s">
        <v>127</v>
      </c>
      <c r="J250" s="22"/>
      <c r="K250" s="19"/>
      <c r="L250" s="15" t="s">
        <v>110</v>
      </c>
      <c r="M250" s="22"/>
      <c r="N250" s="19"/>
      <c r="O250" s="15" t="str">
        <f aca="false">IF(OR(AND(NOT(ISBLANK(G250)),NOT(ISNUMBER(G250))),AND(NOT(ISBLANK(J250)),NOT(ISNUMBER(M250)))),"Digite um número na C.H.",IF(OR(COUNTIF(B242:B251,B250)&gt;1,COUNTIF(J242:J251,J250)&gt;1),"Docente repetido",""))</f>
        <v/>
      </c>
      <c r="P250" s="15" t="n">
        <f aca="false">IF(ISBLANK(O250),"",IF(O250="",0,1))</f>
        <v>0</v>
      </c>
      <c r="Q250" s="21"/>
      <c r="R250" s="21"/>
      <c r="S250" s="21"/>
      <c r="T250" s="42" t="str">
        <f aca="false">IF(AND($A250 = "Nome da disciplina:", ISTEXT($B250)), "OK", "")</f>
        <v/>
      </c>
      <c r="U250" s="21"/>
      <c r="V250" s="21"/>
      <c r="W250" s="21"/>
    </row>
    <row r="251" customFormat="false" ht="13.5" hidden="false" customHeight="false" outlineLevel="0" collapsed="false">
      <c r="A251" s="15" t="s">
        <v>128</v>
      </c>
      <c r="B251" s="20"/>
      <c r="C251" s="20"/>
      <c r="D251" s="20"/>
      <c r="E251" s="19"/>
      <c r="F251" s="15" t="s">
        <v>110</v>
      </c>
      <c r="G251" s="22"/>
      <c r="H251" s="19"/>
      <c r="I251" s="15" t="s">
        <v>129</v>
      </c>
      <c r="J251" s="22"/>
      <c r="K251" s="19"/>
      <c r="L251" s="15" t="s">
        <v>110</v>
      </c>
      <c r="M251" s="22"/>
      <c r="N251" s="19"/>
      <c r="O251" s="15" t="str">
        <f aca="false">IF(OR(AND(NOT(ISBLANK(G251)),NOT(ISNUMBER(G251))),AND(NOT(ISBLANK(J251)),NOT(ISNUMBER(M251)))),"Digite um número na C.H.",IF(OR(COUNTIF(B242:B251,B251)&gt;1,COUNTIF(J242:J251,J251)&gt;1),"Docente repetido",""))</f>
        <v/>
      </c>
      <c r="P251" s="15" t="n">
        <f aca="false">IF(ISBLANK(O251),"",IF(O251="",0,1))</f>
        <v>0</v>
      </c>
      <c r="Q251" s="21"/>
      <c r="R251" s="21"/>
      <c r="S251" s="21"/>
      <c r="T251" s="42" t="str">
        <f aca="false">IF(AND($A251 = "Nome da disciplina:", ISTEXT($B251)), "OK", "")</f>
        <v/>
      </c>
      <c r="U251" s="21"/>
      <c r="V251" s="21"/>
      <c r="W251" s="21"/>
    </row>
    <row r="252" customFormat="false" ht="12" hidden="false" customHeight="false" outlineLevel="0" collapsed="false">
      <c r="A252" s="21"/>
      <c r="B252" s="21"/>
      <c r="C252" s="21"/>
      <c r="D252" s="21"/>
      <c r="E252" s="21"/>
      <c r="F252" s="21"/>
      <c r="G252" s="21"/>
      <c r="H252" s="21"/>
      <c r="I252" s="21"/>
      <c r="J252" s="21"/>
      <c r="K252" s="21"/>
      <c r="L252" s="21"/>
      <c r="M252" s="21"/>
      <c r="N252" s="21"/>
      <c r="O252" s="21"/>
      <c r="P252" s="21"/>
      <c r="Q252" s="21"/>
      <c r="R252" s="21"/>
      <c r="S252" s="21"/>
      <c r="T252" s="42" t="str">
        <f aca="false">IF(AND($A252 = "Nome da disciplina:", ISTEXT($B252)), "OK", "")</f>
        <v/>
      </c>
      <c r="U252" s="21"/>
      <c r="V252" s="21"/>
      <c r="W252" s="21"/>
    </row>
    <row r="253" customFormat="false" ht="15.75" hidden="false" customHeight="true" outlineLevel="0" collapsed="false">
      <c r="T253" s="42" t="str">
        <f aca="false">IF(AND($A253 = "Nome da disciplina:", ISTEXT($B253)), "OK", "")</f>
        <v/>
      </c>
    </row>
    <row r="254" customFormat="false" ht="15.75" hidden="false" customHeight="true" outlineLevel="0" collapsed="false">
      <c r="T254" s="42" t="str">
        <f aca="false">IF(AND($A254 = "Nome da disciplina:", ISTEXT($B254)), "OK", "")</f>
        <v/>
      </c>
    </row>
    <row r="255" customFormat="false" ht="19.5" hidden="false" customHeight="true" outlineLevel="0" collapsed="false">
      <c r="A255" s="15" t="s">
        <v>98</v>
      </c>
      <c r="B255" s="17"/>
      <c r="C255" s="17"/>
      <c r="D255" s="17"/>
      <c r="E255" s="17"/>
      <c r="F255" s="17"/>
      <c r="G255" s="17"/>
      <c r="H255" s="17"/>
      <c r="I255" s="17"/>
      <c r="J255" s="17"/>
      <c r="K255" s="17"/>
      <c r="L255" s="17"/>
      <c r="M255" s="17"/>
      <c r="N255" s="19"/>
      <c r="O255" s="15" t="str">
        <f aca="false">IF(AND(B255="",NOT(F256="")),"Nome da disciplina obrigatório","")</f>
        <v/>
      </c>
      <c r="P255" s="15" t="n">
        <f aca="false">IF(ISBLANK(O255),"",IF(O255="",0,1))</f>
        <v>0</v>
      </c>
      <c r="Q255" s="21"/>
      <c r="R255" s="21"/>
      <c r="S255" s="21"/>
      <c r="T255" s="42" t="str">
        <f aca="false">IF(AND($A255 = "Nome da disciplina:", ISTEXT($B255)), "OK", "")</f>
        <v/>
      </c>
      <c r="U255" s="21"/>
      <c r="V255" s="21"/>
      <c r="W255" s="21"/>
    </row>
    <row r="256" customFormat="false" ht="32.25" hidden="false" customHeight="true" outlineLevel="0" collapsed="false">
      <c r="A256" s="47" t="s">
        <v>99</v>
      </c>
      <c r="B256" s="47"/>
      <c r="C256" s="47"/>
      <c r="D256" s="47"/>
      <c r="E256" s="47"/>
      <c r="F256" s="15" t="str">
        <f aca="false">IF(SUM(G266:G275)+SUM(M266:M275)=0,"",SUM(G266:G275)+SUM(M266:M275))</f>
        <v/>
      </c>
      <c r="H256" s="19"/>
      <c r="I256" s="19"/>
      <c r="J256" s="19"/>
      <c r="K256" s="19"/>
      <c r="L256" s="19"/>
      <c r="M256" s="19"/>
      <c r="N256" s="19"/>
      <c r="O256" s="15" t="str">
        <f aca="false">IF(F256="", "", IF(AND(NOT(F256=0),NOT(MOD(F256,15)=0)),"A carga horária deve ser múltiplo de 15",""))</f>
        <v/>
      </c>
      <c r="P256" s="15" t="n">
        <f aca="false">IF(ISBLANK(O256),"",IF(O256="",0,1))</f>
        <v>0</v>
      </c>
      <c r="Q256" s="21"/>
      <c r="R256" s="21"/>
      <c r="S256" s="21"/>
      <c r="T256" s="42" t="str">
        <f aca="false">IF(AND($A256 = "Nome da disciplina:", ISTEXT($B256)), "OK", "")</f>
        <v/>
      </c>
      <c r="U256" s="19"/>
      <c r="V256" s="19"/>
      <c r="W256" s="21"/>
    </row>
    <row r="257" customFormat="false" ht="13.5" hidden="false" customHeight="true" outlineLevel="0" collapsed="false">
      <c r="A257" s="39" t="s">
        <v>92</v>
      </c>
      <c r="B257" s="39"/>
      <c r="C257" s="39"/>
      <c r="D257" s="39"/>
      <c r="E257" s="39"/>
      <c r="F257" s="48" t="str">
        <f aca="false">IF(AND(NOT(ISBLANK(F256)),ISNUMBER(F256),F256&gt;=15),F256/15,"")</f>
        <v/>
      </c>
      <c r="G257" s="19"/>
      <c r="H257" s="19"/>
      <c r="I257" s="19"/>
      <c r="J257" s="19"/>
      <c r="K257" s="19"/>
      <c r="L257" s="19"/>
      <c r="M257" s="19"/>
      <c r="N257" s="19"/>
      <c r="O257" s="21"/>
      <c r="P257" s="21"/>
      <c r="Q257" s="21"/>
      <c r="R257" s="21"/>
      <c r="S257" s="21"/>
      <c r="T257" s="42" t="str">
        <f aca="false">IF(AND($A257 = "Nome da disciplina:", ISTEXT($B257)), "OK", "")</f>
        <v/>
      </c>
      <c r="U257" s="19"/>
      <c r="V257" s="19"/>
      <c r="W257" s="21"/>
    </row>
    <row r="258" customFormat="false" ht="60" hidden="false" customHeight="true" outlineLevel="0" collapsed="false">
      <c r="A258" s="15" t="s">
        <v>100</v>
      </c>
      <c r="B258" s="31"/>
      <c r="C258" s="31"/>
      <c r="D258" s="31"/>
      <c r="E258" s="31"/>
      <c r="F258" s="31"/>
      <c r="G258" s="31"/>
      <c r="H258" s="31"/>
      <c r="I258" s="31"/>
      <c r="J258" s="31"/>
      <c r="K258" s="31"/>
      <c r="L258" s="31"/>
      <c r="M258" s="31"/>
      <c r="N258" s="19"/>
      <c r="O258" s="21"/>
      <c r="P258" s="21"/>
      <c r="Q258" s="21"/>
      <c r="R258" s="21"/>
      <c r="S258" s="21"/>
      <c r="T258" s="42" t="str">
        <f aca="false">IF(AND($A258 = "Nome da disciplina:", ISTEXT($B258)), "OK", "")</f>
        <v/>
      </c>
      <c r="U258" s="19"/>
      <c r="V258" s="19"/>
      <c r="W258" s="21"/>
    </row>
    <row r="259" customFormat="false" ht="60" hidden="false" customHeight="true" outlineLevel="0" collapsed="false">
      <c r="A259" s="49" t="s">
        <v>101</v>
      </c>
      <c r="B259" s="31"/>
      <c r="C259" s="31"/>
      <c r="D259" s="31"/>
      <c r="E259" s="31"/>
      <c r="F259" s="31"/>
      <c r="G259" s="31"/>
      <c r="H259" s="31"/>
      <c r="I259" s="31"/>
      <c r="J259" s="31"/>
      <c r="K259" s="31"/>
      <c r="L259" s="31"/>
      <c r="M259" s="31"/>
      <c r="N259" s="19"/>
      <c r="O259" s="21"/>
      <c r="P259" s="21"/>
      <c r="Q259" s="21"/>
      <c r="R259" s="21"/>
      <c r="S259" s="21"/>
      <c r="T259" s="42" t="str">
        <f aca="false">IF(AND($A259 = "Nome da disciplina:", ISTEXT($B259)), "OK", "")</f>
        <v/>
      </c>
      <c r="U259" s="19"/>
      <c r="V259" s="19"/>
      <c r="W259" s="21"/>
    </row>
    <row r="260" customFormat="false" ht="13.5" hidden="false" customHeight="false" outlineLevel="0" collapsed="false">
      <c r="A260" s="15" t="s">
        <v>102</v>
      </c>
      <c r="B260" s="22"/>
      <c r="C260" s="50" t="s">
        <v>103</v>
      </c>
      <c r="D260" s="19"/>
      <c r="E260" s="19"/>
      <c r="G260" s="21"/>
      <c r="H260" s="19"/>
      <c r="I260" s="19"/>
      <c r="J260" s="19"/>
      <c r="K260" s="19"/>
      <c r="L260" s="19"/>
      <c r="M260" s="19"/>
      <c r="N260" s="19"/>
      <c r="O260" s="21"/>
      <c r="P260" s="21"/>
      <c r="Q260" s="21"/>
      <c r="R260" s="21"/>
      <c r="S260" s="21"/>
      <c r="T260" s="42" t="str">
        <f aca="false">IF(AND($A260 = "Nome da disciplina:", ISTEXT($B260)), "OK", "")</f>
        <v/>
      </c>
      <c r="U260" s="19"/>
      <c r="V260" s="19"/>
      <c r="W260" s="21"/>
    </row>
    <row r="261" customFormat="false" ht="13.5" hidden="false" customHeight="false" outlineLevel="0" collapsed="false">
      <c r="A261" s="15" t="s">
        <v>104</v>
      </c>
      <c r="B261" s="22"/>
      <c r="C261" s="50" t="s">
        <v>103</v>
      </c>
      <c r="D261" s="19"/>
      <c r="E261" s="19"/>
      <c r="G261" s="21"/>
      <c r="H261" s="19"/>
      <c r="I261" s="19"/>
      <c r="J261" s="19"/>
      <c r="K261" s="19"/>
      <c r="L261" s="19"/>
      <c r="M261" s="19"/>
      <c r="N261" s="19"/>
      <c r="O261" s="21"/>
      <c r="P261" s="21"/>
      <c r="Q261" s="21"/>
      <c r="R261" s="21"/>
      <c r="S261" s="21"/>
      <c r="T261" s="42" t="str">
        <f aca="false">IF(AND($A261 = "Nome da disciplina:", ISTEXT($B261)), "OK", "")</f>
        <v/>
      </c>
      <c r="U261" s="19"/>
      <c r="V261" s="19"/>
      <c r="W261" s="21"/>
    </row>
    <row r="262" customFormat="false" ht="13.5" hidden="false" customHeight="true" outlineLevel="0" collapsed="false">
      <c r="A262" s="51" t="s">
        <v>105</v>
      </c>
      <c r="B262" s="51"/>
      <c r="C262" s="22"/>
      <c r="D262" s="50" t="s">
        <v>103</v>
      </c>
      <c r="E262" s="19"/>
      <c r="F262" s="52"/>
      <c r="G262" s="21"/>
      <c r="H262" s="19"/>
      <c r="I262" s="19"/>
      <c r="J262" s="19"/>
      <c r="K262" s="19"/>
      <c r="L262" s="19"/>
      <c r="M262" s="19"/>
      <c r="N262" s="19"/>
      <c r="O262" s="21"/>
      <c r="P262" s="21"/>
      <c r="Q262" s="21"/>
      <c r="R262" s="21"/>
      <c r="S262" s="21"/>
      <c r="T262" s="42" t="str">
        <f aca="false">IF(AND($A262 = "Nome da disciplina:", ISTEXT($B262)), "OK", "")</f>
        <v/>
      </c>
      <c r="U262" s="19"/>
      <c r="V262" s="19"/>
      <c r="W262" s="21"/>
    </row>
    <row r="263" customFormat="false" ht="13.5" hidden="false" customHeight="true" outlineLevel="0" collapsed="false">
      <c r="A263" s="51" t="s">
        <v>106</v>
      </c>
      <c r="B263" s="51"/>
      <c r="C263" s="22"/>
      <c r="D263" s="50" t="s">
        <v>103</v>
      </c>
      <c r="E263" s="19"/>
      <c r="F263" s="52"/>
      <c r="G263" s="21"/>
      <c r="H263" s="19"/>
      <c r="I263" s="19"/>
      <c r="J263" s="19"/>
      <c r="K263" s="19"/>
      <c r="L263" s="19"/>
      <c r="M263" s="19"/>
      <c r="N263" s="19"/>
      <c r="O263" s="21"/>
      <c r="P263" s="21"/>
      <c r="Q263" s="21"/>
      <c r="R263" s="21"/>
      <c r="S263" s="21"/>
      <c r="T263" s="42" t="str">
        <f aca="false">IF(AND($A263 = "Nome da disciplina:", ISTEXT($B263)), "OK", "")</f>
        <v/>
      </c>
      <c r="U263" s="19"/>
      <c r="V263" s="19"/>
      <c r="W263" s="21"/>
    </row>
    <row r="264" customFormat="false" ht="13.5" hidden="false" customHeight="true" outlineLevel="0" collapsed="false">
      <c r="A264" s="57" t="s">
        <v>107</v>
      </c>
      <c r="B264" s="57"/>
      <c r="C264" s="57"/>
      <c r="D264" s="22"/>
      <c r="E264" s="50" t="s">
        <v>103</v>
      </c>
      <c r="G264" s="21"/>
      <c r="H264" s="19"/>
      <c r="I264" s="19"/>
      <c r="J264" s="19"/>
      <c r="K264" s="19"/>
      <c r="L264" s="19"/>
      <c r="M264" s="19"/>
      <c r="N264" s="19"/>
      <c r="O264" s="21"/>
      <c r="P264" s="21"/>
      <c r="Q264" s="21"/>
      <c r="R264" s="21"/>
      <c r="S264" s="21"/>
      <c r="T264" s="42" t="str">
        <f aca="false">IF(AND($A264 = "Nome da disciplina:", ISTEXT($B264)), "OK", "")</f>
        <v/>
      </c>
      <c r="U264" s="19"/>
      <c r="V264" s="19"/>
      <c r="W264" s="21"/>
    </row>
    <row r="265" customFormat="false" ht="13.5" hidden="false" customHeight="true" outlineLevel="0" collapsed="false">
      <c r="A265" s="59" t="s">
        <v>108</v>
      </c>
      <c r="B265" s="59"/>
      <c r="C265" s="59"/>
      <c r="D265" s="22"/>
      <c r="E265" s="50" t="s">
        <v>103</v>
      </c>
      <c r="G265" s="21"/>
      <c r="H265" s="19"/>
      <c r="I265" s="19"/>
      <c r="J265" s="19"/>
      <c r="K265" s="19"/>
      <c r="L265" s="19"/>
      <c r="M265" s="19"/>
      <c r="N265" s="19"/>
      <c r="O265" s="21"/>
      <c r="P265" s="21"/>
      <c r="Q265" s="21"/>
      <c r="R265" s="21"/>
      <c r="S265" s="21"/>
      <c r="T265" s="42" t="str">
        <f aca="false">IF(AND($A265 = "Nome da disciplina:", ISTEXT($B265)), "OK", "")</f>
        <v/>
      </c>
      <c r="U265" s="19"/>
      <c r="V265" s="19"/>
      <c r="W265" s="21"/>
    </row>
    <row r="266" customFormat="false" ht="13.5" hidden="false" customHeight="false" outlineLevel="0" collapsed="false">
      <c r="A266" s="15" t="s">
        <v>109</v>
      </c>
      <c r="B266" s="20"/>
      <c r="C266" s="20"/>
      <c r="D266" s="20"/>
      <c r="E266" s="19"/>
      <c r="F266" s="15" t="s">
        <v>110</v>
      </c>
      <c r="G266" s="22"/>
      <c r="H266" s="19"/>
      <c r="I266" s="15" t="s">
        <v>111</v>
      </c>
      <c r="J266" s="22"/>
      <c r="K266" s="19"/>
      <c r="L266" s="15" t="s">
        <v>110</v>
      </c>
      <c r="M266" s="22"/>
      <c r="N266" s="19"/>
      <c r="O266" s="15" t="str">
        <f aca="false">IF(OR(AND(NOT(ISBLANK(G266)),NOT(ISNUMBER(G266))),AND(NOT(ISBLANK(J266)),NOT(ISNUMBER(M266)))),"Digite um número na C.H.",IF(OR(COUNTIF(B266:B275,B266)&gt;1,COUNTIF(J266:J275,J266)&gt;1),"Docente repetido",""))</f>
        <v/>
      </c>
      <c r="P266" s="15" t="n">
        <f aca="false">IF(ISBLANK(O266),"",IF(O266="",0,1))</f>
        <v>0</v>
      </c>
      <c r="Q266" s="21"/>
      <c r="R266" s="21"/>
      <c r="S266" s="21"/>
      <c r="T266" s="42" t="str">
        <f aca="false">IF(AND($A266 = "Nome da disciplina:", ISTEXT($B266)), "OK", "")</f>
        <v/>
      </c>
      <c r="U266" s="19"/>
      <c r="V266" s="19"/>
      <c r="W266" s="21"/>
    </row>
    <row r="267" customFormat="false" ht="13.5" hidden="false" customHeight="false" outlineLevel="0" collapsed="false">
      <c r="A267" s="15" t="s">
        <v>112</v>
      </c>
      <c r="B267" s="20"/>
      <c r="C267" s="20"/>
      <c r="D267" s="20"/>
      <c r="E267" s="19"/>
      <c r="F267" s="15" t="s">
        <v>110</v>
      </c>
      <c r="G267" s="22"/>
      <c r="H267" s="19"/>
      <c r="I267" s="15" t="s">
        <v>113</v>
      </c>
      <c r="J267" s="22"/>
      <c r="K267" s="19"/>
      <c r="L267" s="15" t="s">
        <v>110</v>
      </c>
      <c r="M267" s="22"/>
      <c r="N267" s="19"/>
      <c r="O267" s="15" t="str">
        <f aca="false">IF(OR(AND(NOT(ISBLANK(G267)),NOT(ISNUMBER(G267))),AND(NOT(ISBLANK(J267)),NOT(ISNUMBER(M267)))),"Digite um número na C.H.",IF(OR(COUNTIF(B266:B275,B267)&gt;1,COUNTIF(J266:J275,J267)&gt;1),"Docente repetido",""))</f>
        <v/>
      </c>
      <c r="P267" s="15" t="n">
        <f aca="false">IF(ISBLANK(O267),"",IF(O267="",0,1))</f>
        <v>0</v>
      </c>
      <c r="Q267" s="21"/>
      <c r="R267" s="21"/>
      <c r="S267" s="21"/>
      <c r="T267" s="42" t="str">
        <f aca="false">IF(AND($A267 = "Nome da disciplina:", ISTEXT($B267)), "OK", "")</f>
        <v/>
      </c>
      <c r="U267" s="19"/>
      <c r="V267" s="19"/>
      <c r="W267" s="21"/>
    </row>
    <row r="268" customFormat="false" ht="13.5" hidden="false" customHeight="false" outlineLevel="0" collapsed="false">
      <c r="A268" s="15" t="s">
        <v>114</v>
      </c>
      <c r="B268" s="20"/>
      <c r="C268" s="20"/>
      <c r="D268" s="20"/>
      <c r="E268" s="19"/>
      <c r="F268" s="15" t="s">
        <v>110</v>
      </c>
      <c r="G268" s="22"/>
      <c r="H268" s="19"/>
      <c r="I268" s="15" t="s">
        <v>115</v>
      </c>
      <c r="J268" s="22"/>
      <c r="K268" s="19"/>
      <c r="L268" s="15" t="s">
        <v>110</v>
      </c>
      <c r="M268" s="22"/>
      <c r="N268" s="19"/>
      <c r="O268" s="15" t="str">
        <f aca="false">IF(OR(AND(NOT(ISBLANK(G268)),NOT(ISNUMBER(G268))),AND(NOT(ISBLANK(J268)),NOT(ISNUMBER(M268)))),"Digite um número na C.H.",IF(OR(COUNTIF(B266:B275,B268)&gt;1,COUNTIF(J266:J275,J268)&gt;1),"Docente repetido",""))</f>
        <v/>
      </c>
      <c r="P268" s="15" t="n">
        <f aca="false">IF(ISBLANK(O268),"",IF(O268="",0,1))</f>
        <v>0</v>
      </c>
      <c r="Q268" s="21"/>
      <c r="R268" s="21"/>
      <c r="S268" s="21"/>
      <c r="T268" s="42" t="str">
        <f aca="false">IF(AND($A268 = "Nome da disciplina:", ISTEXT($B268)), "OK", "")</f>
        <v/>
      </c>
      <c r="U268" s="19"/>
      <c r="V268" s="19"/>
      <c r="W268" s="21"/>
    </row>
    <row r="269" customFormat="false" ht="13.5" hidden="false" customHeight="false" outlineLevel="0" collapsed="false">
      <c r="A269" s="15" t="s">
        <v>116</v>
      </c>
      <c r="B269" s="20"/>
      <c r="C269" s="20"/>
      <c r="D269" s="20"/>
      <c r="E269" s="19"/>
      <c r="F269" s="15" t="s">
        <v>110</v>
      </c>
      <c r="G269" s="22"/>
      <c r="H269" s="19"/>
      <c r="I269" s="15" t="s">
        <v>117</v>
      </c>
      <c r="J269" s="22"/>
      <c r="K269" s="19"/>
      <c r="L269" s="15" t="s">
        <v>110</v>
      </c>
      <c r="M269" s="22"/>
      <c r="N269" s="19"/>
      <c r="O269" s="15" t="str">
        <f aca="false">IF(OR(AND(NOT(ISBLANK(G269)),NOT(ISNUMBER(G269))),AND(NOT(ISBLANK(J269)),NOT(ISNUMBER(M269)))),"Digite um número na C.H.",IF(OR(COUNTIF(B266:B275,B269)&gt;1,COUNTIF(J266:J275,J269)&gt;1),"Docente repetido",""))</f>
        <v/>
      </c>
      <c r="P269" s="15" t="n">
        <f aca="false">IF(ISBLANK(O269),"",IF(O269="",0,1))</f>
        <v>0</v>
      </c>
      <c r="Q269" s="21"/>
      <c r="R269" s="21"/>
      <c r="S269" s="21"/>
      <c r="T269" s="42" t="str">
        <f aca="false">IF(AND($A269 = "Nome da disciplina:", ISTEXT($B269)), "OK", "")</f>
        <v/>
      </c>
      <c r="U269" s="19"/>
      <c r="V269" s="19"/>
      <c r="W269" s="21"/>
    </row>
    <row r="270" customFormat="false" ht="13.5" hidden="false" customHeight="false" outlineLevel="0" collapsed="false">
      <c r="A270" s="15" t="s">
        <v>118</v>
      </c>
      <c r="B270" s="20"/>
      <c r="C270" s="20"/>
      <c r="D270" s="20"/>
      <c r="E270" s="19"/>
      <c r="F270" s="15" t="s">
        <v>110</v>
      </c>
      <c r="G270" s="22"/>
      <c r="H270" s="19"/>
      <c r="I270" s="15" t="s">
        <v>119</v>
      </c>
      <c r="J270" s="22"/>
      <c r="K270" s="19"/>
      <c r="L270" s="15" t="s">
        <v>110</v>
      </c>
      <c r="M270" s="22"/>
      <c r="N270" s="19"/>
      <c r="O270" s="15" t="str">
        <f aca="false">IF(OR(AND(NOT(ISBLANK(G270)),NOT(ISNUMBER(G270))),AND(NOT(ISBLANK(J270)),NOT(ISNUMBER(M270)))),"Digite um número na C.H.",IF(OR(COUNTIF(B266:B275,B270)&gt;1,COUNTIF(J266:J275,J270)&gt;1),"Docente repetido",""))</f>
        <v/>
      </c>
      <c r="P270" s="15" t="n">
        <f aca="false">IF(ISBLANK(O270),"",IF(O270="",0,1))</f>
        <v>0</v>
      </c>
      <c r="Q270" s="21"/>
      <c r="R270" s="21"/>
      <c r="S270" s="21"/>
      <c r="T270" s="42" t="str">
        <f aca="false">IF(AND($A270 = "Nome da disciplina:", ISTEXT($B270)), "OK", "")</f>
        <v/>
      </c>
      <c r="U270" s="19"/>
      <c r="V270" s="19"/>
      <c r="W270" s="21"/>
    </row>
    <row r="271" customFormat="false" ht="13.5" hidden="false" customHeight="false" outlineLevel="0" collapsed="false">
      <c r="A271" s="15" t="s">
        <v>120</v>
      </c>
      <c r="B271" s="20"/>
      <c r="C271" s="20"/>
      <c r="D271" s="20"/>
      <c r="E271" s="19"/>
      <c r="F271" s="15" t="s">
        <v>110</v>
      </c>
      <c r="G271" s="22"/>
      <c r="H271" s="19"/>
      <c r="I271" s="15" t="s">
        <v>121</v>
      </c>
      <c r="J271" s="22"/>
      <c r="K271" s="19"/>
      <c r="L271" s="15" t="s">
        <v>110</v>
      </c>
      <c r="M271" s="22"/>
      <c r="N271" s="19"/>
      <c r="O271" s="15" t="str">
        <f aca="false">IF(OR(AND(NOT(ISBLANK(G271)),NOT(ISNUMBER(G271))),AND(NOT(ISBLANK(J271)),NOT(ISNUMBER(M271)))),"Digite um número na C.H.",IF(OR(COUNTIF(B266:B275,B271)&gt;1,COUNTIF(J266:J275,J271)&gt;1),"Docente repetido",""))</f>
        <v/>
      </c>
      <c r="P271" s="15" t="n">
        <f aca="false">IF(ISBLANK(O271),"",IF(O271="",0,1))</f>
        <v>0</v>
      </c>
      <c r="Q271" s="21"/>
      <c r="R271" s="21"/>
      <c r="S271" s="21"/>
      <c r="T271" s="42" t="str">
        <f aca="false">IF(AND($A271 = "Nome da disciplina:", ISTEXT($B271)), "OK", "")</f>
        <v/>
      </c>
      <c r="U271" s="19"/>
      <c r="V271" s="19"/>
      <c r="W271" s="21"/>
    </row>
    <row r="272" customFormat="false" ht="13.5" hidden="false" customHeight="false" outlineLevel="0" collapsed="false">
      <c r="A272" s="15" t="s">
        <v>122</v>
      </c>
      <c r="B272" s="20"/>
      <c r="C272" s="20"/>
      <c r="D272" s="20"/>
      <c r="E272" s="19"/>
      <c r="F272" s="15" t="s">
        <v>110</v>
      </c>
      <c r="G272" s="22"/>
      <c r="H272" s="19"/>
      <c r="I272" s="15" t="s">
        <v>123</v>
      </c>
      <c r="J272" s="22"/>
      <c r="K272" s="19"/>
      <c r="L272" s="15" t="s">
        <v>110</v>
      </c>
      <c r="M272" s="22"/>
      <c r="N272" s="19"/>
      <c r="O272" s="15" t="str">
        <f aca="false">IF(OR(AND(NOT(ISBLANK(G272)),NOT(ISNUMBER(G272))),AND(NOT(ISBLANK(J272)),NOT(ISNUMBER(M272)))),"Digite um número na C.H.",IF(OR(COUNTIF(B266:B275,B272)&gt;1,COUNTIF(J266:J275,J272)&gt;1),"Docente repetido",""))</f>
        <v/>
      </c>
      <c r="P272" s="15" t="n">
        <f aca="false">IF(ISBLANK(O272),"",IF(O272="",0,1))</f>
        <v>0</v>
      </c>
      <c r="Q272" s="21"/>
      <c r="R272" s="21"/>
      <c r="S272" s="21"/>
      <c r="T272" s="42" t="str">
        <f aca="false">IF(AND($A272 = "Nome da disciplina:", ISTEXT($B272)), "OK", "")</f>
        <v/>
      </c>
      <c r="U272" s="19"/>
      <c r="V272" s="19"/>
      <c r="W272" s="21"/>
    </row>
    <row r="273" customFormat="false" ht="13.5" hidden="false" customHeight="false" outlineLevel="0" collapsed="false">
      <c r="A273" s="15" t="s">
        <v>124</v>
      </c>
      <c r="B273" s="20"/>
      <c r="C273" s="20"/>
      <c r="D273" s="20"/>
      <c r="E273" s="19"/>
      <c r="F273" s="15" t="s">
        <v>110</v>
      </c>
      <c r="G273" s="22"/>
      <c r="H273" s="19"/>
      <c r="I273" s="15" t="s">
        <v>125</v>
      </c>
      <c r="J273" s="22"/>
      <c r="K273" s="19"/>
      <c r="L273" s="15" t="s">
        <v>110</v>
      </c>
      <c r="M273" s="22"/>
      <c r="N273" s="19"/>
      <c r="O273" s="15" t="str">
        <f aca="false">IF(OR(AND(NOT(ISBLANK(G273)),NOT(ISNUMBER(G273))),AND(NOT(ISBLANK(J273)),NOT(ISNUMBER(M273)))),"Digite um número na C.H.",IF(OR(COUNTIF(B266:B275,B273)&gt;1,COUNTIF(J266:J275,J273)&gt;1),"Docente repetido",""))</f>
        <v/>
      </c>
      <c r="P273" s="15" t="n">
        <f aca="false">IF(ISBLANK(O273),"",IF(O273="",0,1))</f>
        <v>0</v>
      </c>
      <c r="Q273" s="21"/>
      <c r="R273" s="21"/>
      <c r="S273" s="21"/>
      <c r="T273" s="42" t="str">
        <f aca="false">IF(AND($A273 = "Nome da disciplina:", ISTEXT($B273)), "OK", "")</f>
        <v/>
      </c>
      <c r="U273" s="19"/>
      <c r="V273" s="19"/>
      <c r="W273" s="21"/>
    </row>
    <row r="274" customFormat="false" ht="13.5" hidden="false" customHeight="false" outlineLevel="0" collapsed="false">
      <c r="A274" s="15" t="s">
        <v>126</v>
      </c>
      <c r="B274" s="20"/>
      <c r="C274" s="20"/>
      <c r="D274" s="20"/>
      <c r="E274" s="19"/>
      <c r="F274" s="15" t="s">
        <v>110</v>
      </c>
      <c r="G274" s="22"/>
      <c r="H274" s="19"/>
      <c r="I274" s="15" t="s">
        <v>127</v>
      </c>
      <c r="J274" s="22"/>
      <c r="K274" s="19"/>
      <c r="L274" s="15" t="s">
        <v>110</v>
      </c>
      <c r="M274" s="22"/>
      <c r="N274" s="19"/>
      <c r="O274" s="15" t="str">
        <f aca="false">IF(OR(AND(NOT(ISBLANK(G274)),NOT(ISNUMBER(G274))),AND(NOT(ISBLANK(J274)),NOT(ISNUMBER(M274)))),"Digite um número na C.H.",IF(OR(COUNTIF(B266:B275,B274)&gt;1,COUNTIF(J266:J275,J274)&gt;1),"Docente repetido",""))</f>
        <v/>
      </c>
      <c r="P274" s="15" t="n">
        <f aca="false">IF(ISBLANK(O274),"",IF(O274="",0,1))</f>
        <v>0</v>
      </c>
      <c r="Q274" s="21"/>
      <c r="R274" s="21"/>
      <c r="S274" s="21"/>
      <c r="T274" s="42" t="str">
        <f aca="false">IF(AND($A274 = "Nome da disciplina:", ISTEXT($B274)), "OK", "")</f>
        <v/>
      </c>
      <c r="U274" s="21"/>
      <c r="V274" s="21"/>
      <c r="W274" s="21"/>
    </row>
    <row r="275" customFormat="false" ht="13.5" hidden="false" customHeight="false" outlineLevel="0" collapsed="false">
      <c r="A275" s="15" t="s">
        <v>128</v>
      </c>
      <c r="B275" s="20"/>
      <c r="C275" s="20"/>
      <c r="D275" s="20"/>
      <c r="E275" s="19"/>
      <c r="F275" s="15" t="s">
        <v>110</v>
      </c>
      <c r="G275" s="22"/>
      <c r="H275" s="19"/>
      <c r="I275" s="15" t="s">
        <v>129</v>
      </c>
      <c r="J275" s="22"/>
      <c r="K275" s="19"/>
      <c r="L275" s="15" t="s">
        <v>110</v>
      </c>
      <c r="M275" s="22"/>
      <c r="N275" s="19"/>
      <c r="O275" s="15" t="str">
        <f aca="false">IF(OR(AND(NOT(ISBLANK(G275)),NOT(ISNUMBER(G275))),AND(NOT(ISBLANK(J275)),NOT(ISNUMBER(M275)))),"Digite um número na C.H.",IF(OR(COUNTIF(B266:B275,B275)&gt;1,COUNTIF(J266:J275,J275)&gt;1),"Docente repetido",""))</f>
        <v/>
      </c>
      <c r="P275" s="15" t="n">
        <f aca="false">IF(ISBLANK(O275),"",IF(O275="",0,1))</f>
        <v>0</v>
      </c>
      <c r="Q275" s="21"/>
      <c r="R275" s="21"/>
      <c r="S275" s="21"/>
      <c r="T275" s="42" t="str">
        <f aca="false">IF(AND($A275 = "Nome da disciplina:", ISTEXT($B275)), "OK", "")</f>
        <v/>
      </c>
      <c r="U275" s="21"/>
      <c r="V275" s="21"/>
      <c r="W275" s="21"/>
    </row>
    <row r="276" customFormat="false" ht="12" hidden="false" customHeight="false" outlineLevel="0" collapsed="false">
      <c r="A276" s="21"/>
      <c r="B276" s="21"/>
      <c r="C276" s="21"/>
      <c r="D276" s="21"/>
      <c r="E276" s="21"/>
      <c r="F276" s="21"/>
      <c r="G276" s="21"/>
      <c r="H276" s="21"/>
      <c r="I276" s="21"/>
      <c r="J276" s="21"/>
      <c r="K276" s="21"/>
      <c r="L276" s="21"/>
      <c r="M276" s="21"/>
      <c r="N276" s="21"/>
      <c r="O276" s="21"/>
      <c r="P276" s="21"/>
      <c r="Q276" s="21"/>
      <c r="R276" s="21"/>
      <c r="S276" s="21"/>
      <c r="T276" s="42" t="str">
        <f aca="false">IF(AND($A276 = "Nome da disciplina:", ISTEXT($B276)), "OK", "")</f>
        <v/>
      </c>
      <c r="U276" s="21"/>
      <c r="V276" s="21"/>
      <c r="W276" s="21"/>
    </row>
    <row r="277" customFormat="false" ht="15.75" hidden="false" customHeight="true" outlineLevel="0" collapsed="false">
      <c r="T277" s="42" t="str">
        <f aca="false">IF(AND($A277 = "Nome da disciplina:", ISTEXT($B277)), "OK", "")</f>
        <v/>
      </c>
    </row>
    <row r="278" customFormat="false" ht="15.75" hidden="false" customHeight="true" outlineLevel="0" collapsed="false">
      <c r="T278" s="42" t="str">
        <f aca="false">IF(AND($A278 = "Nome da disciplina:", ISTEXT($B278)), "OK", "")</f>
        <v/>
      </c>
    </row>
    <row r="279" customFormat="false" ht="19.5" hidden="false" customHeight="true" outlineLevel="0" collapsed="false">
      <c r="A279" s="15" t="s">
        <v>98</v>
      </c>
      <c r="B279" s="17"/>
      <c r="C279" s="17"/>
      <c r="D279" s="17"/>
      <c r="E279" s="17"/>
      <c r="F279" s="17"/>
      <c r="G279" s="17"/>
      <c r="H279" s="17"/>
      <c r="I279" s="17"/>
      <c r="J279" s="17"/>
      <c r="K279" s="17"/>
      <c r="L279" s="17"/>
      <c r="M279" s="17"/>
      <c r="N279" s="19"/>
      <c r="O279" s="15" t="str">
        <f aca="false">IF(AND(B279="",NOT(F280="")),"Nome da disciplina obrigatório","")</f>
        <v/>
      </c>
      <c r="P279" s="15" t="n">
        <f aca="false">IF(ISBLANK(O279),"",IF(O279="",0,1))</f>
        <v>0</v>
      </c>
      <c r="Q279" s="21"/>
      <c r="R279" s="21"/>
      <c r="S279" s="21"/>
      <c r="T279" s="42" t="str">
        <f aca="false">IF(AND($A279 = "Nome da disciplina:", ISTEXT($B279)), "OK", "")</f>
        <v/>
      </c>
      <c r="U279" s="21"/>
      <c r="V279" s="21"/>
      <c r="W279" s="21"/>
    </row>
    <row r="280" customFormat="false" ht="32.25" hidden="false" customHeight="true" outlineLevel="0" collapsed="false">
      <c r="A280" s="47" t="s">
        <v>99</v>
      </c>
      <c r="B280" s="47"/>
      <c r="C280" s="47"/>
      <c r="D280" s="47"/>
      <c r="E280" s="47"/>
      <c r="F280" s="15" t="str">
        <f aca="false">IF(SUM(G290:G299)+SUM(M290:M299)=0,"",SUM(G290:G299)+SUM(M290:M299))</f>
        <v/>
      </c>
      <c r="H280" s="19"/>
      <c r="I280" s="19"/>
      <c r="J280" s="19"/>
      <c r="K280" s="19"/>
      <c r="L280" s="19"/>
      <c r="M280" s="19"/>
      <c r="N280" s="19"/>
      <c r="O280" s="15" t="str">
        <f aca="false">IF(F280="", "", IF(AND(NOT(F280=0),NOT(MOD(F280,15)=0)),"A carga horária deve ser múltiplo de 15",""))</f>
        <v/>
      </c>
      <c r="P280" s="15" t="n">
        <f aca="false">IF(ISBLANK(O280),"",IF(O280="",0,1))</f>
        <v>0</v>
      </c>
      <c r="Q280" s="21"/>
      <c r="R280" s="21"/>
      <c r="S280" s="21"/>
      <c r="T280" s="42" t="str">
        <f aca="false">IF(AND($A280 = "Nome da disciplina:", ISTEXT($B280)), "OK", "")</f>
        <v/>
      </c>
      <c r="U280" s="19"/>
      <c r="V280" s="19"/>
      <c r="W280" s="21"/>
    </row>
    <row r="281" customFormat="false" ht="13.5" hidden="false" customHeight="true" outlineLevel="0" collapsed="false">
      <c r="A281" s="39" t="s">
        <v>92</v>
      </c>
      <c r="B281" s="39"/>
      <c r="C281" s="39"/>
      <c r="D281" s="39"/>
      <c r="E281" s="39"/>
      <c r="F281" s="48" t="str">
        <f aca="false">IF(AND(NOT(ISBLANK(F280)),ISNUMBER(F280),F280&gt;=15),F280/15,"")</f>
        <v/>
      </c>
      <c r="G281" s="19"/>
      <c r="H281" s="19"/>
      <c r="I281" s="19"/>
      <c r="J281" s="19"/>
      <c r="K281" s="19"/>
      <c r="L281" s="19"/>
      <c r="M281" s="19"/>
      <c r="N281" s="19"/>
      <c r="O281" s="21"/>
      <c r="P281" s="21"/>
      <c r="Q281" s="21"/>
      <c r="R281" s="21"/>
      <c r="S281" s="21"/>
      <c r="T281" s="42" t="str">
        <f aca="false">IF(AND($A281 = "Nome da disciplina:", ISTEXT($B281)), "OK", "")</f>
        <v/>
      </c>
      <c r="U281" s="19"/>
      <c r="V281" s="19"/>
      <c r="W281" s="21"/>
    </row>
    <row r="282" customFormat="false" ht="60" hidden="false" customHeight="true" outlineLevel="0" collapsed="false">
      <c r="A282" s="15" t="s">
        <v>100</v>
      </c>
      <c r="B282" s="31"/>
      <c r="C282" s="31"/>
      <c r="D282" s="31"/>
      <c r="E282" s="31"/>
      <c r="F282" s="31"/>
      <c r="G282" s="31"/>
      <c r="H282" s="31"/>
      <c r="I282" s="31"/>
      <c r="J282" s="31"/>
      <c r="K282" s="31"/>
      <c r="L282" s="31"/>
      <c r="M282" s="31"/>
      <c r="N282" s="19"/>
      <c r="O282" s="21"/>
      <c r="P282" s="21"/>
      <c r="Q282" s="21"/>
      <c r="R282" s="21"/>
      <c r="S282" s="21"/>
      <c r="T282" s="42" t="str">
        <f aca="false">IF(AND($A282 = "Nome da disciplina:", ISTEXT($B282)), "OK", "")</f>
        <v/>
      </c>
      <c r="U282" s="19"/>
      <c r="V282" s="19"/>
      <c r="W282" s="21"/>
    </row>
    <row r="283" customFormat="false" ht="60" hidden="false" customHeight="true" outlineLevel="0" collapsed="false">
      <c r="A283" s="49" t="s">
        <v>101</v>
      </c>
      <c r="B283" s="31"/>
      <c r="C283" s="31"/>
      <c r="D283" s="31"/>
      <c r="E283" s="31"/>
      <c r="F283" s="31"/>
      <c r="G283" s="31"/>
      <c r="H283" s="31"/>
      <c r="I283" s="31"/>
      <c r="J283" s="31"/>
      <c r="K283" s="31"/>
      <c r="L283" s="31"/>
      <c r="M283" s="31"/>
      <c r="N283" s="19"/>
      <c r="O283" s="21"/>
      <c r="P283" s="21"/>
      <c r="Q283" s="21"/>
      <c r="R283" s="21"/>
      <c r="S283" s="21"/>
      <c r="T283" s="42" t="str">
        <f aca="false">IF(AND($A283 = "Nome da disciplina:", ISTEXT($B283)), "OK", "")</f>
        <v/>
      </c>
      <c r="U283" s="19"/>
      <c r="V283" s="19"/>
      <c r="W283" s="21"/>
    </row>
    <row r="284" customFormat="false" ht="13.5" hidden="false" customHeight="false" outlineLevel="0" collapsed="false">
      <c r="A284" s="15" t="s">
        <v>102</v>
      </c>
      <c r="B284" s="22"/>
      <c r="C284" s="50" t="s">
        <v>103</v>
      </c>
      <c r="D284" s="19"/>
      <c r="E284" s="19"/>
      <c r="G284" s="21"/>
      <c r="H284" s="19"/>
      <c r="I284" s="19"/>
      <c r="J284" s="19"/>
      <c r="K284" s="19"/>
      <c r="L284" s="19"/>
      <c r="M284" s="19"/>
      <c r="N284" s="19"/>
      <c r="O284" s="21"/>
      <c r="P284" s="21"/>
      <c r="Q284" s="21"/>
      <c r="R284" s="21"/>
      <c r="S284" s="21"/>
      <c r="T284" s="42" t="str">
        <f aca="false">IF(AND($A284 = "Nome da disciplina:", ISTEXT($B284)), "OK", "")</f>
        <v/>
      </c>
      <c r="U284" s="19"/>
      <c r="V284" s="19"/>
      <c r="W284" s="21"/>
    </row>
    <row r="285" customFormat="false" ht="13.5" hidden="false" customHeight="false" outlineLevel="0" collapsed="false">
      <c r="A285" s="15" t="s">
        <v>104</v>
      </c>
      <c r="B285" s="22"/>
      <c r="C285" s="50" t="s">
        <v>103</v>
      </c>
      <c r="D285" s="19"/>
      <c r="E285" s="19"/>
      <c r="G285" s="21"/>
      <c r="H285" s="19"/>
      <c r="I285" s="19"/>
      <c r="J285" s="19"/>
      <c r="K285" s="19"/>
      <c r="L285" s="19"/>
      <c r="M285" s="19"/>
      <c r="N285" s="19"/>
      <c r="O285" s="21"/>
      <c r="P285" s="21"/>
      <c r="Q285" s="21"/>
      <c r="R285" s="21"/>
      <c r="S285" s="21"/>
      <c r="T285" s="42" t="str">
        <f aca="false">IF(AND($A285 = "Nome da disciplina:", ISTEXT($B285)), "OK", "")</f>
        <v/>
      </c>
      <c r="U285" s="19"/>
      <c r="V285" s="19"/>
      <c r="W285" s="21"/>
    </row>
    <row r="286" customFormat="false" ht="13.5" hidden="false" customHeight="true" outlineLevel="0" collapsed="false">
      <c r="A286" s="51" t="s">
        <v>105</v>
      </c>
      <c r="B286" s="51"/>
      <c r="C286" s="22"/>
      <c r="D286" s="50" t="s">
        <v>103</v>
      </c>
      <c r="E286" s="19"/>
      <c r="F286" s="52"/>
      <c r="G286" s="21"/>
      <c r="H286" s="19"/>
      <c r="I286" s="19"/>
      <c r="J286" s="19"/>
      <c r="K286" s="19"/>
      <c r="L286" s="19"/>
      <c r="M286" s="19"/>
      <c r="N286" s="19"/>
      <c r="O286" s="21"/>
      <c r="P286" s="21"/>
      <c r="Q286" s="21"/>
      <c r="R286" s="21"/>
      <c r="S286" s="21"/>
      <c r="T286" s="42" t="str">
        <f aca="false">IF(AND($A286 = "Nome da disciplina:", ISTEXT($B286)), "OK", "")</f>
        <v/>
      </c>
      <c r="U286" s="19"/>
      <c r="V286" s="19"/>
      <c r="W286" s="21"/>
    </row>
    <row r="287" customFormat="false" ht="13.5" hidden="false" customHeight="true" outlineLevel="0" collapsed="false">
      <c r="A287" s="51" t="s">
        <v>106</v>
      </c>
      <c r="B287" s="51"/>
      <c r="C287" s="22"/>
      <c r="D287" s="50" t="s">
        <v>103</v>
      </c>
      <c r="E287" s="19"/>
      <c r="F287" s="52"/>
      <c r="G287" s="21"/>
      <c r="H287" s="19"/>
      <c r="I287" s="19"/>
      <c r="J287" s="19"/>
      <c r="K287" s="19"/>
      <c r="L287" s="19"/>
      <c r="M287" s="19"/>
      <c r="N287" s="19"/>
      <c r="O287" s="21"/>
      <c r="P287" s="21"/>
      <c r="Q287" s="21"/>
      <c r="R287" s="21"/>
      <c r="S287" s="21"/>
      <c r="T287" s="42" t="str">
        <f aca="false">IF(AND($A287 = "Nome da disciplina:", ISTEXT($B287)), "OK", "")</f>
        <v/>
      </c>
      <c r="U287" s="19"/>
      <c r="V287" s="19"/>
      <c r="W287" s="21"/>
    </row>
    <row r="288" customFormat="false" ht="13.5" hidden="false" customHeight="true" outlineLevel="0" collapsed="false">
      <c r="A288" s="57" t="s">
        <v>107</v>
      </c>
      <c r="B288" s="57"/>
      <c r="C288" s="57"/>
      <c r="D288" s="22"/>
      <c r="E288" s="50" t="s">
        <v>103</v>
      </c>
      <c r="G288" s="21"/>
      <c r="H288" s="19"/>
      <c r="I288" s="19"/>
      <c r="J288" s="19"/>
      <c r="K288" s="19"/>
      <c r="L288" s="19"/>
      <c r="M288" s="19"/>
      <c r="N288" s="19"/>
      <c r="O288" s="21"/>
      <c r="P288" s="21"/>
      <c r="Q288" s="21"/>
      <c r="R288" s="21"/>
      <c r="S288" s="21"/>
      <c r="T288" s="42" t="str">
        <f aca="false">IF(AND($A288 = "Nome da disciplina:", ISTEXT($B288)), "OK", "")</f>
        <v/>
      </c>
      <c r="U288" s="19"/>
      <c r="V288" s="19"/>
      <c r="W288" s="21"/>
    </row>
    <row r="289" customFormat="false" ht="13.5" hidden="false" customHeight="true" outlineLevel="0" collapsed="false">
      <c r="A289" s="59" t="s">
        <v>108</v>
      </c>
      <c r="B289" s="59"/>
      <c r="C289" s="59"/>
      <c r="D289" s="22"/>
      <c r="E289" s="50" t="s">
        <v>103</v>
      </c>
      <c r="G289" s="21"/>
      <c r="H289" s="19"/>
      <c r="I289" s="19"/>
      <c r="J289" s="19"/>
      <c r="K289" s="19"/>
      <c r="L289" s="19"/>
      <c r="M289" s="19"/>
      <c r="N289" s="19"/>
      <c r="O289" s="21"/>
      <c r="P289" s="21"/>
      <c r="Q289" s="21"/>
      <c r="R289" s="21"/>
      <c r="S289" s="21"/>
      <c r="T289" s="42" t="str">
        <f aca="false">IF(AND($A289 = "Nome da disciplina:", ISTEXT($B289)), "OK", "")</f>
        <v/>
      </c>
      <c r="U289" s="19"/>
      <c r="V289" s="19"/>
      <c r="W289" s="21"/>
    </row>
    <row r="290" customFormat="false" ht="13.5" hidden="false" customHeight="false" outlineLevel="0" collapsed="false">
      <c r="A290" s="60" t="s">
        <v>109</v>
      </c>
      <c r="B290" s="20"/>
      <c r="C290" s="20"/>
      <c r="D290" s="20"/>
      <c r="E290" s="19"/>
      <c r="F290" s="60" t="s">
        <v>110</v>
      </c>
      <c r="G290" s="22"/>
      <c r="H290" s="19"/>
      <c r="I290" s="60" t="s">
        <v>111</v>
      </c>
      <c r="J290" s="22"/>
      <c r="K290" s="19"/>
      <c r="L290" s="60" t="s">
        <v>110</v>
      </c>
      <c r="M290" s="22"/>
      <c r="N290" s="19"/>
      <c r="O290" s="60" t="str">
        <f aca="false">IF(OR(AND(NOT(ISBLANK(G290)),NOT(ISNUMBER(G290))),AND(NOT(ISBLANK(J290)),NOT(ISNUMBER(M290)))),"Digite um número na C.H.",IF(OR(COUNTIF(B290:B299,B290)&gt;1,COUNTIF(J290:J299,J290)&gt;1),"Docente repetido",""))</f>
        <v/>
      </c>
      <c r="P290" s="60" t="n">
        <f aca="false">IF(ISBLANK(O290),"",IF(O290="",0,1))</f>
        <v>0</v>
      </c>
      <c r="Q290" s="21"/>
      <c r="R290" s="21"/>
      <c r="S290" s="21"/>
      <c r="T290" s="42" t="str">
        <f aca="false">IF(AND($A290 = "Nome da disciplina:", ISTEXT($B290)), "OK", "")</f>
        <v/>
      </c>
      <c r="U290" s="19"/>
      <c r="V290" s="19"/>
      <c r="W290" s="21"/>
    </row>
    <row r="291" customFormat="false" ht="13.5" hidden="false" customHeight="false" outlineLevel="0" collapsed="false">
      <c r="A291" s="60" t="s">
        <v>112</v>
      </c>
      <c r="B291" s="20"/>
      <c r="C291" s="20"/>
      <c r="D291" s="20"/>
      <c r="E291" s="19"/>
      <c r="F291" s="60" t="s">
        <v>110</v>
      </c>
      <c r="G291" s="22"/>
      <c r="H291" s="19"/>
      <c r="I291" s="60" t="s">
        <v>113</v>
      </c>
      <c r="J291" s="22"/>
      <c r="K291" s="19"/>
      <c r="L291" s="60" t="s">
        <v>110</v>
      </c>
      <c r="M291" s="22"/>
      <c r="N291" s="19"/>
      <c r="O291" s="60" t="str">
        <f aca="false">IF(OR(AND(NOT(ISBLANK(G291)),NOT(ISNUMBER(G291))),AND(NOT(ISBLANK(J291)),NOT(ISNUMBER(M291)))),"Digite um número na C.H.",IF(OR(COUNTIF(B290:B299,B291)&gt;1,COUNTIF(J290:J299,J291)&gt;1),"Docente repetido",""))</f>
        <v/>
      </c>
      <c r="P291" s="60" t="n">
        <f aca="false">IF(ISBLANK(O291),"",IF(O291="",0,1))</f>
        <v>0</v>
      </c>
      <c r="Q291" s="21"/>
      <c r="R291" s="21"/>
      <c r="S291" s="21"/>
      <c r="T291" s="42" t="str">
        <f aca="false">IF(AND($A291 = "Nome da disciplina:", ISTEXT($B291)), "OK", "")</f>
        <v/>
      </c>
      <c r="U291" s="19"/>
      <c r="V291" s="19"/>
      <c r="W291" s="21"/>
    </row>
    <row r="292" customFormat="false" ht="13.5" hidden="false" customHeight="false" outlineLevel="0" collapsed="false">
      <c r="A292" s="60" t="s">
        <v>114</v>
      </c>
      <c r="B292" s="20"/>
      <c r="C292" s="20"/>
      <c r="D292" s="20"/>
      <c r="E292" s="19"/>
      <c r="F292" s="60" t="s">
        <v>110</v>
      </c>
      <c r="G292" s="22"/>
      <c r="H292" s="19"/>
      <c r="I292" s="60" t="s">
        <v>115</v>
      </c>
      <c r="J292" s="22"/>
      <c r="K292" s="19"/>
      <c r="L292" s="60" t="s">
        <v>110</v>
      </c>
      <c r="M292" s="22"/>
      <c r="N292" s="19"/>
      <c r="O292" s="60" t="str">
        <f aca="false">IF(OR(AND(NOT(ISBLANK(G292)),NOT(ISNUMBER(G292))),AND(NOT(ISBLANK(J292)),NOT(ISNUMBER(M292)))),"Digite um número na C.H.",IF(OR(COUNTIF(B290:B299,B292)&gt;1,COUNTIF(J290:J299,J292)&gt;1),"Docente repetido",""))</f>
        <v/>
      </c>
      <c r="P292" s="60" t="n">
        <f aca="false">IF(ISBLANK(O292),"",IF(O292="",0,1))</f>
        <v>0</v>
      </c>
      <c r="Q292" s="21"/>
      <c r="R292" s="21"/>
      <c r="S292" s="21"/>
      <c r="T292" s="42" t="str">
        <f aca="false">IF(AND($A292 = "Nome da disciplina:", ISTEXT($B292)), "OK", "")</f>
        <v/>
      </c>
      <c r="U292" s="19"/>
      <c r="V292" s="19"/>
      <c r="W292" s="21"/>
    </row>
    <row r="293" customFormat="false" ht="13.5" hidden="false" customHeight="false" outlineLevel="0" collapsed="false">
      <c r="A293" s="60" t="s">
        <v>116</v>
      </c>
      <c r="B293" s="20"/>
      <c r="C293" s="20"/>
      <c r="D293" s="20"/>
      <c r="E293" s="19"/>
      <c r="F293" s="60" t="s">
        <v>110</v>
      </c>
      <c r="G293" s="22"/>
      <c r="H293" s="19"/>
      <c r="I293" s="60" t="s">
        <v>117</v>
      </c>
      <c r="J293" s="22"/>
      <c r="K293" s="19"/>
      <c r="L293" s="60" t="s">
        <v>110</v>
      </c>
      <c r="M293" s="22"/>
      <c r="N293" s="19"/>
      <c r="O293" s="60" t="str">
        <f aca="false">IF(OR(AND(NOT(ISBLANK(G293)),NOT(ISNUMBER(G293))),AND(NOT(ISBLANK(J293)),NOT(ISNUMBER(M293)))),"Digite um número na C.H.",IF(OR(COUNTIF(B290:B299,B293)&gt;1,COUNTIF(J290:J299,J293)&gt;1),"Docente repetido",""))</f>
        <v/>
      </c>
      <c r="P293" s="60" t="n">
        <f aca="false">IF(ISBLANK(O293),"",IF(O293="",0,1))</f>
        <v>0</v>
      </c>
      <c r="Q293" s="21"/>
      <c r="R293" s="21"/>
      <c r="S293" s="21"/>
      <c r="T293" s="42" t="str">
        <f aca="false">IF(AND($A293 = "Nome da disciplina:", ISTEXT($B293)), "OK", "")</f>
        <v/>
      </c>
      <c r="U293" s="19"/>
      <c r="V293" s="19"/>
      <c r="W293" s="21"/>
    </row>
    <row r="294" customFormat="false" ht="13.5" hidden="false" customHeight="false" outlineLevel="0" collapsed="false">
      <c r="A294" s="60" t="s">
        <v>118</v>
      </c>
      <c r="B294" s="20"/>
      <c r="C294" s="20"/>
      <c r="D294" s="20"/>
      <c r="E294" s="19"/>
      <c r="F294" s="60" t="s">
        <v>110</v>
      </c>
      <c r="G294" s="22"/>
      <c r="H294" s="19"/>
      <c r="I294" s="60" t="s">
        <v>119</v>
      </c>
      <c r="J294" s="22"/>
      <c r="K294" s="19"/>
      <c r="L294" s="60" t="s">
        <v>110</v>
      </c>
      <c r="M294" s="22"/>
      <c r="N294" s="19"/>
      <c r="O294" s="60" t="str">
        <f aca="false">IF(OR(AND(NOT(ISBLANK(G294)),NOT(ISNUMBER(G294))),AND(NOT(ISBLANK(J294)),NOT(ISNUMBER(M294)))),"Digite um número na C.H.",IF(OR(COUNTIF(B290:B299,B294)&gt;1,COUNTIF(J290:J299,J294)&gt;1),"Docente repetido",""))</f>
        <v/>
      </c>
      <c r="P294" s="60" t="n">
        <f aca="false">IF(ISBLANK(O294),"",IF(O294="",0,1))</f>
        <v>0</v>
      </c>
      <c r="Q294" s="21"/>
      <c r="R294" s="21"/>
      <c r="S294" s="21"/>
      <c r="T294" s="42" t="str">
        <f aca="false">IF(AND($A294 = "Nome da disciplina:", ISTEXT($B294)), "OK", "")</f>
        <v/>
      </c>
      <c r="U294" s="19"/>
      <c r="V294" s="19"/>
      <c r="W294" s="21"/>
    </row>
    <row r="295" customFormat="false" ht="13.5" hidden="false" customHeight="false" outlineLevel="0" collapsed="false">
      <c r="A295" s="60" t="s">
        <v>120</v>
      </c>
      <c r="B295" s="20"/>
      <c r="C295" s="20"/>
      <c r="D295" s="20"/>
      <c r="E295" s="19"/>
      <c r="F295" s="60" t="s">
        <v>110</v>
      </c>
      <c r="G295" s="22"/>
      <c r="H295" s="19"/>
      <c r="I295" s="60" t="s">
        <v>121</v>
      </c>
      <c r="J295" s="22"/>
      <c r="K295" s="19"/>
      <c r="L295" s="60" t="s">
        <v>110</v>
      </c>
      <c r="M295" s="22"/>
      <c r="N295" s="19"/>
      <c r="O295" s="60" t="str">
        <f aca="false">IF(OR(AND(NOT(ISBLANK(G295)),NOT(ISNUMBER(G295))),AND(NOT(ISBLANK(J295)),NOT(ISNUMBER(M295)))),"Digite um número na C.H.",IF(OR(COUNTIF(B290:B299,B295)&gt;1,COUNTIF(J290:J299,J295)&gt;1),"Docente repetido",""))</f>
        <v/>
      </c>
      <c r="P295" s="60" t="n">
        <f aca="false">IF(ISBLANK(O295),"",IF(O295="",0,1))</f>
        <v>0</v>
      </c>
      <c r="Q295" s="21"/>
      <c r="R295" s="21"/>
      <c r="S295" s="21"/>
      <c r="T295" s="42" t="str">
        <f aca="false">IF(AND($A295 = "Nome da disciplina:", ISTEXT($B295)), "OK", "")</f>
        <v/>
      </c>
      <c r="U295" s="19"/>
      <c r="V295" s="19"/>
      <c r="W295" s="21"/>
    </row>
    <row r="296" customFormat="false" ht="13.5" hidden="false" customHeight="false" outlineLevel="0" collapsed="false">
      <c r="A296" s="60" t="s">
        <v>122</v>
      </c>
      <c r="B296" s="20"/>
      <c r="C296" s="20"/>
      <c r="D296" s="20"/>
      <c r="E296" s="19"/>
      <c r="F296" s="60" t="s">
        <v>110</v>
      </c>
      <c r="G296" s="22"/>
      <c r="H296" s="19"/>
      <c r="I296" s="60" t="s">
        <v>123</v>
      </c>
      <c r="J296" s="22"/>
      <c r="K296" s="19"/>
      <c r="L296" s="60" t="s">
        <v>110</v>
      </c>
      <c r="M296" s="22"/>
      <c r="N296" s="19"/>
      <c r="O296" s="60" t="str">
        <f aca="false">IF(OR(AND(NOT(ISBLANK(G296)),NOT(ISNUMBER(G296))),AND(NOT(ISBLANK(J296)),NOT(ISNUMBER(M296)))),"Digite um número na C.H.",IF(OR(COUNTIF(B290:B299,B296)&gt;1,COUNTIF(J290:J299,J296)&gt;1),"Docente repetido",""))</f>
        <v/>
      </c>
      <c r="P296" s="60" t="n">
        <f aca="false">IF(ISBLANK(O296),"",IF(O296="",0,1))</f>
        <v>0</v>
      </c>
      <c r="Q296" s="21"/>
      <c r="R296" s="21"/>
      <c r="S296" s="21"/>
      <c r="T296" s="42" t="str">
        <f aca="false">IF(AND($A296 = "Nome da disciplina:", ISTEXT($B296)), "OK", "")</f>
        <v/>
      </c>
      <c r="U296" s="19"/>
      <c r="V296" s="19"/>
      <c r="W296" s="21"/>
    </row>
    <row r="297" customFormat="false" ht="13.5" hidden="false" customHeight="false" outlineLevel="0" collapsed="false">
      <c r="A297" s="60" t="s">
        <v>124</v>
      </c>
      <c r="B297" s="20"/>
      <c r="C297" s="20"/>
      <c r="D297" s="20"/>
      <c r="E297" s="19"/>
      <c r="F297" s="60" t="s">
        <v>110</v>
      </c>
      <c r="G297" s="22"/>
      <c r="H297" s="19"/>
      <c r="I297" s="60" t="s">
        <v>125</v>
      </c>
      <c r="J297" s="22"/>
      <c r="K297" s="19"/>
      <c r="L297" s="60" t="s">
        <v>110</v>
      </c>
      <c r="M297" s="22"/>
      <c r="N297" s="19"/>
      <c r="O297" s="60" t="str">
        <f aca="false">IF(OR(AND(NOT(ISBLANK(G297)),NOT(ISNUMBER(G297))),AND(NOT(ISBLANK(J297)),NOT(ISNUMBER(M297)))),"Digite um número na C.H.",IF(OR(COUNTIF(B290:B299,B297)&gt;1,COUNTIF(J290:J299,J297)&gt;1),"Docente repetido",""))</f>
        <v/>
      </c>
      <c r="P297" s="60" t="n">
        <f aca="false">IF(ISBLANK(O297),"",IF(O297="",0,1))</f>
        <v>0</v>
      </c>
      <c r="Q297" s="21"/>
      <c r="R297" s="21"/>
      <c r="S297" s="21"/>
      <c r="T297" s="42" t="str">
        <f aca="false">IF(AND($A297 = "Nome da disciplina:", ISTEXT($B297)), "OK", "")</f>
        <v/>
      </c>
      <c r="U297" s="19"/>
      <c r="V297" s="19"/>
      <c r="W297" s="21"/>
    </row>
    <row r="298" customFormat="false" ht="13.5" hidden="false" customHeight="false" outlineLevel="0" collapsed="false">
      <c r="A298" s="60" t="s">
        <v>126</v>
      </c>
      <c r="B298" s="20"/>
      <c r="C298" s="20"/>
      <c r="D298" s="20"/>
      <c r="E298" s="19"/>
      <c r="F298" s="60" t="s">
        <v>110</v>
      </c>
      <c r="G298" s="22"/>
      <c r="H298" s="19"/>
      <c r="I298" s="60" t="s">
        <v>127</v>
      </c>
      <c r="J298" s="22"/>
      <c r="K298" s="19"/>
      <c r="L298" s="60" t="s">
        <v>110</v>
      </c>
      <c r="M298" s="22"/>
      <c r="N298" s="19"/>
      <c r="O298" s="60" t="str">
        <f aca="false">IF(OR(AND(NOT(ISBLANK(G298)),NOT(ISNUMBER(G298))),AND(NOT(ISBLANK(J298)),NOT(ISNUMBER(M298)))),"Digite um número na C.H.",IF(OR(COUNTIF(B290:B299,B298)&gt;1,COUNTIF(J290:J299,J298)&gt;1),"Docente repetido",""))</f>
        <v/>
      </c>
      <c r="P298" s="60" t="n">
        <f aca="false">IF(ISBLANK(O298),"",IF(O298="",0,1))</f>
        <v>0</v>
      </c>
      <c r="Q298" s="21"/>
      <c r="R298" s="21"/>
      <c r="S298" s="21"/>
      <c r="T298" s="42" t="str">
        <f aca="false">IF(AND($A298 = "Nome da disciplina:", ISTEXT($B298)), "OK", "")</f>
        <v/>
      </c>
      <c r="U298" s="21"/>
      <c r="V298" s="21"/>
      <c r="W298" s="21"/>
    </row>
    <row r="299" customFormat="false" ht="13.5" hidden="false" customHeight="false" outlineLevel="0" collapsed="false">
      <c r="A299" s="60" t="s">
        <v>128</v>
      </c>
      <c r="B299" s="20"/>
      <c r="C299" s="20"/>
      <c r="D299" s="20"/>
      <c r="E299" s="19"/>
      <c r="F299" s="60" t="s">
        <v>110</v>
      </c>
      <c r="G299" s="22"/>
      <c r="H299" s="19"/>
      <c r="I299" s="60" t="s">
        <v>129</v>
      </c>
      <c r="J299" s="22"/>
      <c r="K299" s="19"/>
      <c r="L299" s="60" t="s">
        <v>110</v>
      </c>
      <c r="M299" s="22"/>
      <c r="N299" s="19"/>
      <c r="O299" s="60" t="str">
        <f aca="false">IF(OR(AND(NOT(ISBLANK(G299)),NOT(ISNUMBER(G299))),AND(NOT(ISBLANK(J299)),NOT(ISNUMBER(M299)))),"Digite um número na C.H.",IF(OR(COUNTIF(B290:B299,B299)&gt;1,COUNTIF(J290:J299,J299)&gt;1),"Docente repetido",""))</f>
        <v/>
      </c>
      <c r="P299" s="60" t="n">
        <f aca="false">IF(ISBLANK(O299),"",IF(O299="",0,1))</f>
        <v>0</v>
      </c>
      <c r="Q299" s="21"/>
      <c r="R299" s="21"/>
      <c r="S299" s="21"/>
      <c r="T299" s="42" t="str">
        <f aca="false">IF(AND($A299 = "Nome da disciplina:", ISTEXT($B299)), "OK", "")</f>
        <v/>
      </c>
      <c r="U299" s="21"/>
      <c r="V299" s="21"/>
      <c r="W299" s="21"/>
    </row>
    <row r="300" customFormat="false" ht="12" hidden="false" customHeight="false" outlineLevel="0" collapsed="false">
      <c r="A300" s="21"/>
      <c r="B300" s="21"/>
      <c r="C300" s="21"/>
      <c r="D300" s="21"/>
      <c r="E300" s="21"/>
      <c r="F300" s="21"/>
      <c r="G300" s="21"/>
      <c r="H300" s="21"/>
      <c r="I300" s="21"/>
      <c r="J300" s="21"/>
      <c r="K300" s="21"/>
      <c r="L300" s="21"/>
      <c r="M300" s="21"/>
      <c r="N300" s="21"/>
      <c r="O300" s="21"/>
      <c r="P300" s="21"/>
      <c r="Q300" s="21"/>
      <c r="R300" s="21"/>
      <c r="S300" s="21"/>
      <c r="T300" s="42" t="str">
        <f aca="false">IF(AND($A300 = "Nome da disciplina:", ISTEXT($B300)), "OK", "")</f>
        <v/>
      </c>
      <c r="U300" s="21"/>
      <c r="V300" s="21"/>
      <c r="W300" s="21"/>
    </row>
    <row r="301" customFormat="false" ht="15.75" hidden="false" customHeight="true" outlineLevel="0" collapsed="false">
      <c r="T301" s="42" t="str">
        <f aca="false">IF(AND($A301 = "Nome da disciplina:", ISTEXT($B301)), "OK", "")</f>
        <v/>
      </c>
    </row>
    <row r="302" customFormat="false" ht="15.75" hidden="false" customHeight="true" outlineLevel="0" collapsed="false">
      <c r="T302" s="42" t="str">
        <f aca="false">IF(AND($A302 = "Nome da disciplina:", ISTEXT($B302)), "OK", "")</f>
        <v/>
      </c>
    </row>
    <row r="303" customFormat="false" ht="19.5" hidden="false" customHeight="true" outlineLevel="0" collapsed="false">
      <c r="A303" s="15" t="s">
        <v>98</v>
      </c>
      <c r="B303" s="17"/>
      <c r="C303" s="17"/>
      <c r="D303" s="17"/>
      <c r="E303" s="17"/>
      <c r="F303" s="17"/>
      <c r="G303" s="17"/>
      <c r="H303" s="17"/>
      <c r="I303" s="17"/>
      <c r="J303" s="17"/>
      <c r="K303" s="17"/>
      <c r="L303" s="17"/>
      <c r="M303" s="17"/>
      <c r="N303" s="19"/>
      <c r="O303" s="15" t="str">
        <f aca="false">IF(AND(B303="",NOT(F304="")),"Nome da disciplina obrigatório","")</f>
        <v/>
      </c>
      <c r="P303" s="15" t="n">
        <f aca="false">IF(ISBLANK(O303),"",IF(O303="",0,1))</f>
        <v>0</v>
      </c>
      <c r="Q303" s="21"/>
      <c r="R303" s="21"/>
      <c r="S303" s="21"/>
      <c r="T303" s="42" t="str">
        <f aca="false">IF(AND($A303 = "Nome da disciplina:", ISTEXT($B303)), "OK", "")</f>
        <v/>
      </c>
      <c r="U303" s="21"/>
      <c r="V303" s="21"/>
      <c r="W303" s="21"/>
    </row>
    <row r="304" customFormat="false" ht="32.25" hidden="false" customHeight="true" outlineLevel="0" collapsed="false">
      <c r="A304" s="47" t="s">
        <v>99</v>
      </c>
      <c r="B304" s="47"/>
      <c r="C304" s="47"/>
      <c r="D304" s="47"/>
      <c r="E304" s="47"/>
      <c r="F304" s="15" t="str">
        <f aca="false">IF(SUM(G314:G323)+SUM(M314:M323)=0,"",SUM(G314:G323)+SUM(M314:M323))</f>
        <v/>
      </c>
      <c r="H304" s="19"/>
      <c r="I304" s="19"/>
      <c r="J304" s="19"/>
      <c r="K304" s="19"/>
      <c r="L304" s="19"/>
      <c r="M304" s="19"/>
      <c r="N304" s="19"/>
      <c r="O304" s="15" t="str">
        <f aca="false">IF(F304="", "", IF(AND(NOT(F304=0),NOT(MOD(F304,15)=0)),"A carga horária deve ser múltiplo de 15",""))</f>
        <v/>
      </c>
      <c r="P304" s="15" t="n">
        <f aca="false">IF(ISBLANK(O304),"",IF(O304="",0,1))</f>
        <v>0</v>
      </c>
      <c r="Q304" s="21"/>
      <c r="R304" s="21"/>
      <c r="S304" s="21"/>
      <c r="T304" s="42" t="str">
        <f aca="false">IF(AND($A304 = "Nome da disciplina:", ISTEXT($B304)), "OK", "")</f>
        <v/>
      </c>
      <c r="U304" s="19"/>
      <c r="V304" s="19"/>
      <c r="W304" s="21"/>
    </row>
    <row r="305" customFormat="false" ht="13.5" hidden="false" customHeight="true" outlineLevel="0" collapsed="false">
      <c r="A305" s="39" t="s">
        <v>92</v>
      </c>
      <c r="B305" s="39"/>
      <c r="C305" s="39"/>
      <c r="D305" s="39"/>
      <c r="E305" s="39"/>
      <c r="F305" s="48" t="str">
        <f aca="false">IF(AND(NOT(ISBLANK(F304)),ISNUMBER(F304),F304&gt;=15),F304/15,"")</f>
        <v/>
      </c>
      <c r="G305" s="19"/>
      <c r="H305" s="19"/>
      <c r="I305" s="19"/>
      <c r="J305" s="19"/>
      <c r="K305" s="19"/>
      <c r="L305" s="19"/>
      <c r="M305" s="19"/>
      <c r="N305" s="19"/>
      <c r="O305" s="21"/>
      <c r="P305" s="21"/>
      <c r="Q305" s="21"/>
      <c r="R305" s="21"/>
      <c r="S305" s="21"/>
      <c r="T305" s="42" t="str">
        <f aca="false">IF(AND($A305 = "Nome da disciplina:", ISTEXT($B305)), "OK", "")</f>
        <v/>
      </c>
      <c r="U305" s="19"/>
      <c r="V305" s="19"/>
      <c r="W305" s="21"/>
    </row>
    <row r="306" customFormat="false" ht="60" hidden="false" customHeight="true" outlineLevel="0" collapsed="false">
      <c r="A306" s="15" t="s">
        <v>100</v>
      </c>
      <c r="B306" s="31"/>
      <c r="C306" s="31"/>
      <c r="D306" s="31"/>
      <c r="E306" s="31"/>
      <c r="F306" s="31"/>
      <c r="G306" s="31"/>
      <c r="H306" s="31"/>
      <c r="I306" s="31"/>
      <c r="J306" s="31"/>
      <c r="K306" s="31"/>
      <c r="L306" s="31"/>
      <c r="M306" s="31"/>
      <c r="N306" s="19"/>
      <c r="O306" s="21"/>
      <c r="P306" s="21"/>
      <c r="Q306" s="21"/>
      <c r="R306" s="21"/>
      <c r="S306" s="21"/>
      <c r="T306" s="42" t="str">
        <f aca="false">IF(AND($A306 = "Nome da disciplina:", ISTEXT($B306)), "OK", "")</f>
        <v/>
      </c>
      <c r="U306" s="19"/>
      <c r="V306" s="19"/>
      <c r="W306" s="21"/>
    </row>
    <row r="307" customFormat="false" ht="60" hidden="false" customHeight="true" outlineLevel="0" collapsed="false">
      <c r="A307" s="49" t="s">
        <v>101</v>
      </c>
      <c r="B307" s="31"/>
      <c r="C307" s="31"/>
      <c r="D307" s="31"/>
      <c r="E307" s="31"/>
      <c r="F307" s="31"/>
      <c r="G307" s="31"/>
      <c r="H307" s="31"/>
      <c r="I307" s="31"/>
      <c r="J307" s="31"/>
      <c r="K307" s="31"/>
      <c r="L307" s="31"/>
      <c r="M307" s="31"/>
      <c r="N307" s="19"/>
      <c r="O307" s="21"/>
      <c r="P307" s="21"/>
      <c r="Q307" s="21"/>
      <c r="R307" s="21"/>
      <c r="S307" s="21"/>
      <c r="T307" s="42" t="str">
        <f aca="false">IF(AND($A307 = "Nome da disciplina:", ISTEXT($B307)), "OK", "")</f>
        <v/>
      </c>
      <c r="U307" s="19"/>
      <c r="V307" s="19"/>
      <c r="W307" s="21"/>
    </row>
    <row r="308" customFormat="false" ht="13.5" hidden="false" customHeight="false" outlineLevel="0" collapsed="false">
      <c r="A308" s="15" t="s">
        <v>102</v>
      </c>
      <c r="B308" s="22"/>
      <c r="C308" s="50" t="s">
        <v>103</v>
      </c>
      <c r="D308" s="19"/>
      <c r="E308" s="19"/>
      <c r="G308" s="21"/>
      <c r="H308" s="19"/>
      <c r="I308" s="19"/>
      <c r="J308" s="19"/>
      <c r="K308" s="19"/>
      <c r="L308" s="19"/>
      <c r="M308" s="19"/>
      <c r="N308" s="19"/>
      <c r="O308" s="21"/>
      <c r="P308" s="21"/>
      <c r="Q308" s="21"/>
      <c r="R308" s="21"/>
      <c r="S308" s="21"/>
      <c r="T308" s="42" t="str">
        <f aca="false">IF(AND($A308 = "Nome da disciplina:", ISTEXT($B308)), "OK", "")</f>
        <v/>
      </c>
      <c r="U308" s="19"/>
      <c r="V308" s="19"/>
      <c r="W308" s="21"/>
    </row>
    <row r="309" customFormat="false" ht="13.5" hidden="false" customHeight="false" outlineLevel="0" collapsed="false">
      <c r="A309" s="15" t="s">
        <v>104</v>
      </c>
      <c r="B309" s="22"/>
      <c r="C309" s="50" t="s">
        <v>103</v>
      </c>
      <c r="D309" s="19"/>
      <c r="E309" s="19"/>
      <c r="G309" s="21"/>
      <c r="H309" s="19"/>
      <c r="I309" s="19"/>
      <c r="J309" s="19"/>
      <c r="K309" s="19"/>
      <c r="L309" s="19"/>
      <c r="M309" s="19"/>
      <c r="N309" s="19"/>
      <c r="O309" s="21"/>
      <c r="P309" s="21"/>
      <c r="Q309" s="21"/>
      <c r="R309" s="21"/>
      <c r="S309" s="21"/>
      <c r="T309" s="42" t="str">
        <f aca="false">IF(AND($A309 = "Nome da disciplina:", ISTEXT($B309)), "OK", "")</f>
        <v/>
      </c>
      <c r="U309" s="19"/>
      <c r="V309" s="19"/>
      <c r="W309" s="21"/>
    </row>
    <row r="310" customFormat="false" ht="13.5" hidden="false" customHeight="true" outlineLevel="0" collapsed="false">
      <c r="A310" s="51" t="s">
        <v>105</v>
      </c>
      <c r="B310" s="51"/>
      <c r="C310" s="22"/>
      <c r="D310" s="50" t="s">
        <v>103</v>
      </c>
      <c r="E310" s="19"/>
      <c r="F310" s="52"/>
      <c r="G310" s="21"/>
      <c r="H310" s="19"/>
      <c r="I310" s="19"/>
      <c r="J310" s="19"/>
      <c r="K310" s="19"/>
      <c r="L310" s="19"/>
      <c r="M310" s="19"/>
      <c r="N310" s="19"/>
      <c r="O310" s="21"/>
      <c r="P310" s="21"/>
      <c r="Q310" s="21"/>
      <c r="R310" s="21"/>
      <c r="S310" s="21"/>
      <c r="T310" s="42" t="str">
        <f aca="false">IF(AND($A310 = "Nome da disciplina:", ISTEXT($B310)), "OK", "")</f>
        <v/>
      </c>
      <c r="U310" s="19"/>
      <c r="V310" s="19"/>
      <c r="W310" s="21"/>
    </row>
    <row r="311" customFormat="false" ht="13.5" hidden="false" customHeight="true" outlineLevel="0" collapsed="false">
      <c r="A311" s="51" t="s">
        <v>106</v>
      </c>
      <c r="B311" s="51"/>
      <c r="C311" s="22"/>
      <c r="D311" s="50" t="s">
        <v>103</v>
      </c>
      <c r="E311" s="19"/>
      <c r="F311" s="52"/>
      <c r="G311" s="21"/>
      <c r="H311" s="19"/>
      <c r="I311" s="19"/>
      <c r="J311" s="19"/>
      <c r="K311" s="19"/>
      <c r="L311" s="19"/>
      <c r="M311" s="19"/>
      <c r="N311" s="19"/>
      <c r="O311" s="21"/>
      <c r="P311" s="21"/>
      <c r="Q311" s="21"/>
      <c r="R311" s="21"/>
      <c r="S311" s="21"/>
      <c r="T311" s="42" t="str">
        <f aca="false">IF(AND($A311 = "Nome da disciplina:", ISTEXT($B311)), "OK", "")</f>
        <v/>
      </c>
      <c r="U311" s="19"/>
      <c r="V311" s="19"/>
      <c r="W311" s="21"/>
    </row>
    <row r="312" customFormat="false" ht="13.5" hidden="false" customHeight="true" outlineLevel="0" collapsed="false">
      <c r="A312" s="57" t="s">
        <v>107</v>
      </c>
      <c r="B312" s="57"/>
      <c r="C312" s="57"/>
      <c r="D312" s="22"/>
      <c r="E312" s="50" t="s">
        <v>103</v>
      </c>
      <c r="G312" s="21"/>
      <c r="H312" s="19"/>
      <c r="I312" s="19"/>
      <c r="J312" s="19"/>
      <c r="K312" s="19"/>
      <c r="L312" s="19"/>
      <c r="M312" s="19"/>
      <c r="N312" s="19"/>
      <c r="O312" s="21"/>
      <c r="P312" s="21"/>
      <c r="Q312" s="21"/>
      <c r="R312" s="21"/>
      <c r="S312" s="21"/>
      <c r="T312" s="42" t="str">
        <f aca="false">IF(AND($A312 = "Nome da disciplina:", ISTEXT($B312)), "OK", "")</f>
        <v/>
      </c>
      <c r="U312" s="19"/>
      <c r="V312" s="19"/>
      <c r="W312" s="21"/>
    </row>
    <row r="313" customFormat="false" ht="13.5" hidden="false" customHeight="true" outlineLevel="0" collapsed="false">
      <c r="A313" s="59" t="s">
        <v>108</v>
      </c>
      <c r="B313" s="59"/>
      <c r="C313" s="59"/>
      <c r="D313" s="22"/>
      <c r="E313" s="50" t="s">
        <v>103</v>
      </c>
      <c r="G313" s="21"/>
      <c r="H313" s="19"/>
      <c r="I313" s="19"/>
      <c r="J313" s="19"/>
      <c r="K313" s="19"/>
      <c r="L313" s="19"/>
      <c r="M313" s="19"/>
      <c r="N313" s="19"/>
      <c r="O313" s="21"/>
      <c r="P313" s="21"/>
      <c r="Q313" s="21"/>
      <c r="R313" s="21"/>
      <c r="S313" s="21"/>
      <c r="T313" s="42" t="str">
        <f aca="false">IF(AND($A313 = "Nome da disciplina:", ISTEXT($B313)), "OK", "")</f>
        <v/>
      </c>
      <c r="U313" s="19"/>
      <c r="V313" s="19"/>
      <c r="W313" s="21"/>
    </row>
    <row r="314" customFormat="false" ht="13.5" hidden="false" customHeight="false" outlineLevel="0" collapsed="false">
      <c r="A314" s="60" t="s">
        <v>109</v>
      </c>
      <c r="B314" s="20"/>
      <c r="C314" s="20"/>
      <c r="D314" s="20"/>
      <c r="E314" s="19"/>
      <c r="F314" s="60" t="s">
        <v>110</v>
      </c>
      <c r="G314" s="22"/>
      <c r="H314" s="19"/>
      <c r="I314" s="60" t="s">
        <v>111</v>
      </c>
      <c r="J314" s="22"/>
      <c r="K314" s="19"/>
      <c r="L314" s="60" t="s">
        <v>110</v>
      </c>
      <c r="M314" s="22"/>
      <c r="N314" s="19"/>
      <c r="O314" s="60" t="str">
        <f aca="false">IF(OR(AND(NOT(ISBLANK(G314)),NOT(ISNUMBER(G314))),AND(NOT(ISBLANK(J314)),NOT(ISNUMBER(M314)))),"Digite um número na C.H.",IF(OR(COUNTIF(B314:B323,B314)&gt;1,COUNTIF(J314:J323,J314)&gt;1),"Docente repetido",""))</f>
        <v/>
      </c>
      <c r="P314" s="60" t="n">
        <f aca="false">IF(ISBLANK(O314),"",IF(O314="",0,1))</f>
        <v>0</v>
      </c>
      <c r="Q314" s="21"/>
      <c r="R314" s="21"/>
      <c r="S314" s="21"/>
      <c r="T314" s="42" t="str">
        <f aca="false">IF(AND($A314 = "Nome da disciplina:", ISTEXT($B314)), "OK", "")</f>
        <v/>
      </c>
      <c r="U314" s="19"/>
      <c r="V314" s="19"/>
      <c r="W314" s="21"/>
    </row>
    <row r="315" customFormat="false" ht="13.5" hidden="false" customHeight="false" outlineLevel="0" collapsed="false">
      <c r="A315" s="60" t="s">
        <v>112</v>
      </c>
      <c r="B315" s="20"/>
      <c r="C315" s="20"/>
      <c r="D315" s="20"/>
      <c r="E315" s="19"/>
      <c r="F315" s="60" t="s">
        <v>110</v>
      </c>
      <c r="G315" s="22"/>
      <c r="H315" s="19"/>
      <c r="I315" s="60" t="s">
        <v>113</v>
      </c>
      <c r="J315" s="22"/>
      <c r="K315" s="19"/>
      <c r="L315" s="60" t="s">
        <v>110</v>
      </c>
      <c r="M315" s="22"/>
      <c r="N315" s="19"/>
      <c r="O315" s="60" t="str">
        <f aca="false">IF(OR(AND(NOT(ISBLANK(G315)),NOT(ISNUMBER(G315))),AND(NOT(ISBLANK(J315)),NOT(ISNUMBER(M315)))),"Digite um número na C.H.",IF(OR(COUNTIF(B314:B323,B315)&gt;1,COUNTIF(J314:J323,J315)&gt;1),"Docente repetido",""))</f>
        <v/>
      </c>
      <c r="P315" s="60" t="n">
        <f aca="false">IF(ISBLANK(O315),"",IF(O315="",0,1))</f>
        <v>0</v>
      </c>
      <c r="Q315" s="21"/>
      <c r="R315" s="21"/>
      <c r="S315" s="21"/>
      <c r="T315" s="42" t="str">
        <f aca="false">IF(AND($A315 = "Nome da disciplina:", ISTEXT($B315)), "OK", "")</f>
        <v/>
      </c>
      <c r="U315" s="19"/>
      <c r="V315" s="19"/>
      <c r="W315" s="21"/>
    </row>
    <row r="316" customFormat="false" ht="13.5" hidden="false" customHeight="false" outlineLevel="0" collapsed="false">
      <c r="A316" s="60" t="s">
        <v>114</v>
      </c>
      <c r="B316" s="20"/>
      <c r="C316" s="20"/>
      <c r="D316" s="20"/>
      <c r="E316" s="19"/>
      <c r="F316" s="60" t="s">
        <v>110</v>
      </c>
      <c r="G316" s="22"/>
      <c r="H316" s="19"/>
      <c r="I316" s="60" t="s">
        <v>115</v>
      </c>
      <c r="J316" s="22"/>
      <c r="K316" s="19"/>
      <c r="L316" s="60" t="s">
        <v>110</v>
      </c>
      <c r="M316" s="22"/>
      <c r="N316" s="19"/>
      <c r="O316" s="60" t="str">
        <f aca="false">IF(OR(AND(NOT(ISBLANK(G316)),NOT(ISNUMBER(G316))),AND(NOT(ISBLANK(J316)),NOT(ISNUMBER(M316)))),"Digite um número na C.H.",IF(OR(COUNTIF(B314:B323,B316)&gt;1,COUNTIF(J314:J323,J316)&gt;1),"Docente repetido",""))</f>
        <v/>
      </c>
      <c r="P316" s="60" t="n">
        <f aca="false">IF(ISBLANK(O316),"",IF(O316="",0,1))</f>
        <v>0</v>
      </c>
      <c r="Q316" s="21"/>
      <c r="R316" s="21"/>
      <c r="S316" s="21"/>
      <c r="T316" s="42" t="str">
        <f aca="false">IF(AND($A316 = "Nome da disciplina:", ISTEXT($B316)), "OK", "")</f>
        <v/>
      </c>
      <c r="U316" s="19"/>
      <c r="V316" s="19"/>
      <c r="W316" s="21"/>
    </row>
    <row r="317" customFormat="false" ht="13.5" hidden="false" customHeight="false" outlineLevel="0" collapsed="false">
      <c r="A317" s="60" t="s">
        <v>116</v>
      </c>
      <c r="B317" s="20"/>
      <c r="C317" s="20"/>
      <c r="D317" s="20"/>
      <c r="E317" s="19"/>
      <c r="F317" s="60" t="s">
        <v>110</v>
      </c>
      <c r="G317" s="22"/>
      <c r="H317" s="19"/>
      <c r="I317" s="60" t="s">
        <v>117</v>
      </c>
      <c r="J317" s="22"/>
      <c r="K317" s="19"/>
      <c r="L317" s="60" t="s">
        <v>110</v>
      </c>
      <c r="M317" s="22"/>
      <c r="N317" s="19"/>
      <c r="O317" s="60" t="str">
        <f aca="false">IF(OR(AND(NOT(ISBLANK(G317)),NOT(ISNUMBER(G317))),AND(NOT(ISBLANK(J317)),NOT(ISNUMBER(M317)))),"Digite um número na C.H.",IF(OR(COUNTIF(B314:B323,B317)&gt;1,COUNTIF(J314:J323,J317)&gt;1),"Docente repetido",""))</f>
        <v/>
      </c>
      <c r="P317" s="60" t="n">
        <f aca="false">IF(ISBLANK(O317),"",IF(O317="",0,1))</f>
        <v>0</v>
      </c>
      <c r="Q317" s="21"/>
      <c r="R317" s="21"/>
      <c r="S317" s="21"/>
      <c r="T317" s="42" t="str">
        <f aca="false">IF(AND($A317 = "Nome da disciplina:", ISTEXT($B317)), "OK", "")</f>
        <v/>
      </c>
      <c r="U317" s="19"/>
      <c r="V317" s="19"/>
      <c r="W317" s="21"/>
    </row>
    <row r="318" customFormat="false" ht="13.5" hidden="false" customHeight="false" outlineLevel="0" collapsed="false">
      <c r="A318" s="60" t="s">
        <v>118</v>
      </c>
      <c r="B318" s="20"/>
      <c r="C318" s="20"/>
      <c r="D318" s="20"/>
      <c r="E318" s="19"/>
      <c r="F318" s="60" t="s">
        <v>110</v>
      </c>
      <c r="G318" s="22"/>
      <c r="H318" s="19"/>
      <c r="I318" s="60" t="s">
        <v>119</v>
      </c>
      <c r="J318" s="22"/>
      <c r="K318" s="19"/>
      <c r="L318" s="60" t="s">
        <v>110</v>
      </c>
      <c r="M318" s="22"/>
      <c r="N318" s="19"/>
      <c r="O318" s="60" t="str">
        <f aca="false">IF(OR(AND(NOT(ISBLANK(G318)),NOT(ISNUMBER(G318))),AND(NOT(ISBLANK(J318)),NOT(ISNUMBER(M318)))),"Digite um número na C.H.",IF(OR(COUNTIF(B314:B323,B318)&gt;1,COUNTIF(J314:J323,J318)&gt;1),"Docente repetido",""))</f>
        <v/>
      </c>
      <c r="P318" s="60" t="n">
        <f aca="false">IF(ISBLANK(O318),"",IF(O318="",0,1))</f>
        <v>0</v>
      </c>
      <c r="Q318" s="21"/>
      <c r="R318" s="21"/>
      <c r="S318" s="21"/>
      <c r="T318" s="42" t="str">
        <f aca="false">IF(AND($A318 = "Nome da disciplina:", ISTEXT($B318)), "OK", "")</f>
        <v/>
      </c>
      <c r="U318" s="19"/>
      <c r="V318" s="19"/>
      <c r="W318" s="21"/>
    </row>
    <row r="319" customFormat="false" ht="13.5" hidden="false" customHeight="false" outlineLevel="0" collapsed="false">
      <c r="A319" s="60" t="s">
        <v>120</v>
      </c>
      <c r="B319" s="20"/>
      <c r="C319" s="20"/>
      <c r="D319" s="20"/>
      <c r="E319" s="19"/>
      <c r="F319" s="60" t="s">
        <v>110</v>
      </c>
      <c r="G319" s="22"/>
      <c r="H319" s="19"/>
      <c r="I319" s="60" t="s">
        <v>121</v>
      </c>
      <c r="J319" s="22"/>
      <c r="K319" s="19"/>
      <c r="L319" s="60" t="s">
        <v>110</v>
      </c>
      <c r="M319" s="22"/>
      <c r="N319" s="19"/>
      <c r="O319" s="60" t="str">
        <f aca="false">IF(OR(AND(NOT(ISBLANK(G319)),NOT(ISNUMBER(G319))),AND(NOT(ISBLANK(J319)),NOT(ISNUMBER(M319)))),"Digite um número na C.H.",IF(OR(COUNTIF(B314:B323,B319)&gt;1,COUNTIF(J314:J323,J319)&gt;1),"Docente repetido",""))</f>
        <v/>
      </c>
      <c r="P319" s="60" t="n">
        <f aca="false">IF(ISBLANK(O319),"",IF(O319="",0,1))</f>
        <v>0</v>
      </c>
      <c r="Q319" s="21"/>
      <c r="R319" s="21"/>
      <c r="S319" s="21"/>
      <c r="T319" s="42" t="str">
        <f aca="false">IF(AND($A319 = "Nome da disciplina:", ISTEXT($B319)), "OK", "")</f>
        <v/>
      </c>
      <c r="U319" s="19"/>
      <c r="V319" s="19"/>
      <c r="W319" s="21"/>
    </row>
    <row r="320" customFormat="false" ht="13.5" hidden="false" customHeight="false" outlineLevel="0" collapsed="false">
      <c r="A320" s="60" t="s">
        <v>122</v>
      </c>
      <c r="B320" s="20"/>
      <c r="C320" s="20"/>
      <c r="D320" s="20"/>
      <c r="E320" s="19"/>
      <c r="F320" s="60" t="s">
        <v>110</v>
      </c>
      <c r="G320" s="22"/>
      <c r="H320" s="19"/>
      <c r="I320" s="60" t="s">
        <v>123</v>
      </c>
      <c r="J320" s="22"/>
      <c r="K320" s="19"/>
      <c r="L320" s="60" t="s">
        <v>110</v>
      </c>
      <c r="M320" s="22"/>
      <c r="N320" s="19"/>
      <c r="O320" s="60" t="str">
        <f aca="false">IF(OR(AND(NOT(ISBLANK(G320)),NOT(ISNUMBER(G320))),AND(NOT(ISBLANK(J320)),NOT(ISNUMBER(M320)))),"Digite um número na C.H.",IF(OR(COUNTIF(B314:B323,B320)&gt;1,COUNTIF(J314:J323,J320)&gt;1),"Docente repetido",""))</f>
        <v/>
      </c>
      <c r="P320" s="60" t="n">
        <f aca="false">IF(ISBLANK(O320),"",IF(O320="",0,1))</f>
        <v>0</v>
      </c>
      <c r="Q320" s="21"/>
      <c r="R320" s="21"/>
      <c r="S320" s="21"/>
      <c r="T320" s="42" t="str">
        <f aca="false">IF(AND($A320 = "Nome da disciplina:", ISTEXT($B320)), "OK", "")</f>
        <v/>
      </c>
      <c r="U320" s="19"/>
      <c r="V320" s="19"/>
      <c r="W320" s="21"/>
    </row>
    <row r="321" customFormat="false" ht="13.5" hidden="false" customHeight="false" outlineLevel="0" collapsed="false">
      <c r="A321" s="60" t="s">
        <v>124</v>
      </c>
      <c r="B321" s="20"/>
      <c r="C321" s="20"/>
      <c r="D321" s="20"/>
      <c r="E321" s="19"/>
      <c r="F321" s="60" t="s">
        <v>110</v>
      </c>
      <c r="G321" s="22"/>
      <c r="H321" s="19"/>
      <c r="I321" s="60" t="s">
        <v>125</v>
      </c>
      <c r="J321" s="22"/>
      <c r="K321" s="19"/>
      <c r="L321" s="60" t="s">
        <v>110</v>
      </c>
      <c r="M321" s="22"/>
      <c r="N321" s="19"/>
      <c r="O321" s="60" t="str">
        <f aca="false">IF(OR(AND(NOT(ISBLANK(G321)),NOT(ISNUMBER(G321))),AND(NOT(ISBLANK(J321)),NOT(ISNUMBER(M321)))),"Digite um número na C.H.",IF(OR(COUNTIF(B314:B323,B321)&gt;1,COUNTIF(J314:J323,J321)&gt;1),"Docente repetido",""))</f>
        <v/>
      </c>
      <c r="P321" s="60" t="n">
        <f aca="false">IF(ISBLANK(O321),"",IF(O321="",0,1))</f>
        <v>0</v>
      </c>
      <c r="Q321" s="21"/>
      <c r="R321" s="21"/>
      <c r="S321" s="21"/>
      <c r="T321" s="42" t="str">
        <f aca="false">IF(AND($A321 = "Nome da disciplina:", ISTEXT($B321)), "OK", "")</f>
        <v/>
      </c>
      <c r="U321" s="19"/>
      <c r="V321" s="19"/>
      <c r="W321" s="21"/>
    </row>
    <row r="322" customFormat="false" ht="13.5" hidden="false" customHeight="false" outlineLevel="0" collapsed="false">
      <c r="A322" s="60" t="s">
        <v>126</v>
      </c>
      <c r="B322" s="20"/>
      <c r="C322" s="20"/>
      <c r="D322" s="20"/>
      <c r="E322" s="19"/>
      <c r="F322" s="60" t="s">
        <v>110</v>
      </c>
      <c r="G322" s="22"/>
      <c r="H322" s="19"/>
      <c r="I322" s="60" t="s">
        <v>127</v>
      </c>
      <c r="J322" s="22"/>
      <c r="K322" s="19"/>
      <c r="L322" s="60" t="s">
        <v>110</v>
      </c>
      <c r="M322" s="22"/>
      <c r="N322" s="19"/>
      <c r="O322" s="60" t="str">
        <f aca="false">IF(OR(AND(NOT(ISBLANK(G322)),NOT(ISNUMBER(G322))),AND(NOT(ISBLANK(J322)),NOT(ISNUMBER(M322)))),"Digite um número na C.H.",IF(OR(COUNTIF(B314:B323,B322)&gt;1,COUNTIF(J314:J323,J322)&gt;1),"Docente repetido",""))</f>
        <v/>
      </c>
      <c r="P322" s="60" t="n">
        <f aca="false">IF(ISBLANK(O322),"",IF(O322="",0,1))</f>
        <v>0</v>
      </c>
      <c r="Q322" s="21"/>
      <c r="R322" s="21"/>
      <c r="S322" s="21"/>
      <c r="T322" s="42" t="str">
        <f aca="false">IF(AND($A322 = "Nome da disciplina:", ISTEXT($B322)), "OK", "")</f>
        <v/>
      </c>
      <c r="U322" s="21"/>
      <c r="V322" s="21"/>
      <c r="W322" s="21"/>
    </row>
    <row r="323" customFormat="false" ht="13.5" hidden="false" customHeight="false" outlineLevel="0" collapsed="false">
      <c r="A323" s="60" t="s">
        <v>128</v>
      </c>
      <c r="B323" s="20"/>
      <c r="C323" s="20"/>
      <c r="D323" s="20"/>
      <c r="E323" s="19"/>
      <c r="F323" s="60" t="s">
        <v>110</v>
      </c>
      <c r="G323" s="22"/>
      <c r="H323" s="19"/>
      <c r="I323" s="60" t="s">
        <v>129</v>
      </c>
      <c r="J323" s="22"/>
      <c r="K323" s="19"/>
      <c r="L323" s="60" t="s">
        <v>110</v>
      </c>
      <c r="M323" s="22"/>
      <c r="N323" s="19"/>
      <c r="O323" s="60" t="str">
        <f aca="false">IF(OR(AND(NOT(ISBLANK(G323)),NOT(ISNUMBER(G323))),AND(NOT(ISBLANK(J323)),NOT(ISNUMBER(M323)))),"Digite um número na C.H.",IF(OR(COUNTIF(B314:B323,B323)&gt;1,COUNTIF(J314:J323,J323)&gt;1),"Docente repetido",""))</f>
        <v/>
      </c>
      <c r="P323" s="60" t="n">
        <f aca="false">IF(ISBLANK(O323),"",IF(O323="",0,1))</f>
        <v>0</v>
      </c>
      <c r="Q323" s="21"/>
      <c r="R323" s="21"/>
      <c r="S323" s="21"/>
      <c r="T323" s="42" t="str">
        <f aca="false">IF(AND($A323 = "Nome da disciplina:", ISTEXT($B323)), "OK", "")</f>
        <v/>
      </c>
      <c r="U323" s="21"/>
      <c r="V323" s="21"/>
      <c r="W323" s="21"/>
    </row>
    <row r="324" customFormat="false" ht="12" hidden="false" customHeight="false" outlineLevel="0" collapsed="false">
      <c r="A324" s="21"/>
      <c r="B324" s="21"/>
      <c r="C324" s="21"/>
      <c r="D324" s="21"/>
      <c r="E324" s="21"/>
      <c r="F324" s="21"/>
      <c r="G324" s="21"/>
      <c r="H324" s="21"/>
      <c r="I324" s="21"/>
      <c r="J324" s="21"/>
      <c r="K324" s="21"/>
      <c r="L324" s="21"/>
      <c r="M324" s="21"/>
      <c r="N324" s="21"/>
      <c r="O324" s="21"/>
      <c r="P324" s="21"/>
      <c r="Q324" s="21"/>
      <c r="R324" s="21"/>
      <c r="S324" s="21"/>
      <c r="T324" s="42" t="str">
        <f aca="false">IF(AND($A324 = "Nome da disciplina:", ISTEXT($B324)), "OK", "")</f>
        <v/>
      </c>
      <c r="U324" s="21"/>
      <c r="V324" s="21"/>
      <c r="W324" s="21"/>
    </row>
    <row r="325" customFormat="false" ht="15.75" hidden="false" customHeight="true" outlineLevel="0" collapsed="false">
      <c r="T325" s="42" t="str">
        <f aca="false">IF(AND($A325 = "Nome da disciplina:", ISTEXT($B325)), "OK", "")</f>
        <v/>
      </c>
    </row>
    <row r="326" customFormat="false" ht="15.75" hidden="false" customHeight="true" outlineLevel="0" collapsed="false">
      <c r="T326" s="42" t="str">
        <f aca="false">IF(AND($A326 = "Nome da disciplina:", ISTEXT($B326)), "OK", "")</f>
        <v/>
      </c>
    </row>
    <row r="327" customFormat="false" ht="19.5" hidden="false" customHeight="true" outlineLevel="0" collapsed="false">
      <c r="A327" s="15" t="s">
        <v>98</v>
      </c>
      <c r="B327" s="17"/>
      <c r="C327" s="17"/>
      <c r="D327" s="17"/>
      <c r="E327" s="17"/>
      <c r="F327" s="17"/>
      <c r="G327" s="17"/>
      <c r="H327" s="17"/>
      <c r="I327" s="17"/>
      <c r="J327" s="17"/>
      <c r="K327" s="17"/>
      <c r="L327" s="17"/>
      <c r="M327" s="17"/>
      <c r="N327" s="19"/>
      <c r="O327" s="15" t="str">
        <f aca="false">IF(AND(B327="",NOT(F328="")),"Nome da disciplina obrigatório","")</f>
        <v/>
      </c>
      <c r="P327" s="15" t="n">
        <f aca="false">IF(ISBLANK(O327),"",IF(O327="",0,1))</f>
        <v>0</v>
      </c>
      <c r="Q327" s="21"/>
      <c r="R327" s="21"/>
      <c r="S327" s="21"/>
      <c r="T327" s="42" t="str">
        <f aca="false">IF(AND($A327 = "Nome da disciplina:", ISTEXT($B327)), "OK", "")</f>
        <v/>
      </c>
      <c r="U327" s="21"/>
      <c r="V327" s="21"/>
      <c r="W327" s="21"/>
    </row>
    <row r="328" customFormat="false" ht="32.25" hidden="false" customHeight="true" outlineLevel="0" collapsed="false">
      <c r="A328" s="47" t="s">
        <v>99</v>
      </c>
      <c r="B328" s="47"/>
      <c r="C328" s="47"/>
      <c r="D328" s="47"/>
      <c r="E328" s="47"/>
      <c r="F328" s="15" t="str">
        <f aca="false">IF(SUM(G338:G347)+SUM(M338:M347)=0,"",SUM(G338:G347)+SUM(M338:M347))</f>
        <v/>
      </c>
      <c r="H328" s="19"/>
      <c r="I328" s="19"/>
      <c r="J328" s="19"/>
      <c r="K328" s="19"/>
      <c r="L328" s="19"/>
      <c r="M328" s="19"/>
      <c r="N328" s="19"/>
      <c r="O328" s="15" t="str">
        <f aca="false">IF(F328="", "", IF(AND(NOT(F328=0),NOT(MOD(F328,15)=0)),"A carga horária deve ser múltiplo de 15",""))</f>
        <v/>
      </c>
      <c r="P328" s="15" t="n">
        <f aca="false">IF(ISBLANK(O328),"",IF(O328="",0,1))</f>
        <v>0</v>
      </c>
      <c r="Q328" s="21"/>
      <c r="R328" s="21"/>
      <c r="S328" s="21"/>
      <c r="T328" s="42" t="str">
        <f aca="false">IF(AND($A328 = "Nome da disciplina:", ISTEXT($B328)), "OK", "")</f>
        <v/>
      </c>
      <c r="U328" s="19"/>
      <c r="V328" s="19"/>
      <c r="W328" s="21"/>
    </row>
    <row r="329" customFormat="false" ht="13.5" hidden="false" customHeight="true" outlineLevel="0" collapsed="false">
      <c r="A329" s="39" t="s">
        <v>92</v>
      </c>
      <c r="B329" s="39"/>
      <c r="C329" s="39"/>
      <c r="D329" s="39"/>
      <c r="E329" s="39"/>
      <c r="F329" s="48" t="str">
        <f aca="false">IF(AND(NOT(ISBLANK(F328)),ISNUMBER(F328),F328&gt;=15),F328/15,"")</f>
        <v/>
      </c>
      <c r="G329" s="19"/>
      <c r="H329" s="19"/>
      <c r="I329" s="19"/>
      <c r="J329" s="19"/>
      <c r="K329" s="19"/>
      <c r="L329" s="19"/>
      <c r="M329" s="19"/>
      <c r="N329" s="19"/>
      <c r="O329" s="21"/>
      <c r="P329" s="21"/>
      <c r="Q329" s="21"/>
      <c r="R329" s="21"/>
      <c r="S329" s="21"/>
      <c r="T329" s="42" t="str">
        <f aca="false">IF(AND($A329 = "Nome da disciplina:", ISTEXT($B329)), "OK", "")</f>
        <v/>
      </c>
      <c r="U329" s="19"/>
      <c r="V329" s="19"/>
      <c r="W329" s="21"/>
    </row>
    <row r="330" customFormat="false" ht="60" hidden="false" customHeight="true" outlineLevel="0" collapsed="false">
      <c r="A330" s="15" t="s">
        <v>100</v>
      </c>
      <c r="B330" s="31"/>
      <c r="C330" s="31"/>
      <c r="D330" s="31"/>
      <c r="E330" s="31"/>
      <c r="F330" s="31"/>
      <c r="G330" s="31"/>
      <c r="H330" s="31"/>
      <c r="I330" s="31"/>
      <c r="J330" s="31"/>
      <c r="K330" s="31"/>
      <c r="L330" s="31"/>
      <c r="M330" s="31"/>
      <c r="N330" s="19"/>
      <c r="O330" s="21"/>
      <c r="P330" s="21"/>
      <c r="Q330" s="21"/>
      <c r="R330" s="21"/>
      <c r="S330" s="21"/>
      <c r="T330" s="42" t="str">
        <f aca="false">IF(AND($A330 = "Nome da disciplina:", ISTEXT($B330)), "OK", "")</f>
        <v/>
      </c>
      <c r="U330" s="19"/>
      <c r="V330" s="19"/>
      <c r="W330" s="21"/>
    </row>
    <row r="331" customFormat="false" ht="60" hidden="false" customHeight="true" outlineLevel="0" collapsed="false">
      <c r="A331" s="49" t="s">
        <v>101</v>
      </c>
      <c r="B331" s="31"/>
      <c r="C331" s="31"/>
      <c r="D331" s="31"/>
      <c r="E331" s="31"/>
      <c r="F331" s="31"/>
      <c r="G331" s="31"/>
      <c r="H331" s="31"/>
      <c r="I331" s="31"/>
      <c r="J331" s="31"/>
      <c r="K331" s="31"/>
      <c r="L331" s="31"/>
      <c r="M331" s="31"/>
      <c r="N331" s="19"/>
      <c r="O331" s="21"/>
      <c r="P331" s="21"/>
      <c r="Q331" s="21"/>
      <c r="R331" s="21"/>
      <c r="S331" s="21"/>
      <c r="T331" s="42" t="str">
        <f aca="false">IF(AND($A331 = "Nome da disciplina:", ISTEXT($B331)), "OK", "")</f>
        <v/>
      </c>
      <c r="U331" s="19"/>
      <c r="V331" s="19"/>
      <c r="W331" s="21"/>
    </row>
    <row r="332" customFormat="false" ht="13.5" hidden="false" customHeight="false" outlineLevel="0" collapsed="false">
      <c r="A332" s="15" t="s">
        <v>102</v>
      </c>
      <c r="B332" s="22"/>
      <c r="C332" s="50" t="s">
        <v>103</v>
      </c>
      <c r="D332" s="19"/>
      <c r="E332" s="19"/>
      <c r="G332" s="21"/>
      <c r="H332" s="19"/>
      <c r="I332" s="19"/>
      <c r="J332" s="19"/>
      <c r="K332" s="19"/>
      <c r="L332" s="19"/>
      <c r="M332" s="19"/>
      <c r="N332" s="19"/>
      <c r="O332" s="21"/>
      <c r="P332" s="21"/>
      <c r="Q332" s="21"/>
      <c r="R332" s="21"/>
      <c r="S332" s="21"/>
      <c r="T332" s="42" t="str">
        <f aca="false">IF(AND($A332 = "Nome da disciplina:", ISTEXT($B332)), "OK", "")</f>
        <v/>
      </c>
      <c r="U332" s="19"/>
      <c r="V332" s="19"/>
      <c r="W332" s="21"/>
    </row>
    <row r="333" customFormat="false" ht="13.5" hidden="false" customHeight="false" outlineLevel="0" collapsed="false">
      <c r="A333" s="15" t="s">
        <v>104</v>
      </c>
      <c r="B333" s="22"/>
      <c r="C333" s="50" t="s">
        <v>103</v>
      </c>
      <c r="D333" s="19"/>
      <c r="E333" s="19"/>
      <c r="G333" s="21"/>
      <c r="H333" s="19"/>
      <c r="I333" s="19"/>
      <c r="J333" s="19"/>
      <c r="K333" s="19"/>
      <c r="L333" s="19"/>
      <c r="M333" s="19"/>
      <c r="N333" s="19"/>
      <c r="O333" s="21"/>
      <c r="P333" s="21"/>
      <c r="Q333" s="21"/>
      <c r="R333" s="21"/>
      <c r="S333" s="21"/>
      <c r="T333" s="42" t="str">
        <f aca="false">IF(AND($A333 = "Nome da disciplina:", ISTEXT($B333)), "OK", "")</f>
        <v/>
      </c>
      <c r="U333" s="19"/>
      <c r="V333" s="19"/>
      <c r="W333" s="21"/>
    </row>
    <row r="334" customFormat="false" ht="13.5" hidden="false" customHeight="true" outlineLevel="0" collapsed="false">
      <c r="A334" s="51" t="s">
        <v>105</v>
      </c>
      <c r="B334" s="51"/>
      <c r="C334" s="22"/>
      <c r="D334" s="50" t="s">
        <v>103</v>
      </c>
      <c r="E334" s="19"/>
      <c r="F334" s="52"/>
      <c r="G334" s="21"/>
      <c r="H334" s="19"/>
      <c r="I334" s="19"/>
      <c r="J334" s="19"/>
      <c r="K334" s="19"/>
      <c r="L334" s="19"/>
      <c r="M334" s="19"/>
      <c r="N334" s="19"/>
      <c r="O334" s="21"/>
      <c r="P334" s="21"/>
      <c r="Q334" s="21"/>
      <c r="R334" s="21"/>
      <c r="S334" s="21"/>
      <c r="T334" s="42" t="str">
        <f aca="false">IF(AND($A334 = "Nome da disciplina:", ISTEXT($B334)), "OK", "")</f>
        <v/>
      </c>
      <c r="U334" s="19"/>
      <c r="V334" s="19"/>
      <c r="W334" s="21"/>
    </row>
    <row r="335" customFormat="false" ht="13.5" hidden="false" customHeight="true" outlineLevel="0" collapsed="false">
      <c r="A335" s="51" t="s">
        <v>106</v>
      </c>
      <c r="B335" s="51"/>
      <c r="C335" s="22"/>
      <c r="D335" s="50" t="s">
        <v>103</v>
      </c>
      <c r="E335" s="19"/>
      <c r="F335" s="52"/>
      <c r="G335" s="21"/>
      <c r="H335" s="19"/>
      <c r="I335" s="19"/>
      <c r="J335" s="19"/>
      <c r="K335" s="19"/>
      <c r="L335" s="19"/>
      <c r="M335" s="19"/>
      <c r="N335" s="19"/>
      <c r="O335" s="21"/>
      <c r="P335" s="21"/>
      <c r="Q335" s="21"/>
      <c r="R335" s="21"/>
      <c r="S335" s="21"/>
      <c r="T335" s="42" t="str">
        <f aca="false">IF(AND($A335 = "Nome da disciplina:", ISTEXT($B335)), "OK", "")</f>
        <v/>
      </c>
      <c r="U335" s="19"/>
      <c r="V335" s="19"/>
      <c r="W335" s="21"/>
    </row>
    <row r="336" customFormat="false" ht="13.5" hidden="false" customHeight="true" outlineLevel="0" collapsed="false">
      <c r="A336" s="57" t="s">
        <v>107</v>
      </c>
      <c r="B336" s="57"/>
      <c r="C336" s="57"/>
      <c r="D336" s="22"/>
      <c r="E336" s="50" t="s">
        <v>103</v>
      </c>
      <c r="G336" s="21"/>
      <c r="H336" s="19"/>
      <c r="I336" s="19"/>
      <c r="J336" s="19"/>
      <c r="K336" s="19"/>
      <c r="L336" s="19"/>
      <c r="M336" s="19"/>
      <c r="N336" s="19"/>
      <c r="O336" s="21"/>
      <c r="P336" s="21"/>
      <c r="Q336" s="21"/>
      <c r="R336" s="21"/>
      <c r="S336" s="21"/>
      <c r="T336" s="42" t="str">
        <f aca="false">IF(AND($A336 = "Nome da disciplina:", ISTEXT($B336)), "OK", "")</f>
        <v/>
      </c>
      <c r="U336" s="19"/>
      <c r="V336" s="19"/>
      <c r="W336" s="21"/>
    </row>
    <row r="337" customFormat="false" ht="13.5" hidden="false" customHeight="true" outlineLevel="0" collapsed="false">
      <c r="A337" s="59" t="s">
        <v>108</v>
      </c>
      <c r="B337" s="59"/>
      <c r="C337" s="59"/>
      <c r="D337" s="22"/>
      <c r="E337" s="50" t="s">
        <v>103</v>
      </c>
      <c r="G337" s="21"/>
      <c r="H337" s="19"/>
      <c r="I337" s="19"/>
      <c r="J337" s="19"/>
      <c r="K337" s="19"/>
      <c r="L337" s="19"/>
      <c r="M337" s="19"/>
      <c r="N337" s="19"/>
      <c r="O337" s="21"/>
      <c r="P337" s="21"/>
      <c r="Q337" s="21"/>
      <c r="R337" s="21"/>
      <c r="S337" s="21"/>
      <c r="T337" s="42" t="str">
        <f aca="false">IF(AND($A337 = "Nome da disciplina:", ISTEXT($B337)), "OK", "")</f>
        <v/>
      </c>
      <c r="U337" s="19"/>
      <c r="V337" s="19"/>
      <c r="W337" s="21"/>
    </row>
    <row r="338" customFormat="false" ht="13.5" hidden="false" customHeight="false" outlineLevel="0" collapsed="false">
      <c r="A338" s="60" t="s">
        <v>109</v>
      </c>
      <c r="B338" s="20"/>
      <c r="C338" s="20"/>
      <c r="D338" s="20"/>
      <c r="E338" s="19"/>
      <c r="F338" s="60" t="s">
        <v>110</v>
      </c>
      <c r="G338" s="22"/>
      <c r="H338" s="19"/>
      <c r="I338" s="60" t="s">
        <v>111</v>
      </c>
      <c r="J338" s="22"/>
      <c r="K338" s="19"/>
      <c r="L338" s="60" t="s">
        <v>110</v>
      </c>
      <c r="M338" s="22"/>
      <c r="N338" s="19"/>
      <c r="O338" s="60" t="str">
        <f aca="false">IF(OR(AND(NOT(ISBLANK(G338)),NOT(ISNUMBER(G338))),AND(NOT(ISBLANK(J338)),NOT(ISNUMBER(M338)))),"Digite um número na C.H.",IF(OR(COUNTIF(B338:B347,B338)&gt;1,COUNTIF(J338:J347,J338)&gt;1),"Docente repetido",""))</f>
        <v/>
      </c>
      <c r="P338" s="60" t="n">
        <f aca="false">IF(ISBLANK(O338),"",IF(O338="",0,1))</f>
        <v>0</v>
      </c>
      <c r="Q338" s="21"/>
      <c r="R338" s="21"/>
      <c r="S338" s="21"/>
      <c r="T338" s="42" t="str">
        <f aca="false">IF(AND($A338 = "Nome da disciplina:", ISTEXT($B338)), "OK", "")</f>
        <v/>
      </c>
      <c r="U338" s="19"/>
      <c r="V338" s="19"/>
      <c r="W338" s="21"/>
    </row>
    <row r="339" customFormat="false" ht="13.5" hidden="false" customHeight="false" outlineLevel="0" collapsed="false">
      <c r="A339" s="60" t="s">
        <v>112</v>
      </c>
      <c r="B339" s="20"/>
      <c r="C339" s="20"/>
      <c r="D339" s="20"/>
      <c r="E339" s="19"/>
      <c r="F339" s="60" t="s">
        <v>110</v>
      </c>
      <c r="G339" s="22"/>
      <c r="H339" s="19"/>
      <c r="I339" s="60" t="s">
        <v>113</v>
      </c>
      <c r="J339" s="22"/>
      <c r="K339" s="19"/>
      <c r="L339" s="60" t="s">
        <v>110</v>
      </c>
      <c r="M339" s="22"/>
      <c r="N339" s="19"/>
      <c r="O339" s="60" t="str">
        <f aca="false">IF(OR(AND(NOT(ISBLANK(G339)),NOT(ISNUMBER(G339))),AND(NOT(ISBLANK(J339)),NOT(ISNUMBER(M339)))),"Digite um número na C.H.",IF(OR(COUNTIF(B338:B347,B339)&gt;1,COUNTIF(J338:J347,J339)&gt;1),"Docente repetido",""))</f>
        <v/>
      </c>
      <c r="P339" s="60" t="n">
        <f aca="false">IF(ISBLANK(O339),"",IF(O339="",0,1))</f>
        <v>0</v>
      </c>
      <c r="Q339" s="21"/>
      <c r="R339" s="21"/>
      <c r="S339" s="21"/>
      <c r="T339" s="42" t="str">
        <f aca="false">IF(AND($A339 = "Nome da disciplina:", ISTEXT($B339)), "OK", "")</f>
        <v/>
      </c>
      <c r="U339" s="19"/>
      <c r="V339" s="19"/>
      <c r="W339" s="21"/>
    </row>
    <row r="340" customFormat="false" ht="13.5" hidden="false" customHeight="false" outlineLevel="0" collapsed="false">
      <c r="A340" s="60" t="s">
        <v>114</v>
      </c>
      <c r="B340" s="20"/>
      <c r="C340" s="20"/>
      <c r="D340" s="20"/>
      <c r="E340" s="19"/>
      <c r="F340" s="60" t="s">
        <v>110</v>
      </c>
      <c r="G340" s="22"/>
      <c r="H340" s="19"/>
      <c r="I340" s="60" t="s">
        <v>115</v>
      </c>
      <c r="J340" s="22"/>
      <c r="K340" s="19"/>
      <c r="L340" s="60" t="s">
        <v>110</v>
      </c>
      <c r="M340" s="22"/>
      <c r="N340" s="19"/>
      <c r="O340" s="60" t="str">
        <f aca="false">IF(OR(AND(NOT(ISBLANK(G340)),NOT(ISNUMBER(G340))),AND(NOT(ISBLANK(J340)),NOT(ISNUMBER(M340)))),"Digite um número na C.H.",IF(OR(COUNTIF(B338:B347,B340)&gt;1,COUNTIF(J338:J347,J340)&gt;1),"Docente repetido",""))</f>
        <v/>
      </c>
      <c r="P340" s="60" t="n">
        <f aca="false">IF(ISBLANK(O340),"",IF(O340="",0,1))</f>
        <v>0</v>
      </c>
      <c r="Q340" s="21"/>
      <c r="R340" s="21"/>
      <c r="S340" s="21"/>
      <c r="T340" s="42" t="str">
        <f aca="false">IF(AND($A340 = "Nome da disciplina:", ISTEXT($B340)), "OK", "")</f>
        <v/>
      </c>
      <c r="U340" s="19"/>
      <c r="V340" s="19"/>
      <c r="W340" s="21"/>
    </row>
    <row r="341" customFormat="false" ht="13.5" hidden="false" customHeight="false" outlineLevel="0" collapsed="false">
      <c r="A341" s="60" t="s">
        <v>116</v>
      </c>
      <c r="B341" s="20"/>
      <c r="C341" s="20"/>
      <c r="D341" s="20"/>
      <c r="E341" s="19"/>
      <c r="F341" s="60" t="s">
        <v>110</v>
      </c>
      <c r="G341" s="22"/>
      <c r="H341" s="19"/>
      <c r="I341" s="60" t="s">
        <v>117</v>
      </c>
      <c r="J341" s="22"/>
      <c r="K341" s="19"/>
      <c r="L341" s="60" t="s">
        <v>110</v>
      </c>
      <c r="M341" s="22"/>
      <c r="N341" s="19"/>
      <c r="O341" s="60" t="str">
        <f aca="false">IF(OR(AND(NOT(ISBLANK(G341)),NOT(ISNUMBER(G341))),AND(NOT(ISBLANK(J341)),NOT(ISNUMBER(M341)))),"Digite um número na C.H.",IF(OR(COUNTIF(B338:B347,B341)&gt;1,COUNTIF(J338:J347,J341)&gt;1),"Docente repetido",""))</f>
        <v/>
      </c>
      <c r="P341" s="60" t="n">
        <f aca="false">IF(ISBLANK(O341),"",IF(O341="",0,1))</f>
        <v>0</v>
      </c>
      <c r="Q341" s="21"/>
      <c r="R341" s="21"/>
      <c r="S341" s="21"/>
      <c r="T341" s="42" t="str">
        <f aca="false">IF(AND($A341 = "Nome da disciplina:", ISTEXT($B341)), "OK", "")</f>
        <v/>
      </c>
      <c r="U341" s="19"/>
      <c r="V341" s="19"/>
      <c r="W341" s="21"/>
    </row>
    <row r="342" customFormat="false" ht="13.5" hidden="false" customHeight="false" outlineLevel="0" collapsed="false">
      <c r="A342" s="60" t="s">
        <v>118</v>
      </c>
      <c r="B342" s="20"/>
      <c r="C342" s="20"/>
      <c r="D342" s="20"/>
      <c r="E342" s="19"/>
      <c r="F342" s="60" t="s">
        <v>110</v>
      </c>
      <c r="G342" s="22"/>
      <c r="H342" s="19"/>
      <c r="I342" s="60" t="s">
        <v>119</v>
      </c>
      <c r="J342" s="22"/>
      <c r="K342" s="19"/>
      <c r="L342" s="60" t="s">
        <v>110</v>
      </c>
      <c r="M342" s="22"/>
      <c r="N342" s="19"/>
      <c r="O342" s="60" t="str">
        <f aca="false">IF(OR(AND(NOT(ISBLANK(G342)),NOT(ISNUMBER(G342))),AND(NOT(ISBLANK(J342)),NOT(ISNUMBER(M342)))),"Digite um número na C.H.",IF(OR(COUNTIF(B338:B347,B342)&gt;1,COUNTIF(J338:J347,J342)&gt;1),"Docente repetido",""))</f>
        <v/>
      </c>
      <c r="P342" s="60" t="n">
        <f aca="false">IF(ISBLANK(O342),"",IF(O342="",0,1))</f>
        <v>0</v>
      </c>
      <c r="Q342" s="21"/>
      <c r="R342" s="21"/>
      <c r="S342" s="21"/>
      <c r="T342" s="42" t="str">
        <f aca="false">IF(AND($A342 = "Nome da disciplina:", ISTEXT($B342)), "OK", "")</f>
        <v/>
      </c>
      <c r="U342" s="19"/>
      <c r="V342" s="19"/>
      <c r="W342" s="21"/>
    </row>
    <row r="343" customFormat="false" ht="13.5" hidden="false" customHeight="false" outlineLevel="0" collapsed="false">
      <c r="A343" s="60" t="s">
        <v>120</v>
      </c>
      <c r="B343" s="20"/>
      <c r="C343" s="20"/>
      <c r="D343" s="20"/>
      <c r="E343" s="19"/>
      <c r="F343" s="60" t="s">
        <v>110</v>
      </c>
      <c r="G343" s="22"/>
      <c r="H343" s="19"/>
      <c r="I343" s="60" t="s">
        <v>121</v>
      </c>
      <c r="J343" s="22"/>
      <c r="K343" s="19"/>
      <c r="L343" s="60" t="s">
        <v>110</v>
      </c>
      <c r="M343" s="22"/>
      <c r="N343" s="19"/>
      <c r="O343" s="60" t="str">
        <f aca="false">IF(OR(AND(NOT(ISBLANK(G343)),NOT(ISNUMBER(G343))),AND(NOT(ISBLANK(J343)),NOT(ISNUMBER(M343)))),"Digite um número na C.H.",IF(OR(COUNTIF(B338:B347,B343)&gt;1,COUNTIF(J338:J347,J343)&gt;1),"Docente repetido",""))</f>
        <v/>
      </c>
      <c r="P343" s="60" t="n">
        <f aca="false">IF(ISBLANK(O343),"",IF(O343="",0,1))</f>
        <v>0</v>
      </c>
      <c r="Q343" s="21"/>
      <c r="R343" s="21"/>
      <c r="S343" s="21"/>
      <c r="T343" s="42" t="str">
        <f aca="false">IF(AND($A343 = "Nome da disciplina:", ISTEXT($B343)), "OK", "")</f>
        <v/>
      </c>
      <c r="U343" s="19"/>
      <c r="V343" s="19"/>
      <c r="W343" s="21"/>
    </row>
    <row r="344" customFormat="false" ht="13.5" hidden="false" customHeight="false" outlineLevel="0" collapsed="false">
      <c r="A344" s="60" t="s">
        <v>122</v>
      </c>
      <c r="B344" s="20"/>
      <c r="C344" s="20"/>
      <c r="D344" s="20"/>
      <c r="E344" s="19"/>
      <c r="F344" s="60" t="s">
        <v>110</v>
      </c>
      <c r="G344" s="22"/>
      <c r="H344" s="19"/>
      <c r="I344" s="60" t="s">
        <v>123</v>
      </c>
      <c r="J344" s="22"/>
      <c r="K344" s="19"/>
      <c r="L344" s="60" t="s">
        <v>110</v>
      </c>
      <c r="M344" s="22"/>
      <c r="N344" s="19"/>
      <c r="O344" s="60" t="str">
        <f aca="false">IF(OR(AND(NOT(ISBLANK(G344)),NOT(ISNUMBER(G344))),AND(NOT(ISBLANK(J344)),NOT(ISNUMBER(M344)))),"Digite um número na C.H.",IF(OR(COUNTIF(B338:B347,B344)&gt;1,COUNTIF(J338:J347,J344)&gt;1),"Docente repetido",""))</f>
        <v/>
      </c>
      <c r="P344" s="60" t="n">
        <f aca="false">IF(ISBLANK(O344),"",IF(O344="",0,1))</f>
        <v>0</v>
      </c>
      <c r="Q344" s="21"/>
      <c r="R344" s="21"/>
      <c r="S344" s="21"/>
      <c r="T344" s="42" t="str">
        <f aca="false">IF(AND($A344 = "Nome da disciplina:", ISTEXT($B344)), "OK", "")</f>
        <v/>
      </c>
      <c r="U344" s="19"/>
      <c r="V344" s="19"/>
      <c r="W344" s="21"/>
    </row>
    <row r="345" customFormat="false" ht="13.5" hidden="false" customHeight="false" outlineLevel="0" collapsed="false">
      <c r="A345" s="60" t="s">
        <v>124</v>
      </c>
      <c r="B345" s="20"/>
      <c r="C345" s="20"/>
      <c r="D345" s="20"/>
      <c r="E345" s="19"/>
      <c r="F345" s="60" t="s">
        <v>110</v>
      </c>
      <c r="G345" s="22"/>
      <c r="H345" s="19"/>
      <c r="I345" s="60" t="s">
        <v>125</v>
      </c>
      <c r="J345" s="22"/>
      <c r="K345" s="19"/>
      <c r="L345" s="60" t="s">
        <v>110</v>
      </c>
      <c r="M345" s="22"/>
      <c r="N345" s="19"/>
      <c r="O345" s="60" t="str">
        <f aca="false">IF(OR(AND(NOT(ISBLANK(G345)),NOT(ISNUMBER(G345))),AND(NOT(ISBLANK(J345)),NOT(ISNUMBER(M345)))),"Digite um número na C.H.",IF(OR(COUNTIF(B338:B347,B345)&gt;1,COUNTIF(J338:J347,J345)&gt;1),"Docente repetido",""))</f>
        <v/>
      </c>
      <c r="P345" s="60" t="n">
        <f aca="false">IF(ISBLANK(O345),"",IF(O345="",0,1))</f>
        <v>0</v>
      </c>
      <c r="Q345" s="21"/>
      <c r="R345" s="21"/>
      <c r="S345" s="21"/>
      <c r="T345" s="42" t="str">
        <f aca="false">IF(AND($A345 = "Nome da disciplina:", ISTEXT($B345)), "OK", "")</f>
        <v/>
      </c>
      <c r="U345" s="19"/>
      <c r="V345" s="19"/>
      <c r="W345" s="21"/>
    </row>
    <row r="346" customFormat="false" ht="13.5" hidden="false" customHeight="false" outlineLevel="0" collapsed="false">
      <c r="A346" s="60" t="s">
        <v>126</v>
      </c>
      <c r="B346" s="20"/>
      <c r="C346" s="20"/>
      <c r="D346" s="20"/>
      <c r="E346" s="19"/>
      <c r="F346" s="60" t="s">
        <v>110</v>
      </c>
      <c r="G346" s="22"/>
      <c r="H346" s="19"/>
      <c r="I346" s="60" t="s">
        <v>127</v>
      </c>
      <c r="J346" s="22"/>
      <c r="K346" s="19"/>
      <c r="L346" s="60" t="s">
        <v>110</v>
      </c>
      <c r="M346" s="22"/>
      <c r="N346" s="19"/>
      <c r="O346" s="60" t="str">
        <f aca="false">IF(OR(AND(NOT(ISBLANK(G346)),NOT(ISNUMBER(G346))),AND(NOT(ISBLANK(J346)),NOT(ISNUMBER(M346)))),"Digite um número na C.H.",IF(OR(COUNTIF(B338:B347,B346)&gt;1,COUNTIF(J338:J347,J346)&gt;1),"Docente repetido",""))</f>
        <v/>
      </c>
      <c r="P346" s="60" t="n">
        <f aca="false">IF(ISBLANK(O346),"",IF(O346="",0,1))</f>
        <v>0</v>
      </c>
      <c r="Q346" s="21"/>
      <c r="R346" s="21"/>
      <c r="S346" s="21"/>
      <c r="T346" s="42" t="str">
        <f aca="false">IF(AND($A346 = "Nome da disciplina:", ISTEXT($B346)), "OK", "")</f>
        <v/>
      </c>
      <c r="U346" s="21"/>
      <c r="V346" s="21"/>
      <c r="W346" s="21"/>
    </row>
    <row r="347" customFormat="false" ht="13.5" hidden="false" customHeight="false" outlineLevel="0" collapsed="false">
      <c r="A347" s="60" t="s">
        <v>128</v>
      </c>
      <c r="B347" s="20"/>
      <c r="C347" s="20"/>
      <c r="D347" s="20"/>
      <c r="E347" s="19"/>
      <c r="F347" s="60" t="s">
        <v>110</v>
      </c>
      <c r="G347" s="22"/>
      <c r="H347" s="19"/>
      <c r="I347" s="60" t="s">
        <v>129</v>
      </c>
      <c r="J347" s="22"/>
      <c r="K347" s="19"/>
      <c r="L347" s="60" t="s">
        <v>110</v>
      </c>
      <c r="M347" s="22"/>
      <c r="N347" s="19"/>
      <c r="O347" s="60" t="str">
        <f aca="false">IF(OR(AND(NOT(ISBLANK(G347)),NOT(ISNUMBER(G347))),AND(NOT(ISBLANK(J347)),NOT(ISNUMBER(M347)))),"Digite um número na C.H.",IF(OR(COUNTIF(B338:B347,B347)&gt;1,COUNTIF(J338:J347,J347)&gt;1),"Docente repetido",""))</f>
        <v/>
      </c>
      <c r="P347" s="60" t="n">
        <f aca="false">IF(ISBLANK(O347),"",IF(O347="",0,1))</f>
        <v>0</v>
      </c>
      <c r="Q347" s="21"/>
      <c r="R347" s="21"/>
      <c r="S347" s="21"/>
      <c r="T347" s="42" t="str">
        <f aca="false">IF(AND($A347 = "Nome da disciplina:", ISTEXT($B347)), "OK", "")</f>
        <v/>
      </c>
      <c r="U347" s="21"/>
      <c r="V347" s="21"/>
      <c r="W347" s="21"/>
    </row>
    <row r="348" customFormat="false" ht="12" hidden="false" customHeight="false" outlineLevel="0" collapsed="false">
      <c r="A348" s="21"/>
      <c r="B348" s="21"/>
      <c r="C348" s="21"/>
      <c r="D348" s="21"/>
      <c r="E348" s="21"/>
      <c r="F348" s="21"/>
      <c r="G348" s="21"/>
      <c r="H348" s="21"/>
      <c r="I348" s="21"/>
      <c r="J348" s="21"/>
      <c r="K348" s="21"/>
      <c r="L348" s="21"/>
      <c r="M348" s="21"/>
      <c r="N348" s="21"/>
      <c r="O348" s="21"/>
      <c r="P348" s="21"/>
      <c r="Q348" s="21"/>
      <c r="R348" s="21"/>
      <c r="S348" s="21"/>
      <c r="T348" s="42" t="str">
        <f aca="false">IF(AND($A348 = "Nome da disciplina:", ISTEXT($B348)), "OK", "")</f>
        <v/>
      </c>
      <c r="U348" s="21"/>
      <c r="V348" s="21"/>
      <c r="W348" s="21"/>
    </row>
    <row r="349" customFormat="false" ht="15.75" hidden="false" customHeight="true" outlineLevel="0" collapsed="false">
      <c r="T349" s="42" t="str">
        <f aca="false">IF(AND($A349 = "Nome da disciplina:", ISTEXT($B349)), "OK", "")</f>
        <v/>
      </c>
    </row>
    <row r="350" customFormat="false" ht="15.75" hidden="false" customHeight="true" outlineLevel="0" collapsed="false">
      <c r="T350" s="42" t="str">
        <f aca="false">IF(AND($A350 = "Nome da disciplina:", ISTEXT($B350)), "OK", "")</f>
        <v/>
      </c>
    </row>
    <row r="351" customFormat="false" ht="19.5" hidden="false" customHeight="true" outlineLevel="0" collapsed="false">
      <c r="A351" s="15" t="s">
        <v>98</v>
      </c>
      <c r="B351" s="17"/>
      <c r="C351" s="17"/>
      <c r="D351" s="17"/>
      <c r="E351" s="17"/>
      <c r="F351" s="17"/>
      <c r="G351" s="17"/>
      <c r="H351" s="17"/>
      <c r="I351" s="17"/>
      <c r="J351" s="17"/>
      <c r="K351" s="17"/>
      <c r="L351" s="17"/>
      <c r="M351" s="17"/>
      <c r="N351" s="19"/>
      <c r="O351" s="15" t="str">
        <f aca="false">IF(AND(B351="",NOT(F352="")),"Nome da disciplina obrigatório","")</f>
        <v/>
      </c>
      <c r="P351" s="15" t="n">
        <f aca="false">IF(ISBLANK(O351),"",IF(O351="",0,1))</f>
        <v>0</v>
      </c>
      <c r="Q351" s="21"/>
      <c r="R351" s="21"/>
      <c r="S351" s="21"/>
      <c r="T351" s="42" t="str">
        <f aca="false">IF(AND($A351 = "Nome da disciplina:", ISTEXT($B351)), "OK", "")</f>
        <v/>
      </c>
      <c r="U351" s="21"/>
      <c r="V351" s="21"/>
      <c r="W351" s="21"/>
    </row>
    <row r="352" customFormat="false" ht="32.25" hidden="false" customHeight="true" outlineLevel="0" collapsed="false">
      <c r="A352" s="47" t="s">
        <v>99</v>
      </c>
      <c r="B352" s="47"/>
      <c r="C352" s="47"/>
      <c r="D352" s="47"/>
      <c r="E352" s="47"/>
      <c r="F352" s="15" t="str">
        <f aca="false">IF(SUM(G362:G371)+SUM(M362:M371)=0,"",SUM(G362:G371)+SUM(M362:M371))</f>
        <v/>
      </c>
      <c r="H352" s="19"/>
      <c r="I352" s="19"/>
      <c r="J352" s="19"/>
      <c r="K352" s="19"/>
      <c r="L352" s="19"/>
      <c r="M352" s="19"/>
      <c r="N352" s="19"/>
      <c r="O352" s="15" t="str">
        <f aca="false">IF(F352="", "", IF(AND(NOT(F352=0),NOT(MOD(F352,15)=0)),"A carga horária deve ser múltiplo de 15",""))</f>
        <v/>
      </c>
      <c r="P352" s="15" t="n">
        <f aca="false">IF(ISBLANK(O352),"",IF(O352="",0,1))</f>
        <v>0</v>
      </c>
      <c r="Q352" s="21"/>
      <c r="R352" s="21"/>
      <c r="S352" s="21"/>
      <c r="T352" s="42" t="str">
        <f aca="false">IF(AND($A352 = "Nome da disciplina:", ISTEXT($B352)), "OK", "")</f>
        <v/>
      </c>
      <c r="U352" s="19"/>
      <c r="V352" s="19"/>
      <c r="W352" s="21"/>
    </row>
    <row r="353" customFormat="false" ht="13.5" hidden="false" customHeight="true" outlineLevel="0" collapsed="false">
      <c r="A353" s="39" t="s">
        <v>92</v>
      </c>
      <c r="B353" s="39"/>
      <c r="C353" s="39"/>
      <c r="D353" s="39"/>
      <c r="E353" s="39"/>
      <c r="F353" s="48" t="str">
        <f aca="false">IF(AND(NOT(ISBLANK(F352)),ISNUMBER(F352),F352&gt;=15),F352/15,"")</f>
        <v/>
      </c>
      <c r="G353" s="19"/>
      <c r="H353" s="19"/>
      <c r="I353" s="19"/>
      <c r="J353" s="19"/>
      <c r="K353" s="19"/>
      <c r="L353" s="19"/>
      <c r="M353" s="19"/>
      <c r="N353" s="19"/>
      <c r="O353" s="21"/>
      <c r="P353" s="21"/>
      <c r="Q353" s="21"/>
      <c r="R353" s="21"/>
      <c r="S353" s="21"/>
      <c r="T353" s="42" t="str">
        <f aca="false">IF(AND($A353 = "Nome da disciplina:", ISTEXT($B353)), "OK", "")</f>
        <v/>
      </c>
      <c r="U353" s="19"/>
      <c r="V353" s="19"/>
      <c r="W353" s="21"/>
    </row>
    <row r="354" customFormat="false" ht="60" hidden="false" customHeight="true" outlineLevel="0" collapsed="false">
      <c r="A354" s="15" t="s">
        <v>100</v>
      </c>
      <c r="B354" s="31"/>
      <c r="C354" s="31"/>
      <c r="D354" s="31"/>
      <c r="E354" s="31"/>
      <c r="F354" s="31"/>
      <c r="G354" s="31"/>
      <c r="H354" s="31"/>
      <c r="I354" s="31"/>
      <c r="J354" s="31"/>
      <c r="K354" s="31"/>
      <c r="L354" s="31"/>
      <c r="M354" s="31"/>
      <c r="N354" s="19"/>
      <c r="O354" s="21"/>
      <c r="P354" s="21"/>
      <c r="Q354" s="21"/>
      <c r="R354" s="21"/>
      <c r="S354" s="21"/>
      <c r="T354" s="42" t="str">
        <f aca="false">IF(AND($A354 = "Nome da disciplina:", ISTEXT($B354)), "OK", "")</f>
        <v/>
      </c>
      <c r="U354" s="19"/>
      <c r="V354" s="19"/>
      <c r="W354" s="21"/>
    </row>
    <row r="355" customFormat="false" ht="60" hidden="false" customHeight="true" outlineLevel="0" collapsed="false">
      <c r="A355" s="49" t="s">
        <v>101</v>
      </c>
      <c r="B355" s="31"/>
      <c r="C355" s="31"/>
      <c r="D355" s="31"/>
      <c r="E355" s="31"/>
      <c r="F355" s="31"/>
      <c r="G355" s="31"/>
      <c r="H355" s="31"/>
      <c r="I355" s="31"/>
      <c r="J355" s="31"/>
      <c r="K355" s="31"/>
      <c r="L355" s="31"/>
      <c r="M355" s="31"/>
      <c r="N355" s="19"/>
      <c r="O355" s="21"/>
      <c r="P355" s="21"/>
      <c r="Q355" s="21"/>
      <c r="R355" s="21"/>
      <c r="S355" s="21"/>
      <c r="T355" s="42" t="str">
        <f aca="false">IF(AND($A355 = "Nome da disciplina:", ISTEXT($B355)), "OK", "")</f>
        <v/>
      </c>
      <c r="U355" s="19"/>
      <c r="V355" s="19"/>
      <c r="W355" s="21"/>
    </row>
    <row r="356" customFormat="false" ht="13.5" hidden="false" customHeight="false" outlineLevel="0" collapsed="false">
      <c r="A356" s="15" t="s">
        <v>102</v>
      </c>
      <c r="B356" s="22"/>
      <c r="C356" s="50" t="s">
        <v>103</v>
      </c>
      <c r="D356" s="19"/>
      <c r="E356" s="19"/>
      <c r="G356" s="21"/>
      <c r="H356" s="19"/>
      <c r="I356" s="19"/>
      <c r="J356" s="19"/>
      <c r="K356" s="19"/>
      <c r="L356" s="19"/>
      <c r="M356" s="19"/>
      <c r="N356" s="19"/>
      <c r="O356" s="21"/>
      <c r="P356" s="21"/>
      <c r="Q356" s="21"/>
      <c r="R356" s="21"/>
      <c r="S356" s="21"/>
      <c r="T356" s="42" t="str">
        <f aca="false">IF(AND($A356 = "Nome da disciplina:", ISTEXT($B356)), "OK", "")</f>
        <v/>
      </c>
      <c r="U356" s="19"/>
      <c r="V356" s="19"/>
      <c r="W356" s="21"/>
    </row>
    <row r="357" customFormat="false" ht="13.5" hidden="false" customHeight="false" outlineLevel="0" collapsed="false">
      <c r="A357" s="15" t="s">
        <v>104</v>
      </c>
      <c r="B357" s="22"/>
      <c r="C357" s="50" t="s">
        <v>103</v>
      </c>
      <c r="D357" s="19"/>
      <c r="E357" s="19"/>
      <c r="G357" s="21"/>
      <c r="H357" s="19"/>
      <c r="I357" s="19"/>
      <c r="J357" s="19"/>
      <c r="K357" s="19"/>
      <c r="L357" s="19"/>
      <c r="M357" s="19"/>
      <c r="N357" s="19"/>
      <c r="O357" s="21"/>
      <c r="P357" s="21"/>
      <c r="Q357" s="21"/>
      <c r="R357" s="21"/>
      <c r="S357" s="21"/>
      <c r="T357" s="42" t="str">
        <f aca="false">IF(AND($A357 = "Nome da disciplina:", ISTEXT($B357)), "OK", "")</f>
        <v/>
      </c>
      <c r="U357" s="19"/>
      <c r="V357" s="19"/>
      <c r="W357" s="21"/>
    </row>
    <row r="358" customFormat="false" ht="13.5" hidden="false" customHeight="true" outlineLevel="0" collapsed="false">
      <c r="A358" s="51" t="s">
        <v>105</v>
      </c>
      <c r="B358" s="51"/>
      <c r="C358" s="22"/>
      <c r="D358" s="50" t="s">
        <v>103</v>
      </c>
      <c r="E358" s="19"/>
      <c r="F358" s="52"/>
      <c r="G358" s="21"/>
      <c r="H358" s="19"/>
      <c r="I358" s="19"/>
      <c r="J358" s="19"/>
      <c r="K358" s="19"/>
      <c r="L358" s="19"/>
      <c r="M358" s="19"/>
      <c r="N358" s="19"/>
      <c r="O358" s="21"/>
      <c r="P358" s="21"/>
      <c r="Q358" s="21"/>
      <c r="R358" s="21"/>
      <c r="S358" s="21"/>
      <c r="T358" s="42" t="str">
        <f aca="false">IF(AND($A358 = "Nome da disciplina:", ISTEXT($B358)), "OK", "")</f>
        <v/>
      </c>
      <c r="U358" s="19"/>
      <c r="V358" s="19"/>
      <c r="W358" s="21"/>
    </row>
    <row r="359" customFormat="false" ht="13.5" hidden="false" customHeight="true" outlineLevel="0" collapsed="false">
      <c r="A359" s="51" t="s">
        <v>106</v>
      </c>
      <c r="B359" s="51"/>
      <c r="C359" s="22"/>
      <c r="D359" s="50" t="s">
        <v>103</v>
      </c>
      <c r="E359" s="19"/>
      <c r="F359" s="52"/>
      <c r="G359" s="21"/>
      <c r="H359" s="19"/>
      <c r="I359" s="19"/>
      <c r="J359" s="19"/>
      <c r="K359" s="19"/>
      <c r="L359" s="19"/>
      <c r="M359" s="19"/>
      <c r="N359" s="19"/>
      <c r="O359" s="21"/>
      <c r="P359" s="21"/>
      <c r="Q359" s="21"/>
      <c r="R359" s="21"/>
      <c r="S359" s="21"/>
      <c r="T359" s="42" t="str">
        <f aca="false">IF(AND($A359 = "Nome da disciplina:", ISTEXT($B359)), "OK", "")</f>
        <v/>
      </c>
      <c r="U359" s="19"/>
      <c r="V359" s="19"/>
      <c r="W359" s="21"/>
    </row>
    <row r="360" customFormat="false" ht="13.5" hidden="false" customHeight="true" outlineLevel="0" collapsed="false">
      <c r="A360" s="57" t="s">
        <v>107</v>
      </c>
      <c r="B360" s="57"/>
      <c r="C360" s="57"/>
      <c r="D360" s="22"/>
      <c r="E360" s="50" t="s">
        <v>103</v>
      </c>
      <c r="G360" s="21"/>
      <c r="H360" s="19"/>
      <c r="I360" s="19"/>
      <c r="J360" s="19"/>
      <c r="K360" s="19"/>
      <c r="L360" s="19"/>
      <c r="M360" s="19"/>
      <c r="N360" s="19"/>
      <c r="O360" s="21"/>
      <c r="P360" s="21"/>
      <c r="Q360" s="21"/>
      <c r="R360" s="21"/>
      <c r="S360" s="21"/>
      <c r="T360" s="42" t="str">
        <f aca="false">IF(AND($A360 = "Nome da disciplina:", ISTEXT($B360)), "OK", "")</f>
        <v/>
      </c>
      <c r="U360" s="19"/>
      <c r="V360" s="19"/>
      <c r="W360" s="21"/>
    </row>
    <row r="361" customFormat="false" ht="13.5" hidden="false" customHeight="true" outlineLevel="0" collapsed="false">
      <c r="A361" s="59" t="s">
        <v>108</v>
      </c>
      <c r="B361" s="59"/>
      <c r="C361" s="59"/>
      <c r="D361" s="22"/>
      <c r="E361" s="50" t="s">
        <v>103</v>
      </c>
      <c r="G361" s="21"/>
      <c r="H361" s="19"/>
      <c r="I361" s="19"/>
      <c r="J361" s="19"/>
      <c r="K361" s="19"/>
      <c r="L361" s="19"/>
      <c r="M361" s="19"/>
      <c r="N361" s="19"/>
      <c r="O361" s="21"/>
      <c r="P361" s="21"/>
      <c r="Q361" s="21"/>
      <c r="R361" s="21"/>
      <c r="S361" s="21"/>
      <c r="T361" s="42" t="str">
        <f aca="false">IF(AND($A361 = "Nome da disciplina:", ISTEXT($B361)), "OK", "")</f>
        <v/>
      </c>
      <c r="U361" s="19"/>
      <c r="V361" s="19"/>
      <c r="W361" s="21"/>
    </row>
    <row r="362" customFormat="false" ht="13.5" hidden="false" customHeight="false" outlineLevel="0" collapsed="false">
      <c r="A362" s="15" t="s">
        <v>109</v>
      </c>
      <c r="B362" s="20"/>
      <c r="C362" s="20"/>
      <c r="D362" s="20"/>
      <c r="E362" s="19"/>
      <c r="F362" s="15" t="s">
        <v>110</v>
      </c>
      <c r="G362" s="22"/>
      <c r="H362" s="19"/>
      <c r="I362" s="15" t="s">
        <v>111</v>
      </c>
      <c r="J362" s="22"/>
      <c r="K362" s="19"/>
      <c r="L362" s="15" t="s">
        <v>110</v>
      </c>
      <c r="M362" s="22"/>
      <c r="N362" s="19"/>
      <c r="O362" s="15" t="str">
        <f aca="false">IF(OR(AND(NOT(ISBLANK(G362)),NOT(ISNUMBER(G362))),AND(NOT(ISBLANK(J362)),NOT(ISNUMBER(M362)))),"Digite um número na C.H.",IF(OR(COUNTIF(B362:B371,B362)&gt;1,COUNTIF(J362:J371,J362)&gt;1),"Docente repetido",""))</f>
        <v/>
      </c>
      <c r="P362" s="15" t="n">
        <f aca="false">IF(ISBLANK(O362),"",IF(O362="",0,1))</f>
        <v>0</v>
      </c>
      <c r="Q362" s="21"/>
      <c r="R362" s="21"/>
      <c r="S362" s="21"/>
      <c r="T362" s="42" t="str">
        <f aca="false">IF(AND($A362 = "Nome da disciplina:", ISTEXT($B362)), "OK", "")</f>
        <v/>
      </c>
      <c r="U362" s="19"/>
      <c r="V362" s="19"/>
      <c r="W362" s="21"/>
    </row>
    <row r="363" customFormat="false" ht="13.5" hidden="false" customHeight="false" outlineLevel="0" collapsed="false">
      <c r="A363" s="15" t="s">
        <v>112</v>
      </c>
      <c r="B363" s="20"/>
      <c r="C363" s="20"/>
      <c r="D363" s="20"/>
      <c r="E363" s="19"/>
      <c r="F363" s="15" t="s">
        <v>110</v>
      </c>
      <c r="G363" s="22"/>
      <c r="H363" s="19"/>
      <c r="I363" s="15" t="s">
        <v>113</v>
      </c>
      <c r="J363" s="22"/>
      <c r="K363" s="19"/>
      <c r="L363" s="15" t="s">
        <v>110</v>
      </c>
      <c r="M363" s="22"/>
      <c r="N363" s="19"/>
      <c r="O363" s="15" t="str">
        <f aca="false">IF(OR(AND(NOT(ISBLANK(G363)),NOT(ISNUMBER(G363))),AND(NOT(ISBLANK(J363)),NOT(ISNUMBER(M363)))),"Digite um número na C.H.",IF(OR(COUNTIF(B362:B371,B363)&gt;1,COUNTIF(J362:J371,J363)&gt;1),"Docente repetido",""))</f>
        <v/>
      </c>
      <c r="P363" s="15" t="n">
        <f aca="false">IF(ISBLANK(O363),"",IF(O363="",0,1))</f>
        <v>0</v>
      </c>
      <c r="Q363" s="21"/>
      <c r="R363" s="21"/>
      <c r="S363" s="21"/>
      <c r="T363" s="42" t="str">
        <f aca="false">IF(AND($A363 = "Nome da disciplina:", ISTEXT($B363)), "OK", "")</f>
        <v/>
      </c>
      <c r="U363" s="19"/>
      <c r="V363" s="19"/>
      <c r="W363" s="21"/>
    </row>
    <row r="364" customFormat="false" ht="13.5" hidden="false" customHeight="false" outlineLevel="0" collapsed="false">
      <c r="A364" s="15" t="s">
        <v>114</v>
      </c>
      <c r="B364" s="20"/>
      <c r="C364" s="20"/>
      <c r="D364" s="20"/>
      <c r="E364" s="19"/>
      <c r="F364" s="15" t="s">
        <v>110</v>
      </c>
      <c r="G364" s="22"/>
      <c r="H364" s="19"/>
      <c r="I364" s="15" t="s">
        <v>115</v>
      </c>
      <c r="J364" s="22"/>
      <c r="K364" s="19"/>
      <c r="L364" s="15" t="s">
        <v>110</v>
      </c>
      <c r="M364" s="22"/>
      <c r="N364" s="19"/>
      <c r="O364" s="15" t="str">
        <f aca="false">IF(OR(AND(NOT(ISBLANK(G364)),NOT(ISNUMBER(G364))),AND(NOT(ISBLANK(J364)),NOT(ISNUMBER(M364)))),"Digite um número na C.H.",IF(OR(COUNTIF(B362:B371,B364)&gt;1,COUNTIF(J362:J371,J364)&gt;1),"Docente repetido",""))</f>
        <v/>
      </c>
      <c r="P364" s="15" t="n">
        <f aca="false">IF(ISBLANK(O364),"",IF(O364="",0,1))</f>
        <v>0</v>
      </c>
      <c r="Q364" s="21"/>
      <c r="R364" s="21"/>
      <c r="S364" s="21"/>
      <c r="T364" s="42" t="str">
        <f aca="false">IF(AND($A364 = "Nome da disciplina:", ISTEXT($B364)), "OK", "")</f>
        <v/>
      </c>
      <c r="U364" s="19"/>
      <c r="V364" s="19"/>
      <c r="W364" s="21"/>
    </row>
    <row r="365" customFormat="false" ht="13.5" hidden="false" customHeight="false" outlineLevel="0" collapsed="false">
      <c r="A365" s="15" t="s">
        <v>116</v>
      </c>
      <c r="B365" s="20"/>
      <c r="C365" s="20"/>
      <c r="D365" s="20"/>
      <c r="E365" s="19"/>
      <c r="F365" s="15" t="s">
        <v>110</v>
      </c>
      <c r="G365" s="22"/>
      <c r="H365" s="19"/>
      <c r="I365" s="15" t="s">
        <v>117</v>
      </c>
      <c r="J365" s="22"/>
      <c r="K365" s="19"/>
      <c r="L365" s="15" t="s">
        <v>110</v>
      </c>
      <c r="M365" s="22"/>
      <c r="N365" s="19"/>
      <c r="O365" s="15" t="str">
        <f aca="false">IF(OR(AND(NOT(ISBLANK(G365)),NOT(ISNUMBER(G365))),AND(NOT(ISBLANK(J365)),NOT(ISNUMBER(M365)))),"Digite um número na C.H.",IF(OR(COUNTIF(B362:B371,B365)&gt;1,COUNTIF(J362:J371,J365)&gt;1),"Docente repetido",""))</f>
        <v/>
      </c>
      <c r="P365" s="15" t="n">
        <f aca="false">IF(ISBLANK(O365),"",IF(O365="",0,1))</f>
        <v>0</v>
      </c>
      <c r="Q365" s="21"/>
      <c r="R365" s="21"/>
      <c r="S365" s="21"/>
      <c r="T365" s="42" t="str">
        <f aca="false">IF(AND($A365 = "Nome da disciplina:", ISTEXT($B365)), "OK", "")</f>
        <v/>
      </c>
      <c r="U365" s="19"/>
      <c r="V365" s="19"/>
      <c r="W365" s="21"/>
    </row>
    <row r="366" customFormat="false" ht="13.5" hidden="false" customHeight="false" outlineLevel="0" collapsed="false">
      <c r="A366" s="15" t="s">
        <v>118</v>
      </c>
      <c r="B366" s="20"/>
      <c r="C366" s="20"/>
      <c r="D366" s="20"/>
      <c r="E366" s="19"/>
      <c r="F366" s="15" t="s">
        <v>110</v>
      </c>
      <c r="G366" s="22"/>
      <c r="H366" s="19"/>
      <c r="I366" s="15" t="s">
        <v>119</v>
      </c>
      <c r="J366" s="22"/>
      <c r="K366" s="19"/>
      <c r="L366" s="15" t="s">
        <v>110</v>
      </c>
      <c r="M366" s="22"/>
      <c r="N366" s="19"/>
      <c r="O366" s="15" t="str">
        <f aca="false">IF(OR(AND(NOT(ISBLANK(G366)),NOT(ISNUMBER(G366))),AND(NOT(ISBLANK(J366)),NOT(ISNUMBER(M366)))),"Digite um número na C.H.",IF(OR(COUNTIF(B362:B371,B366)&gt;1,COUNTIF(J362:J371,J366)&gt;1),"Docente repetido",""))</f>
        <v/>
      </c>
      <c r="P366" s="15" t="n">
        <f aca="false">IF(ISBLANK(O366),"",IF(O366="",0,1))</f>
        <v>0</v>
      </c>
      <c r="Q366" s="21"/>
      <c r="R366" s="21"/>
      <c r="S366" s="21"/>
      <c r="T366" s="42" t="str">
        <f aca="false">IF(AND($A366 = "Nome da disciplina:", ISTEXT($B366)), "OK", "")</f>
        <v/>
      </c>
      <c r="U366" s="19"/>
      <c r="V366" s="19"/>
      <c r="W366" s="21"/>
    </row>
    <row r="367" customFormat="false" ht="13.5" hidden="false" customHeight="false" outlineLevel="0" collapsed="false">
      <c r="A367" s="15" t="s">
        <v>120</v>
      </c>
      <c r="B367" s="20"/>
      <c r="C367" s="20"/>
      <c r="D367" s="20"/>
      <c r="E367" s="19"/>
      <c r="F367" s="15" t="s">
        <v>110</v>
      </c>
      <c r="G367" s="22"/>
      <c r="H367" s="19"/>
      <c r="I367" s="15" t="s">
        <v>121</v>
      </c>
      <c r="J367" s="22"/>
      <c r="K367" s="19"/>
      <c r="L367" s="15" t="s">
        <v>110</v>
      </c>
      <c r="M367" s="22"/>
      <c r="N367" s="19"/>
      <c r="O367" s="15" t="str">
        <f aca="false">IF(OR(AND(NOT(ISBLANK(G367)),NOT(ISNUMBER(G367))),AND(NOT(ISBLANK(J367)),NOT(ISNUMBER(M367)))),"Digite um número na C.H.",IF(OR(COUNTIF(B362:B371,B367)&gt;1,COUNTIF(J362:J371,J367)&gt;1),"Docente repetido",""))</f>
        <v/>
      </c>
      <c r="P367" s="15" t="n">
        <f aca="false">IF(ISBLANK(O367),"",IF(O367="",0,1))</f>
        <v>0</v>
      </c>
      <c r="Q367" s="21"/>
      <c r="R367" s="21"/>
      <c r="S367" s="21"/>
      <c r="T367" s="42" t="str">
        <f aca="false">IF(AND($A367 = "Nome da disciplina:", ISTEXT($B367)), "OK", "")</f>
        <v/>
      </c>
      <c r="U367" s="19"/>
      <c r="V367" s="19"/>
      <c r="W367" s="21"/>
    </row>
    <row r="368" customFormat="false" ht="13.5" hidden="false" customHeight="false" outlineLevel="0" collapsed="false">
      <c r="A368" s="15" t="s">
        <v>122</v>
      </c>
      <c r="B368" s="20"/>
      <c r="C368" s="20"/>
      <c r="D368" s="20"/>
      <c r="E368" s="19"/>
      <c r="F368" s="15" t="s">
        <v>110</v>
      </c>
      <c r="G368" s="22"/>
      <c r="H368" s="19"/>
      <c r="I368" s="15" t="s">
        <v>123</v>
      </c>
      <c r="J368" s="22"/>
      <c r="K368" s="19"/>
      <c r="L368" s="15" t="s">
        <v>110</v>
      </c>
      <c r="M368" s="22"/>
      <c r="N368" s="19"/>
      <c r="O368" s="15" t="str">
        <f aca="false">IF(OR(AND(NOT(ISBLANK(G368)),NOT(ISNUMBER(G368))),AND(NOT(ISBLANK(J368)),NOT(ISNUMBER(M368)))),"Digite um número na C.H.",IF(OR(COUNTIF(B362:B371,B368)&gt;1,COUNTIF(J362:J371,J368)&gt;1),"Docente repetido",""))</f>
        <v/>
      </c>
      <c r="P368" s="15" t="n">
        <f aca="false">IF(ISBLANK(O368),"",IF(O368="",0,1))</f>
        <v>0</v>
      </c>
      <c r="Q368" s="21"/>
      <c r="R368" s="21"/>
      <c r="S368" s="21"/>
      <c r="T368" s="42" t="str">
        <f aca="false">IF(AND($A368 = "Nome da disciplina:", ISTEXT($B368)), "OK", "")</f>
        <v/>
      </c>
      <c r="U368" s="19"/>
      <c r="V368" s="19"/>
      <c r="W368" s="21"/>
    </row>
    <row r="369" customFormat="false" ht="13.5" hidden="false" customHeight="false" outlineLevel="0" collapsed="false">
      <c r="A369" s="15" t="s">
        <v>124</v>
      </c>
      <c r="B369" s="20"/>
      <c r="C369" s="20"/>
      <c r="D369" s="20"/>
      <c r="E369" s="19"/>
      <c r="F369" s="15" t="s">
        <v>110</v>
      </c>
      <c r="G369" s="22"/>
      <c r="H369" s="19"/>
      <c r="I369" s="15" t="s">
        <v>125</v>
      </c>
      <c r="J369" s="22"/>
      <c r="K369" s="19"/>
      <c r="L369" s="15" t="s">
        <v>110</v>
      </c>
      <c r="M369" s="22"/>
      <c r="N369" s="19"/>
      <c r="O369" s="15" t="str">
        <f aca="false">IF(OR(AND(NOT(ISBLANK(G369)),NOT(ISNUMBER(G369))),AND(NOT(ISBLANK(J369)),NOT(ISNUMBER(M369)))),"Digite um número na C.H.",IF(OR(COUNTIF(B362:B371,B369)&gt;1,COUNTIF(J362:J371,J369)&gt;1),"Docente repetido",""))</f>
        <v/>
      </c>
      <c r="P369" s="15" t="n">
        <f aca="false">IF(ISBLANK(O369),"",IF(O369="",0,1))</f>
        <v>0</v>
      </c>
      <c r="Q369" s="21"/>
      <c r="R369" s="21"/>
      <c r="S369" s="21"/>
      <c r="T369" s="42" t="str">
        <f aca="false">IF(AND($A369 = "Nome da disciplina:", ISTEXT($B369)), "OK", "")</f>
        <v/>
      </c>
      <c r="U369" s="19"/>
      <c r="V369" s="19"/>
      <c r="W369" s="21"/>
    </row>
    <row r="370" customFormat="false" ht="13.5" hidden="false" customHeight="false" outlineLevel="0" collapsed="false">
      <c r="A370" s="15" t="s">
        <v>126</v>
      </c>
      <c r="B370" s="20"/>
      <c r="C370" s="20"/>
      <c r="D370" s="20"/>
      <c r="E370" s="19"/>
      <c r="F370" s="15" t="s">
        <v>110</v>
      </c>
      <c r="G370" s="22"/>
      <c r="H370" s="19"/>
      <c r="I370" s="15" t="s">
        <v>127</v>
      </c>
      <c r="J370" s="22"/>
      <c r="K370" s="19"/>
      <c r="L370" s="15" t="s">
        <v>110</v>
      </c>
      <c r="M370" s="22"/>
      <c r="N370" s="19"/>
      <c r="O370" s="15" t="str">
        <f aca="false">IF(OR(AND(NOT(ISBLANK(G370)),NOT(ISNUMBER(G370))),AND(NOT(ISBLANK(J370)),NOT(ISNUMBER(M370)))),"Digite um número na C.H.",IF(OR(COUNTIF(B362:B371,B370)&gt;1,COUNTIF(J362:J371,J370)&gt;1),"Docente repetido",""))</f>
        <v/>
      </c>
      <c r="P370" s="15" t="n">
        <f aca="false">IF(ISBLANK(O370),"",IF(O370="",0,1))</f>
        <v>0</v>
      </c>
      <c r="Q370" s="21"/>
      <c r="R370" s="21"/>
      <c r="S370" s="21"/>
      <c r="T370" s="42" t="str">
        <f aca="false">IF(AND($A370 = "Nome da disciplina:", ISTEXT($B370)), "OK", "")</f>
        <v/>
      </c>
      <c r="U370" s="21"/>
      <c r="V370" s="21"/>
      <c r="W370" s="21"/>
    </row>
    <row r="371" customFormat="false" ht="13.5" hidden="false" customHeight="false" outlineLevel="0" collapsed="false">
      <c r="A371" s="15" t="s">
        <v>128</v>
      </c>
      <c r="B371" s="20"/>
      <c r="C371" s="20"/>
      <c r="D371" s="20"/>
      <c r="E371" s="19"/>
      <c r="F371" s="15" t="s">
        <v>110</v>
      </c>
      <c r="G371" s="22"/>
      <c r="H371" s="19"/>
      <c r="I371" s="15" t="s">
        <v>129</v>
      </c>
      <c r="J371" s="22"/>
      <c r="K371" s="19"/>
      <c r="L371" s="15" t="s">
        <v>110</v>
      </c>
      <c r="M371" s="22"/>
      <c r="N371" s="19"/>
      <c r="O371" s="15" t="str">
        <f aca="false">IF(OR(AND(NOT(ISBLANK(G371)),NOT(ISNUMBER(G371))),AND(NOT(ISBLANK(J371)),NOT(ISNUMBER(M371)))),"Digite um número na C.H.",IF(OR(COUNTIF(B362:B371,B371)&gt;1,COUNTIF(J362:J371,J371)&gt;1),"Docente repetido",""))</f>
        <v/>
      </c>
      <c r="P371" s="15" t="n">
        <f aca="false">IF(ISBLANK(O371),"",IF(O371="",0,1))</f>
        <v>0</v>
      </c>
      <c r="Q371" s="21"/>
      <c r="R371" s="21"/>
      <c r="S371" s="21"/>
      <c r="T371" s="42" t="str">
        <f aca="false">IF(AND($A371 = "Nome da disciplina:", ISTEXT($B371)), "OK", "")</f>
        <v/>
      </c>
      <c r="U371" s="21"/>
      <c r="V371" s="21"/>
      <c r="W371" s="21"/>
    </row>
    <row r="372" customFormat="false" ht="12" hidden="false" customHeight="false" outlineLevel="0" collapsed="false">
      <c r="A372" s="21"/>
      <c r="B372" s="21"/>
      <c r="C372" s="21"/>
      <c r="D372" s="21"/>
      <c r="E372" s="21"/>
      <c r="F372" s="21"/>
      <c r="G372" s="21"/>
      <c r="H372" s="21"/>
      <c r="I372" s="21"/>
      <c r="J372" s="21"/>
      <c r="K372" s="21"/>
      <c r="L372" s="21"/>
      <c r="M372" s="21"/>
      <c r="N372" s="21"/>
      <c r="O372" s="21"/>
      <c r="P372" s="21"/>
      <c r="Q372" s="21"/>
      <c r="R372" s="21"/>
      <c r="S372" s="21"/>
      <c r="T372" s="42" t="str">
        <f aca="false">IF(AND($A372 = "Nome da disciplina:", ISTEXT($B372)), "OK", "")</f>
        <v/>
      </c>
      <c r="U372" s="21"/>
      <c r="V372" s="21"/>
      <c r="W372" s="21"/>
    </row>
    <row r="373" customFormat="false" ht="15.75" hidden="false" customHeight="true" outlineLevel="0" collapsed="false">
      <c r="T373" s="42" t="str">
        <f aca="false">IF(AND($A373 = "Nome da disciplina:", ISTEXT($B373)), "OK", "")</f>
        <v/>
      </c>
    </row>
    <row r="374" customFormat="false" ht="15.75" hidden="false" customHeight="true" outlineLevel="0" collapsed="false">
      <c r="T374" s="42" t="str">
        <f aca="false">IF(AND($A374 = "Nome da disciplina:", ISTEXT($B374)), "OK", "")</f>
        <v/>
      </c>
    </row>
    <row r="375" customFormat="false" ht="19.5" hidden="false" customHeight="true" outlineLevel="0" collapsed="false">
      <c r="A375" s="15" t="s">
        <v>98</v>
      </c>
      <c r="B375" s="17"/>
      <c r="C375" s="17"/>
      <c r="D375" s="17"/>
      <c r="E375" s="17"/>
      <c r="F375" s="17"/>
      <c r="G375" s="17"/>
      <c r="H375" s="17"/>
      <c r="I375" s="17"/>
      <c r="J375" s="17"/>
      <c r="K375" s="17"/>
      <c r="L375" s="17"/>
      <c r="M375" s="17"/>
      <c r="N375" s="19"/>
      <c r="O375" s="15" t="str">
        <f aca="false">IF(AND(B375="",NOT(F376="")),"Nome da disciplina obrigatório","")</f>
        <v/>
      </c>
      <c r="P375" s="15" t="n">
        <f aca="false">IF(ISBLANK(O375),"",IF(O375="",0,1))</f>
        <v>0</v>
      </c>
      <c r="Q375" s="21"/>
      <c r="R375" s="21"/>
      <c r="S375" s="21"/>
      <c r="T375" s="42" t="str">
        <f aca="false">IF(AND($A375 = "Nome da disciplina:", ISTEXT($B375)), "OK", "")</f>
        <v/>
      </c>
      <c r="U375" s="21"/>
      <c r="V375" s="21"/>
      <c r="W375" s="21"/>
    </row>
    <row r="376" customFormat="false" ht="32.25" hidden="false" customHeight="true" outlineLevel="0" collapsed="false">
      <c r="A376" s="47" t="s">
        <v>99</v>
      </c>
      <c r="B376" s="47"/>
      <c r="C376" s="47"/>
      <c r="D376" s="47"/>
      <c r="E376" s="47"/>
      <c r="F376" s="15" t="str">
        <f aca="false">IF(SUM(G386:G395)+SUM(M386:M395)=0,"",SUM(G386:G395)+SUM(M386:M395))</f>
        <v/>
      </c>
      <c r="H376" s="19"/>
      <c r="I376" s="19"/>
      <c r="J376" s="19"/>
      <c r="K376" s="19"/>
      <c r="L376" s="19"/>
      <c r="M376" s="19"/>
      <c r="N376" s="19"/>
      <c r="O376" s="15" t="str">
        <f aca="false">IF(F376="", "", IF(AND(NOT(F376=0),NOT(MOD(F376,15)=0)),"A carga horária deve ser múltiplo de 15",""))</f>
        <v/>
      </c>
      <c r="P376" s="15" t="n">
        <f aca="false">IF(ISBLANK(O376),"",IF(O376="",0,1))</f>
        <v>0</v>
      </c>
      <c r="Q376" s="21"/>
      <c r="R376" s="21"/>
      <c r="S376" s="21"/>
      <c r="T376" s="42" t="str">
        <f aca="false">IF(AND($A376 = "Nome da disciplina:", ISTEXT($B376)), "OK", "")</f>
        <v/>
      </c>
      <c r="U376" s="19"/>
      <c r="V376" s="19"/>
      <c r="W376" s="21"/>
    </row>
    <row r="377" customFormat="false" ht="13.5" hidden="false" customHeight="true" outlineLevel="0" collapsed="false">
      <c r="A377" s="39" t="s">
        <v>92</v>
      </c>
      <c r="B377" s="39"/>
      <c r="C377" s="39"/>
      <c r="D377" s="39"/>
      <c r="E377" s="39"/>
      <c r="F377" s="48" t="str">
        <f aca="false">IF(AND(NOT(ISBLANK(F376)),ISNUMBER(F376),F376&gt;=15),F376/15,"")</f>
        <v/>
      </c>
      <c r="G377" s="19"/>
      <c r="H377" s="19"/>
      <c r="I377" s="19"/>
      <c r="J377" s="19"/>
      <c r="K377" s="19"/>
      <c r="L377" s="19"/>
      <c r="M377" s="19"/>
      <c r="N377" s="19"/>
      <c r="O377" s="21"/>
      <c r="P377" s="21"/>
      <c r="Q377" s="21"/>
      <c r="R377" s="21"/>
      <c r="S377" s="21"/>
      <c r="T377" s="42" t="str">
        <f aca="false">IF(AND($A377 = "Nome da disciplina:", ISTEXT($B377)), "OK", "")</f>
        <v/>
      </c>
      <c r="U377" s="19"/>
      <c r="V377" s="19"/>
      <c r="W377" s="21"/>
    </row>
    <row r="378" customFormat="false" ht="60" hidden="false" customHeight="true" outlineLevel="0" collapsed="false">
      <c r="A378" s="15" t="s">
        <v>100</v>
      </c>
      <c r="B378" s="31"/>
      <c r="C378" s="31"/>
      <c r="D378" s="31"/>
      <c r="E378" s="31"/>
      <c r="F378" s="31"/>
      <c r="G378" s="31"/>
      <c r="H378" s="31"/>
      <c r="I378" s="31"/>
      <c r="J378" s="31"/>
      <c r="K378" s="31"/>
      <c r="L378" s="31"/>
      <c r="M378" s="31"/>
      <c r="N378" s="19"/>
      <c r="O378" s="21"/>
      <c r="P378" s="21"/>
      <c r="Q378" s="21"/>
      <c r="R378" s="21"/>
      <c r="S378" s="21"/>
      <c r="T378" s="42" t="str">
        <f aca="false">IF(AND($A378 = "Nome da disciplina:", ISTEXT($B378)), "OK", "")</f>
        <v/>
      </c>
      <c r="U378" s="19"/>
      <c r="V378" s="19"/>
      <c r="W378" s="21"/>
    </row>
    <row r="379" customFormat="false" ht="60" hidden="false" customHeight="true" outlineLevel="0" collapsed="false">
      <c r="A379" s="49" t="s">
        <v>101</v>
      </c>
      <c r="B379" s="31"/>
      <c r="C379" s="31"/>
      <c r="D379" s="31"/>
      <c r="E379" s="31"/>
      <c r="F379" s="31"/>
      <c r="G379" s="31"/>
      <c r="H379" s="31"/>
      <c r="I379" s="31"/>
      <c r="J379" s="31"/>
      <c r="K379" s="31"/>
      <c r="L379" s="31"/>
      <c r="M379" s="31"/>
      <c r="N379" s="19"/>
      <c r="O379" s="21"/>
      <c r="P379" s="21"/>
      <c r="Q379" s="21"/>
      <c r="R379" s="21"/>
      <c r="S379" s="21"/>
      <c r="T379" s="42" t="str">
        <f aca="false">IF(AND($A379 = "Nome da disciplina:", ISTEXT($B379)), "OK", "")</f>
        <v/>
      </c>
      <c r="U379" s="19"/>
      <c r="V379" s="19"/>
      <c r="W379" s="21"/>
    </row>
    <row r="380" customFormat="false" ht="13.5" hidden="false" customHeight="false" outlineLevel="0" collapsed="false">
      <c r="A380" s="15" t="s">
        <v>102</v>
      </c>
      <c r="B380" s="22"/>
      <c r="C380" s="50" t="s">
        <v>103</v>
      </c>
      <c r="D380" s="19"/>
      <c r="E380" s="19"/>
      <c r="G380" s="21"/>
      <c r="H380" s="19"/>
      <c r="I380" s="19"/>
      <c r="J380" s="19"/>
      <c r="K380" s="19"/>
      <c r="L380" s="19"/>
      <c r="M380" s="19"/>
      <c r="N380" s="19"/>
      <c r="O380" s="21"/>
      <c r="P380" s="21"/>
      <c r="Q380" s="21"/>
      <c r="R380" s="21"/>
      <c r="S380" s="21"/>
      <c r="T380" s="42" t="str">
        <f aca="false">IF(AND($A380 = "Nome da disciplina:", ISTEXT($B380)), "OK", "")</f>
        <v/>
      </c>
      <c r="U380" s="19"/>
      <c r="V380" s="19"/>
      <c r="W380" s="21"/>
    </row>
    <row r="381" customFormat="false" ht="13.5" hidden="false" customHeight="false" outlineLevel="0" collapsed="false">
      <c r="A381" s="15" t="s">
        <v>104</v>
      </c>
      <c r="B381" s="22"/>
      <c r="C381" s="50" t="s">
        <v>103</v>
      </c>
      <c r="D381" s="19"/>
      <c r="E381" s="19"/>
      <c r="G381" s="21"/>
      <c r="H381" s="19"/>
      <c r="I381" s="19"/>
      <c r="J381" s="19"/>
      <c r="K381" s="19"/>
      <c r="L381" s="19"/>
      <c r="M381" s="19"/>
      <c r="N381" s="19"/>
      <c r="O381" s="21"/>
      <c r="P381" s="21"/>
      <c r="Q381" s="21"/>
      <c r="R381" s="21"/>
      <c r="S381" s="21"/>
      <c r="T381" s="42" t="str">
        <f aca="false">IF(AND($A381 = "Nome da disciplina:", ISTEXT($B381)), "OK", "")</f>
        <v/>
      </c>
      <c r="U381" s="19"/>
      <c r="V381" s="19"/>
      <c r="W381" s="21"/>
    </row>
    <row r="382" customFormat="false" ht="13.5" hidden="false" customHeight="true" outlineLevel="0" collapsed="false">
      <c r="A382" s="51" t="s">
        <v>105</v>
      </c>
      <c r="B382" s="51"/>
      <c r="C382" s="22"/>
      <c r="D382" s="50" t="s">
        <v>103</v>
      </c>
      <c r="E382" s="19"/>
      <c r="F382" s="52"/>
      <c r="G382" s="21"/>
      <c r="H382" s="19"/>
      <c r="I382" s="19"/>
      <c r="J382" s="19"/>
      <c r="K382" s="19"/>
      <c r="L382" s="19"/>
      <c r="M382" s="19"/>
      <c r="N382" s="19"/>
      <c r="O382" s="21"/>
      <c r="P382" s="21"/>
      <c r="Q382" s="21"/>
      <c r="R382" s="21"/>
      <c r="S382" s="21"/>
      <c r="T382" s="42" t="str">
        <f aca="false">IF(AND($A382 = "Nome da disciplina:", ISTEXT($B382)), "OK", "")</f>
        <v/>
      </c>
      <c r="U382" s="19"/>
      <c r="V382" s="19"/>
      <c r="W382" s="21"/>
    </row>
    <row r="383" customFormat="false" ht="13.5" hidden="false" customHeight="true" outlineLevel="0" collapsed="false">
      <c r="A383" s="51" t="s">
        <v>106</v>
      </c>
      <c r="B383" s="51"/>
      <c r="C383" s="22"/>
      <c r="D383" s="50" t="s">
        <v>103</v>
      </c>
      <c r="E383" s="19"/>
      <c r="F383" s="52"/>
      <c r="G383" s="21"/>
      <c r="H383" s="19"/>
      <c r="I383" s="19"/>
      <c r="J383" s="19"/>
      <c r="K383" s="19"/>
      <c r="L383" s="19"/>
      <c r="M383" s="19"/>
      <c r="N383" s="19"/>
      <c r="O383" s="21"/>
      <c r="P383" s="21"/>
      <c r="Q383" s="21"/>
      <c r="R383" s="21"/>
      <c r="S383" s="21"/>
      <c r="T383" s="42" t="str">
        <f aca="false">IF(AND($A383 = "Nome da disciplina:", ISTEXT($B383)), "OK", "")</f>
        <v/>
      </c>
      <c r="U383" s="19"/>
      <c r="V383" s="19"/>
      <c r="W383" s="21"/>
    </row>
    <row r="384" customFormat="false" ht="13.5" hidden="false" customHeight="true" outlineLevel="0" collapsed="false">
      <c r="A384" s="57" t="s">
        <v>107</v>
      </c>
      <c r="B384" s="57"/>
      <c r="C384" s="57"/>
      <c r="D384" s="22"/>
      <c r="E384" s="50" t="s">
        <v>103</v>
      </c>
      <c r="G384" s="21"/>
      <c r="H384" s="19"/>
      <c r="I384" s="19"/>
      <c r="J384" s="19"/>
      <c r="K384" s="19"/>
      <c r="L384" s="19"/>
      <c r="M384" s="19"/>
      <c r="N384" s="19"/>
      <c r="O384" s="21"/>
      <c r="P384" s="21"/>
      <c r="Q384" s="21"/>
      <c r="R384" s="21"/>
      <c r="S384" s="21"/>
      <c r="T384" s="42" t="str">
        <f aca="false">IF(AND($A384 = "Nome da disciplina:", ISTEXT($B384)), "OK", "")</f>
        <v/>
      </c>
      <c r="U384" s="19"/>
      <c r="V384" s="19"/>
      <c r="W384" s="21"/>
    </row>
    <row r="385" customFormat="false" ht="13.5" hidden="false" customHeight="true" outlineLevel="0" collapsed="false">
      <c r="A385" s="59" t="s">
        <v>108</v>
      </c>
      <c r="B385" s="59"/>
      <c r="C385" s="59"/>
      <c r="D385" s="22"/>
      <c r="E385" s="50" t="s">
        <v>103</v>
      </c>
      <c r="G385" s="21"/>
      <c r="H385" s="19"/>
      <c r="I385" s="19"/>
      <c r="J385" s="19"/>
      <c r="K385" s="19"/>
      <c r="L385" s="19"/>
      <c r="M385" s="19"/>
      <c r="N385" s="19"/>
      <c r="O385" s="21"/>
      <c r="P385" s="21"/>
      <c r="Q385" s="21"/>
      <c r="R385" s="21"/>
      <c r="S385" s="21"/>
      <c r="T385" s="42" t="str">
        <f aca="false">IF(AND($A385 = "Nome da disciplina:", ISTEXT($B385)), "OK", "")</f>
        <v/>
      </c>
      <c r="U385" s="19"/>
      <c r="V385" s="19"/>
      <c r="W385" s="21"/>
    </row>
    <row r="386" customFormat="false" ht="13.5" hidden="false" customHeight="false" outlineLevel="0" collapsed="false">
      <c r="A386" s="15" t="s">
        <v>109</v>
      </c>
      <c r="B386" s="20"/>
      <c r="C386" s="20"/>
      <c r="D386" s="20"/>
      <c r="E386" s="19"/>
      <c r="F386" s="15" t="s">
        <v>110</v>
      </c>
      <c r="G386" s="22"/>
      <c r="H386" s="19"/>
      <c r="I386" s="15" t="s">
        <v>111</v>
      </c>
      <c r="J386" s="22"/>
      <c r="K386" s="19"/>
      <c r="L386" s="15" t="s">
        <v>110</v>
      </c>
      <c r="M386" s="22"/>
      <c r="N386" s="19"/>
      <c r="O386" s="15" t="str">
        <f aca="false">IF(OR(AND(NOT(ISBLANK(G386)),NOT(ISNUMBER(G386))),AND(NOT(ISBLANK(J386)),NOT(ISNUMBER(M386)))),"Digite um número na C.H.",IF(OR(COUNTIF(B386:B395,B386)&gt;1,COUNTIF(J386:J395,J386)&gt;1),"Docente repetido",""))</f>
        <v/>
      </c>
      <c r="P386" s="15" t="n">
        <f aca="false">IF(ISBLANK(O386),"",IF(O386="",0,1))</f>
        <v>0</v>
      </c>
      <c r="Q386" s="21"/>
      <c r="R386" s="21"/>
      <c r="S386" s="21"/>
      <c r="T386" s="42" t="str">
        <f aca="false">IF(AND($A386 = "Nome da disciplina:", ISTEXT($B386)), "OK", "")</f>
        <v/>
      </c>
      <c r="U386" s="19"/>
      <c r="V386" s="19"/>
      <c r="W386" s="21"/>
    </row>
    <row r="387" customFormat="false" ht="13.5" hidden="false" customHeight="false" outlineLevel="0" collapsed="false">
      <c r="A387" s="15" t="s">
        <v>112</v>
      </c>
      <c r="B387" s="20"/>
      <c r="C387" s="20"/>
      <c r="D387" s="20"/>
      <c r="E387" s="19"/>
      <c r="F387" s="15" t="s">
        <v>110</v>
      </c>
      <c r="G387" s="22"/>
      <c r="H387" s="19"/>
      <c r="I387" s="15" t="s">
        <v>113</v>
      </c>
      <c r="J387" s="22"/>
      <c r="K387" s="19"/>
      <c r="L387" s="15" t="s">
        <v>110</v>
      </c>
      <c r="M387" s="22"/>
      <c r="N387" s="19"/>
      <c r="O387" s="15" t="str">
        <f aca="false">IF(OR(AND(NOT(ISBLANK(G387)),NOT(ISNUMBER(G387))),AND(NOT(ISBLANK(J387)),NOT(ISNUMBER(M387)))),"Digite um número na C.H.",IF(OR(COUNTIF(B386:B395,B387)&gt;1,COUNTIF(J386:J395,J387)&gt;1),"Docente repetido",""))</f>
        <v/>
      </c>
      <c r="P387" s="15" t="n">
        <f aca="false">IF(ISBLANK(O387),"",IF(O387="",0,1))</f>
        <v>0</v>
      </c>
      <c r="Q387" s="21"/>
      <c r="R387" s="21"/>
      <c r="S387" s="21"/>
      <c r="T387" s="42" t="str">
        <f aca="false">IF(AND($A387 = "Nome da disciplina:", ISTEXT($B387)), "OK", "")</f>
        <v/>
      </c>
      <c r="U387" s="19"/>
      <c r="V387" s="19"/>
      <c r="W387" s="21"/>
    </row>
    <row r="388" customFormat="false" ht="13.5" hidden="false" customHeight="false" outlineLevel="0" collapsed="false">
      <c r="A388" s="15" t="s">
        <v>114</v>
      </c>
      <c r="B388" s="20"/>
      <c r="C388" s="20"/>
      <c r="D388" s="20"/>
      <c r="E388" s="19"/>
      <c r="F388" s="15" t="s">
        <v>110</v>
      </c>
      <c r="G388" s="22"/>
      <c r="H388" s="19"/>
      <c r="I388" s="15" t="s">
        <v>115</v>
      </c>
      <c r="J388" s="22"/>
      <c r="K388" s="19"/>
      <c r="L388" s="15" t="s">
        <v>110</v>
      </c>
      <c r="M388" s="22"/>
      <c r="N388" s="19"/>
      <c r="O388" s="15" t="str">
        <f aca="false">IF(OR(AND(NOT(ISBLANK(G388)),NOT(ISNUMBER(G388))),AND(NOT(ISBLANK(J388)),NOT(ISNUMBER(M388)))),"Digite um número na C.H.",IF(OR(COUNTIF(B386:B395,B388)&gt;1,COUNTIF(J386:J395,J388)&gt;1),"Docente repetido",""))</f>
        <v/>
      </c>
      <c r="P388" s="15" t="n">
        <f aca="false">IF(ISBLANK(O388),"",IF(O388="",0,1))</f>
        <v>0</v>
      </c>
      <c r="Q388" s="21"/>
      <c r="R388" s="21"/>
      <c r="S388" s="21"/>
      <c r="T388" s="42" t="str">
        <f aca="false">IF(AND($A388 = "Nome da disciplina:", ISTEXT($B388)), "OK", "")</f>
        <v/>
      </c>
      <c r="U388" s="19"/>
      <c r="V388" s="19"/>
      <c r="W388" s="21"/>
    </row>
    <row r="389" customFormat="false" ht="13.5" hidden="false" customHeight="false" outlineLevel="0" collapsed="false">
      <c r="A389" s="15" t="s">
        <v>116</v>
      </c>
      <c r="B389" s="20"/>
      <c r="C389" s="20"/>
      <c r="D389" s="20"/>
      <c r="E389" s="19"/>
      <c r="F389" s="15" t="s">
        <v>110</v>
      </c>
      <c r="G389" s="22"/>
      <c r="H389" s="19"/>
      <c r="I389" s="15" t="s">
        <v>117</v>
      </c>
      <c r="J389" s="22"/>
      <c r="K389" s="19"/>
      <c r="L389" s="15" t="s">
        <v>110</v>
      </c>
      <c r="M389" s="22"/>
      <c r="N389" s="19"/>
      <c r="O389" s="15" t="str">
        <f aca="false">IF(OR(AND(NOT(ISBLANK(G389)),NOT(ISNUMBER(G389))),AND(NOT(ISBLANK(J389)),NOT(ISNUMBER(M389)))),"Digite um número na C.H.",IF(OR(COUNTIF(B386:B395,B389)&gt;1,COUNTIF(J386:J395,J389)&gt;1),"Docente repetido",""))</f>
        <v/>
      </c>
      <c r="P389" s="15" t="n">
        <f aca="false">IF(ISBLANK(O389),"",IF(O389="",0,1))</f>
        <v>0</v>
      </c>
      <c r="Q389" s="21"/>
      <c r="R389" s="21"/>
      <c r="S389" s="21"/>
      <c r="T389" s="42" t="str">
        <f aca="false">IF(AND($A389 = "Nome da disciplina:", ISTEXT($B389)), "OK", "")</f>
        <v/>
      </c>
      <c r="U389" s="19"/>
      <c r="V389" s="19"/>
      <c r="W389" s="21"/>
    </row>
    <row r="390" customFormat="false" ht="13.5" hidden="false" customHeight="false" outlineLevel="0" collapsed="false">
      <c r="A390" s="15" t="s">
        <v>118</v>
      </c>
      <c r="B390" s="20"/>
      <c r="C390" s="20"/>
      <c r="D390" s="20"/>
      <c r="E390" s="19"/>
      <c r="F390" s="15" t="s">
        <v>110</v>
      </c>
      <c r="G390" s="22"/>
      <c r="H390" s="19"/>
      <c r="I390" s="15" t="s">
        <v>119</v>
      </c>
      <c r="J390" s="22"/>
      <c r="K390" s="19"/>
      <c r="L390" s="15" t="s">
        <v>110</v>
      </c>
      <c r="M390" s="22"/>
      <c r="N390" s="19"/>
      <c r="O390" s="15" t="str">
        <f aca="false">IF(OR(AND(NOT(ISBLANK(G390)),NOT(ISNUMBER(G390))),AND(NOT(ISBLANK(J390)),NOT(ISNUMBER(M390)))),"Digite um número na C.H.",IF(OR(COUNTIF(B386:B395,B390)&gt;1,COUNTIF(J386:J395,J390)&gt;1),"Docente repetido",""))</f>
        <v/>
      </c>
      <c r="P390" s="15" t="n">
        <f aca="false">IF(ISBLANK(O390),"",IF(O390="",0,1))</f>
        <v>0</v>
      </c>
      <c r="Q390" s="21"/>
      <c r="R390" s="21"/>
      <c r="S390" s="21"/>
      <c r="T390" s="42" t="str">
        <f aca="false">IF(AND($A390 = "Nome da disciplina:", ISTEXT($B390)), "OK", "")</f>
        <v/>
      </c>
      <c r="U390" s="19"/>
      <c r="V390" s="19"/>
      <c r="W390" s="21"/>
    </row>
    <row r="391" customFormat="false" ht="13.5" hidden="false" customHeight="false" outlineLevel="0" collapsed="false">
      <c r="A391" s="15" t="s">
        <v>120</v>
      </c>
      <c r="B391" s="20"/>
      <c r="C391" s="20"/>
      <c r="D391" s="20"/>
      <c r="E391" s="19"/>
      <c r="F391" s="15" t="s">
        <v>110</v>
      </c>
      <c r="G391" s="22"/>
      <c r="H391" s="19"/>
      <c r="I391" s="15" t="s">
        <v>121</v>
      </c>
      <c r="J391" s="22"/>
      <c r="K391" s="19"/>
      <c r="L391" s="15" t="s">
        <v>110</v>
      </c>
      <c r="M391" s="22"/>
      <c r="N391" s="19"/>
      <c r="O391" s="15" t="str">
        <f aca="false">IF(OR(AND(NOT(ISBLANK(G391)),NOT(ISNUMBER(G391))),AND(NOT(ISBLANK(J391)),NOT(ISNUMBER(M391)))),"Digite um número na C.H.",IF(OR(COUNTIF(B386:B395,B391)&gt;1,COUNTIF(J386:J395,J391)&gt;1),"Docente repetido",""))</f>
        <v/>
      </c>
      <c r="P391" s="15" t="n">
        <f aca="false">IF(ISBLANK(O391),"",IF(O391="",0,1))</f>
        <v>0</v>
      </c>
      <c r="Q391" s="21"/>
      <c r="R391" s="21"/>
      <c r="S391" s="21"/>
      <c r="T391" s="42" t="str">
        <f aca="false">IF(AND($A391 = "Nome da disciplina:", ISTEXT($B391)), "OK", "")</f>
        <v/>
      </c>
      <c r="U391" s="19"/>
      <c r="V391" s="19"/>
      <c r="W391" s="21"/>
    </row>
    <row r="392" customFormat="false" ht="13.5" hidden="false" customHeight="false" outlineLevel="0" collapsed="false">
      <c r="A392" s="15" t="s">
        <v>122</v>
      </c>
      <c r="B392" s="20"/>
      <c r="C392" s="20"/>
      <c r="D392" s="20"/>
      <c r="E392" s="19"/>
      <c r="F392" s="15" t="s">
        <v>110</v>
      </c>
      <c r="G392" s="22"/>
      <c r="H392" s="19"/>
      <c r="I392" s="15" t="s">
        <v>123</v>
      </c>
      <c r="J392" s="22"/>
      <c r="K392" s="19"/>
      <c r="L392" s="15" t="s">
        <v>110</v>
      </c>
      <c r="M392" s="22"/>
      <c r="N392" s="19"/>
      <c r="O392" s="15" t="str">
        <f aca="false">IF(OR(AND(NOT(ISBLANK(G392)),NOT(ISNUMBER(G392))),AND(NOT(ISBLANK(J392)),NOT(ISNUMBER(M392)))),"Digite um número na C.H.",IF(OR(COUNTIF(B386:B395,B392)&gt;1,COUNTIF(J386:J395,J392)&gt;1),"Docente repetido",""))</f>
        <v/>
      </c>
      <c r="P392" s="15" t="n">
        <f aca="false">IF(ISBLANK(O392),"",IF(O392="",0,1))</f>
        <v>0</v>
      </c>
      <c r="Q392" s="21"/>
      <c r="R392" s="21"/>
      <c r="S392" s="21"/>
      <c r="T392" s="42" t="str">
        <f aca="false">IF(AND($A392 = "Nome da disciplina:", ISTEXT($B392)), "OK", "")</f>
        <v/>
      </c>
      <c r="U392" s="19"/>
      <c r="V392" s="19"/>
      <c r="W392" s="21"/>
    </row>
    <row r="393" customFormat="false" ht="13.5" hidden="false" customHeight="false" outlineLevel="0" collapsed="false">
      <c r="A393" s="15" t="s">
        <v>124</v>
      </c>
      <c r="B393" s="20"/>
      <c r="C393" s="20"/>
      <c r="D393" s="20"/>
      <c r="E393" s="19"/>
      <c r="F393" s="15" t="s">
        <v>110</v>
      </c>
      <c r="G393" s="22"/>
      <c r="H393" s="19"/>
      <c r="I393" s="15" t="s">
        <v>125</v>
      </c>
      <c r="J393" s="22"/>
      <c r="K393" s="19"/>
      <c r="L393" s="15" t="s">
        <v>110</v>
      </c>
      <c r="M393" s="22"/>
      <c r="N393" s="19"/>
      <c r="O393" s="15" t="str">
        <f aca="false">IF(OR(AND(NOT(ISBLANK(G393)),NOT(ISNUMBER(G393))),AND(NOT(ISBLANK(J393)),NOT(ISNUMBER(M393)))),"Digite um número na C.H.",IF(OR(COUNTIF(B386:B395,B393)&gt;1,COUNTIF(J386:J395,J393)&gt;1),"Docente repetido",""))</f>
        <v/>
      </c>
      <c r="P393" s="15" t="n">
        <f aca="false">IF(ISBLANK(O393),"",IF(O393="",0,1))</f>
        <v>0</v>
      </c>
      <c r="Q393" s="21"/>
      <c r="R393" s="21"/>
      <c r="S393" s="21"/>
      <c r="T393" s="42" t="str">
        <f aca="false">IF(AND($A393 = "Nome da disciplina:", ISTEXT($B393)), "OK", "")</f>
        <v/>
      </c>
      <c r="U393" s="19"/>
      <c r="V393" s="19"/>
      <c r="W393" s="21"/>
    </row>
    <row r="394" customFormat="false" ht="13.5" hidden="false" customHeight="false" outlineLevel="0" collapsed="false">
      <c r="A394" s="15" t="s">
        <v>126</v>
      </c>
      <c r="B394" s="20"/>
      <c r="C394" s="20"/>
      <c r="D394" s="20"/>
      <c r="E394" s="19"/>
      <c r="F394" s="15" t="s">
        <v>110</v>
      </c>
      <c r="G394" s="22"/>
      <c r="H394" s="19"/>
      <c r="I394" s="15" t="s">
        <v>127</v>
      </c>
      <c r="J394" s="22"/>
      <c r="K394" s="19"/>
      <c r="L394" s="15" t="s">
        <v>110</v>
      </c>
      <c r="M394" s="22"/>
      <c r="N394" s="19"/>
      <c r="O394" s="15" t="str">
        <f aca="false">IF(OR(AND(NOT(ISBLANK(G394)),NOT(ISNUMBER(G394))),AND(NOT(ISBLANK(J394)),NOT(ISNUMBER(M394)))),"Digite um número na C.H.",IF(OR(COUNTIF(B386:B395,B394)&gt;1,COUNTIF(J386:J395,J394)&gt;1),"Docente repetido",""))</f>
        <v/>
      </c>
      <c r="P394" s="15" t="n">
        <f aca="false">IF(ISBLANK(O394),"",IF(O394="",0,1))</f>
        <v>0</v>
      </c>
      <c r="Q394" s="21"/>
      <c r="R394" s="21"/>
      <c r="S394" s="21"/>
      <c r="T394" s="42" t="str">
        <f aca="false">IF(AND($A394 = "Nome da disciplina:", ISTEXT($B394)), "OK", "")</f>
        <v/>
      </c>
      <c r="U394" s="21"/>
      <c r="V394" s="21"/>
      <c r="W394" s="21"/>
    </row>
    <row r="395" customFormat="false" ht="13.5" hidden="false" customHeight="false" outlineLevel="0" collapsed="false">
      <c r="A395" s="15" t="s">
        <v>128</v>
      </c>
      <c r="B395" s="20"/>
      <c r="C395" s="20"/>
      <c r="D395" s="20"/>
      <c r="E395" s="19"/>
      <c r="F395" s="15" t="s">
        <v>110</v>
      </c>
      <c r="G395" s="22"/>
      <c r="H395" s="19"/>
      <c r="I395" s="15" t="s">
        <v>129</v>
      </c>
      <c r="J395" s="22"/>
      <c r="K395" s="19"/>
      <c r="L395" s="15" t="s">
        <v>110</v>
      </c>
      <c r="M395" s="22"/>
      <c r="N395" s="19"/>
      <c r="O395" s="15" t="str">
        <f aca="false">IF(OR(AND(NOT(ISBLANK(G395)),NOT(ISNUMBER(G395))),AND(NOT(ISBLANK(J395)),NOT(ISNUMBER(M395)))),"Digite um número na C.H.",IF(OR(COUNTIF(B386:B395,B395)&gt;1,COUNTIF(J386:J395,J395)&gt;1),"Docente repetido",""))</f>
        <v/>
      </c>
      <c r="P395" s="15" t="n">
        <f aca="false">IF(ISBLANK(O395),"",IF(O395="",0,1))</f>
        <v>0</v>
      </c>
      <c r="Q395" s="21"/>
      <c r="R395" s="21"/>
      <c r="S395" s="21"/>
      <c r="T395" s="42" t="str">
        <f aca="false">IF(AND($A395 = "Nome da disciplina:", ISTEXT($B395)), "OK", "")</f>
        <v/>
      </c>
      <c r="U395" s="21"/>
      <c r="V395" s="21"/>
      <c r="W395" s="21"/>
    </row>
    <row r="396" customFormat="false" ht="12" hidden="false" customHeight="false" outlineLevel="0" collapsed="false">
      <c r="A396" s="21"/>
      <c r="B396" s="21"/>
      <c r="C396" s="21"/>
      <c r="D396" s="21"/>
      <c r="E396" s="21"/>
      <c r="F396" s="21"/>
      <c r="G396" s="21"/>
      <c r="H396" s="21"/>
      <c r="I396" s="21"/>
      <c r="J396" s="21"/>
      <c r="K396" s="21"/>
      <c r="L396" s="21"/>
      <c r="M396" s="21"/>
      <c r="N396" s="21"/>
      <c r="O396" s="21"/>
      <c r="P396" s="21"/>
      <c r="Q396" s="21"/>
      <c r="R396" s="21"/>
      <c r="S396" s="21"/>
      <c r="T396" s="42" t="str">
        <f aca="false">IF(AND($A396 = "Nome da disciplina:", ISTEXT($B396)), "OK", "")</f>
        <v/>
      </c>
      <c r="U396" s="21"/>
      <c r="V396" s="21"/>
      <c r="W396" s="21"/>
    </row>
    <row r="397" customFormat="false" ht="15.75" hidden="false" customHeight="true" outlineLevel="0" collapsed="false">
      <c r="T397" s="42" t="str">
        <f aca="false">IF(AND($A397 = "Nome da disciplina:", ISTEXT($B397)), "OK", "")</f>
        <v/>
      </c>
    </row>
    <row r="398" customFormat="false" ht="15.75" hidden="false" customHeight="true" outlineLevel="0" collapsed="false">
      <c r="T398" s="42" t="str">
        <f aca="false">IF(AND($A398 = "Nome da disciplina:", ISTEXT($B398)), "OK", "")</f>
        <v/>
      </c>
    </row>
    <row r="399" customFormat="false" ht="19.5" hidden="false" customHeight="true" outlineLevel="0" collapsed="false">
      <c r="A399" s="15" t="s">
        <v>98</v>
      </c>
      <c r="B399" s="17"/>
      <c r="C399" s="17"/>
      <c r="D399" s="17"/>
      <c r="E399" s="17"/>
      <c r="F399" s="17"/>
      <c r="G399" s="17"/>
      <c r="H399" s="17"/>
      <c r="I399" s="17"/>
      <c r="J399" s="17"/>
      <c r="K399" s="17"/>
      <c r="L399" s="17"/>
      <c r="M399" s="17"/>
      <c r="N399" s="19"/>
      <c r="O399" s="15" t="str">
        <f aca="false">IF(AND(B399="",NOT(F400="")),"Nome da disciplina obrigatório","")</f>
        <v/>
      </c>
      <c r="P399" s="15" t="n">
        <f aca="false">IF(ISBLANK(O399),"",IF(O399="",0,1))</f>
        <v>0</v>
      </c>
      <c r="Q399" s="21"/>
      <c r="R399" s="21"/>
      <c r="S399" s="21"/>
      <c r="T399" s="42" t="str">
        <f aca="false">IF(AND($A399 = "Nome da disciplina:", ISTEXT($B399)), "OK", "")</f>
        <v/>
      </c>
      <c r="U399" s="21"/>
      <c r="V399" s="21"/>
      <c r="W399" s="21"/>
    </row>
    <row r="400" customFormat="false" ht="32.25" hidden="false" customHeight="true" outlineLevel="0" collapsed="false">
      <c r="A400" s="47" t="s">
        <v>99</v>
      </c>
      <c r="B400" s="47"/>
      <c r="C400" s="47"/>
      <c r="D400" s="47"/>
      <c r="E400" s="47"/>
      <c r="F400" s="15" t="str">
        <f aca="false">IF(SUM(G410:G419)+SUM(M410:M419)=0,"",SUM(G410:G419)+SUM(M410:M419))</f>
        <v/>
      </c>
      <c r="H400" s="19"/>
      <c r="I400" s="19"/>
      <c r="J400" s="19"/>
      <c r="K400" s="19"/>
      <c r="L400" s="19"/>
      <c r="M400" s="19"/>
      <c r="N400" s="19"/>
      <c r="O400" s="15" t="str">
        <f aca="false">IF(F400="", "", IF(AND(NOT(F400=0),NOT(MOD(F400,15)=0)),"A carga horária deve ser múltiplo de 15",""))</f>
        <v/>
      </c>
      <c r="P400" s="15" t="n">
        <f aca="false">IF(ISBLANK(O400),"",IF(O400="",0,1))</f>
        <v>0</v>
      </c>
      <c r="Q400" s="21"/>
      <c r="R400" s="21"/>
      <c r="S400" s="21"/>
      <c r="T400" s="42" t="str">
        <f aca="false">IF(AND($A400 = "Nome da disciplina:", ISTEXT($B400)), "OK", "")</f>
        <v/>
      </c>
      <c r="U400" s="19"/>
      <c r="V400" s="19"/>
      <c r="W400" s="21"/>
    </row>
    <row r="401" customFormat="false" ht="13.5" hidden="false" customHeight="true" outlineLevel="0" collapsed="false">
      <c r="A401" s="39" t="s">
        <v>92</v>
      </c>
      <c r="B401" s="39"/>
      <c r="C401" s="39"/>
      <c r="D401" s="39"/>
      <c r="E401" s="39"/>
      <c r="F401" s="48" t="str">
        <f aca="false">IF(AND(NOT(ISBLANK(F400)),ISNUMBER(F400),F400&gt;=15),F400/15,"")</f>
        <v/>
      </c>
      <c r="G401" s="19"/>
      <c r="H401" s="19"/>
      <c r="I401" s="19"/>
      <c r="J401" s="19"/>
      <c r="K401" s="19"/>
      <c r="L401" s="19"/>
      <c r="M401" s="19"/>
      <c r="N401" s="19"/>
      <c r="O401" s="21"/>
      <c r="P401" s="21"/>
      <c r="Q401" s="21"/>
      <c r="R401" s="21"/>
      <c r="S401" s="21"/>
      <c r="T401" s="42" t="str">
        <f aca="false">IF(AND($A401 = "Nome da disciplina:", ISTEXT($B401)), "OK", "")</f>
        <v/>
      </c>
      <c r="U401" s="19"/>
      <c r="V401" s="19"/>
      <c r="W401" s="21"/>
    </row>
    <row r="402" customFormat="false" ht="60" hidden="false" customHeight="true" outlineLevel="0" collapsed="false">
      <c r="A402" s="15" t="s">
        <v>100</v>
      </c>
      <c r="B402" s="31"/>
      <c r="C402" s="31"/>
      <c r="D402" s="31"/>
      <c r="E402" s="31"/>
      <c r="F402" s="31"/>
      <c r="G402" s="31"/>
      <c r="H402" s="31"/>
      <c r="I402" s="31"/>
      <c r="J402" s="31"/>
      <c r="K402" s="31"/>
      <c r="L402" s="31"/>
      <c r="M402" s="31"/>
      <c r="N402" s="19"/>
      <c r="O402" s="21"/>
      <c r="P402" s="21"/>
      <c r="Q402" s="21"/>
      <c r="R402" s="21"/>
      <c r="S402" s="21"/>
      <c r="T402" s="42" t="str">
        <f aca="false">IF(AND($A402 = "Nome da disciplina:", ISTEXT($B402)), "OK", "")</f>
        <v/>
      </c>
      <c r="U402" s="19"/>
      <c r="V402" s="19"/>
      <c r="W402" s="21"/>
    </row>
    <row r="403" customFormat="false" ht="60" hidden="false" customHeight="true" outlineLevel="0" collapsed="false">
      <c r="A403" s="49" t="s">
        <v>101</v>
      </c>
      <c r="B403" s="31"/>
      <c r="C403" s="31"/>
      <c r="D403" s="31"/>
      <c r="E403" s="31"/>
      <c r="F403" s="31"/>
      <c r="G403" s="31"/>
      <c r="H403" s="31"/>
      <c r="I403" s="31"/>
      <c r="J403" s="31"/>
      <c r="K403" s="31"/>
      <c r="L403" s="31"/>
      <c r="M403" s="31"/>
      <c r="N403" s="19"/>
      <c r="O403" s="21"/>
      <c r="P403" s="21"/>
      <c r="Q403" s="21"/>
      <c r="R403" s="21"/>
      <c r="S403" s="21"/>
      <c r="T403" s="42" t="str">
        <f aca="false">IF(AND($A403 = "Nome da disciplina:", ISTEXT($B403)), "OK", "")</f>
        <v/>
      </c>
      <c r="U403" s="19"/>
      <c r="V403" s="19"/>
      <c r="W403" s="21"/>
    </row>
    <row r="404" customFormat="false" ht="13.5" hidden="false" customHeight="false" outlineLevel="0" collapsed="false">
      <c r="A404" s="15" t="s">
        <v>102</v>
      </c>
      <c r="B404" s="22"/>
      <c r="C404" s="50" t="s">
        <v>103</v>
      </c>
      <c r="D404" s="19"/>
      <c r="E404" s="19"/>
      <c r="G404" s="21"/>
      <c r="H404" s="19"/>
      <c r="I404" s="19"/>
      <c r="J404" s="19"/>
      <c r="K404" s="19"/>
      <c r="L404" s="19"/>
      <c r="M404" s="19"/>
      <c r="N404" s="19"/>
      <c r="O404" s="21"/>
      <c r="P404" s="21"/>
      <c r="Q404" s="21"/>
      <c r="R404" s="21"/>
      <c r="S404" s="21"/>
      <c r="T404" s="42" t="str">
        <f aca="false">IF(AND($A404 = "Nome da disciplina:", ISTEXT($B404)), "OK", "")</f>
        <v/>
      </c>
      <c r="U404" s="19"/>
      <c r="V404" s="19"/>
      <c r="W404" s="21"/>
    </row>
    <row r="405" customFormat="false" ht="13.5" hidden="false" customHeight="false" outlineLevel="0" collapsed="false">
      <c r="A405" s="15" t="s">
        <v>104</v>
      </c>
      <c r="B405" s="22"/>
      <c r="C405" s="50" t="s">
        <v>103</v>
      </c>
      <c r="D405" s="19"/>
      <c r="E405" s="19"/>
      <c r="G405" s="21"/>
      <c r="H405" s="19"/>
      <c r="I405" s="19"/>
      <c r="J405" s="19"/>
      <c r="K405" s="19"/>
      <c r="L405" s="19"/>
      <c r="M405" s="19"/>
      <c r="N405" s="19"/>
      <c r="O405" s="21"/>
      <c r="P405" s="21"/>
      <c r="Q405" s="21"/>
      <c r="R405" s="21"/>
      <c r="S405" s="21"/>
      <c r="T405" s="42" t="str">
        <f aca="false">IF(AND($A405 = "Nome da disciplina:", ISTEXT($B405)), "OK", "")</f>
        <v/>
      </c>
      <c r="U405" s="19"/>
      <c r="V405" s="19"/>
      <c r="W405" s="21"/>
    </row>
    <row r="406" customFormat="false" ht="13.5" hidden="false" customHeight="true" outlineLevel="0" collapsed="false">
      <c r="A406" s="51" t="s">
        <v>105</v>
      </c>
      <c r="B406" s="51"/>
      <c r="C406" s="22"/>
      <c r="D406" s="50" t="s">
        <v>103</v>
      </c>
      <c r="E406" s="19"/>
      <c r="F406" s="52"/>
      <c r="G406" s="21"/>
      <c r="H406" s="19"/>
      <c r="I406" s="19"/>
      <c r="J406" s="19"/>
      <c r="K406" s="19"/>
      <c r="L406" s="19"/>
      <c r="M406" s="19"/>
      <c r="N406" s="19"/>
      <c r="O406" s="21"/>
      <c r="P406" s="21"/>
      <c r="Q406" s="21"/>
      <c r="R406" s="21"/>
      <c r="S406" s="21"/>
      <c r="T406" s="42" t="str">
        <f aca="false">IF(AND($A406 = "Nome da disciplina:", ISTEXT($B406)), "OK", "")</f>
        <v/>
      </c>
      <c r="U406" s="19"/>
      <c r="V406" s="19"/>
      <c r="W406" s="21"/>
    </row>
    <row r="407" customFormat="false" ht="13.5" hidden="false" customHeight="true" outlineLevel="0" collapsed="false">
      <c r="A407" s="51" t="s">
        <v>106</v>
      </c>
      <c r="B407" s="51"/>
      <c r="C407" s="22"/>
      <c r="D407" s="50" t="s">
        <v>103</v>
      </c>
      <c r="E407" s="19"/>
      <c r="F407" s="52"/>
      <c r="G407" s="21"/>
      <c r="H407" s="19"/>
      <c r="I407" s="19"/>
      <c r="J407" s="19"/>
      <c r="K407" s="19"/>
      <c r="L407" s="19"/>
      <c r="M407" s="19"/>
      <c r="N407" s="19"/>
      <c r="O407" s="21"/>
      <c r="P407" s="21"/>
      <c r="Q407" s="21"/>
      <c r="R407" s="21"/>
      <c r="S407" s="21"/>
      <c r="T407" s="42" t="str">
        <f aca="false">IF(AND($A407 = "Nome da disciplina:", ISTEXT($B407)), "OK", "")</f>
        <v/>
      </c>
      <c r="U407" s="19"/>
      <c r="V407" s="19"/>
      <c r="W407" s="21"/>
    </row>
    <row r="408" customFormat="false" ht="13.5" hidden="false" customHeight="true" outlineLevel="0" collapsed="false">
      <c r="A408" s="57" t="s">
        <v>107</v>
      </c>
      <c r="B408" s="57"/>
      <c r="C408" s="57"/>
      <c r="D408" s="22"/>
      <c r="E408" s="50" t="s">
        <v>103</v>
      </c>
      <c r="G408" s="21"/>
      <c r="H408" s="19"/>
      <c r="I408" s="19"/>
      <c r="J408" s="19"/>
      <c r="K408" s="19"/>
      <c r="L408" s="19"/>
      <c r="M408" s="19"/>
      <c r="N408" s="19"/>
      <c r="O408" s="21"/>
      <c r="P408" s="21"/>
      <c r="Q408" s="21"/>
      <c r="R408" s="21"/>
      <c r="S408" s="21"/>
      <c r="T408" s="42" t="str">
        <f aca="false">IF(AND($A408 = "Nome da disciplina:", ISTEXT($B408)), "OK", "")</f>
        <v/>
      </c>
      <c r="U408" s="19"/>
      <c r="V408" s="19"/>
      <c r="W408" s="21"/>
    </row>
    <row r="409" customFormat="false" ht="13.5" hidden="false" customHeight="true" outlineLevel="0" collapsed="false">
      <c r="A409" s="59" t="s">
        <v>108</v>
      </c>
      <c r="B409" s="59"/>
      <c r="C409" s="59"/>
      <c r="D409" s="22"/>
      <c r="E409" s="50" t="s">
        <v>103</v>
      </c>
      <c r="G409" s="21"/>
      <c r="H409" s="19"/>
      <c r="I409" s="19"/>
      <c r="J409" s="19"/>
      <c r="K409" s="19"/>
      <c r="L409" s="19"/>
      <c r="M409" s="19"/>
      <c r="N409" s="19"/>
      <c r="O409" s="21"/>
      <c r="P409" s="21"/>
      <c r="Q409" s="21"/>
      <c r="R409" s="21"/>
      <c r="S409" s="21"/>
      <c r="T409" s="42" t="str">
        <f aca="false">IF(AND($A409 = "Nome da disciplina:", ISTEXT($B409)), "OK", "")</f>
        <v/>
      </c>
      <c r="U409" s="19"/>
      <c r="V409" s="19"/>
      <c r="W409" s="21"/>
    </row>
    <row r="410" customFormat="false" ht="13.5" hidden="false" customHeight="false" outlineLevel="0" collapsed="false">
      <c r="A410" s="15" t="s">
        <v>109</v>
      </c>
      <c r="B410" s="20"/>
      <c r="C410" s="20"/>
      <c r="D410" s="20"/>
      <c r="E410" s="19"/>
      <c r="F410" s="15" t="s">
        <v>110</v>
      </c>
      <c r="G410" s="22"/>
      <c r="H410" s="19"/>
      <c r="I410" s="15" t="s">
        <v>111</v>
      </c>
      <c r="J410" s="22"/>
      <c r="K410" s="19"/>
      <c r="L410" s="15" t="s">
        <v>110</v>
      </c>
      <c r="M410" s="22"/>
      <c r="N410" s="19"/>
      <c r="O410" s="15" t="str">
        <f aca="false">IF(OR(AND(NOT(ISBLANK(G410)),NOT(ISNUMBER(G410))),AND(NOT(ISBLANK(J410)),NOT(ISNUMBER(M410)))),"Digite um número na C.H.",IF(OR(COUNTIF(B410:B419,B410)&gt;1,COUNTIF(J410:J419,J410)&gt;1),"Docente repetido",""))</f>
        <v/>
      </c>
      <c r="P410" s="15" t="n">
        <f aca="false">IF(ISBLANK(O410),"",IF(O410="",0,1))</f>
        <v>0</v>
      </c>
      <c r="Q410" s="21"/>
      <c r="R410" s="21"/>
      <c r="S410" s="21"/>
      <c r="T410" s="42" t="str">
        <f aca="false">IF(AND($A410 = "Nome da disciplina:", ISTEXT($B410)), "OK", "")</f>
        <v/>
      </c>
      <c r="U410" s="19"/>
      <c r="V410" s="19"/>
      <c r="W410" s="21"/>
    </row>
    <row r="411" customFormat="false" ht="13.5" hidden="false" customHeight="false" outlineLevel="0" collapsed="false">
      <c r="A411" s="15" t="s">
        <v>112</v>
      </c>
      <c r="B411" s="20"/>
      <c r="C411" s="20"/>
      <c r="D411" s="20"/>
      <c r="E411" s="19"/>
      <c r="F411" s="15" t="s">
        <v>110</v>
      </c>
      <c r="G411" s="22"/>
      <c r="H411" s="19"/>
      <c r="I411" s="15" t="s">
        <v>113</v>
      </c>
      <c r="J411" s="22"/>
      <c r="K411" s="19"/>
      <c r="L411" s="15" t="s">
        <v>110</v>
      </c>
      <c r="M411" s="22"/>
      <c r="N411" s="19"/>
      <c r="O411" s="15" t="str">
        <f aca="false">IF(OR(AND(NOT(ISBLANK(G411)),NOT(ISNUMBER(G411))),AND(NOT(ISBLANK(J411)),NOT(ISNUMBER(M411)))),"Digite um número na C.H.",IF(OR(COUNTIF(B410:B419,B411)&gt;1,COUNTIF(J410:J419,J411)&gt;1),"Docente repetido",""))</f>
        <v/>
      </c>
      <c r="P411" s="15" t="n">
        <f aca="false">IF(ISBLANK(O411),"",IF(O411="",0,1))</f>
        <v>0</v>
      </c>
      <c r="Q411" s="21"/>
      <c r="R411" s="21"/>
      <c r="S411" s="21"/>
      <c r="T411" s="42" t="str">
        <f aca="false">IF(AND($A411 = "Nome da disciplina:", ISTEXT($B411)), "OK", "")</f>
        <v/>
      </c>
      <c r="U411" s="19"/>
      <c r="V411" s="19"/>
      <c r="W411" s="21"/>
    </row>
    <row r="412" customFormat="false" ht="13.5" hidden="false" customHeight="false" outlineLevel="0" collapsed="false">
      <c r="A412" s="15" t="s">
        <v>114</v>
      </c>
      <c r="B412" s="20"/>
      <c r="C412" s="20"/>
      <c r="D412" s="20"/>
      <c r="E412" s="19"/>
      <c r="F412" s="15" t="s">
        <v>110</v>
      </c>
      <c r="G412" s="22"/>
      <c r="H412" s="19"/>
      <c r="I412" s="15" t="s">
        <v>115</v>
      </c>
      <c r="J412" s="22"/>
      <c r="K412" s="19"/>
      <c r="L412" s="15" t="s">
        <v>110</v>
      </c>
      <c r="M412" s="22"/>
      <c r="N412" s="19"/>
      <c r="O412" s="15" t="str">
        <f aca="false">IF(OR(AND(NOT(ISBLANK(G412)),NOT(ISNUMBER(G412))),AND(NOT(ISBLANK(J412)),NOT(ISNUMBER(M412)))),"Digite um número na C.H.",IF(OR(COUNTIF(B410:B419,B412)&gt;1,COUNTIF(J410:J419,J412)&gt;1),"Docente repetido",""))</f>
        <v/>
      </c>
      <c r="P412" s="15" t="n">
        <f aca="false">IF(ISBLANK(O412),"",IF(O412="",0,1))</f>
        <v>0</v>
      </c>
      <c r="Q412" s="21"/>
      <c r="R412" s="21"/>
      <c r="S412" s="21"/>
      <c r="T412" s="42" t="str">
        <f aca="false">IF(AND($A412 = "Nome da disciplina:", ISTEXT($B412)), "OK", "")</f>
        <v/>
      </c>
      <c r="U412" s="19"/>
      <c r="V412" s="19"/>
      <c r="W412" s="21"/>
    </row>
    <row r="413" customFormat="false" ht="13.5" hidden="false" customHeight="false" outlineLevel="0" collapsed="false">
      <c r="A413" s="15" t="s">
        <v>116</v>
      </c>
      <c r="B413" s="20"/>
      <c r="C413" s="20"/>
      <c r="D413" s="20"/>
      <c r="E413" s="19"/>
      <c r="F413" s="15" t="s">
        <v>110</v>
      </c>
      <c r="G413" s="22"/>
      <c r="H413" s="19"/>
      <c r="I413" s="15" t="s">
        <v>117</v>
      </c>
      <c r="J413" s="22"/>
      <c r="K413" s="19"/>
      <c r="L413" s="15" t="s">
        <v>110</v>
      </c>
      <c r="M413" s="22"/>
      <c r="N413" s="19"/>
      <c r="O413" s="15" t="str">
        <f aca="false">IF(OR(AND(NOT(ISBLANK(G413)),NOT(ISNUMBER(G413))),AND(NOT(ISBLANK(J413)),NOT(ISNUMBER(M413)))),"Digite um número na C.H.",IF(OR(COUNTIF(B410:B419,B413)&gt;1,COUNTIF(J410:J419,J413)&gt;1),"Docente repetido",""))</f>
        <v/>
      </c>
      <c r="P413" s="15" t="n">
        <f aca="false">IF(ISBLANK(O413),"",IF(O413="",0,1))</f>
        <v>0</v>
      </c>
      <c r="Q413" s="21"/>
      <c r="R413" s="21"/>
      <c r="S413" s="21"/>
      <c r="T413" s="42" t="str">
        <f aca="false">IF(AND($A413 = "Nome da disciplina:", ISTEXT($B413)), "OK", "")</f>
        <v/>
      </c>
      <c r="U413" s="19"/>
      <c r="V413" s="19"/>
      <c r="W413" s="21"/>
    </row>
    <row r="414" customFormat="false" ht="13.5" hidden="false" customHeight="false" outlineLevel="0" collapsed="false">
      <c r="A414" s="15" t="s">
        <v>118</v>
      </c>
      <c r="B414" s="20"/>
      <c r="C414" s="20"/>
      <c r="D414" s="20"/>
      <c r="E414" s="19"/>
      <c r="F414" s="15" t="s">
        <v>110</v>
      </c>
      <c r="G414" s="22"/>
      <c r="H414" s="19"/>
      <c r="I414" s="15" t="s">
        <v>119</v>
      </c>
      <c r="J414" s="22"/>
      <c r="K414" s="19"/>
      <c r="L414" s="15" t="s">
        <v>110</v>
      </c>
      <c r="M414" s="22"/>
      <c r="N414" s="19"/>
      <c r="O414" s="15" t="str">
        <f aca="false">IF(OR(AND(NOT(ISBLANK(G414)),NOT(ISNUMBER(G414))),AND(NOT(ISBLANK(J414)),NOT(ISNUMBER(M414)))),"Digite um número na C.H.",IF(OR(COUNTIF(B410:B419,B414)&gt;1,COUNTIF(J410:J419,J414)&gt;1),"Docente repetido",""))</f>
        <v/>
      </c>
      <c r="P414" s="15" t="n">
        <f aca="false">IF(ISBLANK(O414),"",IF(O414="",0,1))</f>
        <v>0</v>
      </c>
      <c r="Q414" s="21"/>
      <c r="R414" s="21"/>
      <c r="S414" s="21"/>
      <c r="T414" s="42" t="str">
        <f aca="false">IF(AND($A414 = "Nome da disciplina:", ISTEXT($B414)), "OK", "")</f>
        <v/>
      </c>
      <c r="U414" s="19"/>
      <c r="V414" s="19"/>
      <c r="W414" s="21"/>
    </row>
    <row r="415" customFormat="false" ht="13.5" hidden="false" customHeight="false" outlineLevel="0" collapsed="false">
      <c r="A415" s="15" t="s">
        <v>120</v>
      </c>
      <c r="B415" s="20"/>
      <c r="C415" s="20"/>
      <c r="D415" s="20"/>
      <c r="E415" s="19"/>
      <c r="F415" s="15" t="s">
        <v>110</v>
      </c>
      <c r="G415" s="22"/>
      <c r="H415" s="19"/>
      <c r="I415" s="15" t="s">
        <v>121</v>
      </c>
      <c r="J415" s="22"/>
      <c r="K415" s="19"/>
      <c r="L415" s="15" t="s">
        <v>110</v>
      </c>
      <c r="M415" s="22"/>
      <c r="N415" s="19"/>
      <c r="O415" s="15" t="str">
        <f aca="false">IF(OR(AND(NOT(ISBLANK(G415)),NOT(ISNUMBER(G415))),AND(NOT(ISBLANK(J415)),NOT(ISNUMBER(M415)))),"Digite um número na C.H.",IF(OR(COUNTIF(B410:B419,B415)&gt;1,COUNTIF(J410:J419,J415)&gt;1),"Docente repetido",""))</f>
        <v/>
      </c>
      <c r="P415" s="15" t="n">
        <f aca="false">IF(ISBLANK(O415),"",IF(O415="",0,1))</f>
        <v>0</v>
      </c>
      <c r="Q415" s="21"/>
      <c r="R415" s="21"/>
      <c r="S415" s="21"/>
      <c r="T415" s="42" t="str">
        <f aca="false">IF(AND($A415 = "Nome da disciplina:", ISTEXT($B415)), "OK", "")</f>
        <v/>
      </c>
      <c r="U415" s="19"/>
      <c r="V415" s="19"/>
      <c r="W415" s="21"/>
    </row>
    <row r="416" customFormat="false" ht="13.5" hidden="false" customHeight="false" outlineLevel="0" collapsed="false">
      <c r="A416" s="15" t="s">
        <v>122</v>
      </c>
      <c r="B416" s="20"/>
      <c r="C416" s="20"/>
      <c r="D416" s="20"/>
      <c r="E416" s="19"/>
      <c r="F416" s="15" t="s">
        <v>110</v>
      </c>
      <c r="G416" s="22"/>
      <c r="H416" s="19"/>
      <c r="I416" s="15" t="s">
        <v>123</v>
      </c>
      <c r="J416" s="22"/>
      <c r="K416" s="19"/>
      <c r="L416" s="15" t="s">
        <v>110</v>
      </c>
      <c r="M416" s="22"/>
      <c r="N416" s="19"/>
      <c r="O416" s="15" t="str">
        <f aca="false">IF(OR(AND(NOT(ISBLANK(G416)),NOT(ISNUMBER(G416))),AND(NOT(ISBLANK(J416)),NOT(ISNUMBER(M416)))),"Digite um número na C.H.",IF(OR(COUNTIF(B410:B419,B416)&gt;1,COUNTIF(J410:J419,J416)&gt;1),"Docente repetido",""))</f>
        <v/>
      </c>
      <c r="P416" s="15" t="n">
        <f aca="false">IF(ISBLANK(O416),"",IF(O416="",0,1))</f>
        <v>0</v>
      </c>
      <c r="Q416" s="21"/>
      <c r="R416" s="21"/>
      <c r="S416" s="21"/>
      <c r="T416" s="42" t="str">
        <f aca="false">IF(AND($A416 = "Nome da disciplina:", ISTEXT($B416)), "OK", "")</f>
        <v/>
      </c>
      <c r="U416" s="19"/>
      <c r="V416" s="19"/>
      <c r="W416" s="21"/>
    </row>
    <row r="417" customFormat="false" ht="13.5" hidden="false" customHeight="false" outlineLevel="0" collapsed="false">
      <c r="A417" s="15" t="s">
        <v>124</v>
      </c>
      <c r="B417" s="20"/>
      <c r="C417" s="20"/>
      <c r="D417" s="20"/>
      <c r="E417" s="19"/>
      <c r="F417" s="15" t="s">
        <v>110</v>
      </c>
      <c r="G417" s="22"/>
      <c r="H417" s="19"/>
      <c r="I417" s="15" t="s">
        <v>125</v>
      </c>
      <c r="J417" s="22"/>
      <c r="K417" s="19"/>
      <c r="L417" s="15" t="s">
        <v>110</v>
      </c>
      <c r="M417" s="22"/>
      <c r="N417" s="19"/>
      <c r="O417" s="15" t="str">
        <f aca="false">IF(OR(AND(NOT(ISBLANK(G417)),NOT(ISNUMBER(G417))),AND(NOT(ISBLANK(J417)),NOT(ISNUMBER(M417)))),"Digite um número na C.H.",IF(OR(COUNTIF(B410:B419,B417)&gt;1,COUNTIF(J410:J419,J417)&gt;1),"Docente repetido",""))</f>
        <v/>
      </c>
      <c r="P417" s="15" t="n">
        <f aca="false">IF(ISBLANK(O417),"",IF(O417="",0,1))</f>
        <v>0</v>
      </c>
      <c r="Q417" s="21"/>
      <c r="R417" s="21"/>
      <c r="S417" s="21"/>
      <c r="T417" s="42" t="str">
        <f aca="false">IF(AND($A417 = "Nome da disciplina:", ISTEXT($B417)), "OK", "")</f>
        <v/>
      </c>
      <c r="U417" s="19"/>
      <c r="V417" s="19"/>
      <c r="W417" s="21"/>
    </row>
    <row r="418" customFormat="false" ht="13.5" hidden="false" customHeight="false" outlineLevel="0" collapsed="false">
      <c r="A418" s="15" t="s">
        <v>126</v>
      </c>
      <c r="B418" s="20"/>
      <c r="C418" s="20"/>
      <c r="D418" s="20"/>
      <c r="E418" s="19"/>
      <c r="F418" s="15" t="s">
        <v>110</v>
      </c>
      <c r="G418" s="22"/>
      <c r="H418" s="19"/>
      <c r="I418" s="15" t="s">
        <v>127</v>
      </c>
      <c r="J418" s="22"/>
      <c r="K418" s="19"/>
      <c r="L418" s="15" t="s">
        <v>110</v>
      </c>
      <c r="M418" s="22"/>
      <c r="N418" s="19"/>
      <c r="O418" s="15" t="str">
        <f aca="false">IF(OR(AND(NOT(ISBLANK(G418)),NOT(ISNUMBER(G418))),AND(NOT(ISBLANK(J418)),NOT(ISNUMBER(M418)))),"Digite um número na C.H.",IF(OR(COUNTIF(B410:B419,B418)&gt;1,COUNTIF(J410:J419,J418)&gt;1),"Docente repetido",""))</f>
        <v/>
      </c>
      <c r="P418" s="15" t="n">
        <f aca="false">IF(ISBLANK(O418),"",IF(O418="",0,1))</f>
        <v>0</v>
      </c>
      <c r="Q418" s="21"/>
      <c r="R418" s="21"/>
      <c r="S418" s="21"/>
      <c r="T418" s="42" t="str">
        <f aca="false">IF(AND($A418 = "Nome da disciplina:", ISTEXT($B418)), "OK", "")</f>
        <v/>
      </c>
      <c r="U418" s="21"/>
      <c r="V418" s="21"/>
      <c r="W418" s="21"/>
    </row>
    <row r="419" customFormat="false" ht="13.5" hidden="false" customHeight="false" outlineLevel="0" collapsed="false">
      <c r="A419" s="15" t="s">
        <v>128</v>
      </c>
      <c r="B419" s="20"/>
      <c r="C419" s="20"/>
      <c r="D419" s="20"/>
      <c r="E419" s="19"/>
      <c r="F419" s="15" t="s">
        <v>110</v>
      </c>
      <c r="G419" s="22"/>
      <c r="H419" s="19"/>
      <c r="I419" s="15" t="s">
        <v>129</v>
      </c>
      <c r="J419" s="22"/>
      <c r="K419" s="19"/>
      <c r="L419" s="15" t="s">
        <v>110</v>
      </c>
      <c r="M419" s="22"/>
      <c r="N419" s="19"/>
      <c r="O419" s="15" t="str">
        <f aca="false">IF(OR(AND(NOT(ISBLANK(G419)),NOT(ISNUMBER(G419))),AND(NOT(ISBLANK(J419)),NOT(ISNUMBER(M419)))),"Digite um número na C.H.",IF(OR(COUNTIF(B410:B419,B419)&gt;1,COUNTIF(J410:J419,J419)&gt;1),"Docente repetido",""))</f>
        <v/>
      </c>
      <c r="P419" s="15" t="n">
        <f aca="false">IF(ISBLANK(O419),"",IF(O419="",0,1))</f>
        <v>0</v>
      </c>
      <c r="Q419" s="21"/>
      <c r="R419" s="21"/>
      <c r="S419" s="21"/>
      <c r="T419" s="42" t="str">
        <f aca="false">IF(AND($A419 = "Nome da disciplina:", ISTEXT($B419)), "OK", "")</f>
        <v/>
      </c>
      <c r="U419" s="21"/>
      <c r="V419" s="21"/>
      <c r="W419" s="21"/>
    </row>
    <row r="420" customFormat="false" ht="12" hidden="false" customHeight="false" outlineLevel="0" collapsed="false">
      <c r="A420" s="21"/>
      <c r="B420" s="21"/>
      <c r="C420" s="21"/>
      <c r="D420" s="21"/>
      <c r="E420" s="21"/>
      <c r="F420" s="21"/>
      <c r="G420" s="21"/>
      <c r="H420" s="21"/>
      <c r="I420" s="21"/>
      <c r="J420" s="21"/>
      <c r="K420" s="21"/>
      <c r="L420" s="21"/>
      <c r="M420" s="21"/>
      <c r="N420" s="21"/>
      <c r="O420" s="21"/>
      <c r="P420" s="21"/>
      <c r="Q420" s="21"/>
      <c r="R420" s="21"/>
      <c r="S420" s="21"/>
      <c r="T420" s="42" t="str">
        <f aca="false">IF(AND($A420 = "Nome da disciplina:", ISTEXT($B420)), "OK", "")</f>
        <v/>
      </c>
      <c r="U420" s="21"/>
      <c r="V420" s="21"/>
      <c r="W420" s="21"/>
    </row>
    <row r="421" customFormat="false" ht="15.75" hidden="false" customHeight="true" outlineLevel="0" collapsed="false">
      <c r="T421" s="42" t="str">
        <f aca="false">IF(AND($A421 = "Nome da disciplina:", ISTEXT($B421)), "OK", "")</f>
        <v/>
      </c>
    </row>
    <row r="422" customFormat="false" ht="15.75" hidden="false" customHeight="true" outlineLevel="0" collapsed="false">
      <c r="T422" s="42" t="str">
        <f aca="false">IF(AND($A422 = "Nome da disciplina:", ISTEXT($B422)), "OK", "")</f>
        <v/>
      </c>
    </row>
    <row r="423" customFormat="false" ht="19.5" hidden="false" customHeight="true" outlineLevel="0" collapsed="false">
      <c r="A423" s="15" t="s">
        <v>98</v>
      </c>
      <c r="B423" s="17"/>
      <c r="C423" s="17"/>
      <c r="D423" s="17"/>
      <c r="E423" s="17"/>
      <c r="F423" s="17"/>
      <c r="G423" s="17"/>
      <c r="H423" s="17"/>
      <c r="I423" s="17"/>
      <c r="J423" s="17"/>
      <c r="K423" s="17"/>
      <c r="L423" s="17"/>
      <c r="M423" s="17"/>
      <c r="N423" s="19"/>
      <c r="O423" s="15" t="str">
        <f aca="false">IF(AND(B423="",NOT(F424="")),"Nome da disciplina obrigatório","")</f>
        <v/>
      </c>
      <c r="P423" s="15" t="n">
        <f aca="false">IF(ISBLANK(O423),"",IF(O423="",0,1))</f>
        <v>0</v>
      </c>
      <c r="Q423" s="21"/>
      <c r="R423" s="21"/>
      <c r="S423" s="21"/>
      <c r="T423" s="42" t="str">
        <f aca="false">IF(AND($A423 = "Nome da disciplina:", ISTEXT($B423)), "OK", "")</f>
        <v/>
      </c>
      <c r="U423" s="21"/>
      <c r="V423" s="21"/>
      <c r="W423" s="21"/>
    </row>
    <row r="424" customFormat="false" ht="32.25" hidden="false" customHeight="true" outlineLevel="0" collapsed="false">
      <c r="A424" s="47" t="s">
        <v>99</v>
      </c>
      <c r="B424" s="47"/>
      <c r="C424" s="47"/>
      <c r="D424" s="47"/>
      <c r="E424" s="47"/>
      <c r="F424" s="15" t="str">
        <f aca="false">IF(SUM(G434:G443)+SUM(M434:M443)=0,"",SUM(G434:G443)+SUM(M434:M443))</f>
        <v/>
      </c>
      <c r="H424" s="19"/>
      <c r="I424" s="19"/>
      <c r="J424" s="19"/>
      <c r="K424" s="19"/>
      <c r="L424" s="19"/>
      <c r="M424" s="19"/>
      <c r="N424" s="19"/>
      <c r="O424" s="15" t="str">
        <f aca="false">IF(F424="", "", IF(AND(NOT(F424=0),NOT(MOD(F424,15)=0)),"A carga horária deve ser múltiplo de 15",""))</f>
        <v/>
      </c>
      <c r="P424" s="15" t="n">
        <f aca="false">IF(ISBLANK(O424),"",IF(O424="",0,1))</f>
        <v>0</v>
      </c>
      <c r="Q424" s="21"/>
      <c r="R424" s="21"/>
      <c r="S424" s="21"/>
      <c r="T424" s="42" t="str">
        <f aca="false">IF(AND($A424 = "Nome da disciplina:", ISTEXT($B424)), "OK", "")</f>
        <v/>
      </c>
      <c r="U424" s="19"/>
      <c r="V424" s="19"/>
      <c r="W424" s="21"/>
    </row>
    <row r="425" customFormat="false" ht="13.5" hidden="false" customHeight="true" outlineLevel="0" collapsed="false">
      <c r="A425" s="39" t="s">
        <v>92</v>
      </c>
      <c r="B425" s="39"/>
      <c r="C425" s="39"/>
      <c r="D425" s="39"/>
      <c r="E425" s="39"/>
      <c r="F425" s="48" t="str">
        <f aca="false">IF(AND(NOT(ISBLANK(F424)),ISNUMBER(F424),F424&gt;=15),F424/15,"")</f>
        <v/>
      </c>
      <c r="G425" s="19"/>
      <c r="H425" s="19"/>
      <c r="I425" s="19"/>
      <c r="J425" s="19"/>
      <c r="K425" s="19"/>
      <c r="L425" s="19"/>
      <c r="M425" s="19"/>
      <c r="N425" s="19"/>
      <c r="O425" s="21"/>
      <c r="P425" s="21"/>
      <c r="Q425" s="21"/>
      <c r="R425" s="21"/>
      <c r="S425" s="21"/>
      <c r="T425" s="42" t="str">
        <f aca="false">IF(AND($A425 = "Nome da disciplina:", ISTEXT($B425)), "OK", "")</f>
        <v/>
      </c>
      <c r="U425" s="19"/>
      <c r="V425" s="19"/>
      <c r="W425" s="21"/>
    </row>
    <row r="426" customFormat="false" ht="60" hidden="false" customHeight="true" outlineLevel="0" collapsed="false">
      <c r="A426" s="15" t="s">
        <v>100</v>
      </c>
      <c r="B426" s="31"/>
      <c r="C426" s="31"/>
      <c r="D426" s="31"/>
      <c r="E426" s="31"/>
      <c r="F426" s="31"/>
      <c r="G426" s="31"/>
      <c r="H426" s="31"/>
      <c r="I426" s="31"/>
      <c r="J426" s="31"/>
      <c r="K426" s="31"/>
      <c r="L426" s="31"/>
      <c r="M426" s="31"/>
      <c r="N426" s="19"/>
      <c r="O426" s="21"/>
      <c r="P426" s="21"/>
      <c r="Q426" s="21"/>
      <c r="R426" s="21"/>
      <c r="S426" s="21"/>
      <c r="T426" s="42" t="str">
        <f aca="false">IF(AND($A426 = "Nome da disciplina:", ISTEXT($B426)), "OK", "")</f>
        <v/>
      </c>
      <c r="U426" s="19"/>
      <c r="V426" s="19"/>
      <c r="W426" s="21"/>
    </row>
    <row r="427" customFormat="false" ht="60" hidden="false" customHeight="true" outlineLevel="0" collapsed="false">
      <c r="A427" s="49" t="s">
        <v>101</v>
      </c>
      <c r="B427" s="31"/>
      <c r="C427" s="31"/>
      <c r="D427" s="31"/>
      <c r="E427" s="31"/>
      <c r="F427" s="31"/>
      <c r="G427" s="31"/>
      <c r="H427" s="31"/>
      <c r="I427" s="31"/>
      <c r="J427" s="31"/>
      <c r="K427" s="31"/>
      <c r="L427" s="31"/>
      <c r="M427" s="31"/>
      <c r="N427" s="19"/>
      <c r="O427" s="21"/>
      <c r="P427" s="21"/>
      <c r="Q427" s="21"/>
      <c r="R427" s="21"/>
      <c r="S427" s="21"/>
      <c r="T427" s="42" t="str">
        <f aca="false">IF(AND($A427 = "Nome da disciplina:", ISTEXT($B427)), "OK", "")</f>
        <v/>
      </c>
      <c r="U427" s="19"/>
      <c r="V427" s="19"/>
      <c r="W427" s="21"/>
    </row>
    <row r="428" customFormat="false" ht="13.5" hidden="false" customHeight="false" outlineLevel="0" collapsed="false">
      <c r="A428" s="15" t="s">
        <v>102</v>
      </c>
      <c r="B428" s="22"/>
      <c r="C428" s="50" t="s">
        <v>103</v>
      </c>
      <c r="D428" s="19"/>
      <c r="E428" s="19"/>
      <c r="G428" s="21"/>
      <c r="H428" s="19"/>
      <c r="I428" s="19"/>
      <c r="J428" s="19"/>
      <c r="K428" s="19"/>
      <c r="L428" s="19"/>
      <c r="M428" s="19"/>
      <c r="N428" s="19"/>
      <c r="O428" s="21"/>
      <c r="P428" s="21"/>
      <c r="Q428" s="21"/>
      <c r="R428" s="21"/>
      <c r="S428" s="21"/>
      <c r="T428" s="42" t="str">
        <f aca="false">IF(AND($A428 = "Nome da disciplina:", ISTEXT($B428)), "OK", "")</f>
        <v/>
      </c>
      <c r="U428" s="19"/>
      <c r="V428" s="19"/>
      <c r="W428" s="21"/>
    </row>
    <row r="429" customFormat="false" ht="13.5" hidden="false" customHeight="false" outlineLevel="0" collapsed="false">
      <c r="A429" s="15" t="s">
        <v>104</v>
      </c>
      <c r="B429" s="22"/>
      <c r="C429" s="50" t="s">
        <v>103</v>
      </c>
      <c r="D429" s="19"/>
      <c r="E429" s="19"/>
      <c r="G429" s="21"/>
      <c r="H429" s="19"/>
      <c r="I429" s="19"/>
      <c r="J429" s="19"/>
      <c r="K429" s="19"/>
      <c r="L429" s="19"/>
      <c r="M429" s="19"/>
      <c r="N429" s="19"/>
      <c r="O429" s="21"/>
      <c r="P429" s="21"/>
      <c r="Q429" s="21"/>
      <c r="R429" s="21"/>
      <c r="S429" s="21"/>
      <c r="T429" s="42" t="str">
        <f aca="false">IF(AND($A429 = "Nome da disciplina:", ISTEXT($B429)), "OK", "")</f>
        <v/>
      </c>
      <c r="U429" s="19"/>
      <c r="V429" s="19"/>
      <c r="W429" s="21"/>
    </row>
    <row r="430" customFormat="false" ht="13.5" hidden="false" customHeight="true" outlineLevel="0" collapsed="false">
      <c r="A430" s="51" t="s">
        <v>105</v>
      </c>
      <c r="B430" s="51"/>
      <c r="C430" s="22"/>
      <c r="D430" s="50" t="s">
        <v>103</v>
      </c>
      <c r="E430" s="19"/>
      <c r="F430" s="52"/>
      <c r="G430" s="21"/>
      <c r="H430" s="19"/>
      <c r="I430" s="19"/>
      <c r="J430" s="19"/>
      <c r="K430" s="19"/>
      <c r="L430" s="19"/>
      <c r="M430" s="19"/>
      <c r="N430" s="19"/>
      <c r="O430" s="21"/>
      <c r="P430" s="21"/>
      <c r="Q430" s="21"/>
      <c r="R430" s="21"/>
      <c r="S430" s="21"/>
      <c r="T430" s="42" t="str">
        <f aca="false">IF(AND($A430 = "Nome da disciplina:", ISTEXT($B430)), "OK", "")</f>
        <v/>
      </c>
      <c r="U430" s="19"/>
      <c r="V430" s="19"/>
      <c r="W430" s="21"/>
    </row>
    <row r="431" customFormat="false" ht="13.5" hidden="false" customHeight="true" outlineLevel="0" collapsed="false">
      <c r="A431" s="51" t="s">
        <v>106</v>
      </c>
      <c r="B431" s="51"/>
      <c r="C431" s="22"/>
      <c r="D431" s="50" t="s">
        <v>103</v>
      </c>
      <c r="E431" s="19"/>
      <c r="F431" s="52"/>
      <c r="G431" s="21"/>
      <c r="H431" s="19"/>
      <c r="I431" s="19"/>
      <c r="J431" s="19"/>
      <c r="K431" s="19"/>
      <c r="L431" s="19"/>
      <c r="M431" s="19"/>
      <c r="N431" s="19"/>
      <c r="O431" s="21"/>
      <c r="P431" s="21"/>
      <c r="Q431" s="21"/>
      <c r="R431" s="21"/>
      <c r="S431" s="21"/>
      <c r="T431" s="42" t="str">
        <f aca="false">IF(AND($A431 = "Nome da disciplina:", ISTEXT($B431)), "OK", "")</f>
        <v/>
      </c>
      <c r="U431" s="19"/>
      <c r="V431" s="19"/>
      <c r="W431" s="21"/>
    </row>
    <row r="432" customFormat="false" ht="13.5" hidden="false" customHeight="true" outlineLevel="0" collapsed="false">
      <c r="A432" s="57" t="s">
        <v>107</v>
      </c>
      <c r="B432" s="57"/>
      <c r="C432" s="57"/>
      <c r="D432" s="22"/>
      <c r="E432" s="50" t="s">
        <v>103</v>
      </c>
      <c r="G432" s="21"/>
      <c r="H432" s="19"/>
      <c r="I432" s="19"/>
      <c r="J432" s="19"/>
      <c r="K432" s="19"/>
      <c r="L432" s="19"/>
      <c r="M432" s="19"/>
      <c r="N432" s="19"/>
      <c r="O432" s="21"/>
      <c r="P432" s="21"/>
      <c r="Q432" s="21"/>
      <c r="R432" s="21"/>
      <c r="S432" s="21"/>
      <c r="T432" s="42" t="str">
        <f aca="false">IF(AND($A432 = "Nome da disciplina:", ISTEXT($B432)), "OK", "")</f>
        <v/>
      </c>
      <c r="U432" s="19"/>
      <c r="V432" s="19"/>
      <c r="W432" s="21"/>
    </row>
    <row r="433" customFormat="false" ht="13.5" hidden="false" customHeight="true" outlineLevel="0" collapsed="false">
      <c r="A433" s="59" t="s">
        <v>108</v>
      </c>
      <c r="B433" s="59"/>
      <c r="C433" s="59"/>
      <c r="D433" s="22"/>
      <c r="E433" s="50" t="s">
        <v>103</v>
      </c>
      <c r="G433" s="21"/>
      <c r="H433" s="19"/>
      <c r="I433" s="19"/>
      <c r="J433" s="19"/>
      <c r="K433" s="19"/>
      <c r="L433" s="19"/>
      <c r="M433" s="19"/>
      <c r="N433" s="19"/>
      <c r="O433" s="21"/>
      <c r="P433" s="21"/>
      <c r="Q433" s="21"/>
      <c r="R433" s="21"/>
      <c r="S433" s="21"/>
      <c r="T433" s="42" t="str">
        <f aca="false">IF(AND($A433 = "Nome da disciplina:", ISTEXT($B433)), "OK", "")</f>
        <v/>
      </c>
      <c r="U433" s="19"/>
      <c r="V433" s="19"/>
      <c r="W433" s="21"/>
    </row>
    <row r="434" customFormat="false" ht="13.5" hidden="false" customHeight="false" outlineLevel="0" collapsed="false">
      <c r="A434" s="15" t="s">
        <v>109</v>
      </c>
      <c r="B434" s="20"/>
      <c r="C434" s="20"/>
      <c r="D434" s="20"/>
      <c r="E434" s="19"/>
      <c r="F434" s="15" t="s">
        <v>110</v>
      </c>
      <c r="G434" s="22"/>
      <c r="H434" s="19"/>
      <c r="I434" s="15" t="s">
        <v>111</v>
      </c>
      <c r="J434" s="22"/>
      <c r="K434" s="19"/>
      <c r="L434" s="15" t="s">
        <v>110</v>
      </c>
      <c r="M434" s="22"/>
      <c r="N434" s="19"/>
      <c r="O434" s="15" t="str">
        <f aca="false">IF(OR(AND(NOT(ISBLANK(G434)),NOT(ISNUMBER(G434))),AND(NOT(ISBLANK(J434)),NOT(ISNUMBER(M434)))),"Digite um número na C.H.",IF(OR(COUNTIF(B434:B443,B434)&gt;1,COUNTIF(J434:J443,J434)&gt;1),"Docente repetido",""))</f>
        <v/>
      </c>
      <c r="P434" s="15" t="n">
        <f aca="false">IF(ISBLANK(O434),"",IF(O434="",0,1))</f>
        <v>0</v>
      </c>
      <c r="Q434" s="21"/>
      <c r="R434" s="21"/>
      <c r="S434" s="21"/>
      <c r="T434" s="42" t="str">
        <f aca="false">IF(AND($A434 = "Nome da disciplina:", ISTEXT($B434)), "OK", "")</f>
        <v/>
      </c>
      <c r="U434" s="19"/>
      <c r="V434" s="19"/>
      <c r="W434" s="21"/>
    </row>
    <row r="435" customFormat="false" ht="13.5" hidden="false" customHeight="false" outlineLevel="0" collapsed="false">
      <c r="A435" s="15" t="s">
        <v>112</v>
      </c>
      <c r="B435" s="20"/>
      <c r="C435" s="20"/>
      <c r="D435" s="20"/>
      <c r="E435" s="19"/>
      <c r="F435" s="15" t="s">
        <v>110</v>
      </c>
      <c r="G435" s="22"/>
      <c r="H435" s="19"/>
      <c r="I435" s="15" t="s">
        <v>113</v>
      </c>
      <c r="J435" s="22"/>
      <c r="K435" s="19"/>
      <c r="L435" s="15" t="s">
        <v>110</v>
      </c>
      <c r="M435" s="22"/>
      <c r="N435" s="19"/>
      <c r="O435" s="15" t="str">
        <f aca="false">IF(OR(AND(NOT(ISBLANK(G435)),NOT(ISNUMBER(G435))),AND(NOT(ISBLANK(J435)),NOT(ISNUMBER(M435)))),"Digite um número na C.H.",IF(OR(COUNTIF(B434:B443,B435)&gt;1,COUNTIF(J434:J443,J435)&gt;1),"Docente repetido",""))</f>
        <v/>
      </c>
      <c r="P435" s="15" t="n">
        <f aca="false">IF(ISBLANK(O435),"",IF(O435="",0,1))</f>
        <v>0</v>
      </c>
      <c r="Q435" s="21"/>
      <c r="R435" s="21"/>
      <c r="S435" s="21"/>
      <c r="T435" s="42" t="str">
        <f aca="false">IF(AND($A435 = "Nome da disciplina:", ISTEXT($B435)), "OK", "")</f>
        <v/>
      </c>
      <c r="U435" s="19"/>
      <c r="V435" s="19"/>
      <c r="W435" s="21"/>
    </row>
    <row r="436" customFormat="false" ht="13.5" hidden="false" customHeight="false" outlineLevel="0" collapsed="false">
      <c r="A436" s="15" t="s">
        <v>114</v>
      </c>
      <c r="B436" s="20"/>
      <c r="C436" s="20"/>
      <c r="D436" s="20"/>
      <c r="E436" s="19"/>
      <c r="F436" s="15" t="s">
        <v>110</v>
      </c>
      <c r="G436" s="22"/>
      <c r="H436" s="19"/>
      <c r="I436" s="15" t="s">
        <v>115</v>
      </c>
      <c r="J436" s="22"/>
      <c r="K436" s="19"/>
      <c r="L436" s="15" t="s">
        <v>110</v>
      </c>
      <c r="M436" s="22"/>
      <c r="N436" s="19"/>
      <c r="O436" s="15" t="str">
        <f aca="false">IF(OR(AND(NOT(ISBLANK(G436)),NOT(ISNUMBER(G436))),AND(NOT(ISBLANK(J436)),NOT(ISNUMBER(M436)))),"Digite um número na C.H.",IF(OR(COUNTIF(B434:B443,B436)&gt;1,COUNTIF(J434:J443,J436)&gt;1),"Docente repetido",""))</f>
        <v/>
      </c>
      <c r="P436" s="15" t="n">
        <f aca="false">IF(ISBLANK(O436),"",IF(O436="",0,1))</f>
        <v>0</v>
      </c>
      <c r="Q436" s="21"/>
      <c r="R436" s="21"/>
      <c r="S436" s="21"/>
      <c r="T436" s="42" t="str">
        <f aca="false">IF(AND($A436 = "Nome da disciplina:", ISTEXT($B436)), "OK", "")</f>
        <v/>
      </c>
      <c r="U436" s="19"/>
      <c r="V436" s="19"/>
      <c r="W436" s="21"/>
    </row>
    <row r="437" customFormat="false" ht="13.5" hidden="false" customHeight="false" outlineLevel="0" collapsed="false">
      <c r="A437" s="15" t="s">
        <v>116</v>
      </c>
      <c r="B437" s="20"/>
      <c r="C437" s="20"/>
      <c r="D437" s="20"/>
      <c r="E437" s="19"/>
      <c r="F437" s="15" t="s">
        <v>110</v>
      </c>
      <c r="G437" s="22"/>
      <c r="H437" s="19"/>
      <c r="I437" s="15" t="s">
        <v>117</v>
      </c>
      <c r="J437" s="22"/>
      <c r="K437" s="19"/>
      <c r="L437" s="15" t="s">
        <v>110</v>
      </c>
      <c r="M437" s="22"/>
      <c r="N437" s="19"/>
      <c r="O437" s="15" t="str">
        <f aca="false">IF(OR(AND(NOT(ISBLANK(G437)),NOT(ISNUMBER(G437))),AND(NOT(ISBLANK(J437)),NOT(ISNUMBER(M437)))),"Digite um número na C.H.",IF(OR(COUNTIF(B434:B443,B437)&gt;1,COUNTIF(J434:J443,J437)&gt;1),"Docente repetido",""))</f>
        <v/>
      </c>
      <c r="P437" s="15" t="n">
        <f aca="false">IF(ISBLANK(O437),"",IF(O437="",0,1))</f>
        <v>0</v>
      </c>
      <c r="Q437" s="21"/>
      <c r="R437" s="21"/>
      <c r="S437" s="21"/>
      <c r="T437" s="42" t="str">
        <f aca="false">IF(AND($A437 = "Nome da disciplina:", ISTEXT($B437)), "OK", "")</f>
        <v/>
      </c>
      <c r="U437" s="19"/>
      <c r="V437" s="19"/>
      <c r="W437" s="21"/>
    </row>
    <row r="438" customFormat="false" ht="13.5" hidden="false" customHeight="false" outlineLevel="0" collapsed="false">
      <c r="A438" s="15" t="s">
        <v>118</v>
      </c>
      <c r="B438" s="20"/>
      <c r="C438" s="20"/>
      <c r="D438" s="20"/>
      <c r="E438" s="19"/>
      <c r="F438" s="15" t="s">
        <v>110</v>
      </c>
      <c r="G438" s="22"/>
      <c r="H438" s="19"/>
      <c r="I438" s="15" t="s">
        <v>119</v>
      </c>
      <c r="J438" s="22"/>
      <c r="K438" s="19"/>
      <c r="L438" s="15" t="s">
        <v>110</v>
      </c>
      <c r="M438" s="22"/>
      <c r="N438" s="19"/>
      <c r="O438" s="15" t="str">
        <f aca="false">IF(OR(AND(NOT(ISBLANK(G438)),NOT(ISNUMBER(G438))),AND(NOT(ISBLANK(J438)),NOT(ISNUMBER(M438)))),"Digite um número na C.H.",IF(OR(COUNTIF(B434:B443,B438)&gt;1,COUNTIF(J434:J443,J438)&gt;1),"Docente repetido",""))</f>
        <v/>
      </c>
      <c r="P438" s="15" t="n">
        <f aca="false">IF(ISBLANK(O438),"",IF(O438="",0,1))</f>
        <v>0</v>
      </c>
      <c r="Q438" s="21"/>
      <c r="R438" s="21"/>
      <c r="S438" s="21"/>
      <c r="T438" s="42" t="str">
        <f aca="false">IF(AND($A438 = "Nome da disciplina:", ISTEXT($B438)), "OK", "")</f>
        <v/>
      </c>
      <c r="U438" s="19"/>
      <c r="V438" s="19"/>
      <c r="W438" s="21"/>
    </row>
    <row r="439" customFormat="false" ht="13.5" hidden="false" customHeight="false" outlineLevel="0" collapsed="false">
      <c r="A439" s="15" t="s">
        <v>120</v>
      </c>
      <c r="B439" s="20"/>
      <c r="C439" s="20"/>
      <c r="D439" s="20"/>
      <c r="E439" s="19"/>
      <c r="F439" s="15" t="s">
        <v>110</v>
      </c>
      <c r="G439" s="22"/>
      <c r="H439" s="19"/>
      <c r="I439" s="15" t="s">
        <v>121</v>
      </c>
      <c r="J439" s="22"/>
      <c r="K439" s="19"/>
      <c r="L439" s="15" t="s">
        <v>110</v>
      </c>
      <c r="M439" s="22"/>
      <c r="N439" s="19"/>
      <c r="O439" s="15" t="str">
        <f aca="false">IF(OR(AND(NOT(ISBLANK(G439)),NOT(ISNUMBER(G439))),AND(NOT(ISBLANK(J439)),NOT(ISNUMBER(M439)))),"Digite um número na C.H.",IF(OR(COUNTIF(B434:B443,B439)&gt;1,COUNTIF(J434:J443,J439)&gt;1),"Docente repetido",""))</f>
        <v/>
      </c>
      <c r="P439" s="15" t="n">
        <f aca="false">IF(ISBLANK(O439),"",IF(O439="",0,1))</f>
        <v>0</v>
      </c>
      <c r="Q439" s="21"/>
      <c r="R439" s="21"/>
      <c r="S439" s="21"/>
      <c r="T439" s="42" t="str">
        <f aca="false">IF(AND($A439 = "Nome da disciplina:", ISTEXT($B439)), "OK", "")</f>
        <v/>
      </c>
      <c r="U439" s="19"/>
      <c r="V439" s="19"/>
      <c r="W439" s="21"/>
    </row>
    <row r="440" customFormat="false" ht="13.5" hidden="false" customHeight="false" outlineLevel="0" collapsed="false">
      <c r="A440" s="15" t="s">
        <v>122</v>
      </c>
      <c r="B440" s="20"/>
      <c r="C440" s="20"/>
      <c r="D440" s="20"/>
      <c r="E440" s="19"/>
      <c r="F440" s="15" t="s">
        <v>110</v>
      </c>
      <c r="G440" s="22"/>
      <c r="H440" s="19"/>
      <c r="I440" s="15" t="s">
        <v>123</v>
      </c>
      <c r="J440" s="22"/>
      <c r="K440" s="19"/>
      <c r="L440" s="15" t="s">
        <v>110</v>
      </c>
      <c r="M440" s="22"/>
      <c r="N440" s="19"/>
      <c r="O440" s="15" t="str">
        <f aca="false">IF(OR(AND(NOT(ISBLANK(G440)),NOT(ISNUMBER(G440))),AND(NOT(ISBLANK(J440)),NOT(ISNUMBER(M440)))),"Digite um número na C.H.",IF(OR(COUNTIF(B434:B443,B440)&gt;1,COUNTIF(J434:J443,J440)&gt;1),"Docente repetido",""))</f>
        <v/>
      </c>
      <c r="P440" s="15" t="n">
        <f aca="false">IF(ISBLANK(O440),"",IF(O440="",0,1))</f>
        <v>0</v>
      </c>
      <c r="Q440" s="21"/>
      <c r="R440" s="21"/>
      <c r="S440" s="21"/>
      <c r="T440" s="42" t="str">
        <f aca="false">IF(AND($A440 = "Nome da disciplina:", ISTEXT($B440)), "OK", "")</f>
        <v/>
      </c>
      <c r="U440" s="19"/>
      <c r="V440" s="19"/>
      <c r="W440" s="21"/>
    </row>
    <row r="441" customFormat="false" ht="13.5" hidden="false" customHeight="false" outlineLevel="0" collapsed="false">
      <c r="A441" s="15" t="s">
        <v>124</v>
      </c>
      <c r="B441" s="20"/>
      <c r="C441" s="20"/>
      <c r="D441" s="20"/>
      <c r="E441" s="19"/>
      <c r="F441" s="15" t="s">
        <v>110</v>
      </c>
      <c r="G441" s="22"/>
      <c r="H441" s="19"/>
      <c r="I441" s="15" t="s">
        <v>125</v>
      </c>
      <c r="J441" s="22"/>
      <c r="K441" s="19"/>
      <c r="L441" s="15" t="s">
        <v>110</v>
      </c>
      <c r="M441" s="22"/>
      <c r="N441" s="19"/>
      <c r="O441" s="15" t="str">
        <f aca="false">IF(OR(AND(NOT(ISBLANK(G441)),NOT(ISNUMBER(G441))),AND(NOT(ISBLANK(J441)),NOT(ISNUMBER(M441)))),"Digite um número na C.H.",IF(OR(COUNTIF(B434:B443,B441)&gt;1,COUNTIF(J434:J443,J441)&gt;1),"Docente repetido",""))</f>
        <v/>
      </c>
      <c r="P441" s="15" t="n">
        <f aca="false">IF(ISBLANK(O441),"",IF(O441="",0,1))</f>
        <v>0</v>
      </c>
      <c r="Q441" s="21"/>
      <c r="R441" s="21"/>
      <c r="S441" s="21"/>
      <c r="T441" s="42" t="str">
        <f aca="false">IF(AND($A441 = "Nome da disciplina:", ISTEXT($B441)), "OK", "")</f>
        <v/>
      </c>
      <c r="U441" s="19"/>
      <c r="V441" s="19"/>
      <c r="W441" s="21"/>
    </row>
    <row r="442" customFormat="false" ht="13.5" hidden="false" customHeight="false" outlineLevel="0" collapsed="false">
      <c r="A442" s="15" t="s">
        <v>126</v>
      </c>
      <c r="B442" s="20"/>
      <c r="C442" s="20"/>
      <c r="D442" s="20"/>
      <c r="E442" s="19"/>
      <c r="F442" s="15" t="s">
        <v>110</v>
      </c>
      <c r="G442" s="22"/>
      <c r="H442" s="19"/>
      <c r="I442" s="15" t="s">
        <v>127</v>
      </c>
      <c r="J442" s="22"/>
      <c r="K442" s="19"/>
      <c r="L442" s="15" t="s">
        <v>110</v>
      </c>
      <c r="M442" s="22"/>
      <c r="N442" s="19"/>
      <c r="O442" s="15" t="str">
        <f aca="false">IF(OR(AND(NOT(ISBLANK(G442)),NOT(ISNUMBER(G442))),AND(NOT(ISBLANK(J442)),NOT(ISNUMBER(M442)))),"Digite um número na C.H.",IF(OR(COUNTIF(B434:B443,B442)&gt;1,COUNTIF(J434:J443,J442)&gt;1),"Docente repetido",""))</f>
        <v/>
      </c>
      <c r="P442" s="15" t="n">
        <f aca="false">IF(ISBLANK(O442),"",IF(O442="",0,1))</f>
        <v>0</v>
      </c>
      <c r="Q442" s="21"/>
      <c r="R442" s="21"/>
      <c r="S442" s="21"/>
      <c r="T442" s="42" t="str">
        <f aca="false">IF(AND($A442 = "Nome da disciplina:", ISTEXT($B442)), "OK", "")</f>
        <v/>
      </c>
      <c r="U442" s="21"/>
      <c r="V442" s="21"/>
      <c r="W442" s="21"/>
    </row>
    <row r="443" customFormat="false" ht="13.5" hidden="false" customHeight="false" outlineLevel="0" collapsed="false">
      <c r="A443" s="15" t="s">
        <v>128</v>
      </c>
      <c r="B443" s="20"/>
      <c r="C443" s="20"/>
      <c r="D443" s="20"/>
      <c r="E443" s="19"/>
      <c r="F443" s="15" t="s">
        <v>110</v>
      </c>
      <c r="G443" s="22"/>
      <c r="H443" s="19"/>
      <c r="I443" s="15" t="s">
        <v>129</v>
      </c>
      <c r="J443" s="22"/>
      <c r="K443" s="19"/>
      <c r="L443" s="15" t="s">
        <v>110</v>
      </c>
      <c r="M443" s="22"/>
      <c r="N443" s="19"/>
      <c r="O443" s="15" t="str">
        <f aca="false">IF(OR(AND(NOT(ISBLANK(G443)),NOT(ISNUMBER(G443))),AND(NOT(ISBLANK(J443)),NOT(ISNUMBER(M443)))),"Digite um número na C.H.",IF(OR(COUNTIF(B434:B443,B443)&gt;1,COUNTIF(J434:J443,J443)&gt;1),"Docente repetido",""))</f>
        <v/>
      </c>
      <c r="P443" s="15" t="n">
        <f aca="false">IF(ISBLANK(O443),"",IF(O443="",0,1))</f>
        <v>0</v>
      </c>
      <c r="Q443" s="21"/>
      <c r="R443" s="21"/>
      <c r="S443" s="21"/>
      <c r="T443" s="42" t="str">
        <f aca="false">IF(AND($A443 = "Nome da disciplina:", ISTEXT($B443)), "OK", "")</f>
        <v/>
      </c>
      <c r="U443" s="21"/>
      <c r="V443" s="21"/>
      <c r="W443" s="21"/>
    </row>
    <row r="444" customFormat="false" ht="12" hidden="false" customHeight="false" outlineLevel="0" collapsed="false">
      <c r="A444" s="21"/>
      <c r="B444" s="21"/>
      <c r="C444" s="21"/>
      <c r="D444" s="21"/>
      <c r="E444" s="21"/>
      <c r="F444" s="21"/>
      <c r="G444" s="21"/>
      <c r="H444" s="21"/>
      <c r="I444" s="21"/>
      <c r="J444" s="21"/>
      <c r="K444" s="21"/>
      <c r="L444" s="21"/>
      <c r="M444" s="21"/>
      <c r="N444" s="21"/>
      <c r="O444" s="21"/>
      <c r="P444" s="21"/>
      <c r="Q444" s="21"/>
      <c r="R444" s="21"/>
      <c r="S444" s="21"/>
      <c r="T444" s="42" t="str">
        <f aca="false">IF(AND($A444 = "Nome da disciplina:", ISTEXT($B444)), "OK", "")</f>
        <v/>
      </c>
      <c r="U444" s="21"/>
      <c r="V444" s="21"/>
      <c r="W444" s="21"/>
    </row>
    <row r="445" customFormat="false" ht="15.75" hidden="false" customHeight="true" outlineLevel="0" collapsed="false">
      <c r="T445" s="42" t="str">
        <f aca="false">IF(AND($A445 = "Nome da disciplina:", ISTEXT($B445)), "OK", "")</f>
        <v/>
      </c>
    </row>
    <row r="446" customFormat="false" ht="15.75" hidden="false" customHeight="true" outlineLevel="0" collapsed="false">
      <c r="T446" s="42" t="str">
        <f aca="false">IF(AND($A446 = "Nome da disciplina:", ISTEXT($B446)), "OK", "")</f>
        <v/>
      </c>
    </row>
    <row r="447" customFormat="false" ht="19.5" hidden="false" customHeight="true" outlineLevel="0" collapsed="false">
      <c r="A447" s="15" t="s">
        <v>98</v>
      </c>
      <c r="B447" s="17"/>
      <c r="C447" s="17"/>
      <c r="D447" s="17"/>
      <c r="E447" s="17"/>
      <c r="F447" s="17"/>
      <c r="G447" s="17"/>
      <c r="H447" s="17"/>
      <c r="I447" s="17"/>
      <c r="J447" s="17"/>
      <c r="K447" s="17"/>
      <c r="L447" s="17"/>
      <c r="M447" s="17"/>
      <c r="N447" s="19"/>
      <c r="O447" s="15" t="str">
        <f aca="false">IF(AND(B447="",NOT(F448="")),"Nome da disciplina obrigatório","")</f>
        <v/>
      </c>
      <c r="P447" s="15" t="n">
        <f aca="false">IF(ISBLANK(O447),"",IF(O447="",0,1))</f>
        <v>0</v>
      </c>
      <c r="Q447" s="21"/>
      <c r="R447" s="21"/>
      <c r="S447" s="21"/>
      <c r="T447" s="42" t="str">
        <f aca="false">IF(AND($A447 = "Nome da disciplina:", ISTEXT($B447)), "OK", "")</f>
        <v/>
      </c>
      <c r="U447" s="21"/>
      <c r="V447" s="21"/>
      <c r="W447" s="21"/>
    </row>
    <row r="448" customFormat="false" ht="32.25" hidden="false" customHeight="true" outlineLevel="0" collapsed="false">
      <c r="A448" s="47" t="s">
        <v>99</v>
      </c>
      <c r="B448" s="47"/>
      <c r="C448" s="47"/>
      <c r="D448" s="47"/>
      <c r="E448" s="47"/>
      <c r="F448" s="15" t="str">
        <f aca="false">IF(SUM(G458:G467)+SUM(M458:M467)=0,"",SUM(G458:G467)+SUM(M458:M467))</f>
        <v/>
      </c>
      <c r="H448" s="19"/>
      <c r="I448" s="19"/>
      <c r="J448" s="19"/>
      <c r="K448" s="19"/>
      <c r="L448" s="19"/>
      <c r="M448" s="19"/>
      <c r="N448" s="19"/>
      <c r="O448" s="15" t="str">
        <f aca="false">IF(F448="", "", IF(AND(NOT(F448=0),NOT(MOD(F448,15)=0)),"A carga horária deve ser múltiplo de 15",""))</f>
        <v/>
      </c>
      <c r="P448" s="15" t="n">
        <f aca="false">IF(ISBLANK(O448),"",IF(O448="",0,1))</f>
        <v>0</v>
      </c>
      <c r="Q448" s="21"/>
      <c r="R448" s="21"/>
      <c r="S448" s="21"/>
      <c r="T448" s="42" t="str">
        <f aca="false">IF(AND($A448 = "Nome da disciplina:", ISTEXT($B448)), "OK", "")</f>
        <v/>
      </c>
      <c r="U448" s="19"/>
      <c r="V448" s="19"/>
      <c r="W448" s="21"/>
    </row>
    <row r="449" customFormat="false" ht="13.5" hidden="false" customHeight="true" outlineLevel="0" collapsed="false">
      <c r="A449" s="39" t="s">
        <v>92</v>
      </c>
      <c r="B449" s="39"/>
      <c r="C449" s="39"/>
      <c r="D449" s="39"/>
      <c r="E449" s="39"/>
      <c r="F449" s="48" t="str">
        <f aca="false">IF(AND(NOT(ISBLANK(F448)),ISNUMBER(F448),F448&gt;=15),F448/15,"")</f>
        <v/>
      </c>
      <c r="G449" s="19"/>
      <c r="H449" s="19"/>
      <c r="I449" s="19"/>
      <c r="J449" s="19"/>
      <c r="K449" s="19"/>
      <c r="L449" s="19"/>
      <c r="M449" s="19"/>
      <c r="N449" s="19"/>
      <c r="O449" s="21"/>
      <c r="P449" s="21"/>
      <c r="Q449" s="21"/>
      <c r="R449" s="21"/>
      <c r="S449" s="21"/>
      <c r="T449" s="42" t="str">
        <f aca="false">IF(AND($A449 = "Nome da disciplina:", ISTEXT($B449)), "OK", "")</f>
        <v/>
      </c>
      <c r="U449" s="19"/>
      <c r="V449" s="19"/>
      <c r="W449" s="21"/>
    </row>
    <row r="450" customFormat="false" ht="60" hidden="false" customHeight="true" outlineLevel="0" collapsed="false">
      <c r="A450" s="15" t="s">
        <v>100</v>
      </c>
      <c r="B450" s="31"/>
      <c r="C450" s="31"/>
      <c r="D450" s="31"/>
      <c r="E450" s="31"/>
      <c r="F450" s="31"/>
      <c r="G450" s="31"/>
      <c r="H450" s="31"/>
      <c r="I450" s="31"/>
      <c r="J450" s="31"/>
      <c r="K450" s="31"/>
      <c r="L450" s="31"/>
      <c r="M450" s="31"/>
      <c r="N450" s="19"/>
      <c r="O450" s="21"/>
      <c r="P450" s="21"/>
      <c r="Q450" s="21"/>
      <c r="R450" s="21"/>
      <c r="S450" s="21"/>
      <c r="T450" s="42" t="str">
        <f aca="false">IF(AND($A450 = "Nome da disciplina:", ISTEXT($B450)), "OK", "")</f>
        <v/>
      </c>
      <c r="U450" s="19"/>
      <c r="V450" s="19"/>
      <c r="W450" s="21"/>
    </row>
    <row r="451" customFormat="false" ht="60" hidden="false" customHeight="true" outlineLevel="0" collapsed="false">
      <c r="A451" s="49" t="s">
        <v>101</v>
      </c>
      <c r="B451" s="31"/>
      <c r="C451" s="31"/>
      <c r="D451" s="31"/>
      <c r="E451" s="31"/>
      <c r="F451" s="31"/>
      <c r="G451" s="31"/>
      <c r="H451" s="31"/>
      <c r="I451" s="31"/>
      <c r="J451" s="31"/>
      <c r="K451" s="31"/>
      <c r="L451" s="31"/>
      <c r="M451" s="31"/>
      <c r="N451" s="19"/>
      <c r="O451" s="21"/>
      <c r="P451" s="21"/>
      <c r="Q451" s="21"/>
      <c r="R451" s="21"/>
      <c r="S451" s="21"/>
      <c r="T451" s="42" t="str">
        <f aca="false">IF(AND($A451 = "Nome da disciplina:", ISTEXT($B451)), "OK", "")</f>
        <v/>
      </c>
      <c r="U451" s="19"/>
      <c r="V451" s="19"/>
      <c r="W451" s="21"/>
    </row>
    <row r="452" customFormat="false" ht="13.5" hidden="false" customHeight="false" outlineLevel="0" collapsed="false">
      <c r="A452" s="15" t="s">
        <v>102</v>
      </c>
      <c r="B452" s="22"/>
      <c r="C452" s="50" t="s">
        <v>103</v>
      </c>
      <c r="D452" s="19"/>
      <c r="E452" s="19"/>
      <c r="G452" s="21"/>
      <c r="H452" s="19"/>
      <c r="I452" s="19"/>
      <c r="J452" s="19"/>
      <c r="K452" s="19"/>
      <c r="L452" s="19"/>
      <c r="M452" s="19"/>
      <c r="N452" s="19"/>
      <c r="O452" s="21"/>
      <c r="P452" s="21"/>
      <c r="Q452" s="21"/>
      <c r="R452" s="21"/>
      <c r="S452" s="21"/>
      <c r="T452" s="42" t="str">
        <f aca="false">IF(AND($A452 = "Nome da disciplina:", ISTEXT($B452)), "OK", "")</f>
        <v/>
      </c>
      <c r="U452" s="19"/>
      <c r="V452" s="19"/>
      <c r="W452" s="21"/>
    </row>
    <row r="453" customFormat="false" ht="13.5" hidden="false" customHeight="false" outlineLevel="0" collapsed="false">
      <c r="A453" s="15" t="s">
        <v>104</v>
      </c>
      <c r="B453" s="22"/>
      <c r="C453" s="50" t="s">
        <v>103</v>
      </c>
      <c r="D453" s="19"/>
      <c r="E453" s="19"/>
      <c r="G453" s="21"/>
      <c r="H453" s="19"/>
      <c r="I453" s="19"/>
      <c r="J453" s="19"/>
      <c r="K453" s="19"/>
      <c r="L453" s="19"/>
      <c r="M453" s="19"/>
      <c r="N453" s="19"/>
      <c r="O453" s="21"/>
      <c r="P453" s="21"/>
      <c r="Q453" s="21"/>
      <c r="R453" s="21"/>
      <c r="S453" s="21"/>
      <c r="T453" s="42" t="str">
        <f aca="false">IF(AND($A453 = "Nome da disciplina:", ISTEXT($B453)), "OK", "")</f>
        <v/>
      </c>
      <c r="U453" s="19"/>
      <c r="V453" s="19"/>
      <c r="W453" s="21"/>
    </row>
    <row r="454" customFormat="false" ht="13.5" hidden="false" customHeight="true" outlineLevel="0" collapsed="false">
      <c r="A454" s="51" t="s">
        <v>105</v>
      </c>
      <c r="B454" s="51"/>
      <c r="C454" s="22"/>
      <c r="D454" s="50" t="s">
        <v>103</v>
      </c>
      <c r="E454" s="19"/>
      <c r="F454" s="52"/>
      <c r="G454" s="21"/>
      <c r="H454" s="19"/>
      <c r="I454" s="19"/>
      <c r="J454" s="19"/>
      <c r="K454" s="19"/>
      <c r="L454" s="19"/>
      <c r="M454" s="19"/>
      <c r="N454" s="19"/>
      <c r="O454" s="21"/>
      <c r="P454" s="21"/>
      <c r="Q454" s="21"/>
      <c r="R454" s="21"/>
      <c r="S454" s="21"/>
      <c r="T454" s="42" t="str">
        <f aca="false">IF(AND($A454 = "Nome da disciplina:", ISTEXT($B454)), "OK", "")</f>
        <v/>
      </c>
      <c r="U454" s="19"/>
      <c r="V454" s="19"/>
      <c r="W454" s="21"/>
    </row>
    <row r="455" customFormat="false" ht="13.5" hidden="false" customHeight="true" outlineLevel="0" collapsed="false">
      <c r="A455" s="51" t="s">
        <v>106</v>
      </c>
      <c r="B455" s="51"/>
      <c r="C455" s="22"/>
      <c r="D455" s="50" t="s">
        <v>103</v>
      </c>
      <c r="E455" s="19"/>
      <c r="F455" s="52"/>
      <c r="G455" s="21"/>
      <c r="H455" s="19"/>
      <c r="I455" s="19"/>
      <c r="J455" s="19"/>
      <c r="K455" s="19"/>
      <c r="L455" s="19"/>
      <c r="M455" s="19"/>
      <c r="N455" s="19"/>
      <c r="O455" s="21"/>
      <c r="P455" s="21"/>
      <c r="Q455" s="21"/>
      <c r="R455" s="21"/>
      <c r="S455" s="21"/>
      <c r="T455" s="42" t="str">
        <f aca="false">IF(AND($A455 = "Nome da disciplina:", ISTEXT($B455)), "OK", "")</f>
        <v/>
      </c>
      <c r="U455" s="19"/>
      <c r="V455" s="19"/>
      <c r="W455" s="21"/>
    </row>
    <row r="456" customFormat="false" ht="13.5" hidden="false" customHeight="true" outlineLevel="0" collapsed="false">
      <c r="A456" s="57" t="s">
        <v>107</v>
      </c>
      <c r="B456" s="57"/>
      <c r="C456" s="57"/>
      <c r="D456" s="22"/>
      <c r="E456" s="50" t="s">
        <v>103</v>
      </c>
      <c r="G456" s="21"/>
      <c r="H456" s="19"/>
      <c r="I456" s="19"/>
      <c r="J456" s="19"/>
      <c r="K456" s="19"/>
      <c r="L456" s="19"/>
      <c r="M456" s="19"/>
      <c r="N456" s="19"/>
      <c r="O456" s="21"/>
      <c r="P456" s="21"/>
      <c r="Q456" s="21"/>
      <c r="R456" s="21"/>
      <c r="S456" s="21"/>
      <c r="T456" s="42" t="str">
        <f aca="false">IF(AND($A456 = "Nome da disciplina:", ISTEXT($B456)), "OK", "")</f>
        <v/>
      </c>
      <c r="U456" s="19"/>
      <c r="V456" s="19"/>
      <c r="W456" s="21"/>
    </row>
    <row r="457" customFormat="false" ht="13.5" hidden="false" customHeight="true" outlineLevel="0" collapsed="false">
      <c r="A457" s="59" t="s">
        <v>108</v>
      </c>
      <c r="B457" s="59"/>
      <c r="C457" s="59"/>
      <c r="D457" s="22"/>
      <c r="E457" s="50" t="s">
        <v>103</v>
      </c>
      <c r="G457" s="21"/>
      <c r="H457" s="19"/>
      <c r="I457" s="19"/>
      <c r="J457" s="19"/>
      <c r="K457" s="19"/>
      <c r="L457" s="19"/>
      <c r="M457" s="19"/>
      <c r="N457" s="19"/>
      <c r="O457" s="21"/>
      <c r="P457" s="21"/>
      <c r="Q457" s="21"/>
      <c r="R457" s="21"/>
      <c r="S457" s="21"/>
      <c r="T457" s="42" t="str">
        <f aca="false">IF(AND($A457 = "Nome da disciplina:", ISTEXT($B457)), "OK", "")</f>
        <v/>
      </c>
      <c r="U457" s="19"/>
      <c r="V457" s="19"/>
      <c r="W457" s="21"/>
    </row>
    <row r="458" customFormat="false" ht="13.5" hidden="false" customHeight="false" outlineLevel="0" collapsed="false">
      <c r="A458" s="15" t="s">
        <v>109</v>
      </c>
      <c r="B458" s="20"/>
      <c r="C458" s="20"/>
      <c r="D458" s="20"/>
      <c r="E458" s="19"/>
      <c r="F458" s="15" t="s">
        <v>110</v>
      </c>
      <c r="G458" s="22"/>
      <c r="H458" s="19"/>
      <c r="I458" s="15" t="s">
        <v>111</v>
      </c>
      <c r="J458" s="22"/>
      <c r="K458" s="19"/>
      <c r="L458" s="15" t="s">
        <v>110</v>
      </c>
      <c r="M458" s="22"/>
      <c r="N458" s="19"/>
      <c r="O458" s="15" t="str">
        <f aca="false">IF(OR(AND(NOT(ISBLANK(G458)),NOT(ISNUMBER(G458))),AND(NOT(ISBLANK(J458)),NOT(ISNUMBER(M458)))),"Digite um número na C.H.",IF(OR(COUNTIF(B458:B467,B458)&gt;1,COUNTIF(J458:J467,J458)&gt;1),"Docente repetido",""))</f>
        <v/>
      </c>
      <c r="P458" s="15" t="n">
        <f aca="false">IF(ISBLANK(O458),"",IF(O458="",0,1))</f>
        <v>0</v>
      </c>
      <c r="Q458" s="21"/>
      <c r="R458" s="21"/>
      <c r="S458" s="21"/>
      <c r="T458" s="42" t="str">
        <f aca="false">IF(AND($A458 = "Nome da disciplina:", ISTEXT($B458)), "OK", "")</f>
        <v/>
      </c>
      <c r="U458" s="19"/>
      <c r="V458" s="19"/>
      <c r="W458" s="21"/>
    </row>
    <row r="459" customFormat="false" ht="13.5" hidden="false" customHeight="false" outlineLevel="0" collapsed="false">
      <c r="A459" s="15" t="s">
        <v>112</v>
      </c>
      <c r="B459" s="20"/>
      <c r="C459" s="20"/>
      <c r="D459" s="20"/>
      <c r="E459" s="19"/>
      <c r="F459" s="15" t="s">
        <v>110</v>
      </c>
      <c r="G459" s="22"/>
      <c r="H459" s="19"/>
      <c r="I459" s="15" t="s">
        <v>113</v>
      </c>
      <c r="J459" s="22"/>
      <c r="K459" s="19"/>
      <c r="L459" s="15" t="s">
        <v>110</v>
      </c>
      <c r="M459" s="22"/>
      <c r="N459" s="19"/>
      <c r="O459" s="15" t="str">
        <f aca="false">IF(OR(AND(NOT(ISBLANK(G459)),NOT(ISNUMBER(G459))),AND(NOT(ISBLANK(J459)),NOT(ISNUMBER(M459)))),"Digite um número na C.H.",IF(OR(COUNTIF(B458:B467,B459)&gt;1,COUNTIF(J458:J467,J459)&gt;1),"Docente repetido",""))</f>
        <v/>
      </c>
      <c r="P459" s="15" t="n">
        <f aca="false">IF(ISBLANK(O459),"",IF(O459="",0,1))</f>
        <v>0</v>
      </c>
      <c r="Q459" s="21"/>
      <c r="R459" s="21"/>
      <c r="S459" s="21"/>
      <c r="T459" s="42" t="str">
        <f aca="false">IF(AND($A459 = "Nome da disciplina:", ISTEXT($B459)), "OK", "")</f>
        <v/>
      </c>
      <c r="U459" s="19"/>
      <c r="V459" s="19"/>
      <c r="W459" s="21"/>
    </row>
    <row r="460" customFormat="false" ht="13.5" hidden="false" customHeight="false" outlineLevel="0" collapsed="false">
      <c r="A460" s="15" t="s">
        <v>114</v>
      </c>
      <c r="B460" s="20"/>
      <c r="C460" s="20"/>
      <c r="D460" s="20"/>
      <c r="E460" s="19"/>
      <c r="F460" s="15" t="s">
        <v>110</v>
      </c>
      <c r="G460" s="22"/>
      <c r="H460" s="19"/>
      <c r="I460" s="15" t="s">
        <v>115</v>
      </c>
      <c r="J460" s="22"/>
      <c r="K460" s="19"/>
      <c r="L460" s="15" t="s">
        <v>110</v>
      </c>
      <c r="M460" s="22"/>
      <c r="N460" s="19"/>
      <c r="O460" s="15" t="str">
        <f aca="false">IF(OR(AND(NOT(ISBLANK(G460)),NOT(ISNUMBER(G460))),AND(NOT(ISBLANK(J460)),NOT(ISNUMBER(M460)))),"Digite um número na C.H.",IF(OR(COUNTIF(B458:B467,B460)&gt;1,COUNTIF(J458:J467,J460)&gt;1),"Docente repetido",""))</f>
        <v/>
      </c>
      <c r="P460" s="15" t="n">
        <f aca="false">IF(ISBLANK(O460),"",IF(O460="",0,1))</f>
        <v>0</v>
      </c>
      <c r="Q460" s="21"/>
      <c r="R460" s="21"/>
      <c r="S460" s="21"/>
      <c r="T460" s="42" t="str">
        <f aca="false">IF(AND($A460 = "Nome da disciplina:", ISTEXT($B460)), "OK", "")</f>
        <v/>
      </c>
      <c r="U460" s="19"/>
      <c r="V460" s="19"/>
      <c r="W460" s="21"/>
    </row>
    <row r="461" customFormat="false" ht="13.5" hidden="false" customHeight="false" outlineLevel="0" collapsed="false">
      <c r="A461" s="15" t="s">
        <v>116</v>
      </c>
      <c r="B461" s="20"/>
      <c r="C461" s="20"/>
      <c r="D461" s="20"/>
      <c r="E461" s="19"/>
      <c r="F461" s="15" t="s">
        <v>110</v>
      </c>
      <c r="G461" s="22"/>
      <c r="H461" s="19"/>
      <c r="I461" s="15" t="s">
        <v>117</v>
      </c>
      <c r="J461" s="22"/>
      <c r="K461" s="19"/>
      <c r="L461" s="15" t="s">
        <v>110</v>
      </c>
      <c r="M461" s="22"/>
      <c r="N461" s="19"/>
      <c r="O461" s="15" t="str">
        <f aca="false">IF(OR(AND(NOT(ISBLANK(G461)),NOT(ISNUMBER(G461))),AND(NOT(ISBLANK(J461)),NOT(ISNUMBER(M461)))),"Digite um número na C.H.",IF(OR(COUNTIF(B458:B467,B461)&gt;1,COUNTIF(J458:J467,J461)&gt;1),"Docente repetido",""))</f>
        <v/>
      </c>
      <c r="P461" s="15" t="n">
        <f aca="false">IF(ISBLANK(O461),"",IF(O461="",0,1))</f>
        <v>0</v>
      </c>
      <c r="Q461" s="21"/>
      <c r="R461" s="21"/>
      <c r="S461" s="21"/>
      <c r="T461" s="42" t="str">
        <f aca="false">IF(AND($A461 = "Nome da disciplina:", ISTEXT($B461)), "OK", "")</f>
        <v/>
      </c>
      <c r="U461" s="19"/>
      <c r="V461" s="19"/>
      <c r="W461" s="21"/>
    </row>
    <row r="462" customFormat="false" ht="13.5" hidden="false" customHeight="false" outlineLevel="0" collapsed="false">
      <c r="A462" s="15" t="s">
        <v>118</v>
      </c>
      <c r="B462" s="20"/>
      <c r="C462" s="20"/>
      <c r="D462" s="20"/>
      <c r="E462" s="19"/>
      <c r="F462" s="15" t="s">
        <v>110</v>
      </c>
      <c r="G462" s="22"/>
      <c r="H462" s="19"/>
      <c r="I462" s="15" t="s">
        <v>119</v>
      </c>
      <c r="J462" s="22"/>
      <c r="K462" s="19"/>
      <c r="L462" s="15" t="s">
        <v>110</v>
      </c>
      <c r="M462" s="22"/>
      <c r="N462" s="19"/>
      <c r="O462" s="15" t="str">
        <f aca="false">IF(OR(AND(NOT(ISBLANK(G462)),NOT(ISNUMBER(G462))),AND(NOT(ISBLANK(J462)),NOT(ISNUMBER(M462)))),"Digite um número na C.H.",IF(OR(COUNTIF(B458:B467,B462)&gt;1,COUNTIF(J458:J467,J462)&gt;1),"Docente repetido",""))</f>
        <v/>
      </c>
      <c r="P462" s="15" t="n">
        <f aca="false">IF(ISBLANK(O462),"",IF(O462="",0,1))</f>
        <v>0</v>
      </c>
      <c r="Q462" s="21"/>
      <c r="R462" s="21"/>
      <c r="S462" s="21"/>
      <c r="T462" s="42" t="str">
        <f aca="false">IF(AND($A462 = "Nome da disciplina:", ISTEXT($B462)), "OK", "")</f>
        <v/>
      </c>
      <c r="U462" s="19"/>
      <c r="V462" s="19"/>
      <c r="W462" s="21"/>
    </row>
    <row r="463" customFormat="false" ht="13.5" hidden="false" customHeight="false" outlineLevel="0" collapsed="false">
      <c r="A463" s="15" t="s">
        <v>120</v>
      </c>
      <c r="B463" s="20"/>
      <c r="C463" s="20"/>
      <c r="D463" s="20"/>
      <c r="E463" s="19"/>
      <c r="F463" s="15" t="s">
        <v>110</v>
      </c>
      <c r="G463" s="22"/>
      <c r="H463" s="19"/>
      <c r="I463" s="15" t="s">
        <v>121</v>
      </c>
      <c r="J463" s="22"/>
      <c r="K463" s="19"/>
      <c r="L463" s="15" t="s">
        <v>110</v>
      </c>
      <c r="M463" s="22"/>
      <c r="N463" s="19"/>
      <c r="O463" s="15" t="str">
        <f aca="false">IF(OR(AND(NOT(ISBLANK(G463)),NOT(ISNUMBER(G463))),AND(NOT(ISBLANK(J463)),NOT(ISNUMBER(M463)))),"Digite um número na C.H.",IF(OR(COUNTIF(B458:B467,B463)&gt;1,COUNTIF(J458:J467,J463)&gt;1),"Docente repetido",""))</f>
        <v/>
      </c>
      <c r="P463" s="15" t="n">
        <f aca="false">IF(ISBLANK(O463),"",IF(O463="",0,1))</f>
        <v>0</v>
      </c>
      <c r="Q463" s="21"/>
      <c r="R463" s="21"/>
      <c r="S463" s="21"/>
      <c r="T463" s="42" t="str">
        <f aca="false">IF(AND($A463 = "Nome da disciplina:", ISTEXT($B463)), "OK", "")</f>
        <v/>
      </c>
      <c r="U463" s="19"/>
      <c r="V463" s="19"/>
      <c r="W463" s="21"/>
    </row>
    <row r="464" customFormat="false" ht="13.5" hidden="false" customHeight="false" outlineLevel="0" collapsed="false">
      <c r="A464" s="15" t="s">
        <v>122</v>
      </c>
      <c r="B464" s="20"/>
      <c r="C464" s="20"/>
      <c r="D464" s="20"/>
      <c r="E464" s="19"/>
      <c r="F464" s="15" t="s">
        <v>110</v>
      </c>
      <c r="G464" s="22"/>
      <c r="H464" s="19"/>
      <c r="I464" s="15" t="s">
        <v>123</v>
      </c>
      <c r="J464" s="22"/>
      <c r="K464" s="19"/>
      <c r="L464" s="15" t="s">
        <v>110</v>
      </c>
      <c r="M464" s="22"/>
      <c r="N464" s="19"/>
      <c r="O464" s="15" t="str">
        <f aca="false">IF(OR(AND(NOT(ISBLANK(G464)),NOT(ISNUMBER(G464))),AND(NOT(ISBLANK(J464)),NOT(ISNUMBER(M464)))),"Digite um número na C.H.",IF(OR(COUNTIF(B458:B467,B464)&gt;1,COUNTIF(J458:J467,J464)&gt;1),"Docente repetido",""))</f>
        <v/>
      </c>
      <c r="P464" s="15" t="n">
        <f aca="false">IF(ISBLANK(O464),"",IF(O464="",0,1))</f>
        <v>0</v>
      </c>
      <c r="Q464" s="21"/>
      <c r="R464" s="21"/>
      <c r="S464" s="21"/>
      <c r="T464" s="42" t="str">
        <f aca="false">IF(AND($A464 = "Nome da disciplina:", ISTEXT($B464)), "OK", "")</f>
        <v/>
      </c>
      <c r="U464" s="19"/>
      <c r="V464" s="19"/>
      <c r="W464" s="21"/>
    </row>
    <row r="465" customFormat="false" ht="13.5" hidden="false" customHeight="false" outlineLevel="0" collapsed="false">
      <c r="A465" s="15" t="s">
        <v>124</v>
      </c>
      <c r="B465" s="20"/>
      <c r="C465" s="20"/>
      <c r="D465" s="20"/>
      <c r="E465" s="19"/>
      <c r="F465" s="15" t="s">
        <v>110</v>
      </c>
      <c r="G465" s="22"/>
      <c r="H465" s="19"/>
      <c r="I465" s="15" t="s">
        <v>125</v>
      </c>
      <c r="J465" s="22"/>
      <c r="K465" s="19"/>
      <c r="L465" s="15" t="s">
        <v>110</v>
      </c>
      <c r="M465" s="22"/>
      <c r="N465" s="19"/>
      <c r="O465" s="15" t="str">
        <f aca="false">IF(OR(AND(NOT(ISBLANK(G465)),NOT(ISNUMBER(G465))),AND(NOT(ISBLANK(J465)),NOT(ISNUMBER(M465)))),"Digite um número na C.H.",IF(OR(COUNTIF(B458:B467,B465)&gt;1,COUNTIF(J458:J467,J465)&gt;1),"Docente repetido",""))</f>
        <v/>
      </c>
      <c r="P465" s="15" t="n">
        <f aca="false">IF(ISBLANK(O465),"",IF(O465="",0,1))</f>
        <v>0</v>
      </c>
      <c r="Q465" s="21"/>
      <c r="R465" s="21"/>
      <c r="S465" s="21"/>
      <c r="T465" s="42" t="str">
        <f aca="false">IF(AND($A465 = "Nome da disciplina:", ISTEXT($B465)), "OK", "")</f>
        <v/>
      </c>
      <c r="U465" s="19"/>
      <c r="V465" s="19"/>
      <c r="W465" s="21"/>
    </row>
    <row r="466" customFormat="false" ht="13.5" hidden="false" customHeight="false" outlineLevel="0" collapsed="false">
      <c r="A466" s="15" t="s">
        <v>126</v>
      </c>
      <c r="B466" s="20"/>
      <c r="C466" s="20"/>
      <c r="D466" s="20"/>
      <c r="E466" s="19"/>
      <c r="F466" s="15" t="s">
        <v>110</v>
      </c>
      <c r="G466" s="22"/>
      <c r="H466" s="19"/>
      <c r="I466" s="15" t="s">
        <v>127</v>
      </c>
      <c r="J466" s="22"/>
      <c r="K466" s="19"/>
      <c r="L466" s="15" t="s">
        <v>110</v>
      </c>
      <c r="M466" s="22"/>
      <c r="N466" s="19"/>
      <c r="O466" s="15" t="str">
        <f aca="false">IF(OR(AND(NOT(ISBLANK(G466)),NOT(ISNUMBER(G466))),AND(NOT(ISBLANK(J466)),NOT(ISNUMBER(M466)))),"Digite um número na C.H.",IF(OR(COUNTIF(B458:B467,B466)&gt;1,COUNTIF(J458:J467,J466)&gt;1),"Docente repetido",""))</f>
        <v/>
      </c>
      <c r="P466" s="15" t="n">
        <f aca="false">IF(ISBLANK(O466),"",IF(O466="",0,1))</f>
        <v>0</v>
      </c>
      <c r="Q466" s="21"/>
      <c r="R466" s="21"/>
      <c r="S466" s="21"/>
      <c r="T466" s="42" t="str">
        <f aca="false">IF(AND($A466 = "Nome da disciplina:", ISTEXT($B466)), "OK", "")</f>
        <v/>
      </c>
      <c r="U466" s="21"/>
      <c r="V466" s="21"/>
      <c r="W466" s="21"/>
    </row>
    <row r="467" customFormat="false" ht="13.5" hidden="false" customHeight="false" outlineLevel="0" collapsed="false">
      <c r="A467" s="15" t="s">
        <v>128</v>
      </c>
      <c r="B467" s="20"/>
      <c r="C467" s="20"/>
      <c r="D467" s="20"/>
      <c r="E467" s="19"/>
      <c r="F467" s="15" t="s">
        <v>110</v>
      </c>
      <c r="G467" s="22"/>
      <c r="H467" s="19"/>
      <c r="I467" s="15" t="s">
        <v>129</v>
      </c>
      <c r="J467" s="22"/>
      <c r="K467" s="19"/>
      <c r="L467" s="15" t="s">
        <v>110</v>
      </c>
      <c r="M467" s="22"/>
      <c r="N467" s="19"/>
      <c r="O467" s="15" t="str">
        <f aca="false">IF(OR(AND(NOT(ISBLANK(G467)),NOT(ISNUMBER(G467))),AND(NOT(ISBLANK(J467)),NOT(ISNUMBER(M467)))),"Digite um número na C.H.",IF(OR(COUNTIF(B458:B467,B467)&gt;1,COUNTIF(J458:J467,J467)&gt;1),"Docente repetido",""))</f>
        <v/>
      </c>
      <c r="P467" s="15" t="n">
        <f aca="false">IF(ISBLANK(O467),"",IF(O467="",0,1))</f>
        <v>0</v>
      </c>
      <c r="Q467" s="21"/>
      <c r="R467" s="21"/>
      <c r="S467" s="21"/>
      <c r="T467" s="42" t="str">
        <f aca="false">IF(AND($A467 = "Nome da disciplina:", ISTEXT($B467)), "OK", "")</f>
        <v/>
      </c>
      <c r="U467" s="21"/>
      <c r="V467" s="21"/>
      <c r="W467" s="21"/>
    </row>
    <row r="468" customFormat="false" ht="12" hidden="false" customHeight="false" outlineLevel="0" collapsed="false">
      <c r="A468" s="21"/>
      <c r="B468" s="21"/>
      <c r="C468" s="21"/>
      <c r="D468" s="21"/>
      <c r="E468" s="21"/>
      <c r="F468" s="21"/>
      <c r="G468" s="21"/>
      <c r="H468" s="21"/>
      <c r="I468" s="21"/>
      <c r="J468" s="21"/>
      <c r="K468" s="21"/>
      <c r="L468" s="21"/>
      <c r="M468" s="21"/>
      <c r="N468" s="21"/>
      <c r="O468" s="21"/>
      <c r="P468" s="21"/>
      <c r="Q468" s="21"/>
      <c r="R468" s="21"/>
      <c r="S468" s="21"/>
      <c r="T468" s="42" t="str">
        <f aca="false">IF(AND($A468 = "Nome da disciplina:", ISTEXT($B468)), "OK", "")</f>
        <v/>
      </c>
      <c r="U468" s="21"/>
      <c r="V468" s="21"/>
      <c r="W468" s="21"/>
    </row>
    <row r="469" customFormat="false" ht="15.75" hidden="false" customHeight="true" outlineLevel="0" collapsed="false">
      <c r="T469" s="42" t="str">
        <f aca="false">IF(AND($A469 = "Nome da disciplina:", ISTEXT($B469)), "OK", "")</f>
        <v/>
      </c>
    </row>
    <row r="470" customFormat="false" ht="15.75" hidden="false" customHeight="true" outlineLevel="0" collapsed="false">
      <c r="T470" s="42" t="str">
        <f aca="false">IF(AND($A470 = "Nome da disciplina:", ISTEXT($B470)), "OK", "")</f>
        <v/>
      </c>
    </row>
    <row r="471" customFormat="false" ht="19.5" hidden="false" customHeight="true" outlineLevel="0" collapsed="false">
      <c r="A471" s="15" t="s">
        <v>98</v>
      </c>
      <c r="B471" s="17"/>
      <c r="C471" s="17"/>
      <c r="D471" s="17"/>
      <c r="E471" s="17"/>
      <c r="F471" s="17"/>
      <c r="G471" s="17"/>
      <c r="H471" s="17"/>
      <c r="I471" s="17"/>
      <c r="J471" s="17"/>
      <c r="K471" s="17"/>
      <c r="L471" s="17"/>
      <c r="M471" s="17"/>
      <c r="N471" s="19"/>
      <c r="O471" s="15" t="str">
        <f aca="false">IF(AND(B471="",NOT(F472="")),"Nome da disciplina obrigatório","")</f>
        <v/>
      </c>
      <c r="P471" s="15" t="n">
        <f aca="false">IF(ISBLANK(O471),"",IF(O471="",0,1))</f>
        <v>0</v>
      </c>
      <c r="Q471" s="21"/>
      <c r="R471" s="21"/>
      <c r="S471" s="21"/>
      <c r="T471" s="42" t="str">
        <f aca="false">IF(AND($A471 = "Nome da disciplina:", ISTEXT($B471)), "OK", "")</f>
        <v/>
      </c>
      <c r="U471" s="21"/>
      <c r="V471" s="21"/>
      <c r="W471" s="21"/>
    </row>
    <row r="472" customFormat="false" ht="32.25" hidden="false" customHeight="true" outlineLevel="0" collapsed="false">
      <c r="A472" s="47" t="s">
        <v>99</v>
      </c>
      <c r="B472" s="47"/>
      <c r="C472" s="47"/>
      <c r="D472" s="47"/>
      <c r="E472" s="47"/>
      <c r="F472" s="15" t="str">
        <f aca="false">IF(SUM(G482:G491)+SUM(M482:M491)=0,"",SUM(G482:G491)+SUM(M482:M491))</f>
        <v/>
      </c>
      <c r="H472" s="19"/>
      <c r="I472" s="19"/>
      <c r="J472" s="19"/>
      <c r="K472" s="19"/>
      <c r="L472" s="19"/>
      <c r="M472" s="19"/>
      <c r="N472" s="19"/>
      <c r="O472" s="15" t="str">
        <f aca="false">IF(F472="", "", IF(AND(NOT(F472=0),NOT(MOD(F472,15)=0)),"A carga horária deve ser múltiplo de 15",""))</f>
        <v/>
      </c>
      <c r="P472" s="15" t="n">
        <f aca="false">IF(ISBLANK(O472),"",IF(O472="",0,1))</f>
        <v>0</v>
      </c>
      <c r="Q472" s="21"/>
      <c r="R472" s="21"/>
      <c r="S472" s="21"/>
      <c r="T472" s="42" t="str">
        <f aca="false">IF(AND($A472 = "Nome da disciplina:", ISTEXT($B472)), "OK", "")</f>
        <v/>
      </c>
      <c r="U472" s="19"/>
      <c r="V472" s="19"/>
      <c r="W472" s="21"/>
    </row>
    <row r="473" customFormat="false" ht="13.5" hidden="false" customHeight="true" outlineLevel="0" collapsed="false">
      <c r="A473" s="39" t="s">
        <v>92</v>
      </c>
      <c r="B473" s="39"/>
      <c r="C473" s="39"/>
      <c r="D473" s="39"/>
      <c r="E473" s="39"/>
      <c r="F473" s="48" t="str">
        <f aca="false">IF(AND(NOT(ISBLANK(F472)),ISNUMBER(F472),F472&gt;=15),F472/15,"")</f>
        <v/>
      </c>
      <c r="G473" s="19"/>
      <c r="H473" s="19"/>
      <c r="I473" s="19"/>
      <c r="J473" s="19"/>
      <c r="K473" s="19"/>
      <c r="L473" s="19"/>
      <c r="M473" s="19"/>
      <c r="N473" s="19"/>
      <c r="O473" s="21"/>
      <c r="P473" s="21"/>
      <c r="Q473" s="21"/>
      <c r="R473" s="21"/>
      <c r="S473" s="21"/>
      <c r="T473" s="42" t="str">
        <f aca="false">IF(AND($A473 = "Nome da disciplina:", ISTEXT($B473)), "OK", "")</f>
        <v/>
      </c>
      <c r="U473" s="19"/>
      <c r="V473" s="19"/>
      <c r="W473" s="21"/>
    </row>
    <row r="474" customFormat="false" ht="60" hidden="false" customHeight="true" outlineLevel="0" collapsed="false">
      <c r="A474" s="15" t="s">
        <v>100</v>
      </c>
      <c r="B474" s="31"/>
      <c r="C474" s="31"/>
      <c r="D474" s="31"/>
      <c r="E474" s="31"/>
      <c r="F474" s="31"/>
      <c r="G474" s="31"/>
      <c r="H474" s="31"/>
      <c r="I474" s="31"/>
      <c r="J474" s="31"/>
      <c r="K474" s="31"/>
      <c r="L474" s="31"/>
      <c r="M474" s="31"/>
      <c r="N474" s="19"/>
      <c r="O474" s="21"/>
      <c r="P474" s="21"/>
      <c r="Q474" s="21"/>
      <c r="R474" s="21"/>
      <c r="S474" s="21"/>
      <c r="T474" s="42" t="str">
        <f aca="false">IF(AND($A474 = "Nome da disciplina:", ISTEXT($B474)), "OK", "")</f>
        <v/>
      </c>
      <c r="U474" s="19"/>
      <c r="V474" s="19"/>
      <c r="W474" s="21"/>
    </row>
    <row r="475" customFormat="false" ht="60" hidden="false" customHeight="true" outlineLevel="0" collapsed="false">
      <c r="A475" s="49" t="s">
        <v>101</v>
      </c>
      <c r="B475" s="31"/>
      <c r="C475" s="31"/>
      <c r="D475" s="31"/>
      <c r="E475" s="31"/>
      <c r="F475" s="31"/>
      <c r="G475" s="31"/>
      <c r="H475" s="31"/>
      <c r="I475" s="31"/>
      <c r="J475" s="31"/>
      <c r="K475" s="31"/>
      <c r="L475" s="31"/>
      <c r="M475" s="31"/>
      <c r="N475" s="19"/>
      <c r="O475" s="21"/>
      <c r="P475" s="21"/>
      <c r="Q475" s="21"/>
      <c r="R475" s="21"/>
      <c r="S475" s="21"/>
      <c r="T475" s="42" t="str">
        <f aca="false">IF(AND($A475 = "Nome da disciplina:", ISTEXT($B475)), "OK", "")</f>
        <v/>
      </c>
      <c r="U475" s="19"/>
      <c r="V475" s="19"/>
      <c r="W475" s="21"/>
    </row>
    <row r="476" customFormat="false" ht="13.5" hidden="false" customHeight="false" outlineLevel="0" collapsed="false">
      <c r="A476" s="15" t="s">
        <v>102</v>
      </c>
      <c r="B476" s="22"/>
      <c r="C476" s="50" t="s">
        <v>103</v>
      </c>
      <c r="D476" s="19"/>
      <c r="E476" s="19"/>
      <c r="G476" s="21"/>
      <c r="H476" s="19"/>
      <c r="I476" s="19"/>
      <c r="J476" s="19"/>
      <c r="K476" s="19"/>
      <c r="L476" s="19"/>
      <c r="M476" s="19"/>
      <c r="N476" s="19"/>
      <c r="O476" s="21"/>
      <c r="P476" s="21"/>
      <c r="Q476" s="21"/>
      <c r="R476" s="21"/>
      <c r="S476" s="21"/>
      <c r="T476" s="42" t="str">
        <f aca="false">IF(AND($A476 = "Nome da disciplina:", ISTEXT($B476)), "OK", "")</f>
        <v/>
      </c>
      <c r="U476" s="19"/>
      <c r="V476" s="19"/>
      <c r="W476" s="21"/>
    </row>
    <row r="477" customFormat="false" ht="13.5" hidden="false" customHeight="false" outlineLevel="0" collapsed="false">
      <c r="A477" s="15" t="s">
        <v>104</v>
      </c>
      <c r="B477" s="22"/>
      <c r="C477" s="50" t="s">
        <v>103</v>
      </c>
      <c r="D477" s="19"/>
      <c r="E477" s="19"/>
      <c r="G477" s="21"/>
      <c r="H477" s="19"/>
      <c r="I477" s="19"/>
      <c r="J477" s="19"/>
      <c r="K477" s="19"/>
      <c r="L477" s="19"/>
      <c r="M477" s="19"/>
      <c r="N477" s="19"/>
      <c r="O477" s="21"/>
      <c r="P477" s="21"/>
      <c r="Q477" s="21"/>
      <c r="R477" s="21"/>
      <c r="S477" s="21"/>
      <c r="T477" s="42" t="str">
        <f aca="false">IF(AND($A477 = "Nome da disciplina:", ISTEXT($B477)), "OK", "")</f>
        <v/>
      </c>
      <c r="U477" s="19"/>
      <c r="V477" s="19"/>
      <c r="W477" s="21"/>
    </row>
    <row r="478" customFormat="false" ht="13.5" hidden="false" customHeight="true" outlineLevel="0" collapsed="false">
      <c r="A478" s="51" t="s">
        <v>105</v>
      </c>
      <c r="B478" s="51"/>
      <c r="C478" s="22"/>
      <c r="D478" s="50" t="s">
        <v>103</v>
      </c>
      <c r="E478" s="19"/>
      <c r="F478" s="52"/>
      <c r="G478" s="21"/>
      <c r="H478" s="19"/>
      <c r="I478" s="19"/>
      <c r="J478" s="19"/>
      <c r="K478" s="19"/>
      <c r="L478" s="19"/>
      <c r="M478" s="19"/>
      <c r="N478" s="19"/>
      <c r="O478" s="21"/>
      <c r="P478" s="21"/>
      <c r="Q478" s="21"/>
      <c r="R478" s="21"/>
      <c r="S478" s="21"/>
      <c r="T478" s="42" t="str">
        <f aca="false">IF(AND($A478 = "Nome da disciplina:", ISTEXT($B478)), "OK", "")</f>
        <v/>
      </c>
      <c r="U478" s="19"/>
      <c r="V478" s="19"/>
      <c r="W478" s="21"/>
    </row>
    <row r="479" customFormat="false" ht="13.5" hidden="false" customHeight="true" outlineLevel="0" collapsed="false">
      <c r="A479" s="51" t="s">
        <v>106</v>
      </c>
      <c r="B479" s="51"/>
      <c r="C479" s="22"/>
      <c r="D479" s="50" t="s">
        <v>103</v>
      </c>
      <c r="E479" s="19"/>
      <c r="F479" s="52"/>
      <c r="G479" s="21"/>
      <c r="H479" s="19"/>
      <c r="I479" s="19"/>
      <c r="J479" s="19"/>
      <c r="K479" s="19"/>
      <c r="L479" s="19"/>
      <c r="M479" s="19"/>
      <c r="N479" s="19"/>
      <c r="O479" s="21"/>
      <c r="P479" s="21"/>
      <c r="Q479" s="21"/>
      <c r="R479" s="21"/>
      <c r="S479" s="21"/>
      <c r="T479" s="42" t="str">
        <f aca="false">IF(AND($A479 = "Nome da disciplina:", ISTEXT($B479)), "OK", "")</f>
        <v/>
      </c>
      <c r="U479" s="19"/>
      <c r="V479" s="19"/>
      <c r="W479" s="21"/>
    </row>
    <row r="480" customFormat="false" ht="13.5" hidden="false" customHeight="true" outlineLevel="0" collapsed="false">
      <c r="A480" s="57" t="s">
        <v>107</v>
      </c>
      <c r="B480" s="57"/>
      <c r="C480" s="57"/>
      <c r="D480" s="22"/>
      <c r="E480" s="50" t="s">
        <v>103</v>
      </c>
      <c r="G480" s="21"/>
      <c r="H480" s="19"/>
      <c r="I480" s="19"/>
      <c r="J480" s="19"/>
      <c r="K480" s="19"/>
      <c r="L480" s="19"/>
      <c r="M480" s="19"/>
      <c r="N480" s="19"/>
      <c r="O480" s="21"/>
      <c r="P480" s="21"/>
      <c r="Q480" s="21"/>
      <c r="R480" s="21"/>
      <c r="S480" s="21"/>
      <c r="T480" s="42" t="str">
        <f aca="false">IF(AND($A480 = "Nome da disciplina:", ISTEXT($B480)), "OK", "")</f>
        <v/>
      </c>
      <c r="U480" s="19"/>
      <c r="V480" s="19"/>
      <c r="W480" s="21"/>
    </row>
    <row r="481" customFormat="false" ht="13.5" hidden="false" customHeight="true" outlineLevel="0" collapsed="false">
      <c r="A481" s="59" t="s">
        <v>108</v>
      </c>
      <c r="B481" s="59"/>
      <c r="C481" s="59"/>
      <c r="D481" s="22"/>
      <c r="E481" s="50" t="s">
        <v>103</v>
      </c>
      <c r="G481" s="21"/>
      <c r="H481" s="19"/>
      <c r="I481" s="19"/>
      <c r="J481" s="19"/>
      <c r="K481" s="19"/>
      <c r="L481" s="19"/>
      <c r="M481" s="19"/>
      <c r="N481" s="19"/>
      <c r="O481" s="21"/>
      <c r="P481" s="21"/>
      <c r="Q481" s="21"/>
      <c r="R481" s="21"/>
      <c r="S481" s="21"/>
      <c r="T481" s="42" t="str">
        <f aca="false">IF(AND($A481 = "Nome da disciplina:", ISTEXT($B481)), "OK", "")</f>
        <v/>
      </c>
      <c r="U481" s="19"/>
      <c r="V481" s="19"/>
      <c r="W481" s="21"/>
    </row>
    <row r="482" customFormat="false" ht="13.5" hidden="false" customHeight="false" outlineLevel="0" collapsed="false">
      <c r="A482" s="15" t="s">
        <v>109</v>
      </c>
      <c r="B482" s="20"/>
      <c r="C482" s="20"/>
      <c r="D482" s="20"/>
      <c r="E482" s="19"/>
      <c r="F482" s="15" t="s">
        <v>110</v>
      </c>
      <c r="G482" s="22"/>
      <c r="H482" s="19"/>
      <c r="I482" s="15" t="s">
        <v>111</v>
      </c>
      <c r="J482" s="22"/>
      <c r="K482" s="19"/>
      <c r="L482" s="15" t="s">
        <v>110</v>
      </c>
      <c r="M482" s="22"/>
      <c r="N482" s="19"/>
      <c r="O482" s="15" t="str">
        <f aca="false">IF(OR(AND(NOT(ISBLANK(G482)),NOT(ISNUMBER(G482))),AND(NOT(ISBLANK(J482)),NOT(ISNUMBER(M482)))),"Digite um número na C.H.",IF(OR(COUNTIF(B482:B491,B482)&gt;1,COUNTIF(J482:J491,J482)&gt;1),"Docente repetido",""))</f>
        <v/>
      </c>
      <c r="P482" s="15" t="n">
        <f aca="false">IF(ISBLANK(O482),"",IF(O482="",0,1))</f>
        <v>0</v>
      </c>
      <c r="Q482" s="21"/>
      <c r="R482" s="21"/>
      <c r="S482" s="21"/>
      <c r="T482" s="42" t="str">
        <f aca="false">IF(AND($A482 = "Nome da disciplina:", ISTEXT($B482)), "OK", "")</f>
        <v/>
      </c>
      <c r="U482" s="19"/>
      <c r="V482" s="19"/>
      <c r="W482" s="21"/>
    </row>
    <row r="483" customFormat="false" ht="13.5" hidden="false" customHeight="false" outlineLevel="0" collapsed="false">
      <c r="A483" s="15" t="s">
        <v>112</v>
      </c>
      <c r="B483" s="20"/>
      <c r="C483" s="20"/>
      <c r="D483" s="20"/>
      <c r="E483" s="19"/>
      <c r="F483" s="15" t="s">
        <v>110</v>
      </c>
      <c r="G483" s="22"/>
      <c r="H483" s="19"/>
      <c r="I483" s="15" t="s">
        <v>113</v>
      </c>
      <c r="J483" s="22"/>
      <c r="K483" s="19"/>
      <c r="L483" s="15" t="s">
        <v>110</v>
      </c>
      <c r="M483" s="22"/>
      <c r="N483" s="19"/>
      <c r="O483" s="15" t="str">
        <f aca="false">IF(OR(AND(NOT(ISBLANK(G483)),NOT(ISNUMBER(G483))),AND(NOT(ISBLANK(J483)),NOT(ISNUMBER(M483)))),"Digite um número na C.H.",IF(OR(COUNTIF(B482:B491,B483)&gt;1,COUNTIF(J482:J491,J483)&gt;1),"Docente repetido",""))</f>
        <v/>
      </c>
      <c r="P483" s="15" t="n">
        <f aca="false">IF(ISBLANK(O483),"",IF(O483="",0,1))</f>
        <v>0</v>
      </c>
      <c r="Q483" s="21"/>
      <c r="R483" s="21"/>
      <c r="S483" s="21"/>
      <c r="T483" s="42" t="str">
        <f aca="false">IF(AND($A483 = "Nome da disciplina:", ISTEXT($B483)), "OK", "")</f>
        <v/>
      </c>
      <c r="U483" s="19"/>
      <c r="V483" s="19"/>
      <c r="W483" s="21"/>
    </row>
    <row r="484" customFormat="false" ht="13.5" hidden="false" customHeight="false" outlineLevel="0" collapsed="false">
      <c r="A484" s="15" t="s">
        <v>114</v>
      </c>
      <c r="B484" s="20"/>
      <c r="C484" s="20"/>
      <c r="D484" s="20"/>
      <c r="E484" s="19"/>
      <c r="F484" s="15" t="s">
        <v>110</v>
      </c>
      <c r="G484" s="22"/>
      <c r="H484" s="19"/>
      <c r="I484" s="15" t="s">
        <v>115</v>
      </c>
      <c r="J484" s="22"/>
      <c r="K484" s="19"/>
      <c r="L484" s="15" t="s">
        <v>110</v>
      </c>
      <c r="M484" s="22"/>
      <c r="N484" s="19"/>
      <c r="O484" s="15" t="str">
        <f aca="false">IF(OR(AND(NOT(ISBLANK(G484)),NOT(ISNUMBER(G484))),AND(NOT(ISBLANK(J484)),NOT(ISNUMBER(M484)))),"Digite um número na C.H.",IF(OR(COUNTIF(B482:B491,B484)&gt;1,COUNTIF(J482:J491,J484)&gt;1),"Docente repetido",""))</f>
        <v/>
      </c>
      <c r="P484" s="15" t="n">
        <f aca="false">IF(ISBLANK(O484),"",IF(O484="",0,1))</f>
        <v>0</v>
      </c>
      <c r="Q484" s="21"/>
      <c r="R484" s="21"/>
      <c r="S484" s="21"/>
      <c r="T484" s="42" t="str">
        <f aca="false">IF(AND($A484 = "Nome da disciplina:", ISTEXT($B484)), "OK", "")</f>
        <v/>
      </c>
      <c r="U484" s="19"/>
      <c r="V484" s="19"/>
      <c r="W484" s="21"/>
    </row>
    <row r="485" customFormat="false" ht="13.5" hidden="false" customHeight="false" outlineLevel="0" collapsed="false">
      <c r="A485" s="15" t="s">
        <v>116</v>
      </c>
      <c r="B485" s="20"/>
      <c r="C485" s="20"/>
      <c r="D485" s="20"/>
      <c r="E485" s="19"/>
      <c r="F485" s="15" t="s">
        <v>110</v>
      </c>
      <c r="G485" s="22"/>
      <c r="H485" s="19"/>
      <c r="I485" s="15" t="s">
        <v>117</v>
      </c>
      <c r="J485" s="22"/>
      <c r="K485" s="19"/>
      <c r="L485" s="15" t="s">
        <v>110</v>
      </c>
      <c r="M485" s="22"/>
      <c r="N485" s="19"/>
      <c r="O485" s="15" t="str">
        <f aca="false">IF(OR(AND(NOT(ISBLANK(G485)),NOT(ISNUMBER(G485))),AND(NOT(ISBLANK(J485)),NOT(ISNUMBER(M485)))),"Digite um número na C.H.",IF(OR(COUNTIF(B482:B491,B485)&gt;1,COUNTIF(J482:J491,J485)&gt;1),"Docente repetido",""))</f>
        <v/>
      </c>
      <c r="P485" s="15" t="n">
        <f aca="false">IF(ISBLANK(O485),"",IF(O485="",0,1))</f>
        <v>0</v>
      </c>
      <c r="Q485" s="21"/>
      <c r="R485" s="21"/>
      <c r="S485" s="21"/>
      <c r="T485" s="42" t="str">
        <f aca="false">IF(AND($A485 = "Nome da disciplina:", ISTEXT($B485)), "OK", "")</f>
        <v/>
      </c>
      <c r="U485" s="19"/>
      <c r="V485" s="19"/>
      <c r="W485" s="21"/>
    </row>
    <row r="486" customFormat="false" ht="13.5" hidden="false" customHeight="false" outlineLevel="0" collapsed="false">
      <c r="A486" s="15" t="s">
        <v>118</v>
      </c>
      <c r="B486" s="20"/>
      <c r="C486" s="20"/>
      <c r="D486" s="20"/>
      <c r="E486" s="19"/>
      <c r="F486" s="15" t="s">
        <v>110</v>
      </c>
      <c r="G486" s="22"/>
      <c r="H486" s="19"/>
      <c r="I486" s="15" t="s">
        <v>119</v>
      </c>
      <c r="J486" s="22"/>
      <c r="K486" s="19"/>
      <c r="L486" s="15" t="s">
        <v>110</v>
      </c>
      <c r="M486" s="22"/>
      <c r="N486" s="19"/>
      <c r="O486" s="15" t="str">
        <f aca="false">IF(OR(AND(NOT(ISBLANK(G486)),NOT(ISNUMBER(G486))),AND(NOT(ISBLANK(J486)),NOT(ISNUMBER(M486)))),"Digite um número na C.H.",IF(OR(COUNTIF(B482:B491,B486)&gt;1,COUNTIF(J482:J491,J486)&gt;1),"Docente repetido",""))</f>
        <v/>
      </c>
      <c r="P486" s="15" t="n">
        <f aca="false">IF(ISBLANK(O486),"",IF(O486="",0,1))</f>
        <v>0</v>
      </c>
      <c r="Q486" s="21"/>
      <c r="R486" s="21"/>
      <c r="S486" s="21"/>
      <c r="T486" s="42" t="str">
        <f aca="false">IF(AND($A486 = "Nome da disciplina:", ISTEXT($B486)), "OK", "")</f>
        <v/>
      </c>
      <c r="U486" s="19"/>
      <c r="V486" s="19"/>
      <c r="W486" s="21"/>
    </row>
    <row r="487" customFormat="false" ht="13.5" hidden="false" customHeight="false" outlineLevel="0" collapsed="false">
      <c r="A487" s="15" t="s">
        <v>120</v>
      </c>
      <c r="B487" s="20"/>
      <c r="C487" s="20"/>
      <c r="D487" s="20"/>
      <c r="E487" s="19"/>
      <c r="F487" s="15" t="s">
        <v>110</v>
      </c>
      <c r="G487" s="22"/>
      <c r="H487" s="19"/>
      <c r="I487" s="15" t="s">
        <v>121</v>
      </c>
      <c r="J487" s="22"/>
      <c r="K487" s="19"/>
      <c r="L487" s="15" t="s">
        <v>110</v>
      </c>
      <c r="M487" s="22"/>
      <c r="N487" s="19"/>
      <c r="O487" s="15" t="str">
        <f aca="false">IF(OR(AND(NOT(ISBLANK(G487)),NOT(ISNUMBER(G487))),AND(NOT(ISBLANK(J487)),NOT(ISNUMBER(M487)))),"Digite um número na C.H.",IF(OR(COUNTIF(B482:B491,B487)&gt;1,COUNTIF(J482:J491,J487)&gt;1),"Docente repetido",""))</f>
        <v/>
      </c>
      <c r="P487" s="15" t="n">
        <f aca="false">IF(ISBLANK(O487),"",IF(O487="",0,1))</f>
        <v>0</v>
      </c>
      <c r="Q487" s="21"/>
      <c r="R487" s="21"/>
      <c r="S487" s="21"/>
      <c r="T487" s="42" t="str">
        <f aca="false">IF(AND($A487 = "Nome da disciplina:", ISTEXT($B487)), "OK", "")</f>
        <v/>
      </c>
      <c r="U487" s="19"/>
      <c r="V487" s="19"/>
      <c r="W487" s="21"/>
    </row>
    <row r="488" customFormat="false" ht="13.5" hidden="false" customHeight="false" outlineLevel="0" collapsed="false">
      <c r="A488" s="15" t="s">
        <v>122</v>
      </c>
      <c r="B488" s="20"/>
      <c r="C488" s="20"/>
      <c r="D488" s="20"/>
      <c r="E488" s="19"/>
      <c r="F488" s="15" t="s">
        <v>110</v>
      </c>
      <c r="G488" s="22"/>
      <c r="H488" s="19"/>
      <c r="I488" s="15" t="s">
        <v>123</v>
      </c>
      <c r="J488" s="22"/>
      <c r="K488" s="19"/>
      <c r="L488" s="15" t="s">
        <v>110</v>
      </c>
      <c r="M488" s="22"/>
      <c r="N488" s="19"/>
      <c r="O488" s="15" t="str">
        <f aca="false">IF(OR(AND(NOT(ISBLANK(G488)),NOT(ISNUMBER(G488))),AND(NOT(ISBLANK(J488)),NOT(ISNUMBER(M488)))),"Digite um número na C.H.",IF(OR(COUNTIF(B482:B491,B488)&gt;1,COUNTIF(J482:J491,J488)&gt;1),"Docente repetido",""))</f>
        <v/>
      </c>
      <c r="P488" s="15" t="n">
        <f aca="false">IF(ISBLANK(O488),"",IF(O488="",0,1))</f>
        <v>0</v>
      </c>
      <c r="Q488" s="21"/>
      <c r="R488" s="21"/>
      <c r="S488" s="21"/>
      <c r="T488" s="42" t="str">
        <f aca="false">IF(AND($A488 = "Nome da disciplina:", ISTEXT($B488)), "OK", "")</f>
        <v/>
      </c>
      <c r="U488" s="19"/>
      <c r="V488" s="19"/>
      <c r="W488" s="21"/>
    </row>
    <row r="489" customFormat="false" ht="13.5" hidden="false" customHeight="false" outlineLevel="0" collapsed="false">
      <c r="A489" s="15" t="s">
        <v>124</v>
      </c>
      <c r="B489" s="20"/>
      <c r="C489" s="20"/>
      <c r="D489" s="20"/>
      <c r="E489" s="19"/>
      <c r="F489" s="15" t="s">
        <v>110</v>
      </c>
      <c r="G489" s="22"/>
      <c r="H489" s="19"/>
      <c r="I489" s="15" t="s">
        <v>125</v>
      </c>
      <c r="J489" s="22"/>
      <c r="K489" s="19"/>
      <c r="L489" s="15" t="s">
        <v>110</v>
      </c>
      <c r="M489" s="22"/>
      <c r="N489" s="19"/>
      <c r="O489" s="15" t="str">
        <f aca="false">IF(OR(AND(NOT(ISBLANK(G489)),NOT(ISNUMBER(G489))),AND(NOT(ISBLANK(J489)),NOT(ISNUMBER(M489)))),"Digite um número na C.H.",IF(OR(COUNTIF(B482:B491,B489)&gt;1,COUNTIF(J482:J491,J489)&gt;1),"Docente repetido",""))</f>
        <v/>
      </c>
      <c r="P489" s="15" t="n">
        <f aca="false">IF(ISBLANK(O489),"",IF(O489="",0,1))</f>
        <v>0</v>
      </c>
      <c r="Q489" s="21"/>
      <c r="R489" s="21"/>
      <c r="S489" s="21"/>
      <c r="T489" s="42" t="str">
        <f aca="false">IF(AND($A489 = "Nome da disciplina:", ISTEXT($B489)), "OK", "")</f>
        <v/>
      </c>
      <c r="U489" s="19"/>
      <c r="V489" s="19"/>
      <c r="W489" s="21"/>
    </row>
    <row r="490" customFormat="false" ht="13.5" hidden="false" customHeight="false" outlineLevel="0" collapsed="false">
      <c r="A490" s="15" t="s">
        <v>126</v>
      </c>
      <c r="B490" s="20"/>
      <c r="C490" s="20"/>
      <c r="D490" s="20"/>
      <c r="E490" s="19"/>
      <c r="F490" s="15" t="s">
        <v>110</v>
      </c>
      <c r="G490" s="22"/>
      <c r="H490" s="19"/>
      <c r="I490" s="15" t="s">
        <v>127</v>
      </c>
      <c r="J490" s="22"/>
      <c r="K490" s="19"/>
      <c r="L490" s="15" t="s">
        <v>110</v>
      </c>
      <c r="M490" s="22"/>
      <c r="N490" s="19"/>
      <c r="O490" s="15" t="str">
        <f aca="false">IF(OR(AND(NOT(ISBLANK(G490)),NOT(ISNUMBER(G490))),AND(NOT(ISBLANK(J490)),NOT(ISNUMBER(M490)))),"Digite um número na C.H.",IF(OR(COUNTIF(B482:B491,B490)&gt;1,COUNTIF(J482:J491,J490)&gt;1),"Docente repetido",""))</f>
        <v/>
      </c>
      <c r="P490" s="15" t="n">
        <f aca="false">IF(ISBLANK(O490),"",IF(O490="",0,1))</f>
        <v>0</v>
      </c>
      <c r="Q490" s="21"/>
      <c r="R490" s="21"/>
      <c r="S490" s="21"/>
      <c r="T490" s="42" t="str">
        <f aca="false">IF(AND($A490 = "Nome da disciplina:", ISTEXT($B490)), "OK", "")</f>
        <v/>
      </c>
      <c r="U490" s="21"/>
      <c r="V490" s="21"/>
      <c r="W490" s="21"/>
    </row>
    <row r="491" customFormat="false" ht="13.5" hidden="false" customHeight="false" outlineLevel="0" collapsed="false">
      <c r="A491" s="15" t="s">
        <v>128</v>
      </c>
      <c r="B491" s="20"/>
      <c r="C491" s="20"/>
      <c r="D491" s="20"/>
      <c r="E491" s="19"/>
      <c r="F491" s="15" t="s">
        <v>110</v>
      </c>
      <c r="G491" s="22"/>
      <c r="H491" s="19"/>
      <c r="I491" s="15" t="s">
        <v>129</v>
      </c>
      <c r="J491" s="22"/>
      <c r="K491" s="19"/>
      <c r="L491" s="15" t="s">
        <v>110</v>
      </c>
      <c r="M491" s="22"/>
      <c r="N491" s="19"/>
      <c r="O491" s="15" t="str">
        <f aca="false">IF(OR(AND(NOT(ISBLANK(G491)),NOT(ISNUMBER(G491))),AND(NOT(ISBLANK(J491)),NOT(ISNUMBER(M491)))),"Digite um número na C.H.",IF(OR(COUNTIF(B482:B491,B491)&gt;1,COUNTIF(J482:J491,J491)&gt;1),"Docente repetido",""))</f>
        <v/>
      </c>
      <c r="P491" s="15" t="n">
        <f aca="false">IF(ISBLANK(O491),"",IF(O491="",0,1))</f>
        <v>0</v>
      </c>
      <c r="Q491" s="21"/>
      <c r="R491" s="21"/>
      <c r="S491" s="21"/>
      <c r="T491" s="42" t="str">
        <f aca="false">IF(AND($A491 = "Nome da disciplina:", ISTEXT($B491)), "OK", "")</f>
        <v/>
      </c>
      <c r="U491" s="21"/>
      <c r="V491" s="21"/>
      <c r="W491" s="21"/>
    </row>
    <row r="492" customFormat="false" ht="12" hidden="false" customHeight="false" outlineLevel="0" collapsed="false">
      <c r="A492" s="21"/>
      <c r="B492" s="21"/>
      <c r="C492" s="21"/>
      <c r="D492" s="21"/>
      <c r="E492" s="21"/>
      <c r="F492" s="21"/>
      <c r="G492" s="21"/>
      <c r="H492" s="21"/>
      <c r="I492" s="21"/>
      <c r="J492" s="21"/>
      <c r="K492" s="21"/>
      <c r="L492" s="21"/>
      <c r="M492" s="21"/>
      <c r="N492" s="21"/>
      <c r="O492" s="21"/>
      <c r="P492" s="21"/>
      <c r="Q492" s="21"/>
      <c r="R492" s="21"/>
      <c r="S492" s="21"/>
      <c r="T492" s="42" t="str">
        <f aca="false">IF(AND($A492 = "Nome da disciplina:", ISTEXT($B492)), "OK", "")</f>
        <v/>
      </c>
      <c r="U492" s="21"/>
      <c r="V492" s="21"/>
      <c r="W492" s="21"/>
    </row>
    <row r="493" customFormat="false" ht="15.75" hidden="false" customHeight="true" outlineLevel="0" collapsed="false">
      <c r="T493" s="42" t="str">
        <f aca="false">IF(AND($A493 = "Nome da disciplina:", ISTEXT($B493)), "OK", "")</f>
        <v/>
      </c>
    </row>
    <row r="494" customFormat="false" ht="15.75" hidden="false" customHeight="true" outlineLevel="0" collapsed="false">
      <c r="T494" s="42" t="str">
        <f aca="false">IF(AND($A494 = "Nome da disciplina:", ISTEXT($B494)), "OK", "")</f>
        <v/>
      </c>
    </row>
    <row r="495" customFormat="false" ht="19.5" hidden="false" customHeight="true" outlineLevel="0" collapsed="false">
      <c r="A495" s="15" t="s">
        <v>98</v>
      </c>
      <c r="B495" s="17"/>
      <c r="C495" s="17"/>
      <c r="D495" s="17"/>
      <c r="E495" s="17"/>
      <c r="F495" s="17"/>
      <c r="G495" s="17"/>
      <c r="H495" s="17"/>
      <c r="I495" s="17"/>
      <c r="J495" s="17"/>
      <c r="K495" s="17"/>
      <c r="L495" s="17"/>
      <c r="M495" s="17"/>
      <c r="N495" s="19"/>
      <c r="O495" s="15" t="str">
        <f aca="false">IF(AND(B495="",NOT(F496="")),"Nome da disciplina obrigatório","")</f>
        <v/>
      </c>
      <c r="P495" s="15" t="n">
        <f aca="false">IF(ISBLANK(O495),"",IF(O495="",0,1))</f>
        <v>0</v>
      </c>
      <c r="Q495" s="21"/>
      <c r="R495" s="21"/>
      <c r="S495" s="21"/>
      <c r="T495" s="42" t="str">
        <f aca="false">IF(AND($A495 = "Nome da disciplina:", ISTEXT($B495)), "OK", "")</f>
        <v/>
      </c>
      <c r="U495" s="21"/>
      <c r="V495" s="21"/>
      <c r="W495" s="21"/>
    </row>
    <row r="496" customFormat="false" ht="32.25" hidden="false" customHeight="true" outlineLevel="0" collapsed="false">
      <c r="A496" s="47" t="s">
        <v>99</v>
      </c>
      <c r="B496" s="47"/>
      <c r="C496" s="47"/>
      <c r="D496" s="47"/>
      <c r="E496" s="47"/>
      <c r="F496" s="15" t="str">
        <f aca="false">IF(SUM(G506:G515)+SUM(M506:M515)=0,"",SUM(G506:G515)+SUM(M506:M515))</f>
        <v/>
      </c>
      <c r="H496" s="19"/>
      <c r="I496" s="19"/>
      <c r="J496" s="19"/>
      <c r="K496" s="19"/>
      <c r="L496" s="19"/>
      <c r="M496" s="19"/>
      <c r="N496" s="19"/>
      <c r="O496" s="15" t="str">
        <f aca="false">IF(F496="", "", IF(AND(NOT(F496=0),NOT(MOD(F496,15)=0)),"A carga horária deve ser múltiplo de 15",""))</f>
        <v/>
      </c>
      <c r="P496" s="15" t="n">
        <f aca="false">IF(ISBLANK(O496),"",IF(O496="",0,1))</f>
        <v>0</v>
      </c>
      <c r="Q496" s="21"/>
      <c r="R496" s="21"/>
      <c r="S496" s="21"/>
      <c r="T496" s="42" t="str">
        <f aca="false">IF(AND($A496 = "Nome da disciplina:", ISTEXT($B496)), "OK", "")</f>
        <v/>
      </c>
      <c r="U496" s="19"/>
      <c r="V496" s="19"/>
      <c r="W496" s="21"/>
    </row>
    <row r="497" customFormat="false" ht="13.5" hidden="false" customHeight="true" outlineLevel="0" collapsed="false">
      <c r="A497" s="39" t="s">
        <v>92</v>
      </c>
      <c r="B497" s="39"/>
      <c r="C497" s="39"/>
      <c r="D497" s="39"/>
      <c r="E497" s="39"/>
      <c r="F497" s="48" t="str">
        <f aca="false">IF(AND(NOT(ISBLANK(F496)),ISNUMBER(F496),F496&gt;=15),F496/15,"")</f>
        <v/>
      </c>
      <c r="G497" s="19"/>
      <c r="H497" s="19"/>
      <c r="I497" s="19"/>
      <c r="J497" s="19"/>
      <c r="K497" s="19"/>
      <c r="L497" s="19"/>
      <c r="M497" s="19"/>
      <c r="N497" s="19"/>
      <c r="O497" s="21"/>
      <c r="P497" s="21"/>
      <c r="Q497" s="21"/>
      <c r="R497" s="21"/>
      <c r="S497" s="21"/>
      <c r="T497" s="42" t="str">
        <f aca="false">IF(AND($A497 = "Nome da disciplina:", ISTEXT($B497)), "OK", "")</f>
        <v/>
      </c>
      <c r="U497" s="19"/>
      <c r="V497" s="19"/>
      <c r="W497" s="21"/>
    </row>
    <row r="498" customFormat="false" ht="60" hidden="false" customHeight="true" outlineLevel="0" collapsed="false">
      <c r="A498" s="15" t="s">
        <v>100</v>
      </c>
      <c r="B498" s="31"/>
      <c r="C498" s="31"/>
      <c r="D498" s="31"/>
      <c r="E498" s="31"/>
      <c r="F498" s="31"/>
      <c r="G498" s="31"/>
      <c r="H498" s="31"/>
      <c r="I498" s="31"/>
      <c r="J498" s="31"/>
      <c r="K498" s="31"/>
      <c r="L498" s="31"/>
      <c r="M498" s="31"/>
      <c r="N498" s="19"/>
      <c r="O498" s="21"/>
      <c r="P498" s="21"/>
      <c r="Q498" s="21"/>
      <c r="R498" s="21"/>
      <c r="S498" s="21"/>
      <c r="T498" s="42" t="str">
        <f aca="false">IF(AND($A498 = "Nome da disciplina:", ISTEXT($B498)), "OK", "")</f>
        <v/>
      </c>
      <c r="U498" s="19"/>
      <c r="V498" s="19"/>
      <c r="W498" s="21"/>
    </row>
    <row r="499" customFormat="false" ht="60" hidden="false" customHeight="true" outlineLevel="0" collapsed="false">
      <c r="A499" s="49" t="s">
        <v>101</v>
      </c>
      <c r="B499" s="31"/>
      <c r="C499" s="31"/>
      <c r="D499" s="31"/>
      <c r="E499" s="31"/>
      <c r="F499" s="31"/>
      <c r="G499" s="31"/>
      <c r="H499" s="31"/>
      <c r="I499" s="31"/>
      <c r="J499" s="31"/>
      <c r="K499" s="31"/>
      <c r="L499" s="31"/>
      <c r="M499" s="31"/>
      <c r="N499" s="19"/>
      <c r="O499" s="21"/>
      <c r="P499" s="21"/>
      <c r="Q499" s="21"/>
      <c r="R499" s="21"/>
      <c r="S499" s="21"/>
      <c r="T499" s="42" t="str">
        <f aca="false">IF(AND($A499 = "Nome da disciplina:", ISTEXT($B499)), "OK", "")</f>
        <v/>
      </c>
      <c r="U499" s="19"/>
      <c r="V499" s="19"/>
      <c r="W499" s="21"/>
    </row>
    <row r="500" customFormat="false" ht="13.5" hidden="false" customHeight="false" outlineLevel="0" collapsed="false">
      <c r="A500" s="15" t="s">
        <v>102</v>
      </c>
      <c r="B500" s="22"/>
      <c r="C500" s="50" t="s">
        <v>103</v>
      </c>
      <c r="D500" s="19"/>
      <c r="E500" s="19"/>
      <c r="G500" s="21"/>
      <c r="H500" s="19"/>
      <c r="I500" s="19"/>
      <c r="J500" s="19"/>
      <c r="K500" s="19"/>
      <c r="L500" s="19"/>
      <c r="M500" s="19"/>
      <c r="N500" s="19"/>
      <c r="O500" s="21"/>
      <c r="P500" s="21"/>
      <c r="Q500" s="21"/>
      <c r="R500" s="21"/>
      <c r="S500" s="21"/>
      <c r="T500" s="42" t="str">
        <f aca="false">IF(AND($A500 = "Nome da disciplina:", ISTEXT($B500)), "OK", "")</f>
        <v/>
      </c>
      <c r="U500" s="19"/>
      <c r="V500" s="19"/>
      <c r="W500" s="21"/>
    </row>
    <row r="501" customFormat="false" ht="13.5" hidden="false" customHeight="false" outlineLevel="0" collapsed="false">
      <c r="A501" s="15" t="s">
        <v>104</v>
      </c>
      <c r="B501" s="22"/>
      <c r="C501" s="50" t="s">
        <v>103</v>
      </c>
      <c r="D501" s="19"/>
      <c r="E501" s="19"/>
      <c r="G501" s="21"/>
      <c r="H501" s="19"/>
      <c r="I501" s="19"/>
      <c r="J501" s="19"/>
      <c r="K501" s="19"/>
      <c r="L501" s="19"/>
      <c r="M501" s="19"/>
      <c r="N501" s="19"/>
      <c r="O501" s="21"/>
      <c r="P501" s="21"/>
      <c r="Q501" s="21"/>
      <c r="R501" s="21"/>
      <c r="S501" s="21"/>
      <c r="T501" s="42" t="str">
        <f aca="false">IF(AND($A501 = "Nome da disciplina:", ISTEXT($B501)), "OK", "")</f>
        <v/>
      </c>
      <c r="U501" s="19"/>
      <c r="V501" s="19"/>
      <c r="W501" s="21"/>
    </row>
    <row r="502" customFormat="false" ht="13.5" hidden="false" customHeight="true" outlineLevel="0" collapsed="false">
      <c r="A502" s="51" t="s">
        <v>105</v>
      </c>
      <c r="B502" s="51"/>
      <c r="C502" s="22"/>
      <c r="D502" s="50" t="s">
        <v>103</v>
      </c>
      <c r="E502" s="19"/>
      <c r="F502" s="52"/>
      <c r="G502" s="21"/>
      <c r="H502" s="19"/>
      <c r="I502" s="19"/>
      <c r="J502" s="19"/>
      <c r="K502" s="19"/>
      <c r="L502" s="19"/>
      <c r="M502" s="19"/>
      <c r="N502" s="19"/>
      <c r="O502" s="21"/>
      <c r="P502" s="21"/>
      <c r="Q502" s="21"/>
      <c r="R502" s="21"/>
      <c r="S502" s="21"/>
      <c r="T502" s="42" t="str">
        <f aca="false">IF(AND($A502 = "Nome da disciplina:", ISTEXT($B502)), "OK", "")</f>
        <v/>
      </c>
      <c r="U502" s="19"/>
      <c r="V502" s="19"/>
      <c r="W502" s="21"/>
    </row>
    <row r="503" customFormat="false" ht="13.5" hidden="false" customHeight="true" outlineLevel="0" collapsed="false">
      <c r="A503" s="51" t="s">
        <v>106</v>
      </c>
      <c r="B503" s="51"/>
      <c r="C503" s="22"/>
      <c r="D503" s="50" t="s">
        <v>103</v>
      </c>
      <c r="E503" s="19"/>
      <c r="F503" s="52"/>
      <c r="G503" s="21"/>
      <c r="H503" s="19"/>
      <c r="I503" s="19"/>
      <c r="J503" s="19"/>
      <c r="K503" s="19"/>
      <c r="L503" s="19"/>
      <c r="M503" s="19"/>
      <c r="N503" s="19"/>
      <c r="O503" s="21"/>
      <c r="P503" s="21"/>
      <c r="Q503" s="21"/>
      <c r="R503" s="21"/>
      <c r="S503" s="21"/>
      <c r="T503" s="42" t="str">
        <f aca="false">IF(AND($A503 = "Nome da disciplina:", ISTEXT($B503)), "OK", "")</f>
        <v/>
      </c>
      <c r="U503" s="19"/>
      <c r="V503" s="19"/>
      <c r="W503" s="21"/>
    </row>
    <row r="504" customFormat="false" ht="13.5" hidden="false" customHeight="true" outlineLevel="0" collapsed="false">
      <c r="A504" s="57" t="s">
        <v>107</v>
      </c>
      <c r="B504" s="57"/>
      <c r="C504" s="57"/>
      <c r="D504" s="22"/>
      <c r="E504" s="50" t="s">
        <v>103</v>
      </c>
      <c r="G504" s="21"/>
      <c r="H504" s="19"/>
      <c r="I504" s="19"/>
      <c r="J504" s="19"/>
      <c r="K504" s="19"/>
      <c r="L504" s="19"/>
      <c r="M504" s="19"/>
      <c r="N504" s="19"/>
      <c r="O504" s="21"/>
      <c r="P504" s="21"/>
      <c r="Q504" s="21"/>
      <c r="R504" s="21"/>
      <c r="S504" s="21"/>
      <c r="T504" s="42" t="str">
        <f aca="false">IF(AND($A504 = "Nome da disciplina:", ISTEXT($B504)), "OK", "")</f>
        <v/>
      </c>
      <c r="U504" s="19"/>
      <c r="V504" s="19"/>
      <c r="W504" s="21"/>
    </row>
    <row r="505" customFormat="false" ht="13.5" hidden="false" customHeight="true" outlineLevel="0" collapsed="false">
      <c r="A505" s="59" t="s">
        <v>108</v>
      </c>
      <c r="B505" s="59"/>
      <c r="C505" s="59"/>
      <c r="D505" s="22"/>
      <c r="E505" s="50" t="s">
        <v>103</v>
      </c>
      <c r="G505" s="21"/>
      <c r="H505" s="19"/>
      <c r="I505" s="19"/>
      <c r="J505" s="19"/>
      <c r="K505" s="19"/>
      <c r="L505" s="19"/>
      <c r="M505" s="19"/>
      <c r="N505" s="19"/>
      <c r="O505" s="21"/>
      <c r="P505" s="21"/>
      <c r="Q505" s="21"/>
      <c r="R505" s="21"/>
      <c r="S505" s="21"/>
      <c r="T505" s="42" t="str">
        <f aca="false">IF(AND($A505 = "Nome da disciplina:", ISTEXT($B505)), "OK", "")</f>
        <v/>
      </c>
      <c r="U505" s="19"/>
      <c r="V505" s="19"/>
      <c r="W505" s="21"/>
    </row>
    <row r="506" customFormat="false" ht="13.5" hidden="false" customHeight="false" outlineLevel="0" collapsed="false">
      <c r="A506" s="15" t="s">
        <v>109</v>
      </c>
      <c r="B506" s="20"/>
      <c r="C506" s="20"/>
      <c r="D506" s="20"/>
      <c r="E506" s="19"/>
      <c r="F506" s="15" t="s">
        <v>110</v>
      </c>
      <c r="G506" s="22"/>
      <c r="H506" s="19"/>
      <c r="I506" s="15" t="s">
        <v>111</v>
      </c>
      <c r="J506" s="22"/>
      <c r="K506" s="19"/>
      <c r="L506" s="15" t="s">
        <v>110</v>
      </c>
      <c r="M506" s="22"/>
      <c r="N506" s="19"/>
      <c r="O506" s="15" t="str">
        <f aca="false">IF(OR(AND(NOT(ISBLANK(G506)),NOT(ISNUMBER(G506))),AND(NOT(ISBLANK(J506)),NOT(ISNUMBER(M506)))),"Digite um número na C.H.",IF(OR(COUNTIF(B506:B515,B506)&gt;1,COUNTIF(J506:J515,J506)&gt;1),"Docente repetido",""))</f>
        <v/>
      </c>
      <c r="P506" s="15" t="n">
        <f aca="false">IF(ISBLANK(O506),"",IF(O506="",0,1))</f>
        <v>0</v>
      </c>
      <c r="Q506" s="21"/>
      <c r="R506" s="21"/>
      <c r="S506" s="21"/>
      <c r="T506" s="42" t="str">
        <f aca="false">IF(AND($A506 = "Nome da disciplina:", ISTEXT($B506)), "OK", "")</f>
        <v/>
      </c>
      <c r="U506" s="19"/>
      <c r="V506" s="19"/>
      <c r="W506" s="21"/>
    </row>
    <row r="507" customFormat="false" ht="13.5" hidden="false" customHeight="false" outlineLevel="0" collapsed="false">
      <c r="A507" s="15" t="s">
        <v>112</v>
      </c>
      <c r="B507" s="20"/>
      <c r="C507" s="20"/>
      <c r="D507" s="20"/>
      <c r="E507" s="19"/>
      <c r="F507" s="15" t="s">
        <v>110</v>
      </c>
      <c r="G507" s="22"/>
      <c r="H507" s="19"/>
      <c r="I507" s="15" t="s">
        <v>113</v>
      </c>
      <c r="J507" s="22"/>
      <c r="K507" s="19"/>
      <c r="L507" s="15" t="s">
        <v>110</v>
      </c>
      <c r="M507" s="22"/>
      <c r="N507" s="19"/>
      <c r="O507" s="15" t="str">
        <f aca="false">IF(OR(AND(NOT(ISBLANK(G507)),NOT(ISNUMBER(G507))),AND(NOT(ISBLANK(J507)),NOT(ISNUMBER(M507)))),"Digite um número na C.H.",IF(OR(COUNTIF(B506:B515,B507)&gt;1,COUNTIF(J506:J515,J507)&gt;1),"Docente repetido",""))</f>
        <v/>
      </c>
      <c r="P507" s="15" t="n">
        <f aca="false">IF(ISBLANK(O507),"",IF(O507="",0,1))</f>
        <v>0</v>
      </c>
      <c r="Q507" s="21"/>
      <c r="R507" s="21"/>
      <c r="S507" s="21"/>
      <c r="T507" s="42" t="str">
        <f aca="false">IF(AND($A507 = "Nome da disciplina:", ISTEXT($B507)), "OK", "")</f>
        <v/>
      </c>
      <c r="U507" s="19"/>
      <c r="V507" s="19"/>
      <c r="W507" s="21"/>
    </row>
    <row r="508" customFormat="false" ht="13.5" hidden="false" customHeight="false" outlineLevel="0" collapsed="false">
      <c r="A508" s="15" t="s">
        <v>114</v>
      </c>
      <c r="B508" s="20"/>
      <c r="C508" s="20"/>
      <c r="D508" s="20"/>
      <c r="E508" s="19"/>
      <c r="F508" s="15" t="s">
        <v>110</v>
      </c>
      <c r="G508" s="22"/>
      <c r="H508" s="19"/>
      <c r="I508" s="15" t="s">
        <v>115</v>
      </c>
      <c r="J508" s="22"/>
      <c r="K508" s="19"/>
      <c r="L508" s="15" t="s">
        <v>110</v>
      </c>
      <c r="M508" s="22"/>
      <c r="N508" s="19"/>
      <c r="O508" s="15" t="str">
        <f aca="false">IF(OR(AND(NOT(ISBLANK(G508)),NOT(ISNUMBER(G508))),AND(NOT(ISBLANK(J508)),NOT(ISNUMBER(M508)))),"Digite um número na C.H.",IF(OR(COUNTIF(B506:B515,B508)&gt;1,COUNTIF(J506:J515,J508)&gt;1),"Docente repetido",""))</f>
        <v/>
      </c>
      <c r="P508" s="15" t="n">
        <f aca="false">IF(ISBLANK(O508),"",IF(O508="",0,1))</f>
        <v>0</v>
      </c>
      <c r="Q508" s="21"/>
      <c r="R508" s="21"/>
      <c r="S508" s="21"/>
      <c r="T508" s="42" t="str">
        <f aca="false">IF(AND($A508 = "Nome da disciplina:", ISTEXT($B508)), "OK", "")</f>
        <v/>
      </c>
      <c r="U508" s="19"/>
      <c r="V508" s="19"/>
      <c r="W508" s="21"/>
    </row>
    <row r="509" customFormat="false" ht="13.5" hidden="false" customHeight="false" outlineLevel="0" collapsed="false">
      <c r="A509" s="15" t="s">
        <v>116</v>
      </c>
      <c r="B509" s="20"/>
      <c r="C509" s="20"/>
      <c r="D509" s="20"/>
      <c r="E509" s="19"/>
      <c r="F509" s="15" t="s">
        <v>110</v>
      </c>
      <c r="G509" s="22"/>
      <c r="H509" s="19"/>
      <c r="I509" s="15" t="s">
        <v>117</v>
      </c>
      <c r="J509" s="22"/>
      <c r="K509" s="19"/>
      <c r="L509" s="15" t="s">
        <v>110</v>
      </c>
      <c r="M509" s="22"/>
      <c r="N509" s="19"/>
      <c r="O509" s="15" t="str">
        <f aca="false">IF(OR(AND(NOT(ISBLANK(G509)),NOT(ISNUMBER(G509))),AND(NOT(ISBLANK(J509)),NOT(ISNUMBER(M509)))),"Digite um número na C.H.",IF(OR(COUNTIF(B506:B515,B509)&gt;1,COUNTIF(J506:J515,J509)&gt;1),"Docente repetido",""))</f>
        <v/>
      </c>
      <c r="P509" s="15" t="n">
        <f aca="false">IF(ISBLANK(O509),"",IF(O509="",0,1))</f>
        <v>0</v>
      </c>
      <c r="Q509" s="21"/>
      <c r="R509" s="21"/>
      <c r="S509" s="21"/>
      <c r="T509" s="42" t="str">
        <f aca="false">IF(AND($A509 = "Nome da disciplina:", ISTEXT($B509)), "OK", "")</f>
        <v/>
      </c>
      <c r="U509" s="19"/>
      <c r="V509" s="19"/>
      <c r="W509" s="21"/>
    </row>
    <row r="510" customFormat="false" ht="13.5" hidden="false" customHeight="false" outlineLevel="0" collapsed="false">
      <c r="A510" s="15" t="s">
        <v>118</v>
      </c>
      <c r="B510" s="20"/>
      <c r="C510" s="20"/>
      <c r="D510" s="20"/>
      <c r="E510" s="19"/>
      <c r="F510" s="15" t="s">
        <v>110</v>
      </c>
      <c r="G510" s="22"/>
      <c r="H510" s="19"/>
      <c r="I510" s="15" t="s">
        <v>119</v>
      </c>
      <c r="J510" s="22"/>
      <c r="K510" s="19"/>
      <c r="L510" s="15" t="s">
        <v>110</v>
      </c>
      <c r="M510" s="22"/>
      <c r="N510" s="19"/>
      <c r="O510" s="15" t="str">
        <f aca="false">IF(OR(AND(NOT(ISBLANK(G510)),NOT(ISNUMBER(G510))),AND(NOT(ISBLANK(J510)),NOT(ISNUMBER(M510)))),"Digite um número na C.H.",IF(OR(COUNTIF(B506:B515,B510)&gt;1,COUNTIF(J506:J515,J510)&gt;1),"Docente repetido",""))</f>
        <v/>
      </c>
      <c r="P510" s="15" t="n">
        <f aca="false">IF(ISBLANK(O510),"",IF(O510="",0,1))</f>
        <v>0</v>
      </c>
      <c r="Q510" s="21"/>
      <c r="R510" s="21"/>
      <c r="S510" s="21"/>
      <c r="T510" s="42" t="str">
        <f aca="false">IF(AND($A510 = "Nome da disciplina:", ISTEXT($B510)), "OK", "")</f>
        <v/>
      </c>
      <c r="U510" s="19"/>
      <c r="V510" s="19"/>
      <c r="W510" s="21"/>
    </row>
    <row r="511" customFormat="false" ht="13.5" hidden="false" customHeight="false" outlineLevel="0" collapsed="false">
      <c r="A511" s="15" t="s">
        <v>120</v>
      </c>
      <c r="B511" s="20"/>
      <c r="C511" s="20"/>
      <c r="D511" s="20"/>
      <c r="E511" s="19"/>
      <c r="F511" s="15" t="s">
        <v>110</v>
      </c>
      <c r="G511" s="22"/>
      <c r="H511" s="19"/>
      <c r="I511" s="15" t="s">
        <v>121</v>
      </c>
      <c r="J511" s="22"/>
      <c r="K511" s="19"/>
      <c r="L511" s="15" t="s">
        <v>110</v>
      </c>
      <c r="M511" s="22"/>
      <c r="N511" s="19"/>
      <c r="O511" s="15" t="str">
        <f aca="false">IF(OR(AND(NOT(ISBLANK(G511)),NOT(ISNUMBER(G511))),AND(NOT(ISBLANK(J511)),NOT(ISNUMBER(M511)))),"Digite um número na C.H.",IF(OR(COUNTIF(B506:B515,B511)&gt;1,COUNTIF(J506:J515,J511)&gt;1),"Docente repetido",""))</f>
        <v/>
      </c>
      <c r="P511" s="15" t="n">
        <f aca="false">IF(ISBLANK(O511),"",IF(O511="",0,1))</f>
        <v>0</v>
      </c>
      <c r="Q511" s="21"/>
      <c r="R511" s="21"/>
      <c r="S511" s="21"/>
      <c r="T511" s="42" t="str">
        <f aca="false">IF(AND($A511 = "Nome da disciplina:", ISTEXT($B511)), "OK", "")</f>
        <v/>
      </c>
      <c r="U511" s="19"/>
      <c r="V511" s="19"/>
      <c r="W511" s="21"/>
    </row>
    <row r="512" customFormat="false" ht="13.5" hidden="false" customHeight="false" outlineLevel="0" collapsed="false">
      <c r="A512" s="15" t="s">
        <v>122</v>
      </c>
      <c r="B512" s="20"/>
      <c r="C512" s="20"/>
      <c r="D512" s="20"/>
      <c r="E512" s="19"/>
      <c r="F512" s="15" t="s">
        <v>110</v>
      </c>
      <c r="G512" s="22"/>
      <c r="H512" s="19"/>
      <c r="I512" s="15" t="s">
        <v>123</v>
      </c>
      <c r="J512" s="22"/>
      <c r="K512" s="19"/>
      <c r="L512" s="15" t="s">
        <v>110</v>
      </c>
      <c r="M512" s="22"/>
      <c r="N512" s="19"/>
      <c r="O512" s="15" t="str">
        <f aca="false">IF(OR(AND(NOT(ISBLANK(G512)),NOT(ISNUMBER(G512))),AND(NOT(ISBLANK(J512)),NOT(ISNUMBER(M512)))),"Digite um número na C.H.",IF(OR(COUNTIF(B506:B515,B512)&gt;1,COUNTIF(J506:J515,J512)&gt;1),"Docente repetido",""))</f>
        <v/>
      </c>
      <c r="P512" s="15" t="n">
        <f aca="false">IF(ISBLANK(O512),"",IF(O512="",0,1))</f>
        <v>0</v>
      </c>
      <c r="Q512" s="21"/>
      <c r="R512" s="21"/>
      <c r="S512" s="21"/>
      <c r="T512" s="42" t="str">
        <f aca="false">IF(AND($A512 = "Nome da disciplina:", ISTEXT($B512)), "OK", "")</f>
        <v/>
      </c>
      <c r="U512" s="19"/>
      <c r="V512" s="19"/>
      <c r="W512" s="21"/>
    </row>
    <row r="513" customFormat="false" ht="13.5" hidden="false" customHeight="false" outlineLevel="0" collapsed="false">
      <c r="A513" s="15" t="s">
        <v>124</v>
      </c>
      <c r="B513" s="20"/>
      <c r="C513" s="20"/>
      <c r="D513" s="20"/>
      <c r="E513" s="19"/>
      <c r="F513" s="15" t="s">
        <v>110</v>
      </c>
      <c r="G513" s="22"/>
      <c r="H513" s="19"/>
      <c r="I513" s="15" t="s">
        <v>125</v>
      </c>
      <c r="J513" s="22"/>
      <c r="K513" s="19"/>
      <c r="L513" s="15" t="s">
        <v>110</v>
      </c>
      <c r="M513" s="22"/>
      <c r="N513" s="19"/>
      <c r="O513" s="15" t="str">
        <f aca="false">IF(OR(AND(NOT(ISBLANK(G513)),NOT(ISNUMBER(G513))),AND(NOT(ISBLANK(J513)),NOT(ISNUMBER(M513)))),"Digite um número na C.H.",IF(OR(COUNTIF(B506:B515,B513)&gt;1,COUNTIF(J506:J515,J513)&gt;1),"Docente repetido",""))</f>
        <v/>
      </c>
      <c r="P513" s="15" t="n">
        <f aca="false">IF(ISBLANK(O513),"",IF(O513="",0,1))</f>
        <v>0</v>
      </c>
      <c r="Q513" s="21"/>
      <c r="R513" s="21"/>
      <c r="S513" s="21"/>
      <c r="T513" s="42" t="str">
        <f aca="false">IF(AND($A513 = "Nome da disciplina:", ISTEXT($B513)), "OK", "")</f>
        <v/>
      </c>
      <c r="U513" s="19"/>
      <c r="V513" s="19"/>
      <c r="W513" s="21"/>
    </row>
    <row r="514" customFormat="false" ht="13.5" hidden="false" customHeight="false" outlineLevel="0" collapsed="false">
      <c r="A514" s="15" t="s">
        <v>126</v>
      </c>
      <c r="B514" s="20"/>
      <c r="C514" s="20"/>
      <c r="D514" s="20"/>
      <c r="E514" s="19"/>
      <c r="F514" s="15" t="s">
        <v>110</v>
      </c>
      <c r="G514" s="22"/>
      <c r="H514" s="19"/>
      <c r="I514" s="15" t="s">
        <v>127</v>
      </c>
      <c r="J514" s="22"/>
      <c r="K514" s="19"/>
      <c r="L514" s="15" t="s">
        <v>110</v>
      </c>
      <c r="M514" s="22"/>
      <c r="N514" s="19"/>
      <c r="O514" s="15" t="str">
        <f aca="false">IF(OR(AND(NOT(ISBLANK(G514)),NOT(ISNUMBER(G514))),AND(NOT(ISBLANK(J514)),NOT(ISNUMBER(M514)))),"Digite um número na C.H.",IF(OR(COUNTIF(B506:B515,B514)&gt;1,COUNTIF(J506:J515,J514)&gt;1),"Docente repetido",""))</f>
        <v/>
      </c>
      <c r="P514" s="15" t="n">
        <f aca="false">IF(ISBLANK(O514),"",IF(O514="",0,1))</f>
        <v>0</v>
      </c>
      <c r="Q514" s="21"/>
      <c r="R514" s="21"/>
      <c r="S514" s="21"/>
      <c r="T514" s="42" t="str">
        <f aca="false">IF(AND($A514 = "Nome da disciplina:", ISTEXT($B514)), "OK", "")</f>
        <v/>
      </c>
      <c r="U514" s="21"/>
      <c r="V514" s="21"/>
      <c r="W514" s="21"/>
    </row>
    <row r="515" customFormat="false" ht="13.5" hidden="false" customHeight="false" outlineLevel="0" collapsed="false">
      <c r="A515" s="15" t="s">
        <v>128</v>
      </c>
      <c r="B515" s="20"/>
      <c r="C515" s="20"/>
      <c r="D515" s="20"/>
      <c r="E515" s="19"/>
      <c r="F515" s="15" t="s">
        <v>110</v>
      </c>
      <c r="G515" s="22"/>
      <c r="H515" s="19"/>
      <c r="I515" s="15" t="s">
        <v>129</v>
      </c>
      <c r="J515" s="22"/>
      <c r="K515" s="19"/>
      <c r="L515" s="15" t="s">
        <v>110</v>
      </c>
      <c r="M515" s="22"/>
      <c r="N515" s="19"/>
      <c r="O515" s="15" t="str">
        <f aca="false">IF(OR(AND(NOT(ISBLANK(G515)),NOT(ISNUMBER(G515))),AND(NOT(ISBLANK(J515)),NOT(ISNUMBER(M515)))),"Digite um número na C.H.",IF(OR(COUNTIF(B506:B515,B515)&gt;1,COUNTIF(J506:J515,J515)&gt;1),"Docente repetido",""))</f>
        <v/>
      </c>
      <c r="P515" s="15" t="n">
        <f aca="false">IF(ISBLANK(O515),"",IF(O515="",0,1))</f>
        <v>0</v>
      </c>
      <c r="Q515" s="21"/>
      <c r="R515" s="21"/>
      <c r="S515" s="21"/>
      <c r="T515" s="42" t="str">
        <f aca="false">IF(AND($A515 = "Nome da disciplina:", ISTEXT($B515)), "OK", "")</f>
        <v/>
      </c>
      <c r="U515" s="21"/>
      <c r="V515" s="21"/>
      <c r="W515" s="21"/>
    </row>
    <row r="516" customFormat="false" ht="12" hidden="false" customHeight="false" outlineLevel="0" collapsed="false">
      <c r="A516" s="21"/>
      <c r="B516" s="21"/>
      <c r="C516" s="21"/>
      <c r="D516" s="21"/>
      <c r="E516" s="21"/>
      <c r="F516" s="21"/>
      <c r="G516" s="21"/>
      <c r="H516" s="21"/>
      <c r="I516" s="21"/>
      <c r="J516" s="21"/>
      <c r="K516" s="21"/>
      <c r="L516" s="21"/>
      <c r="M516" s="21"/>
      <c r="N516" s="21"/>
      <c r="O516" s="21"/>
      <c r="P516" s="21"/>
      <c r="Q516" s="21"/>
      <c r="R516" s="21"/>
      <c r="S516" s="21"/>
      <c r="T516" s="42" t="str">
        <f aca="false">IF(AND($A516 = "Nome da disciplina:", ISTEXT($B516)), "OK", "")</f>
        <v/>
      </c>
      <c r="U516" s="21"/>
      <c r="V516" s="21"/>
      <c r="W516" s="21"/>
    </row>
    <row r="517" customFormat="false" ht="15.75" hidden="false" customHeight="true" outlineLevel="0" collapsed="false">
      <c r="T517" s="42" t="str">
        <f aca="false">IF(AND($A517 = "Nome da disciplina:", ISTEXT($B517)), "OK", "")</f>
        <v/>
      </c>
    </row>
    <row r="518" customFormat="false" ht="15.75" hidden="false" customHeight="true" outlineLevel="0" collapsed="false">
      <c r="T518" s="42" t="str">
        <f aca="false">IF(AND($A518 = "Nome da disciplina:", ISTEXT($B518)), "OK", "")</f>
        <v/>
      </c>
    </row>
    <row r="519" customFormat="false" ht="19.5" hidden="false" customHeight="true" outlineLevel="0" collapsed="false">
      <c r="A519" s="15" t="s">
        <v>98</v>
      </c>
      <c r="B519" s="17"/>
      <c r="C519" s="17"/>
      <c r="D519" s="17"/>
      <c r="E519" s="17"/>
      <c r="F519" s="17"/>
      <c r="G519" s="17"/>
      <c r="H519" s="17"/>
      <c r="I519" s="17"/>
      <c r="J519" s="17"/>
      <c r="K519" s="17"/>
      <c r="L519" s="17"/>
      <c r="M519" s="17"/>
      <c r="N519" s="19"/>
      <c r="O519" s="15" t="str">
        <f aca="false">IF(AND(B519="",NOT(F520="")),"Nome da disciplina obrigatório","")</f>
        <v/>
      </c>
      <c r="P519" s="15" t="n">
        <f aca="false">IF(ISBLANK(O519),"",IF(O519="",0,1))</f>
        <v>0</v>
      </c>
      <c r="Q519" s="21"/>
      <c r="R519" s="21"/>
      <c r="S519" s="21"/>
      <c r="T519" s="42" t="str">
        <f aca="false">IF(AND($A519 = "Nome da disciplina:", ISTEXT($B519)), "OK", "")</f>
        <v/>
      </c>
      <c r="U519" s="21"/>
      <c r="V519" s="21"/>
      <c r="W519" s="21"/>
    </row>
    <row r="520" customFormat="false" ht="32.25" hidden="false" customHeight="true" outlineLevel="0" collapsed="false">
      <c r="A520" s="47" t="s">
        <v>99</v>
      </c>
      <c r="B520" s="47"/>
      <c r="C520" s="47"/>
      <c r="D520" s="47"/>
      <c r="E520" s="47"/>
      <c r="F520" s="15" t="str">
        <f aca="false">IF(SUM(G530:G539)+SUM(M530:M539)=0,"",SUM(G530:G539)+SUM(M530:M539))</f>
        <v/>
      </c>
      <c r="H520" s="19"/>
      <c r="I520" s="19"/>
      <c r="J520" s="19"/>
      <c r="K520" s="19"/>
      <c r="L520" s="19"/>
      <c r="M520" s="19"/>
      <c r="N520" s="19"/>
      <c r="O520" s="15" t="str">
        <f aca="false">IF(F520="", "", IF(AND(NOT(F520=0),NOT(MOD(F520,15)=0)),"A carga horária deve ser múltiplo de 15",""))</f>
        <v/>
      </c>
      <c r="P520" s="15" t="n">
        <f aca="false">IF(ISBLANK(O520),"",IF(O520="",0,1))</f>
        <v>0</v>
      </c>
      <c r="Q520" s="21"/>
      <c r="R520" s="21"/>
      <c r="S520" s="21"/>
      <c r="T520" s="42" t="str">
        <f aca="false">IF(AND($A520 = "Nome da disciplina:", ISTEXT($B520)), "OK", "")</f>
        <v/>
      </c>
      <c r="U520" s="19"/>
      <c r="V520" s="19"/>
      <c r="W520" s="21"/>
    </row>
    <row r="521" customFormat="false" ht="13.5" hidden="false" customHeight="true" outlineLevel="0" collapsed="false">
      <c r="A521" s="39" t="s">
        <v>92</v>
      </c>
      <c r="B521" s="39"/>
      <c r="C521" s="39"/>
      <c r="D521" s="39"/>
      <c r="E521" s="39"/>
      <c r="F521" s="48" t="str">
        <f aca="false">IF(AND(NOT(ISBLANK(F520)),ISNUMBER(F520),F520&gt;=15),F520/15,"")</f>
        <v/>
      </c>
      <c r="G521" s="19"/>
      <c r="H521" s="19"/>
      <c r="I521" s="19"/>
      <c r="J521" s="19"/>
      <c r="K521" s="19"/>
      <c r="L521" s="19"/>
      <c r="M521" s="19"/>
      <c r="N521" s="19"/>
      <c r="O521" s="21"/>
      <c r="P521" s="21"/>
      <c r="Q521" s="21"/>
      <c r="R521" s="21"/>
      <c r="S521" s="21"/>
      <c r="T521" s="42" t="str">
        <f aca="false">IF(AND($A521 = "Nome da disciplina:", ISTEXT($B521)), "OK", "")</f>
        <v/>
      </c>
      <c r="U521" s="19"/>
      <c r="V521" s="19"/>
      <c r="W521" s="21"/>
    </row>
    <row r="522" customFormat="false" ht="60" hidden="false" customHeight="true" outlineLevel="0" collapsed="false">
      <c r="A522" s="15" t="s">
        <v>100</v>
      </c>
      <c r="B522" s="31"/>
      <c r="C522" s="31"/>
      <c r="D522" s="31"/>
      <c r="E522" s="31"/>
      <c r="F522" s="31"/>
      <c r="G522" s="31"/>
      <c r="H522" s="31"/>
      <c r="I522" s="31"/>
      <c r="J522" s="31"/>
      <c r="K522" s="31"/>
      <c r="L522" s="31"/>
      <c r="M522" s="31"/>
      <c r="N522" s="19"/>
      <c r="O522" s="21"/>
      <c r="P522" s="21"/>
      <c r="Q522" s="21"/>
      <c r="R522" s="21"/>
      <c r="S522" s="21"/>
      <c r="T522" s="42" t="str">
        <f aca="false">IF(AND($A522 = "Nome da disciplina:", ISTEXT($B522)), "OK", "")</f>
        <v/>
      </c>
      <c r="U522" s="19"/>
      <c r="V522" s="19"/>
      <c r="W522" s="21"/>
    </row>
    <row r="523" customFormat="false" ht="60" hidden="false" customHeight="true" outlineLevel="0" collapsed="false">
      <c r="A523" s="49" t="s">
        <v>101</v>
      </c>
      <c r="B523" s="31"/>
      <c r="C523" s="31"/>
      <c r="D523" s="31"/>
      <c r="E523" s="31"/>
      <c r="F523" s="31"/>
      <c r="G523" s="31"/>
      <c r="H523" s="31"/>
      <c r="I523" s="31"/>
      <c r="J523" s="31"/>
      <c r="K523" s="31"/>
      <c r="L523" s="31"/>
      <c r="M523" s="31"/>
      <c r="N523" s="19"/>
      <c r="O523" s="21"/>
      <c r="P523" s="21"/>
      <c r="Q523" s="21"/>
      <c r="R523" s="21"/>
      <c r="S523" s="21"/>
      <c r="T523" s="42" t="str">
        <f aca="false">IF(AND($A523 = "Nome da disciplina:", ISTEXT($B523)), "OK", "")</f>
        <v/>
      </c>
      <c r="U523" s="19"/>
      <c r="V523" s="19"/>
      <c r="W523" s="21"/>
    </row>
    <row r="524" customFormat="false" ht="13.5" hidden="false" customHeight="false" outlineLevel="0" collapsed="false">
      <c r="A524" s="15" t="s">
        <v>102</v>
      </c>
      <c r="B524" s="22"/>
      <c r="C524" s="50" t="s">
        <v>103</v>
      </c>
      <c r="D524" s="19"/>
      <c r="E524" s="19"/>
      <c r="G524" s="21"/>
      <c r="H524" s="19"/>
      <c r="I524" s="19"/>
      <c r="J524" s="19"/>
      <c r="K524" s="19"/>
      <c r="L524" s="19"/>
      <c r="M524" s="19"/>
      <c r="N524" s="19"/>
      <c r="O524" s="21"/>
      <c r="P524" s="21"/>
      <c r="Q524" s="21"/>
      <c r="R524" s="21"/>
      <c r="S524" s="21"/>
      <c r="T524" s="42" t="str">
        <f aca="false">IF(AND($A524 = "Nome da disciplina:", ISTEXT($B524)), "OK", "")</f>
        <v/>
      </c>
      <c r="U524" s="19"/>
      <c r="V524" s="19"/>
      <c r="W524" s="21"/>
    </row>
    <row r="525" customFormat="false" ht="13.5" hidden="false" customHeight="false" outlineLevel="0" collapsed="false">
      <c r="A525" s="15" t="s">
        <v>104</v>
      </c>
      <c r="B525" s="22"/>
      <c r="C525" s="50" t="s">
        <v>103</v>
      </c>
      <c r="D525" s="19"/>
      <c r="E525" s="19"/>
      <c r="G525" s="21"/>
      <c r="H525" s="19"/>
      <c r="I525" s="19"/>
      <c r="J525" s="19"/>
      <c r="K525" s="19"/>
      <c r="L525" s="19"/>
      <c r="M525" s="19"/>
      <c r="N525" s="19"/>
      <c r="O525" s="21"/>
      <c r="P525" s="21"/>
      <c r="Q525" s="21"/>
      <c r="R525" s="21"/>
      <c r="S525" s="21"/>
      <c r="T525" s="42" t="str">
        <f aca="false">IF(AND($A525 = "Nome da disciplina:", ISTEXT($B525)), "OK", "")</f>
        <v/>
      </c>
      <c r="U525" s="19"/>
      <c r="V525" s="19"/>
      <c r="W525" s="21"/>
    </row>
    <row r="526" customFormat="false" ht="13.5" hidden="false" customHeight="true" outlineLevel="0" collapsed="false">
      <c r="A526" s="51" t="s">
        <v>105</v>
      </c>
      <c r="B526" s="51"/>
      <c r="C526" s="22"/>
      <c r="D526" s="50" t="s">
        <v>103</v>
      </c>
      <c r="E526" s="19"/>
      <c r="F526" s="52"/>
      <c r="G526" s="21"/>
      <c r="H526" s="19"/>
      <c r="I526" s="19"/>
      <c r="J526" s="19"/>
      <c r="K526" s="19"/>
      <c r="L526" s="19"/>
      <c r="M526" s="19"/>
      <c r="N526" s="19"/>
      <c r="O526" s="21"/>
      <c r="P526" s="21"/>
      <c r="Q526" s="21"/>
      <c r="R526" s="21"/>
      <c r="S526" s="21"/>
      <c r="T526" s="42" t="str">
        <f aca="false">IF(AND($A526 = "Nome da disciplina:", ISTEXT($B526)), "OK", "")</f>
        <v/>
      </c>
      <c r="U526" s="19"/>
      <c r="V526" s="19"/>
      <c r="W526" s="21"/>
    </row>
    <row r="527" customFormat="false" ht="13.5" hidden="false" customHeight="true" outlineLevel="0" collapsed="false">
      <c r="A527" s="51" t="s">
        <v>106</v>
      </c>
      <c r="B527" s="51"/>
      <c r="C527" s="22"/>
      <c r="D527" s="50" t="s">
        <v>103</v>
      </c>
      <c r="E527" s="19"/>
      <c r="F527" s="52"/>
      <c r="G527" s="21"/>
      <c r="H527" s="19"/>
      <c r="I527" s="19"/>
      <c r="J527" s="19"/>
      <c r="K527" s="19"/>
      <c r="L527" s="19"/>
      <c r="M527" s="19"/>
      <c r="N527" s="19"/>
      <c r="O527" s="21"/>
      <c r="P527" s="21"/>
      <c r="Q527" s="21"/>
      <c r="R527" s="21"/>
      <c r="S527" s="21"/>
      <c r="T527" s="42" t="str">
        <f aca="false">IF(AND($A527 = "Nome da disciplina:", ISTEXT($B527)), "OK", "")</f>
        <v/>
      </c>
      <c r="U527" s="19"/>
      <c r="V527" s="19"/>
      <c r="W527" s="21"/>
    </row>
    <row r="528" customFormat="false" ht="13.5" hidden="false" customHeight="true" outlineLevel="0" collapsed="false">
      <c r="A528" s="57" t="s">
        <v>107</v>
      </c>
      <c r="B528" s="57"/>
      <c r="C528" s="57"/>
      <c r="D528" s="22"/>
      <c r="E528" s="50" t="s">
        <v>103</v>
      </c>
      <c r="G528" s="21"/>
      <c r="H528" s="19"/>
      <c r="I528" s="19"/>
      <c r="J528" s="19"/>
      <c r="K528" s="19"/>
      <c r="L528" s="19"/>
      <c r="M528" s="19"/>
      <c r="N528" s="19"/>
      <c r="O528" s="21"/>
      <c r="P528" s="21"/>
      <c r="Q528" s="21"/>
      <c r="R528" s="21"/>
      <c r="S528" s="21"/>
      <c r="T528" s="42" t="str">
        <f aca="false">IF(AND($A528 = "Nome da disciplina:", ISTEXT($B528)), "OK", "")</f>
        <v/>
      </c>
      <c r="U528" s="19"/>
      <c r="V528" s="19"/>
      <c r="W528" s="21"/>
    </row>
    <row r="529" customFormat="false" ht="13.5" hidden="false" customHeight="true" outlineLevel="0" collapsed="false">
      <c r="A529" s="59" t="s">
        <v>108</v>
      </c>
      <c r="B529" s="59"/>
      <c r="C529" s="59"/>
      <c r="D529" s="22"/>
      <c r="E529" s="50" t="s">
        <v>103</v>
      </c>
      <c r="G529" s="21"/>
      <c r="H529" s="19"/>
      <c r="I529" s="19"/>
      <c r="J529" s="19"/>
      <c r="K529" s="19"/>
      <c r="L529" s="19"/>
      <c r="M529" s="19"/>
      <c r="N529" s="19"/>
      <c r="O529" s="21"/>
      <c r="P529" s="21"/>
      <c r="Q529" s="21"/>
      <c r="R529" s="21"/>
      <c r="S529" s="21"/>
      <c r="T529" s="42" t="str">
        <f aca="false">IF(AND($A529 = "Nome da disciplina:", ISTEXT($B529)), "OK", "")</f>
        <v/>
      </c>
      <c r="U529" s="19"/>
      <c r="V529" s="19"/>
      <c r="W529" s="21"/>
    </row>
    <row r="530" customFormat="false" ht="13.5" hidden="false" customHeight="false" outlineLevel="0" collapsed="false">
      <c r="A530" s="15" t="s">
        <v>109</v>
      </c>
      <c r="B530" s="20"/>
      <c r="C530" s="20"/>
      <c r="D530" s="20"/>
      <c r="E530" s="19"/>
      <c r="F530" s="15" t="s">
        <v>110</v>
      </c>
      <c r="G530" s="22"/>
      <c r="H530" s="19"/>
      <c r="I530" s="15" t="s">
        <v>111</v>
      </c>
      <c r="J530" s="22"/>
      <c r="K530" s="19"/>
      <c r="L530" s="15" t="s">
        <v>110</v>
      </c>
      <c r="M530" s="22"/>
      <c r="N530" s="19"/>
      <c r="O530" s="15" t="str">
        <f aca="false">IF(OR(AND(NOT(ISBLANK(G530)),NOT(ISNUMBER(G530))),AND(NOT(ISBLANK(J530)),NOT(ISNUMBER(M530)))),"Digite um número na C.H.",IF(OR(COUNTIF(B530:B539,B530)&gt;1,COUNTIF(J530:J539,J530)&gt;1),"Docente repetido",""))</f>
        <v/>
      </c>
      <c r="P530" s="15" t="n">
        <f aca="false">IF(ISBLANK(O530),"",IF(O530="",0,1))</f>
        <v>0</v>
      </c>
      <c r="Q530" s="21"/>
      <c r="R530" s="21"/>
      <c r="S530" s="21"/>
      <c r="T530" s="42" t="str">
        <f aca="false">IF(AND($A530 = "Nome da disciplina:", ISTEXT($B530)), "OK", "")</f>
        <v/>
      </c>
      <c r="U530" s="19"/>
      <c r="V530" s="19"/>
      <c r="W530" s="21"/>
    </row>
    <row r="531" customFormat="false" ht="13.5" hidden="false" customHeight="false" outlineLevel="0" collapsed="false">
      <c r="A531" s="15" t="s">
        <v>112</v>
      </c>
      <c r="B531" s="20"/>
      <c r="C531" s="20"/>
      <c r="D531" s="20"/>
      <c r="E531" s="19"/>
      <c r="F531" s="15" t="s">
        <v>110</v>
      </c>
      <c r="G531" s="22"/>
      <c r="H531" s="19"/>
      <c r="I531" s="15" t="s">
        <v>113</v>
      </c>
      <c r="J531" s="22"/>
      <c r="K531" s="19"/>
      <c r="L531" s="15" t="s">
        <v>110</v>
      </c>
      <c r="M531" s="22"/>
      <c r="N531" s="19"/>
      <c r="O531" s="15" t="str">
        <f aca="false">IF(OR(AND(NOT(ISBLANK(G531)),NOT(ISNUMBER(G531))),AND(NOT(ISBLANK(J531)),NOT(ISNUMBER(M531)))),"Digite um número na C.H.",IF(OR(COUNTIF(B530:B539,B531)&gt;1,COUNTIF(J530:J539,J531)&gt;1),"Docente repetido",""))</f>
        <v/>
      </c>
      <c r="P531" s="15" t="n">
        <f aca="false">IF(ISBLANK(O531),"",IF(O531="",0,1))</f>
        <v>0</v>
      </c>
      <c r="Q531" s="21"/>
      <c r="R531" s="21"/>
      <c r="S531" s="21"/>
      <c r="T531" s="42" t="str">
        <f aca="false">IF(AND($A531 = "Nome da disciplina:", ISTEXT($B531)), "OK", "")</f>
        <v/>
      </c>
      <c r="U531" s="19"/>
      <c r="V531" s="19"/>
      <c r="W531" s="21"/>
    </row>
    <row r="532" customFormat="false" ht="13.5" hidden="false" customHeight="false" outlineLevel="0" collapsed="false">
      <c r="A532" s="15" t="s">
        <v>114</v>
      </c>
      <c r="B532" s="20"/>
      <c r="C532" s="20"/>
      <c r="D532" s="20"/>
      <c r="E532" s="19"/>
      <c r="F532" s="15" t="s">
        <v>110</v>
      </c>
      <c r="G532" s="22"/>
      <c r="H532" s="19"/>
      <c r="I532" s="15" t="s">
        <v>115</v>
      </c>
      <c r="J532" s="22"/>
      <c r="K532" s="19"/>
      <c r="L532" s="15" t="s">
        <v>110</v>
      </c>
      <c r="M532" s="22"/>
      <c r="N532" s="19"/>
      <c r="O532" s="15" t="str">
        <f aca="false">IF(OR(AND(NOT(ISBLANK(G532)),NOT(ISNUMBER(G532))),AND(NOT(ISBLANK(J532)),NOT(ISNUMBER(M532)))),"Digite um número na C.H.",IF(OR(COUNTIF(B530:B539,B532)&gt;1,COUNTIF(J530:J539,J532)&gt;1),"Docente repetido",""))</f>
        <v/>
      </c>
      <c r="P532" s="15" t="n">
        <f aca="false">IF(ISBLANK(O532),"",IF(O532="",0,1))</f>
        <v>0</v>
      </c>
      <c r="Q532" s="21"/>
      <c r="R532" s="21"/>
      <c r="S532" s="21"/>
      <c r="T532" s="42" t="str">
        <f aca="false">IF(AND($A532 = "Nome da disciplina:", ISTEXT($B532)), "OK", "")</f>
        <v/>
      </c>
      <c r="U532" s="19"/>
      <c r="V532" s="19"/>
      <c r="W532" s="21"/>
    </row>
    <row r="533" customFormat="false" ht="13.5" hidden="false" customHeight="false" outlineLevel="0" collapsed="false">
      <c r="A533" s="15" t="s">
        <v>116</v>
      </c>
      <c r="B533" s="20"/>
      <c r="C533" s="20"/>
      <c r="D533" s="20"/>
      <c r="E533" s="19"/>
      <c r="F533" s="15" t="s">
        <v>110</v>
      </c>
      <c r="G533" s="22"/>
      <c r="H533" s="19"/>
      <c r="I533" s="15" t="s">
        <v>117</v>
      </c>
      <c r="J533" s="22"/>
      <c r="K533" s="19"/>
      <c r="L533" s="15" t="s">
        <v>110</v>
      </c>
      <c r="M533" s="22"/>
      <c r="N533" s="19"/>
      <c r="O533" s="15" t="str">
        <f aca="false">IF(OR(AND(NOT(ISBLANK(G533)),NOT(ISNUMBER(G533))),AND(NOT(ISBLANK(J533)),NOT(ISNUMBER(M533)))),"Digite um número na C.H.",IF(OR(COUNTIF(B530:B539,B533)&gt;1,COUNTIF(J530:J539,J533)&gt;1),"Docente repetido",""))</f>
        <v/>
      </c>
      <c r="P533" s="15" t="n">
        <f aca="false">IF(ISBLANK(O533),"",IF(O533="",0,1))</f>
        <v>0</v>
      </c>
      <c r="Q533" s="21"/>
      <c r="R533" s="21"/>
      <c r="S533" s="21"/>
      <c r="T533" s="42" t="str">
        <f aca="false">IF(AND($A533 = "Nome da disciplina:", ISTEXT($B533)), "OK", "")</f>
        <v/>
      </c>
      <c r="U533" s="19"/>
      <c r="V533" s="19"/>
      <c r="W533" s="21"/>
    </row>
    <row r="534" customFormat="false" ht="13.5" hidden="false" customHeight="false" outlineLevel="0" collapsed="false">
      <c r="A534" s="15" t="s">
        <v>118</v>
      </c>
      <c r="B534" s="20"/>
      <c r="C534" s="20"/>
      <c r="D534" s="20"/>
      <c r="E534" s="19"/>
      <c r="F534" s="15" t="s">
        <v>110</v>
      </c>
      <c r="G534" s="22"/>
      <c r="H534" s="19"/>
      <c r="I534" s="15" t="s">
        <v>119</v>
      </c>
      <c r="J534" s="22"/>
      <c r="K534" s="19"/>
      <c r="L534" s="15" t="s">
        <v>110</v>
      </c>
      <c r="M534" s="22"/>
      <c r="N534" s="19"/>
      <c r="O534" s="15" t="str">
        <f aca="false">IF(OR(AND(NOT(ISBLANK(G534)),NOT(ISNUMBER(G534))),AND(NOT(ISBLANK(J534)),NOT(ISNUMBER(M534)))),"Digite um número na C.H.",IF(OR(COUNTIF(B530:B539,B534)&gt;1,COUNTIF(J530:J539,J534)&gt;1),"Docente repetido",""))</f>
        <v/>
      </c>
      <c r="P534" s="15" t="n">
        <f aca="false">IF(ISBLANK(O534),"",IF(O534="",0,1))</f>
        <v>0</v>
      </c>
      <c r="Q534" s="21"/>
      <c r="R534" s="21"/>
      <c r="S534" s="21"/>
      <c r="T534" s="42" t="str">
        <f aca="false">IF(AND($A534 = "Nome da disciplina:", ISTEXT($B534)), "OK", "")</f>
        <v/>
      </c>
      <c r="U534" s="19"/>
      <c r="V534" s="19"/>
      <c r="W534" s="21"/>
    </row>
    <row r="535" customFormat="false" ht="13.5" hidden="false" customHeight="false" outlineLevel="0" collapsed="false">
      <c r="A535" s="15" t="s">
        <v>120</v>
      </c>
      <c r="B535" s="20"/>
      <c r="C535" s="20"/>
      <c r="D535" s="20"/>
      <c r="E535" s="19"/>
      <c r="F535" s="15" t="s">
        <v>110</v>
      </c>
      <c r="G535" s="22"/>
      <c r="H535" s="19"/>
      <c r="I535" s="15" t="s">
        <v>121</v>
      </c>
      <c r="J535" s="22"/>
      <c r="K535" s="19"/>
      <c r="L535" s="15" t="s">
        <v>110</v>
      </c>
      <c r="M535" s="22"/>
      <c r="N535" s="19"/>
      <c r="O535" s="15" t="str">
        <f aca="false">IF(OR(AND(NOT(ISBLANK(G535)),NOT(ISNUMBER(G535))),AND(NOT(ISBLANK(J535)),NOT(ISNUMBER(M535)))),"Digite um número na C.H.",IF(OR(COUNTIF(B530:B539,B535)&gt;1,COUNTIF(J530:J539,J535)&gt;1),"Docente repetido",""))</f>
        <v/>
      </c>
      <c r="P535" s="15" t="n">
        <f aca="false">IF(ISBLANK(O535),"",IF(O535="",0,1))</f>
        <v>0</v>
      </c>
      <c r="Q535" s="21"/>
      <c r="R535" s="21"/>
      <c r="S535" s="21"/>
      <c r="T535" s="42" t="str">
        <f aca="false">IF(AND($A535 = "Nome da disciplina:", ISTEXT($B535)), "OK", "")</f>
        <v/>
      </c>
      <c r="U535" s="19"/>
      <c r="V535" s="19"/>
      <c r="W535" s="21"/>
    </row>
    <row r="536" customFormat="false" ht="13.5" hidden="false" customHeight="false" outlineLevel="0" collapsed="false">
      <c r="A536" s="15" t="s">
        <v>122</v>
      </c>
      <c r="B536" s="20"/>
      <c r="C536" s="20"/>
      <c r="D536" s="20"/>
      <c r="E536" s="19"/>
      <c r="F536" s="15" t="s">
        <v>110</v>
      </c>
      <c r="G536" s="22"/>
      <c r="H536" s="19"/>
      <c r="I536" s="15" t="s">
        <v>123</v>
      </c>
      <c r="J536" s="22"/>
      <c r="K536" s="19"/>
      <c r="L536" s="15" t="s">
        <v>110</v>
      </c>
      <c r="M536" s="22"/>
      <c r="N536" s="19"/>
      <c r="O536" s="15" t="str">
        <f aca="false">IF(OR(AND(NOT(ISBLANK(G536)),NOT(ISNUMBER(G536))),AND(NOT(ISBLANK(J536)),NOT(ISNUMBER(M536)))),"Digite um número na C.H.",IF(OR(COUNTIF(B530:B539,B536)&gt;1,COUNTIF(J530:J539,J536)&gt;1),"Docente repetido",""))</f>
        <v/>
      </c>
      <c r="P536" s="15" t="n">
        <f aca="false">IF(ISBLANK(O536),"",IF(O536="",0,1))</f>
        <v>0</v>
      </c>
      <c r="Q536" s="21"/>
      <c r="R536" s="21"/>
      <c r="S536" s="21"/>
      <c r="T536" s="42" t="str">
        <f aca="false">IF(AND($A536 = "Nome da disciplina:", ISTEXT($B536)), "OK", "")</f>
        <v/>
      </c>
      <c r="U536" s="19"/>
      <c r="V536" s="19"/>
      <c r="W536" s="21"/>
    </row>
    <row r="537" customFormat="false" ht="13.5" hidden="false" customHeight="false" outlineLevel="0" collapsed="false">
      <c r="A537" s="15" t="s">
        <v>124</v>
      </c>
      <c r="B537" s="20"/>
      <c r="C537" s="20"/>
      <c r="D537" s="20"/>
      <c r="E537" s="19"/>
      <c r="F537" s="15" t="s">
        <v>110</v>
      </c>
      <c r="G537" s="22"/>
      <c r="H537" s="19"/>
      <c r="I537" s="15" t="s">
        <v>125</v>
      </c>
      <c r="J537" s="22"/>
      <c r="K537" s="19"/>
      <c r="L537" s="15" t="s">
        <v>110</v>
      </c>
      <c r="M537" s="22"/>
      <c r="N537" s="19"/>
      <c r="O537" s="15" t="str">
        <f aca="false">IF(OR(AND(NOT(ISBLANK(G537)),NOT(ISNUMBER(G537))),AND(NOT(ISBLANK(J537)),NOT(ISNUMBER(M537)))),"Digite um número na C.H.",IF(OR(COUNTIF(B530:B539,B537)&gt;1,COUNTIF(J530:J539,J537)&gt;1),"Docente repetido",""))</f>
        <v/>
      </c>
      <c r="P537" s="15" t="n">
        <f aca="false">IF(ISBLANK(O537),"",IF(O537="",0,1))</f>
        <v>0</v>
      </c>
      <c r="Q537" s="21"/>
      <c r="R537" s="21"/>
      <c r="S537" s="21"/>
      <c r="T537" s="42" t="str">
        <f aca="false">IF(AND($A537 = "Nome da disciplina:", ISTEXT($B537)), "OK", "")</f>
        <v/>
      </c>
      <c r="U537" s="19"/>
      <c r="V537" s="19"/>
      <c r="W537" s="21"/>
    </row>
    <row r="538" customFormat="false" ht="13.5" hidden="false" customHeight="false" outlineLevel="0" collapsed="false">
      <c r="A538" s="15" t="s">
        <v>126</v>
      </c>
      <c r="B538" s="20"/>
      <c r="C538" s="20"/>
      <c r="D538" s="20"/>
      <c r="E538" s="19"/>
      <c r="F538" s="15" t="s">
        <v>110</v>
      </c>
      <c r="G538" s="22"/>
      <c r="H538" s="19"/>
      <c r="I538" s="15" t="s">
        <v>127</v>
      </c>
      <c r="J538" s="22"/>
      <c r="K538" s="19"/>
      <c r="L538" s="15" t="s">
        <v>110</v>
      </c>
      <c r="M538" s="22"/>
      <c r="N538" s="19"/>
      <c r="O538" s="15" t="str">
        <f aca="false">IF(OR(AND(NOT(ISBLANK(G538)),NOT(ISNUMBER(G538))),AND(NOT(ISBLANK(J538)),NOT(ISNUMBER(M538)))),"Digite um número na C.H.",IF(OR(COUNTIF(B530:B539,B538)&gt;1,COUNTIF(J530:J539,J538)&gt;1),"Docente repetido",""))</f>
        <v/>
      </c>
      <c r="P538" s="15" t="n">
        <f aca="false">IF(ISBLANK(O538),"",IF(O538="",0,1))</f>
        <v>0</v>
      </c>
      <c r="Q538" s="21"/>
      <c r="R538" s="21"/>
      <c r="S538" s="21"/>
      <c r="T538" s="42" t="str">
        <f aca="false">IF(AND($A538 = "Nome da disciplina:", ISTEXT($B538)), "OK", "")</f>
        <v/>
      </c>
      <c r="U538" s="21"/>
      <c r="V538" s="21"/>
      <c r="W538" s="21"/>
    </row>
    <row r="539" customFormat="false" ht="13.5" hidden="false" customHeight="false" outlineLevel="0" collapsed="false">
      <c r="A539" s="15" t="s">
        <v>128</v>
      </c>
      <c r="B539" s="20"/>
      <c r="C539" s="20"/>
      <c r="D539" s="20"/>
      <c r="E539" s="19"/>
      <c r="F539" s="15" t="s">
        <v>110</v>
      </c>
      <c r="G539" s="22"/>
      <c r="H539" s="19"/>
      <c r="I539" s="15" t="s">
        <v>129</v>
      </c>
      <c r="J539" s="22"/>
      <c r="K539" s="19"/>
      <c r="L539" s="15" t="s">
        <v>110</v>
      </c>
      <c r="M539" s="22"/>
      <c r="N539" s="19"/>
      <c r="O539" s="15" t="str">
        <f aca="false">IF(OR(AND(NOT(ISBLANK(G539)),NOT(ISNUMBER(G539))),AND(NOT(ISBLANK(J539)),NOT(ISNUMBER(M539)))),"Digite um número na C.H.",IF(OR(COUNTIF(B530:B539,B539)&gt;1,COUNTIF(J530:J539,J539)&gt;1),"Docente repetido",""))</f>
        <v/>
      </c>
      <c r="P539" s="15" t="n">
        <f aca="false">IF(ISBLANK(O539),"",IF(O539="",0,1))</f>
        <v>0</v>
      </c>
      <c r="Q539" s="21"/>
      <c r="R539" s="21"/>
      <c r="S539" s="21"/>
      <c r="T539" s="42" t="str">
        <f aca="false">IF(AND($A539 = "Nome da disciplina:", ISTEXT($B539)), "OK", "")</f>
        <v/>
      </c>
      <c r="U539" s="21"/>
      <c r="V539" s="21"/>
      <c r="W539" s="21"/>
    </row>
    <row r="540" customFormat="false" ht="12" hidden="false" customHeight="false" outlineLevel="0" collapsed="false">
      <c r="A540" s="21"/>
      <c r="B540" s="21"/>
      <c r="C540" s="21"/>
      <c r="D540" s="21"/>
      <c r="E540" s="21"/>
      <c r="F540" s="21"/>
      <c r="G540" s="21"/>
      <c r="H540" s="21"/>
      <c r="I540" s="21"/>
      <c r="J540" s="21"/>
      <c r="K540" s="21"/>
      <c r="L540" s="21"/>
      <c r="M540" s="21"/>
      <c r="N540" s="21"/>
      <c r="O540" s="21"/>
      <c r="P540" s="21"/>
      <c r="Q540" s="21"/>
      <c r="R540" s="21"/>
      <c r="S540" s="21"/>
      <c r="T540" s="42" t="str">
        <f aca="false">IF(AND($A540 = "Nome da disciplina:", ISTEXT($B540)), "OK", "")</f>
        <v/>
      </c>
      <c r="U540" s="21"/>
      <c r="V540" s="21"/>
      <c r="W540" s="21"/>
    </row>
    <row r="541" customFormat="false" ht="15.75" hidden="false" customHeight="true" outlineLevel="0" collapsed="false">
      <c r="T541" s="42" t="str">
        <f aca="false">IF(AND($A541 = "Nome da disciplina:", ISTEXT($B541)), "OK", "")</f>
        <v/>
      </c>
    </row>
    <row r="542" customFormat="false" ht="15.75" hidden="false" customHeight="true" outlineLevel="0" collapsed="false">
      <c r="T542" s="42" t="str">
        <f aca="false">IF(AND($A542 = "Nome da disciplina:", ISTEXT($B542)), "OK", "")</f>
        <v/>
      </c>
    </row>
    <row r="543" customFormat="false" ht="19.5" hidden="false" customHeight="true" outlineLevel="0" collapsed="false">
      <c r="A543" s="15" t="s">
        <v>98</v>
      </c>
      <c r="B543" s="17"/>
      <c r="C543" s="17"/>
      <c r="D543" s="17"/>
      <c r="E543" s="17"/>
      <c r="F543" s="17"/>
      <c r="G543" s="17"/>
      <c r="H543" s="17"/>
      <c r="I543" s="17"/>
      <c r="J543" s="17"/>
      <c r="K543" s="17"/>
      <c r="L543" s="17"/>
      <c r="M543" s="17"/>
      <c r="N543" s="19"/>
      <c r="O543" s="15" t="str">
        <f aca="false">IF(AND(B543="",NOT(F544="")),"Nome da disciplina obrigatório","")</f>
        <v/>
      </c>
      <c r="P543" s="15" t="n">
        <f aca="false">IF(ISBLANK(O543),"",IF(O543="",0,1))</f>
        <v>0</v>
      </c>
      <c r="Q543" s="21"/>
      <c r="R543" s="21"/>
      <c r="S543" s="21"/>
      <c r="T543" s="42" t="str">
        <f aca="false">IF(AND($A543 = "Nome da disciplina:", ISTEXT($B543)), "OK", "")</f>
        <v/>
      </c>
      <c r="U543" s="21"/>
      <c r="V543" s="21"/>
      <c r="W543" s="21"/>
    </row>
    <row r="544" customFormat="false" ht="32.25" hidden="false" customHeight="true" outlineLevel="0" collapsed="false">
      <c r="A544" s="47" t="s">
        <v>99</v>
      </c>
      <c r="B544" s="47"/>
      <c r="C544" s="47"/>
      <c r="D544" s="47"/>
      <c r="E544" s="47"/>
      <c r="F544" s="15" t="str">
        <f aca="false">IF(SUM(G554:G563)+SUM(M554:M563)=0,"",SUM(G554:G563)+SUM(M554:M563))</f>
        <v/>
      </c>
      <c r="H544" s="19"/>
      <c r="I544" s="19"/>
      <c r="J544" s="19"/>
      <c r="K544" s="19"/>
      <c r="L544" s="19"/>
      <c r="M544" s="19"/>
      <c r="N544" s="19"/>
      <c r="O544" s="15" t="str">
        <f aca="false">IF(F544="", "", IF(AND(NOT(F544=0),NOT(MOD(F544,15)=0)),"A carga horária deve ser múltiplo de 15",""))</f>
        <v/>
      </c>
      <c r="P544" s="15" t="n">
        <f aca="false">IF(ISBLANK(O544),"",IF(O544="",0,1))</f>
        <v>0</v>
      </c>
      <c r="Q544" s="21"/>
      <c r="R544" s="21"/>
      <c r="S544" s="21"/>
      <c r="T544" s="42" t="str">
        <f aca="false">IF(AND($A544 = "Nome da disciplina:", ISTEXT($B544)), "OK", "")</f>
        <v/>
      </c>
      <c r="U544" s="19"/>
      <c r="V544" s="19"/>
      <c r="W544" s="21"/>
    </row>
    <row r="545" customFormat="false" ht="13.5" hidden="false" customHeight="true" outlineLevel="0" collapsed="false">
      <c r="A545" s="39" t="s">
        <v>92</v>
      </c>
      <c r="B545" s="39"/>
      <c r="C545" s="39"/>
      <c r="D545" s="39"/>
      <c r="E545" s="39"/>
      <c r="F545" s="48" t="str">
        <f aca="false">IF(AND(NOT(ISBLANK(F544)),ISNUMBER(F544),F544&gt;=15),F544/15,"")</f>
        <v/>
      </c>
      <c r="G545" s="19"/>
      <c r="H545" s="19"/>
      <c r="I545" s="19"/>
      <c r="J545" s="19"/>
      <c r="K545" s="19"/>
      <c r="L545" s="19"/>
      <c r="M545" s="19"/>
      <c r="N545" s="19"/>
      <c r="O545" s="21"/>
      <c r="P545" s="21"/>
      <c r="Q545" s="21"/>
      <c r="R545" s="21"/>
      <c r="S545" s="21"/>
      <c r="T545" s="42" t="str">
        <f aca="false">IF(AND($A545 = "Nome da disciplina:", ISTEXT($B545)), "OK", "")</f>
        <v/>
      </c>
      <c r="U545" s="19"/>
      <c r="V545" s="19"/>
      <c r="W545" s="21"/>
    </row>
    <row r="546" customFormat="false" ht="60" hidden="false" customHeight="true" outlineLevel="0" collapsed="false">
      <c r="A546" s="15" t="s">
        <v>100</v>
      </c>
      <c r="B546" s="31"/>
      <c r="C546" s="31"/>
      <c r="D546" s="31"/>
      <c r="E546" s="31"/>
      <c r="F546" s="31"/>
      <c r="G546" s="31"/>
      <c r="H546" s="31"/>
      <c r="I546" s="31"/>
      <c r="J546" s="31"/>
      <c r="K546" s="31"/>
      <c r="L546" s="31"/>
      <c r="M546" s="31"/>
      <c r="N546" s="19"/>
      <c r="O546" s="21"/>
      <c r="P546" s="21"/>
      <c r="Q546" s="21"/>
      <c r="R546" s="21"/>
      <c r="S546" s="21"/>
      <c r="T546" s="42" t="str">
        <f aca="false">IF(AND($A546 = "Nome da disciplina:", ISTEXT($B546)), "OK", "")</f>
        <v/>
      </c>
      <c r="U546" s="19"/>
      <c r="V546" s="19"/>
      <c r="W546" s="21"/>
    </row>
    <row r="547" customFormat="false" ht="60" hidden="false" customHeight="true" outlineLevel="0" collapsed="false">
      <c r="A547" s="49" t="s">
        <v>101</v>
      </c>
      <c r="B547" s="31"/>
      <c r="C547" s="31"/>
      <c r="D547" s="31"/>
      <c r="E547" s="31"/>
      <c r="F547" s="31"/>
      <c r="G547" s="31"/>
      <c r="H547" s="31"/>
      <c r="I547" s="31"/>
      <c r="J547" s="31"/>
      <c r="K547" s="31"/>
      <c r="L547" s="31"/>
      <c r="M547" s="31"/>
      <c r="N547" s="19"/>
      <c r="O547" s="21"/>
      <c r="P547" s="21"/>
      <c r="Q547" s="21"/>
      <c r="R547" s="21"/>
      <c r="S547" s="21"/>
      <c r="T547" s="42" t="str">
        <f aca="false">IF(AND($A547 = "Nome da disciplina:", ISTEXT($B547)), "OK", "")</f>
        <v/>
      </c>
      <c r="U547" s="19"/>
      <c r="V547" s="19"/>
      <c r="W547" s="21"/>
    </row>
    <row r="548" customFormat="false" ht="13.5" hidden="false" customHeight="false" outlineLevel="0" collapsed="false">
      <c r="A548" s="15" t="s">
        <v>102</v>
      </c>
      <c r="B548" s="22"/>
      <c r="C548" s="50" t="s">
        <v>103</v>
      </c>
      <c r="D548" s="19"/>
      <c r="E548" s="19"/>
      <c r="G548" s="21"/>
      <c r="H548" s="19"/>
      <c r="I548" s="19"/>
      <c r="J548" s="19"/>
      <c r="K548" s="19"/>
      <c r="L548" s="19"/>
      <c r="M548" s="19"/>
      <c r="N548" s="19"/>
      <c r="O548" s="21"/>
      <c r="P548" s="21"/>
      <c r="Q548" s="21"/>
      <c r="R548" s="21"/>
      <c r="S548" s="21"/>
      <c r="T548" s="42" t="str">
        <f aca="false">IF(AND($A548 = "Nome da disciplina:", ISTEXT($B548)), "OK", "")</f>
        <v/>
      </c>
      <c r="U548" s="19"/>
      <c r="V548" s="19"/>
      <c r="W548" s="21"/>
    </row>
    <row r="549" customFormat="false" ht="13.5" hidden="false" customHeight="false" outlineLevel="0" collapsed="false">
      <c r="A549" s="15" t="s">
        <v>104</v>
      </c>
      <c r="B549" s="22"/>
      <c r="C549" s="50" t="s">
        <v>103</v>
      </c>
      <c r="D549" s="19"/>
      <c r="E549" s="19"/>
      <c r="G549" s="21"/>
      <c r="H549" s="19"/>
      <c r="I549" s="19"/>
      <c r="J549" s="19"/>
      <c r="K549" s="19"/>
      <c r="L549" s="19"/>
      <c r="M549" s="19"/>
      <c r="N549" s="19"/>
      <c r="O549" s="21"/>
      <c r="P549" s="21"/>
      <c r="Q549" s="21"/>
      <c r="R549" s="21"/>
      <c r="S549" s="21"/>
      <c r="T549" s="42" t="str">
        <f aca="false">IF(AND($A549 = "Nome da disciplina:", ISTEXT($B549)), "OK", "")</f>
        <v/>
      </c>
      <c r="U549" s="19"/>
      <c r="V549" s="19"/>
      <c r="W549" s="21"/>
    </row>
    <row r="550" customFormat="false" ht="13.5" hidden="false" customHeight="true" outlineLevel="0" collapsed="false">
      <c r="A550" s="51" t="s">
        <v>105</v>
      </c>
      <c r="B550" s="51"/>
      <c r="C550" s="22"/>
      <c r="D550" s="50" t="s">
        <v>103</v>
      </c>
      <c r="E550" s="19"/>
      <c r="F550" s="52"/>
      <c r="G550" s="21"/>
      <c r="H550" s="19"/>
      <c r="I550" s="19"/>
      <c r="J550" s="19"/>
      <c r="K550" s="19"/>
      <c r="L550" s="19"/>
      <c r="M550" s="19"/>
      <c r="N550" s="19"/>
      <c r="O550" s="21"/>
      <c r="P550" s="21"/>
      <c r="Q550" s="21"/>
      <c r="R550" s="21"/>
      <c r="S550" s="21"/>
      <c r="T550" s="42" t="str">
        <f aca="false">IF(AND($A550 = "Nome da disciplina:", ISTEXT($B550)), "OK", "")</f>
        <v/>
      </c>
      <c r="U550" s="19"/>
      <c r="V550" s="19"/>
      <c r="W550" s="21"/>
    </row>
    <row r="551" customFormat="false" ht="13.5" hidden="false" customHeight="true" outlineLevel="0" collapsed="false">
      <c r="A551" s="51" t="s">
        <v>106</v>
      </c>
      <c r="B551" s="51"/>
      <c r="C551" s="22"/>
      <c r="D551" s="50" t="s">
        <v>103</v>
      </c>
      <c r="E551" s="19"/>
      <c r="F551" s="52"/>
      <c r="G551" s="21"/>
      <c r="H551" s="19"/>
      <c r="I551" s="19"/>
      <c r="J551" s="19"/>
      <c r="K551" s="19"/>
      <c r="L551" s="19"/>
      <c r="M551" s="19"/>
      <c r="N551" s="19"/>
      <c r="O551" s="21"/>
      <c r="P551" s="21"/>
      <c r="Q551" s="21"/>
      <c r="R551" s="21"/>
      <c r="S551" s="21"/>
      <c r="T551" s="42" t="str">
        <f aca="false">IF(AND($A551 = "Nome da disciplina:", ISTEXT($B551)), "OK", "")</f>
        <v/>
      </c>
      <c r="U551" s="19"/>
      <c r="V551" s="19"/>
      <c r="W551" s="21"/>
    </row>
    <row r="552" customFormat="false" ht="13.5" hidden="false" customHeight="true" outlineLevel="0" collapsed="false">
      <c r="A552" s="57" t="s">
        <v>107</v>
      </c>
      <c r="B552" s="57"/>
      <c r="C552" s="57"/>
      <c r="D552" s="22"/>
      <c r="E552" s="50" t="s">
        <v>103</v>
      </c>
      <c r="G552" s="21"/>
      <c r="H552" s="19"/>
      <c r="I552" s="19"/>
      <c r="J552" s="19"/>
      <c r="K552" s="19"/>
      <c r="L552" s="19"/>
      <c r="M552" s="19"/>
      <c r="N552" s="19"/>
      <c r="O552" s="21"/>
      <c r="P552" s="21"/>
      <c r="Q552" s="21"/>
      <c r="R552" s="21"/>
      <c r="S552" s="21"/>
      <c r="T552" s="42" t="str">
        <f aca="false">IF(AND($A552 = "Nome da disciplina:", ISTEXT($B552)), "OK", "")</f>
        <v/>
      </c>
      <c r="U552" s="19"/>
      <c r="V552" s="19"/>
      <c r="W552" s="21"/>
    </row>
    <row r="553" customFormat="false" ht="13.5" hidden="false" customHeight="true" outlineLevel="0" collapsed="false">
      <c r="A553" s="59" t="s">
        <v>108</v>
      </c>
      <c r="B553" s="59"/>
      <c r="C553" s="59"/>
      <c r="D553" s="22"/>
      <c r="E553" s="50" t="s">
        <v>103</v>
      </c>
      <c r="G553" s="21"/>
      <c r="H553" s="19"/>
      <c r="I553" s="19"/>
      <c r="J553" s="19"/>
      <c r="K553" s="19"/>
      <c r="L553" s="19"/>
      <c r="M553" s="19"/>
      <c r="N553" s="19"/>
      <c r="O553" s="21"/>
      <c r="P553" s="21"/>
      <c r="Q553" s="21"/>
      <c r="R553" s="21"/>
      <c r="S553" s="21"/>
      <c r="T553" s="42" t="str">
        <f aca="false">IF(AND($A553 = "Nome da disciplina:", ISTEXT($B553)), "OK", "")</f>
        <v/>
      </c>
      <c r="U553" s="19"/>
      <c r="V553" s="19"/>
      <c r="W553" s="21"/>
    </row>
    <row r="554" customFormat="false" ht="13.5" hidden="false" customHeight="false" outlineLevel="0" collapsed="false">
      <c r="A554" s="15" t="s">
        <v>109</v>
      </c>
      <c r="B554" s="20"/>
      <c r="C554" s="20"/>
      <c r="D554" s="20"/>
      <c r="E554" s="19"/>
      <c r="F554" s="15" t="s">
        <v>110</v>
      </c>
      <c r="G554" s="22"/>
      <c r="H554" s="19"/>
      <c r="I554" s="15" t="s">
        <v>111</v>
      </c>
      <c r="J554" s="22"/>
      <c r="K554" s="19"/>
      <c r="L554" s="15" t="s">
        <v>110</v>
      </c>
      <c r="M554" s="22"/>
      <c r="N554" s="19"/>
      <c r="O554" s="15" t="str">
        <f aca="false">IF(OR(AND(NOT(ISBLANK(G554)),NOT(ISNUMBER(G554))),AND(NOT(ISBLANK(J554)),NOT(ISNUMBER(M554)))),"Digite um número na C.H.",IF(OR(COUNTIF(B554:B563,B554)&gt;1,COUNTIF(J554:J563,J554)&gt;1),"Docente repetido",""))</f>
        <v/>
      </c>
      <c r="P554" s="15" t="n">
        <f aca="false">IF(ISBLANK(O554),"",IF(O554="",0,1))</f>
        <v>0</v>
      </c>
      <c r="Q554" s="21"/>
      <c r="R554" s="21"/>
      <c r="S554" s="21"/>
      <c r="T554" s="42" t="str">
        <f aca="false">IF(AND($A554 = "Nome da disciplina:", ISTEXT($B554)), "OK", "")</f>
        <v/>
      </c>
      <c r="U554" s="19"/>
      <c r="V554" s="19"/>
      <c r="W554" s="21"/>
    </row>
    <row r="555" customFormat="false" ht="13.5" hidden="false" customHeight="false" outlineLevel="0" collapsed="false">
      <c r="A555" s="15" t="s">
        <v>112</v>
      </c>
      <c r="B555" s="20"/>
      <c r="C555" s="20"/>
      <c r="D555" s="20"/>
      <c r="E555" s="19"/>
      <c r="F555" s="15" t="s">
        <v>110</v>
      </c>
      <c r="G555" s="22"/>
      <c r="H555" s="19"/>
      <c r="I555" s="15" t="s">
        <v>113</v>
      </c>
      <c r="J555" s="22"/>
      <c r="K555" s="19"/>
      <c r="L555" s="15" t="s">
        <v>110</v>
      </c>
      <c r="M555" s="22"/>
      <c r="N555" s="19"/>
      <c r="O555" s="15" t="str">
        <f aca="false">IF(OR(AND(NOT(ISBLANK(G555)),NOT(ISNUMBER(G555))),AND(NOT(ISBLANK(J555)),NOT(ISNUMBER(M555)))),"Digite um número na C.H.",IF(OR(COUNTIF(B554:B563,B555)&gt;1,COUNTIF(J554:J563,J555)&gt;1),"Docente repetido",""))</f>
        <v/>
      </c>
      <c r="P555" s="15" t="n">
        <f aca="false">IF(ISBLANK(O555),"",IF(O555="",0,1))</f>
        <v>0</v>
      </c>
      <c r="Q555" s="21"/>
      <c r="R555" s="21"/>
      <c r="S555" s="21"/>
      <c r="T555" s="42" t="str">
        <f aca="false">IF(AND($A555 = "Nome da disciplina:", ISTEXT($B555)), "OK", "")</f>
        <v/>
      </c>
      <c r="U555" s="19"/>
      <c r="V555" s="19"/>
      <c r="W555" s="21"/>
    </row>
    <row r="556" customFormat="false" ht="13.5" hidden="false" customHeight="false" outlineLevel="0" collapsed="false">
      <c r="A556" s="15" t="s">
        <v>114</v>
      </c>
      <c r="B556" s="20"/>
      <c r="C556" s="20"/>
      <c r="D556" s="20"/>
      <c r="E556" s="19"/>
      <c r="F556" s="15" t="s">
        <v>110</v>
      </c>
      <c r="G556" s="22"/>
      <c r="H556" s="19"/>
      <c r="I556" s="15" t="s">
        <v>115</v>
      </c>
      <c r="J556" s="22"/>
      <c r="K556" s="19"/>
      <c r="L556" s="15" t="s">
        <v>110</v>
      </c>
      <c r="M556" s="22"/>
      <c r="N556" s="19"/>
      <c r="O556" s="15" t="str">
        <f aca="false">IF(OR(AND(NOT(ISBLANK(G556)),NOT(ISNUMBER(G556))),AND(NOT(ISBLANK(J556)),NOT(ISNUMBER(M556)))),"Digite um número na C.H.",IF(OR(COUNTIF(B554:B563,B556)&gt;1,COUNTIF(J554:J563,J556)&gt;1),"Docente repetido",""))</f>
        <v/>
      </c>
      <c r="P556" s="15" t="n">
        <f aca="false">IF(ISBLANK(O556),"",IF(O556="",0,1))</f>
        <v>0</v>
      </c>
      <c r="Q556" s="21"/>
      <c r="R556" s="21"/>
      <c r="S556" s="21"/>
      <c r="T556" s="42" t="str">
        <f aca="false">IF(AND($A556 = "Nome da disciplina:", ISTEXT($B556)), "OK", "")</f>
        <v/>
      </c>
      <c r="U556" s="19"/>
      <c r="V556" s="19"/>
      <c r="W556" s="21"/>
    </row>
    <row r="557" customFormat="false" ht="13.5" hidden="false" customHeight="false" outlineLevel="0" collapsed="false">
      <c r="A557" s="15" t="s">
        <v>116</v>
      </c>
      <c r="B557" s="20"/>
      <c r="C557" s="20"/>
      <c r="D557" s="20"/>
      <c r="E557" s="19"/>
      <c r="F557" s="15" t="s">
        <v>110</v>
      </c>
      <c r="G557" s="22"/>
      <c r="H557" s="19"/>
      <c r="I557" s="15" t="s">
        <v>117</v>
      </c>
      <c r="J557" s="22"/>
      <c r="K557" s="19"/>
      <c r="L557" s="15" t="s">
        <v>110</v>
      </c>
      <c r="M557" s="22"/>
      <c r="N557" s="19"/>
      <c r="O557" s="15" t="str">
        <f aca="false">IF(OR(AND(NOT(ISBLANK(G557)),NOT(ISNUMBER(G557))),AND(NOT(ISBLANK(J557)),NOT(ISNUMBER(M557)))),"Digite um número na C.H.",IF(OR(COUNTIF(B554:B563,B557)&gt;1,COUNTIF(J554:J563,J557)&gt;1),"Docente repetido",""))</f>
        <v/>
      </c>
      <c r="P557" s="15" t="n">
        <f aca="false">IF(ISBLANK(O557),"",IF(O557="",0,1))</f>
        <v>0</v>
      </c>
      <c r="Q557" s="21"/>
      <c r="R557" s="21"/>
      <c r="S557" s="21"/>
      <c r="T557" s="42" t="str">
        <f aca="false">IF(AND($A557 = "Nome da disciplina:", ISTEXT($B557)), "OK", "")</f>
        <v/>
      </c>
      <c r="U557" s="19"/>
      <c r="V557" s="19"/>
      <c r="W557" s="21"/>
    </row>
    <row r="558" customFormat="false" ht="13.5" hidden="false" customHeight="false" outlineLevel="0" collapsed="false">
      <c r="A558" s="15" t="s">
        <v>118</v>
      </c>
      <c r="B558" s="20"/>
      <c r="C558" s="20"/>
      <c r="D558" s="20"/>
      <c r="E558" s="19"/>
      <c r="F558" s="15" t="s">
        <v>110</v>
      </c>
      <c r="G558" s="22"/>
      <c r="H558" s="19"/>
      <c r="I558" s="15" t="s">
        <v>119</v>
      </c>
      <c r="J558" s="22"/>
      <c r="K558" s="19"/>
      <c r="L558" s="15" t="s">
        <v>110</v>
      </c>
      <c r="M558" s="22"/>
      <c r="N558" s="19"/>
      <c r="O558" s="15" t="str">
        <f aca="false">IF(OR(AND(NOT(ISBLANK(G558)),NOT(ISNUMBER(G558))),AND(NOT(ISBLANK(J558)),NOT(ISNUMBER(M558)))),"Digite um número na C.H.",IF(OR(COUNTIF(B554:B563,B558)&gt;1,COUNTIF(J554:J563,J558)&gt;1),"Docente repetido",""))</f>
        <v/>
      </c>
      <c r="P558" s="15" t="n">
        <f aca="false">IF(ISBLANK(O558),"",IF(O558="",0,1))</f>
        <v>0</v>
      </c>
      <c r="Q558" s="21"/>
      <c r="R558" s="21"/>
      <c r="S558" s="21"/>
      <c r="T558" s="42" t="str">
        <f aca="false">IF(AND($A558 = "Nome da disciplina:", ISTEXT($B558)), "OK", "")</f>
        <v/>
      </c>
      <c r="U558" s="19"/>
      <c r="V558" s="19"/>
      <c r="W558" s="21"/>
    </row>
    <row r="559" customFormat="false" ht="13.5" hidden="false" customHeight="false" outlineLevel="0" collapsed="false">
      <c r="A559" s="15" t="s">
        <v>120</v>
      </c>
      <c r="B559" s="20"/>
      <c r="C559" s="20"/>
      <c r="D559" s="20"/>
      <c r="E559" s="19"/>
      <c r="F559" s="15" t="s">
        <v>110</v>
      </c>
      <c r="G559" s="22"/>
      <c r="H559" s="19"/>
      <c r="I559" s="15" t="s">
        <v>121</v>
      </c>
      <c r="J559" s="22"/>
      <c r="K559" s="19"/>
      <c r="L559" s="15" t="s">
        <v>110</v>
      </c>
      <c r="M559" s="22"/>
      <c r="N559" s="19"/>
      <c r="O559" s="15" t="str">
        <f aca="false">IF(OR(AND(NOT(ISBLANK(G559)),NOT(ISNUMBER(G559))),AND(NOT(ISBLANK(J559)),NOT(ISNUMBER(M559)))),"Digite um número na C.H.",IF(OR(COUNTIF(B554:B563,B559)&gt;1,COUNTIF(J554:J563,J559)&gt;1),"Docente repetido",""))</f>
        <v/>
      </c>
      <c r="P559" s="15" t="n">
        <f aca="false">IF(ISBLANK(O559),"",IF(O559="",0,1))</f>
        <v>0</v>
      </c>
      <c r="Q559" s="21"/>
      <c r="R559" s="21"/>
      <c r="S559" s="21"/>
      <c r="T559" s="42" t="str">
        <f aca="false">IF(AND($A559 = "Nome da disciplina:", ISTEXT($B559)), "OK", "")</f>
        <v/>
      </c>
      <c r="U559" s="19"/>
      <c r="V559" s="19"/>
      <c r="W559" s="21"/>
    </row>
    <row r="560" customFormat="false" ht="13.5" hidden="false" customHeight="false" outlineLevel="0" collapsed="false">
      <c r="A560" s="15" t="s">
        <v>122</v>
      </c>
      <c r="B560" s="20"/>
      <c r="C560" s="20"/>
      <c r="D560" s="20"/>
      <c r="E560" s="19"/>
      <c r="F560" s="15" t="s">
        <v>110</v>
      </c>
      <c r="G560" s="22"/>
      <c r="H560" s="19"/>
      <c r="I560" s="15" t="s">
        <v>123</v>
      </c>
      <c r="J560" s="22"/>
      <c r="K560" s="19"/>
      <c r="L560" s="15" t="s">
        <v>110</v>
      </c>
      <c r="M560" s="22"/>
      <c r="N560" s="19"/>
      <c r="O560" s="15" t="str">
        <f aca="false">IF(OR(AND(NOT(ISBLANK(G560)),NOT(ISNUMBER(G560))),AND(NOT(ISBLANK(J560)),NOT(ISNUMBER(M560)))),"Digite um número na C.H.",IF(OR(COUNTIF(B554:B563,B560)&gt;1,COUNTIF(J554:J563,J560)&gt;1),"Docente repetido",""))</f>
        <v/>
      </c>
      <c r="P560" s="15" t="n">
        <f aca="false">IF(ISBLANK(O560),"",IF(O560="",0,1))</f>
        <v>0</v>
      </c>
      <c r="Q560" s="21"/>
      <c r="R560" s="21"/>
      <c r="S560" s="21"/>
      <c r="T560" s="42" t="str">
        <f aca="false">IF(AND($A560 = "Nome da disciplina:", ISTEXT($B560)), "OK", "")</f>
        <v/>
      </c>
      <c r="U560" s="19"/>
      <c r="V560" s="19"/>
      <c r="W560" s="21"/>
    </row>
    <row r="561" customFormat="false" ht="13.5" hidden="false" customHeight="false" outlineLevel="0" collapsed="false">
      <c r="A561" s="15" t="s">
        <v>124</v>
      </c>
      <c r="B561" s="20"/>
      <c r="C561" s="20"/>
      <c r="D561" s="20"/>
      <c r="E561" s="19"/>
      <c r="F561" s="15" t="s">
        <v>110</v>
      </c>
      <c r="G561" s="22"/>
      <c r="H561" s="19"/>
      <c r="I561" s="15" t="s">
        <v>125</v>
      </c>
      <c r="J561" s="22"/>
      <c r="K561" s="19"/>
      <c r="L561" s="15" t="s">
        <v>110</v>
      </c>
      <c r="M561" s="22"/>
      <c r="N561" s="19"/>
      <c r="O561" s="15" t="str">
        <f aca="false">IF(OR(AND(NOT(ISBLANK(G561)),NOT(ISNUMBER(G561))),AND(NOT(ISBLANK(J561)),NOT(ISNUMBER(M561)))),"Digite um número na C.H.",IF(OR(COUNTIF(B554:B563,B561)&gt;1,COUNTIF(J554:J563,J561)&gt;1),"Docente repetido",""))</f>
        <v/>
      </c>
      <c r="P561" s="15" t="n">
        <f aca="false">IF(ISBLANK(O561),"",IF(O561="",0,1))</f>
        <v>0</v>
      </c>
      <c r="Q561" s="21"/>
      <c r="R561" s="21"/>
      <c r="S561" s="21"/>
      <c r="T561" s="42" t="str">
        <f aca="false">IF(AND($A561 = "Nome da disciplina:", ISTEXT($B561)), "OK", "")</f>
        <v/>
      </c>
      <c r="U561" s="19"/>
      <c r="V561" s="19"/>
      <c r="W561" s="21"/>
    </row>
    <row r="562" customFormat="false" ht="13.5" hidden="false" customHeight="false" outlineLevel="0" collapsed="false">
      <c r="A562" s="15" t="s">
        <v>126</v>
      </c>
      <c r="B562" s="20"/>
      <c r="C562" s="20"/>
      <c r="D562" s="20"/>
      <c r="E562" s="19"/>
      <c r="F562" s="15" t="s">
        <v>110</v>
      </c>
      <c r="G562" s="22"/>
      <c r="H562" s="19"/>
      <c r="I562" s="15" t="s">
        <v>127</v>
      </c>
      <c r="J562" s="22"/>
      <c r="K562" s="19"/>
      <c r="L562" s="15" t="s">
        <v>110</v>
      </c>
      <c r="M562" s="22"/>
      <c r="N562" s="19"/>
      <c r="O562" s="15" t="str">
        <f aca="false">IF(OR(AND(NOT(ISBLANK(G562)),NOT(ISNUMBER(G562))),AND(NOT(ISBLANK(J562)),NOT(ISNUMBER(M562)))),"Digite um número na C.H.",IF(OR(COUNTIF(B554:B563,B562)&gt;1,COUNTIF(J554:J563,J562)&gt;1),"Docente repetido",""))</f>
        <v/>
      </c>
      <c r="P562" s="15" t="n">
        <f aca="false">IF(ISBLANK(O562),"",IF(O562="",0,1))</f>
        <v>0</v>
      </c>
      <c r="Q562" s="21"/>
      <c r="R562" s="21"/>
      <c r="S562" s="21"/>
      <c r="T562" s="42" t="str">
        <f aca="false">IF(AND($A562 = "Nome da disciplina:", ISTEXT($B562)), "OK", "")</f>
        <v/>
      </c>
      <c r="U562" s="21"/>
      <c r="V562" s="21"/>
      <c r="W562" s="21"/>
    </row>
    <row r="563" customFormat="false" ht="13.5" hidden="false" customHeight="false" outlineLevel="0" collapsed="false">
      <c r="A563" s="15" t="s">
        <v>128</v>
      </c>
      <c r="B563" s="20"/>
      <c r="C563" s="20"/>
      <c r="D563" s="20"/>
      <c r="E563" s="19"/>
      <c r="F563" s="15" t="s">
        <v>110</v>
      </c>
      <c r="G563" s="22"/>
      <c r="H563" s="19"/>
      <c r="I563" s="15" t="s">
        <v>129</v>
      </c>
      <c r="J563" s="22"/>
      <c r="K563" s="19"/>
      <c r="L563" s="15" t="s">
        <v>110</v>
      </c>
      <c r="M563" s="22"/>
      <c r="N563" s="19"/>
      <c r="O563" s="15" t="str">
        <f aca="false">IF(OR(AND(NOT(ISBLANK(G563)),NOT(ISNUMBER(G563))),AND(NOT(ISBLANK(J563)),NOT(ISNUMBER(M563)))),"Digite um número na C.H.",IF(OR(COUNTIF(B554:B563,B563)&gt;1,COUNTIF(J554:J563,J563)&gt;1),"Docente repetido",""))</f>
        <v/>
      </c>
      <c r="P563" s="15" t="n">
        <f aca="false">IF(ISBLANK(O563),"",IF(O563="",0,1))</f>
        <v>0</v>
      </c>
      <c r="Q563" s="21"/>
      <c r="R563" s="21"/>
      <c r="S563" s="21"/>
      <c r="T563" s="42" t="str">
        <f aca="false">IF(AND($A563 = "Nome da disciplina:", ISTEXT($B563)), "OK", "")</f>
        <v/>
      </c>
      <c r="U563" s="21"/>
      <c r="V563" s="21"/>
      <c r="W563" s="21"/>
    </row>
    <row r="564" customFormat="false" ht="12" hidden="false" customHeight="false" outlineLevel="0" collapsed="false">
      <c r="A564" s="21"/>
      <c r="B564" s="21"/>
      <c r="C564" s="21"/>
      <c r="D564" s="21"/>
      <c r="E564" s="21"/>
      <c r="F564" s="21"/>
      <c r="G564" s="21"/>
      <c r="H564" s="21"/>
      <c r="I564" s="21"/>
      <c r="J564" s="21"/>
      <c r="K564" s="21"/>
      <c r="L564" s="21"/>
      <c r="M564" s="21"/>
      <c r="N564" s="21"/>
      <c r="O564" s="21"/>
      <c r="P564" s="21"/>
      <c r="Q564" s="21"/>
      <c r="R564" s="21"/>
      <c r="S564" s="21"/>
      <c r="T564" s="42" t="str">
        <f aca="false">IF(AND($A564 = "Nome da disciplina:", ISTEXT($B564)), "OK", "")</f>
        <v/>
      </c>
      <c r="U564" s="21"/>
      <c r="V564" s="21"/>
      <c r="W564" s="21"/>
    </row>
    <row r="565" customFormat="false" ht="15.75" hidden="false" customHeight="true" outlineLevel="0" collapsed="false">
      <c r="T565" s="42" t="str">
        <f aca="false">IF(AND($A565 = "Nome da disciplina:", ISTEXT($B565)), "OK", "")</f>
        <v/>
      </c>
    </row>
    <row r="566" customFormat="false" ht="15.75" hidden="false" customHeight="true" outlineLevel="0" collapsed="false">
      <c r="T566" s="42" t="str">
        <f aca="false">IF(AND($A566 = "Nome da disciplina:", ISTEXT($B566)), "OK", "")</f>
        <v/>
      </c>
    </row>
    <row r="567" customFormat="false" ht="19.5" hidden="false" customHeight="true" outlineLevel="0" collapsed="false">
      <c r="A567" s="15" t="s">
        <v>98</v>
      </c>
      <c r="B567" s="17"/>
      <c r="C567" s="17"/>
      <c r="D567" s="17"/>
      <c r="E567" s="17"/>
      <c r="F567" s="17"/>
      <c r="G567" s="17"/>
      <c r="H567" s="17"/>
      <c r="I567" s="17"/>
      <c r="J567" s="17"/>
      <c r="K567" s="17"/>
      <c r="L567" s="17"/>
      <c r="M567" s="17"/>
      <c r="N567" s="19"/>
      <c r="O567" s="15" t="str">
        <f aca="false">IF(AND(B567="",NOT(F568="")),"Nome da disciplina obrigatório","")</f>
        <v/>
      </c>
      <c r="P567" s="15" t="n">
        <f aca="false">IF(ISBLANK(O567),"",IF(O567="",0,1))</f>
        <v>0</v>
      </c>
      <c r="Q567" s="21"/>
      <c r="R567" s="21"/>
      <c r="S567" s="21"/>
      <c r="T567" s="42" t="str">
        <f aca="false">IF(AND($A567 = "Nome da disciplina:", ISTEXT($B567)), "OK", "")</f>
        <v/>
      </c>
      <c r="U567" s="21"/>
      <c r="V567" s="21"/>
      <c r="W567" s="21"/>
    </row>
    <row r="568" customFormat="false" ht="32.25" hidden="false" customHeight="true" outlineLevel="0" collapsed="false">
      <c r="A568" s="47" t="s">
        <v>99</v>
      </c>
      <c r="B568" s="47"/>
      <c r="C568" s="47"/>
      <c r="D568" s="47"/>
      <c r="E568" s="47"/>
      <c r="F568" s="15" t="str">
        <f aca="false">IF(SUM(G578:G587)+SUM(M578:M587)=0,"",SUM(G578:G587)+SUM(M578:M587))</f>
        <v/>
      </c>
      <c r="H568" s="19"/>
      <c r="I568" s="19"/>
      <c r="J568" s="19"/>
      <c r="K568" s="19"/>
      <c r="L568" s="19"/>
      <c r="M568" s="19"/>
      <c r="N568" s="19"/>
      <c r="O568" s="15" t="str">
        <f aca="false">IF(F568="", "", IF(AND(NOT(F568=0),NOT(MOD(F568,15)=0)),"A carga horária deve ser múltiplo de 15",""))</f>
        <v/>
      </c>
      <c r="P568" s="15" t="n">
        <f aca="false">IF(ISBLANK(O568),"",IF(O568="",0,1))</f>
        <v>0</v>
      </c>
      <c r="Q568" s="21"/>
      <c r="R568" s="21"/>
      <c r="S568" s="21"/>
      <c r="T568" s="42" t="str">
        <f aca="false">IF(AND($A568 = "Nome da disciplina:", ISTEXT($B568)), "OK", "")</f>
        <v/>
      </c>
      <c r="U568" s="19"/>
      <c r="V568" s="19"/>
      <c r="W568" s="21"/>
    </row>
    <row r="569" customFormat="false" ht="13.5" hidden="false" customHeight="true" outlineLevel="0" collapsed="false">
      <c r="A569" s="39" t="s">
        <v>92</v>
      </c>
      <c r="B569" s="39"/>
      <c r="C569" s="39"/>
      <c r="D569" s="39"/>
      <c r="E569" s="39"/>
      <c r="F569" s="48" t="str">
        <f aca="false">IF(AND(NOT(ISBLANK(F568)),ISNUMBER(F568),F568&gt;=15),F568/15,"")</f>
        <v/>
      </c>
      <c r="G569" s="19"/>
      <c r="H569" s="19"/>
      <c r="I569" s="19"/>
      <c r="J569" s="19"/>
      <c r="K569" s="19"/>
      <c r="L569" s="19"/>
      <c r="M569" s="19"/>
      <c r="N569" s="19"/>
      <c r="O569" s="21"/>
      <c r="P569" s="21"/>
      <c r="Q569" s="21"/>
      <c r="R569" s="21"/>
      <c r="S569" s="21"/>
      <c r="T569" s="42" t="str">
        <f aca="false">IF(AND($A569 = "Nome da disciplina:", ISTEXT($B569)), "OK", "")</f>
        <v/>
      </c>
      <c r="U569" s="19"/>
      <c r="V569" s="19"/>
      <c r="W569" s="21"/>
    </row>
    <row r="570" customFormat="false" ht="60" hidden="false" customHeight="true" outlineLevel="0" collapsed="false">
      <c r="A570" s="15" t="s">
        <v>100</v>
      </c>
      <c r="B570" s="31"/>
      <c r="C570" s="31"/>
      <c r="D570" s="31"/>
      <c r="E570" s="31"/>
      <c r="F570" s="31"/>
      <c r="G570" s="31"/>
      <c r="H570" s="31"/>
      <c r="I570" s="31"/>
      <c r="J570" s="31"/>
      <c r="K570" s="31"/>
      <c r="L570" s="31"/>
      <c r="M570" s="31"/>
      <c r="N570" s="19"/>
      <c r="O570" s="21"/>
      <c r="P570" s="21"/>
      <c r="Q570" s="21"/>
      <c r="R570" s="21"/>
      <c r="S570" s="21"/>
      <c r="T570" s="42" t="str">
        <f aca="false">IF(AND($A570 = "Nome da disciplina:", ISTEXT($B570)), "OK", "")</f>
        <v/>
      </c>
      <c r="U570" s="19"/>
      <c r="V570" s="19"/>
      <c r="W570" s="21"/>
    </row>
    <row r="571" customFormat="false" ht="60" hidden="false" customHeight="true" outlineLevel="0" collapsed="false">
      <c r="A571" s="49" t="s">
        <v>101</v>
      </c>
      <c r="B571" s="31"/>
      <c r="C571" s="31"/>
      <c r="D571" s="31"/>
      <c r="E571" s="31"/>
      <c r="F571" s="31"/>
      <c r="G571" s="31"/>
      <c r="H571" s="31"/>
      <c r="I571" s="31"/>
      <c r="J571" s="31"/>
      <c r="K571" s="31"/>
      <c r="L571" s="31"/>
      <c r="M571" s="31"/>
      <c r="N571" s="19"/>
      <c r="O571" s="21"/>
      <c r="P571" s="21"/>
      <c r="Q571" s="21"/>
      <c r="R571" s="21"/>
      <c r="S571" s="21"/>
      <c r="T571" s="42" t="str">
        <f aca="false">IF(AND($A571 = "Nome da disciplina:", ISTEXT($B571)), "OK", "")</f>
        <v/>
      </c>
      <c r="U571" s="19"/>
      <c r="V571" s="19"/>
      <c r="W571" s="21"/>
    </row>
    <row r="572" customFormat="false" ht="13.5" hidden="false" customHeight="false" outlineLevel="0" collapsed="false">
      <c r="A572" s="15" t="s">
        <v>102</v>
      </c>
      <c r="B572" s="22"/>
      <c r="C572" s="50" t="s">
        <v>103</v>
      </c>
      <c r="D572" s="19"/>
      <c r="E572" s="19"/>
      <c r="G572" s="21"/>
      <c r="H572" s="19"/>
      <c r="I572" s="19"/>
      <c r="J572" s="19"/>
      <c r="K572" s="19"/>
      <c r="L572" s="19"/>
      <c r="M572" s="19"/>
      <c r="N572" s="19"/>
      <c r="O572" s="21"/>
      <c r="P572" s="21"/>
      <c r="Q572" s="21"/>
      <c r="R572" s="21"/>
      <c r="S572" s="21"/>
      <c r="T572" s="42" t="str">
        <f aca="false">IF(AND($A572 = "Nome da disciplina:", ISTEXT($B572)), "OK", "")</f>
        <v/>
      </c>
      <c r="U572" s="19"/>
      <c r="V572" s="19"/>
      <c r="W572" s="21"/>
    </row>
    <row r="573" customFormat="false" ht="13.5" hidden="false" customHeight="false" outlineLevel="0" collapsed="false">
      <c r="A573" s="15" t="s">
        <v>104</v>
      </c>
      <c r="B573" s="22"/>
      <c r="C573" s="50" t="s">
        <v>103</v>
      </c>
      <c r="D573" s="19"/>
      <c r="E573" s="19"/>
      <c r="G573" s="21"/>
      <c r="H573" s="19"/>
      <c r="I573" s="19"/>
      <c r="J573" s="19"/>
      <c r="K573" s="19"/>
      <c r="L573" s="19"/>
      <c r="M573" s="19"/>
      <c r="N573" s="19"/>
      <c r="O573" s="21"/>
      <c r="P573" s="21"/>
      <c r="Q573" s="21"/>
      <c r="R573" s="21"/>
      <c r="S573" s="21"/>
      <c r="T573" s="42" t="str">
        <f aca="false">IF(AND($A573 = "Nome da disciplina:", ISTEXT($B573)), "OK", "")</f>
        <v/>
      </c>
      <c r="U573" s="19"/>
      <c r="V573" s="19"/>
      <c r="W573" s="21"/>
    </row>
    <row r="574" customFormat="false" ht="13.5" hidden="false" customHeight="true" outlineLevel="0" collapsed="false">
      <c r="A574" s="51" t="s">
        <v>105</v>
      </c>
      <c r="B574" s="51"/>
      <c r="C574" s="22"/>
      <c r="D574" s="50" t="s">
        <v>103</v>
      </c>
      <c r="E574" s="19"/>
      <c r="F574" s="52"/>
      <c r="G574" s="21"/>
      <c r="H574" s="19"/>
      <c r="I574" s="19"/>
      <c r="J574" s="19"/>
      <c r="K574" s="19"/>
      <c r="L574" s="19"/>
      <c r="M574" s="19"/>
      <c r="N574" s="19"/>
      <c r="O574" s="21"/>
      <c r="P574" s="21"/>
      <c r="Q574" s="21"/>
      <c r="R574" s="21"/>
      <c r="S574" s="21"/>
      <c r="T574" s="42" t="str">
        <f aca="false">IF(AND($A574 = "Nome da disciplina:", ISTEXT($B574)), "OK", "")</f>
        <v/>
      </c>
      <c r="U574" s="19"/>
      <c r="V574" s="19"/>
      <c r="W574" s="21"/>
    </row>
    <row r="575" customFormat="false" ht="13.5" hidden="false" customHeight="true" outlineLevel="0" collapsed="false">
      <c r="A575" s="51" t="s">
        <v>106</v>
      </c>
      <c r="B575" s="51"/>
      <c r="C575" s="22"/>
      <c r="D575" s="50" t="s">
        <v>103</v>
      </c>
      <c r="E575" s="19"/>
      <c r="F575" s="52"/>
      <c r="G575" s="21"/>
      <c r="H575" s="19"/>
      <c r="I575" s="19"/>
      <c r="J575" s="19"/>
      <c r="K575" s="19"/>
      <c r="L575" s="19"/>
      <c r="M575" s="19"/>
      <c r="N575" s="19"/>
      <c r="O575" s="21"/>
      <c r="P575" s="21"/>
      <c r="Q575" s="21"/>
      <c r="R575" s="21"/>
      <c r="S575" s="21"/>
      <c r="T575" s="42" t="str">
        <f aca="false">IF(AND($A575 = "Nome da disciplina:", ISTEXT($B575)), "OK", "")</f>
        <v/>
      </c>
      <c r="U575" s="19"/>
      <c r="V575" s="19"/>
      <c r="W575" s="21"/>
    </row>
    <row r="576" customFormat="false" ht="13.5" hidden="false" customHeight="true" outlineLevel="0" collapsed="false">
      <c r="A576" s="57" t="s">
        <v>107</v>
      </c>
      <c r="B576" s="57"/>
      <c r="C576" s="57"/>
      <c r="D576" s="22"/>
      <c r="E576" s="50" t="s">
        <v>103</v>
      </c>
      <c r="G576" s="21"/>
      <c r="H576" s="19"/>
      <c r="I576" s="19"/>
      <c r="J576" s="19"/>
      <c r="K576" s="19"/>
      <c r="L576" s="19"/>
      <c r="M576" s="19"/>
      <c r="N576" s="19"/>
      <c r="O576" s="21"/>
      <c r="P576" s="21"/>
      <c r="Q576" s="21"/>
      <c r="R576" s="21"/>
      <c r="S576" s="21"/>
      <c r="T576" s="42" t="str">
        <f aca="false">IF(AND($A576 = "Nome da disciplina:", ISTEXT($B576)), "OK", "")</f>
        <v/>
      </c>
      <c r="U576" s="19"/>
      <c r="V576" s="19"/>
      <c r="W576" s="21"/>
    </row>
    <row r="577" customFormat="false" ht="13.5" hidden="false" customHeight="true" outlineLevel="0" collapsed="false">
      <c r="A577" s="59" t="s">
        <v>108</v>
      </c>
      <c r="B577" s="59"/>
      <c r="C577" s="59"/>
      <c r="D577" s="22"/>
      <c r="E577" s="50" t="s">
        <v>103</v>
      </c>
      <c r="G577" s="21"/>
      <c r="H577" s="19"/>
      <c r="I577" s="19"/>
      <c r="J577" s="19"/>
      <c r="K577" s="19"/>
      <c r="L577" s="19"/>
      <c r="M577" s="19"/>
      <c r="N577" s="19"/>
      <c r="O577" s="21"/>
      <c r="P577" s="21"/>
      <c r="Q577" s="21"/>
      <c r="R577" s="21"/>
      <c r="S577" s="21"/>
      <c r="T577" s="42" t="str">
        <f aca="false">IF(AND($A577 = "Nome da disciplina:", ISTEXT($B577)), "OK", "")</f>
        <v/>
      </c>
      <c r="U577" s="19"/>
      <c r="V577" s="19"/>
      <c r="W577" s="21"/>
    </row>
    <row r="578" customFormat="false" ht="13.5" hidden="false" customHeight="false" outlineLevel="0" collapsed="false">
      <c r="A578" s="15" t="s">
        <v>109</v>
      </c>
      <c r="B578" s="20"/>
      <c r="C578" s="20"/>
      <c r="D578" s="20"/>
      <c r="E578" s="19"/>
      <c r="F578" s="15" t="s">
        <v>110</v>
      </c>
      <c r="G578" s="22"/>
      <c r="H578" s="19"/>
      <c r="I578" s="15" t="s">
        <v>111</v>
      </c>
      <c r="J578" s="22"/>
      <c r="K578" s="19"/>
      <c r="L578" s="15" t="s">
        <v>110</v>
      </c>
      <c r="M578" s="22"/>
      <c r="N578" s="19"/>
      <c r="O578" s="15" t="str">
        <f aca="false">IF(OR(AND(NOT(ISBLANK(G578)),NOT(ISNUMBER(G578))),AND(NOT(ISBLANK(J578)),NOT(ISNUMBER(M578)))),"Digite um número na C.H.",IF(OR(COUNTIF(B578:B587,B578)&gt;1,COUNTIF(J578:J587,J578)&gt;1),"Docente repetido",""))</f>
        <v/>
      </c>
      <c r="P578" s="15" t="n">
        <f aca="false">IF(ISBLANK(O578),"",IF(O578="",0,1))</f>
        <v>0</v>
      </c>
      <c r="Q578" s="21"/>
      <c r="R578" s="21"/>
      <c r="S578" s="21"/>
      <c r="T578" s="42" t="str">
        <f aca="false">IF(AND($A578 = "Nome da disciplina:", ISTEXT($B578)), "OK", "")</f>
        <v/>
      </c>
      <c r="U578" s="19"/>
      <c r="V578" s="19"/>
      <c r="W578" s="21"/>
    </row>
    <row r="579" customFormat="false" ht="13.5" hidden="false" customHeight="false" outlineLevel="0" collapsed="false">
      <c r="A579" s="15" t="s">
        <v>112</v>
      </c>
      <c r="B579" s="20"/>
      <c r="C579" s="20"/>
      <c r="D579" s="20"/>
      <c r="E579" s="19"/>
      <c r="F579" s="15" t="s">
        <v>110</v>
      </c>
      <c r="G579" s="22"/>
      <c r="H579" s="19"/>
      <c r="I579" s="15" t="s">
        <v>113</v>
      </c>
      <c r="J579" s="22"/>
      <c r="K579" s="19"/>
      <c r="L579" s="15" t="s">
        <v>110</v>
      </c>
      <c r="M579" s="22"/>
      <c r="N579" s="19"/>
      <c r="O579" s="15" t="str">
        <f aca="false">IF(OR(AND(NOT(ISBLANK(G579)),NOT(ISNUMBER(G579))),AND(NOT(ISBLANK(J579)),NOT(ISNUMBER(M579)))),"Digite um número na C.H.",IF(OR(COUNTIF(B578:B587,B579)&gt;1,COUNTIF(J578:J587,J579)&gt;1),"Docente repetido",""))</f>
        <v/>
      </c>
      <c r="P579" s="15" t="n">
        <f aca="false">IF(ISBLANK(O579),"",IF(O579="",0,1))</f>
        <v>0</v>
      </c>
      <c r="Q579" s="21"/>
      <c r="R579" s="21"/>
      <c r="S579" s="21"/>
      <c r="T579" s="42" t="str">
        <f aca="false">IF(AND($A579 = "Nome da disciplina:", ISTEXT($B579)), "OK", "")</f>
        <v/>
      </c>
      <c r="U579" s="19"/>
      <c r="V579" s="19"/>
      <c r="W579" s="21"/>
    </row>
    <row r="580" customFormat="false" ht="13.5" hidden="false" customHeight="false" outlineLevel="0" collapsed="false">
      <c r="A580" s="15" t="s">
        <v>114</v>
      </c>
      <c r="B580" s="20"/>
      <c r="C580" s="20"/>
      <c r="D580" s="20"/>
      <c r="E580" s="19"/>
      <c r="F580" s="15" t="s">
        <v>110</v>
      </c>
      <c r="G580" s="22"/>
      <c r="H580" s="19"/>
      <c r="I580" s="15" t="s">
        <v>115</v>
      </c>
      <c r="J580" s="22"/>
      <c r="K580" s="19"/>
      <c r="L580" s="15" t="s">
        <v>110</v>
      </c>
      <c r="M580" s="22"/>
      <c r="N580" s="19"/>
      <c r="O580" s="15" t="str">
        <f aca="false">IF(OR(AND(NOT(ISBLANK(G580)),NOT(ISNUMBER(G580))),AND(NOT(ISBLANK(J580)),NOT(ISNUMBER(M580)))),"Digite um número na C.H.",IF(OR(COUNTIF(B578:B587,B580)&gt;1,COUNTIF(J578:J587,J580)&gt;1),"Docente repetido",""))</f>
        <v/>
      </c>
      <c r="P580" s="15" t="n">
        <f aca="false">IF(ISBLANK(O580),"",IF(O580="",0,1))</f>
        <v>0</v>
      </c>
      <c r="Q580" s="21"/>
      <c r="R580" s="21"/>
      <c r="S580" s="21"/>
      <c r="T580" s="42" t="str">
        <f aca="false">IF(AND($A580 = "Nome da disciplina:", ISTEXT($B580)), "OK", "")</f>
        <v/>
      </c>
      <c r="U580" s="19"/>
      <c r="V580" s="19"/>
      <c r="W580" s="21"/>
    </row>
    <row r="581" customFormat="false" ht="13.5" hidden="false" customHeight="false" outlineLevel="0" collapsed="false">
      <c r="A581" s="15" t="s">
        <v>116</v>
      </c>
      <c r="B581" s="20"/>
      <c r="C581" s="20"/>
      <c r="D581" s="20"/>
      <c r="E581" s="19"/>
      <c r="F581" s="15" t="s">
        <v>110</v>
      </c>
      <c r="G581" s="22"/>
      <c r="H581" s="19"/>
      <c r="I581" s="15" t="s">
        <v>117</v>
      </c>
      <c r="J581" s="22"/>
      <c r="K581" s="19"/>
      <c r="L581" s="15" t="s">
        <v>110</v>
      </c>
      <c r="M581" s="22"/>
      <c r="N581" s="19"/>
      <c r="O581" s="15" t="str">
        <f aca="false">IF(OR(AND(NOT(ISBLANK(G581)),NOT(ISNUMBER(G581))),AND(NOT(ISBLANK(J581)),NOT(ISNUMBER(M581)))),"Digite um número na C.H.",IF(OR(COUNTIF(B578:B587,B581)&gt;1,COUNTIF(J578:J587,J581)&gt;1),"Docente repetido",""))</f>
        <v/>
      </c>
      <c r="P581" s="15" t="n">
        <f aca="false">IF(ISBLANK(O581),"",IF(O581="",0,1))</f>
        <v>0</v>
      </c>
      <c r="Q581" s="21"/>
      <c r="R581" s="21"/>
      <c r="S581" s="21"/>
      <c r="T581" s="42" t="str">
        <f aca="false">IF(AND($A581 = "Nome da disciplina:", ISTEXT($B581)), "OK", "")</f>
        <v/>
      </c>
      <c r="U581" s="19"/>
      <c r="V581" s="19"/>
      <c r="W581" s="21"/>
    </row>
    <row r="582" customFormat="false" ht="13.5" hidden="false" customHeight="false" outlineLevel="0" collapsed="false">
      <c r="A582" s="15" t="s">
        <v>118</v>
      </c>
      <c r="B582" s="20"/>
      <c r="C582" s="20"/>
      <c r="D582" s="20"/>
      <c r="E582" s="19"/>
      <c r="F582" s="15" t="s">
        <v>110</v>
      </c>
      <c r="G582" s="22"/>
      <c r="H582" s="19"/>
      <c r="I582" s="15" t="s">
        <v>119</v>
      </c>
      <c r="J582" s="22"/>
      <c r="K582" s="19"/>
      <c r="L582" s="15" t="s">
        <v>110</v>
      </c>
      <c r="M582" s="22"/>
      <c r="N582" s="19"/>
      <c r="O582" s="15" t="str">
        <f aca="false">IF(OR(AND(NOT(ISBLANK(G582)),NOT(ISNUMBER(G582))),AND(NOT(ISBLANK(J582)),NOT(ISNUMBER(M582)))),"Digite um número na C.H.",IF(OR(COUNTIF(B578:B587,B582)&gt;1,COUNTIF(J578:J587,J582)&gt;1),"Docente repetido",""))</f>
        <v/>
      </c>
      <c r="P582" s="15" t="n">
        <f aca="false">IF(ISBLANK(O582),"",IF(O582="",0,1))</f>
        <v>0</v>
      </c>
      <c r="Q582" s="21"/>
      <c r="R582" s="21"/>
      <c r="S582" s="21"/>
      <c r="T582" s="42" t="str">
        <f aca="false">IF(AND($A582 = "Nome da disciplina:", ISTEXT($B582)), "OK", "")</f>
        <v/>
      </c>
      <c r="U582" s="19"/>
      <c r="V582" s="19"/>
      <c r="W582" s="21"/>
    </row>
    <row r="583" customFormat="false" ht="13.5" hidden="false" customHeight="false" outlineLevel="0" collapsed="false">
      <c r="A583" s="15" t="s">
        <v>120</v>
      </c>
      <c r="B583" s="20"/>
      <c r="C583" s="20"/>
      <c r="D583" s="20"/>
      <c r="E583" s="19"/>
      <c r="F583" s="15" t="s">
        <v>110</v>
      </c>
      <c r="G583" s="22"/>
      <c r="H583" s="19"/>
      <c r="I583" s="15" t="s">
        <v>121</v>
      </c>
      <c r="J583" s="22"/>
      <c r="K583" s="19"/>
      <c r="L583" s="15" t="s">
        <v>110</v>
      </c>
      <c r="M583" s="22"/>
      <c r="N583" s="19"/>
      <c r="O583" s="15" t="str">
        <f aca="false">IF(OR(AND(NOT(ISBLANK(G583)),NOT(ISNUMBER(G583))),AND(NOT(ISBLANK(J583)),NOT(ISNUMBER(M583)))),"Digite um número na C.H.",IF(OR(COUNTIF(B578:B587,B583)&gt;1,COUNTIF(J578:J587,J583)&gt;1),"Docente repetido",""))</f>
        <v/>
      </c>
      <c r="P583" s="15" t="n">
        <f aca="false">IF(ISBLANK(O583),"",IF(O583="",0,1))</f>
        <v>0</v>
      </c>
      <c r="Q583" s="21"/>
      <c r="R583" s="21"/>
      <c r="S583" s="21"/>
      <c r="T583" s="42" t="str">
        <f aca="false">IF(AND($A583 = "Nome da disciplina:", ISTEXT($B583)), "OK", "")</f>
        <v/>
      </c>
      <c r="U583" s="19"/>
      <c r="V583" s="19"/>
      <c r="W583" s="21"/>
    </row>
    <row r="584" customFormat="false" ht="13.5" hidden="false" customHeight="false" outlineLevel="0" collapsed="false">
      <c r="A584" s="15" t="s">
        <v>122</v>
      </c>
      <c r="B584" s="20"/>
      <c r="C584" s="20"/>
      <c r="D584" s="20"/>
      <c r="E584" s="19"/>
      <c r="F584" s="15" t="s">
        <v>110</v>
      </c>
      <c r="G584" s="22"/>
      <c r="H584" s="19"/>
      <c r="I584" s="15" t="s">
        <v>123</v>
      </c>
      <c r="J584" s="22"/>
      <c r="K584" s="19"/>
      <c r="L584" s="15" t="s">
        <v>110</v>
      </c>
      <c r="M584" s="22"/>
      <c r="N584" s="19"/>
      <c r="O584" s="15" t="str">
        <f aca="false">IF(OR(AND(NOT(ISBLANK(G584)),NOT(ISNUMBER(G584))),AND(NOT(ISBLANK(J584)),NOT(ISNUMBER(M584)))),"Digite um número na C.H.",IF(OR(COUNTIF(B578:B587,B584)&gt;1,COUNTIF(J578:J587,J584)&gt;1),"Docente repetido",""))</f>
        <v/>
      </c>
      <c r="P584" s="15" t="n">
        <f aca="false">IF(ISBLANK(O584),"",IF(O584="",0,1))</f>
        <v>0</v>
      </c>
      <c r="Q584" s="21"/>
      <c r="R584" s="21"/>
      <c r="S584" s="21"/>
      <c r="T584" s="42" t="str">
        <f aca="false">IF(AND($A584 = "Nome da disciplina:", ISTEXT($B584)), "OK", "")</f>
        <v/>
      </c>
      <c r="U584" s="19"/>
      <c r="V584" s="19"/>
      <c r="W584" s="21"/>
    </row>
    <row r="585" customFormat="false" ht="13.5" hidden="false" customHeight="false" outlineLevel="0" collapsed="false">
      <c r="A585" s="15" t="s">
        <v>124</v>
      </c>
      <c r="B585" s="20"/>
      <c r="C585" s="20"/>
      <c r="D585" s="20"/>
      <c r="E585" s="19"/>
      <c r="F585" s="15" t="s">
        <v>110</v>
      </c>
      <c r="G585" s="22"/>
      <c r="H585" s="19"/>
      <c r="I585" s="15" t="s">
        <v>125</v>
      </c>
      <c r="J585" s="22"/>
      <c r="K585" s="19"/>
      <c r="L585" s="15" t="s">
        <v>110</v>
      </c>
      <c r="M585" s="22"/>
      <c r="N585" s="19"/>
      <c r="O585" s="15" t="str">
        <f aca="false">IF(OR(AND(NOT(ISBLANK(G585)),NOT(ISNUMBER(G585))),AND(NOT(ISBLANK(J585)),NOT(ISNUMBER(M585)))),"Digite um número na C.H.",IF(OR(COUNTIF(B578:B587,B585)&gt;1,COUNTIF(J578:J587,J585)&gt;1),"Docente repetido",""))</f>
        <v/>
      </c>
      <c r="P585" s="15" t="n">
        <f aca="false">IF(ISBLANK(O585),"",IF(O585="",0,1))</f>
        <v>0</v>
      </c>
      <c r="Q585" s="21"/>
      <c r="R585" s="21"/>
      <c r="S585" s="21"/>
      <c r="T585" s="42" t="str">
        <f aca="false">IF(AND($A585 = "Nome da disciplina:", ISTEXT($B585)), "OK", "")</f>
        <v/>
      </c>
      <c r="U585" s="19"/>
      <c r="V585" s="19"/>
      <c r="W585" s="21"/>
    </row>
    <row r="586" customFormat="false" ht="13.5" hidden="false" customHeight="false" outlineLevel="0" collapsed="false">
      <c r="A586" s="15" t="s">
        <v>126</v>
      </c>
      <c r="B586" s="20"/>
      <c r="C586" s="20"/>
      <c r="D586" s="20"/>
      <c r="E586" s="19"/>
      <c r="F586" s="15" t="s">
        <v>110</v>
      </c>
      <c r="G586" s="22"/>
      <c r="H586" s="19"/>
      <c r="I586" s="15" t="s">
        <v>127</v>
      </c>
      <c r="J586" s="22"/>
      <c r="K586" s="19"/>
      <c r="L586" s="15" t="s">
        <v>110</v>
      </c>
      <c r="M586" s="22"/>
      <c r="N586" s="19"/>
      <c r="O586" s="15" t="str">
        <f aca="false">IF(OR(AND(NOT(ISBLANK(G586)),NOT(ISNUMBER(G586))),AND(NOT(ISBLANK(J586)),NOT(ISNUMBER(M586)))),"Digite um número na C.H.",IF(OR(COUNTIF(B578:B587,B586)&gt;1,COUNTIF(J578:J587,J586)&gt;1),"Docente repetido",""))</f>
        <v/>
      </c>
      <c r="P586" s="15" t="n">
        <f aca="false">IF(ISBLANK(O586),"",IF(O586="",0,1))</f>
        <v>0</v>
      </c>
      <c r="Q586" s="21"/>
      <c r="R586" s="21"/>
      <c r="S586" s="21"/>
      <c r="T586" s="42" t="str">
        <f aca="false">IF(AND($A586 = "Nome da disciplina:", ISTEXT($B586)), "OK", "")</f>
        <v/>
      </c>
      <c r="U586" s="21"/>
      <c r="V586" s="21"/>
      <c r="W586" s="21"/>
    </row>
    <row r="587" customFormat="false" ht="13.5" hidden="false" customHeight="false" outlineLevel="0" collapsed="false">
      <c r="A587" s="15" t="s">
        <v>128</v>
      </c>
      <c r="B587" s="20"/>
      <c r="C587" s="20"/>
      <c r="D587" s="20"/>
      <c r="E587" s="19"/>
      <c r="F587" s="15" t="s">
        <v>110</v>
      </c>
      <c r="G587" s="22"/>
      <c r="H587" s="19"/>
      <c r="I587" s="15" t="s">
        <v>129</v>
      </c>
      <c r="J587" s="22"/>
      <c r="K587" s="19"/>
      <c r="L587" s="15" t="s">
        <v>110</v>
      </c>
      <c r="M587" s="22"/>
      <c r="N587" s="19"/>
      <c r="O587" s="15" t="str">
        <f aca="false">IF(OR(AND(NOT(ISBLANK(G587)),NOT(ISNUMBER(G587))),AND(NOT(ISBLANK(J587)),NOT(ISNUMBER(M587)))),"Digite um número na C.H.",IF(OR(COUNTIF(B578:B587,B587)&gt;1,COUNTIF(J578:J587,J587)&gt;1),"Docente repetido",""))</f>
        <v/>
      </c>
      <c r="P587" s="15" t="n">
        <f aca="false">IF(ISBLANK(O587),"",IF(O587="",0,1))</f>
        <v>0</v>
      </c>
      <c r="Q587" s="21"/>
      <c r="R587" s="21"/>
      <c r="S587" s="21"/>
      <c r="T587" s="42" t="str">
        <f aca="false">IF(AND($A587 = "Nome da disciplina:", ISTEXT($B587)), "OK", "")</f>
        <v/>
      </c>
      <c r="U587" s="21"/>
      <c r="V587" s="21"/>
      <c r="W587" s="21"/>
    </row>
    <row r="588" customFormat="false" ht="12" hidden="false" customHeight="false" outlineLevel="0" collapsed="false">
      <c r="A588" s="21"/>
      <c r="B588" s="21"/>
      <c r="C588" s="21"/>
      <c r="D588" s="21"/>
      <c r="E588" s="21"/>
      <c r="F588" s="21"/>
      <c r="G588" s="21"/>
      <c r="H588" s="21"/>
      <c r="I588" s="21"/>
      <c r="J588" s="21"/>
      <c r="K588" s="21"/>
      <c r="L588" s="21"/>
      <c r="M588" s="21"/>
      <c r="N588" s="21"/>
      <c r="O588" s="21"/>
      <c r="P588" s="21"/>
      <c r="Q588" s="21"/>
      <c r="R588" s="21"/>
      <c r="S588" s="21"/>
      <c r="T588" s="42" t="str">
        <f aca="false">IF(AND($A588 = "Nome da disciplina:", ISTEXT($B588)), "OK", "")</f>
        <v/>
      </c>
      <c r="U588" s="21"/>
      <c r="V588" s="21"/>
      <c r="W588" s="21"/>
    </row>
    <row r="589" customFormat="false" ht="15.75" hidden="false" customHeight="true" outlineLevel="0" collapsed="false">
      <c r="T589" s="42" t="str">
        <f aca="false">IF(AND($A589 = "Nome da disciplina:", ISTEXT($B589)), "OK", "")</f>
        <v/>
      </c>
    </row>
    <row r="590" customFormat="false" ht="15.75" hidden="false" customHeight="true" outlineLevel="0" collapsed="false">
      <c r="T590" s="42" t="str">
        <f aca="false">IF(AND($A590 = "Nome da disciplina:", ISTEXT($B590)), "OK", "")</f>
        <v/>
      </c>
    </row>
    <row r="591" customFormat="false" ht="19.5" hidden="false" customHeight="true" outlineLevel="0" collapsed="false">
      <c r="A591" s="15" t="s">
        <v>98</v>
      </c>
      <c r="B591" s="17"/>
      <c r="C591" s="17"/>
      <c r="D591" s="17"/>
      <c r="E591" s="17"/>
      <c r="F591" s="17"/>
      <c r="G591" s="17"/>
      <c r="H591" s="17"/>
      <c r="I591" s="17"/>
      <c r="J591" s="17"/>
      <c r="K591" s="17"/>
      <c r="L591" s="17"/>
      <c r="M591" s="17"/>
      <c r="N591" s="19"/>
      <c r="O591" s="15" t="str">
        <f aca="false">IF(AND(B591="",NOT(F592="")),"Nome da disciplina obrigatório","")</f>
        <v/>
      </c>
      <c r="P591" s="15" t="n">
        <f aca="false">IF(ISBLANK(O591),"",IF(O591="",0,1))</f>
        <v>0</v>
      </c>
      <c r="Q591" s="21"/>
      <c r="R591" s="21"/>
      <c r="S591" s="21"/>
      <c r="T591" s="42" t="str">
        <f aca="false">IF(AND($A591 = "Nome da disciplina:", ISTEXT($B591)), "OK", "")</f>
        <v/>
      </c>
      <c r="U591" s="21"/>
      <c r="V591" s="21"/>
      <c r="W591" s="21"/>
    </row>
    <row r="592" customFormat="false" ht="32.25" hidden="false" customHeight="true" outlineLevel="0" collapsed="false">
      <c r="A592" s="47" t="s">
        <v>99</v>
      </c>
      <c r="B592" s="47"/>
      <c r="C592" s="47"/>
      <c r="D592" s="47"/>
      <c r="E592" s="47"/>
      <c r="F592" s="15" t="str">
        <f aca="false">IF(SUM(G602:G611)+SUM(M602:M611)=0,"",SUM(G602:G611)+SUM(M602:M611))</f>
        <v/>
      </c>
      <c r="H592" s="19"/>
      <c r="I592" s="19"/>
      <c r="J592" s="19"/>
      <c r="K592" s="19"/>
      <c r="L592" s="19"/>
      <c r="M592" s="19"/>
      <c r="N592" s="19"/>
      <c r="O592" s="15" t="str">
        <f aca="false">IF(F592="", "", IF(AND(NOT(F592=0),NOT(MOD(F592,15)=0)),"A carga horária deve ser múltiplo de 15",""))</f>
        <v/>
      </c>
      <c r="P592" s="15" t="n">
        <f aca="false">IF(ISBLANK(O592),"",IF(O592="",0,1))</f>
        <v>0</v>
      </c>
      <c r="Q592" s="21"/>
      <c r="R592" s="21"/>
      <c r="S592" s="21"/>
      <c r="T592" s="42" t="str">
        <f aca="false">IF(AND($A592 = "Nome da disciplina:", ISTEXT($B592)), "OK", "")</f>
        <v/>
      </c>
      <c r="U592" s="19"/>
      <c r="V592" s="19"/>
      <c r="W592" s="21"/>
    </row>
    <row r="593" customFormat="false" ht="13.5" hidden="false" customHeight="true" outlineLevel="0" collapsed="false">
      <c r="A593" s="39" t="s">
        <v>92</v>
      </c>
      <c r="B593" s="39"/>
      <c r="C593" s="39"/>
      <c r="D593" s="39"/>
      <c r="E593" s="39"/>
      <c r="F593" s="48" t="str">
        <f aca="false">IF(AND(NOT(ISBLANK(F592)),ISNUMBER(F592),F592&gt;=15),F592/15,"")</f>
        <v/>
      </c>
      <c r="G593" s="19"/>
      <c r="H593" s="19"/>
      <c r="I593" s="19"/>
      <c r="J593" s="19"/>
      <c r="K593" s="19"/>
      <c r="L593" s="19"/>
      <c r="M593" s="19"/>
      <c r="N593" s="19"/>
      <c r="O593" s="21"/>
      <c r="P593" s="21"/>
      <c r="Q593" s="21"/>
      <c r="R593" s="21"/>
      <c r="S593" s="21"/>
      <c r="T593" s="42" t="str">
        <f aca="false">IF(AND($A593 = "Nome da disciplina:", ISTEXT($B593)), "OK", "")</f>
        <v/>
      </c>
      <c r="U593" s="19"/>
      <c r="V593" s="19"/>
      <c r="W593" s="21"/>
    </row>
    <row r="594" customFormat="false" ht="60" hidden="false" customHeight="true" outlineLevel="0" collapsed="false">
      <c r="A594" s="15" t="s">
        <v>100</v>
      </c>
      <c r="B594" s="31"/>
      <c r="C594" s="31"/>
      <c r="D594" s="31"/>
      <c r="E594" s="31"/>
      <c r="F594" s="31"/>
      <c r="G594" s="31"/>
      <c r="H594" s="31"/>
      <c r="I594" s="31"/>
      <c r="J594" s="31"/>
      <c r="K594" s="31"/>
      <c r="L594" s="31"/>
      <c r="M594" s="31"/>
      <c r="N594" s="19"/>
      <c r="O594" s="21"/>
      <c r="P594" s="21"/>
      <c r="Q594" s="21"/>
      <c r="R594" s="21"/>
      <c r="S594" s="21"/>
      <c r="T594" s="42" t="str">
        <f aca="false">IF(AND($A594 = "Nome da disciplina:", ISTEXT($B594)), "OK", "")</f>
        <v/>
      </c>
      <c r="U594" s="19"/>
      <c r="V594" s="19"/>
      <c r="W594" s="21"/>
    </row>
    <row r="595" customFormat="false" ht="60" hidden="false" customHeight="true" outlineLevel="0" collapsed="false">
      <c r="A595" s="49" t="s">
        <v>101</v>
      </c>
      <c r="B595" s="31"/>
      <c r="C595" s="31"/>
      <c r="D595" s="31"/>
      <c r="E595" s="31"/>
      <c r="F595" s="31"/>
      <c r="G595" s="31"/>
      <c r="H595" s="31"/>
      <c r="I595" s="31"/>
      <c r="J595" s="31"/>
      <c r="K595" s="31"/>
      <c r="L595" s="31"/>
      <c r="M595" s="31"/>
      <c r="N595" s="19"/>
      <c r="O595" s="21"/>
      <c r="P595" s="21"/>
      <c r="Q595" s="21"/>
      <c r="R595" s="21"/>
      <c r="S595" s="21"/>
      <c r="T595" s="42" t="str">
        <f aca="false">IF(AND($A595 = "Nome da disciplina:", ISTEXT($B595)), "OK", "")</f>
        <v/>
      </c>
      <c r="U595" s="19"/>
      <c r="V595" s="19"/>
      <c r="W595" s="21"/>
    </row>
    <row r="596" customFormat="false" ht="13.5" hidden="false" customHeight="false" outlineLevel="0" collapsed="false">
      <c r="A596" s="15" t="s">
        <v>102</v>
      </c>
      <c r="B596" s="22"/>
      <c r="C596" s="50" t="s">
        <v>103</v>
      </c>
      <c r="D596" s="19"/>
      <c r="E596" s="19"/>
      <c r="G596" s="21"/>
      <c r="H596" s="19"/>
      <c r="I596" s="19"/>
      <c r="J596" s="19"/>
      <c r="K596" s="19"/>
      <c r="L596" s="19"/>
      <c r="M596" s="19"/>
      <c r="N596" s="19"/>
      <c r="O596" s="21"/>
      <c r="P596" s="21"/>
      <c r="Q596" s="21"/>
      <c r="R596" s="21"/>
      <c r="S596" s="21"/>
      <c r="T596" s="42" t="str">
        <f aca="false">IF(AND($A596 = "Nome da disciplina:", ISTEXT($B596)), "OK", "")</f>
        <v/>
      </c>
      <c r="U596" s="19"/>
      <c r="V596" s="19"/>
      <c r="W596" s="21"/>
    </row>
    <row r="597" customFormat="false" ht="13.5" hidden="false" customHeight="false" outlineLevel="0" collapsed="false">
      <c r="A597" s="15" t="s">
        <v>104</v>
      </c>
      <c r="B597" s="22"/>
      <c r="C597" s="50" t="s">
        <v>103</v>
      </c>
      <c r="D597" s="19"/>
      <c r="E597" s="19"/>
      <c r="G597" s="21"/>
      <c r="H597" s="19"/>
      <c r="I597" s="19"/>
      <c r="J597" s="19"/>
      <c r="K597" s="19"/>
      <c r="L597" s="19"/>
      <c r="M597" s="19"/>
      <c r="N597" s="19"/>
      <c r="O597" s="21"/>
      <c r="P597" s="21"/>
      <c r="Q597" s="21"/>
      <c r="R597" s="21"/>
      <c r="S597" s="21"/>
      <c r="T597" s="42" t="str">
        <f aca="false">IF(AND($A597 = "Nome da disciplina:", ISTEXT($B597)), "OK", "")</f>
        <v/>
      </c>
      <c r="U597" s="19"/>
      <c r="V597" s="19"/>
      <c r="W597" s="21"/>
    </row>
    <row r="598" customFormat="false" ht="13.5" hidden="false" customHeight="true" outlineLevel="0" collapsed="false">
      <c r="A598" s="51" t="s">
        <v>105</v>
      </c>
      <c r="B598" s="51"/>
      <c r="C598" s="22"/>
      <c r="D598" s="50" t="s">
        <v>103</v>
      </c>
      <c r="E598" s="19"/>
      <c r="F598" s="52"/>
      <c r="G598" s="21"/>
      <c r="H598" s="19"/>
      <c r="I598" s="19"/>
      <c r="J598" s="19"/>
      <c r="K598" s="19"/>
      <c r="L598" s="19"/>
      <c r="M598" s="19"/>
      <c r="N598" s="19"/>
      <c r="O598" s="21"/>
      <c r="P598" s="21"/>
      <c r="Q598" s="21"/>
      <c r="R598" s="21"/>
      <c r="S598" s="21"/>
      <c r="T598" s="42" t="str">
        <f aca="false">IF(AND($A598 = "Nome da disciplina:", ISTEXT($B598)), "OK", "")</f>
        <v/>
      </c>
      <c r="U598" s="19"/>
      <c r="V598" s="19"/>
      <c r="W598" s="21"/>
    </row>
    <row r="599" customFormat="false" ht="13.5" hidden="false" customHeight="true" outlineLevel="0" collapsed="false">
      <c r="A599" s="51" t="s">
        <v>106</v>
      </c>
      <c r="B599" s="51"/>
      <c r="C599" s="22"/>
      <c r="D599" s="50" t="s">
        <v>103</v>
      </c>
      <c r="E599" s="19"/>
      <c r="F599" s="52"/>
      <c r="G599" s="21"/>
      <c r="H599" s="19"/>
      <c r="I599" s="19"/>
      <c r="J599" s="19"/>
      <c r="K599" s="19"/>
      <c r="L599" s="19"/>
      <c r="M599" s="19"/>
      <c r="N599" s="19"/>
      <c r="O599" s="21"/>
      <c r="P599" s="21"/>
      <c r="Q599" s="21"/>
      <c r="R599" s="21"/>
      <c r="S599" s="21"/>
      <c r="T599" s="42" t="str">
        <f aca="false">IF(AND($A599 = "Nome da disciplina:", ISTEXT($B599)), "OK", "")</f>
        <v/>
      </c>
      <c r="U599" s="19"/>
      <c r="V599" s="19"/>
      <c r="W599" s="21"/>
    </row>
    <row r="600" customFormat="false" ht="13.5" hidden="false" customHeight="true" outlineLevel="0" collapsed="false">
      <c r="A600" s="57" t="s">
        <v>107</v>
      </c>
      <c r="B600" s="57"/>
      <c r="C600" s="57"/>
      <c r="D600" s="22"/>
      <c r="E600" s="50" t="s">
        <v>103</v>
      </c>
      <c r="G600" s="21"/>
      <c r="H600" s="19"/>
      <c r="I600" s="19"/>
      <c r="J600" s="19"/>
      <c r="K600" s="19"/>
      <c r="L600" s="19"/>
      <c r="M600" s="19"/>
      <c r="N600" s="19"/>
      <c r="O600" s="21"/>
      <c r="P600" s="21"/>
      <c r="Q600" s="21"/>
      <c r="R600" s="21"/>
      <c r="S600" s="21"/>
      <c r="T600" s="42" t="str">
        <f aca="false">IF(AND($A600 = "Nome da disciplina:", ISTEXT($B600)), "OK", "")</f>
        <v/>
      </c>
      <c r="U600" s="19"/>
      <c r="V600" s="19"/>
      <c r="W600" s="21"/>
    </row>
    <row r="601" customFormat="false" ht="13.5" hidden="false" customHeight="true" outlineLevel="0" collapsed="false">
      <c r="A601" s="59" t="s">
        <v>108</v>
      </c>
      <c r="B601" s="59"/>
      <c r="C601" s="59"/>
      <c r="D601" s="22"/>
      <c r="E601" s="50" t="s">
        <v>103</v>
      </c>
      <c r="G601" s="21"/>
      <c r="H601" s="19"/>
      <c r="I601" s="19"/>
      <c r="J601" s="19"/>
      <c r="K601" s="19"/>
      <c r="L601" s="19"/>
      <c r="M601" s="19"/>
      <c r="N601" s="19"/>
      <c r="O601" s="21"/>
      <c r="P601" s="21"/>
      <c r="Q601" s="21"/>
      <c r="R601" s="21"/>
      <c r="S601" s="21"/>
      <c r="T601" s="42" t="str">
        <f aca="false">IF(AND($A601 = "Nome da disciplina:", ISTEXT($B601)), "OK", "")</f>
        <v/>
      </c>
      <c r="U601" s="19"/>
      <c r="V601" s="19"/>
      <c r="W601" s="21"/>
    </row>
    <row r="602" customFormat="false" ht="13.5" hidden="false" customHeight="false" outlineLevel="0" collapsed="false">
      <c r="A602" s="15" t="s">
        <v>109</v>
      </c>
      <c r="B602" s="20"/>
      <c r="C602" s="20"/>
      <c r="D602" s="20"/>
      <c r="E602" s="19"/>
      <c r="F602" s="15" t="s">
        <v>110</v>
      </c>
      <c r="G602" s="22"/>
      <c r="H602" s="19"/>
      <c r="I602" s="15" t="s">
        <v>111</v>
      </c>
      <c r="J602" s="22"/>
      <c r="K602" s="19"/>
      <c r="L602" s="15" t="s">
        <v>110</v>
      </c>
      <c r="M602" s="22"/>
      <c r="N602" s="19"/>
      <c r="O602" s="15" t="str">
        <f aca="false">IF(OR(AND(NOT(ISBLANK(G602)),NOT(ISNUMBER(G602))),AND(NOT(ISBLANK(J602)),NOT(ISNUMBER(M602)))),"Digite um número na C.H.",IF(OR(COUNTIF(B602:B611,B602)&gt;1,COUNTIF(J602:J611,J602)&gt;1),"Docente repetido",""))</f>
        <v/>
      </c>
      <c r="P602" s="15" t="n">
        <f aca="false">IF(ISBLANK(O602),"",IF(O602="",0,1))</f>
        <v>0</v>
      </c>
      <c r="Q602" s="21"/>
      <c r="R602" s="21"/>
      <c r="S602" s="21"/>
      <c r="T602" s="42" t="str">
        <f aca="false">IF(AND($A602 = "Nome da disciplina:", ISTEXT($B602)), "OK", "")</f>
        <v/>
      </c>
      <c r="U602" s="19"/>
      <c r="V602" s="19"/>
      <c r="W602" s="21"/>
    </row>
    <row r="603" customFormat="false" ht="13.5" hidden="false" customHeight="false" outlineLevel="0" collapsed="false">
      <c r="A603" s="15" t="s">
        <v>112</v>
      </c>
      <c r="B603" s="20"/>
      <c r="C603" s="20"/>
      <c r="D603" s="20"/>
      <c r="E603" s="19"/>
      <c r="F603" s="15" t="s">
        <v>110</v>
      </c>
      <c r="G603" s="22"/>
      <c r="H603" s="19"/>
      <c r="I603" s="15" t="s">
        <v>113</v>
      </c>
      <c r="J603" s="22"/>
      <c r="K603" s="19"/>
      <c r="L603" s="15" t="s">
        <v>110</v>
      </c>
      <c r="M603" s="22"/>
      <c r="N603" s="19"/>
      <c r="O603" s="15" t="str">
        <f aca="false">IF(OR(AND(NOT(ISBLANK(G603)),NOT(ISNUMBER(G603))),AND(NOT(ISBLANK(J603)),NOT(ISNUMBER(M603)))),"Digite um número na C.H.",IF(OR(COUNTIF(B602:B611,B603)&gt;1,COUNTIF(J602:J611,J603)&gt;1),"Docente repetido",""))</f>
        <v/>
      </c>
      <c r="P603" s="15" t="n">
        <f aca="false">IF(ISBLANK(O603),"",IF(O603="",0,1))</f>
        <v>0</v>
      </c>
      <c r="Q603" s="21"/>
      <c r="R603" s="21"/>
      <c r="S603" s="21"/>
      <c r="T603" s="42" t="str">
        <f aca="false">IF(AND($A603 = "Nome da disciplina:", ISTEXT($B603)), "OK", "")</f>
        <v/>
      </c>
      <c r="U603" s="19"/>
      <c r="V603" s="19"/>
      <c r="W603" s="21"/>
    </row>
    <row r="604" customFormat="false" ht="13.5" hidden="false" customHeight="false" outlineLevel="0" collapsed="false">
      <c r="A604" s="15" t="s">
        <v>114</v>
      </c>
      <c r="B604" s="20"/>
      <c r="C604" s="20"/>
      <c r="D604" s="20"/>
      <c r="E604" s="19"/>
      <c r="F604" s="15" t="s">
        <v>110</v>
      </c>
      <c r="G604" s="22"/>
      <c r="H604" s="19"/>
      <c r="I604" s="15" t="s">
        <v>115</v>
      </c>
      <c r="J604" s="22"/>
      <c r="K604" s="19"/>
      <c r="L604" s="15" t="s">
        <v>110</v>
      </c>
      <c r="M604" s="22"/>
      <c r="N604" s="19"/>
      <c r="O604" s="15" t="str">
        <f aca="false">IF(OR(AND(NOT(ISBLANK(G604)),NOT(ISNUMBER(G604))),AND(NOT(ISBLANK(J604)),NOT(ISNUMBER(M604)))),"Digite um número na C.H.",IF(OR(COUNTIF(B602:B611,B604)&gt;1,COUNTIF(J602:J611,J604)&gt;1),"Docente repetido",""))</f>
        <v/>
      </c>
      <c r="P604" s="15" t="n">
        <f aca="false">IF(ISBLANK(O604),"",IF(O604="",0,1))</f>
        <v>0</v>
      </c>
      <c r="Q604" s="21"/>
      <c r="R604" s="21"/>
      <c r="S604" s="21"/>
      <c r="T604" s="42" t="str">
        <f aca="false">IF(AND($A604 = "Nome da disciplina:", ISTEXT($B604)), "OK", "")</f>
        <v/>
      </c>
      <c r="U604" s="19"/>
      <c r="V604" s="19"/>
      <c r="W604" s="21"/>
    </row>
    <row r="605" customFormat="false" ht="13.5" hidden="false" customHeight="false" outlineLevel="0" collapsed="false">
      <c r="A605" s="15" t="s">
        <v>116</v>
      </c>
      <c r="B605" s="20"/>
      <c r="C605" s="20"/>
      <c r="D605" s="20"/>
      <c r="E605" s="19"/>
      <c r="F605" s="15" t="s">
        <v>110</v>
      </c>
      <c r="G605" s="22"/>
      <c r="H605" s="19"/>
      <c r="I605" s="15" t="s">
        <v>117</v>
      </c>
      <c r="J605" s="22"/>
      <c r="K605" s="19"/>
      <c r="L605" s="15" t="s">
        <v>110</v>
      </c>
      <c r="M605" s="22"/>
      <c r="N605" s="19"/>
      <c r="O605" s="15" t="str">
        <f aca="false">IF(OR(AND(NOT(ISBLANK(G605)),NOT(ISNUMBER(G605))),AND(NOT(ISBLANK(J605)),NOT(ISNUMBER(M605)))),"Digite um número na C.H.",IF(OR(COUNTIF(B602:B611,B605)&gt;1,COUNTIF(J602:J611,J605)&gt;1),"Docente repetido",""))</f>
        <v/>
      </c>
      <c r="P605" s="15" t="n">
        <f aca="false">IF(ISBLANK(O605),"",IF(O605="",0,1))</f>
        <v>0</v>
      </c>
      <c r="Q605" s="21"/>
      <c r="R605" s="21"/>
      <c r="S605" s="21"/>
      <c r="T605" s="42" t="str">
        <f aca="false">IF(AND($A605 = "Nome da disciplina:", ISTEXT($B605)), "OK", "")</f>
        <v/>
      </c>
      <c r="U605" s="19"/>
      <c r="V605" s="19"/>
      <c r="W605" s="21"/>
    </row>
    <row r="606" customFormat="false" ht="13.5" hidden="false" customHeight="false" outlineLevel="0" collapsed="false">
      <c r="A606" s="15" t="s">
        <v>118</v>
      </c>
      <c r="B606" s="20"/>
      <c r="C606" s="20"/>
      <c r="D606" s="20"/>
      <c r="E606" s="19"/>
      <c r="F606" s="15" t="s">
        <v>110</v>
      </c>
      <c r="G606" s="22"/>
      <c r="H606" s="19"/>
      <c r="I606" s="15" t="s">
        <v>119</v>
      </c>
      <c r="J606" s="22"/>
      <c r="K606" s="19"/>
      <c r="L606" s="15" t="s">
        <v>110</v>
      </c>
      <c r="M606" s="22"/>
      <c r="N606" s="19"/>
      <c r="O606" s="15" t="str">
        <f aca="false">IF(OR(AND(NOT(ISBLANK(G606)),NOT(ISNUMBER(G606))),AND(NOT(ISBLANK(J606)),NOT(ISNUMBER(M606)))),"Digite um número na C.H.",IF(OR(COUNTIF(B602:B611,B606)&gt;1,COUNTIF(J602:J611,J606)&gt;1),"Docente repetido",""))</f>
        <v/>
      </c>
      <c r="P606" s="15" t="n">
        <f aca="false">IF(ISBLANK(O606),"",IF(O606="",0,1))</f>
        <v>0</v>
      </c>
      <c r="Q606" s="21"/>
      <c r="R606" s="21"/>
      <c r="S606" s="21"/>
      <c r="T606" s="42" t="str">
        <f aca="false">IF(AND($A606 = "Nome da disciplina:", ISTEXT($B606)), "OK", "")</f>
        <v/>
      </c>
      <c r="U606" s="19"/>
      <c r="V606" s="19"/>
      <c r="W606" s="21"/>
    </row>
    <row r="607" customFormat="false" ht="13.5" hidden="false" customHeight="false" outlineLevel="0" collapsed="false">
      <c r="A607" s="15" t="s">
        <v>120</v>
      </c>
      <c r="B607" s="20"/>
      <c r="C607" s="20"/>
      <c r="D607" s="20"/>
      <c r="E607" s="19"/>
      <c r="F607" s="15" t="s">
        <v>110</v>
      </c>
      <c r="G607" s="22"/>
      <c r="H607" s="19"/>
      <c r="I607" s="15" t="s">
        <v>121</v>
      </c>
      <c r="J607" s="22"/>
      <c r="K607" s="19"/>
      <c r="L607" s="15" t="s">
        <v>110</v>
      </c>
      <c r="M607" s="22"/>
      <c r="N607" s="19"/>
      <c r="O607" s="15" t="str">
        <f aca="false">IF(OR(AND(NOT(ISBLANK(G607)),NOT(ISNUMBER(G607))),AND(NOT(ISBLANK(J607)),NOT(ISNUMBER(M607)))),"Digite um número na C.H.",IF(OR(COUNTIF(B602:B611,B607)&gt;1,COUNTIF(J602:J611,J607)&gt;1),"Docente repetido",""))</f>
        <v/>
      </c>
      <c r="P607" s="15" t="n">
        <f aca="false">IF(ISBLANK(O607),"",IF(O607="",0,1))</f>
        <v>0</v>
      </c>
      <c r="Q607" s="21"/>
      <c r="R607" s="21"/>
      <c r="S607" s="21"/>
      <c r="T607" s="42" t="str">
        <f aca="false">IF(AND($A607 = "Nome da disciplina:", ISTEXT($B607)), "OK", "")</f>
        <v/>
      </c>
      <c r="U607" s="19"/>
      <c r="V607" s="19"/>
      <c r="W607" s="21"/>
    </row>
    <row r="608" customFormat="false" ht="13.5" hidden="false" customHeight="false" outlineLevel="0" collapsed="false">
      <c r="A608" s="15" t="s">
        <v>122</v>
      </c>
      <c r="B608" s="20"/>
      <c r="C608" s="20"/>
      <c r="D608" s="20"/>
      <c r="E608" s="19"/>
      <c r="F608" s="15" t="s">
        <v>110</v>
      </c>
      <c r="G608" s="22"/>
      <c r="H608" s="19"/>
      <c r="I608" s="15" t="s">
        <v>123</v>
      </c>
      <c r="J608" s="22"/>
      <c r="K608" s="19"/>
      <c r="L608" s="15" t="s">
        <v>110</v>
      </c>
      <c r="M608" s="22"/>
      <c r="N608" s="19"/>
      <c r="O608" s="15" t="str">
        <f aca="false">IF(OR(AND(NOT(ISBLANK(G608)),NOT(ISNUMBER(G608))),AND(NOT(ISBLANK(J608)),NOT(ISNUMBER(M608)))),"Digite um número na C.H.",IF(OR(COUNTIF(B602:B611,B608)&gt;1,COUNTIF(J602:J611,J608)&gt;1),"Docente repetido",""))</f>
        <v/>
      </c>
      <c r="P608" s="15" t="n">
        <f aca="false">IF(ISBLANK(O608),"",IF(O608="",0,1))</f>
        <v>0</v>
      </c>
      <c r="Q608" s="21"/>
      <c r="R608" s="21"/>
      <c r="S608" s="21"/>
      <c r="T608" s="42" t="str">
        <f aca="false">IF(AND($A608 = "Nome da disciplina:", ISTEXT($B608)), "OK", "")</f>
        <v/>
      </c>
      <c r="U608" s="19"/>
      <c r="V608" s="19"/>
      <c r="W608" s="21"/>
    </row>
    <row r="609" customFormat="false" ht="13.5" hidden="false" customHeight="false" outlineLevel="0" collapsed="false">
      <c r="A609" s="15" t="s">
        <v>124</v>
      </c>
      <c r="B609" s="20"/>
      <c r="C609" s="20"/>
      <c r="D609" s="20"/>
      <c r="E609" s="19"/>
      <c r="F609" s="15" t="s">
        <v>110</v>
      </c>
      <c r="G609" s="22"/>
      <c r="H609" s="19"/>
      <c r="I609" s="15" t="s">
        <v>125</v>
      </c>
      <c r="J609" s="22"/>
      <c r="K609" s="19"/>
      <c r="L609" s="15" t="s">
        <v>110</v>
      </c>
      <c r="M609" s="22"/>
      <c r="N609" s="19"/>
      <c r="O609" s="15" t="str">
        <f aca="false">IF(OR(AND(NOT(ISBLANK(G609)),NOT(ISNUMBER(G609))),AND(NOT(ISBLANK(J609)),NOT(ISNUMBER(M609)))),"Digite um número na C.H.",IF(OR(COUNTIF(B602:B611,B609)&gt;1,COUNTIF(J602:J611,J609)&gt;1),"Docente repetido",""))</f>
        <v/>
      </c>
      <c r="P609" s="15" t="n">
        <f aca="false">IF(ISBLANK(O609),"",IF(O609="",0,1))</f>
        <v>0</v>
      </c>
      <c r="Q609" s="21"/>
      <c r="R609" s="21"/>
      <c r="S609" s="21"/>
      <c r="T609" s="42" t="str">
        <f aca="false">IF(AND($A609 = "Nome da disciplina:", ISTEXT($B609)), "OK", "")</f>
        <v/>
      </c>
      <c r="U609" s="19"/>
      <c r="V609" s="19"/>
      <c r="W609" s="21"/>
    </row>
    <row r="610" customFormat="false" ht="13.5" hidden="false" customHeight="false" outlineLevel="0" collapsed="false">
      <c r="A610" s="15" t="s">
        <v>126</v>
      </c>
      <c r="B610" s="20"/>
      <c r="C610" s="20"/>
      <c r="D610" s="20"/>
      <c r="E610" s="19"/>
      <c r="F610" s="15" t="s">
        <v>110</v>
      </c>
      <c r="G610" s="22"/>
      <c r="H610" s="19"/>
      <c r="I610" s="15" t="s">
        <v>127</v>
      </c>
      <c r="J610" s="22"/>
      <c r="K610" s="19"/>
      <c r="L610" s="15" t="s">
        <v>110</v>
      </c>
      <c r="M610" s="22"/>
      <c r="N610" s="19"/>
      <c r="O610" s="15" t="str">
        <f aca="false">IF(OR(AND(NOT(ISBLANK(G610)),NOT(ISNUMBER(G610))),AND(NOT(ISBLANK(J610)),NOT(ISNUMBER(M610)))),"Digite um número na C.H.",IF(OR(COUNTIF(B602:B611,B610)&gt;1,COUNTIF(J602:J611,J610)&gt;1),"Docente repetido",""))</f>
        <v/>
      </c>
      <c r="P610" s="15" t="n">
        <f aca="false">IF(ISBLANK(O610),"",IF(O610="",0,1))</f>
        <v>0</v>
      </c>
      <c r="Q610" s="21"/>
      <c r="R610" s="21"/>
      <c r="S610" s="21"/>
      <c r="T610" s="42" t="str">
        <f aca="false">IF(AND($A610 = "Nome da disciplina:", ISTEXT($B610)), "OK", "")</f>
        <v/>
      </c>
      <c r="U610" s="21"/>
      <c r="V610" s="21"/>
      <c r="W610" s="21"/>
    </row>
    <row r="611" customFormat="false" ht="13.5" hidden="false" customHeight="false" outlineLevel="0" collapsed="false">
      <c r="A611" s="15" t="s">
        <v>128</v>
      </c>
      <c r="B611" s="20"/>
      <c r="C611" s="20"/>
      <c r="D611" s="20"/>
      <c r="E611" s="19"/>
      <c r="F611" s="15" t="s">
        <v>110</v>
      </c>
      <c r="G611" s="22"/>
      <c r="H611" s="19"/>
      <c r="I611" s="15" t="s">
        <v>129</v>
      </c>
      <c r="J611" s="22"/>
      <c r="K611" s="19"/>
      <c r="L611" s="15" t="s">
        <v>110</v>
      </c>
      <c r="M611" s="22"/>
      <c r="N611" s="19"/>
      <c r="O611" s="15" t="str">
        <f aca="false">IF(OR(AND(NOT(ISBLANK(G611)),NOT(ISNUMBER(G611))),AND(NOT(ISBLANK(J611)),NOT(ISNUMBER(M611)))),"Digite um número na C.H.",IF(OR(COUNTIF(B602:B611,B611)&gt;1,COUNTIF(J602:J611,J611)&gt;1),"Docente repetido",""))</f>
        <v/>
      </c>
      <c r="P611" s="15" t="n">
        <f aca="false">IF(ISBLANK(O611),"",IF(O611="",0,1))</f>
        <v>0</v>
      </c>
      <c r="Q611" s="21"/>
      <c r="R611" s="21"/>
      <c r="S611" s="21"/>
      <c r="T611" s="42" t="str">
        <f aca="false">IF(AND($A611 = "Nome da disciplina:", ISTEXT($B611)), "OK", "")</f>
        <v/>
      </c>
      <c r="U611" s="21"/>
      <c r="V611" s="21"/>
      <c r="W611" s="21"/>
    </row>
    <row r="612" customFormat="false" ht="12" hidden="false" customHeight="false" outlineLevel="0" collapsed="false">
      <c r="A612" s="21"/>
      <c r="B612" s="21"/>
      <c r="C612" s="21"/>
      <c r="D612" s="21"/>
      <c r="E612" s="21"/>
      <c r="F612" s="21"/>
      <c r="G612" s="21"/>
      <c r="H612" s="21"/>
      <c r="I612" s="21"/>
      <c r="J612" s="21"/>
      <c r="K612" s="21"/>
      <c r="L612" s="21"/>
      <c r="M612" s="21"/>
      <c r="N612" s="21"/>
      <c r="O612" s="21"/>
      <c r="P612" s="21"/>
      <c r="Q612" s="21"/>
      <c r="R612" s="21"/>
      <c r="S612" s="21"/>
      <c r="T612" s="42" t="str">
        <f aca="false">IF(AND($A612 = "Nome da disciplina:", ISTEXT($B612)), "OK", "")</f>
        <v/>
      </c>
      <c r="U612" s="21"/>
      <c r="V612" s="21"/>
      <c r="W612" s="21"/>
    </row>
    <row r="613" customFormat="false" ht="15.75" hidden="false" customHeight="true" outlineLevel="0" collapsed="false">
      <c r="T613" s="42" t="str">
        <f aca="false">IF(AND($A613 = "Nome da disciplina:", ISTEXT($B613)), "OK", "")</f>
        <v/>
      </c>
    </row>
    <row r="614" customFormat="false" ht="15.75" hidden="false" customHeight="true" outlineLevel="0" collapsed="false">
      <c r="T614" s="42" t="str">
        <f aca="false">IF(AND($A614 = "Nome da disciplina:", ISTEXT($B614)), "OK", "")</f>
        <v/>
      </c>
    </row>
    <row r="615" customFormat="false" ht="19.5" hidden="false" customHeight="true" outlineLevel="0" collapsed="false">
      <c r="A615" s="15" t="s">
        <v>98</v>
      </c>
      <c r="B615" s="17"/>
      <c r="C615" s="17"/>
      <c r="D615" s="17"/>
      <c r="E615" s="17"/>
      <c r="F615" s="17"/>
      <c r="G615" s="17"/>
      <c r="H615" s="17"/>
      <c r="I615" s="17"/>
      <c r="J615" s="17"/>
      <c r="K615" s="17"/>
      <c r="L615" s="17"/>
      <c r="M615" s="17"/>
      <c r="N615" s="19"/>
      <c r="O615" s="15" t="str">
        <f aca="false">IF(AND(B615="",NOT(F616="")),"Nome da disciplina obrigatório","")</f>
        <v/>
      </c>
      <c r="P615" s="15" t="n">
        <f aca="false">IF(ISBLANK(O615),"",IF(O615="",0,1))</f>
        <v>0</v>
      </c>
      <c r="Q615" s="21"/>
      <c r="R615" s="21"/>
      <c r="S615" s="21"/>
      <c r="T615" s="42" t="str">
        <f aca="false">IF(AND($A615 = "Nome da disciplina:", ISTEXT($B615)), "OK", "")</f>
        <v/>
      </c>
      <c r="U615" s="21"/>
      <c r="V615" s="21"/>
      <c r="W615" s="21"/>
    </row>
    <row r="616" customFormat="false" ht="32.25" hidden="false" customHeight="true" outlineLevel="0" collapsed="false">
      <c r="A616" s="47" t="s">
        <v>99</v>
      </c>
      <c r="B616" s="47"/>
      <c r="C616" s="47"/>
      <c r="D616" s="47"/>
      <c r="E616" s="47"/>
      <c r="F616" s="15" t="str">
        <f aca="false">IF(SUM(G626:G635)+SUM(M626:M635)=0,"",SUM(G626:G635)+SUM(M626:M635))</f>
        <v/>
      </c>
      <c r="H616" s="19"/>
      <c r="I616" s="19"/>
      <c r="J616" s="19"/>
      <c r="K616" s="19"/>
      <c r="L616" s="19"/>
      <c r="M616" s="19"/>
      <c r="N616" s="19"/>
      <c r="O616" s="15" t="str">
        <f aca="false">IF(F616="", "", IF(AND(NOT(F616=0),NOT(MOD(F616,15)=0)),"A carga horária deve ser múltiplo de 15",""))</f>
        <v/>
      </c>
      <c r="P616" s="15" t="n">
        <f aca="false">IF(ISBLANK(O616),"",IF(O616="",0,1))</f>
        <v>0</v>
      </c>
      <c r="Q616" s="21"/>
      <c r="R616" s="21"/>
      <c r="S616" s="21"/>
      <c r="T616" s="42" t="str">
        <f aca="false">IF(AND($A616 = "Nome da disciplina:", ISTEXT($B616)), "OK", "")</f>
        <v/>
      </c>
      <c r="U616" s="19"/>
      <c r="V616" s="19"/>
      <c r="W616" s="21"/>
    </row>
    <row r="617" customFormat="false" ht="13.5" hidden="false" customHeight="true" outlineLevel="0" collapsed="false">
      <c r="A617" s="39" t="s">
        <v>92</v>
      </c>
      <c r="B617" s="39"/>
      <c r="C617" s="39"/>
      <c r="D617" s="39"/>
      <c r="E617" s="39"/>
      <c r="F617" s="48" t="str">
        <f aca="false">IF(AND(NOT(ISBLANK(F616)),ISNUMBER(F616),F616&gt;=15),F616/15,"")</f>
        <v/>
      </c>
      <c r="G617" s="19"/>
      <c r="H617" s="19"/>
      <c r="I617" s="19"/>
      <c r="J617" s="19"/>
      <c r="K617" s="19"/>
      <c r="L617" s="19"/>
      <c r="M617" s="19"/>
      <c r="N617" s="19"/>
      <c r="O617" s="21"/>
      <c r="P617" s="21"/>
      <c r="Q617" s="21"/>
      <c r="R617" s="21"/>
      <c r="S617" s="21"/>
      <c r="T617" s="42" t="str">
        <f aca="false">IF(AND($A617 = "Nome da disciplina:", ISTEXT($B617)), "OK", "")</f>
        <v/>
      </c>
      <c r="U617" s="19"/>
      <c r="V617" s="19"/>
      <c r="W617" s="21"/>
    </row>
    <row r="618" customFormat="false" ht="60" hidden="false" customHeight="true" outlineLevel="0" collapsed="false">
      <c r="A618" s="15" t="s">
        <v>100</v>
      </c>
      <c r="B618" s="31"/>
      <c r="C618" s="31"/>
      <c r="D618" s="31"/>
      <c r="E618" s="31"/>
      <c r="F618" s="31"/>
      <c r="G618" s="31"/>
      <c r="H618" s="31"/>
      <c r="I618" s="31"/>
      <c r="J618" s="31"/>
      <c r="K618" s="31"/>
      <c r="L618" s="31"/>
      <c r="M618" s="31"/>
      <c r="N618" s="19"/>
      <c r="O618" s="21"/>
      <c r="P618" s="21"/>
      <c r="Q618" s="21"/>
      <c r="R618" s="21"/>
      <c r="S618" s="21"/>
      <c r="T618" s="42" t="str">
        <f aca="false">IF(AND($A618 = "Nome da disciplina:", ISTEXT($B618)), "OK", "")</f>
        <v/>
      </c>
      <c r="U618" s="19"/>
      <c r="V618" s="19"/>
      <c r="W618" s="21"/>
    </row>
    <row r="619" customFormat="false" ht="60" hidden="false" customHeight="true" outlineLevel="0" collapsed="false">
      <c r="A619" s="49" t="s">
        <v>101</v>
      </c>
      <c r="B619" s="31"/>
      <c r="C619" s="31"/>
      <c r="D619" s="31"/>
      <c r="E619" s="31"/>
      <c r="F619" s="31"/>
      <c r="G619" s="31"/>
      <c r="H619" s="31"/>
      <c r="I619" s="31"/>
      <c r="J619" s="31"/>
      <c r="K619" s="31"/>
      <c r="L619" s="31"/>
      <c r="M619" s="31"/>
      <c r="N619" s="19"/>
      <c r="O619" s="21"/>
      <c r="P619" s="21"/>
      <c r="Q619" s="21"/>
      <c r="R619" s="21"/>
      <c r="S619" s="21"/>
      <c r="T619" s="42" t="str">
        <f aca="false">IF(AND($A619 = "Nome da disciplina:", ISTEXT($B619)), "OK", "")</f>
        <v/>
      </c>
      <c r="U619" s="19"/>
      <c r="V619" s="19"/>
      <c r="W619" s="21"/>
    </row>
    <row r="620" customFormat="false" ht="13.5" hidden="false" customHeight="false" outlineLevel="0" collapsed="false">
      <c r="A620" s="15" t="s">
        <v>102</v>
      </c>
      <c r="B620" s="62"/>
      <c r="C620" s="50" t="s">
        <v>103</v>
      </c>
      <c r="D620" s="19"/>
      <c r="E620" s="19"/>
      <c r="G620" s="21"/>
      <c r="H620" s="19"/>
      <c r="I620" s="19"/>
      <c r="J620" s="19"/>
      <c r="K620" s="19"/>
      <c r="L620" s="19"/>
      <c r="M620" s="19"/>
      <c r="N620" s="19"/>
      <c r="O620" s="21"/>
      <c r="P620" s="21"/>
      <c r="Q620" s="21"/>
      <c r="R620" s="21"/>
      <c r="S620" s="21"/>
      <c r="T620" s="42" t="str">
        <f aca="false">IF(AND($A620 = "Nome da disciplina:", ISTEXT($B620)), "OK", "")</f>
        <v/>
      </c>
      <c r="U620" s="19"/>
      <c r="V620" s="19"/>
      <c r="W620" s="21"/>
    </row>
    <row r="621" customFormat="false" ht="13.5" hidden="false" customHeight="false" outlineLevel="0" collapsed="false">
      <c r="A621" s="15" t="s">
        <v>104</v>
      </c>
      <c r="B621" s="62"/>
      <c r="C621" s="50" t="s">
        <v>103</v>
      </c>
      <c r="D621" s="19"/>
      <c r="E621" s="19"/>
      <c r="G621" s="21"/>
      <c r="H621" s="19"/>
      <c r="I621" s="19"/>
      <c r="J621" s="19"/>
      <c r="K621" s="19"/>
      <c r="L621" s="19"/>
      <c r="M621" s="19"/>
      <c r="N621" s="19"/>
      <c r="O621" s="21"/>
      <c r="P621" s="21"/>
      <c r="Q621" s="21"/>
      <c r="R621" s="21"/>
      <c r="S621" s="21"/>
      <c r="T621" s="42" t="str">
        <f aca="false">IF(AND($A621 = "Nome da disciplina:", ISTEXT($B621)), "OK", "")</f>
        <v/>
      </c>
      <c r="U621" s="19"/>
      <c r="V621" s="19"/>
      <c r="W621" s="21"/>
    </row>
    <row r="622" customFormat="false" ht="13.5" hidden="false" customHeight="true" outlineLevel="0" collapsed="false">
      <c r="A622" s="51" t="s">
        <v>105</v>
      </c>
      <c r="B622" s="51"/>
      <c r="C622" s="63"/>
      <c r="D622" s="50" t="s">
        <v>103</v>
      </c>
      <c r="E622" s="19"/>
      <c r="F622" s="52"/>
      <c r="G622" s="21"/>
      <c r="H622" s="19"/>
      <c r="I622" s="19"/>
      <c r="J622" s="19"/>
      <c r="K622" s="19"/>
      <c r="L622" s="19"/>
      <c r="M622" s="19"/>
      <c r="N622" s="19"/>
      <c r="O622" s="21"/>
      <c r="P622" s="21"/>
      <c r="Q622" s="21"/>
      <c r="R622" s="21"/>
      <c r="S622" s="21"/>
      <c r="T622" s="42" t="str">
        <f aca="false">IF(AND($A622 = "Nome da disciplina:", ISTEXT($B622)), "OK", "")</f>
        <v/>
      </c>
      <c r="U622" s="19"/>
      <c r="V622" s="19"/>
      <c r="W622" s="21"/>
    </row>
    <row r="623" customFormat="false" ht="13.5" hidden="false" customHeight="true" outlineLevel="0" collapsed="false">
      <c r="A623" s="51" t="s">
        <v>106</v>
      </c>
      <c r="B623" s="51"/>
      <c r="C623" s="63"/>
      <c r="D623" s="50" t="s">
        <v>103</v>
      </c>
      <c r="E623" s="19"/>
      <c r="F623" s="52"/>
      <c r="G623" s="21"/>
      <c r="H623" s="19"/>
      <c r="I623" s="19"/>
      <c r="J623" s="19"/>
      <c r="K623" s="19"/>
      <c r="L623" s="19"/>
      <c r="M623" s="19"/>
      <c r="N623" s="19"/>
      <c r="O623" s="21"/>
      <c r="P623" s="21"/>
      <c r="Q623" s="21"/>
      <c r="R623" s="21"/>
      <c r="S623" s="21"/>
      <c r="T623" s="42" t="str">
        <f aca="false">IF(AND($A623 = "Nome da disciplina:", ISTEXT($B623)), "OK", "")</f>
        <v/>
      </c>
      <c r="U623" s="19"/>
      <c r="V623" s="19"/>
      <c r="W623" s="21"/>
    </row>
    <row r="624" customFormat="false" ht="13.5" hidden="false" customHeight="true" outlineLevel="0" collapsed="false">
      <c r="A624" s="57" t="s">
        <v>107</v>
      </c>
      <c r="B624" s="57"/>
      <c r="C624" s="57"/>
      <c r="D624" s="63"/>
      <c r="E624" s="50" t="s">
        <v>103</v>
      </c>
      <c r="G624" s="21"/>
      <c r="H624" s="19"/>
      <c r="I624" s="19"/>
      <c r="J624" s="19"/>
      <c r="K624" s="19"/>
      <c r="L624" s="19"/>
      <c r="M624" s="19"/>
      <c r="N624" s="19"/>
      <c r="O624" s="21"/>
      <c r="P624" s="21"/>
      <c r="Q624" s="21"/>
      <c r="R624" s="21"/>
      <c r="S624" s="21"/>
      <c r="T624" s="42" t="str">
        <f aca="false">IF(AND($A624 = "Nome da disciplina:", ISTEXT($B624)), "OK", "")</f>
        <v/>
      </c>
      <c r="U624" s="19"/>
      <c r="V624" s="19"/>
      <c r="W624" s="21"/>
    </row>
    <row r="625" customFormat="false" ht="13.5" hidden="false" customHeight="true" outlineLevel="0" collapsed="false">
      <c r="A625" s="59" t="s">
        <v>108</v>
      </c>
      <c r="B625" s="59"/>
      <c r="C625" s="59"/>
      <c r="D625" s="63"/>
      <c r="E625" s="50" t="s">
        <v>103</v>
      </c>
      <c r="G625" s="21"/>
      <c r="H625" s="19"/>
      <c r="I625" s="19"/>
      <c r="J625" s="19"/>
      <c r="K625" s="19"/>
      <c r="L625" s="19"/>
      <c r="M625" s="19"/>
      <c r="N625" s="19"/>
      <c r="O625" s="21"/>
      <c r="P625" s="21"/>
      <c r="Q625" s="21"/>
      <c r="R625" s="21"/>
      <c r="S625" s="21"/>
      <c r="T625" s="42" t="str">
        <f aca="false">IF(AND($A625 = "Nome da disciplina:", ISTEXT($B625)), "OK", "")</f>
        <v/>
      </c>
      <c r="U625" s="19"/>
      <c r="V625" s="19"/>
      <c r="W625" s="21"/>
    </row>
    <row r="626" customFormat="false" ht="13.5" hidden="false" customHeight="false" outlineLevel="0" collapsed="false">
      <c r="A626" s="15" t="s">
        <v>109</v>
      </c>
      <c r="B626" s="20"/>
      <c r="C626" s="20"/>
      <c r="D626" s="20"/>
      <c r="E626" s="19"/>
      <c r="F626" s="15" t="s">
        <v>110</v>
      </c>
      <c r="G626" s="22"/>
      <c r="H626" s="19"/>
      <c r="I626" s="15" t="s">
        <v>111</v>
      </c>
      <c r="J626" s="22"/>
      <c r="K626" s="19"/>
      <c r="L626" s="15" t="s">
        <v>110</v>
      </c>
      <c r="M626" s="22"/>
      <c r="N626" s="19"/>
      <c r="O626" s="15" t="str">
        <f aca="false">IF(OR(AND(NOT(ISBLANK(G626)),NOT(ISNUMBER(G626))),AND(NOT(ISBLANK(J626)),NOT(ISNUMBER(M626)))),"Digite um número na C.H.",IF(OR(COUNTIF(B626:B635,B626)&gt;1,COUNTIF(J626:J635,J626)&gt;1),"Docente repetido",""))</f>
        <v/>
      </c>
      <c r="P626" s="15" t="n">
        <f aca="false">IF(ISBLANK(O626),"",IF(O626="",0,1))</f>
        <v>0</v>
      </c>
      <c r="Q626" s="21"/>
      <c r="R626" s="21"/>
      <c r="S626" s="21"/>
      <c r="T626" s="42" t="str">
        <f aca="false">IF(AND($A626 = "Nome da disciplina:", ISTEXT($B626)), "OK", "")</f>
        <v/>
      </c>
      <c r="U626" s="19"/>
      <c r="V626" s="19"/>
      <c r="W626" s="21"/>
    </row>
    <row r="627" customFormat="false" ht="13.5" hidden="false" customHeight="false" outlineLevel="0" collapsed="false">
      <c r="A627" s="15" t="s">
        <v>112</v>
      </c>
      <c r="B627" s="20"/>
      <c r="C627" s="20"/>
      <c r="D627" s="20"/>
      <c r="E627" s="19"/>
      <c r="F627" s="15" t="s">
        <v>110</v>
      </c>
      <c r="G627" s="22"/>
      <c r="H627" s="19"/>
      <c r="I627" s="15" t="s">
        <v>113</v>
      </c>
      <c r="J627" s="22"/>
      <c r="K627" s="19"/>
      <c r="L627" s="15" t="s">
        <v>110</v>
      </c>
      <c r="M627" s="22"/>
      <c r="N627" s="19"/>
      <c r="O627" s="15" t="str">
        <f aca="false">IF(OR(AND(NOT(ISBLANK(G627)),NOT(ISNUMBER(G627))),AND(NOT(ISBLANK(J627)),NOT(ISNUMBER(M627)))),"Digite um número na C.H.",IF(OR(COUNTIF(B626:B635,B627)&gt;1,COUNTIF(J626:J635,J627)&gt;1),"Docente repetido",""))</f>
        <v/>
      </c>
      <c r="P627" s="15" t="n">
        <f aca="false">IF(ISBLANK(O627),"",IF(O627="",0,1))</f>
        <v>0</v>
      </c>
      <c r="Q627" s="21"/>
      <c r="R627" s="21"/>
      <c r="S627" s="21"/>
      <c r="T627" s="42" t="str">
        <f aca="false">IF(AND($A627 = "Nome da disciplina:", ISTEXT($B627)), "OK", "")</f>
        <v/>
      </c>
      <c r="U627" s="19"/>
      <c r="V627" s="19"/>
      <c r="W627" s="21"/>
    </row>
    <row r="628" customFormat="false" ht="13.5" hidden="false" customHeight="false" outlineLevel="0" collapsed="false">
      <c r="A628" s="15" t="s">
        <v>114</v>
      </c>
      <c r="B628" s="20"/>
      <c r="C628" s="20"/>
      <c r="D628" s="20"/>
      <c r="E628" s="19"/>
      <c r="F628" s="15" t="s">
        <v>110</v>
      </c>
      <c r="G628" s="22"/>
      <c r="H628" s="19"/>
      <c r="I628" s="15" t="s">
        <v>115</v>
      </c>
      <c r="J628" s="22"/>
      <c r="K628" s="19"/>
      <c r="L628" s="15" t="s">
        <v>110</v>
      </c>
      <c r="M628" s="22"/>
      <c r="N628" s="19"/>
      <c r="O628" s="15" t="str">
        <f aca="false">IF(OR(AND(NOT(ISBLANK(G628)),NOT(ISNUMBER(G628))),AND(NOT(ISBLANK(J628)),NOT(ISNUMBER(M628)))),"Digite um número na C.H.",IF(OR(COUNTIF(B626:B635,B628)&gt;1,COUNTIF(J626:J635,J628)&gt;1),"Docente repetido",""))</f>
        <v/>
      </c>
      <c r="P628" s="15" t="n">
        <f aca="false">IF(ISBLANK(O628),"",IF(O628="",0,1))</f>
        <v>0</v>
      </c>
      <c r="Q628" s="21"/>
      <c r="R628" s="21"/>
      <c r="S628" s="21"/>
      <c r="T628" s="42" t="str">
        <f aca="false">IF(AND($A628 = "Nome da disciplina:", ISTEXT($B628)), "OK", "")</f>
        <v/>
      </c>
      <c r="U628" s="19"/>
      <c r="V628" s="19"/>
      <c r="W628" s="21"/>
    </row>
    <row r="629" customFormat="false" ht="13.5" hidden="false" customHeight="false" outlineLevel="0" collapsed="false">
      <c r="A629" s="15" t="s">
        <v>116</v>
      </c>
      <c r="B629" s="20"/>
      <c r="C629" s="20"/>
      <c r="D629" s="20"/>
      <c r="E629" s="19"/>
      <c r="F629" s="15" t="s">
        <v>110</v>
      </c>
      <c r="G629" s="22"/>
      <c r="H629" s="19"/>
      <c r="I629" s="15" t="s">
        <v>117</v>
      </c>
      <c r="J629" s="22"/>
      <c r="K629" s="19"/>
      <c r="L629" s="15" t="s">
        <v>110</v>
      </c>
      <c r="M629" s="22"/>
      <c r="N629" s="19"/>
      <c r="O629" s="15" t="str">
        <f aca="false">IF(OR(AND(NOT(ISBLANK(G629)),NOT(ISNUMBER(G629))),AND(NOT(ISBLANK(J629)),NOT(ISNUMBER(M629)))),"Digite um número na C.H.",IF(OR(COUNTIF(B626:B635,B629)&gt;1,COUNTIF(J626:J635,J629)&gt;1),"Docente repetido",""))</f>
        <v/>
      </c>
      <c r="P629" s="15" t="n">
        <f aca="false">IF(ISBLANK(O629),"",IF(O629="",0,1))</f>
        <v>0</v>
      </c>
      <c r="Q629" s="21"/>
      <c r="R629" s="21"/>
      <c r="S629" s="21"/>
      <c r="T629" s="42" t="str">
        <f aca="false">IF(AND($A629 = "Nome da disciplina:", ISTEXT($B629)), "OK", "")</f>
        <v/>
      </c>
      <c r="U629" s="19"/>
      <c r="V629" s="19"/>
      <c r="W629" s="21"/>
    </row>
    <row r="630" customFormat="false" ht="13.5" hidden="false" customHeight="false" outlineLevel="0" collapsed="false">
      <c r="A630" s="15" t="s">
        <v>118</v>
      </c>
      <c r="B630" s="20"/>
      <c r="C630" s="20"/>
      <c r="D630" s="20"/>
      <c r="E630" s="19"/>
      <c r="F630" s="15" t="s">
        <v>110</v>
      </c>
      <c r="G630" s="22"/>
      <c r="H630" s="19"/>
      <c r="I630" s="15" t="s">
        <v>119</v>
      </c>
      <c r="J630" s="22"/>
      <c r="K630" s="19"/>
      <c r="L630" s="15" t="s">
        <v>110</v>
      </c>
      <c r="M630" s="22"/>
      <c r="N630" s="19"/>
      <c r="O630" s="15" t="str">
        <f aca="false">IF(OR(AND(NOT(ISBLANK(G630)),NOT(ISNUMBER(G630))),AND(NOT(ISBLANK(J630)),NOT(ISNUMBER(M630)))),"Digite um número na C.H.",IF(OR(COUNTIF(B626:B635,B630)&gt;1,COUNTIF(J626:J635,J630)&gt;1),"Docente repetido",""))</f>
        <v/>
      </c>
      <c r="P630" s="15" t="n">
        <f aca="false">IF(ISBLANK(O630),"",IF(O630="",0,1))</f>
        <v>0</v>
      </c>
      <c r="Q630" s="21"/>
      <c r="R630" s="21"/>
      <c r="S630" s="21"/>
      <c r="T630" s="42" t="str">
        <f aca="false">IF(AND($A630 = "Nome da disciplina:", ISTEXT($B630)), "OK", "")</f>
        <v/>
      </c>
      <c r="U630" s="19"/>
      <c r="V630" s="19"/>
      <c r="W630" s="21"/>
    </row>
    <row r="631" customFormat="false" ht="13.5" hidden="false" customHeight="false" outlineLevel="0" collapsed="false">
      <c r="A631" s="15" t="s">
        <v>120</v>
      </c>
      <c r="B631" s="20"/>
      <c r="C631" s="20"/>
      <c r="D631" s="20"/>
      <c r="E631" s="19"/>
      <c r="F631" s="15" t="s">
        <v>110</v>
      </c>
      <c r="G631" s="22"/>
      <c r="H631" s="19"/>
      <c r="I631" s="15" t="s">
        <v>121</v>
      </c>
      <c r="J631" s="22"/>
      <c r="K631" s="19"/>
      <c r="L631" s="15" t="s">
        <v>110</v>
      </c>
      <c r="M631" s="22"/>
      <c r="N631" s="19"/>
      <c r="O631" s="15" t="str">
        <f aca="false">IF(OR(AND(NOT(ISBLANK(G631)),NOT(ISNUMBER(G631))),AND(NOT(ISBLANK(J631)),NOT(ISNUMBER(M631)))),"Digite um número na C.H.",IF(OR(COUNTIF(B626:B635,B631)&gt;1,COUNTIF(J626:J635,J631)&gt;1),"Docente repetido",""))</f>
        <v/>
      </c>
      <c r="P631" s="15" t="n">
        <f aca="false">IF(ISBLANK(O631),"",IF(O631="",0,1))</f>
        <v>0</v>
      </c>
      <c r="Q631" s="21"/>
      <c r="R631" s="21"/>
      <c r="S631" s="21"/>
      <c r="T631" s="42" t="str">
        <f aca="false">IF(AND($A631 = "Nome da disciplina:", ISTEXT($B631)), "OK", "")</f>
        <v/>
      </c>
      <c r="U631" s="19"/>
      <c r="V631" s="19"/>
      <c r="W631" s="21"/>
    </row>
    <row r="632" customFormat="false" ht="13.5" hidden="false" customHeight="false" outlineLevel="0" collapsed="false">
      <c r="A632" s="15" t="s">
        <v>122</v>
      </c>
      <c r="B632" s="20"/>
      <c r="C632" s="20"/>
      <c r="D632" s="20"/>
      <c r="E632" s="19"/>
      <c r="F632" s="15" t="s">
        <v>110</v>
      </c>
      <c r="G632" s="22"/>
      <c r="H632" s="19"/>
      <c r="I632" s="15" t="s">
        <v>123</v>
      </c>
      <c r="J632" s="22"/>
      <c r="K632" s="19"/>
      <c r="L632" s="15" t="s">
        <v>110</v>
      </c>
      <c r="M632" s="22"/>
      <c r="N632" s="19"/>
      <c r="O632" s="15" t="str">
        <f aca="false">IF(OR(AND(NOT(ISBLANK(G632)),NOT(ISNUMBER(G632))),AND(NOT(ISBLANK(J632)),NOT(ISNUMBER(M632)))),"Digite um número na C.H.",IF(OR(COUNTIF(B626:B635,B632)&gt;1,COUNTIF(J626:J635,J632)&gt;1),"Docente repetido",""))</f>
        <v/>
      </c>
      <c r="P632" s="15" t="n">
        <f aca="false">IF(ISBLANK(O632),"",IF(O632="",0,1))</f>
        <v>0</v>
      </c>
      <c r="Q632" s="21"/>
      <c r="R632" s="21"/>
      <c r="S632" s="21"/>
      <c r="T632" s="42" t="str">
        <f aca="false">IF(AND($A632 = "Nome da disciplina:", ISTEXT($B632)), "OK", "")</f>
        <v/>
      </c>
      <c r="U632" s="19"/>
      <c r="V632" s="19"/>
      <c r="W632" s="21"/>
    </row>
    <row r="633" customFormat="false" ht="13.5" hidden="false" customHeight="false" outlineLevel="0" collapsed="false">
      <c r="A633" s="15" t="s">
        <v>124</v>
      </c>
      <c r="B633" s="20"/>
      <c r="C633" s="20"/>
      <c r="D633" s="20"/>
      <c r="E633" s="19"/>
      <c r="F633" s="15" t="s">
        <v>110</v>
      </c>
      <c r="G633" s="22"/>
      <c r="H633" s="19"/>
      <c r="I633" s="15" t="s">
        <v>125</v>
      </c>
      <c r="J633" s="22"/>
      <c r="K633" s="19"/>
      <c r="L633" s="15" t="s">
        <v>110</v>
      </c>
      <c r="M633" s="22"/>
      <c r="N633" s="19"/>
      <c r="O633" s="15" t="str">
        <f aca="false">IF(OR(AND(NOT(ISBLANK(G633)),NOT(ISNUMBER(G633))),AND(NOT(ISBLANK(J633)),NOT(ISNUMBER(M633)))),"Digite um número na C.H.",IF(OR(COUNTIF(B626:B635,B633)&gt;1,COUNTIF(J626:J635,J633)&gt;1),"Docente repetido",""))</f>
        <v/>
      </c>
      <c r="P633" s="15" t="n">
        <f aca="false">IF(ISBLANK(O633),"",IF(O633="",0,1))</f>
        <v>0</v>
      </c>
      <c r="Q633" s="21"/>
      <c r="R633" s="21"/>
      <c r="S633" s="21"/>
      <c r="T633" s="42" t="str">
        <f aca="false">IF(AND($A633 = "Nome da disciplina:", ISTEXT($B633)), "OK", "")</f>
        <v/>
      </c>
      <c r="U633" s="19"/>
      <c r="V633" s="19"/>
      <c r="W633" s="21"/>
    </row>
    <row r="634" customFormat="false" ht="13.5" hidden="false" customHeight="false" outlineLevel="0" collapsed="false">
      <c r="A634" s="15" t="s">
        <v>126</v>
      </c>
      <c r="B634" s="20"/>
      <c r="C634" s="20"/>
      <c r="D634" s="20"/>
      <c r="E634" s="19"/>
      <c r="F634" s="15" t="s">
        <v>110</v>
      </c>
      <c r="G634" s="22"/>
      <c r="H634" s="19"/>
      <c r="I634" s="15" t="s">
        <v>127</v>
      </c>
      <c r="J634" s="22"/>
      <c r="K634" s="19"/>
      <c r="L634" s="15" t="s">
        <v>110</v>
      </c>
      <c r="M634" s="22"/>
      <c r="N634" s="19"/>
      <c r="O634" s="15" t="str">
        <f aca="false">IF(OR(AND(NOT(ISBLANK(G634)),NOT(ISNUMBER(G634))),AND(NOT(ISBLANK(J634)),NOT(ISNUMBER(M634)))),"Digite um número na C.H.",IF(OR(COUNTIF(B626:B635,B634)&gt;1,COUNTIF(J626:J635,J634)&gt;1),"Docente repetido",""))</f>
        <v/>
      </c>
      <c r="P634" s="15" t="n">
        <f aca="false">IF(ISBLANK(O634),"",IF(O634="",0,1))</f>
        <v>0</v>
      </c>
      <c r="Q634" s="21"/>
      <c r="R634" s="21"/>
      <c r="S634" s="21"/>
      <c r="T634" s="42" t="str">
        <f aca="false">IF(AND($A634 = "Nome da disciplina:", ISTEXT($B634)), "OK", "")</f>
        <v/>
      </c>
      <c r="U634" s="21"/>
      <c r="V634" s="21"/>
      <c r="W634" s="21"/>
    </row>
    <row r="635" customFormat="false" ht="13.5" hidden="false" customHeight="false" outlineLevel="0" collapsed="false">
      <c r="A635" s="15" t="s">
        <v>128</v>
      </c>
      <c r="B635" s="20"/>
      <c r="C635" s="20"/>
      <c r="D635" s="20"/>
      <c r="E635" s="19"/>
      <c r="F635" s="15" t="s">
        <v>110</v>
      </c>
      <c r="G635" s="22"/>
      <c r="H635" s="19"/>
      <c r="I635" s="15" t="s">
        <v>129</v>
      </c>
      <c r="J635" s="22"/>
      <c r="K635" s="19"/>
      <c r="L635" s="15" t="s">
        <v>110</v>
      </c>
      <c r="M635" s="22"/>
      <c r="N635" s="19"/>
      <c r="O635" s="15" t="str">
        <f aca="false">IF(OR(AND(NOT(ISBLANK(G635)),NOT(ISNUMBER(G635))),AND(NOT(ISBLANK(J635)),NOT(ISNUMBER(M635)))),"Digite um número na C.H.",IF(OR(COUNTIF(B626:B635,B635)&gt;1,COUNTIF(J626:J635,J635)&gt;1),"Docente repetido",""))</f>
        <v/>
      </c>
      <c r="P635" s="15" t="n">
        <f aca="false">IF(ISBLANK(O635),"",IF(O635="",0,1))</f>
        <v>0</v>
      </c>
      <c r="Q635" s="21"/>
      <c r="R635" s="21"/>
      <c r="S635" s="21"/>
      <c r="T635" s="42" t="str">
        <f aca="false">IF(AND($A635 = "Nome da disciplina:", ISTEXT($B635)), "OK", "")</f>
        <v/>
      </c>
      <c r="U635" s="21"/>
      <c r="V635" s="21"/>
      <c r="W635" s="21"/>
    </row>
    <row r="636" customFormat="false" ht="12" hidden="false" customHeight="false" outlineLevel="0" collapsed="false">
      <c r="A636" s="21"/>
      <c r="B636" s="21"/>
      <c r="C636" s="21"/>
      <c r="D636" s="21"/>
      <c r="E636" s="21"/>
      <c r="F636" s="21"/>
      <c r="G636" s="21"/>
      <c r="H636" s="21"/>
      <c r="I636" s="21"/>
      <c r="J636" s="21"/>
      <c r="K636" s="21"/>
      <c r="L636" s="21"/>
      <c r="M636" s="21"/>
      <c r="N636" s="21"/>
      <c r="O636" s="21"/>
      <c r="P636" s="21"/>
      <c r="Q636" s="21"/>
      <c r="R636" s="21"/>
      <c r="S636" s="21"/>
      <c r="T636" s="42" t="str">
        <f aca="false">IF(AND($A636 = "Nome da disciplina:", ISTEXT($B636)), "OK", "")</f>
        <v/>
      </c>
      <c r="U636" s="21"/>
      <c r="V636" s="21"/>
      <c r="W636" s="21"/>
    </row>
    <row r="637" customFormat="false" ht="15.75" hidden="false" customHeight="true" outlineLevel="0" collapsed="false">
      <c r="T637" s="42" t="str">
        <f aca="false">IF(AND($A637 = "Nome da disciplina:", ISTEXT($B637)), "OK", "")</f>
        <v/>
      </c>
    </row>
    <row r="638" customFormat="false" ht="15.75" hidden="false" customHeight="true" outlineLevel="0" collapsed="false">
      <c r="T638" s="42" t="str">
        <f aca="false">IF(AND($A638 = "Nome da disciplina:", ISTEXT($B638)), "OK", "")</f>
        <v/>
      </c>
    </row>
    <row r="639" customFormat="false" ht="19.5" hidden="false" customHeight="true" outlineLevel="0" collapsed="false">
      <c r="A639" s="15" t="s">
        <v>98</v>
      </c>
      <c r="B639" s="17"/>
      <c r="C639" s="17"/>
      <c r="D639" s="17"/>
      <c r="E639" s="17"/>
      <c r="F639" s="17"/>
      <c r="G639" s="17"/>
      <c r="H639" s="17"/>
      <c r="I639" s="17"/>
      <c r="J639" s="17"/>
      <c r="K639" s="17"/>
      <c r="L639" s="17"/>
      <c r="M639" s="17"/>
      <c r="N639" s="19"/>
      <c r="O639" s="15" t="str">
        <f aca="false">IF(AND(B639="",NOT(F640="")),"Nome da disciplina obrigatório","")</f>
        <v/>
      </c>
      <c r="P639" s="15" t="n">
        <f aca="false">IF(ISBLANK(O639),"",IF(O639="",0,1))</f>
        <v>0</v>
      </c>
      <c r="Q639" s="21"/>
      <c r="R639" s="21"/>
      <c r="S639" s="21"/>
      <c r="T639" s="42" t="str">
        <f aca="false">IF(AND($A639 = "Nome da disciplina:", ISTEXT($B639)), "OK", "")</f>
        <v/>
      </c>
      <c r="U639" s="21"/>
      <c r="V639" s="21"/>
      <c r="W639" s="21"/>
    </row>
    <row r="640" customFormat="false" ht="32.25" hidden="false" customHeight="true" outlineLevel="0" collapsed="false">
      <c r="A640" s="47" t="s">
        <v>99</v>
      </c>
      <c r="B640" s="47"/>
      <c r="C640" s="47"/>
      <c r="D640" s="47"/>
      <c r="E640" s="47"/>
      <c r="F640" s="15" t="str">
        <f aca="false">IF(SUM(G650:G659)+SUM(M650:M659)=0,"",SUM(G650:G659)+SUM(M650:M659))</f>
        <v/>
      </c>
      <c r="H640" s="19"/>
      <c r="I640" s="19"/>
      <c r="J640" s="19"/>
      <c r="K640" s="19"/>
      <c r="L640" s="19"/>
      <c r="M640" s="19"/>
      <c r="N640" s="19"/>
      <c r="O640" s="15" t="str">
        <f aca="false">IF(F640="", "", IF(AND(NOT(F640=0),NOT(MOD(F640,15)=0)),"A carga horária deve ser múltiplo de 15",""))</f>
        <v/>
      </c>
      <c r="P640" s="15" t="n">
        <f aca="false">IF(ISBLANK(O640),"",IF(O640="",0,1))</f>
        <v>0</v>
      </c>
      <c r="Q640" s="21"/>
      <c r="R640" s="21"/>
      <c r="S640" s="21"/>
      <c r="T640" s="42" t="str">
        <f aca="false">IF(AND($A640 = "Nome da disciplina:", ISTEXT($B640)), "OK", "")</f>
        <v/>
      </c>
      <c r="U640" s="19"/>
      <c r="V640" s="19"/>
      <c r="W640" s="21"/>
    </row>
    <row r="641" customFormat="false" ht="13.5" hidden="false" customHeight="true" outlineLevel="0" collapsed="false">
      <c r="A641" s="39" t="s">
        <v>92</v>
      </c>
      <c r="B641" s="39"/>
      <c r="C641" s="39"/>
      <c r="D641" s="39"/>
      <c r="E641" s="39"/>
      <c r="F641" s="48" t="str">
        <f aca="false">IF(AND(NOT(ISBLANK(F640)),ISNUMBER(F640),F640&gt;=15),F640/15,"")</f>
        <v/>
      </c>
      <c r="G641" s="19"/>
      <c r="H641" s="19"/>
      <c r="I641" s="19"/>
      <c r="J641" s="19"/>
      <c r="K641" s="19"/>
      <c r="L641" s="19"/>
      <c r="M641" s="19"/>
      <c r="N641" s="19"/>
      <c r="O641" s="21"/>
      <c r="P641" s="21"/>
      <c r="Q641" s="21"/>
      <c r="R641" s="21"/>
      <c r="S641" s="21"/>
      <c r="T641" s="42" t="str">
        <f aca="false">IF(AND($A641 = "Nome da disciplina:", ISTEXT($B641)), "OK", "")</f>
        <v/>
      </c>
      <c r="U641" s="19"/>
      <c r="V641" s="19"/>
      <c r="W641" s="21"/>
    </row>
    <row r="642" customFormat="false" ht="60" hidden="false" customHeight="true" outlineLevel="0" collapsed="false">
      <c r="A642" s="15" t="s">
        <v>100</v>
      </c>
      <c r="B642" s="31"/>
      <c r="C642" s="31"/>
      <c r="D642" s="31"/>
      <c r="E642" s="31"/>
      <c r="F642" s="31"/>
      <c r="G642" s="31"/>
      <c r="H642" s="31"/>
      <c r="I642" s="31"/>
      <c r="J642" s="31"/>
      <c r="K642" s="31"/>
      <c r="L642" s="31"/>
      <c r="M642" s="31"/>
      <c r="N642" s="19"/>
      <c r="O642" s="21"/>
      <c r="P642" s="21"/>
      <c r="Q642" s="21"/>
      <c r="R642" s="21"/>
      <c r="S642" s="21"/>
      <c r="T642" s="42" t="str">
        <f aca="false">IF(AND($A642 = "Nome da disciplina:", ISTEXT($B642)), "OK", "")</f>
        <v/>
      </c>
      <c r="U642" s="19"/>
      <c r="V642" s="19"/>
      <c r="W642" s="21"/>
    </row>
    <row r="643" customFormat="false" ht="60" hidden="false" customHeight="true" outlineLevel="0" collapsed="false">
      <c r="A643" s="49" t="s">
        <v>101</v>
      </c>
      <c r="B643" s="31"/>
      <c r="C643" s="31"/>
      <c r="D643" s="31"/>
      <c r="E643" s="31"/>
      <c r="F643" s="31"/>
      <c r="G643" s="31"/>
      <c r="H643" s="31"/>
      <c r="I643" s="31"/>
      <c r="J643" s="31"/>
      <c r="K643" s="31"/>
      <c r="L643" s="31"/>
      <c r="M643" s="31"/>
      <c r="N643" s="19"/>
      <c r="O643" s="21"/>
      <c r="P643" s="21"/>
      <c r="Q643" s="21"/>
      <c r="R643" s="21"/>
      <c r="S643" s="21"/>
      <c r="T643" s="42" t="str">
        <f aca="false">IF(AND($A643 = "Nome da disciplina:", ISTEXT($B643)), "OK", "")</f>
        <v/>
      </c>
      <c r="U643" s="19"/>
      <c r="V643" s="19"/>
      <c r="W643" s="21"/>
    </row>
    <row r="644" customFormat="false" ht="13.5" hidden="false" customHeight="false" outlineLevel="0" collapsed="false">
      <c r="A644" s="15" t="s">
        <v>102</v>
      </c>
      <c r="B644" s="22"/>
      <c r="C644" s="50" t="s">
        <v>103</v>
      </c>
      <c r="D644" s="19"/>
      <c r="E644" s="19"/>
      <c r="G644" s="21"/>
      <c r="H644" s="19"/>
      <c r="I644" s="19"/>
      <c r="J644" s="19"/>
      <c r="K644" s="19"/>
      <c r="L644" s="19"/>
      <c r="M644" s="19"/>
      <c r="N644" s="19"/>
      <c r="O644" s="21"/>
      <c r="P644" s="21"/>
      <c r="Q644" s="21"/>
      <c r="R644" s="21"/>
      <c r="S644" s="21"/>
      <c r="T644" s="42" t="str">
        <f aca="false">IF(AND($A644 = "Nome da disciplina:", ISTEXT($B644)), "OK", "")</f>
        <v/>
      </c>
      <c r="U644" s="19"/>
      <c r="V644" s="19"/>
      <c r="W644" s="21"/>
    </row>
    <row r="645" customFormat="false" ht="13.5" hidden="false" customHeight="false" outlineLevel="0" collapsed="false">
      <c r="A645" s="15" t="s">
        <v>104</v>
      </c>
      <c r="B645" s="22"/>
      <c r="C645" s="50" t="s">
        <v>103</v>
      </c>
      <c r="D645" s="19"/>
      <c r="E645" s="19"/>
      <c r="G645" s="21"/>
      <c r="H645" s="19"/>
      <c r="I645" s="19"/>
      <c r="J645" s="19"/>
      <c r="K645" s="19"/>
      <c r="L645" s="19"/>
      <c r="M645" s="19"/>
      <c r="N645" s="19"/>
      <c r="O645" s="21"/>
      <c r="P645" s="21"/>
      <c r="Q645" s="21"/>
      <c r="R645" s="21"/>
      <c r="S645" s="21"/>
      <c r="T645" s="42" t="str">
        <f aca="false">IF(AND($A645 = "Nome da disciplina:", ISTEXT($B645)), "OK", "")</f>
        <v/>
      </c>
      <c r="U645" s="19"/>
      <c r="V645" s="19"/>
      <c r="W645" s="21"/>
    </row>
    <row r="646" customFormat="false" ht="13.5" hidden="false" customHeight="true" outlineLevel="0" collapsed="false">
      <c r="A646" s="51" t="s">
        <v>105</v>
      </c>
      <c r="B646" s="51"/>
      <c r="C646" s="22"/>
      <c r="D646" s="50" t="s">
        <v>103</v>
      </c>
      <c r="E646" s="19"/>
      <c r="F646" s="52"/>
      <c r="G646" s="21"/>
      <c r="H646" s="19"/>
      <c r="I646" s="19"/>
      <c r="J646" s="19"/>
      <c r="K646" s="19"/>
      <c r="L646" s="19"/>
      <c r="M646" s="19"/>
      <c r="N646" s="19"/>
      <c r="O646" s="21"/>
      <c r="P646" s="21"/>
      <c r="Q646" s="21"/>
      <c r="R646" s="21"/>
      <c r="S646" s="21"/>
      <c r="T646" s="42" t="str">
        <f aca="false">IF(AND($A646 = "Nome da disciplina:", ISTEXT($B646)), "OK", "")</f>
        <v/>
      </c>
      <c r="U646" s="19"/>
      <c r="V646" s="19"/>
      <c r="W646" s="21"/>
    </row>
    <row r="647" customFormat="false" ht="13.5" hidden="false" customHeight="true" outlineLevel="0" collapsed="false">
      <c r="A647" s="51" t="s">
        <v>106</v>
      </c>
      <c r="B647" s="51"/>
      <c r="C647" s="22"/>
      <c r="D647" s="50" t="s">
        <v>103</v>
      </c>
      <c r="E647" s="19"/>
      <c r="F647" s="52"/>
      <c r="G647" s="21"/>
      <c r="H647" s="19"/>
      <c r="I647" s="19"/>
      <c r="J647" s="19"/>
      <c r="K647" s="19"/>
      <c r="L647" s="19"/>
      <c r="M647" s="19"/>
      <c r="N647" s="19"/>
      <c r="O647" s="21"/>
      <c r="P647" s="21"/>
      <c r="Q647" s="21"/>
      <c r="R647" s="21"/>
      <c r="S647" s="21"/>
      <c r="T647" s="42" t="str">
        <f aca="false">IF(AND($A647 = "Nome da disciplina:", ISTEXT($B647)), "OK", "")</f>
        <v/>
      </c>
      <c r="U647" s="19"/>
      <c r="V647" s="19"/>
      <c r="W647" s="21"/>
    </row>
    <row r="648" customFormat="false" ht="13.5" hidden="false" customHeight="true" outlineLevel="0" collapsed="false">
      <c r="A648" s="57" t="s">
        <v>107</v>
      </c>
      <c r="B648" s="57"/>
      <c r="C648" s="57"/>
      <c r="D648" s="22"/>
      <c r="E648" s="50" t="s">
        <v>103</v>
      </c>
      <c r="G648" s="21"/>
      <c r="H648" s="19"/>
      <c r="I648" s="19"/>
      <c r="J648" s="19"/>
      <c r="K648" s="19"/>
      <c r="L648" s="19"/>
      <c r="M648" s="19"/>
      <c r="N648" s="19"/>
      <c r="O648" s="21"/>
      <c r="P648" s="21"/>
      <c r="Q648" s="21"/>
      <c r="R648" s="21"/>
      <c r="S648" s="21"/>
      <c r="T648" s="42" t="str">
        <f aca="false">IF(AND($A648 = "Nome da disciplina:", ISTEXT($B648)), "OK", "")</f>
        <v/>
      </c>
      <c r="U648" s="19"/>
      <c r="V648" s="19"/>
      <c r="W648" s="21"/>
    </row>
    <row r="649" customFormat="false" ht="13.5" hidden="false" customHeight="true" outlineLevel="0" collapsed="false">
      <c r="A649" s="59" t="s">
        <v>108</v>
      </c>
      <c r="B649" s="59"/>
      <c r="C649" s="59"/>
      <c r="D649" s="22"/>
      <c r="E649" s="50" t="s">
        <v>103</v>
      </c>
      <c r="G649" s="21"/>
      <c r="H649" s="19"/>
      <c r="I649" s="19"/>
      <c r="J649" s="19"/>
      <c r="K649" s="19"/>
      <c r="L649" s="19"/>
      <c r="M649" s="19"/>
      <c r="N649" s="19"/>
      <c r="O649" s="21"/>
      <c r="P649" s="21"/>
      <c r="Q649" s="21"/>
      <c r="R649" s="21"/>
      <c r="S649" s="21"/>
      <c r="T649" s="42" t="str">
        <f aca="false">IF(AND($A649 = "Nome da disciplina:", ISTEXT($B649)), "OK", "")</f>
        <v/>
      </c>
      <c r="U649" s="19"/>
      <c r="V649" s="19"/>
      <c r="W649" s="21"/>
    </row>
    <row r="650" customFormat="false" ht="13.5" hidden="false" customHeight="false" outlineLevel="0" collapsed="false">
      <c r="A650" s="15" t="s">
        <v>109</v>
      </c>
      <c r="B650" s="20"/>
      <c r="C650" s="20"/>
      <c r="D650" s="20"/>
      <c r="E650" s="19"/>
      <c r="F650" s="15" t="s">
        <v>110</v>
      </c>
      <c r="G650" s="22"/>
      <c r="H650" s="19"/>
      <c r="I650" s="15" t="s">
        <v>111</v>
      </c>
      <c r="J650" s="22"/>
      <c r="K650" s="19"/>
      <c r="L650" s="15" t="s">
        <v>110</v>
      </c>
      <c r="M650" s="22"/>
      <c r="N650" s="19"/>
      <c r="O650" s="15" t="str">
        <f aca="false">IF(OR(AND(NOT(ISBLANK(G650)),NOT(ISNUMBER(G650))),AND(NOT(ISBLANK(J650)),NOT(ISNUMBER(M650)))),"Digite um número na C.H.",IF(OR(COUNTIF(B650:B659,B650)&gt;1,COUNTIF(J650:J659,J650)&gt;1),"Docente repetido",""))</f>
        <v/>
      </c>
      <c r="P650" s="15" t="n">
        <f aca="false">IF(ISBLANK(O650),"",IF(O650="",0,1))</f>
        <v>0</v>
      </c>
      <c r="Q650" s="21"/>
      <c r="R650" s="21"/>
      <c r="S650" s="21"/>
      <c r="T650" s="42" t="str">
        <f aca="false">IF(AND($A650 = "Nome da disciplina:", ISTEXT($B650)), "OK", "")</f>
        <v/>
      </c>
      <c r="U650" s="19"/>
      <c r="V650" s="19"/>
      <c r="W650" s="21"/>
    </row>
    <row r="651" customFormat="false" ht="13.5" hidden="false" customHeight="false" outlineLevel="0" collapsed="false">
      <c r="A651" s="15" t="s">
        <v>112</v>
      </c>
      <c r="B651" s="20"/>
      <c r="C651" s="20"/>
      <c r="D651" s="20"/>
      <c r="E651" s="19"/>
      <c r="F651" s="15" t="s">
        <v>110</v>
      </c>
      <c r="G651" s="22"/>
      <c r="H651" s="19"/>
      <c r="I651" s="15" t="s">
        <v>113</v>
      </c>
      <c r="J651" s="22"/>
      <c r="K651" s="19"/>
      <c r="L651" s="15" t="s">
        <v>110</v>
      </c>
      <c r="M651" s="22"/>
      <c r="N651" s="19"/>
      <c r="O651" s="15" t="str">
        <f aca="false">IF(OR(AND(NOT(ISBLANK(G651)),NOT(ISNUMBER(G651))),AND(NOT(ISBLANK(J651)),NOT(ISNUMBER(M651)))),"Digite um número na C.H.",IF(OR(COUNTIF(B650:B659,B651)&gt;1,COUNTIF(J650:J659,J651)&gt;1),"Docente repetido",""))</f>
        <v/>
      </c>
      <c r="P651" s="15" t="n">
        <f aca="false">IF(ISBLANK(O651),"",IF(O651="",0,1))</f>
        <v>0</v>
      </c>
      <c r="Q651" s="21"/>
      <c r="R651" s="21"/>
      <c r="S651" s="21"/>
      <c r="T651" s="42" t="str">
        <f aca="false">IF(AND($A651 = "Nome da disciplina:", ISTEXT($B651)), "OK", "")</f>
        <v/>
      </c>
      <c r="U651" s="19"/>
      <c r="V651" s="19"/>
      <c r="W651" s="21"/>
    </row>
    <row r="652" customFormat="false" ht="13.5" hidden="false" customHeight="false" outlineLevel="0" collapsed="false">
      <c r="A652" s="15" t="s">
        <v>114</v>
      </c>
      <c r="B652" s="20"/>
      <c r="C652" s="20"/>
      <c r="D652" s="20"/>
      <c r="E652" s="19"/>
      <c r="F652" s="15" t="s">
        <v>110</v>
      </c>
      <c r="G652" s="22"/>
      <c r="H652" s="19"/>
      <c r="I652" s="15" t="s">
        <v>115</v>
      </c>
      <c r="J652" s="22"/>
      <c r="K652" s="19"/>
      <c r="L652" s="15" t="s">
        <v>110</v>
      </c>
      <c r="M652" s="22"/>
      <c r="N652" s="19"/>
      <c r="O652" s="15" t="str">
        <f aca="false">IF(OR(AND(NOT(ISBLANK(G652)),NOT(ISNUMBER(G652))),AND(NOT(ISBLANK(J652)),NOT(ISNUMBER(M652)))),"Digite um número na C.H.",IF(OR(COUNTIF(B650:B659,B652)&gt;1,COUNTIF(J650:J659,J652)&gt;1),"Docente repetido",""))</f>
        <v/>
      </c>
      <c r="P652" s="15" t="n">
        <f aca="false">IF(ISBLANK(O652),"",IF(O652="",0,1))</f>
        <v>0</v>
      </c>
      <c r="Q652" s="21"/>
      <c r="R652" s="21"/>
      <c r="S652" s="21"/>
      <c r="T652" s="42" t="str">
        <f aca="false">IF(AND($A652 = "Nome da disciplina:", ISTEXT($B652)), "OK", "")</f>
        <v/>
      </c>
      <c r="U652" s="19"/>
      <c r="V652" s="19"/>
      <c r="W652" s="21"/>
    </row>
    <row r="653" customFormat="false" ht="13.5" hidden="false" customHeight="false" outlineLevel="0" collapsed="false">
      <c r="A653" s="15" t="s">
        <v>116</v>
      </c>
      <c r="B653" s="20"/>
      <c r="C653" s="20"/>
      <c r="D653" s="20"/>
      <c r="E653" s="19"/>
      <c r="F653" s="15" t="s">
        <v>110</v>
      </c>
      <c r="G653" s="22"/>
      <c r="H653" s="19"/>
      <c r="I653" s="15" t="s">
        <v>117</v>
      </c>
      <c r="J653" s="22"/>
      <c r="K653" s="19"/>
      <c r="L653" s="15" t="s">
        <v>110</v>
      </c>
      <c r="M653" s="22"/>
      <c r="N653" s="19"/>
      <c r="O653" s="15" t="str">
        <f aca="false">IF(OR(AND(NOT(ISBLANK(G653)),NOT(ISNUMBER(G653))),AND(NOT(ISBLANK(J653)),NOT(ISNUMBER(M653)))),"Digite um número na C.H.",IF(OR(COUNTIF(B650:B659,B653)&gt;1,COUNTIF(J650:J659,J653)&gt;1),"Docente repetido",""))</f>
        <v/>
      </c>
      <c r="P653" s="15" t="n">
        <f aca="false">IF(ISBLANK(O653),"",IF(O653="",0,1))</f>
        <v>0</v>
      </c>
      <c r="Q653" s="21"/>
      <c r="R653" s="21"/>
      <c r="S653" s="21"/>
      <c r="T653" s="42" t="str">
        <f aca="false">IF(AND($A653 = "Nome da disciplina:", ISTEXT($B653)), "OK", "")</f>
        <v/>
      </c>
      <c r="U653" s="19"/>
      <c r="V653" s="19"/>
      <c r="W653" s="21"/>
    </row>
    <row r="654" customFormat="false" ht="13.5" hidden="false" customHeight="false" outlineLevel="0" collapsed="false">
      <c r="A654" s="15" t="s">
        <v>118</v>
      </c>
      <c r="B654" s="20"/>
      <c r="C654" s="20"/>
      <c r="D654" s="20"/>
      <c r="E654" s="19"/>
      <c r="F654" s="15" t="s">
        <v>110</v>
      </c>
      <c r="G654" s="22"/>
      <c r="H654" s="19"/>
      <c r="I654" s="15" t="s">
        <v>119</v>
      </c>
      <c r="J654" s="22"/>
      <c r="K654" s="19"/>
      <c r="L654" s="15" t="s">
        <v>110</v>
      </c>
      <c r="M654" s="22"/>
      <c r="N654" s="19"/>
      <c r="O654" s="15" t="str">
        <f aca="false">IF(OR(AND(NOT(ISBLANK(G654)),NOT(ISNUMBER(G654))),AND(NOT(ISBLANK(J654)),NOT(ISNUMBER(M654)))),"Digite um número na C.H.",IF(OR(COUNTIF(B650:B659,B654)&gt;1,COUNTIF(J650:J659,J654)&gt;1),"Docente repetido",""))</f>
        <v/>
      </c>
      <c r="P654" s="15" t="n">
        <f aca="false">IF(ISBLANK(O654),"",IF(O654="",0,1))</f>
        <v>0</v>
      </c>
      <c r="Q654" s="21"/>
      <c r="R654" s="21"/>
      <c r="S654" s="21"/>
      <c r="T654" s="42" t="str">
        <f aca="false">IF(AND($A654 = "Nome da disciplina:", ISTEXT($B654)), "OK", "")</f>
        <v/>
      </c>
      <c r="U654" s="19"/>
      <c r="V654" s="19"/>
      <c r="W654" s="21"/>
    </row>
    <row r="655" customFormat="false" ht="13.5" hidden="false" customHeight="false" outlineLevel="0" collapsed="false">
      <c r="A655" s="15" t="s">
        <v>120</v>
      </c>
      <c r="B655" s="20"/>
      <c r="C655" s="20"/>
      <c r="D655" s="20"/>
      <c r="E655" s="19"/>
      <c r="F655" s="15" t="s">
        <v>110</v>
      </c>
      <c r="G655" s="22"/>
      <c r="H655" s="19"/>
      <c r="I655" s="15" t="s">
        <v>121</v>
      </c>
      <c r="J655" s="22"/>
      <c r="K655" s="19"/>
      <c r="L655" s="15" t="s">
        <v>110</v>
      </c>
      <c r="M655" s="22"/>
      <c r="N655" s="19"/>
      <c r="O655" s="15" t="str">
        <f aca="false">IF(OR(AND(NOT(ISBLANK(G655)),NOT(ISNUMBER(G655))),AND(NOT(ISBLANK(J655)),NOT(ISNUMBER(M655)))),"Digite um número na C.H.",IF(OR(COUNTIF(B650:B659,B655)&gt;1,COUNTIF(J650:J659,J655)&gt;1),"Docente repetido",""))</f>
        <v/>
      </c>
      <c r="P655" s="15" t="n">
        <f aca="false">IF(ISBLANK(O655),"",IF(O655="",0,1))</f>
        <v>0</v>
      </c>
      <c r="Q655" s="21"/>
      <c r="R655" s="21"/>
      <c r="S655" s="21"/>
      <c r="T655" s="42" t="str">
        <f aca="false">IF(AND($A655 = "Nome da disciplina:", ISTEXT($B655)), "OK", "")</f>
        <v/>
      </c>
      <c r="U655" s="19"/>
      <c r="V655" s="19"/>
      <c r="W655" s="21"/>
    </row>
    <row r="656" customFormat="false" ht="13.5" hidden="false" customHeight="false" outlineLevel="0" collapsed="false">
      <c r="A656" s="15" t="s">
        <v>122</v>
      </c>
      <c r="B656" s="20"/>
      <c r="C656" s="20"/>
      <c r="D656" s="20"/>
      <c r="E656" s="19"/>
      <c r="F656" s="15" t="s">
        <v>110</v>
      </c>
      <c r="G656" s="22"/>
      <c r="H656" s="19"/>
      <c r="I656" s="15" t="s">
        <v>123</v>
      </c>
      <c r="J656" s="22"/>
      <c r="K656" s="19"/>
      <c r="L656" s="15" t="s">
        <v>110</v>
      </c>
      <c r="M656" s="22"/>
      <c r="N656" s="19"/>
      <c r="O656" s="15" t="str">
        <f aca="false">IF(OR(AND(NOT(ISBLANK(G656)),NOT(ISNUMBER(G656))),AND(NOT(ISBLANK(J656)),NOT(ISNUMBER(M656)))),"Digite um número na C.H.",IF(OR(COUNTIF(B650:B659,B656)&gt;1,COUNTIF(J650:J659,J656)&gt;1),"Docente repetido",""))</f>
        <v/>
      </c>
      <c r="P656" s="15" t="n">
        <f aca="false">IF(ISBLANK(O656),"",IF(O656="",0,1))</f>
        <v>0</v>
      </c>
      <c r="Q656" s="21"/>
      <c r="R656" s="21"/>
      <c r="S656" s="21"/>
      <c r="T656" s="42" t="str">
        <f aca="false">IF(AND($A656 = "Nome da disciplina:", ISTEXT($B656)), "OK", "")</f>
        <v/>
      </c>
      <c r="U656" s="19"/>
      <c r="V656" s="19"/>
      <c r="W656" s="21"/>
    </row>
    <row r="657" customFormat="false" ht="13.5" hidden="false" customHeight="false" outlineLevel="0" collapsed="false">
      <c r="A657" s="15" t="s">
        <v>124</v>
      </c>
      <c r="B657" s="20"/>
      <c r="C657" s="20"/>
      <c r="D657" s="20"/>
      <c r="E657" s="19"/>
      <c r="F657" s="15" t="s">
        <v>110</v>
      </c>
      <c r="G657" s="22"/>
      <c r="H657" s="19"/>
      <c r="I657" s="15" t="s">
        <v>125</v>
      </c>
      <c r="J657" s="22"/>
      <c r="K657" s="19"/>
      <c r="L657" s="15" t="s">
        <v>110</v>
      </c>
      <c r="M657" s="22"/>
      <c r="N657" s="19"/>
      <c r="O657" s="15" t="str">
        <f aca="false">IF(OR(AND(NOT(ISBLANK(G657)),NOT(ISNUMBER(G657))),AND(NOT(ISBLANK(J657)),NOT(ISNUMBER(M657)))),"Digite um número na C.H.",IF(OR(COUNTIF(B650:B659,B657)&gt;1,COUNTIF(J650:J659,J657)&gt;1),"Docente repetido",""))</f>
        <v/>
      </c>
      <c r="P657" s="15" t="n">
        <f aca="false">IF(ISBLANK(O657),"",IF(O657="",0,1))</f>
        <v>0</v>
      </c>
      <c r="Q657" s="21"/>
      <c r="R657" s="21"/>
      <c r="S657" s="21"/>
      <c r="T657" s="42" t="str">
        <f aca="false">IF(AND($A657 = "Nome da disciplina:", ISTEXT($B657)), "OK", "")</f>
        <v/>
      </c>
      <c r="U657" s="19"/>
      <c r="V657" s="19"/>
      <c r="W657" s="21"/>
    </row>
    <row r="658" customFormat="false" ht="13.5" hidden="false" customHeight="false" outlineLevel="0" collapsed="false">
      <c r="A658" s="15" t="s">
        <v>126</v>
      </c>
      <c r="B658" s="20"/>
      <c r="C658" s="20"/>
      <c r="D658" s="20"/>
      <c r="E658" s="19"/>
      <c r="F658" s="15" t="s">
        <v>110</v>
      </c>
      <c r="G658" s="22"/>
      <c r="H658" s="19"/>
      <c r="I658" s="15" t="s">
        <v>127</v>
      </c>
      <c r="J658" s="22"/>
      <c r="K658" s="19"/>
      <c r="L658" s="15" t="s">
        <v>110</v>
      </c>
      <c r="M658" s="22"/>
      <c r="N658" s="19"/>
      <c r="O658" s="15" t="str">
        <f aca="false">IF(OR(AND(NOT(ISBLANK(G658)),NOT(ISNUMBER(G658))),AND(NOT(ISBLANK(J658)),NOT(ISNUMBER(M658)))),"Digite um número na C.H.",IF(OR(COUNTIF(B650:B659,B658)&gt;1,COUNTIF(J650:J659,J658)&gt;1),"Docente repetido",""))</f>
        <v/>
      </c>
      <c r="P658" s="15" t="n">
        <f aca="false">IF(ISBLANK(O658),"",IF(O658="",0,1))</f>
        <v>0</v>
      </c>
      <c r="Q658" s="21"/>
      <c r="R658" s="21"/>
      <c r="S658" s="21"/>
      <c r="T658" s="42" t="str">
        <f aca="false">IF(AND($A658 = "Nome da disciplina:", ISTEXT($B658)), "OK", "")</f>
        <v/>
      </c>
      <c r="U658" s="21"/>
      <c r="V658" s="21"/>
      <c r="W658" s="21"/>
    </row>
    <row r="659" customFormat="false" ht="13.5" hidden="false" customHeight="false" outlineLevel="0" collapsed="false">
      <c r="A659" s="15" t="s">
        <v>128</v>
      </c>
      <c r="B659" s="20"/>
      <c r="C659" s="20"/>
      <c r="D659" s="20"/>
      <c r="E659" s="19"/>
      <c r="F659" s="15" t="s">
        <v>110</v>
      </c>
      <c r="G659" s="22"/>
      <c r="H659" s="19"/>
      <c r="I659" s="15" t="s">
        <v>129</v>
      </c>
      <c r="J659" s="22"/>
      <c r="K659" s="19"/>
      <c r="L659" s="15" t="s">
        <v>110</v>
      </c>
      <c r="M659" s="22"/>
      <c r="N659" s="19"/>
      <c r="O659" s="15" t="str">
        <f aca="false">IF(OR(AND(NOT(ISBLANK(G659)),NOT(ISNUMBER(G659))),AND(NOT(ISBLANK(J659)),NOT(ISNUMBER(M659)))),"Digite um número na C.H.",IF(OR(COUNTIF(B650:B659,B659)&gt;1,COUNTIF(J650:J659,J659)&gt;1),"Docente repetido",""))</f>
        <v/>
      </c>
      <c r="P659" s="15" t="n">
        <f aca="false">IF(ISBLANK(O659),"",IF(O659="",0,1))</f>
        <v>0</v>
      </c>
      <c r="Q659" s="21"/>
      <c r="R659" s="21"/>
      <c r="S659" s="21"/>
      <c r="T659" s="42" t="str">
        <f aca="false">IF(AND($A659 = "Nome da disciplina:", ISTEXT($B659)), "OK", "")</f>
        <v/>
      </c>
      <c r="U659" s="21"/>
      <c r="V659" s="21"/>
      <c r="W659" s="21"/>
    </row>
    <row r="660" customFormat="false" ht="12" hidden="false" customHeight="false" outlineLevel="0" collapsed="false">
      <c r="A660" s="21"/>
      <c r="B660" s="21"/>
      <c r="C660" s="21"/>
      <c r="D660" s="21"/>
      <c r="E660" s="21"/>
      <c r="F660" s="21"/>
      <c r="G660" s="21"/>
      <c r="H660" s="21"/>
      <c r="I660" s="21"/>
      <c r="J660" s="21"/>
      <c r="K660" s="21"/>
      <c r="L660" s="21"/>
      <c r="M660" s="21"/>
      <c r="N660" s="21"/>
      <c r="O660" s="21"/>
      <c r="P660" s="21"/>
      <c r="Q660" s="21"/>
      <c r="R660" s="21"/>
      <c r="S660" s="21"/>
      <c r="T660" s="42" t="str">
        <f aca="false">IF(AND($A660 = "Nome da disciplina:", ISTEXT($B660)), "OK", "")</f>
        <v/>
      </c>
      <c r="U660" s="21"/>
      <c r="V660" s="21"/>
      <c r="W660" s="21"/>
    </row>
    <row r="661" customFormat="false" ht="15.75" hidden="false" customHeight="true" outlineLevel="0" collapsed="false">
      <c r="T661" s="42" t="str">
        <f aca="false">IF(AND($A661 = "Nome da disciplina:", ISTEXT($B661)), "OK", "")</f>
        <v/>
      </c>
    </row>
    <row r="662" customFormat="false" ht="15.75" hidden="false" customHeight="true" outlineLevel="0" collapsed="false">
      <c r="T662" s="42" t="str">
        <f aca="false">IF(AND($A662 = "Nome da disciplina:", ISTEXT($B662)), "OK", "")</f>
        <v/>
      </c>
    </row>
    <row r="663" customFormat="false" ht="19.5" hidden="false" customHeight="true" outlineLevel="0" collapsed="false">
      <c r="A663" s="15" t="s">
        <v>98</v>
      </c>
      <c r="B663" s="17"/>
      <c r="C663" s="17"/>
      <c r="D663" s="17"/>
      <c r="E663" s="17"/>
      <c r="F663" s="17"/>
      <c r="G663" s="17"/>
      <c r="H663" s="17"/>
      <c r="I663" s="17"/>
      <c r="J663" s="17"/>
      <c r="K663" s="17"/>
      <c r="L663" s="17"/>
      <c r="M663" s="17"/>
      <c r="N663" s="19"/>
      <c r="O663" s="15" t="str">
        <f aca="false">IF(AND(B663="",NOT(F664="")),"Nome da disciplina obrigatório","")</f>
        <v/>
      </c>
      <c r="P663" s="15" t="n">
        <f aca="false">IF(ISBLANK(O663),"",IF(O663="",0,1))</f>
        <v>0</v>
      </c>
      <c r="Q663" s="21"/>
      <c r="R663" s="21"/>
      <c r="S663" s="21"/>
      <c r="T663" s="42" t="str">
        <f aca="false">IF(AND($A663 = "Nome da disciplina:", ISTEXT($B663)), "OK", "")</f>
        <v/>
      </c>
      <c r="U663" s="21"/>
      <c r="V663" s="21"/>
      <c r="W663" s="21"/>
    </row>
    <row r="664" customFormat="false" ht="32.25" hidden="false" customHeight="true" outlineLevel="0" collapsed="false">
      <c r="A664" s="47" t="s">
        <v>99</v>
      </c>
      <c r="B664" s="47"/>
      <c r="C664" s="47"/>
      <c r="D664" s="47"/>
      <c r="E664" s="47"/>
      <c r="F664" s="15" t="str">
        <f aca="false">IF(SUM(G674:G683)+SUM(M674:M683)=0,"",SUM(G674:G683)+SUM(M674:M683))</f>
        <v/>
      </c>
      <c r="H664" s="19"/>
      <c r="I664" s="19"/>
      <c r="J664" s="19"/>
      <c r="K664" s="19"/>
      <c r="L664" s="19"/>
      <c r="M664" s="19"/>
      <c r="N664" s="19"/>
      <c r="O664" s="15" t="str">
        <f aca="false">IF(F664="", "", IF(AND(NOT(F664=0),NOT(MOD(F664,15)=0)),"A carga horária deve ser múltiplo de 15",""))</f>
        <v/>
      </c>
      <c r="P664" s="15" t="n">
        <f aca="false">IF(ISBLANK(O664),"",IF(O664="",0,1))</f>
        <v>0</v>
      </c>
      <c r="Q664" s="21"/>
      <c r="R664" s="21"/>
      <c r="S664" s="21"/>
      <c r="T664" s="42" t="str">
        <f aca="false">IF(AND($A664 = "Nome da disciplina:", ISTEXT($B664)), "OK", "")</f>
        <v/>
      </c>
      <c r="U664" s="19"/>
      <c r="V664" s="19"/>
      <c r="W664" s="21"/>
    </row>
    <row r="665" customFormat="false" ht="13.5" hidden="false" customHeight="true" outlineLevel="0" collapsed="false">
      <c r="A665" s="39" t="s">
        <v>92</v>
      </c>
      <c r="B665" s="39"/>
      <c r="C665" s="39"/>
      <c r="D665" s="39"/>
      <c r="E665" s="39"/>
      <c r="F665" s="48" t="str">
        <f aca="false">IF(AND(NOT(ISBLANK(F664)),ISNUMBER(F664),F664&gt;=15),F664/15,"")</f>
        <v/>
      </c>
      <c r="G665" s="19"/>
      <c r="H665" s="19"/>
      <c r="I665" s="19"/>
      <c r="J665" s="19"/>
      <c r="K665" s="19"/>
      <c r="L665" s="19"/>
      <c r="M665" s="19"/>
      <c r="N665" s="19"/>
      <c r="O665" s="21"/>
      <c r="P665" s="21"/>
      <c r="Q665" s="21"/>
      <c r="R665" s="21"/>
      <c r="S665" s="21"/>
      <c r="T665" s="42" t="str">
        <f aca="false">IF(AND($A665 = "Nome da disciplina:", ISTEXT($B665)), "OK", "")</f>
        <v/>
      </c>
      <c r="U665" s="19"/>
      <c r="V665" s="19"/>
      <c r="W665" s="21"/>
    </row>
    <row r="666" customFormat="false" ht="60" hidden="false" customHeight="true" outlineLevel="0" collapsed="false">
      <c r="A666" s="15" t="s">
        <v>100</v>
      </c>
      <c r="B666" s="31"/>
      <c r="C666" s="31"/>
      <c r="D666" s="31"/>
      <c r="E666" s="31"/>
      <c r="F666" s="31"/>
      <c r="G666" s="31"/>
      <c r="H666" s="31"/>
      <c r="I666" s="31"/>
      <c r="J666" s="31"/>
      <c r="K666" s="31"/>
      <c r="L666" s="31"/>
      <c r="M666" s="31"/>
      <c r="N666" s="19"/>
      <c r="O666" s="21"/>
      <c r="P666" s="21"/>
      <c r="Q666" s="21"/>
      <c r="R666" s="21"/>
      <c r="S666" s="21"/>
      <c r="T666" s="42" t="str">
        <f aca="false">IF(AND($A666 = "Nome da disciplina:", ISTEXT($B666)), "OK", "")</f>
        <v/>
      </c>
      <c r="U666" s="19"/>
      <c r="V666" s="19"/>
      <c r="W666" s="21"/>
    </row>
    <row r="667" customFormat="false" ht="60" hidden="false" customHeight="true" outlineLevel="0" collapsed="false">
      <c r="A667" s="49" t="s">
        <v>101</v>
      </c>
      <c r="B667" s="31"/>
      <c r="C667" s="31"/>
      <c r="D667" s="31"/>
      <c r="E667" s="31"/>
      <c r="F667" s="31"/>
      <c r="G667" s="31"/>
      <c r="H667" s="31"/>
      <c r="I667" s="31"/>
      <c r="J667" s="31"/>
      <c r="K667" s="31"/>
      <c r="L667" s="31"/>
      <c r="M667" s="31"/>
      <c r="N667" s="19"/>
      <c r="O667" s="21"/>
      <c r="P667" s="21"/>
      <c r="Q667" s="21"/>
      <c r="R667" s="21"/>
      <c r="S667" s="21"/>
      <c r="T667" s="42" t="str">
        <f aca="false">IF(AND($A667 = "Nome da disciplina:", ISTEXT($B667)), "OK", "")</f>
        <v/>
      </c>
      <c r="U667" s="19"/>
      <c r="V667" s="19"/>
      <c r="W667" s="21"/>
    </row>
    <row r="668" customFormat="false" ht="13.5" hidden="false" customHeight="false" outlineLevel="0" collapsed="false">
      <c r="A668" s="15" t="s">
        <v>102</v>
      </c>
      <c r="B668" s="62"/>
      <c r="C668" s="50" t="s">
        <v>103</v>
      </c>
      <c r="D668" s="19"/>
      <c r="E668" s="19"/>
      <c r="G668" s="21"/>
      <c r="H668" s="19"/>
      <c r="I668" s="19"/>
      <c r="J668" s="19"/>
      <c r="K668" s="19"/>
      <c r="L668" s="19"/>
      <c r="M668" s="19"/>
      <c r="N668" s="19"/>
      <c r="O668" s="21"/>
      <c r="P668" s="21"/>
      <c r="Q668" s="21"/>
      <c r="R668" s="21"/>
      <c r="S668" s="21"/>
      <c r="T668" s="42" t="str">
        <f aca="false">IF(AND($A668 = "Nome da disciplina:", ISTEXT($B668)), "OK", "")</f>
        <v/>
      </c>
      <c r="U668" s="19"/>
      <c r="V668" s="19"/>
      <c r="W668" s="21"/>
    </row>
    <row r="669" customFormat="false" ht="13.5" hidden="false" customHeight="false" outlineLevel="0" collapsed="false">
      <c r="A669" s="15" t="s">
        <v>104</v>
      </c>
      <c r="B669" s="62"/>
      <c r="C669" s="50" t="s">
        <v>103</v>
      </c>
      <c r="D669" s="19"/>
      <c r="E669" s="19"/>
      <c r="G669" s="21"/>
      <c r="H669" s="19"/>
      <c r="I669" s="19"/>
      <c r="J669" s="19"/>
      <c r="K669" s="19"/>
      <c r="L669" s="19"/>
      <c r="M669" s="19"/>
      <c r="N669" s="19"/>
      <c r="O669" s="21"/>
      <c r="P669" s="21"/>
      <c r="Q669" s="21"/>
      <c r="R669" s="21"/>
      <c r="S669" s="21"/>
      <c r="T669" s="42" t="str">
        <f aca="false">IF(AND($A669 = "Nome da disciplina:", ISTEXT($B669)), "OK", "")</f>
        <v/>
      </c>
      <c r="U669" s="19"/>
      <c r="V669" s="19"/>
      <c r="W669" s="21"/>
    </row>
    <row r="670" customFormat="false" ht="13.5" hidden="false" customHeight="true" outlineLevel="0" collapsed="false">
      <c r="A670" s="51" t="s">
        <v>105</v>
      </c>
      <c r="B670" s="51"/>
      <c r="C670" s="63"/>
      <c r="D670" s="50" t="s">
        <v>103</v>
      </c>
      <c r="E670" s="19"/>
      <c r="F670" s="52"/>
      <c r="G670" s="21"/>
      <c r="H670" s="19"/>
      <c r="I670" s="19"/>
      <c r="J670" s="19"/>
      <c r="K670" s="19"/>
      <c r="L670" s="19"/>
      <c r="M670" s="19"/>
      <c r="N670" s="19"/>
      <c r="O670" s="21"/>
      <c r="P670" s="21"/>
      <c r="Q670" s="21"/>
      <c r="R670" s="21"/>
      <c r="S670" s="21"/>
      <c r="T670" s="42" t="str">
        <f aca="false">IF(AND($A670 = "Nome da disciplina:", ISTEXT($B670)), "OK", "")</f>
        <v/>
      </c>
      <c r="U670" s="19"/>
      <c r="V670" s="19"/>
      <c r="W670" s="21"/>
    </row>
    <row r="671" customFormat="false" ht="13.5" hidden="false" customHeight="true" outlineLevel="0" collapsed="false">
      <c r="A671" s="51" t="s">
        <v>106</v>
      </c>
      <c r="B671" s="51"/>
      <c r="C671" s="63"/>
      <c r="D671" s="50" t="s">
        <v>103</v>
      </c>
      <c r="E671" s="19"/>
      <c r="F671" s="52"/>
      <c r="G671" s="21"/>
      <c r="H671" s="19"/>
      <c r="I671" s="19"/>
      <c r="J671" s="19"/>
      <c r="K671" s="19"/>
      <c r="L671" s="19"/>
      <c r="M671" s="19"/>
      <c r="N671" s="19"/>
      <c r="O671" s="21"/>
      <c r="P671" s="21"/>
      <c r="Q671" s="21"/>
      <c r="R671" s="21"/>
      <c r="S671" s="21"/>
      <c r="T671" s="42" t="str">
        <f aca="false">IF(AND($A671 = "Nome da disciplina:", ISTEXT($B671)), "OK", "")</f>
        <v/>
      </c>
      <c r="U671" s="19"/>
      <c r="V671" s="19"/>
      <c r="W671" s="21"/>
    </row>
    <row r="672" customFormat="false" ht="13.5" hidden="false" customHeight="true" outlineLevel="0" collapsed="false">
      <c r="A672" s="57" t="s">
        <v>107</v>
      </c>
      <c r="B672" s="57"/>
      <c r="C672" s="57"/>
      <c r="D672" s="63"/>
      <c r="E672" s="50" t="s">
        <v>103</v>
      </c>
      <c r="G672" s="21"/>
      <c r="H672" s="19"/>
      <c r="I672" s="19"/>
      <c r="J672" s="19"/>
      <c r="K672" s="19"/>
      <c r="L672" s="19"/>
      <c r="M672" s="19"/>
      <c r="N672" s="19"/>
      <c r="O672" s="21"/>
      <c r="P672" s="21"/>
      <c r="Q672" s="21"/>
      <c r="R672" s="21"/>
      <c r="S672" s="21"/>
      <c r="T672" s="42" t="str">
        <f aca="false">IF(AND($A672 = "Nome da disciplina:", ISTEXT($B672)), "OK", "")</f>
        <v/>
      </c>
      <c r="U672" s="19"/>
      <c r="V672" s="19"/>
      <c r="W672" s="21"/>
    </row>
    <row r="673" customFormat="false" ht="13.5" hidden="false" customHeight="true" outlineLevel="0" collapsed="false">
      <c r="A673" s="59" t="s">
        <v>108</v>
      </c>
      <c r="B673" s="59"/>
      <c r="C673" s="59"/>
      <c r="D673" s="63"/>
      <c r="E673" s="50" t="s">
        <v>103</v>
      </c>
      <c r="G673" s="21"/>
      <c r="H673" s="19"/>
      <c r="I673" s="19"/>
      <c r="J673" s="19"/>
      <c r="K673" s="19"/>
      <c r="L673" s="19"/>
      <c r="M673" s="19"/>
      <c r="N673" s="19"/>
      <c r="O673" s="21"/>
      <c r="P673" s="21"/>
      <c r="Q673" s="21"/>
      <c r="R673" s="21"/>
      <c r="S673" s="21"/>
      <c r="T673" s="42" t="str">
        <f aca="false">IF(AND($A673 = "Nome da disciplina:", ISTEXT($B673)), "OK", "")</f>
        <v/>
      </c>
      <c r="U673" s="19"/>
      <c r="V673" s="19"/>
      <c r="W673" s="21"/>
    </row>
    <row r="674" customFormat="false" ht="13.5" hidden="false" customHeight="false" outlineLevel="0" collapsed="false">
      <c r="A674" s="15" t="s">
        <v>109</v>
      </c>
      <c r="B674" s="20"/>
      <c r="C674" s="20"/>
      <c r="D674" s="20"/>
      <c r="E674" s="19"/>
      <c r="F674" s="15" t="s">
        <v>110</v>
      </c>
      <c r="G674" s="22"/>
      <c r="H674" s="19"/>
      <c r="I674" s="15" t="s">
        <v>111</v>
      </c>
      <c r="J674" s="22"/>
      <c r="K674" s="19"/>
      <c r="L674" s="15" t="s">
        <v>110</v>
      </c>
      <c r="M674" s="22"/>
      <c r="N674" s="19"/>
      <c r="O674" s="15" t="str">
        <f aca="false">IF(OR(AND(NOT(ISBLANK(G674)),NOT(ISNUMBER(G674))),AND(NOT(ISBLANK(J674)),NOT(ISNUMBER(M674)))),"Digite um número na C.H.",IF(OR(COUNTIF(B674:B683,B674)&gt;1,COUNTIF(J674:J683,J674)&gt;1),"Docente repetido",""))</f>
        <v/>
      </c>
      <c r="P674" s="15" t="n">
        <f aca="false">IF(ISBLANK(O674),"",IF(O674="",0,1))</f>
        <v>0</v>
      </c>
      <c r="Q674" s="21"/>
      <c r="R674" s="21"/>
      <c r="S674" s="21"/>
      <c r="T674" s="42" t="str">
        <f aca="false">IF(AND($A674 = "Nome da disciplina:", ISTEXT($B674)), "OK", "")</f>
        <v/>
      </c>
      <c r="U674" s="19"/>
      <c r="V674" s="19"/>
      <c r="W674" s="21"/>
    </row>
    <row r="675" customFormat="false" ht="13.5" hidden="false" customHeight="false" outlineLevel="0" collapsed="false">
      <c r="A675" s="15" t="s">
        <v>112</v>
      </c>
      <c r="B675" s="20"/>
      <c r="C675" s="20"/>
      <c r="D675" s="20"/>
      <c r="E675" s="19"/>
      <c r="F675" s="15" t="s">
        <v>110</v>
      </c>
      <c r="G675" s="22"/>
      <c r="H675" s="19"/>
      <c r="I675" s="15" t="s">
        <v>113</v>
      </c>
      <c r="J675" s="22"/>
      <c r="K675" s="19"/>
      <c r="L675" s="15" t="s">
        <v>110</v>
      </c>
      <c r="M675" s="22"/>
      <c r="N675" s="19"/>
      <c r="O675" s="15" t="str">
        <f aca="false">IF(OR(AND(NOT(ISBLANK(G675)),NOT(ISNUMBER(G675))),AND(NOT(ISBLANK(J675)),NOT(ISNUMBER(M675)))),"Digite um número na C.H.",IF(OR(COUNTIF(B674:B683,B675)&gt;1,COUNTIF(J674:J683,J675)&gt;1),"Docente repetido",""))</f>
        <v/>
      </c>
      <c r="P675" s="15" t="n">
        <f aca="false">IF(ISBLANK(O675),"",IF(O675="",0,1))</f>
        <v>0</v>
      </c>
      <c r="Q675" s="21"/>
      <c r="R675" s="21"/>
      <c r="S675" s="21"/>
      <c r="T675" s="42" t="str">
        <f aca="false">IF(AND($A675 = "Nome da disciplina:", ISTEXT($B675)), "OK", "")</f>
        <v/>
      </c>
      <c r="U675" s="19"/>
      <c r="V675" s="19"/>
      <c r="W675" s="21"/>
    </row>
    <row r="676" customFormat="false" ht="13.5" hidden="false" customHeight="false" outlineLevel="0" collapsed="false">
      <c r="A676" s="15" t="s">
        <v>114</v>
      </c>
      <c r="B676" s="20"/>
      <c r="C676" s="20"/>
      <c r="D676" s="20"/>
      <c r="E676" s="19"/>
      <c r="F676" s="15" t="s">
        <v>110</v>
      </c>
      <c r="G676" s="22"/>
      <c r="H676" s="19"/>
      <c r="I676" s="15" t="s">
        <v>115</v>
      </c>
      <c r="J676" s="22"/>
      <c r="K676" s="19"/>
      <c r="L676" s="15" t="s">
        <v>110</v>
      </c>
      <c r="M676" s="22"/>
      <c r="N676" s="19"/>
      <c r="O676" s="15" t="str">
        <f aca="false">IF(OR(AND(NOT(ISBLANK(G676)),NOT(ISNUMBER(G676))),AND(NOT(ISBLANK(J676)),NOT(ISNUMBER(M676)))),"Digite um número na C.H.",IF(OR(COUNTIF(B674:B683,B676)&gt;1,COUNTIF(J674:J683,J676)&gt;1),"Docente repetido",""))</f>
        <v/>
      </c>
      <c r="P676" s="15" t="n">
        <f aca="false">IF(ISBLANK(O676),"",IF(O676="",0,1))</f>
        <v>0</v>
      </c>
      <c r="Q676" s="21"/>
      <c r="R676" s="21"/>
      <c r="S676" s="21"/>
      <c r="T676" s="42" t="str">
        <f aca="false">IF(AND($A676 = "Nome da disciplina:", ISTEXT($B676)), "OK", "")</f>
        <v/>
      </c>
      <c r="U676" s="19"/>
      <c r="V676" s="19"/>
      <c r="W676" s="21"/>
    </row>
    <row r="677" customFormat="false" ht="13.5" hidden="false" customHeight="false" outlineLevel="0" collapsed="false">
      <c r="A677" s="15" t="s">
        <v>116</v>
      </c>
      <c r="B677" s="20"/>
      <c r="C677" s="20"/>
      <c r="D677" s="20"/>
      <c r="E677" s="19"/>
      <c r="F677" s="15" t="s">
        <v>110</v>
      </c>
      <c r="G677" s="22"/>
      <c r="H677" s="19"/>
      <c r="I677" s="15" t="s">
        <v>117</v>
      </c>
      <c r="J677" s="22"/>
      <c r="K677" s="19"/>
      <c r="L677" s="15" t="s">
        <v>110</v>
      </c>
      <c r="M677" s="22"/>
      <c r="N677" s="19"/>
      <c r="O677" s="15" t="str">
        <f aca="false">IF(OR(AND(NOT(ISBLANK(G677)),NOT(ISNUMBER(G677))),AND(NOT(ISBLANK(J677)),NOT(ISNUMBER(M677)))),"Digite um número na C.H.",IF(OR(COUNTIF(B674:B683,B677)&gt;1,COUNTIF(J674:J683,J677)&gt;1),"Docente repetido",""))</f>
        <v/>
      </c>
      <c r="P677" s="15" t="n">
        <f aca="false">IF(ISBLANK(O677),"",IF(O677="",0,1))</f>
        <v>0</v>
      </c>
      <c r="Q677" s="21"/>
      <c r="R677" s="21"/>
      <c r="S677" s="21"/>
      <c r="T677" s="42" t="str">
        <f aca="false">IF(AND($A677 = "Nome da disciplina:", ISTEXT($B677)), "OK", "")</f>
        <v/>
      </c>
      <c r="U677" s="19"/>
      <c r="V677" s="19"/>
      <c r="W677" s="21"/>
    </row>
    <row r="678" customFormat="false" ht="13.5" hidden="false" customHeight="false" outlineLevel="0" collapsed="false">
      <c r="A678" s="15" t="s">
        <v>118</v>
      </c>
      <c r="B678" s="20"/>
      <c r="C678" s="20"/>
      <c r="D678" s="20"/>
      <c r="E678" s="19"/>
      <c r="F678" s="15" t="s">
        <v>110</v>
      </c>
      <c r="G678" s="22"/>
      <c r="H678" s="19"/>
      <c r="I678" s="15" t="s">
        <v>119</v>
      </c>
      <c r="J678" s="22"/>
      <c r="K678" s="19"/>
      <c r="L678" s="15" t="s">
        <v>110</v>
      </c>
      <c r="M678" s="22"/>
      <c r="N678" s="19"/>
      <c r="O678" s="15" t="str">
        <f aca="false">IF(OR(AND(NOT(ISBLANK(G678)),NOT(ISNUMBER(G678))),AND(NOT(ISBLANK(J678)),NOT(ISNUMBER(M678)))),"Digite um número na C.H.",IF(OR(COUNTIF(B674:B683,B678)&gt;1,COUNTIF(J674:J683,J678)&gt;1),"Docente repetido",""))</f>
        <v/>
      </c>
      <c r="P678" s="15" t="n">
        <f aca="false">IF(ISBLANK(O678),"",IF(O678="",0,1))</f>
        <v>0</v>
      </c>
      <c r="Q678" s="21"/>
      <c r="R678" s="21"/>
      <c r="S678" s="21"/>
      <c r="T678" s="42" t="str">
        <f aca="false">IF(AND($A678 = "Nome da disciplina:", ISTEXT($B678)), "OK", "")</f>
        <v/>
      </c>
      <c r="U678" s="19"/>
      <c r="V678" s="19"/>
      <c r="W678" s="21"/>
    </row>
    <row r="679" customFormat="false" ht="13.5" hidden="false" customHeight="false" outlineLevel="0" collapsed="false">
      <c r="A679" s="15" t="s">
        <v>120</v>
      </c>
      <c r="B679" s="20"/>
      <c r="C679" s="20"/>
      <c r="D679" s="20"/>
      <c r="E679" s="19"/>
      <c r="F679" s="15" t="s">
        <v>110</v>
      </c>
      <c r="G679" s="22"/>
      <c r="H679" s="19"/>
      <c r="I679" s="15" t="s">
        <v>121</v>
      </c>
      <c r="J679" s="22"/>
      <c r="K679" s="19"/>
      <c r="L679" s="15" t="s">
        <v>110</v>
      </c>
      <c r="M679" s="22"/>
      <c r="N679" s="19"/>
      <c r="O679" s="15" t="str">
        <f aca="false">IF(OR(AND(NOT(ISBLANK(G679)),NOT(ISNUMBER(G679))),AND(NOT(ISBLANK(J679)),NOT(ISNUMBER(M679)))),"Digite um número na C.H.",IF(OR(COUNTIF(B674:B683,B679)&gt;1,COUNTIF(J674:J683,J679)&gt;1),"Docente repetido",""))</f>
        <v/>
      </c>
      <c r="P679" s="15" t="n">
        <f aca="false">IF(ISBLANK(O679),"",IF(O679="",0,1))</f>
        <v>0</v>
      </c>
      <c r="Q679" s="21"/>
      <c r="R679" s="21"/>
      <c r="S679" s="21"/>
      <c r="T679" s="42" t="str">
        <f aca="false">IF(AND($A679 = "Nome da disciplina:", ISTEXT($B679)), "OK", "")</f>
        <v/>
      </c>
      <c r="U679" s="19"/>
      <c r="V679" s="19"/>
      <c r="W679" s="21"/>
    </row>
    <row r="680" customFormat="false" ht="13.5" hidden="false" customHeight="false" outlineLevel="0" collapsed="false">
      <c r="A680" s="15" t="s">
        <v>122</v>
      </c>
      <c r="B680" s="20"/>
      <c r="C680" s="20"/>
      <c r="D680" s="20"/>
      <c r="E680" s="19"/>
      <c r="F680" s="15" t="s">
        <v>110</v>
      </c>
      <c r="G680" s="22"/>
      <c r="H680" s="19"/>
      <c r="I680" s="15" t="s">
        <v>123</v>
      </c>
      <c r="J680" s="22"/>
      <c r="K680" s="19"/>
      <c r="L680" s="15" t="s">
        <v>110</v>
      </c>
      <c r="M680" s="22"/>
      <c r="N680" s="19"/>
      <c r="O680" s="15" t="str">
        <f aca="false">IF(OR(AND(NOT(ISBLANK(G680)),NOT(ISNUMBER(G680))),AND(NOT(ISBLANK(J680)),NOT(ISNUMBER(M680)))),"Digite um número na C.H.",IF(OR(COUNTIF(B674:B683,B680)&gt;1,COUNTIF(J674:J683,J680)&gt;1),"Docente repetido",""))</f>
        <v/>
      </c>
      <c r="P680" s="15" t="n">
        <f aca="false">IF(ISBLANK(O680),"",IF(O680="",0,1))</f>
        <v>0</v>
      </c>
      <c r="Q680" s="21"/>
      <c r="R680" s="21"/>
      <c r="S680" s="21"/>
      <c r="T680" s="42" t="str">
        <f aca="false">IF(AND($A680 = "Nome da disciplina:", ISTEXT($B680)), "OK", "")</f>
        <v/>
      </c>
      <c r="U680" s="19"/>
      <c r="V680" s="19"/>
      <c r="W680" s="21"/>
    </row>
    <row r="681" customFormat="false" ht="13.5" hidden="false" customHeight="false" outlineLevel="0" collapsed="false">
      <c r="A681" s="15" t="s">
        <v>124</v>
      </c>
      <c r="B681" s="20"/>
      <c r="C681" s="20"/>
      <c r="D681" s="20"/>
      <c r="E681" s="19"/>
      <c r="F681" s="15" t="s">
        <v>110</v>
      </c>
      <c r="G681" s="22"/>
      <c r="H681" s="19"/>
      <c r="I681" s="15" t="s">
        <v>125</v>
      </c>
      <c r="J681" s="22"/>
      <c r="K681" s="19"/>
      <c r="L681" s="15" t="s">
        <v>110</v>
      </c>
      <c r="M681" s="22"/>
      <c r="N681" s="19"/>
      <c r="O681" s="15" t="str">
        <f aca="false">IF(OR(AND(NOT(ISBLANK(G681)),NOT(ISNUMBER(G681))),AND(NOT(ISBLANK(J681)),NOT(ISNUMBER(M681)))),"Digite um número na C.H.",IF(OR(COUNTIF(B674:B683,B681)&gt;1,COUNTIF(J674:J683,J681)&gt;1),"Docente repetido",""))</f>
        <v/>
      </c>
      <c r="P681" s="15" t="n">
        <f aca="false">IF(ISBLANK(O681),"",IF(O681="",0,1))</f>
        <v>0</v>
      </c>
      <c r="Q681" s="21"/>
      <c r="R681" s="21"/>
      <c r="S681" s="21"/>
      <c r="T681" s="42" t="str">
        <f aca="false">IF(AND($A681 = "Nome da disciplina:", ISTEXT($B681)), "OK", "")</f>
        <v/>
      </c>
      <c r="U681" s="19"/>
      <c r="V681" s="19"/>
      <c r="W681" s="21"/>
    </row>
    <row r="682" customFormat="false" ht="13.5" hidden="false" customHeight="false" outlineLevel="0" collapsed="false">
      <c r="A682" s="15" t="s">
        <v>126</v>
      </c>
      <c r="B682" s="20"/>
      <c r="C682" s="20"/>
      <c r="D682" s="20"/>
      <c r="E682" s="19"/>
      <c r="F682" s="15" t="s">
        <v>110</v>
      </c>
      <c r="G682" s="22"/>
      <c r="H682" s="19"/>
      <c r="I682" s="15" t="s">
        <v>127</v>
      </c>
      <c r="J682" s="22"/>
      <c r="K682" s="19"/>
      <c r="L682" s="15" t="s">
        <v>110</v>
      </c>
      <c r="M682" s="22"/>
      <c r="N682" s="19"/>
      <c r="O682" s="15" t="str">
        <f aca="false">IF(OR(AND(NOT(ISBLANK(G682)),NOT(ISNUMBER(G682))),AND(NOT(ISBLANK(J682)),NOT(ISNUMBER(M682)))),"Digite um número na C.H.",IF(OR(COUNTIF(B674:B683,B682)&gt;1,COUNTIF(J674:J683,J682)&gt;1),"Docente repetido",""))</f>
        <v/>
      </c>
      <c r="P682" s="15" t="n">
        <f aca="false">IF(ISBLANK(O682),"",IF(O682="",0,1))</f>
        <v>0</v>
      </c>
      <c r="Q682" s="21"/>
      <c r="R682" s="21"/>
      <c r="S682" s="21"/>
      <c r="T682" s="42" t="str">
        <f aca="false">IF(AND($A682 = "Nome da disciplina:", ISTEXT($B682)), "OK", "")</f>
        <v/>
      </c>
      <c r="U682" s="21"/>
      <c r="V682" s="21"/>
      <c r="W682" s="21"/>
    </row>
    <row r="683" customFormat="false" ht="13.5" hidden="false" customHeight="false" outlineLevel="0" collapsed="false">
      <c r="A683" s="15" t="s">
        <v>128</v>
      </c>
      <c r="B683" s="20"/>
      <c r="C683" s="20"/>
      <c r="D683" s="20"/>
      <c r="E683" s="19"/>
      <c r="F683" s="15" t="s">
        <v>110</v>
      </c>
      <c r="G683" s="22"/>
      <c r="H683" s="19"/>
      <c r="I683" s="15" t="s">
        <v>129</v>
      </c>
      <c r="J683" s="22"/>
      <c r="K683" s="19"/>
      <c r="L683" s="15" t="s">
        <v>110</v>
      </c>
      <c r="M683" s="22"/>
      <c r="N683" s="19"/>
      <c r="O683" s="15" t="str">
        <f aca="false">IF(OR(AND(NOT(ISBLANK(G683)),NOT(ISNUMBER(G683))),AND(NOT(ISBLANK(J683)),NOT(ISNUMBER(M683)))),"Digite um número na C.H.",IF(OR(COUNTIF(B674:B683,B683)&gt;1,COUNTIF(J674:J683,J683)&gt;1),"Docente repetido",""))</f>
        <v/>
      </c>
      <c r="P683" s="15" t="n">
        <f aca="false">IF(ISBLANK(O683),"",IF(O683="",0,1))</f>
        <v>0</v>
      </c>
      <c r="Q683" s="21"/>
      <c r="R683" s="21"/>
      <c r="S683" s="21"/>
      <c r="T683" s="42" t="str">
        <f aca="false">IF(AND($A683 = "Nome da disciplina:", ISTEXT($B683)), "OK", "")</f>
        <v/>
      </c>
      <c r="U683" s="21"/>
      <c r="V683" s="21"/>
      <c r="W683" s="21"/>
    </row>
    <row r="684" customFormat="false" ht="12" hidden="false" customHeight="false" outlineLevel="0" collapsed="false">
      <c r="A684" s="21"/>
      <c r="B684" s="21"/>
      <c r="C684" s="21"/>
      <c r="D684" s="21"/>
      <c r="E684" s="21"/>
      <c r="F684" s="21"/>
      <c r="G684" s="21"/>
      <c r="H684" s="21"/>
      <c r="I684" s="21"/>
      <c r="J684" s="21"/>
      <c r="K684" s="21"/>
      <c r="L684" s="21"/>
      <c r="M684" s="21"/>
      <c r="N684" s="21"/>
      <c r="O684" s="21"/>
      <c r="P684" s="21"/>
      <c r="Q684" s="21"/>
      <c r="R684" s="21"/>
      <c r="S684" s="21"/>
      <c r="T684" s="42" t="str">
        <f aca="false">IF(AND($A684 = "Nome da disciplina:", ISTEXT($B684)), "OK", "")</f>
        <v/>
      </c>
      <c r="U684" s="21"/>
      <c r="V684" s="21"/>
      <c r="W684" s="21"/>
    </row>
    <row r="685" customFormat="false" ht="15.75" hidden="false" customHeight="true" outlineLevel="0" collapsed="false">
      <c r="T685" s="42" t="str">
        <f aca="false">IF(AND($A685 = "Nome da disciplina:", ISTEXT($B685)), "OK", "")</f>
        <v/>
      </c>
    </row>
    <row r="686" customFormat="false" ht="15.75" hidden="false" customHeight="true" outlineLevel="0" collapsed="false">
      <c r="T686" s="42" t="str">
        <f aca="false">IF(AND($A686 = "Nome da disciplina:", ISTEXT($B686)), "OK", "")</f>
        <v/>
      </c>
    </row>
    <row r="687" customFormat="false" ht="19.5" hidden="false" customHeight="true" outlineLevel="0" collapsed="false">
      <c r="A687" s="15" t="s">
        <v>98</v>
      </c>
      <c r="B687" s="17"/>
      <c r="C687" s="17"/>
      <c r="D687" s="17"/>
      <c r="E687" s="17"/>
      <c r="F687" s="17"/>
      <c r="G687" s="17"/>
      <c r="H687" s="17"/>
      <c r="I687" s="17"/>
      <c r="J687" s="17"/>
      <c r="K687" s="17"/>
      <c r="L687" s="17"/>
      <c r="M687" s="17"/>
      <c r="N687" s="19"/>
      <c r="O687" s="15" t="str">
        <f aca="false">IF(AND(B687="",NOT(F688="")),"Nome da disciplina obrigatório","")</f>
        <v/>
      </c>
      <c r="P687" s="15" t="n">
        <f aca="false">IF(ISBLANK(O687),"",IF(O687="",0,1))</f>
        <v>0</v>
      </c>
      <c r="Q687" s="21"/>
      <c r="R687" s="21"/>
      <c r="S687" s="21"/>
      <c r="T687" s="42" t="str">
        <f aca="false">IF(AND($A687 = "Nome da disciplina:", ISTEXT($B687)), "OK", "")</f>
        <v/>
      </c>
      <c r="U687" s="21"/>
      <c r="V687" s="21"/>
      <c r="W687" s="21"/>
    </row>
    <row r="688" customFormat="false" ht="32.25" hidden="false" customHeight="true" outlineLevel="0" collapsed="false">
      <c r="A688" s="47" t="s">
        <v>99</v>
      </c>
      <c r="B688" s="47"/>
      <c r="C688" s="47"/>
      <c r="D688" s="47"/>
      <c r="E688" s="47"/>
      <c r="F688" s="15" t="str">
        <f aca="false">IF(SUM(G698:G707)+SUM(M698:M707)=0,"",SUM(G698:G707)+SUM(M698:M707))</f>
        <v/>
      </c>
      <c r="H688" s="19"/>
      <c r="I688" s="19"/>
      <c r="J688" s="19"/>
      <c r="K688" s="19"/>
      <c r="L688" s="19"/>
      <c r="M688" s="19"/>
      <c r="N688" s="19"/>
      <c r="O688" s="15" t="str">
        <f aca="false">IF(F688="", "", IF(AND(NOT(F688=0),NOT(MOD(F688,15)=0)),"A carga horária deve ser múltiplo de 15",""))</f>
        <v/>
      </c>
      <c r="P688" s="15" t="n">
        <f aca="false">IF(ISBLANK(O688),"",IF(O688="",0,1))</f>
        <v>0</v>
      </c>
      <c r="Q688" s="21"/>
      <c r="R688" s="21"/>
      <c r="S688" s="21"/>
      <c r="T688" s="42" t="str">
        <f aca="false">IF(AND($A688 = "Nome da disciplina:", ISTEXT($B688)), "OK", "")</f>
        <v/>
      </c>
      <c r="U688" s="19"/>
      <c r="V688" s="19"/>
      <c r="W688" s="21"/>
    </row>
    <row r="689" customFormat="false" ht="13.5" hidden="false" customHeight="true" outlineLevel="0" collapsed="false">
      <c r="A689" s="39" t="s">
        <v>92</v>
      </c>
      <c r="B689" s="39"/>
      <c r="C689" s="39"/>
      <c r="D689" s="39"/>
      <c r="E689" s="39"/>
      <c r="F689" s="48" t="str">
        <f aca="false">IF(AND(NOT(ISBLANK(F688)),ISNUMBER(F688),F688&gt;=15),F688/15,"")</f>
        <v/>
      </c>
      <c r="G689" s="19"/>
      <c r="H689" s="19"/>
      <c r="I689" s="19"/>
      <c r="J689" s="19"/>
      <c r="K689" s="19"/>
      <c r="L689" s="19"/>
      <c r="M689" s="19"/>
      <c r="N689" s="19"/>
      <c r="O689" s="21"/>
      <c r="P689" s="21"/>
      <c r="Q689" s="21"/>
      <c r="R689" s="21"/>
      <c r="S689" s="21"/>
      <c r="T689" s="42" t="str">
        <f aca="false">IF(AND($A689 = "Nome da disciplina:", ISTEXT($B689)), "OK", "")</f>
        <v/>
      </c>
      <c r="U689" s="19"/>
      <c r="V689" s="19"/>
      <c r="W689" s="21"/>
    </row>
    <row r="690" customFormat="false" ht="60" hidden="false" customHeight="true" outlineLevel="0" collapsed="false">
      <c r="A690" s="15" t="s">
        <v>100</v>
      </c>
      <c r="B690" s="31"/>
      <c r="C690" s="31"/>
      <c r="D690" s="31"/>
      <c r="E690" s="31"/>
      <c r="F690" s="31"/>
      <c r="G690" s="31"/>
      <c r="H690" s="31"/>
      <c r="I690" s="31"/>
      <c r="J690" s="31"/>
      <c r="K690" s="31"/>
      <c r="L690" s="31"/>
      <c r="M690" s="31"/>
      <c r="N690" s="19"/>
      <c r="O690" s="21"/>
      <c r="P690" s="21"/>
      <c r="Q690" s="21"/>
      <c r="R690" s="21"/>
      <c r="S690" s="21"/>
      <c r="T690" s="42" t="str">
        <f aca="false">IF(AND($A690 = "Nome da disciplina:", ISTEXT($B690)), "OK", "")</f>
        <v/>
      </c>
      <c r="U690" s="19"/>
      <c r="V690" s="19"/>
      <c r="W690" s="21"/>
    </row>
    <row r="691" customFormat="false" ht="60" hidden="false" customHeight="true" outlineLevel="0" collapsed="false">
      <c r="A691" s="49" t="s">
        <v>101</v>
      </c>
      <c r="B691" s="31"/>
      <c r="C691" s="31"/>
      <c r="D691" s="31"/>
      <c r="E691" s="31"/>
      <c r="F691" s="31"/>
      <c r="G691" s="31"/>
      <c r="H691" s="31"/>
      <c r="I691" s="31"/>
      <c r="J691" s="31"/>
      <c r="K691" s="31"/>
      <c r="L691" s="31"/>
      <c r="M691" s="31"/>
      <c r="N691" s="19"/>
      <c r="O691" s="21"/>
      <c r="P691" s="21"/>
      <c r="Q691" s="21"/>
      <c r="R691" s="21"/>
      <c r="S691" s="21"/>
      <c r="T691" s="42" t="str">
        <f aca="false">IF(AND($A691 = "Nome da disciplina:", ISTEXT($B691)), "OK", "")</f>
        <v/>
      </c>
      <c r="U691" s="19"/>
      <c r="V691" s="19"/>
      <c r="W691" s="21"/>
    </row>
    <row r="692" customFormat="false" ht="13.5" hidden="false" customHeight="false" outlineLevel="0" collapsed="false">
      <c r="A692" s="15" t="s">
        <v>102</v>
      </c>
      <c r="B692" s="22"/>
      <c r="C692" s="50" t="s">
        <v>103</v>
      </c>
      <c r="D692" s="19"/>
      <c r="E692" s="19"/>
      <c r="G692" s="21"/>
      <c r="H692" s="19"/>
      <c r="I692" s="19"/>
      <c r="J692" s="19"/>
      <c r="K692" s="19"/>
      <c r="L692" s="19"/>
      <c r="M692" s="19"/>
      <c r="N692" s="19"/>
      <c r="O692" s="21"/>
      <c r="P692" s="21"/>
      <c r="Q692" s="21"/>
      <c r="R692" s="21"/>
      <c r="S692" s="21"/>
      <c r="T692" s="42" t="str">
        <f aca="false">IF(AND($A692 = "Nome da disciplina:", ISTEXT($B692)), "OK", "")</f>
        <v/>
      </c>
      <c r="U692" s="19"/>
      <c r="V692" s="19"/>
      <c r="W692" s="21"/>
    </row>
    <row r="693" customFormat="false" ht="13.5" hidden="false" customHeight="false" outlineLevel="0" collapsed="false">
      <c r="A693" s="15" t="s">
        <v>104</v>
      </c>
      <c r="B693" s="22"/>
      <c r="C693" s="50" t="s">
        <v>103</v>
      </c>
      <c r="D693" s="19"/>
      <c r="E693" s="19"/>
      <c r="G693" s="21"/>
      <c r="H693" s="19"/>
      <c r="I693" s="19"/>
      <c r="J693" s="19"/>
      <c r="K693" s="19"/>
      <c r="L693" s="19"/>
      <c r="M693" s="19"/>
      <c r="N693" s="19"/>
      <c r="O693" s="21"/>
      <c r="P693" s="21"/>
      <c r="Q693" s="21"/>
      <c r="R693" s="21"/>
      <c r="S693" s="21"/>
      <c r="T693" s="42" t="str">
        <f aca="false">IF(AND($A693 = "Nome da disciplina:", ISTEXT($B693)), "OK", "")</f>
        <v/>
      </c>
      <c r="U693" s="19"/>
      <c r="V693" s="19"/>
      <c r="W693" s="21"/>
    </row>
    <row r="694" customFormat="false" ht="13.5" hidden="false" customHeight="true" outlineLevel="0" collapsed="false">
      <c r="A694" s="51" t="s">
        <v>105</v>
      </c>
      <c r="B694" s="51"/>
      <c r="C694" s="22"/>
      <c r="D694" s="50" t="s">
        <v>103</v>
      </c>
      <c r="E694" s="19"/>
      <c r="F694" s="52"/>
      <c r="G694" s="21"/>
      <c r="H694" s="19"/>
      <c r="I694" s="19"/>
      <c r="J694" s="19"/>
      <c r="K694" s="19"/>
      <c r="L694" s="19"/>
      <c r="M694" s="19"/>
      <c r="N694" s="19"/>
      <c r="O694" s="21"/>
      <c r="P694" s="21"/>
      <c r="Q694" s="21"/>
      <c r="R694" s="21"/>
      <c r="S694" s="21"/>
      <c r="T694" s="42" t="str">
        <f aca="false">IF(AND($A694 = "Nome da disciplina:", ISTEXT($B694)), "OK", "")</f>
        <v/>
      </c>
      <c r="U694" s="19"/>
      <c r="V694" s="19"/>
      <c r="W694" s="21"/>
    </row>
    <row r="695" customFormat="false" ht="13.5" hidden="false" customHeight="true" outlineLevel="0" collapsed="false">
      <c r="A695" s="51" t="s">
        <v>106</v>
      </c>
      <c r="B695" s="51"/>
      <c r="C695" s="22"/>
      <c r="D695" s="50" t="s">
        <v>103</v>
      </c>
      <c r="E695" s="19"/>
      <c r="F695" s="52"/>
      <c r="G695" s="21"/>
      <c r="H695" s="19"/>
      <c r="I695" s="19"/>
      <c r="J695" s="19"/>
      <c r="K695" s="19"/>
      <c r="L695" s="19"/>
      <c r="M695" s="19"/>
      <c r="N695" s="19"/>
      <c r="O695" s="21"/>
      <c r="P695" s="21"/>
      <c r="Q695" s="21"/>
      <c r="R695" s="21"/>
      <c r="S695" s="21"/>
      <c r="T695" s="42" t="str">
        <f aca="false">IF(AND($A695 = "Nome da disciplina:", ISTEXT($B695)), "OK", "")</f>
        <v/>
      </c>
      <c r="U695" s="19"/>
      <c r="V695" s="19"/>
      <c r="W695" s="21"/>
    </row>
    <row r="696" customFormat="false" ht="13.5" hidden="false" customHeight="true" outlineLevel="0" collapsed="false">
      <c r="A696" s="57" t="s">
        <v>107</v>
      </c>
      <c r="B696" s="57"/>
      <c r="C696" s="57"/>
      <c r="D696" s="22"/>
      <c r="E696" s="50" t="s">
        <v>103</v>
      </c>
      <c r="G696" s="21"/>
      <c r="H696" s="19"/>
      <c r="I696" s="19"/>
      <c r="J696" s="19"/>
      <c r="K696" s="19"/>
      <c r="L696" s="19"/>
      <c r="M696" s="19"/>
      <c r="N696" s="19"/>
      <c r="O696" s="21"/>
      <c r="P696" s="21"/>
      <c r="Q696" s="21"/>
      <c r="R696" s="21"/>
      <c r="S696" s="21"/>
      <c r="T696" s="42" t="str">
        <f aca="false">IF(AND($A696 = "Nome da disciplina:", ISTEXT($B696)), "OK", "")</f>
        <v/>
      </c>
      <c r="U696" s="19"/>
      <c r="V696" s="19"/>
      <c r="W696" s="21"/>
    </row>
    <row r="697" customFormat="false" ht="13.5" hidden="false" customHeight="true" outlineLevel="0" collapsed="false">
      <c r="A697" s="59" t="s">
        <v>108</v>
      </c>
      <c r="B697" s="59"/>
      <c r="C697" s="59"/>
      <c r="D697" s="22"/>
      <c r="E697" s="50" t="s">
        <v>103</v>
      </c>
      <c r="G697" s="21"/>
      <c r="H697" s="19"/>
      <c r="I697" s="19"/>
      <c r="J697" s="19"/>
      <c r="K697" s="19"/>
      <c r="L697" s="19"/>
      <c r="M697" s="19"/>
      <c r="N697" s="19"/>
      <c r="O697" s="21"/>
      <c r="P697" s="21"/>
      <c r="Q697" s="21"/>
      <c r="R697" s="21"/>
      <c r="S697" s="21"/>
      <c r="T697" s="42" t="str">
        <f aca="false">IF(AND($A697 = "Nome da disciplina:", ISTEXT($B697)), "OK", "")</f>
        <v/>
      </c>
      <c r="U697" s="19"/>
      <c r="V697" s="19"/>
      <c r="W697" s="21"/>
    </row>
    <row r="698" customFormat="false" ht="13.5" hidden="false" customHeight="false" outlineLevel="0" collapsed="false">
      <c r="A698" s="15" t="s">
        <v>109</v>
      </c>
      <c r="B698" s="20"/>
      <c r="C698" s="20"/>
      <c r="D698" s="20"/>
      <c r="E698" s="19"/>
      <c r="F698" s="15" t="s">
        <v>110</v>
      </c>
      <c r="G698" s="22"/>
      <c r="H698" s="19"/>
      <c r="I698" s="15" t="s">
        <v>111</v>
      </c>
      <c r="J698" s="22"/>
      <c r="K698" s="19"/>
      <c r="L698" s="15" t="s">
        <v>110</v>
      </c>
      <c r="M698" s="22"/>
      <c r="N698" s="19"/>
      <c r="O698" s="15" t="str">
        <f aca="false">IF(OR(AND(NOT(ISBLANK(G698)),NOT(ISNUMBER(G698))),AND(NOT(ISBLANK(J698)),NOT(ISNUMBER(M698)))),"Digite um número na C.H.",IF(OR(COUNTIF(B698:B707,B698)&gt;1,COUNTIF(J698:J707,J698)&gt;1),"Docente repetido",""))</f>
        <v/>
      </c>
      <c r="P698" s="15" t="n">
        <f aca="false">IF(ISBLANK(O698),"",IF(O698="",0,1))</f>
        <v>0</v>
      </c>
      <c r="Q698" s="21"/>
      <c r="R698" s="21"/>
      <c r="S698" s="21"/>
      <c r="T698" s="42" t="str">
        <f aca="false">IF(AND($A698 = "Nome da disciplina:", ISTEXT($B698)), "OK", "")</f>
        <v/>
      </c>
      <c r="U698" s="19"/>
      <c r="V698" s="19"/>
      <c r="W698" s="21"/>
    </row>
    <row r="699" customFormat="false" ht="13.5" hidden="false" customHeight="false" outlineLevel="0" collapsed="false">
      <c r="A699" s="15" t="s">
        <v>112</v>
      </c>
      <c r="B699" s="20"/>
      <c r="C699" s="20"/>
      <c r="D699" s="20"/>
      <c r="E699" s="19"/>
      <c r="F699" s="15" t="s">
        <v>110</v>
      </c>
      <c r="G699" s="22"/>
      <c r="H699" s="19"/>
      <c r="I699" s="15" t="s">
        <v>113</v>
      </c>
      <c r="J699" s="22"/>
      <c r="K699" s="19"/>
      <c r="L699" s="15" t="s">
        <v>110</v>
      </c>
      <c r="M699" s="22"/>
      <c r="N699" s="19"/>
      <c r="O699" s="15" t="str">
        <f aca="false">IF(OR(AND(NOT(ISBLANK(G699)),NOT(ISNUMBER(G699))),AND(NOT(ISBLANK(J699)),NOT(ISNUMBER(M699)))),"Digite um número na C.H.",IF(OR(COUNTIF(B698:B707,B699)&gt;1,COUNTIF(J698:J707,J699)&gt;1),"Docente repetido",""))</f>
        <v/>
      </c>
      <c r="P699" s="15" t="n">
        <f aca="false">IF(ISBLANK(O699),"",IF(O699="",0,1))</f>
        <v>0</v>
      </c>
      <c r="Q699" s="21"/>
      <c r="R699" s="21"/>
      <c r="S699" s="21"/>
      <c r="T699" s="42" t="str">
        <f aca="false">IF(AND($A699 = "Nome da disciplina:", ISTEXT($B699)), "OK", "")</f>
        <v/>
      </c>
      <c r="U699" s="19"/>
      <c r="V699" s="19"/>
      <c r="W699" s="21"/>
    </row>
    <row r="700" customFormat="false" ht="13.5" hidden="false" customHeight="false" outlineLevel="0" collapsed="false">
      <c r="A700" s="15" t="s">
        <v>114</v>
      </c>
      <c r="B700" s="20"/>
      <c r="C700" s="20"/>
      <c r="D700" s="20"/>
      <c r="E700" s="19"/>
      <c r="F700" s="15" t="s">
        <v>110</v>
      </c>
      <c r="G700" s="22"/>
      <c r="H700" s="19"/>
      <c r="I700" s="15" t="s">
        <v>115</v>
      </c>
      <c r="J700" s="22"/>
      <c r="K700" s="19"/>
      <c r="L700" s="15" t="s">
        <v>110</v>
      </c>
      <c r="M700" s="22"/>
      <c r="N700" s="19"/>
      <c r="O700" s="15" t="str">
        <f aca="false">IF(OR(AND(NOT(ISBLANK(G700)),NOT(ISNUMBER(G700))),AND(NOT(ISBLANK(J700)),NOT(ISNUMBER(M700)))),"Digite um número na C.H.",IF(OR(COUNTIF(B698:B707,B700)&gt;1,COUNTIF(J698:J707,J700)&gt;1),"Docente repetido",""))</f>
        <v/>
      </c>
      <c r="P700" s="15" t="n">
        <f aca="false">IF(ISBLANK(O700),"",IF(O700="",0,1))</f>
        <v>0</v>
      </c>
      <c r="Q700" s="21"/>
      <c r="R700" s="21"/>
      <c r="S700" s="21"/>
      <c r="T700" s="42" t="str">
        <f aca="false">IF(AND($A700 = "Nome da disciplina:", ISTEXT($B700)), "OK", "")</f>
        <v/>
      </c>
      <c r="U700" s="19"/>
      <c r="V700" s="19"/>
      <c r="W700" s="21"/>
    </row>
    <row r="701" customFormat="false" ht="13.5" hidden="false" customHeight="false" outlineLevel="0" collapsed="false">
      <c r="A701" s="15" t="s">
        <v>116</v>
      </c>
      <c r="B701" s="20"/>
      <c r="C701" s="20"/>
      <c r="D701" s="20"/>
      <c r="E701" s="19"/>
      <c r="F701" s="15" t="s">
        <v>110</v>
      </c>
      <c r="G701" s="22"/>
      <c r="H701" s="19"/>
      <c r="I701" s="15" t="s">
        <v>117</v>
      </c>
      <c r="J701" s="22"/>
      <c r="K701" s="19"/>
      <c r="L701" s="15" t="s">
        <v>110</v>
      </c>
      <c r="M701" s="22"/>
      <c r="N701" s="19"/>
      <c r="O701" s="15" t="str">
        <f aca="false">IF(OR(AND(NOT(ISBLANK(G701)),NOT(ISNUMBER(G701))),AND(NOT(ISBLANK(J701)),NOT(ISNUMBER(M701)))),"Digite um número na C.H.",IF(OR(COUNTIF(B698:B707,B701)&gt;1,COUNTIF(J698:J707,J701)&gt;1),"Docente repetido",""))</f>
        <v/>
      </c>
      <c r="P701" s="15" t="n">
        <f aca="false">IF(ISBLANK(O701),"",IF(O701="",0,1))</f>
        <v>0</v>
      </c>
      <c r="Q701" s="21"/>
      <c r="R701" s="21"/>
      <c r="S701" s="21"/>
      <c r="T701" s="42" t="str">
        <f aca="false">IF(AND($A701 = "Nome da disciplina:", ISTEXT($B701)), "OK", "")</f>
        <v/>
      </c>
      <c r="U701" s="19"/>
      <c r="V701" s="19"/>
      <c r="W701" s="21"/>
    </row>
    <row r="702" customFormat="false" ht="13.5" hidden="false" customHeight="false" outlineLevel="0" collapsed="false">
      <c r="A702" s="15" t="s">
        <v>118</v>
      </c>
      <c r="B702" s="20"/>
      <c r="C702" s="20"/>
      <c r="D702" s="20"/>
      <c r="E702" s="19"/>
      <c r="F702" s="15" t="s">
        <v>110</v>
      </c>
      <c r="G702" s="22"/>
      <c r="H702" s="19"/>
      <c r="I702" s="15" t="s">
        <v>119</v>
      </c>
      <c r="J702" s="22"/>
      <c r="K702" s="19"/>
      <c r="L702" s="15" t="s">
        <v>110</v>
      </c>
      <c r="M702" s="22"/>
      <c r="N702" s="19"/>
      <c r="O702" s="15" t="str">
        <f aca="false">IF(OR(AND(NOT(ISBLANK(G702)),NOT(ISNUMBER(G702))),AND(NOT(ISBLANK(J702)),NOT(ISNUMBER(M702)))),"Digite um número na C.H.",IF(OR(COUNTIF(B698:B707,B702)&gt;1,COUNTIF(J698:J707,J702)&gt;1),"Docente repetido",""))</f>
        <v/>
      </c>
      <c r="P702" s="15" t="n">
        <f aca="false">IF(ISBLANK(O702),"",IF(O702="",0,1))</f>
        <v>0</v>
      </c>
      <c r="Q702" s="21"/>
      <c r="R702" s="21"/>
      <c r="S702" s="21"/>
      <c r="T702" s="42" t="str">
        <f aca="false">IF(AND($A702 = "Nome da disciplina:", ISTEXT($B702)), "OK", "")</f>
        <v/>
      </c>
      <c r="U702" s="19"/>
      <c r="V702" s="19"/>
      <c r="W702" s="21"/>
    </row>
    <row r="703" customFormat="false" ht="13.5" hidden="false" customHeight="false" outlineLevel="0" collapsed="false">
      <c r="A703" s="15" t="s">
        <v>120</v>
      </c>
      <c r="B703" s="20"/>
      <c r="C703" s="20"/>
      <c r="D703" s="20"/>
      <c r="E703" s="19"/>
      <c r="F703" s="15" t="s">
        <v>110</v>
      </c>
      <c r="G703" s="22"/>
      <c r="H703" s="19"/>
      <c r="I703" s="15" t="s">
        <v>121</v>
      </c>
      <c r="J703" s="22"/>
      <c r="K703" s="19"/>
      <c r="L703" s="15" t="s">
        <v>110</v>
      </c>
      <c r="M703" s="22"/>
      <c r="N703" s="19"/>
      <c r="O703" s="15" t="str">
        <f aca="false">IF(OR(AND(NOT(ISBLANK(G703)),NOT(ISNUMBER(G703))),AND(NOT(ISBLANK(J703)),NOT(ISNUMBER(M703)))),"Digite um número na C.H.",IF(OR(COUNTIF(B698:B707,B703)&gt;1,COUNTIF(J698:J707,J703)&gt;1),"Docente repetido",""))</f>
        <v/>
      </c>
      <c r="P703" s="15" t="n">
        <f aca="false">IF(ISBLANK(O703),"",IF(O703="",0,1))</f>
        <v>0</v>
      </c>
      <c r="Q703" s="21"/>
      <c r="R703" s="21"/>
      <c r="S703" s="21"/>
      <c r="T703" s="42" t="str">
        <f aca="false">IF(AND($A703 = "Nome da disciplina:", ISTEXT($B703)), "OK", "")</f>
        <v/>
      </c>
      <c r="U703" s="19"/>
      <c r="V703" s="19"/>
      <c r="W703" s="21"/>
    </row>
    <row r="704" customFormat="false" ht="13.5" hidden="false" customHeight="false" outlineLevel="0" collapsed="false">
      <c r="A704" s="15" t="s">
        <v>122</v>
      </c>
      <c r="B704" s="20"/>
      <c r="C704" s="20"/>
      <c r="D704" s="20"/>
      <c r="E704" s="19"/>
      <c r="F704" s="15" t="s">
        <v>110</v>
      </c>
      <c r="G704" s="22"/>
      <c r="H704" s="19"/>
      <c r="I704" s="15" t="s">
        <v>123</v>
      </c>
      <c r="J704" s="22"/>
      <c r="K704" s="19"/>
      <c r="L704" s="15" t="s">
        <v>110</v>
      </c>
      <c r="M704" s="22"/>
      <c r="N704" s="19"/>
      <c r="O704" s="15" t="str">
        <f aca="false">IF(OR(AND(NOT(ISBLANK(G704)),NOT(ISNUMBER(G704))),AND(NOT(ISBLANK(J704)),NOT(ISNUMBER(M704)))),"Digite um número na C.H.",IF(OR(COUNTIF(B698:B707,B704)&gt;1,COUNTIF(J698:J707,J704)&gt;1),"Docente repetido",""))</f>
        <v/>
      </c>
      <c r="P704" s="15" t="n">
        <f aca="false">IF(ISBLANK(O704),"",IF(O704="",0,1))</f>
        <v>0</v>
      </c>
      <c r="Q704" s="21"/>
      <c r="R704" s="21"/>
      <c r="S704" s="21"/>
      <c r="T704" s="42" t="str">
        <f aca="false">IF(AND($A704 = "Nome da disciplina:", ISTEXT($B704)), "OK", "")</f>
        <v/>
      </c>
      <c r="U704" s="19"/>
      <c r="V704" s="19"/>
      <c r="W704" s="21"/>
    </row>
    <row r="705" customFormat="false" ht="13.5" hidden="false" customHeight="false" outlineLevel="0" collapsed="false">
      <c r="A705" s="15" t="s">
        <v>124</v>
      </c>
      <c r="B705" s="20"/>
      <c r="C705" s="20"/>
      <c r="D705" s="20"/>
      <c r="E705" s="19"/>
      <c r="F705" s="15" t="s">
        <v>110</v>
      </c>
      <c r="G705" s="22"/>
      <c r="H705" s="19"/>
      <c r="I705" s="15" t="s">
        <v>125</v>
      </c>
      <c r="J705" s="22"/>
      <c r="K705" s="19"/>
      <c r="L705" s="15" t="s">
        <v>110</v>
      </c>
      <c r="M705" s="22"/>
      <c r="N705" s="19"/>
      <c r="O705" s="15" t="str">
        <f aca="false">IF(OR(AND(NOT(ISBLANK(G705)),NOT(ISNUMBER(G705))),AND(NOT(ISBLANK(J705)),NOT(ISNUMBER(M705)))),"Digite um número na C.H.",IF(OR(COUNTIF(B698:B707,B705)&gt;1,COUNTIF(J698:J707,J705)&gt;1),"Docente repetido",""))</f>
        <v/>
      </c>
      <c r="P705" s="15" t="n">
        <f aca="false">IF(ISBLANK(O705),"",IF(O705="",0,1))</f>
        <v>0</v>
      </c>
      <c r="Q705" s="21"/>
      <c r="R705" s="21"/>
      <c r="S705" s="21"/>
      <c r="T705" s="42" t="str">
        <f aca="false">IF(AND($A705 = "Nome da disciplina:", ISTEXT($B705)), "OK", "")</f>
        <v/>
      </c>
      <c r="U705" s="19"/>
      <c r="V705" s="19"/>
      <c r="W705" s="21"/>
    </row>
    <row r="706" customFormat="false" ht="13.5" hidden="false" customHeight="false" outlineLevel="0" collapsed="false">
      <c r="A706" s="15" t="s">
        <v>126</v>
      </c>
      <c r="B706" s="20"/>
      <c r="C706" s="20"/>
      <c r="D706" s="20"/>
      <c r="E706" s="19"/>
      <c r="F706" s="15" t="s">
        <v>110</v>
      </c>
      <c r="G706" s="22"/>
      <c r="H706" s="19"/>
      <c r="I706" s="15" t="s">
        <v>127</v>
      </c>
      <c r="J706" s="22"/>
      <c r="K706" s="19"/>
      <c r="L706" s="15" t="s">
        <v>110</v>
      </c>
      <c r="M706" s="22"/>
      <c r="N706" s="19"/>
      <c r="O706" s="15" t="str">
        <f aca="false">IF(OR(AND(NOT(ISBLANK(G706)),NOT(ISNUMBER(G706))),AND(NOT(ISBLANK(J706)),NOT(ISNUMBER(M706)))),"Digite um número na C.H.",IF(OR(COUNTIF(B698:B707,B706)&gt;1,COUNTIF(J698:J707,J706)&gt;1),"Docente repetido",""))</f>
        <v/>
      </c>
      <c r="P706" s="15" t="n">
        <f aca="false">IF(ISBLANK(O706),"",IF(O706="",0,1))</f>
        <v>0</v>
      </c>
      <c r="Q706" s="21"/>
      <c r="R706" s="21"/>
      <c r="S706" s="21"/>
      <c r="T706" s="42" t="str">
        <f aca="false">IF(AND($A706 = "Nome da disciplina:", ISTEXT($B706)), "OK", "")</f>
        <v/>
      </c>
      <c r="U706" s="21"/>
      <c r="V706" s="21"/>
      <c r="W706" s="21"/>
    </row>
    <row r="707" customFormat="false" ht="13.5" hidden="false" customHeight="false" outlineLevel="0" collapsed="false">
      <c r="A707" s="15" t="s">
        <v>128</v>
      </c>
      <c r="B707" s="20"/>
      <c r="C707" s="20"/>
      <c r="D707" s="20"/>
      <c r="E707" s="19"/>
      <c r="F707" s="15" t="s">
        <v>110</v>
      </c>
      <c r="G707" s="22"/>
      <c r="H707" s="19"/>
      <c r="I707" s="15" t="s">
        <v>129</v>
      </c>
      <c r="J707" s="22"/>
      <c r="K707" s="19"/>
      <c r="L707" s="15" t="s">
        <v>110</v>
      </c>
      <c r="M707" s="22"/>
      <c r="N707" s="19"/>
      <c r="O707" s="15" t="str">
        <f aca="false">IF(OR(AND(NOT(ISBLANK(G707)),NOT(ISNUMBER(G707))),AND(NOT(ISBLANK(J707)),NOT(ISNUMBER(M707)))),"Digite um número na C.H.",IF(OR(COUNTIF(B698:B707,B707)&gt;1,COUNTIF(J698:J707,J707)&gt;1),"Docente repetido",""))</f>
        <v/>
      </c>
      <c r="P707" s="15" t="n">
        <f aca="false">IF(ISBLANK(O707),"",IF(O707="",0,1))</f>
        <v>0</v>
      </c>
      <c r="Q707" s="21"/>
      <c r="R707" s="21"/>
      <c r="S707" s="21"/>
      <c r="T707" s="42" t="str">
        <f aca="false">IF(AND($A707 = "Nome da disciplina:", ISTEXT($B707)), "OK", "")</f>
        <v/>
      </c>
      <c r="U707" s="21"/>
      <c r="V707" s="21"/>
      <c r="W707" s="21"/>
    </row>
    <row r="708" customFormat="false" ht="12" hidden="false" customHeight="false" outlineLevel="0" collapsed="false">
      <c r="A708" s="21"/>
      <c r="B708" s="21"/>
      <c r="C708" s="21"/>
      <c r="D708" s="21"/>
      <c r="E708" s="21"/>
      <c r="F708" s="21"/>
      <c r="G708" s="21"/>
      <c r="H708" s="21"/>
      <c r="I708" s="21"/>
      <c r="J708" s="21"/>
      <c r="K708" s="21"/>
      <c r="L708" s="21"/>
      <c r="M708" s="21"/>
      <c r="N708" s="21"/>
      <c r="O708" s="21"/>
      <c r="P708" s="21"/>
      <c r="Q708" s="21"/>
      <c r="R708" s="21"/>
      <c r="S708" s="21"/>
      <c r="T708" s="42" t="str">
        <f aca="false">IF(AND($A708 = "Nome da disciplina:", ISTEXT($B708)), "OK", "")</f>
        <v/>
      </c>
      <c r="U708" s="21"/>
      <c r="V708" s="21"/>
      <c r="W708" s="21"/>
    </row>
    <row r="709" customFormat="false" ht="15.75" hidden="false" customHeight="true" outlineLevel="0" collapsed="false">
      <c r="T709" s="42" t="str">
        <f aca="false">IF(AND($A709 = "Nome da disciplina:", ISTEXT($B709)), "OK", "")</f>
        <v/>
      </c>
    </row>
    <row r="710" customFormat="false" ht="15.75" hidden="false" customHeight="true" outlineLevel="0" collapsed="false">
      <c r="T710" s="42" t="str">
        <f aca="false">IF(AND($A710 = "Nome da disciplina:", ISTEXT($B710)), "OK", "")</f>
        <v/>
      </c>
    </row>
    <row r="711" customFormat="false" ht="19.5" hidden="false" customHeight="true" outlineLevel="0" collapsed="false">
      <c r="A711" s="15" t="s">
        <v>98</v>
      </c>
      <c r="B711" s="17"/>
      <c r="C711" s="17"/>
      <c r="D711" s="17"/>
      <c r="E711" s="17"/>
      <c r="F711" s="17"/>
      <c r="G711" s="17"/>
      <c r="H711" s="17"/>
      <c r="I711" s="17"/>
      <c r="J711" s="17"/>
      <c r="K711" s="17"/>
      <c r="L711" s="17"/>
      <c r="M711" s="17"/>
      <c r="N711" s="19"/>
      <c r="O711" s="15" t="str">
        <f aca="false">IF(AND(B711="",NOT(F712="")),"Nome da disciplina obrigatório","")</f>
        <v/>
      </c>
      <c r="P711" s="15" t="n">
        <f aca="false">IF(ISBLANK(O711),"",IF(O711="",0,1))</f>
        <v>0</v>
      </c>
      <c r="Q711" s="21"/>
      <c r="R711" s="21"/>
      <c r="S711" s="21"/>
      <c r="T711" s="42" t="str">
        <f aca="false">IF(AND($A711 = "Nome da disciplina:", ISTEXT($B711)), "OK", "")</f>
        <v/>
      </c>
      <c r="U711" s="21"/>
      <c r="V711" s="21"/>
      <c r="W711" s="21"/>
    </row>
    <row r="712" customFormat="false" ht="32.25" hidden="false" customHeight="true" outlineLevel="0" collapsed="false">
      <c r="A712" s="47" t="s">
        <v>99</v>
      </c>
      <c r="B712" s="47"/>
      <c r="C712" s="47"/>
      <c r="D712" s="47"/>
      <c r="E712" s="47"/>
      <c r="F712" s="15" t="str">
        <f aca="false">IF(SUM(G722:G731)+SUM(M722:M731)=0,"",SUM(G722:G731)+SUM(M722:M731))</f>
        <v/>
      </c>
      <c r="H712" s="19"/>
      <c r="I712" s="19"/>
      <c r="J712" s="19"/>
      <c r="K712" s="19"/>
      <c r="L712" s="19"/>
      <c r="M712" s="19"/>
      <c r="N712" s="19"/>
      <c r="O712" s="15" t="str">
        <f aca="false">IF(F712="", "", IF(AND(NOT(F712=0),NOT(MOD(F712,15)=0)),"A carga horária deve ser múltiplo de 15",""))</f>
        <v/>
      </c>
      <c r="P712" s="15" t="n">
        <f aca="false">IF(ISBLANK(O712),"",IF(O712="",0,1))</f>
        <v>0</v>
      </c>
      <c r="Q712" s="21"/>
      <c r="R712" s="21"/>
      <c r="S712" s="21"/>
      <c r="T712" s="42" t="str">
        <f aca="false">IF(AND($A712 = "Nome da disciplina:", ISTEXT($B712)), "OK", "")</f>
        <v/>
      </c>
      <c r="U712" s="19"/>
      <c r="V712" s="19"/>
      <c r="W712" s="21"/>
    </row>
    <row r="713" customFormat="false" ht="13.5" hidden="false" customHeight="true" outlineLevel="0" collapsed="false">
      <c r="A713" s="39" t="s">
        <v>92</v>
      </c>
      <c r="B713" s="39"/>
      <c r="C713" s="39"/>
      <c r="D713" s="39"/>
      <c r="E713" s="39"/>
      <c r="F713" s="48" t="str">
        <f aca="false">IF(AND(NOT(ISBLANK(F712)),ISNUMBER(F712),F712&gt;=15),F712/15,"")</f>
        <v/>
      </c>
      <c r="G713" s="19"/>
      <c r="H713" s="19"/>
      <c r="I713" s="19"/>
      <c r="J713" s="19"/>
      <c r="K713" s="19"/>
      <c r="L713" s="19"/>
      <c r="M713" s="19"/>
      <c r="N713" s="19"/>
      <c r="O713" s="21"/>
      <c r="P713" s="21"/>
      <c r="Q713" s="21"/>
      <c r="R713" s="21"/>
      <c r="S713" s="21"/>
      <c r="T713" s="42" t="str">
        <f aca="false">IF(AND($A713 = "Nome da disciplina:", ISTEXT($B713)), "OK", "")</f>
        <v/>
      </c>
      <c r="U713" s="19"/>
      <c r="V713" s="19"/>
      <c r="W713" s="21"/>
    </row>
    <row r="714" customFormat="false" ht="60" hidden="false" customHeight="true" outlineLevel="0" collapsed="false">
      <c r="A714" s="15" t="s">
        <v>100</v>
      </c>
      <c r="B714" s="31"/>
      <c r="C714" s="31"/>
      <c r="D714" s="31"/>
      <c r="E714" s="31"/>
      <c r="F714" s="31"/>
      <c r="G714" s="31"/>
      <c r="H714" s="31"/>
      <c r="I714" s="31"/>
      <c r="J714" s="31"/>
      <c r="K714" s="31"/>
      <c r="L714" s="31"/>
      <c r="M714" s="31"/>
      <c r="N714" s="19"/>
      <c r="O714" s="21"/>
      <c r="P714" s="21"/>
      <c r="Q714" s="21"/>
      <c r="R714" s="21"/>
      <c r="S714" s="21"/>
      <c r="T714" s="42" t="str">
        <f aca="false">IF(AND($A714 = "Nome da disciplina:", ISTEXT($B714)), "OK", "")</f>
        <v/>
      </c>
      <c r="U714" s="19"/>
      <c r="V714" s="19"/>
      <c r="W714" s="21"/>
    </row>
    <row r="715" customFormat="false" ht="60" hidden="false" customHeight="true" outlineLevel="0" collapsed="false">
      <c r="A715" s="49" t="s">
        <v>101</v>
      </c>
      <c r="B715" s="31"/>
      <c r="C715" s="31"/>
      <c r="D715" s="31"/>
      <c r="E715" s="31"/>
      <c r="F715" s="31"/>
      <c r="G715" s="31"/>
      <c r="H715" s="31"/>
      <c r="I715" s="31"/>
      <c r="J715" s="31"/>
      <c r="K715" s="31"/>
      <c r="L715" s="31"/>
      <c r="M715" s="31"/>
      <c r="N715" s="19"/>
      <c r="O715" s="21"/>
      <c r="P715" s="21"/>
      <c r="Q715" s="21"/>
      <c r="R715" s="21"/>
      <c r="S715" s="21"/>
      <c r="T715" s="42" t="str">
        <f aca="false">IF(AND($A715 = "Nome da disciplina:", ISTEXT($B715)), "OK", "")</f>
        <v/>
      </c>
      <c r="U715" s="19"/>
      <c r="V715" s="19"/>
      <c r="W715" s="21"/>
    </row>
    <row r="716" customFormat="false" ht="13.5" hidden="false" customHeight="false" outlineLevel="0" collapsed="false">
      <c r="A716" s="15" t="s">
        <v>102</v>
      </c>
      <c r="B716" s="22"/>
      <c r="C716" s="50" t="s">
        <v>103</v>
      </c>
      <c r="D716" s="19"/>
      <c r="E716" s="19"/>
      <c r="G716" s="21"/>
      <c r="H716" s="19"/>
      <c r="I716" s="19"/>
      <c r="J716" s="19"/>
      <c r="K716" s="19"/>
      <c r="L716" s="19"/>
      <c r="M716" s="19"/>
      <c r="N716" s="19"/>
      <c r="O716" s="21"/>
      <c r="P716" s="21"/>
      <c r="Q716" s="21"/>
      <c r="R716" s="21"/>
      <c r="S716" s="21"/>
      <c r="T716" s="42" t="str">
        <f aca="false">IF(AND($A716 = "Nome da disciplina:", ISTEXT($B716)), "OK", "")</f>
        <v/>
      </c>
      <c r="U716" s="19"/>
      <c r="V716" s="19"/>
      <c r="W716" s="21"/>
    </row>
    <row r="717" customFormat="false" ht="13.5" hidden="false" customHeight="false" outlineLevel="0" collapsed="false">
      <c r="A717" s="15" t="s">
        <v>104</v>
      </c>
      <c r="B717" s="22"/>
      <c r="C717" s="50" t="s">
        <v>103</v>
      </c>
      <c r="D717" s="19"/>
      <c r="E717" s="19"/>
      <c r="G717" s="21"/>
      <c r="H717" s="19"/>
      <c r="I717" s="19"/>
      <c r="J717" s="19"/>
      <c r="K717" s="19"/>
      <c r="L717" s="19"/>
      <c r="M717" s="19"/>
      <c r="N717" s="19"/>
      <c r="O717" s="21"/>
      <c r="P717" s="21"/>
      <c r="Q717" s="21"/>
      <c r="R717" s="21"/>
      <c r="S717" s="21"/>
      <c r="T717" s="42" t="str">
        <f aca="false">IF(AND($A717 = "Nome da disciplina:", ISTEXT($B717)), "OK", "")</f>
        <v/>
      </c>
      <c r="U717" s="19"/>
      <c r="V717" s="19"/>
      <c r="W717" s="21"/>
    </row>
    <row r="718" customFormat="false" ht="13.5" hidden="false" customHeight="true" outlineLevel="0" collapsed="false">
      <c r="A718" s="51" t="s">
        <v>105</v>
      </c>
      <c r="B718" s="51"/>
      <c r="C718" s="22"/>
      <c r="D718" s="50" t="s">
        <v>103</v>
      </c>
      <c r="E718" s="19"/>
      <c r="F718" s="52"/>
      <c r="G718" s="21"/>
      <c r="H718" s="19"/>
      <c r="I718" s="19"/>
      <c r="J718" s="19"/>
      <c r="K718" s="19"/>
      <c r="L718" s="19"/>
      <c r="M718" s="19"/>
      <c r="N718" s="19"/>
      <c r="O718" s="21"/>
      <c r="P718" s="21"/>
      <c r="Q718" s="21"/>
      <c r="R718" s="21"/>
      <c r="S718" s="21"/>
      <c r="T718" s="42" t="str">
        <f aca="false">IF(AND($A718 = "Nome da disciplina:", ISTEXT($B718)), "OK", "")</f>
        <v/>
      </c>
      <c r="U718" s="19"/>
      <c r="V718" s="19"/>
      <c r="W718" s="21"/>
    </row>
    <row r="719" customFormat="false" ht="13.5" hidden="false" customHeight="true" outlineLevel="0" collapsed="false">
      <c r="A719" s="51" t="s">
        <v>106</v>
      </c>
      <c r="B719" s="51"/>
      <c r="C719" s="22"/>
      <c r="D719" s="50" t="s">
        <v>103</v>
      </c>
      <c r="E719" s="19"/>
      <c r="F719" s="52"/>
      <c r="G719" s="21"/>
      <c r="H719" s="19"/>
      <c r="I719" s="19"/>
      <c r="J719" s="19"/>
      <c r="K719" s="19"/>
      <c r="L719" s="19"/>
      <c r="M719" s="19"/>
      <c r="N719" s="19"/>
      <c r="O719" s="21"/>
      <c r="P719" s="21"/>
      <c r="Q719" s="21"/>
      <c r="R719" s="21"/>
      <c r="S719" s="21"/>
      <c r="T719" s="42" t="str">
        <f aca="false">IF(AND($A719 = "Nome da disciplina:", ISTEXT($B719)), "OK", "")</f>
        <v/>
      </c>
      <c r="U719" s="19"/>
      <c r="V719" s="19"/>
      <c r="W719" s="21"/>
    </row>
    <row r="720" customFormat="false" ht="13.5" hidden="false" customHeight="true" outlineLevel="0" collapsed="false">
      <c r="A720" s="57" t="s">
        <v>107</v>
      </c>
      <c r="B720" s="57"/>
      <c r="C720" s="57"/>
      <c r="D720" s="22"/>
      <c r="E720" s="50" t="s">
        <v>103</v>
      </c>
      <c r="G720" s="21"/>
      <c r="H720" s="19"/>
      <c r="I720" s="19"/>
      <c r="J720" s="19"/>
      <c r="K720" s="19"/>
      <c r="L720" s="19"/>
      <c r="M720" s="19"/>
      <c r="N720" s="19"/>
      <c r="O720" s="21"/>
      <c r="P720" s="21"/>
      <c r="Q720" s="21"/>
      <c r="R720" s="21"/>
      <c r="S720" s="21"/>
      <c r="T720" s="42" t="str">
        <f aca="false">IF(AND($A720 = "Nome da disciplina:", ISTEXT($B720)), "OK", "")</f>
        <v/>
      </c>
      <c r="U720" s="19"/>
      <c r="V720" s="19"/>
      <c r="W720" s="21"/>
    </row>
    <row r="721" customFormat="false" ht="13.5" hidden="false" customHeight="true" outlineLevel="0" collapsed="false">
      <c r="A721" s="59" t="s">
        <v>108</v>
      </c>
      <c r="B721" s="59"/>
      <c r="C721" s="59"/>
      <c r="D721" s="22"/>
      <c r="E721" s="50" t="s">
        <v>103</v>
      </c>
      <c r="G721" s="21"/>
      <c r="H721" s="19"/>
      <c r="I721" s="19"/>
      <c r="J721" s="19"/>
      <c r="K721" s="19"/>
      <c r="L721" s="19"/>
      <c r="M721" s="19"/>
      <c r="N721" s="19"/>
      <c r="O721" s="21"/>
      <c r="P721" s="21"/>
      <c r="Q721" s="21"/>
      <c r="R721" s="21"/>
      <c r="S721" s="21"/>
      <c r="T721" s="42" t="str">
        <f aca="false">IF(AND($A721 = "Nome da disciplina:", ISTEXT($B721)), "OK", "")</f>
        <v/>
      </c>
      <c r="U721" s="19"/>
      <c r="V721" s="19"/>
      <c r="W721" s="21"/>
    </row>
    <row r="722" customFormat="false" ht="13.5" hidden="false" customHeight="false" outlineLevel="0" collapsed="false">
      <c r="A722" s="15" t="s">
        <v>109</v>
      </c>
      <c r="B722" s="20"/>
      <c r="C722" s="20"/>
      <c r="D722" s="20"/>
      <c r="E722" s="19"/>
      <c r="F722" s="15" t="s">
        <v>110</v>
      </c>
      <c r="G722" s="22"/>
      <c r="H722" s="19"/>
      <c r="I722" s="15" t="s">
        <v>111</v>
      </c>
      <c r="J722" s="22"/>
      <c r="K722" s="19"/>
      <c r="L722" s="15" t="s">
        <v>110</v>
      </c>
      <c r="M722" s="22"/>
      <c r="N722" s="19"/>
      <c r="O722" s="15" t="str">
        <f aca="false">IF(OR(AND(NOT(ISBLANK(G722)),NOT(ISNUMBER(G722))),AND(NOT(ISBLANK(J722)),NOT(ISNUMBER(M722)))),"Digite um número na C.H.",IF(OR(COUNTIF(B722:B731,B722)&gt;1,COUNTIF(J722:J731,J722)&gt;1),"Docente repetido",""))</f>
        <v/>
      </c>
      <c r="P722" s="15" t="n">
        <f aca="false">IF(ISBLANK(O722),"",IF(O722="",0,1))</f>
        <v>0</v>
      </c>
      <c r="Q722" s="21"/>
      <c r="R722" s="21"/>
      <c r="S722" s="21"/>
      <c r="T722" s="42" t="str">
        <f aca="false">IF(AND($A722 = "Nome da disciplina:", ISTEXT($B722)), "OK", "")</f>
        <v/>
      </c>
      <c r="U722" s="19"/>
      <c r="V722" s="19"/>
      <c r="W722" s="21"/>
    </row>
    <row r="723" customFormat="false" ht="13.5" hidden="false" customHeight="false" outlineLevel="0" collapsed="false">
      <c r="A723" s="15" t="s">
        <v>112</v>
      </c>
      <c r="B723" s="20"/>
      <c r="C723" s="20"/>
      <c r="D723" s="20"/>
      <c r="E723" s="19"/>
      <c r="F723" s="15" t="s">
        <v>110</v>
      </c>
      <c r="G723" s="22"/>
      <c r="H723" s="19"/>
      <c r="I723" s="15" t="s">
        <v>113</v>
      </c>
      <c r="J723" s="22"/>
      <c r="K723" s="19"/>
      <c r="L723" s="15" t="s">
        <v>110</v>
      </c>
      <c r="M723" s="22"/>
      <c r="N723" s="19"/>
      <c r="O723" s="15" t="str">
        <f aca="false">IF(OR(AND(NOT(ISBLANK(G723)),NOT(ISNUMBER(G723))),AND(NOT(ISBLANK(J723)),NOT(ISNUMBER(M723)))),"Digite um número na C.H.",IF(OR(COUNTIF(B722:B731,B723)&gt;1,COUNTIF(J722:J731,J723)&gt;1),"Docente repetido",""))</f>
        <v/>
      </c>
      <c r="P723" s="15" t="n">
        <f aca="false">IF(ISBLANK(O723),"",IF(O723="",0,1))</f>
        <v>0</v>
      </c>
      <c r="Q723" s="21"/>
      <c r="R723" s="21"/>
      <c r="S723" s="21"/>
      <c r="T723" s="42" t="str">
        <f aca="false">IF(AND($A723 = "Nome da disciplina:", ISTEXT($B723)), "OK", "")</f>
        <v/>
      </c>
      <c r="U723" s="19"/>
      <c r="V723" s="19"/>
      <c r="W723" s="21"/>
    </row>
    <row r="724" customFormat="false" ht="13.5" hidden="false" customHeight="false" outlineLevel="0" collapsed="false">
      <c r="A724" s="15" t="s">
        <v>114</v>
      </c>
      <c r="B724" s="20"/>
      <c r="C724" s="20"/>
      <c r="D724" s="20"/>
      <c r="E724" s="19"/>
      <c r="F724" s="15" t="s">
        <v>110</v>
      </c>
      <c r="G724" s="22"/>
      <c r="H724" s="19"/>
      <c r="I724" s="15" t="s">
        <v>115</v>
      </c>
      <c r="J724" s="22"/>
      <c r="K724" s="19"/>
      <c r="L724" s="15" t="s">
        <v>110</v>
      </c>
      <c r="M724" s="22"/>
      <c r="N724" s="19"/>
      <c r="O724" s="15" t="str">
        <f aca="false">IF(OR(AND(NOT(ISBLANK(G724)),NOT(ISNUMBER(G724))),AND(NOT(ISBLANK(J724)),NOT(ISNUMBER(M724)))),"Digite um número na C.H.",IF(OR(COUNTIF(B722:B731,B724)&gt;1,COUNTIF(J722:J731,J724)&gt;1),"Docente repetido",""))</f>
        <v/>
      </c>
      <c r="P724" s="15" t="n">
        <f aca="false">IF(ISBLANK(O724),"",IF(O724="",0,1))</f>
        <v>0</v>
      </c>
      <c r="Q724" s="21"/>
      <c r="R724" s="21"/>
      <c r="S724" s="21"/>
      <c r="T724" s="42" t="str">
        <f aca="false">IF(AND($A724 = "Nome da disciplina:", ISTEXT($B724)), "OK", "")</f>
        <v/>
      </c>
      <c r="U724" s="19"/>
      <c r="V724" s="19"/>
      <c r="W724" s="21"/>
    </row>
    <row r="725" customFormat="false" ht="13.5" hidden="false" customHeight="false" outlineLevel="0" collapsed="false">
      <c r="A725" s="15" t="s">
        <v>116</v>
      </c>
      <c r="B725" s="20"/>
      <c r="C725" s="20"/>
      <c r="D725" s="20"/>
      <c r="E725" s="19"/>
      <c r="F725" s="15" t="s">
        <v>110</v>
      </c>
      <c r="G725" s="22"/>
      <c r="H725" s="19"/>
      <c r="I725" s="15" t="s">
        <v>117</v>
      </c>
      <c r="J725" s="22"/>
      <c r="K725" s="19"/>
      <c r="L725" s="15" t="s">
        <v>110</v>
      </c>
      <c r="M725" s="22"/>
      <c r="N725" s="19"/>
      <c r="O725" s="15" t="str">
        <f aca="false">IF(OR(AND(NOT(ISBLANK(G725)),NOT(ISNUMBER(G725))),AND(NOT(ISBLANK(J725)),NOT(ISNUMBER(M725)))),"Digite um número na C.H.",IF(OR(COUNTIF(B722:B731,B725)&gt;1,COUNTIF(J722:J731,J725)&gt;1),"Docente repetido",""))</f>
        <v/>
      </c>
      <c r="P725" s="15" t="n">
        <f aca="false">IF(ISBLANK(O725),"",IF(O725="",0,1))</f>
        <v>0</v>
      </c>
      <c r="Q725" s="21"/>
      <c r="R725" s="21"/>
      <c r="S725" s="21"/>
      <c r="T725" s="42" t="str">
        <f aca="false">IF(AND($A725 = "Nome da disciplina:", ISTEXT($B725)), "OK", "")</f>
        <v/>
      </c>
      <c r="U725" s="19"/>
      <c r="V725" s="19"/>
      <c r="W725" s="21"/>
    </row>
    <row r="726" customFormat="false" ht="13.5" hidden="false" customHeight="false" outlineLevel="0" collapsed="false">
      <c r="A726" s="15" t="s">
        <v>118</v>
      </c>
      <c r="B726" s="20"/>
      <c r="C726" s="20"/>
      <c r="D726" s="20"/>
      <c r="E726" s="19"/>
      <c r="F726" s="15" t="s">
        <v>110</v>
      </c>
      <c r="G726" s="22"/>
      <c r="H726" s="19"/>
      <c r="I726" s="15" t="s">
        <v>119</v>
      </c>
      <c r="J726" s="22"/>
      <c r="K726" s="19"/>
      <c r="L726" s="15" t="s">
        <v>110</v>
      </c>
      <c r="M726" s="22"/>
      <c r="N726" s="19"/>
      <c r="O726" s="15" t="str">
        <f aca="false">IF(OR(AND(NOT(ISBLANK(G726)),NOT(ISNUMBER(G726))),AND(NOT(ISBLANK(J726)),NOT(ISNUMBER(M726)))),"Digite um número na C.H.",IF(OR(COUNTIF(B722:B731,B726)&gt;1,COUNTIF(J722:J731,J726)&gt;1),"Docente repetido",""))</f>
        <v/>
      </c>
      <c r="P726" s="15" t="n">
        <f aca="false">IF(ISBLANK(O726),"",IF(O726="",0,1))</f>
        <v>0</v>
      </c>
      <c r="Q726" s="21"/>
      <c r="R726" s="21"/>
      <c r="S726" s="21"/>
      <c r="T726" s="42" t="str">
        <f aca="false">IF(AND($A726 = "Nome da disciplina:", ISTEXT($B726)), "OK", "")</f>
        <v/>
      </c>
      <c r="U726" s="19"/>
      <c r="V726" s="19"/>
      <c r="W726" s="21"/>
    </row>
    <row r="727" customFormat="false" ht="13.5" hidden="false" customHeight="false" outlineLevel="0" collapsed="false">
      <c r="A727" s="15" t="s">
        <v>120</v>
      </c>
      <c r="B727" s="20"/>
      <c r="C727" s="20"/>
      <c r="D727" s="20"/>
      <c r="E727" s="19"/>
      <c r="F727" s="15" t="s">
        <v>110</v>
      </c>
      <c r="G727" s="22"/>
      <c r="H727" s="19"/>
      <c r="I727" s="15" t="s">
        <v>121</v>
      </c>
      <c r="J727" s="22"/>
      <c r="K727" s="19"/>
      <c r="L727" s="15" t="s">
        <v>110</v>
      </c>
      <c r="M727" s="22"/>
      <c r="N727" s="19"/>
      <c r="O727" s="15" t="str">
        <f aca="false">IF(OR(AND(NOT(ISBLANK(G727)),NOT(ISNUMBER(G727))),AND(NOT(ISBLANK(J727)),NOT(ISNUMBER(M727)))),"Digite um número na C.H.",IF(OR(COUNTIF(B722:B731,B727)&gt;1,COUNTIF(J722:J731,J727)&gt;1),"Docente repetido",""))</f>
        <v/>
      </c>
      <c r="P727" s="15" t="n">
        <f aca="false">IF(ISBLANK(O727),"",IF(O727="",0,1))</f>
        <v>0</v>
      </c>
      <c r="Q727" s="21"/>
      <c r="R727" s="21"/>
      <c r="S727" s="21"/>
      <c r="T727" s="42" t="str">
        <f aca="false">IF(AND($A727 = "Nome da disciplina:", ISTEXT($B727)), "OK", "")</f>
        <v/>
      </c>
      <c r="U727" s="19"/>
      <c r="V727" s="19"/>
      <c r="W727" s="21"/>
    </row>
    <row r="728" customFormat="false" ht="13.5" hidden="false" customHeight="false" outlineLevel="0" collapsed="false">
      <c r="A728" s="15" t="s">
        <v>122</v>
      </c>
      <c r="B728" s="20"/>
      <c r="C728" s="20"/>
      <c r="D728" s="20"/>
      <c r="E728" s="19"/>
      <c r="F728" s="15" t="s">
        <v>110</v>
      </c>
      <c r="G728" s="22"/>
      <c r="H728" s="19"/>
      <c r="I728" s="15" t="s">
        <v>123</v>
      </c>
      <c r="J728" s="22"/>
      <c r="K728" s="19"/>
      <c r="L728" s="15" t="s">
        <v>110</v>
      </c>
      <c r="M728" s="22"/>
      <c r="N728" s="19"/>
      <c r="O728" s="15" t="str">
        <f aca="false">IF(OR(AND(NOT(ISBLANK(G728)),NOT(ISNUMBER(G728))),AND(NOT(ISBLANK(J728)),NOT(ISNUMBER(M728)))),"Digite um número na C.H.",IF(OR(COUNTIF(B722:B731,B728)&gt;1,COUNTIF(J722:J731,J728)&gt;1),"Docente repetido",""))</f>
        <v/>
      </c>
      <c r="P728" s="15" t="n">
        <f aca="false">IF(ISBLANK(O728),"",IF(O728="",0,1))</f>
        <v>0</v>
      </c>
      <c r="Q728" s="21"/>
      <c r="R728" s="21"/>
      <c r="S728" s="21"/>
      <c r="T728" s="42" t="str">
        <f aca="false">IF(AND($A728 = "Nome da disciplina:", ISTEXT($B728)), "OK", "")</f>
        <v/>
      </c>
      <c r="U728" s="19"/>
      <c r="V728" s="19"/>
      <c r="W728" s="21"/>
    </row>
    <row r="729" customFormat="false" ht="13.5" hidden="false" customHeight="false" outlineLevel="0" collapsed="false">
      <c r="A729" s="15" t="s">
        <v>124</v>
      </c>
      <c r="B729" s="20"/>
      <c r="C729" s="20"/>
      <c r="D729" s="20"/>
      <c r="E729" s="19"/>
      <c r="F729" s="15" t="s">
        <v>110</v>
      </c>
      <c r="G729" s="22"/>
      <c r="H729" s="19"/>
      <c r="I729" s="15" t="s">
        <v>125</v>
      </c>
      <c r="J729" s="22"/>
      <c r="K729" s="19"/>
      <c r="L729" s="15" t="s">
        <v>110</v>
      </c>
      <c r="M729" s="22"/>
      <c r="N729" s="19"/>
      <c r="O729" s="15" t="str">
        <f aca="false">IF(OR(AND(NOT(ISBLANK(G729)),NOT(ISNUMBER(G729))),AND(NOT(ISBLANK(J729)),NOT(ISNUMBER(M729)))),"Digite um número na C.H.",IF(OR(COUNTIF(B722:B731,B729)&gt;1,COUNTIF(J722:J731,J729)&gt;1),"Docente repetido",""))</f>
        <v/>
      </c>
      <c r="P729" s="15" t="n">
        <f aca="false">IF(ISBLANK(O729),"",IF(O729="",0,1))</f>
        <v>0</v>
      </c>
      <c r="Q729" s="21"/>
      <c r="R729" s="21"/>
      <c r="S729" s="21"/>
      <c r="T729" s="42" t="str">
        <f aca="false">IF(AND($A729 = "Nome da disciplina:", ISTEXT($B729)), "OK", "")</f>
        <v/>
      </c>
      <c r="U729" s="19"/>
      <c r="V729" s="19"/>
      <c r="W729" s="21"/>
    </row>
    <row r="730" customFormat="false" ht="13.5" hidden="false" customHeight="false" outlineLevel="0" collapsed="false">
      <c r="A730" s="15" t="s">
        <v>126</v>
      </c>
      <c r="B730" s="20"/>
      <c r="C730" s="20"/>
      <c r="D730" s="20"/>
      <c r="E730" s="19"/>
      <c r="F730" s="15" t="s">
        <v>110</v>
      </c>
      <c r="G730" s="22"/>
      <c r="H730" s="19"/>
      <c r="I730" s="15" t="s">
        <v>127</v>
      </c>
      <c r="J730" s="22"/>
      <c r="K730" s="19"/>
      <c r="L730" s="15" t="s">
        <v>110</v>
      </c>
      <c r="M730" s="22"/>
      <c r="N730" s="19"/>
      <c r="O730" s="15" t="str">
        <f aca="false">IF(OR(AND(NOT(ISBLANK(G730)),NOT(ISNUMBER(G730))),AND(NOT(ISBLANK(J730)),NOT(ISNUMBER(M730)))),"Digite um número na C.H.",IF(OR(COUNTIF(B722:B731,B730)&gt;1,COUNTIF(J722:J731,J730)&gt;1),"Docente repetido",""))</f>
        <v/>
      </c>
      <c r="P730" s="15" t="n">
        <f aca="false">IF(ISBLANK(O730),"",IF(O730="",0,1))</f>
        <v>0</v>
      </c>
      <c r="Q730" s="21"/>
      <c r="R730" s="21"/>
      <c r="S730" s="21"/>
      <c r="T730" s="42" t="str">
        <f aca="false">IF(AND($A730 = "Nome da disciplina:", ISTEXT($B730)), "OK", "")</f>
        <v/>
      </c>
      <c r="U730" s="21"/>
      <c r="V730" s="21"/>
      <c r="W730" s="21"/>
    </row>
    <row r="731" customFormat="false" ht="13.5" hidden="false" customHeight="false" outlineLevel="0" collapsed="false">
      <c r="A731" s="15" t="s">
        <v>128</v>
      </c>
      <c r="B731" s="20"/>
      <c r="C731" s="20"/>
      <c r="D731" s="20"/>
      <c r="E731" s="19"/>
      <c r="F731" s="15" t="s">
        <v>110</v>
      </c>
      <c r="G731" s="22"/>
      <c r="H731" s="19"/>
      <c r="I731" s="15" t="s">
        <v>129</v>
      </c>
      <c r="J731" s="22"/>
      <c r="K731" s="19"/>
      <c r="L731" s="15" t="s">
        <v>110</v>
      </c>
      <c r="M731" s="22"/>
      <c r="N731" s="19"/>
      <c r="O731" s="15" t="str">
        <f aca="false">IF(OR(AND(NOT(ISBLANK(G731)),NOT(ISNUMBER(G731))),AND(NOT(ISBLANK(J731)),NOT(ISNUMBER(M731)))),"Digite um número na C.H.",IF(OR(COUNTIF(B722:B731,B731)&gt;1,COUNTIF(J722:J731,J731)&gt;1),"Docente repetido",""))</f>
        <v/>
      </c>
      <c r="P731" s="15" t="n">
        <f aca="false">IF(ISBLANK(O731),"",IF(O731="",0,1))</f>
        <v>0</v>
      </c>
      <c r="Q731" s="21"/>
      <c r="R731" s="21"/>
      <c r="S731" s="21"/>
      <c r="T731" s="42" t="str">
        <f aca="false">IF(AND($A731 = "Nome da disciplina:", ISTEXT($B731)), "OK", "")</f>
        <v/>
      </c>
      <c r="U731" s="21"/>
      <c r="V731" s="21"/>
      <c r="W731" s="21"/>
    </row>
    <row r="732" customFormat="false" ht="12" hidden="false" customHeight="false" outlineLevel="0" collapsed="false">
      <c r="A732" s="21"/>
      <c r="B732" s="21"/>
      <c r="C732" s="21"/>
      <c r="D732" s="21"/>
      <c r="E732" s="21"/>
      <c r="F732" s="21"/>
      <c r="G732" s="21"/>
      <c r="H732" s="21"/>
      <c r="I732" s="21"/>
      <c r="J732" s="21"/>
      <c r="K732" s="21"/>
      <c r="L732" s="21"/>
      <c r="M732" s="21"/>
      <c r="N732" s="21"/>
      <c r="O732" s="21"/>
      <c r="P732" s="21"/>
      <c r="Q732" s="21"/>
      <c r="R732" s="21"/>
      <c r="S732" s="21"/>
      <c r="T732" s="42" t="str">
        <f aca="false">IF(AND($A732 = "Nome da disciplina:", ISTEXT($B732)), "OK", "")</f>
        <v/>
      </c>
      <c r="U732" s="21"/>
      <c r="V732" s="21"/>
      <c r="W732" s="21"/>
    </row>
    <row r="733" customFormat="false" ht="15.75" hidden="false" customHeight="true" outlineLevel="0" collapsed="false">
      <c r="T733" s="42" t="str">
        <f aca="false">IF(AND($A733 = "Nome da disciplina:", ISTEXT($B733)), "OK", "")</f>
        <v/>
      </c>
    </row>
    <row r="734" customFormat="false" ht="15.75" hidden="false" customHeight="true" outlineLevel="0" collapsed="false">
      <c r="T734" s="42" t="str">
        <f aca="false">IF(AND($A734 = "Nome da disciplina:", ISTEXT($B734)), "OK", "")</f>
        <v/>
      </c>
    </row>
    <row r="735" customFormat="false" ht="19.5" hidden="false" customHeight="true" outlineLevel="0" collapsed="false">
      <c r="A735" s="15" t="s">
        <v>98</v>
      </c>
      <c r="B735" s="17"/>
      <c r="C735" s="17"/>
      <c r="D735" s="17"/>
      <c r="E735" s="17"/>
      <c r="F735" s="17"/>
      <c r="G735" s="17"/>
      <c r="H735" s="17"/>
      <c r="I735" s="17"/>
      <c r="J735" s="17"/>
      <c r="K735" s="17"/>
      <c r="L735" s="17"/>
      <c r="M735" s="17"/>
      <c r="N735" s="19"/>
      <c r="O735" s="15" t="str">
        <f aca="false">IF(AND(B735="",NOT(F736="")),"Nome da disciplina obrigatório","")</f>
        <v/>
      </c>
      <c r="P735" s="15" t="n">
        <f aca="false">IF(ISBLANK(O735),"",IF(O735="",0,1))</f>
        <v>0</v>
      </c>
      <c r="Q735" s="21"/>
      <c r="R735" s="21"/>
      <c r="S735" s="21"/>
      <c r="T735" s="42" t="str">
        <f aca="false">IF(AND($A735 = "Nome da disciplina:", ISTEXT($B735)), "OK", "")</f>
        <v/>
      </c>
      <c r="U735" s="21"/>
      <c r="V735" s="21"/>
      <c r="W735" s="21"/>
    </row>
    <row r="736" customFormat="false" ht="32.25" hidden="false" customHeight="true" outlineLevel="0" collapsed="false">
      <c r="A736" s="47" t="s">
        <v>99</v>
      </c>
      <c r="B736" s="47"/>
      <c r="C736" s="47"/>
      <c r="D736" s="47"/>
      <c r="E736" s="47"/>
      <c r="F736" s="15" t="str">
        <f aca="false">IF(SUM(G746:G755)+SUM(M746:M755)=0,"",SUM(G746:G755)+SUM(M746:M755))</f>
        <v/>
      </c>
      <c r="H736" s="19"/>
      <c r="I736" s="19"/>
      <c r="J736" s="19"/>
      <c r="K736" s="19"/>
      <c r="L736" s="19"/>
      <c r="M736" s="19"/>
      <c r="N736" s="19"/>
      <c r="O736" s="15" t="str">
        <f aca="false">IF(F736="", "", IF(AND(NOT(F736=0),NOT(MOD(F736,15)=0)),"A carga horária deve ser múltiplo de 15",""))</f>
        <v/>
      </c>
      <c r="P736" s="15" t="n">
        <f aca="false">IF(ISBLANK(O736),"",IF(O736="",0,1))</f>
        <v>0</v>
      </c>
      <c r="Q736" s="21"/>
      <c r="R736" s="21"/>
      <c r="S736" s="21"/>
      <c r="T736" s="42" t="str">
        <f aca="false">IF(AND($A736 = "Nome da disciplina:", ISTEXT($B736)), "OK", "")</f>
        <v/>
      </c>
      <c r="U736" s="19"/>
      <c r="V736" s="19"/>
      <c r="W736" s="21"/>
    </row>
    <row r="737" customFormat="false" ht="13.5" hidden="false" customHeight="true" outlineLevel="0" collapsed="false">
      <c r="A737" s="39" t="s">
        <v>92</v>
      </c>
      <c r="B737" s="39"/>
      <c r="C737" s="39"/>
      <c r="D737" s="39"/>
      <c r="E737" s="39"/>
      <c r="F737" s="48" t="str">
        <f aca="false">IF(AND(NOT(ISBLANK(F736)),ISNUMBER(F736),F736&gt;=15),F736/15,"")</f>
        <v/>
      </c>
      <c r="G737" s="19"/>
      <c r="H737" s="19"/>
      <c r="I737" s="19"/>
      <c r="J737" s="19"/>
      <c r="K737" s="19"/>
      <c r="L737" s="19"/>
      <c r="M737" s="19"/>
      <c r="N737" s="19"/>
      <c r="O737" s="21"/>
      <c r="P737" s="21"/>
      <c r="Q737" s="21"/>
      <c r="R737" s="21"/>
      <c r="S737" s="21"/>
      <c r="T737" s="42" t="str">
        <f aca="false">IF(AND($A737 = "Nome da disciplina:", ISTEXT($B737)), "OK", "")</f>
        <v/>
      </c>
      <c r="U737" s="19"/>
      <c r="V737" s="19"/>
      <c r="W737" s="21"/>
    </row>
    <row r="738" customFormat="false" ht="60" hidden="false" customHeight="true" outlineLevel="0" collapsed="false">
      <c r="A738" s="15" t="s">
        <v>100</v>
      </c>
      <c r="B738" s="31"/>
      <c r="C738" s="31"/>
      <c r="D738" s="31"/>
      <c r="E738" s="31"/>
      <c r="F738" s="31"/>
      <c r="G738" s="31"/>
      <c r="H738" s="31"/>
      <c r="I738" s="31"/>
      <c r="J738" s="31"/>
      <c r="K738" s="31"/>
      <c r="L738" s="31"/>
      <c r="M738" s="31"/>
      <c r="N738" s="19"/>
      <c r="O738" s="21"/>
      <c r="P738" s="21"/>
      <c r="Q738" s="21"/>
      <c r="R738" s="21"/>
      <c r="S738" s="21"/>
      <c r="T738" s="42" t="str">
        <f aca="false">IF(AND($A738 = "Nome da disciplina:", ISTEXT($B738)), "OK", "")</f>
        <v/>
      </c>
      <c r="U738" s="19"/>
      <c r="V738" s="19"/>
      <c r="W738" s="21"/>
    </row>
    <row r="739" customFormat="false" ht="60" hidden="false" customHeight="true" outlineLevel="0" collapsed="false">
      <c r="A739" s="49" t="s">
        <v>101</v>
      </c>
      <c r="B739" s="31"/>
      <c r="C739" s="31"/>
      <c r="D739" s="31"/>
      <c r="E739" s="31"/>
      <c r="F739" s="31"/>
      <c r="G739" s="31"/>
      <c r="H739" s="31"/>
      <c r="I739" s="31"/>
      <c r="J739" s="31"/>
      <c r="K739" s="31"/>
      <c r="L739" s="31"/>
      <c r="M739" s="31"/>
      <c r="N739" s="19"/>
      <c r="O739" s="21"/>
      <c r="P739" s="21"/>
      <c r="Q739" s="21"/>
      <c r="R739" s="21"/>
      <c r="S739" s="21"/>
      <c r="T739" s="42" t="str">
        <f aca="false">IF(AND($A739 = "Nome da disciplina:", ISTEXT($B739)), "OK", "")</f>
        <v/>
      </c>
      <c r="U739" s="19"/>
      <c r="V739" s="19"/>
      <c r="W739" s="21"/>
    </row>
    <row r="740" customFormat="false" ht="13.5" hidden="false" customHeight="false" outlineLevel="0" collapsed="false">
      <c r="A740" s="15" t="s">
        <v>102</v>
      </c>
      <c r="B740" s="62"/>
      <c r="C740" s="50" t="s">
        <v>103</v>
      </c>
      <c r="D740" s="19"/>
      <c r="E740" s="19"/>
      <c r="G740" s="21"/>
      <c r="H740" s="19"/>
      <c r="I740" s="19"/>
      <c r="J740" s="19"/>
      <c r="K740" s="19"/>
      <c r="L740" s="19"/>
      <c r="M740" s="19"/>
      <c r="N740" s="19"/>
      <c r="O740" s="21"/>
      <c r="P740" s="21"/>
      <c r="Q740" s="21"/>
      <c r="R740" s="21"/>
      <c r="S740" s="21"/>
      <c r="T740" s="42" t="str">
        <f aca="false">IF(AND($A740 = "Nome da disciplina:", ISTEXT($B740)), "OK", "")</f>
        <v/>
      </c>
      <c r="U740" s="19"/>
      <c r="V740" s="19"/>
      <c r="W740" s="21"/>
    </row>
    <row r="741" customFormat="false" ht="13.5" hidden="false" customHeight="false" outlineLevel="0" collapsed="false">
      <c r="A741" s="15" t="s">
        <v>104</v>
      </c>
      <c r="B741" s="62"/>
      <c r="C741" s="50" t="s">
        <v>103</v>
      </c>
      <c r="D741" s="19"/>
      <c r="E741" s="19"/>
      <c r="G741" s="21"/>
      <c r="H741" s="19"/>
      <c r="I741" s="19"/>
      <c r="J741" s="19"/>
      <c r="K741" s="19"/>
      <c r="L741" s="19"/>
      <c r="M741" s="19"/>
      <c r="N741" s="19"/>
      <c r="O741" s="21"/>
      <c r="P741" s="21"/>
      <c r="Q741" s="21"/>
      <c r="R741" s="21"/>
      <c r="S741" s="21"/>
      <c r="T741" s="42" t="str">
        <f aca="false">IF(AND($A741 = "Nome da disciplina:", ISTEXT($B741)), "OK", "")</f>
        <v/>
      </c>
      <c r="U741" s="19"/>
      <c r="V741" s="19"/>
      <c r="W741" s="21"/>
    </row>
    <row r="742" customFormat="false" ht="13.5" hidden="false" customHeight="true" outlineLevel="0" collapsed="false">
      <c r="A742" s="51" t="s">
        <v>105</v>
      </c>
      <c r="B742" s="51"/>
      <c r="C742" s="63"/>
      <c r="D742" s="50" t="s">
        <v>103</v>
      </c>
      <c r="E742" s="19"/>
      <c r="F742" s="52"/>
      <c r="G742" s="21"/>
      <c r="H742" s="19"/>
      <c r="I742" s="19"/>
      <c r="J742" s="19"/>
      <c r="K742" s="19"/>
      <c r="L742" s="19"/>
      <c r="M742" s="19"/>
      <c r="N742" s="19"/>
      <c r="O742" s="21"/>
      <c r="P742" s="21"/>
      <c r="Q742" s="21"/>
      <c r="R742" s="21"/>
      <c r="S742" s="21"/>
      <c r="T742" s="42" t="str">
        <f aca="false">IF(AND($A742 = "Nome da disciplina:", ISTEXT($B742)), "OK", "")</f>
        <v/>
      </c>
      <c r="U742" s="19"/>
      <c r="V742" s="19"/>
      <c r="W742" s="21"/>
    </row>
    <row r="743" customFormat="false" ht="13.5" hidden="false" customHeight="true" outlineLevel="0" collapsed="false">
      <c r="A743" s="51" t="s">
        <v>106</v>
      </c>
      <c r="B743" s="51"/>
      <c r="C743" s="63"/>
      <c r="D743" s="50" t="s">
        <v>103</v>
      </c>
      <c r="E743" s="19"/>
      <c r="F743" s="52"/>
      <c r="G743" s="21"/>
      <c r="H743" s="19"/>
      <c r="I743" s="19"/>
      <c r="J743" s="19"/>
      <c r="K743" s="19"/>
      <c r="L743" s="19"/>
      <c r="M743" s="19"/>
      <c r="N743" s="19"/>
      <c r="O743" s="21"/>
      <c r="P743" s="21"/>
      <c r="Q743" s="21"/>
      <c r="R743" s="21"/>
      <c r="S743" s="21"/>
      <c r="T743" s="42" t="str">
        <f aca="false">IF(AND($A743 = "Nome da disciplina:", ISTEXT($B743)), "OK", "")</f>
        <v/>
      </c>
      <c r="U743" s="19"/>
      <c r="V743" s="19"/>
      <c r="W743" s="21"/>
    </row>
    <row r="744" customFormat="false" ht="13.5" hidden="false" customHeight="true" outlineLevel="0" collapsed="false">
      <c r="A744" s="57" t="s">
        <v>107</v>
      </c>
      <c r="B744" s="57"/>
      <c r="C744" s="57"/>
      <c r="D744" s="63"/>
      <c r="E744" s="50" t="s">
        <v>103</v>
      </c>
      <c r="G744" s="21"/>
      <c r="H744" s="19"/>
      <c r="I744" s="19"/>
      <c r="J744" s="19"/>
      <c r="K744" s="19"/>
      <c r="L744" s="19"/>
      <c r="M744" s="19"/>
      <c r="N744" s="19"/>
      <c r="O744" s="21"/>
      <c r="P744" s="21"/>
      <c r="Q744" s="21"/>
      <c r="R744" s="21"/>
      <c r="S744" s="21"/>
      <c r="T744" s="42" t="str">
        <f aca="false">IF(AND($A744 = "Nome da disciplina:", ISTEXT($B744)), "OK", "")</f>
        <v/>
      </c>
      <c r="U744" s="19"/>
      <c r="V744" s="19"/>
      <c r="W744" s="21"/>
    </row>
    <row r="745" customFormat="false" ht="13.5" hidden="false" customHeight="true" outlineLevel="0" collapsed="false">
      <c r="A745" s="59" t="s">
        <v>108</v>
      </c>
      <c r="B745" s="59"/>
      <c r="C745" s="59"/>
      <c r="D745" s="63"/>
      <c r="E745" s="50" t="s">
        <v>103</v>
      </c>
      <c r="G745" s="21"/>
      <c r="H745" s="19"/>
      <c r="I745" s="19"/>
      <c r="J745" s="19"/>
      <c r="K745" s="19"/>
      <c r="L745" s="19"/>
      <c r="M745" s="19"/>
      <c r="N745" s="19"/>
      <c r="O745" s="21"/>
      <c r="P745" s="21"/>
      <c r="Q745" s="21"/>
      <c r="R745" s="21"/>
      <c r="S745" s="21"/>
      <c r="T745" s="42" t="str">
        <f aca="false">IF(AND($A745 = "Nome da disciplina:", ISTEXT($B745)), "OK", "")</f>
        <v/>
      </c>
      <c r="U745" s="19"/>
      <c r="V745" s="19"/>
      <c r="W745" s="21"/>
    </row>
    <row r="746" customFormat="false" ht="13.5" hidden="false" customHeight="false" outlineLevel="0" collapsed="false">
      <c r="A746" s="15" t="s">
        <v>109</v>
      </c>
      <c r="B746" s="20"/>
      <c r="C746" s="20"/>
      <c r="D746" s="20"/>
      <c r="E746" s="19"/>
      <c r="F746" s="15" t="s">
        <v>110</v>
      </c>
      <c r="G746" s="22"/>
      <c r="H746" s="19"/>
      <c r="I746" s="15" t="s">
        <v>111</v>
      </c>
      <c r="J746" s="22"/>
      <c r="K746" s="19"/>
      <c r="L746" s="15" t="s">
        <v>110</v>
      </c>
      <c r="M746" s="22"/>
      <c r="N746" s="19"/>
      <c r="O746" s="15" t="str">
        <f aca="false">IF(OR(AND(NOT(ISBLANK(G746)),NOT(ISNUMBER(G746))),AND(NOT(ISBLANK(J746)),NOT(ISNUMBER(M746)))),"Digite um número na C.H.",IF(OR(COUNTIF(B746:B755,B746)&gt;1,COUNTIF(J746:J755,J746)&gt;1),"Docente repetido",""))</f>
        <v/>
      </c>
      <c r="P746" s="15" t="n">
        <f aca="false">IF(ISBLANK(O746),"",IF(O746="",0,1))</f>
        <v>0</v>
      </c>
      <c r="Q746" s="21"/>
      <c r="R746" s="21"/>
      <c r="S746" s="21"/>
      <c r="T746" s="42" t="str">
        <f aca="false">IF(AND($A746 = "Nome da disciplina:", ISTEXT($B746)), "OK", "")</f>
        <v/>
      </c>
      <c r="U746" s="19"/>
      <c r="V746" s="19"/>
      <c r="W746" s="21"/>
    </row>
    <row r="747" customFormat="false" ht="13.5" hidden="false" customHeight="false" outlineLevel="0" collapsed="false">
      <c r="A747" s="15" t="s">
        <v>112</v>
      </c>
      <c r="B747" s="20"/>
      <c r="C747" s="20"/>
      <c r="D747" s="20"/>
      <c r="E747" s="19"/>
      <c r="F747" s="15" t="s">
        <v>110</v>
      </c>
      <c r="G747" s="22"/>
      <c r="H747" s="19"/>
      <c r="I747" s="15" t="s">
        <v>113</v>
      </c>
      <c r="J747" s="22"/>
      <c r="K747" s="19"/>
      <c r="L747" s="15" t="s">
        <v>110</v>
      </c>
      <c r="M747" s="22"/>
      <c r="N747" s="19"/>
      <c r="O747" s="15" t="str">
        <f aca="false">IF(OR(AND(NOT(ISBLANK(G747)),NOT(ISNUMBER(G747))),AND(NOT(ISBLANK(J747)),NOT(ISNUMBER(M747)))),"Digite um número na C.H.",IF(OR(COUNTIF(B746:B755,B747)&gt;1,COUNTIF(J746:J755,J747)&gt;1),"Docente repetido",""))</f>
        <v/>
      </c>
      <c r="P747" s="15" t="n">
        <f aca="false">IF(ISBLANK(O747),"",IF(O747="",0,1))</f>
        <v>0</v>
      </c>
      <c r="Q747" s="21"/>
      <c r="R747" s="21"/>
      <c r="S747" s="21"/>
      <c r="T747" s="42" t="str">
        <f aca="false">IF(AND($A747 = "Nome da disciplina:", ISTEXT($B747)), "OK", "")</f>
        <v/>
      </c>
      <c r="U747" s="19"/>
      <c r="V747" s="19"/>
      <c r="W747" s="21"/>
    </row>
    <row r="748" customFormat="false" ht="13.5" hidden="false" customHeight="false" outlineLevel="0" collapsed="false">
      <c r="A748" s="15" t="s">
        <v>114</v>
      </c>
      <c r="B748" s="20"/>
      <c r="C748" s="20"/>
      <c r="D748" s="20"/>
      <c r="E748" s="19"/>
      <c r="F748" s="15" t="s">
        <v>110</v>
      </c>
      <c r="G748" s="22"/>
      <c r="H748" s="19"/>
      <c r="I748" s="15" t="s">
        <v>115</v>
      </c>
      <c r="J748" s="22"/>
      <c r="K748" s="19"/>
      <c r="L748" s="15" t="s">
        <v>110</v>
      </c>
      <c r="M748" s="22"/>
      <c r="N748" s="19"/>
      <c r="O748" s="15" t="str">
        <f aca="false">IF(OR(AND(NOT(ISBLANK(G748)),NOT(ISNUMBER(G748))),AND(NOT(ISBLANK(J748)),NOT(ISNUMBER(M748)))),"Digite um número na C.H.",IF(OR(COUNTIF(B746:B755,B748)&gt;1,COUNTIF(J746:J755,J748)&gt;1),"Docente repetido",""))</f>
        <v/>
      </c>
      <c r="P748" s="15" t="n">
        <f aca="false">IF(ISBLANK(O748),"",IF(O748="",0,1))</f>
        <v>0</v>
      </c>
      <c r="Q748" s="21"/>
      <c r="R748" s="21"/>
      <c r="S748" s="21"/>
      <c r="T748" s="42" t="str">
        <f aca="false">IF(AND($A748 = "Nome da disciplina:", ISTEXT($B748)), "OK", "")</f>
        <v/>
      </c>
      <c r="U748" s="19"/>
      <c r="V748" s="19"/>
      <c r="W748" s="21"/>
    </row>
    <row r="749" customFormat="false" ht="13.5" hidden="false" customHeight="false" outlineLevel="0" collapsed="false">
      <c r="A749" s="15" t="s">
        <v>116</v>
      </c>
      <c r="B749" s="20"/>
      <c r="C749" s="20"/>
      <c r="D749" s="20"/>
      <c r="E749" s="19"/>
      <c r="F749" s="15" t="s">
        <v>110</v>
      </c>
      <c r="G749" s="22"/>
      <c r="H749" s="19"/>
      <c r="I749" s="15" t="s">
        <v>117</v>
      </c>
      <c r="J749" s="22"/>
      <c r="K749" s="19"/>
      <c r="L749" s="15" t="s">
        <v>110</v>
      </c>
      <c r="M749" s="22"/>
      <c r="N749" s="19"/>
      <c r="O749" s="15" t="str">
        <f aca="false">IF(OR(AND(NOT(ISBLANK(G749)),NOT(ISNUMBER(G749))),AND(NOT(ISBLANK(J749)),NOT(ISNUMBER(M749)))),"Digite um número na C.H.",IF(OR(COUNTIF(B746:B755,B749)&gt;1,COUNTIF(J746:J755,J749)&gt;1),"Docente repetido",""))</f>
        <v/>
      </c>
      <c r="P749" s="15" t="n">
        <f aca="false">IF(ISBLANK(O749),"",IF(O749="",0,1))</f>
        <v>0</v>
      </c>
      <c r="Q749" s="21"/>
      <c r="R749" s="21"/>
      <c r="S749" s="21"/>
      <c r="T749" s="42" t="str">
        <f aca="false">IF(AND($A749 = "Nome da disciplina:", ISTEXT($B749)), "OK", "")</f>
        <v/>
      </c>
      <c r="U749" s="19"/>
      <c r="V749" s="19"/>
      <c r="W749" s="21"/>
    </row>
    <row r="750" customFormat="false" ht="13.5" hidden="false" customHeight="false" outlineLevel="0" collapsed="false">
      <c r="A750" s="15" t="s">
        <v>118</v>
      </c>
      <c r="B750" s="20"/>
      <c r="C750" s="20"/>
      <c r="D750" s="20"/>
      <c r="E750" s="19"/>
      <c r="F750" s="15" t="s">
        <v>110</v>
      </c>
      <c r="G750" s="22"/>
      <c r="H750" s="19"/>
      <c r="I750" s="15" t="s">
        <v>119</v>
      </c>
      <c r="J750" s="22"/>
      <c r="K750" s="19"/>
      <c r="L750" s="15" t="s">
        <v>110</v>
      </c>
      <c r="M750" s="22"/>
      <c r="N750" s="19"/>
      <c r="O750" s="15" t="str">
        <f aca="false">IF(OR(AND(NOT(ISBLANK(G750)),NOT(ISNUMBER(G750))),AND(NOT(ISBLANK(J750)),NOT(ISNUMBER(M750)))),"Digite um número na C.H.",IF(OR(COUNTIF(B746:B755,B750)&gt;1,COUNTIF(J746:J755,J750)&gt;1),"Docente repetido",""))</f>
        <v/>
      </c>
      <c r="P750" s="15" t="n">
        <f aca="false">IF(ISBLANK(O750),"",IF(O750="",0,1))</f>
        <v>0</v>
      </c>
      <c r="Q750" s="21"/>
      <c r="R750" s="21"/>
      <c r="S750" s="21"/>
      <c r="T750" s="42" t="str">
        <f aca="false">IF(AND($A750 = "Nome da disciplina:", ISTEXT($B750)), "OK", "")</f>
        <v/>
      </c>
      <c r="U750" s="19"/>
      <c r="V750" s="19"/>
      <c r="W750" s="21"/>
    </row>
    <row r="751" customFormat="false" ht="13.5" hidden="false" customHeight="false" outlineLevel="0" collapsed="false">
      <c r="A751" s="15" t="s">
        <v>120</v>
      </c>
      <c r="B751" s="20"/>
      <c r="C751" s="20"/>
      <c r="D751" s="20"/>
      <c r="E751" s="19"/>
      <c r="F751" s="15" t="s">
        <v>110</v>
      </c>
      <c r="G751" s="22"/>
      <c r="H751" s="19"/>
      <c r="I751" s="15" t="s">
        <v>121</v>
      </c>
      <c r="J751" s="22"/>
      <c r="K751" s="19"/>
      <c r="L751" s="15" t="s">
        <v>110</v>
      </c>
      <c r="M751" s="22"/>
      <c r="N751" s="19"/>
      <c r="O751" s="15" t="str">
        <f aca="false">IF(OR(AND(NOT(ISBLANK(G751)),NOT(ISNUMBER(G751))),AND(NOT(ISBLANK(J751)),NOT(ISNUMBER(M751)))),"Digite um número na C.H.",IF(OR(COUNTIF(B746:B755,B751)&gt;1,COUNTIF(J746:J755,J751)&gt;1),"Docente repetido",""))</f>
        <v/>
      </c>
      <c r="P751" s="15" t="n">
        <f aca="false">IF(ISBLANK(O751),"",IF(O751="",0,1))</f>
        <v>0</v>
      </c>
      <c r="Q751" s="21"/>
      <c r="R751" s="21"/>
      <c r="S751" s="21"/>
      <c r="T751" s="42" t="str">
        <f aca="false">IF(AND($A751 = "Nome da disciplina:", ISTEXT($B751)), "OK", "")</f>
        <v/>
      </c>
      <c r="U751" s="19"/>
      <c r="V751" s="19"/>
      <c r="W751" s="21"/>
    </row>
    <row r="752" customFormat="false" ht="13.5" hidden="false" customHeight="false" outlineLevel="0" collapsed="false">
      <c r="A752" s="15" t="s">
        <v>122</v>
      </c>
      <c r="B752" s="20"/>
      <c r="C752" s="20"/>
      <c r="D752" s="20"/>
      <c r="E752" s="19"/>
      <c r="F752" s="15" t="s">
        <v>110</v>
      </c>
      <c r="G752" s="22"/>
      <c r="H752" s="19"/>
      <c r="I752" s="15" t="s">
        <v>123</v>
      </c>
      <c r="J752" s="22"/>
      <c r="K752" s="19"/>
      <c r="L752" s="15" t="s">
        <v>110</v>
      </c>
      <c r="M752" s="22"/>
      <c r="N752" s="19"/>
      <c r="O752" s="15" t="str">
        <f aca="false">IF(OR(AND(NOT(ISBLANK(G752)),NOT(ISNUMBER(G752))),AND(NOT(ISBLANK(J752)),NOT(ISNUMBER(M752)))),"Digite um número na C.H.",IF(OR(COUNTIF(B746:B755,B752)&gt;1,COUNTIF(J746:J755,J752)&gt;1),"Docente repetido",""))</f>
        <v/>
      </c>
      <c r="P752" s="15" t="n">
        <f aca="false">IF(ISBLANK(O752),"",IF(O752="",0,1))</f>
        <v>0</v>
      </c>
      <c r="Q752" s="21"/>
      <c r="R752" s="21"/>
      <c r="S752" s="21"/>
      <c r="T752" s="42" t="str">
        <f aca="false">IF(AND($A752 = "Nome da disciplina:", ISTEXT($B752)), "OK", "")</f>
        <v/>
      </c>
      <c r="U752" s="19"/>
      <c r="V752" s="19"/>
      <c r="W752" s="21"/>
    </row>
    <row r="753" customFormat="false" ht="13.5" hidden="false" customHeight="false" outlineLevel="0" collapsed="false">
      <c r="A753" s="15" t="s">
        <v>124</v>
      </c>
      <c r="B753" s="20"/>
      <c r="C753" s="20"/>
      <c r="D753" s="20"/>
      <c r="E753" s="19"/>
      <c r="F753" s="15" t="s">
        <v>110</v>
      </c>
      <c r="G753" s="22"/>
      <c r="H753" s="19"/>
      <c r="I753" s="15" t="s">
        <v>125</v>
      </c>
      <c r="J753" s="22"/>
      <c r="K753" s="19"/>
      <c r="L753" s="15" t="s">
        <v>110</v>
      </c>
      <c r="M753" s="22"/>
      <c r="N753" s="19"/>
      <c r="O753" s="15" t="str">
        <f aca="false">IF(OR(AND(NOT(ISBLANK(G753)),NOT(ISNUMBER(G753))),AND(NOT(ISBLANK(J753)),NOT(ISNUMBER(M753)))),"Digite um número na C.H.",IF(OR(COUNTIF(B746:B755,B753)&gt;1,COUNTIF(J746:J755,J753)&gt;1),"Docente repetido",""))</f>
        <v/>
      </c>
      <c r="P753" s="15" t="n">
        <f aca="false">IF(ISBLANK(O753),"",IF(O753="",0,1))</f>
        <v>0</v>
      </c>
      <c r="Q753" s="21"/>
      <c r="R753" s="21"/>
      <c r="S753" s="21"/>
      <c r="T753" s="42" t="str">
        <f aca="false">IF(AND($A753 = "Nome da disciplina:", ISTEXT($B753)), "OK", "")</f>
        <v/>
      </c>
      <c r="U753" s="19"/>
      <c r="V753" s="19"/>
      <c r="W753" s="21"/>
    </row>
    <row r="754" customFormat="false" ht="13.5" hidden="false" customHeight="false" outlineLevel="0" collapsed="false">
      <c r="A754" s="15" t="s">
        <v>126</v>
      </c>
      <c r="B754" s="20"/>
      <c r="C754" s="20"/>
      <c r="D754" s="20"/>
      <c r="E754" s="19"/>
      <c r="F754" s="15" t="s">
        <v>110</v>
      </c>
      <c r="G754" s="22"/>
      <c r="H754" s="19"/>
      <c r="I754" s="15" t="s">
        <v>127</v>
      </c>
      <c r="J754" s="22"/>
      <c r="K754" s="19"/>
      <c r="L754" s="15" t="s">
        <v>110</v>
      </c>
      <c r="M754" s="22"/>
      <c r="N754" s="19"/>
      <c r="O754" s="15" t="str">
        <f aca="false">IF(OR(AND(NOT(ISBLANK(G754)),NOT(ISNUMBER(G754))),AND(NOT(ISBLANK(J754)),NOT(ISNUMBER(M754)))),"Digite um número na C.H.",IF(OR(COUNTIF(B746:B755,B754)&gt;1,COUNTIF(J746:J755,J754)&gt;1),"Docente repetido",""))</f>
        <v/>
      </c>
      <c r="P754" s="15" t="n">
        <f aca="false">IF(ISBLANK(O754),"",IF(O754="",0,1))</f>
        <v>0</v>
      </c>
      <c r="Q754" s="21"/>
      <c r="R754" s="21"/>
      <c r="S754" s="21"/>
      <c r="T754" s="42" t="str">
        <f aca="false">IF(AND($A754 = "Nome da disciplina:", ISTEXT($B754)), "OK", "")</f>
        <v/>
      </c>
      <c r="U754" s="21"/>
      <c r="V754" s="21"/>
      <c r="W754" s="21"/>
    </row>
    <row r="755" customFormat="false" ht="13.5" hidden="false" customHeight="false" outlineLevel="0" collapsed="false">
      <c r="A755" s="15" t="s">
        <v>128</v>
      </c>
      <c r="B755" s="20"/>
      <c r="C755" s="20"/>
      <c r="D755" s="20"/>
      <c r="E755" s="19"/>
      <c r="F755" s="15" t="s">
        <v>110</v>
      </c>
      <c r="G755" s="22"/>
      <c r="H755" s="19"/>
      <c r="I755" s="15" t="s">
        <v>129</v>
      </c>
      <c r="J755" s="22"/>
      <c r="K755" s="19"/>
      <c r="L755" s="15" t="s">
        <v>110</v>
      </c>
      <c r="M755" s="22"/>
      <c r="N755" s="19"/>
      <c r="O755" s="15" t="str">
        <f aca="false">IF(OR(AND(NOT(ISBLANK(G755)),NOT(ISNUMBER(G755))),AND(NOT(ISBLANK(J755)),NOT(ISNUMBER(M755)))),"Digite um número na C.H.",IF(OR(COUNTIF(B746:B755,B755)&gt;1,COUNTIF(J746:J755,J755)&gt;1),"Docente repetido",""))</f>
        <v/>
      </c>
      <c r="P755" s="15" t="n">
        <f aca="false">IF(ISBLANK(O755),"",IF(O755="",0,1))</f>
        <v>0</v>
      </c>
      <c r="Q755" s="21"/>
      <c r="R755" s="21"/>
      <c r="S755" s="21"/>
      <c r="T755" s="42" t="str">
        <f aca="false">IF(AND($A755 = "Nome da disciplina:", ISTEXT($B755)), "OK", "")</f>
        <v/>
      </c>
      <c r="U755" s="21"/>
      <c r="V755" s="21"/>
      <c r="W755" s="21"/>
    </row>
    <row r="756" customFormat="false" ht="12" hidden="false" customHeight="false" outlineLevel="0" collapsed="false">
      <c r="A756" s="21"/>
      <c r="B756" s="21"/>
      <c r="C756" s="21"/>
      <c r="D756" s="21"/>
      <c r="E756" s="21"/>
      <c r="F756" s="21"/>
      <c r="G756" s="21"/>
      <c r="H756" s="21"/>
      <c r="I756" s="21"/>
      <c r="J756" s="21"/>
      <c r="K756" s="21"/>
      <c r="L756" s="21"/>
      <c r="M756" s="21"/>
      <c r="N756" s="21"/>
      <c r="O756" s="21"/>
      <c r="P756" s="21"/>
      <c r="Q756" s="21"/>
      <c r="R756" s="21"/>
      <c r="S756" s="21"/>
      <c r="T756" s="42" t="str">
        <f aca="false">IF(AND($A756 = "Nome da disciplina:", ISTEXT($B756)), "OK", "")</f>
        <v/>
      </c>
      <c r="U756" s="21"/>
      <c r="V756" s="21"/>
      <c r="W756" s="21"/>
    </row>
    <row r="757" customFormat="false" ht="15.75" hidden="false" customHeight="true" outlineLevel="0" collapsed="false">
      <c r="T757" s="42" t="str">
        <f aca="false">IF(AND($A757 = "Nome da disciplina:", ISTEXT($B757)), "OK", "")</f>
        <v/>
      </c>
    </row>
    <row r="758" customFormat="false" ht="15.75" hidden="false" customHeight="true" outlineLevel="0" collapsed="false">
      <c r="T758" s="42" t="str">
        <f aca="false">IF(AND($A758 = "Nome da disciplina:", ISTEXT($B758)), "OK", "")</f>
        <v/>
      </c>
    </row>
    <row r="759" customFormat="false" ht="19.5" hidden="false" customHeight="true" outlineLevel="0" collapsed="false">
      <c r="A759" s="15" t="s">
        <v>98</v>
      </c>
      <c r="B759" s="17"/>
      <c r="C759" s="17"/>
      <c r="D759" s="17"/>
      <c r="E759" s="17"/>
      <c r="F759" s="17"/>
      <c r="G759" s="17"/>
      <c r="H759" s="17"/>
      <c r="I759" s="17"/>
      <c r="J759" s="17"/>
      <c r="K759" s="17"/>
      <c r="L759" s="17"/>
      <c r="M759" s="17"/>
      <c r="N759" s="19"/>
      <c r="O759" s="15" t="str">
        <f aca="false">IF(AND(B759="",NOT(F760="")),"Nome da disciplina obrigatório","")</f>
        <v/>
      </c>
      <c r="P759" s="15" t="n">
        <f aca="false">IF(ISBLANK(O759),"",IF(O759="",0,1))</f>
        <v>0</v>
      </c>
      <c r="Q759" s="21"/>
      <c r="R759" s="21"/>
      <c r="S759" s="21"/>
      <c r="T759" s="42" t="str">
        <f aca="false">IF(AND($A759 = "Nome da disciplina:", ISTEXT($B759)), "OK", "")</f>
        <v/>
      </c>
      <c r="U759" s="21"/>
      <c r="V759" s="21"/>
      <c r="W759" s="21"/>
    </row>
    <row r="760" customFormat="false" ht="32.25" hidden="false" customHeight="true" outlineLevel="0" collapsed="false">
      <c r="A760" s="47" t="s">
        <v>99</v>
      </c>
      <c r="B760" s="47"/>
      <c r="C760" s="47"/>
      <c r="D760" s="47"/>
      <c r="E760" s="47"/>
      <c r="F760" s="15" t="str">
        <f aca="false">IF(SUM(G770:G779)+SUM(M770:M779)=0,"",SUM(G770:G779)+SUM(M770:M779))</f>
        <v/>
      </c>
      <c r="H760" s="19"/>
      <c r="I760" s="19"/>
      <c r="J760" s="19"/>
      <c r="K760" s="19"/>
      <c r="L760" s="19"/>
      <c r="M760" s="19"/>
      <c r="N760" s="19"/>
      <c r="O760" s="15" t="str">
        <f aca="false">IF(F760="", "", IF(AND(NOT(F760=0),NOT(MOD(F760,15)=0)),"A carga horária deve ser múltiplo de 15",""))</f>
        <v/>
      </c>
      <c r="P760" s="15" t="n">
        <f aca="false">IF(ISBLANK(O760),"",IF(O760="",0,1))</f>
        <v>0</v>
      </c>
      <c r="Q760" s="21"/>
      <c r="R760" s="21"/>
      <c r="S760" s="21"/>
      <c r="T760" s="42" t="str">
        <f aca="false">IF(AND($A760 = "Nome da disciplina:", ISTEXT($B760)), "OK", "")</f>
        <v/>
      </c>
      <c r="U760" s="19"/>
      <c r="V760" s="19"/>
      <c r="W760" s="21"/>
    </row>
    <row r="761" customFormat="false" ht="13.5" hidden="false" customHeight="true" outlineLevel="0" collapsed="false">
      <c r="A761" s="39" t="s">
        <v>92</v>
      </c>
      <c r="B761" s="39"/>
      <c r="C761" s="39"/>
      <c r="D761" s="39"/>
      <c r="E761" s="39"/>
      <c r="F761" s="48" t="str">
        <f aca="false">IF(AND(NOT(ISBLANK(F760)),ISNUMBER(F760),F760&gt;=15),F760/15,"")</f>
        <v/>
      </c>
      <c r="G761" s="19"/>
      <c r="H761" s="19"/>
      <c r="I761" s="19"/>
      <c r="J761" s="19"/>
      <c r="K761" s="19"/>
      <c r="L761" s="19"/>
      <c r="M761" s="19"/>
      <c r="N761" s="19"/>
      <c r="O761" s="21"/>
      <c r="P761" s="21"/>
      <c r="Q761" s="21"/>
      <c r="R761" s="21"/>
      <c r="S761" s="21"/>
      <c r="T761" s="42" t="str">
        <f aca="false">IF(AND($A761 = "Nome da disciplina:", ISTEXT($B761)), "OK", "")</f>
        <v/>
      </c>
      <c r="U761" s="19"/>
      <c r="V761" s="19"/>
      <c r="W761" s="21"/>
    </row>
    <row r="762" customFormat="false" ht="60" hidden="false" customHeight="true" outlineLevel="0" collapsed="false">
      <c r="A762" s="15" t="s">
        <v>100</v>
      </c>
      <c r="B762" s="31"/>
      <c r="C762" s="31"/>
      <c r="D762" s="31"/>
      <c r="E762" s="31"/>
      <c r="F762" s="31"/>
      <c r="G762" s="31"/>
      <c r="H762" s="31"/>
      <c r="I762" s="31"/>
      <c r="J762" s="31"/>
      <c r="K762" s="31"/>
      <c r="L762" s="31"/>
      <c r="M762" s="31"/>
      <c r="N762" s="19"/>
      <c r="O762" s="21"/>
      <c r="P762" s="21"/>
      <c r="Q762" s="21"/>
      <c r="R762" s="21"/>
      <c r="S762" s="21"/>
      <c r="T762" s="42" t="str">
        <f aca="false">IF(AND($A762 = "Nome da disciplina:", ISTEXT($B762)), "OK", "")</f>
        <v/>
      </c>
      <c r="U762" s="19"/>
      <c r="V762" s="19"/>
      <c r="W762" s="21"/>
    </row>
    <row r="763" customFormat="false" ht="60" hidden="false" customHeight="true" outlineLevel="0" collapsed="false">
      <c r="A763" s="49" t="s">
        <v>101</v>
      </c>
      <c r="B763" s="31"/>
      <c r="C763" s="31"/>
      <c r="D763" s="31"/>
      <c r="E763" s="31"/>
      <c r="F763" s="31"/>
      <c r="G763" s="31"/>
      <c r="H763" s="31"/>
      <c r="I763" s="31"/>
      <c r="J763" s="31"/>
      <c r="K763" s="31"/>
      <c r="L763" s="31"/>
      <c r="M763" s="31"/>
      <c r="N763" s="19"/>
      <c r="O763" s="21"/>
      <c r="P763" s="21"/>
      <c r="Q763" s="21"/>
      <c r="R763" s="21"/>
      <c r="S763" s="21"/>
      <c r="T763" s="42" t="str">
        <f aca="false">IF(AND($A763 = "Nome da disciplina:", ISTEXT($B763)), "OK", "")</f>
        <v/>
      </c>
      <c r="U763" s="19"/>
      <c r="V763" s="19"/>
      <c r="W763" s="21"/>
    </row>
    <row r="764" customFormat="false" ht="13.5" hidden="false" customHeight="false" outlineLevel="0" collapsed="false">
      <c r="A764" s="15" t="s">
        <v>102</v>
      </c>
      <c r="B764" s="22"/>
      <c r="C764" s="50" t="s">
        <v>103</v>
      </c>
      <c r="D764" s="19"/>
      <c r="E764" s="19"/>
      <c r="G764" s="21"/>
      <c r="H764" s="19"/>
      <c r="I764" s="19"/>
      <c r="J764" s="19"/>
      <c r="K764" s="19"/>
      <c r="L764" s="19"/>
      <c r="M764" s="19"/>
      <c r="N764" s="19"/>
      <c r="O764" s="21"/>
      <c r="P764" s="21"/>
      <c r="Q764" s="21"/>
      <c r="R764" s="21"/>
      <c r="S764" s="21"/>
      <c r="T764" s="42" t="str">
        <f aca="false">IF(AND($A764 = "Nome da disciplina:", ISTEXT($B764)), "OK", "")</f>
        <v/>
      </c>
      <c r="U764" s="19"/>
      <c r="V764" s="19"/>
      <c r="W764" s="21"/>
    </row>
    <row r="765" customFormat="false" ht="13.5" hidden="false" customHeight="false" outlineLevel="0" collapsed="false">
      <c r="A765" s="15" t="s">
        <v>104</v>
      </c>
      <c r="B765" s="22"/>
      <c r="C765" s="50" t="s">
        <v>103</v>
      </c>
      <c r="D765" s="19"/>
      <c r="E765" s="19"/>
      <c r="G765" s="21"/>
      <c r="H765" s="19"/>
      <c r="I765" s="19"/>
      <c r="J765" s="19"/>
      <c r="K765" s="19"/>
      <c r="L765" s="19"/>
      <c r="M765" s="19"/>
      <c r="N765" s="19"/>
      <c r="O765" s="21"/>
      <c r="P765" s="21"/>
      <c r="Q765" s="21"/>
      <c r="R765" s="21"/>
      <c r="S765" s="21"/>
      <c r="T765" s="42" t="str">
        <f aca="false">IF(AND($A765 = "Nome da disciplina:", ISTEXT($B765)), "OK", "")</f>
        <v/>
      </c>
      <c r="U765" s="19"/>
      <c r="V765" s="19"/>
      <c r="W765" s="21"/>
    </row>
    <row r="766" customFormat="false" ht="13.5" hidden="false" customHeight="true" outlineLevel="0" collapsed="false">
      <c r="A766" s="51" t="s">
        <v>105</v>
      </c>
      <c r="B766" s="51"/>
      <c r="C766" s="22"/>
      <c r="D766" s="50" t="s">
        <v>103</v>
      </c>
      <c r="E766" s="19"/>
      <c r="F766" s="52"/>
      <c r="G766" s="21"/>
      <c r="H766" s="19"/>
      <c r="I766" s="19"/>
      <c r="J766" s="19"/>
      <c r="K766" s="19"/>
      <c r="L766" s="19"/>
      <c r="M766" s="19"/>
      <c r="N766" s="19"/>
      <c r="O766" s="21"/>
      <c r="P766" s="21"/>
      <c r="Q766" s="21"/>
      <c r="R766" s="21"/>
      <c r="S766" s="21"/>
      <c r="T766" s="42" t="str">
        <f aca="false">IF(AND($A766 = "Nome da disciplina:", ISTEXT($B766)), "OK", "")</f>
        <v/>
      </c>
      <c r="U766" s="19"/>
      <c r="V766" s="19"/>
      <c r="W766" s="21"/>
    </row>
    <row r="767" customFormat="false" ht="13.5" hidden="false" customHeight="true" outlineLevel="0" collapsed="false">
      <c r="A767" s="51" t="s">
        <v>106</v>
      </c>
      <c r="B767" s="51"/>
      <c r="C767" s="22"/>
      <c r="D767" s="50" t="s">
        <v>103</v>
      </c>
      <c r="E767" s="19"/>
      <c r="F767" s="52"/>
      <c r="G767" s="21"/>
      <c r="H767" s="19"/>
      <c r="I767" s="19"/>
      <c r="J767" s="19"/>
      <c r="K767" s="19"/>
      <c r="L767" s="19"/>
      <c r="M767" s="19"/>
      <c r="N767" s="19"/>
      <c r="O767" s="21"/>
      <c r="P767" s="21"/>
      <c r="Q767" s="21"/>
      <c r="R767" s="21"/>
      <c r="S767" s="21"/>
      <c r="T767" s="42" t="str">
        <f aca="false">IF(AND($A767 = "Nome da disciplina:", ISTEXT($B767)), "OK", "")</f>
        <v/>
      </c>
      <c r="U767" s="19"/>
      <c r="V767" s="19"/>
      <c r="W767" s="21"/>
    </row>
    <row r="768" customFormat="false" ht="13.5" hidden="false" customHeight="true" outlineLevel="0" collapsed="false">
      <c r="A768" s="57" t="s">
        <v>107</v>
      </c>
      <c r="B768" s="57"/>
      <c r="C768" s="57"/>
      <c r="D768" s="22"/>
      <c r="E768" s="50" t="s">
        <v>103</v>
      </c>
      <c r="G768" s="21"/>
      <c r="H768" s="19"/>
      <c r="I768" s="19"/>
      <c r="J768" s="19"/>
      <c r="K768" s="19"/>
      <c r="L768" s="19"/>
      <c r="M768" s="19"/>
      <c r="N768" s="19"/>
      <c r="O768" s="21"/>
      <c r="P768" s="21"/>
      <c r="Q768" s="21"/>
      <c r="R768" s="21"/>
      <c r="S768" s="21"/>
      <c r="T768" s="42" t="str">
        <f aca="false">IF(AND($A768 = "Nome da disciplina:", ISTEXT($B768)), "OK", "")</f>
        <v/>
      </c>
      <c r="U768" s="19"/>
      <c r="V768" s="19"/>
      <c r="W768" s="21"/>
    </row>
    <row r="769" customFormat="false" ht="13.5" hidden="false" customHeight="true" outlineLevel="0" collapsed="false">
      <c r="A769" s="59" t="s">
        <v>108</v>
      </c>
      <c r="B769" s="59"/>
      <c r="C769" s="59"/>
      <c r="D769" s="22"/>
      <c r="E769" s="50" t="s">
        <v>103</v>
      </c>
      <c r="G769" s="21"/>
      <c r="H769" s="19"/>
      <c r="I769" s="19"/>
      <c r="J769" s="19"/>
      <c r="K769" s="19"/>
      <c r="L769" s="19"/>
      <c r="M769" s="19"/>
      <c r="N769" s="19"/>
      <c r="O769" s="21"/>
      <c r="P769" s="21"/>
      <c r="Q769" s="21"/>
      <c r="R769" s="21"/>
      <c r="S769" s="21"/>
      <c r="T769" s="42" t="str">
        <f aca="false">IF(AND($A769 = "Nome da disciplina:", ISTEXT($B769)), "OK", "")</f>
        <v/>
      </c>
      <c r="U769" s="19"/>
      <c r="V769" s="19"/>
      <c r="W769" s="21"/>
    </row>
    <row r="770" customFormat="false" ht="13.5" hidden="false" customHeight="false" outlineLevel="0" collapsed="false">
      <c r="A770" s="15" t="s">
        <v>109</v>
      </c>
      <c r="B770" s="20"/>
      <c r="C770" s="20"/>
      <c r="D770" s="20"/>
      <c r="E770" s="19"/>
      <c r="F770" s="15" t="s">
        <v>110</v>
      </c>
      <c r="G770" s="22"/>
      <c r="H770" s="19"/>
      <c r="I770" s="15" t="s">
        <v>111</v>
      </c>
      <c r="J770" s="22"/>
      <c r="K770" s="19"/>
      <c r="L770" s="15" t="s">
        <v>110</v>
      </c>
      <c r="M770" s="22"/>
      <c r="N770" s="19"/>
      <c r="O770" s="15" t="str">
        <f aca="false">IF(OR(AND(NOT(ISBLANK(G770)),NOT(ISNUMBER(G770))),AND(NOT(ISBLANK(J770)),NOT(ISNUMBER(M770)))),"Digite um número na C.H.",IF(OR(COUNTIF(B770:B779,B770)&gt;1,COUNTIF(J770:J779,J770)&gt;1),"Docente repetido",""))</f>
        <v/>
      </c>
      <c r="P770" s="15" t="n">
        <f aca="false">IF(ISBLANK(O770),"",IF(O770="",0,1))</f>
        <v>0</v>
      </c>
      <c r="Q770" s="21"/>
      <c r="R770" s="21"/>
      <c r="S770" s="21"/>
      <c r="T770" s="42" t="str">
        <f aca="false">IF(AND($A770 = "Nome da disciplina:", ISTEXT($B770)), "OK", "")</f>
        <v/>
      </c>
      <c r="U770" s="19"/>
      <c r="V770" s="19"/>
      <c r="W770" s="21"/>
    </row>
    <row r="771" customFormat="false" ht="13.5" hidden="false" customHeight="false" outlineLevel="0" collapsed="false">
      <c r="A771" s="15" t="s">
        <v>112</v>
      </c>
      <c r="B771" s="20"/>
      <c r="C771" s="20"/>
      <c r="D771" s="20"/>
      <c r="E771" s="19"/>
      <c r="F771" s="15" t="s">
        <v>110</v>
      </c>
      <c r="G771" s="22"/>
      <c r="H771" s="19"/>
      <c r="I771" s="15" t="s">
        <v>113</v>
      </c>
      <c r="J771" s="22"/>
      <c r="K771" s="19"/>
      <c r="L771" s="15" t="s">
        <v>110</v>
      </c>
      <c r="M771" s="22"/>
      <c r="N771" s="19"/>
      <c r="O771" s="15" t="str">
        <f aca="false">IF(OR(AND(NOT(ISBLANK(G771)),NOT(ISNUMBER(G771))),AND(NOT(ISBLANK(J771)),NOT(ISNUMBER(M771)))),"Digite um número na C.H.",IF(OR(COUNTIF(B770:B779,B771)&gt;1,COUNTIF(J770:J779,J771)&gt;1),"Docente repetido",""))</f>
        <v/>
      </c>
      <c r="P771" s="15" t="n">
        <f aca="false">IF(ISBLANK(O771),"",IF(O771="",0,1))</f>
        <v>0</v>
      </c>
      <c r="Q771" s="21"/>
      <c r="R771" s="21"/>
      <c r="S771" s="21"/>
      <c r="T771" s="42" t="str">
        <f aca="false">IF(AND($A771 = "Nome da disciplina:", ISTEXT($B771)), "OK", "")</f>
        <v/>
      </c>
      <c r="U771" s="19"/>
      <c r="V771" s="19"/>
      <c r="W771" s="21"/>
    </row>
    <row r="772" customFormat="false" ht="13.5" hidden="false" customHeight="false" outlineLevel="0" collapsed="false">
      <c r="A772" s="15" t="s">
        <v>114</v>
      </c>
      <c r="B772" s="20"/>
      <c r="C772" s="20"/>
      <c r="D772" s="20"/>
      <c r="E772" s="19"/>
      <c r="F772" s="15" t="s">
        <v>110</v>
      </c>
      <c r="G772" s="22"/>
      <c r="H772" s="19"/>
      <c r="I772" s="15" t="s">
        <v>115</v>
      </c>
      <c r="J772" s="22"/>
      <c r="K772" s="19"/>
      <c r="L772" s="15" t="s">
        <v>110</v>
      </c>
      <c r="M772" s="22"/>
      <c r="N772" s="19"/>
      <c r="O772" s="15" t="str">
        <f aca="false">IF(OR(AND(NOT(ISBLANK(G772)),NOT(ISNUMBER(G772))),AND(NOT(ISBLANK(J772)),NOT(ISNUMBER(M772)))),"Digite um número na C.H.",IF(OR(COUNTIF(B770:B779,B772)&gt;1,COUNTIF(J770:J779,J772)&gt;1),"Docente repetido",""))</f>
        <v/>
      </c>
      <c r="P772" s="15" t="n">
        <f aca="false">IF(ISBLANK(O772),"",IF(O772="",0,1))</f>
        <v>0</v>
      </c>
      <c r="Q772" s="21"/>
      <c r="R772" s="21"/>
      <c r="S772" s="21"/>
      <c r="T772" s="42" t="str">
        <f aca="false">IF(AND($A772 = "Nome da disciplina:", ISTEXT($B772)), "OK", "")</f>
        <v/>
      </c>
      <c r="U772" s="19"/>
      <c r="V772" s="19"/>
      <c r="W772" s="21"/>
    </row>
    <row r="773" customFormat="false" ht="13.5" hidden="false" customHeight="false" outlineLevel="0" collapsed="false">
      <c r="A773" s="15" t="s">
        <v>116</v>
      </c>
      <c r="B773" s="20"/>
      <c r="C773" s="20"/>
      <c r="D773" s="20"/>
      <c r="E773" s="19"/>
      <c r="F773" s="15" t="s">
        <v>110</v>
      </c>
      <c r="G773" s="22"/>
      <c r="H773" s="19"/>
      <c r="I773" s="15" t="s">
        <v>117</v>
      </c>
      <c r="J773" s="22"/>
      <c r="K773" s="19"/>
      <c r="L773" s="15" t="s">
        <v>110</v>
      </c>
      <c r="M773" s="22"/>
      <c r="N773" s="19"/>
      <c r="O773" s="15" t="str">
        <f aca="false">IF(OR(AND(NOT(ISBLANK(G773)),NOT(ISNUMBER(G773))),AND(NOT(ISBLANK(J773)),NOT(ISNUMBER(M773)))),"Digite um número na C.H.",IF(OR(COUNTIF(B770:B779,B773)&gt;1,COUNTIF(J770:J779,J773)&gt;1),"Docente repetido",""))</f>
        <v/>
      </c>
      <c r="P773" s="15" t="n">
        <f aca="false">IF(ISBLANK(O773),"",IF(O773="",0,1))</f>
        <v>0</v>
      </c>
      <c r="Q773" s="21"/>
      <c r="R773" s="21"/>
      <c r="S773" s="21"/>
      <c r="T773" s="42" t="str">
        <f aca="false">IF(AND($A773 = "Nome da disciplina:", ISTEXT($B773)), "OK", "")</f>
        <v/>
      </c>
      <c r="U773" s="19"/>
      <c r="V773" s="19"/>
      <c r="W773" s="21"/>
    </row>
    <row r="774" customFormat="false" ht="13.5" hidden="false" customHeight="false" outlineLevel="0" collapsed="false">
      <c r="A774" s="15" t="s">
        <v>118</v>
      </c>
      <c r="B774" s="20"/>
      <c r="C774" s="20"/>
      <c r="D774" s="20"/>
      <c r="E774" s="19"/>
      <c r="F774" s="15" t="s">
        <v>110</v>
      </c>
      <c r="G774" s="22"/>
      <c r="H774" s="19"/>
      <c r="I774" s="15" t="s">
        <v>119</v>
      </c>
      <c r="J774" s="22"/>
      <c r="K774" s="19"/>
      <c r="L774" s="15" t="s">
        <v>110</v>
      </c>
      <c r="M774" s="22"/>
      <c r="N774" s="19"/>
      <c r="O774" s="15" t="str">
        <f aca="false">IF(OR(AND(NOT(ISBLANK(G774)),NOT(ISNUMBER(G774))),AND(NOT(ISBLANK(J774)),NOT(ISNUMBER(M774)))),"Digite um número na C.H.",IF(OR(COUNTIF(B770:B779,B774)&gt;1,COUNTIF(J770:J779,J774)&gt;1),"Docente repetido",""))</f>
        <v/>
      </c>
      <c r="P774" s="15" t="n">
        <f aca="false">IF(ISBLANK(O774),"",IF(O774="",0,1))</f>
        <v>0</v>
      </c>
      <c r="Q774" s="21"/>
      <c r="R774" s="21"/>
      <c r="S774" s="21"/>
      <c r="T774" s="42" t="str">
        <f aca="false">IF(AND($A774 = "Nome da disciplina:", ISTEXT($B774)), "OK", "")</f>
        <v/>
      </c>
      <c r="U774" s="19"/>
      <c r="V774" s="19"/>
      <c r="W774" s="21"/>
    </row>
    <row r="775" customFormat="false" ht="13.5" hidden="false" customHeight="false" outlineLevel="0" collapsed="false">
      <c r="A775" s="15" t="s">
        <v>120</v>
      </c>
      <c r="B775" s="20"/>
      <c r="C775" s="20"/>
      <c r="D775" s="20"/>
      <c r="E775" s="19"/>
      <c r="F775" s="15" t="s">
        <v>110</v>
      </c>
      <c r="G775" s="22"/>
      <c r="H775" s="19"/>
      <c r="I775" s="15" t="s">
        <v>121</v>
      </c>
      <c r="J775" s="22"/>
      <c r="K775" s="19"/>
      <c r="L775" s="15" t="s">
        <v>110</v>
      </c>
      <c r="M775" s="22"/>
      <c r="N775" s="19"/>
      <c r="O775" s="15" t="str">
        <f aca="false">IF(OR(AND(NOT(ISBLANK(G775)),NOT(ISNUMBER(G775))),AND(NOT(ISBLANK(J775)),NOT(ISNUMBER(M775)))),"Digite um número na C.H.",IF(OR(COUNTIF(B770:B779,B775)&gt;1,COUNTIF(J770:J779,J775)&gt;1),"Docente repetido",""))</f>
        <v/>
      </c>
      <c r="P775" s="15" t="n">
        <f aca="false">IF(ISBLANK(O775),"",IF(O775="",0,1))</f>
        <v>0</v>
      </c>
      <c r="Q775" s="21"/>
      <c r="R775" s="21"/>
      <c r="S775" s="21"/>
      <c r="T775" s="42" t="str">
        <f aca="false">IF(AND($A775 = "Nome da disciplina:", ISTEXT($B775)), "OK", "")</f>
        <v/>
      </c>
      <c r="U775" s="19"/>
      <c r="V775" s="19"/>
      <c r="W775" s="21"/>
    </row>
    <row r="776" customFormat="false" ht="13.5" hidden="false" customHeight="false" outlineLevel="0" collapsed="false">
      <c r="A776" s="15" t="s">
        <v>122</v>
      </c>
      <c r="B776" s="20"/>
      <c r="C776" s="20"/>
      <c r="D776" s="20"/>
      <c r="E776" s="19"/>
      <c r="F776" s="15" t="s">
        <v>110</v>
      </c>
      <c r="G776" s="22"/>
      <c r="H776" s="19"/>
      <c r="I776" s="15" t="s">
        <v>123</v>
      </c>
      <c r="J776" s="22"/>
      <c r="K776" s="19"/>
      <c r="L776" s="15" t="s">
        <v>110</v>
      </c>
      <c r="M776" s="22"/>
      <c r="N776" s="19"/>
      <c r="O776" s="15" t="str">
        <f aca="false">IF(OR(AND(NOT(ISBLANK(G776)),NOT(ISNUMBER(G776))),AND(NOT(ISBLANK(J776)),NOT(ISNUMBER(M776)))),"Digite um número na C.H.",IF(OR(COUNTIF(B770:B779,B776)&gt;1,COUNTIF(J770:J779,J776)&gt;1),"Docente repetido",""))</f>
        <v/>
      </c>
      <c r="P776" s="15" t="n">
        <f aca="false">IF(ISBLANK(O776),"",IF(O776="",0,1))</f>
        <v>0</v>
      </c>
      <c r="Q776" s="21"/>
      <c r="R776" s="21"/>
      <c r="S776" s="21"/>
      <c r="T776" s="42" t="str">
        <f aca="false">IF(AND($A776 = "Nome da disciplina:", ISTEXT($B776)), "OK", "")</f>
        <v/>
      </c>
      <c r="U776" s="19"/>
      <c r="V776" s="19"/>
      <c r="W776" s="21"/>
    </row>
    <row r="777" customFormat="false" ht="13.5" hidden="false" customHeight="false" outlineLevel="0" collapsed="false">
      <c r="A777" s="15" t="s">
        <v>124</v>
      </c>
      <c r="B777" s="20"/>
      <c r="C777" s="20"/>
      <c r="D777" s="20"/>
      <c r="E777" s="19"/>
      <c r="F777" s="15" t="s">
        <v>110</v>
      </c>
      <c r="G777" s="22"/>
      <c r="H777" s="19"/>
      <c r="I777" s="15" t="s">
        <v>125</v>
      </c>
      <c r="J777" s="22"/>
      <c r="K777" s="19"/>
      <c r="L777" s="15" t="s">
        <v>110</v>
      </c>
      <c r="M777" s="22"/>
      <c r="N777" s="19"/>
      <c r="O777" s="15" t="str">
        <f aca="false">IF(OR(AND(NOT(ISBLANK(G777)),NOT(ISNUMBER(G777))),AND(NOT(ISBLANK(J777)),NOT(ISNUMBER(M777)))),"Digite um número na C.H.",IF(OR(COUNTIF(B770:B779,B777)&gt;1,COUNTIF(J770:J779,J777)&gt;1),"Docente repetido",""))</f>
        <v/>
      </c>
      <c r="P777" s="15" t="n">
        <f aca="false">IF(ISBLANK(O777),"",IF(O777="",0,1))</f>
        <v>0</v>
      </c>
      <c r="Q777" s="21"/>
      <c r="R777" s="21"/>
      <c r="S777" s="21"/>
      <c r="T777" s="42" t="str">
        <f aca="false">IF(AND($A777 = "Nome da disciplina:", ISTEXT($B777)), "OK", "")</f>
        <v/>
      </c>
      <c r="U777" s="19"/>
      <c r="V777" s="19"/>
      <c r="W777" s="21"/>
    </row>
    <row r="778" customFormat="false" ht="13.5" hidden="false" customHeight="false" outlineLevel="0" collapsed="false">
      <c r="A778" s="15" t="s">
        <v>126</v>
      </c>
      <c r="B778" s="20"/>
      <c r="C778" s="20"/>
      <c r="D778" s="20"/>
      <c r="E778" s="19"/>
      <c r="F778" s="15" t="s">
        <v>110</v>
      </c>
      <c r="G778" s="22"/>
      <c r="H778" s="19"/>
      <c r="I778" s="15" t="s">
        <v>127</v>
      </c>
      <c r="J778" s="22"/>
      <c r="K778" s="19"/>
      <c r="L778" s="15" t="s">
        <v>110</v>
      </c>
      <c r="M778" s="22"/>
      <c r="N778" s="19"/>
      <c r="O778" s="15" t="str">
        <f aca="false">IF(OR(AND(NOT(ISBLANK(G778)),NOT(ISNUMBER(G778))),AND(NOT(ISBLANK(J778)),NOT(ISNUMBER(M778)))),"Digite um número na C.H.",IF(OR(COUNTIF(B770:B779,B778)&gt;1,COUNTIF(J770:J779,J778)&gt;1),"Docente repetido",""))</f>
        <v/>
      </c>
      <c r="P778" s="15" t="n">
        <f aca="false">IF(ISBLANK(O778),"",IF(O778="",0,1))</f>
        <v>0</v>
      </c>
      <c r="Q778" s="21"/>
      <c r="R778" s="21"/>
      <c r="S778" s="21"/>
      <c r="T778" s="42" t="str">
        <f aca="false">IF(AND($A778 = "Nome da disciplina:", ISTEXT($B778)), "OK", "")</f>
        <v/>
      </c>
      <c r="U778" s="21"/>
      <c r="V778" s="21"/>
      <c r="W778" s="21"/>
    </row>
    <row r="779" customFormat="false" ht="13.5" hidden="false" customHeight="false" outlineLevel="0" collapsed="false">
      <c r="A779" s="15" t="s">
        <v>128</v>
      </c>
      <c r="B779" s="20"/>
      <c r="C779" s="20"/>
      <c r="D779" s="20"/>
      <c r="E779" s="19"/>
      <c r="F779" s="15" t="s">
        <v>110</v>
      </c>
      <c r="G779" s="22"/>
      <c r="H779" s="19"/>
      <c r="I779" s="15" t="s">
        <v>129</v>
      </c>
      <c r="J779" s="22"/>
      <c r="K779" s="19"/>
      <c r="L779" s="15" t="s">
        <v>110</v>
      </c>
      <c r="M779" s="22"/>
      <c r="N779" s="19"/>
      <c r="O779" s="15" t="str">
        <f aca="false">IF(OR(AND(NOT(ISBLANK(G779)),NOT(ISNUMBER(G779))),AND(NOT(ISBLANK(J779)),NOT(ISNUMBER(M779)))),"Digite um número na C.H.",IF(OR(COUNTIF(B770:B779,B779)&gt;1,COUNTIF(J770:J779,J779)&gt;1),"Docente repetido",""))</f>
        <v/>
      </c>
      <c r="P779" s="15" t="n">
        <f aca="false">IF(ISBLANK(O779),"",IF(O779="",0,1))</f>
        <v>0</v>
      </c>
      <c r="Q779" s="21"/>
      <c r="R779" s="21"/>
      <c r="S779" s="21"/>
      <c r="T779" s="42" t="str">
        <f aca="false">IF(AND($A779 = "Nome da disciplina:", ISTEXT($B779)), "OK", "")</f>
        <v/>
      </c>
      <c r="U779" s="21"/>
      <c r="V779" s="21"/>
      <c r="W779" s="21"/>
    </row>
    <row r="780" customFormat="false" ht="12" hidden="false" customHeight="false" outlineLevel="0" collapsed="false">
      <c r="A780" s="21"/>
      <c r="B780" s="21"/>
      <c r="C780" s="21"/>
      <c r="D780" s="21"/>
      <c r="E780" s="21"/>
      <c r="F780" s="21"/>
      <c r="G780" s="21"/>
      <c r="H780" s="21"/>
      <c r="I780" s="21"/>
      <c r="J780" s="21"/>
      <c r="K780" s="21"/>
      <c r="L780" s="21"/>
      <c r="M780" s="21"/>
      <c r="N780" s="21"/>
      <c r="O780" s="21"/>
      <c r="P780" s="21"/>
      <c r="Q780" s="21"/>
      <c r="R780" s="21"/>
      <c r="S780" s="21"/>
      <c r="T780" s="42" t="str">
        <f aca="false">IF(AND($A780 = "Nome da disciplina:", ISTEXT($B780)), "OK", "")</f>
        <v/>
      </c>
      <c r="U780" s="21"/>
      <c r="V780" s="21"/>
      <c r="W780" s="21"/>
    </row>
    <row r="781" customFormat="false" ht="15.75" hidden="false" customHeight="true" outlineLevel="0" collapsed="false">
      <c r="T781" s="42" t="str">
        <f aca="false">IF(AND($A781 = "Nome da disciplina:", ISTEXT($B781)), "OK", "")</f>
        <v/>
      </c>
    </row>
    <row r="782" customFormat="false" ht="15.75" hidden="false" customHeight="true" outlineLevel="0" collapsed="false">
      <c r="T782" s="42" t="str">
        <f aca="false">IF(AND($A782 = "Nome da disciplina:", ISTEXT($B782)), "OK", "")</f>
        <v/>
      </c>
    </row>
    <row r="783" customFormat="false" ht="19.5" hidden="false" customHeight="true" outlineLevel="0" collapsed="false">
      <c r="A783" s="15" t="s">
        <v>98</v>
      </c>
      <c r="B783" s="17"/>
      <c r="C783" s="17"/>
      <c r="D783" s="17"/>
      <c r="E783" s="17"/>
      <c r="F783" s="17"/>
      <c r="G783" s="17"/>
      <c r="H783" s="17"/>
      <c r="I783" s="17"/>
      <c r="J783" s="17"/>
      <c r="K783" s="17"/>
      <c r="L783" s="17"/>
      <c r="M783" s="17"/>
      <c r="N783" s="19"/>
      <c r="O783" s="15" t="str">
        <f aca="false">IF(AND(B783="",NOT(F784="")),"Nome da disciplina obrigatório","")</f>
        <v/>
      </c>
      <c r="P783" s="15" t="n">
        <f aca="false">IF(ISBLANK(O783),"",IF(O783="",0,1))</f>
        <v>0</v>
      </c>
      <c r="Q783" s="21"/>
      <c r="R783" s="21"/>
      <c r="S783" s="21"/>
      <c r="T783" s="42" t="str">
        <f aca="false">IF(AND($A783 = "Nome da disciplina:", ISTEXT($B783)), "OK", "")</f>
        <v/>
      </c>
      <c r="U783" s="21"/>
      <c r="V783" s="21"/>
      <c r="W783" s="21"/>
    </row>
    <row r="784" customFormat="false" ht="32.25" hidden="false" customHeight="true" outlineLevel="0" collapsed="false">
      <c r="A784" s="47" t="s">
        <v>99</v>
      </c>
      <c r="B784" s="47"/>
      <c r="C784" s="47"/>
      <c r="D784" s="47"/>
      <c r="E784" s="47"/>
      <c r="F784" s="15" t="str">
        <f aca="false">IF(SUM(G794:G803)+SUM(M794:M803)=0,"",SUM(G794:G803)+SUM(M794:M803))</f>
        <v/>
      </c>
      <c r="H784" s="19"/>
      <c r="I784" s="19"/>
      <c r="J784" s="19"/>
      <c r="K784" s="19"/>
      <c r="L784" s="19"/>
      <c r="M784" s="19"/>
      <c r="N784" s="19"/>
      <c r="O784" s="15" t="str">
        <f aca="false">IF(F784="", "", IF(AND(NOT(F784=0),NOT(MOD(F784,15)=0)),"A carga horária deve ser múltiplo de 15",""))</f>
        <v/>
      </c>
      <c r="P784" s="15" t="n">
        <f aca="false">IF(ISBLANK(O784),"",IF(O784="",0,1))</f>
        <v>0</v>
      </c>
      <c r="Q784" s="21"/>
      <c r="R784" s="21"/>
      <c r="S784" s="21"/>
      <c r="T784" s="42" t="str">
        <f aca="false">IF(AND($A784 = "Nome da disciplina:", ISTEXT($B784)), "OK", "")</f>
        <v/>
      </c>
      <c r="U784" s="19"/>
      <c r="V784" s="19"/>
      <c r="W784" s="21"/>
    </row>
    <row r="785" customFormat="false" ht="13.5" hidden="false" customHeight="true" outlineLevel="0" collapsed="false">
      <c r="A785" s="39" t="s">
        <v>92</v>
      </c>
      <c r="B785" s="39"/>
      <c r="C785" s="39"/>
      <c r="D785" s="39"/>
      <c r="E785" s="39"/>
      <c r="F785" s="48" t="str">
        <f aca="false">IF(AND(NOT(ISBLANK(F784)),ISNUMBER(F784),F784&gt;=15),F784/15,"")</f>
        <v/>
      </c>
      <c r="G785" s="19"/>
      <c r="H785" s="19"/>
      <c r="I785" s="19"/>
      <c r="J785" s="19"/>
      <c r="K785" s="19"/>
      <c r="L785" s="19"/>
      <c r="M785" s="19"/>
      <c r="N785" s="19"/>
      <c r="O785" s="21"/>
      <c r="P785" s="21"/>
      <c r="Q785" s="21"/>
      <c r="R785" s="21"/>
      <c r="S785" s="21"/>
      <c r="T785" s="42" t="str">
        <f aca="false">IF(AND($A785 = "Nome da disciplina:", ISTEXT($B785)), "OK", "")</f>
        <v/>
      </c>
      <c r="U785" s="19"/>
      <c r="V785" s="19"/>
      <c r="W785" s="21"/>
    </row>
    <row r="786" customFormat="false" ht="60" hidden="false" customHeight="true" outlineLevel="0" collapsed="false">
      <c r="A786" s="15" t="s">
        <v>100</v>
      </c>
      <c r="B786" s="31"/>
      <c r="C786" s="31"/>
      <c r="D786" s="31"/>
      <c r="E786" s="31"/>
      <c r="F786" s="31"/>
      <c r="G786" s="31"/>
      <c r="H786" s="31"/>
      <c r="I786" s="31"/>
      <c r="J786" s="31"/>
      <c r="K786" s="31"/>
      <c r="L786" s="31"/>
      <c r="M786" s="31"/>
      <c r="N786" s="19"/>
      <c r="O786" s="21"/>
      <c r="P786" s="21"/>
      <c r="Q786" s="21"/>
      <c r="R786" s="21"/>
      <c r="S786" s="21"/>
      <c r="T786" s="42" t="str">
        <f aca="false">IF(AND($A786 = "Nome da disciplina:", ISTEXT($B786)), "OK", "")</f>
        <v/>
      </c>
      <c r="U786" s="19"/>
      <c r="V786" s="19"/>
      <c r="W786" s="21"/>
    </row>
    <row r="787" customFormat="false" ht="60" hidden="false" customHeight="true" outlineLevel="0" collapsed="false">
      <c r="A787" s="49" t="s">
        <v>101</v>
      </c>
      <c r="B787" s="31"/>
      <c r="C787" s="31"/>
      <c r="D787" s="31"/>
      <c r="E787" s="31"/>
      <c r="F787" s="31"/>
      <c r="G787" s="31"/>
      <c r="H787" s="31"/>
      <c r="I787" s="31"/>
      <c r="J787" s="31"/>
      <c r="K787" s="31"/>
      <c r="L787" s="31"/>
      <c r="M787" s="31"/>
      <c r="N787" s="19"/>
      <c r="O787" s="21"/>
      <c r="P787" s="21"/>
      <c r="Q787" s="21"/>
      <c r="R787" s="21"/>
      <c r="S787" s="21"/>
      <c r="T787" s="42" t="str">
        <f aca="false">IF(AND($A787 = "Nome da disciplina:", ISTEXT($B787)), "OK", "")</f>
        <v/>
      </c>
      <c r="U787" s="19"/>
      <c r="V787" s="19"/>
      <c r="W787" s="21"/>
    </row>
    <row r="788" customFormat="false" ht="13.5" hidden="false" customHeight="false" outlineLevel="0" collapsed="false">
      <c r="A788" s="15" t="s">
        <v>102</v>
      </c>
      <c r="B788" s="22"/>
      <c r="C788" s="50" t="s">
        <v>103</v>
      </c>
      <c r="D788" s="19"/>
      <c r="E788" s="19"/>
      <c r="G788" s="21"/>
      <c r="H788" s="19"/>
      <c r="I788" s="19"/>
      <c r="J788" s="19"/>
      <c r="K788" s="19"/>
      <c r="L788" s="19"/>
      <c r="M788" s="19"/>
      <c r="N788" s="19"/>
      <c r="O788" s="21"/>
      <c r="P788" s="21"/>
      <c r="Q788" s="21"/>
      <c r="R788" s="21"/>
      <c r="S788" s="21"/>
      <c r="T788" s="42" t="str">
        <f aca="false">IF(AND($A788 = "Nome da disciplina:", ISTEXT($B788)), "OK", "")</f>
        <v/>
      </c>
      <c r="U788" s="19"/>
      <c r="V788" s="19"/>
      <c r="W788" s="21"/>
    </row>
    <row r="789" customFormat="false" ht="13.5" hidden="false" customHeight="false" outlineLevel="0" collapsed="false">
      <c r="A789" s="15" t="s">
        <v>104</v>
      </c>
      <c r="B789" s="22"/>
      <c r="C789" s="50" t="s">
        <v>103</v>
      </c>
      <c r="D789" s="19"/>
      <c r="E789" s="19"/>
      <c r="G789" s="21"/>
      <c r="H789" s="19"/>
      <c r="I789" s="19"/>
      <c r="J789" s="19"/>
      <c r="K789" s="19"/>
      <c r="L789" s="19"/>
      <c r="M789" s="19"/>
      <c r="N789" s="19"/>
      <c r="O789" s="21"/>
      <c r="P789" s="21"/>
      <c r="Q789" s="21"/>
      <c r="R789" s="21"/>
      <c r="S789" s="21"/>
      <c r="T789" s="42" t="str">
        <f aca="false">IF(AND($A789 = "Nome da disciplina:", ISTEXT($B789)), "OK", "")</f>
        <v/>
      </c>
      <c r="U789" s="19"/>
      <c r="V789" s="19"/>
      <c r="W789" s="21"/>
    </row>
    <row r="790" customFormat="false" ht="13.5" hidden="false" customHeight="true" outlineLevel="0" collapsed="false">
      <c r="A790" s="51" t="s">
        <v>105</v>
      </c>
      <c r="B790" s="51"/>
      <c r="C790" s="22"/>
      <c r="D790" s="50" t="s">
        <v>103</v>
      </c>
      <c r="E790" s="19"/>
      <c r="F790" s="52"/>
      <c r="G790" s="21"/>
      <c r="H790" s="19"/>
      <c r="I790" s="19"/>
      <c r="J790" s="19"/>
      <c r="K790" s="19"/>
      <c r="L790" s="19"/>
      <c r="M790" s="19"/>
      <c r="N790" s="19"/>
      <c r="O790" s="21"/>
      <c r="P790" s="21"/>
      <c r="Q790" s="21"/>
      <c r="R790" s="21"/>
      <c r="S790" s="21"/>
      <c r="T790" s="42" t="str">
        <f aca="false">IF(AND($A790 = "Nome da disciplina:", ISTEXT($B790)), "OK", "")</f>
        <v/>
      </c>
      <c r="U790" s="19"/>
      <c r="V790" s="19"/>
      <c r="W790" s="21"/>
    </row>
    <row r="791" customFormat="false" ht="13.5" hidden="false" customHeight="true" outlineLevel="0" collapsed="false">
      <c r="A791" s="51" t="s">
        <v>106</v>
      </c>
      <c r="B791" s="51"/>
      <c r="C791" s="22"/>
      <c r="D791" s="50" t="s">
        <v>103</v>
      </c>
      <c r="E791" s="19"/>
      <c r="F791" s="52"/>
      <c r="G791" s="21"/>
      <c r="H791" s="19"/>
      <c r="I791" s="19"/>
      <c r="J791" s="19"/>
      <c r="K791" s="19"/>
      <c r="L791" s="19"/>
      <c r="M791" s="19"/>
      <c r="N791" s="19"/>
      <c r="O791" s="21"/>
      <c r="P791" s="21"/>
      <c r="Q791" s="21"/>
      <c r="R791" s="21"/>
      <c r="S791" s="21"/>
      <c r="T791" s="42" t="str">
        <f aca="false">IF(AND($A791 = "Nome da disciplina:", ISTEXT($B791)), "OK", "")</f>
        <v/>
      </c>
      <c r="U791" s="19"/>
      <c r="V791" s="19"/>
      <c r="W791" s="21"/>
    </row>
    <row r="792" customFormat="false" ht="13.5" hidden="false" customHeight="true" outlineLevel="0" collapsed="false">
      <c r="A792" s="57" t="s">
        <v>107</v>
      </c>
      <c r="B792" s="57"/>
      <c r="C792" s="57"/>
      <c r="D792" s="22"/>
      <c r="E792" s="50" t="s">
        <v>103</v>
      </c>
      <c r="G792" s="21"/>
      <c r="H792" s="19"/>
      <c r="I792" s="19"/>
      <c r="J792" s="19"/>
      <c r="K792" s="19"/>
      <c r="L792" s="19"/>
      <c r="M792" s="19"/>
      <c r="N792" s="19"/>
      <c r="O792" s="21"/>
      <c r="P792" s="21"/>
      <c r="Q792" s="21"/>
      <c r="R792" s="21"/>
      <c r="S792" s="21"/>
      <c r="T792" s="42" t="str">
        <f aca="false">IF(AND($A792 = "Nome da disciplina:", ISTEXT($B792)), "OK", "")</f>
        <v/>
      </c>
      <c r="U792" s="19"/>
      <c r="V792" s="19"/>
      <c r="W792" s="21"/>
    </row>
    <row r="793" customFormat="false" ht="13.5" hidden="false" customHeight="true" outlineLevel="0" collapsed="false">
      <c r="A793" s="59" t="s">
        <v>108</v>
      </c>
      <c r="B793" s="59"/>
      <c r="C793" s="59"/>
      <c r="D793" s="22"/>
      <c r="E793" s="50" t="s">
        <v>103</v>
      </c>
      <c r="G793" s="21"/>
      <c r="H793" s="19"/>
      <c r="I793" s="19"/>
      <c r="J793" s="19"/>
      <c r="K793" s="19"/>
      <c r="L793" s="19"/>
      <c r="M793" s="19"/>
      <c r="N793" s="19"/>
      <c r="O793" s="21"/>
      <c r="P793" s="21"/>
      <c r="Q793" s="21"/>
      <c r="R793" s="21"/>
      <c r="S793" s="21"/>
      <c r="T793" s="42" t="str">
        <f aca="false">IF(AND($A793 = "Nome da disciplina:", ISTEXT($B793)), "OK", "")</f>
        <v/>
      </c>
      <c r="U793" s="19"/>
      <c r="V793" s="19"/>
      <c r="W793" s="21"/>
    </row>
    <row r="794" customFormat="false" ht="13.5" hidden="false" customHeight="false" outlineLevel="0" collapsed="false">
      <c r="A794" s="15" t="s">
        <v>109</v>
      </c>
      <c r="B794" s="20"/>
      <c r="C794" s="20"/>
      <c r="D794" s="20"/>
      <c r="E794" s="19"/>
      <c r="F794" s="15" t="s">
        <v>110</v>
      </c>
      <c r="G794" s="22"/>
      <c r="H794" s="19"/>
      <c r="I794" s="15" t="s">
        <v>111</v>
      </c>
      <c r="J794" s="22"/>
      <c r="K794" s="19"/>
      <c r="L794" s="15" t="s">
        <v>110</v>
      </c>
      <c r="M794" s="22"/>
      <c r="N794" s="19"/>
      <c r="O794" s="15" t="str">
        <f aca="false">IF(OR(AND(NOT(ISBLANK(G794)),NOT(ISNUMBER(G794))),AND(NOT(ISBLANK(J794)),NOT(ISNUMBER(M794)))),"Digite um número na C.H.",IF(OR(COUNTIF(B794:B803,B794)&gt;1,COUNTIF(J794:J803,J794)&gt;1),"Docente repetido",""))</f>
        <v/>
      </c>
      <c r="P794" s="15" t="n">
        <f aca="false">IF(ISBLANK(O794),"",IF(O794="",0,1))</f>
        <v>0</v>
      </c>
      <c r="Q794" s="21"/>
      <c r="R794" s="21"/>
      <c r="S794" s="21"/>
      <c r="T794" s="42" t="str">
        <f aca="false">IF(AND($A794 = "Nome da disciplina:", ISTEXT($B794)), "OK", "")</f>
        <v/>
      </c>
      <c r="U794" s="19"/>
      <c r="V794" s="19"/>
      <c r="W794" s="21"/>
    </row>
    <row r="795" customFormat="false" ht="13.5" hidden="false" customHeight="false" outlineLevel="0" collapsed="false">
      <c r="A795" s="15" t="s">
        <v>112</v>
      </c>
      <c r="B795" s="20"/>
      <c r="C795" s="20"/>
      <c r="D795" s="20"/>
      <c r="E795" s="19"/>
      <c r="F795" s="15" t="s">
        <v>110</v>
      </c>
      <c r="G795" s="22"/>
      <c r="H795" s="19"/>
      <c r="I795" s="15" t="s">
        <v>113</v>
      </c>
      <c r="J795" s="22"/>
      <c r="K795" s="19"/>
      <c r="L795" s="15" t="s">
        <v>110</v>
      </c>
      <c r="M795" s="22"/>
      <c r="N795" s="19"/>
      <c r="O795" s="15" t="str">
        <f aca="false">IF(OR(AND(NOT(ISBLANK(G795)),NOT(ISNUMBER(G795))),AND(NOT(ISBLANK(J795)),NOT(ISNUMBER(M795)))),"Digite um número na C.H.",IF(OR(COUNTIF(B794:B803,B795)&gt;1,COUNTIF(J794:J803,J795)&gt;1),"Docente repetido",""))</f>
        <v/>
      </c>
      <c r="P795" s="15" t="n">
        <f aca="false">IF(ISBLANK(O795),"",IF(O795="",0,1))</f>
        <v>0</v>
      </c>
      <c r="Q795" s="21"/>
      <c r="R795" s="21"/>
      <c r="S795" s="21"/>
      <c r="T795" s="42" t="str">
        <f aca="false">IF(AND($A795 = "Nome da disciplina:", ISTEXT($B795)), "OK", "")</f>
        <v/>
      </c>
      <c r="U795" s="19"/>
      <c r="V795" s="19"/>
      <c r="W795" s="21"/>
    </row>
    <row r="796" customFormat="false" ht="13.5" hidden="false" customHeight="false" outlineLevel="0" collapsed="false">
      <c r="A796" s="15" t="s">
        <v>114</v>
      </c>
      <c r="B796" s="20"/>
      <c r="C796" s="20"/>
      <c r="D796" s="20"/>
      <c r="E796" s="19"/>
      <c r="F796" s="15" t="s">
        <v>110</v>
      </c>
      <c r="G796" s="22"/>
      <c r="H796" s="19"/>
      <c r="I796" s="15" t="s">
        <v>115</v>
      </c>
      <c r="J796" s="22"/>
      <c r="K796" s="19"/>
      <c r="L796" s="15" t="s">
        <v>110</v>
      </c>
      <c r="M796" s="22"/>
      <c r="N796" s="19"/>
      <c r="O796" s="15" t="str">
        <f aca="false">IF(OR(AND(NOT(ISBLANK(G796)),NOT(ISNUMBER(G796))),AND(NOT(ISBLANK(J796)),NOT(ISNUMBER(M796)))),"Digite um número na C.H.",IF(OR(COUNTIF(B794:B803,B796)&gt;1,COUNTIF(J794:J803,J796)&gt;1),"Docente repetido",""))</f>
        <v/>
      </c>
      <c r="P796" s="15" t="n">
        <f aca="false">IF(ISBLANK(O796),"",IF(O796="",0,1))</f>
        <v>0</v>
      </c>
      <c r="Q796" s="21"/>
      <c r="R796" s="21"/>
      <c r="S796" s="21"/>
      <c r="T796" s="42" t="str">
        <f aca="false">IF(AND($A796 = "Nome da disciplina:", ISTEXT($B796)), "OK", "")</f>
        <v/>
      </c>
      <c r="U796" s="19"/>
      <c r="V796" s="19"/>
      <c r="W796" s="21"/>
    </row>
    <row r="797" customFormat="false" ht="13.5" hidden="false" customHeight="false" outlineLevel="0" collapsed="false">
      <c r="A797" s="15" t="s">
        <v>116</v>
      </c>
      <c r="B797" s="20"/>
      <c r="C797" s="20"/>
      <c r="D797" s="20"/>
      <c r="E797" s="19"/>
      <c r="F797" s="15" t="s">
        <v>110</v>
      </c>
      <c r="G797" s="22"/>
      <c r="H797" s="19"/>
      <c r="I797" s="15" t="s">
        <v>117</v>
      </c>
      <c r="J797" s="22"/>
      <c r="K797" s="19"/>
      <c r="L797" s="15" t="s">
        <v>110</v>
      </c>
      <c r="M797" s="22"/>
      <c r="N797" s="19"/>
      <c r="O797" s="15" t="str">
        <f aca="false">IF(OR(AND(NOT(ISBLANK(G797)),NOT(ISNUMBER(G797))),AND(NOT(ISBLANK(J797)),NOT(ISNUMBER(M797)))),"Digite um número na C.H.",IF(OR(COUNTIF(B794:B803,B797)&gt;1,COUNTIF(J794:J803,J797)&gt;1),"Docente repetido",""))</f>
        <v/>
      </c>
      <c r="P797" s="15" t="n">
        <f aca="false">IF(ISBLANK(O797),"",IF(O797="",0,1))</f>
        <v>0</v>
      </c>
      <c r="Q797" s="21"/>
      <c r="R797" s="21"/>
      <c r="S797" s="21"/>
      <c r="T797" s="42" t="str">
        <f aca="false">IF(AND($A797 = "Nome da disciplina:", ISTEXT($B797)), "OK", "")</f>
        <v/>
      </c>
      <c r="U797" s="19"/>
      <c r="V797" s="19"/>
      <c r="W797" s="21"/>
    </row>
    <row r="798" customFormat="false" ht="13.5" hidden="false" customHeight="false" outlineLevel="0" collapsed="false">
      <c r="A798" s="15" t="s">
        <v>118</v>
      </c>
      <c r="B798" s="20"/>
      <c r="C798" s="20"/>
      <c r="D798" s="20"/>
      <c r="E798" s="19"/>
      <c r="F798" s="15" t="s">
        <v>110</v>
      </c>
      <c r="G798" s="22"/>
      <c r="H798" s="19"/>
      <c r="I798" s="15" t="s">
        <v>119</v>
      </c>
      <c r="J798" s="22"/>
      <c r="K798" s="19"/>
      <c r="L798" s="15" t="s">
        <v>110</v>
      </c>
      <c r="M798" s="22"/>
      <c r="N798" s="19"/>
      <c r="O798" s="15" t="str">
        <f aca="false">IF(OR(AND(NOT(ISBLANK(G798)),NOT(ISNUMBER(G798))),AND(NOT(ISBLANK(J798)),NOT(ISNUMBER(M798)))),"Digite um número na C.H.",IF(OR(COUNTIF(B794:B803,B798)&gt;1,COUNTIF(J794:J803,J798)&gt;1),"Docente repetido",""))</f>
        <v/>
      </c>
      <c r="P798" s="15" t="n">
        <f aca="false">IF(ISBLANK(O798),"",IF(O798="",0,1))</f>
        <v>0</v>
      </c>
      <c r="Q798" s="21"/>
      <c r="R798" s="21"/>
      <c r="S798" s="21"/>
      <c r="T798" s="42" t="str">
        <f aca="false">IF(AND($A798 = "Nome da disciplina:", ISTEXT($B798)), "OK", "")</f>
        <v/>
      </c>
      <c r="U798" s="19"/>
      <c r="V798" s="19"/>
      <c r="W798" s="21"/>
    </row>
    <row r="799" customFormat="false" ht="13.5" hidden="false" customHeight="false" outlineLevel="0" collapsed="false">
      <c r="A799" s="15" t="s">
        <v>120</v>
      </c>
      <c r="B799" s="20"/>
      <c r="C799" s="20"/>
      <c r="D799" s="20"/>
      <c r="E799" s="19"/>
      <c r="F799" s="15" t="s">
        <v>110</v>
      </c>
      <c r="G799" s="22"/>
      <c r="H799" s="19"/>
      <c r="I799" s="15" t="s">
        <v>121</v>
      </c>
      <c r="J799" s="22"/>
      <c r="K799" s="19"/>
      <c r="L799" s="15" t="s">
        <v>110</v>
      </c>
      <c r="M799" s="22"/>
      <c r="N799" s="19"/>
      <c r="O799" s="15" t="str">
        <f aca="false">IF(OR(AND(NOT(ISBLANK(G799)),NOT(ISNUMBER(G799))),AND(NOT(ISBLANK(J799)),NOT(ISNUMBER(M799)))),"Digite um número na C.H.",IF(OR(COUNTIF(B794:B803,B799)&gt;1,COUNTIF(J794:J803,J799)&gt;1),"Docente repetido",""))</f>
        <v/>
      </c>
      <c r="P799" s="15" t="n">
        <f aca="false">IF(ISBLANK(O799),"",IF(O799="",0,1))</f>
        <v>0</v>
      </c>
      <c r="Q799" s="21"/>
      <c r="R799" s="21"/>
      <c r="S799" s="21"/>
      <c r="T799" s="42" t="str">
        <f aca="false">IF(AND($A799 = "Nome da disciplina:", ISTEXT($B799)), "OK", "")</f>
        <v/>
      </c>
      <c r="U799" s="19"/>
      <c r="V799" s="19"/>
      <c r="W799" s="21"/>
    </row>
    <row r="800" customFormat="false" ht="13.5" hidden="false" customHeight="false" outlineLevel="0" collapsed="false">
      <c r="A800" s="15" t="s">
        <v>122</v>
      </c>
      <c r="B800" s="20"/>
      <c r="C800" s="20"/>
      <c r="D800" s="20"/>
      <c r="E800" s="19"/>
      <c r="F800" s="15" t="s">
        <v>110</v>
      </c>
      <c r="G800" s="22"/>
      <c r="H800" s="19"/>
      <c r="I800" s="15" t="s">
        <v>123</v>
      </c>
      <c r="J800" s="22"/>
      <c r="K800" s="19"/>
      <c r="L800" s="15" t="s">
        <v>110</v>
      </c>
      <c r="M800" s="22"/>
      <c r="N800" s="19"/>
      <c r="O800" s="15" t="str">
        <f aca="false">IF(OR(AND(NOT(ISBLANK(G800)),NOT(ISNUMBER(G800))),AND(NOT(ISBLANK(J800)),NOT(ISNUMBER(M800)))),"Digite um número na C.H.",IF(OR(COUNTIF(B794:B803,B800)&gt;1,COUNTIF(J794:J803,J800)&gt;1),"Docente repetido",""))</f>
        <v/>
      </c>
      <c r="P800" s="15" t="n">
        <f aca="false">IF(ISBLANK(O800),"",IF(O800="",0,1))</f>
        <v>0</v>
      </c>
      <c r="Q800" s="21"/>
      <c r="R800" s="21"/>
      <c r="S800" s="21"/>
      <c r="T800" s="42" t="str">
        <f aca="false">IF(AND($A800 = "Nome da disciplina:", ISTEXT($B800)), "OK", "")</f>
        <v/>
      </c>
      <c r="U800" s="19"/>
      <c r="V800" s="19"/>
      <c r="W800" s="21"/>
    </row>
    <row r="801" customFormat="false" ht="13.5" hidden="false" customHeight="false" outlineLevel="0" collapsed="false">
      <c r="A801" s="15" t="s">
        <v>124</v>
      </c>
      <c r="B801" s="20"/>
      <c r="C801" s="20"/>
      <c r="D801" s="20"/>
      <c r="E801" s="19"/>
      <c r="F801" s="15" t="s">
        <v>110</v>
      </c>
      <c r="G801" s="22"/>
      <c r="H801" s="19"/>
      <c r="I801" s="15" t="s">
        <v>125</v>
      </c>
      <c r="J801" s="22"/>
      <c r="K801" s="19"/>
      <c r="L801" s="15" t="s">
        <v>110</v>
      </c>
      <c r="M801" s="22"/>
      <c r="N801" s="19"/>
      <c r="O801" s="15" t="str">
        <f aca="false">IF(OR(AND(NOT(ISBLANK(G801)),NOT(ISNUMBER(G801))),AND(NOT(ISBLANK(J801)),NOT(ISNUMBER(M801)))),"Digite um número na C.H.",IF(OR(COUNTIF(B794:B803,B801)&gt;1,COUNTIF(J794:J803,J801)&gt;1),"Docente repetido",""))</f>
        <v/>
      </c>
      <c r="P801" s="15" t="n">
        <f aca="false">IF(ISBLANK(O801),"",IF(O801="",0,1))</f>
        <v>0</v>
      </c>
      <c r="Q801" s="21"/>
      <c r="R801" s="21"/>
      <c r="S801" s="21"/>
      <c r="T801" s="42" t="str">
        <f aca="false">IF(AND($A801 = "Nome da disciplina:", ISTEXT($B801)), "OK", "")</f>
        <v/>
      </c>
      <c r="U801" s="19"/>
      <c r="V801" s="19"/>
      <c r="W801" s="21"/>
    </row>
    <row r="802" customFormat="false" ht="13.5" hidden="false" customHeight="false" outlineLevel="0" collapsed="false">
      <c r="A802" s="15" t="s">
        <v>126</v>
      </c>
      <c r="B802" s="20"/>
      <c r="C802" s="20"/>
      <c r="D802" s="20"/>
      <c r="E802" s="19"/>
      <c r="F802" s="15" t="s">
        <v>110</v>
      </c>
      <c r="G802" s="22"/>
      <c r="H802" s="19"/>
      <c r="I802" s="15" t="s">
        <v>127</v>
      </c>
      <c r="J802" s="22"/>
      <c r="K802" s="19"/>
      <c r="L802" s="15" t="s">
        <v>110</v>
      </c>
      <c r="M802" s="22"/>
      <c r="N802" s="19"/>
      <c r="O802" s="15" t="str">
        <f aca="false">IF(OR(AND(NOT(ISBLANK(G802)),NOT(ISNUMBER(G802))),AND(NOT(ISBLANK(J802)),NOT(ISNUMBER(M802)))),"Digite um número na C.H.",IF(OR(COUNTIF(B794:B803,B802)&gt;1,COUNTIF(J794:J803,J802)&gt;1),"Docente repetido",""))</f>
        <v/>
      </c>
      <c r="P802" s="15" t="n">
        <f aca="false">IF(ISBLANK(O802),"",IF(O802="",0,1))</f>
        <v>0</v>
      </c>
      <c r="Q802" s="21"/>
      <c r="R802" s="21"/>
      <c r="S802" s="21"/>
      <c r="T802" s="42" t="str">
        <f aca="false">IF(AND($A802 = "Nome da disciplina:", ISTEXT($B802)), "OK", "")</f>
        <v/>
      </c>
      <c r="U802" s="21"/>
      <c r="V802" s="21"/>
      <c r="W802" s="21"/>
    </row>
    <row r="803" customFormat="false" ht="13.5" hidden="false" customHeight="false" outlineLevel="0" collapsed="false">
      <c r="A803" s="15" t="s">
        <v>128</v>
      </c>
      <c r="B803" s="20"/>
      <c r="C803" s="20"/>
      <c r="D803" s="20"/>
      <c r="E803" s="19"/>
      <c r="F803" s="15" t="s">
        <v>110</v>
      </c>
      <c r="G803" s="22"/>
      <c r="H803" s="19"/>
      <c r="I803" s="15" t="s">
        <v>129</v>
      </c>
      <c r="J803" s="22"/>
      <c r="K803" s="19"/>
      <c r="L803" s="15" t="s">
        <v>110</v>
      </c>
      <c r="M803" s="22"/>
      <c r="N803" s="19"/>
      <c r="O803" s="15" t="str">
        <f aca="false">IF(OR(AND(NOT(ISBLANK(G803)),NOT(ISNUMBER(G803))),AND(NOT(ISBLANK(J803)),NOT(ISNUMBER(M803)))),"Digite um número na C.H.",IF(OR(COUNTIF(B794:B803,B803)&gt;1,COUNTIF(J794:J803,J803)&gt;1),"Docente repetido",""))</f>
        <v/>
      </c>
      <c r="P803" s="15" t="n">
        <f aca="false">IF(ISBLANK(O803),"",IF(O803="",0,1))</f>
        <v>0</v>
      </c>
      <c r="Q803" s="21"/>
      <c r="R803" s="21"/>
      <c r="S803" s="21"/>
      <c r="T803" s="42" t="str">
        <f aca="false">IF(AND($A803 = "Nome da disciplina:", ISTEXT($B803)), "OK", "")</f>
        <v/>
      </c>
      <c r="U803" s="21"/>
      <c r="V803" s="21"/>
      <c r="W803" s="21"/>
    </row>
    <row r="804" customFormat="false" ht="12" hidden="false" customHeight="false" outlineLevel="0" collapsed="false">
      <c r="A804" s="21"/>
      <c r="B804" s="21"/>
      <c r="C804" s="21"/>
      <c r="D804" s="21"/>
      <c r="E804" s="21"/>
      <c r="F804" s="21"/>
      <c r="G804" s="21"/>
      <c r="H804" s="21"/>
      <c r="I804" s="21"/>
      <c r="J804" s="21"/>
      <c r="K804" s="21"/>
      <c r="L804" s="21"/>
      <c r="M804" s="21"/>
      <c r="N804" s="21"/>
      <c r="O804" s="21"/>
      <c r="P804" s="21"/>
      <c r="Q804" s="21"/>
      <c r="R804" s="21"/>
      <c r="S804" s="21"/>
      <c r="T804" s="42" t="str">
        <f aca="false">IF(AND($A804 = "Nome da disciplina:", ISTEXT($B804)), "OK", "")</f>
        <v/>
      </c>
      <c r="U804" s="21"/>
      <c r="V804" s="21"/>
      <c r="W804" s="21"/>
    </row>
    <row r="805" customFormat="false" ht="15.75" hidden="false" customHeight="true" outlineLevel="0" collapsed="false">
      <c r="T805" s="42" t="str">
        <f aca="false">IF(AND($A805 = "Nome da disciplina:", ISTEXT($B805)), "OK", "")</f>
        <v/>
      </c>
    </row>
    <row r="806" customFormat="false" ht="15.75" hidden="false" customHeight="true" outlineLevel="0" collapsed="false">
      <c r="T806" s="42" t="str">
        <f aca="false">IF(AND($A806 = "Nome da disciplina:", ISTEXT($B806)), "OK", "")</f>
        <v/>
      </c>
    </row>
    <row r="807" customFormat="false" ht="19.5" hidden="false" customHeight="true" outlineLevel="0" collapsed="false">
      <c r="A807" s="15" t="s">
        <v>98</v>
      </c>
      <c r="B807" s="17"/>
      <c r="C807" s="17"/>
      <c r="D807" s="17"/>
      <c r="E807" s="17"/>
      <c r="F807" s="17"/>
      <c r="G807" s="17"/>
      <c r="H807" s="17"/>
      <c r="I807" s="17"/>
      <c r="J807" s="17"/>
      <c r="K807" s="17"/>
      <c r="L807" s="17"/>
      <c r="M807" s="17"/>
      <c r="N807" s="19"/>
      <c r="O807" s="15" t="str">
        <f aca="false">IF(AND(B807="",NOT(F808="")),"Nome da disciplina obrigatório","")</f>
        <v/>
      </c>
      <c r="P807" s="15" t="n">
        <f aca="false">IF(ISBLANK(O807),"",IF(O807="",0,1))</f>
        <v>0</v>
      </c>
      <c r="Q807" s="21"/>
      <c r="R807" s="21"/>
      <c r="S807" s="21"/>
      <c r="T807" s="42" t="str">
        <f aca="false">IF(AND($A807 = "Nome da disciplina:", ISTEXT($B807)), "OK", "")</f>
        <v/>
      </c>
      <c r="U807" s="21"/>
      <c r="V807" s="21"/>
      <c r="W807" s="21"/>
    </row>
    <row r="808" customFormat="false" ht="32.25" hidden="false" customHeight="true" outlineLevel="0" collapsed="false">
      <c r="A808" s="47" t="s">
        <v>99</v>
      </c>
      <c r="B808" s="47"/>
      <c r="C808" s="47"/>
      <c r="D808" s="47"/>
      <c r="E808" s="47"/>
      <c r="F808" s="15" t="str">
        <f aca="false">IF(SUM(G818:G827)+SUM(M818:M827)=0,"",SUM(G818:G827)+SUM(M818:M827))</f>
        <v/>
      </c>
      <c r="H808" s="19"/>
      <c r="I808" s="19"/>
      <c r="J808" s="19"/>
      <c r="K808" s="19"/>
      <c r="L808" s="19"/>
      <c r="M808" s="19"/>
      <c r="N808" s="19"/>
      <c r="O808" s="15" t="str">
        <f aca="false">IF(F808="", "", IF(AND(NOT(F808=0),NOT(MOD(F808,15)=0)),"A carga horária deve ser múltiplo de 15",""))</f>
        <v/>
      </c>
      <c r="P808" s="15" t="n">
        <f aca="false">IF(ISBLANK(O808),"",IF(O808="",0,1))</f>
        <v>0</v>
      </c>
      <c r="Q808" s="21"/>
      <c r="R808" s="21"/>
      <c r="S808" s="21"/>
      <c r="T808" s="42" t="str">
        <f aca="false">IF(AND($A808 = "Nome da disciplina:", ISTEXT($B808)), "OK", "")</f>
        <v/>
      </c>
      <c r="U808" s="19"/>
      <c r="V808" s="19"/>
      <c r="W808" s="21"/>
    </row>
    <row r="809" customFormat="false" ht="13.5" hidden="false" customHeight="true" outlineLevel="0" collapsed="false">
      <c r="A809" s="39" t="s">
        <v>92</v>
      </c>
      <c r="B809" s="39"/>
      <c r="C809" s="39"/>
      <c r="D809" s="39"/>
      <c r="E809" s="39"/>
      <c r="F809" s="48" t="str">
        <f aca="false">IF(AND(NOT(ISBLANK(F808)),ISNUMBER(F808),F808&gt;=15),F808/15,"")</f>
        <v/>
      </c>
      <c r="G809" s="19"/>
      <c r="H809" s="19"/>
      <c r="I809" s="19"/>
      <c r="J809" s="19"/>
      <c r="K809" s="19"/>
      <c r="L809" s="19"/>
      <c r="M809" s="19"/>
      <c r="N809" s="19"/>
      <c r="O809" s="21"/>
      <c r="P809" s="21"/>
      <c r="Q809" s="21"/>
      <c r="R809" s="21"/>
      <c r="S809" s="21"/>
      <c r="T809" s="42" t="str">
        <f aca="false">IF(AND($A809 = "Nome da disciplina:", ISTEXT($B809)), "OK", "")</f>
        <v/>
      </c>
      <c r="U809" s="19"/>
      <c r="V809" s="19"/>
      <c r="W809" s="21"/>
    </row>
    <row r="810" customFormat="false" ht="60" hidden="false" customHeight="true" outlineLevel="0" collapsed="false">
      <c r="A810" s="15" t="s">
        <v>100</v>
      </c>
      <c r="B810" s="31"/>
      <c r="C810" s="31"/>
      <c r="D810" s="31"/>
      <c r="E810" s="31"/>
      <c r="F810" s="31"/>
      <c r="G810" s="31"/>
      <c r="H810" s="31"/>
      <c r="I810" s="31"/>
      <c r="J810" s="31"/>
      <c r="K810" s="31"/>
      <c r="L810" s="31"/>
      <c r="M810" s="31"/>
      <c r="N810" s="19"/>
      <c r="O810" s="21"/>
      <c r="P810" s="21"/>
      <c r="Q810" s="21"/>
      <c r="R810" s="21"/>
      <c r="S810" s="21"/>
      <c r="T810" s="42" t="str">
        <f aca="false">IF(AND($A810 = "Nome da disciplina:", ISTEXT($B810)), "OK", "")</f>
        <v/>
      </c>
      <c r="U810" s="19"/>
      <c r="V810" s="19"/>
      <c r="W810" s="21"/>
    </row>
    <row r="811" customFormat="false" ht="60" hidden="false" customHeight="true" outlineLevel="0" collapsed="false">
      <c r="A811" s="49" t="s">
        <v>101</v>
      </c>
      <c r="B811" s="31"/>
      <c r="C811" s="31"/>
      <c r="D811" s="31"/>
      <c r="E811" s="31"/>
      <c r="F811" s="31"/>
      <c r="G811" s="31"/>
      <c r="H811" s="31"/>
      <c r="I811" s="31"/>
      <c r="J811" s="31"/>
      <c r="K811" s="31"/>
      <c r="L811" s="31"/>
      <c r="M811" s="31"/>
      <c r="N811" s="19"/>
      <c r="O811" s="21"/>
      <c r="P811" s="21"/>
      <c r="Q811" s="21"/>
      <c r="R811" s="21"/>
      <c r="S811" s="21"/>
      <c r="T811" s="42" t="str">
        <f aca="false">IF(AND($A811 = "Nome da disciplina:", ISTEXT($B811)), "OK", "")</f>
        <v/>
      </c>
      <c r="U811" s="19"/>
      <c r="V811" s="19"/>
      <c r="W811" s="21"/>
    </row>
    <row r="812" customFormat="false" ht="13.5" hidden="false" customHeight="false" outlineLevel="0" collapsed="false">
      <c r="A812" s="15" t="s">
        <v>102</v>
      </c>
      <c r="B812" s="22"/>
      <c r="C812" s="50" t="s">
        <v>103</v>
      </c>
      <c r="D812" s="19"/>
      <c r="E812" s="19"/>
      <c r="G812" s="21"/>
      <c r="H812" s="19"/>
      <c r="I812" s="19"/>
      <c r="J812" s="19"/>
      <c r="K812" s="19"/>
      <c r="L812" s="19"/>
      <c r="M812" s="19"/>
      <c r="N812" s="19"/>
      <c r="O812" s="21"/>
      <c r="P812" s="21"/>
      <c r="Q812" s="21"/>
      <c r="R812" s="21"/>
      <c r="S812" s="21"/>
      <c r="T812" s="42" t="str">
        <f aca="false">IF(AND($A812 = "Nome da disciplina:", ISTEXT($B812)), "OK", "")</f>
        <v/>
      </c>
      <c r="U812" s="19"/>
      <c r="V812" s="19"/>
      <c r="W812" s="21"/>
    </row>
    <row r="813" customFormat="false" ht="13.5" hidden="false" customHeight="false" outlineLevel="0" collapsed="false">
      <c r="A813" s="15" t="s">
        <v>104</v>
      </c>
      <c r="B813" s="22"/>
      <c r="C813" s="50" t="s">
        <v>103</v>
      </c>
      <c r="D813" s="19"/>
      <c r="E813" s="19"/>
      <c r="G813" s="21"/>
      <c r="H813" s="19"/>
      <c r="I813" s="19"/>
      <c r="J813" s="19"/>
      <c r="K813" s="19"/>
      <c r="L813" s="19"/>
      <c r="M813" s="19"/>
      <c r="N813" s="19"/>
      <c r="O813" s="21"/>
      <c r="P813" s="21"/>
      <c r="Q813" s="21"/>
      <c r="R813" s="21"/>
      <c r="S813" s="21"/>
      <c r="T813" s="42" t="str">
        <f aca="false">IF(AND($A813 = "Nome da disciplina:", ISTEXT($B813)), "OK", "")</f>
        <v/>
      </c>
      <c r="U813" s="19"/>
      <c r="V813" s="19"/>
      <c r="W813" s="21"/>
    </row>
    <row r="814" customFormat="false" ht="13.5" hidden="false" customHeight="true" outlineLevel="0" collapsed="false">
      <c r="A814" s="51" t="s">
        <v>105</v>
      </c>
      <c r="B814" s="51"/>
      <c r="C814" s="22"/>
      <c r="D814" s="50" t="s">
        <v>103</v>
      </c>
      <c r="E814" s="19"/>
      <c r="F814" s="52"/>
      <c r="G814" s="21"/>
      <c r="H814" s="19"/>
      <c r="I814" s="19"/>
      <c r="J814" s="19"/>
      <c r="K814" s="19"/>
      <c r="L814" s="19"/>
      <c r="M814" s="19"/>
      <c r="N814" s="19"/>
      <c r="O814" s="21"/>
      <c r="P814" s="21"/>
      <c r="Q814" s="21"/>
      <c r="R814" s="21"/>
      <c r="S814" s="21"/>
      <c r="T814" s="42" t="str">
        <f aca="false">IF(AND($A814 = "Nome da disciplina:", ISTEXT($B814)), "OK", "")</f>
        <v/>
      </c>
      <c r="U814" s="19"/>
      <c r="V814" s="19"/>
      <c r="W814" s="21"/>
    </row>
    <row r="815" customFormat="false" ht="13.5" hidden="false" customHeight="true" outlineLevel="0" collapsed="false">
      <c r="A815" s="51" t="s">
        <v>106</v>
      </c>
      <c r="B815" s="51"/>
      <c r="C815" s="22"/>
      <c r="D815" s="50" t="s">
        <v>103</v>
      </c>
      <c r="E815" s="19"/>
      <c r="F815" s="52"/>
      <c r="G815" s="21"/>
      <c r="H815" s="19"/>
      <c r="I815" s="19"/>
      <c r="J815" s="19"/>
      <c r="K815" s="19"/>
      <c r="L815" s="19"/>
      <c r="M815" s="19"/>
      <c r="N815" s="19"/>
      <c r="O815" s="21"/>
      <c r="P815" s="21"/>
      <c r="Q815" s="21"/>
      <c r="R815" s="21"/>
      <c r="S815" s="21"/>
      <c r="T815" s="42" t="str">
        <f aca="false">IF(AND($A815 = "Nome da disciplina:", ISTEXT($B815)), "OK", "")</f>
        <v/>
      </c>
      <c r="U815" s="19"/>
      <c r="V815" s="19"/>
      <c r="W815" s="21"/>
    </row>
    <row r="816" customFormat="false" ht="13.5" hidden="false" customHeight="true" outlineLevel="0" collapsed="false">
      <c r="A816" s="57" t="s">
        <v>107</v>
      </c>
      <c r="B816" s="57"/>
      <c r="C816" s="57"/>
      <c r="D816" s="22"/>
      <c r="E816" s="50" t="s">
        <v>103</v>
      </c>
      <c r="G816" s="21"/>
      <c r="H816" s="19"/>
      <c r="I816" s="19"/>
      <c r="J816" s="19"/>
      <c r="K816" s="19"/>
      <c r="L816" s="19"/>
      <c r="M816" s="19"/>
      <c r="N816" s="19"/>
      <c r="O816" s="21"/>
      <c r="P816" s="21"/>
      <c r="Q816" s="21"/>
      <c r="R816" s="21"/>
      <c r="S816" s="21"/>
      <c r="T816" s="42" t="str">
        <f aca="false">IF(AND($A816 = "Nome da disciplina:", ISTEXT($B816)), "OK", "")</f>
        <v/>
      </c>
      <c r="U816" s="19"/>
      <c r="V816" s="19"/>
      <c r="W816" s="21"/>
    </row>
    <row r="817" customFormat="false" ht="13.5" hidden="false" customHeight="true" outlineLevel="0" collapsed="false">
      <c r="A817" s="59" t="s">
        <v>108</v>
      </c>
      <c r="B817" s="59"/>
      <c r="C817" s="59"/>
      <c r="D817" s="22"/>
      <c r="E817" s="50" t="s">
        <v>103</v>
      </c>
      <c r="G817" s="21"/>
      <c r="H817" s="19"/>
      <c r="I817" s="19"/>
      <c r="J817" s="19"/>
      <c r="K817" s="19"/>
      <c r="L817" s="19"/>
      <c r="M817" s="19"/>
      <c r="N817" s="19"/>
      <c r="O817" s="21"/>
      <c r="P817" s="21"/>
      <c r="Q817" s="21"/>
      <c r="R817" s="21"/>
      <c r="S817" s="21"/>
      <c r="T817" s="42" t="str">
        <f aca="false">IF(AND($A817 = "Nome da disciplina:", ISTEXT($B817)), "OK", "")</f>
        <v/>
      </c>
      <c r="U817" s="19"/>
      <c r="V817" s="19"/>
      <c r="W817" s="21"/>
    </row>
    <row r="818" customFormat="false" ht="13.5" hidden="false" customHeight="false" outlineLevel="0" collapsed="false">
      <c r="A818" s="15" t="s">
        <v>109</v>
      </c>
      <c r="B818" s="20"/>
      <c r="C818" s="20"/>
      <c r="D818" s="20"/>
      <c r="E818" s="19"/>
      <c r="F818" s="15" t="s">
        <v>110</v>
      </c>
      <c r="G818" s="22"/>
      <c r="H818" s="19"/>
      <c r="I818" s="15" t="s">
        <v>111</v>
      </c>
      <c r="J818" s="22"/>
      <c r="K818" s="19"/>
      <c r="L818" s="15" t="s">
        <v>110</v>
      </c>
      <c r="M818" s="22"/>
      <c r="N818" s="19"/>
      <c r="O818" s="15" t="str">
        <f aca="false">IF(OR(AND(NOT(ISBLANK(G818)),NOT(ISNUMBER(G818))),AND(NOT(ISBLANK(J818)),NOT(ISNUMBER(M818)))),"Digite um número na C.H.",IF(OR(COUNTIF(B818:B827,B818)&gt;1,COUNTIF(J818:J827,J818)&gt;1),"Docente repetido",""))</f>
        <v/>
      </c>
      <c r="P818" s="15" t="n">
        <f aca="false">IF(ISBLANK(O818),"",IF(O818="",0,1))</f>
        <v>0</v>
      </c>
      <c r="Q818" s="21"/>
      <c r="R818" s="21"/>
      <c r="S818" s="21"/>
      <c r="T818" s="42" t="str">
        <f aca="false">IF(AND($A818 = "Nome da disciplina:", ISTEXT($B818)), "OK", "")</f>
        <v/>
      </c>
      <c r="U818" s="19"/>
      <c r="V818" s="19"/>
      <c r="W818" s="21"/>
    </row>
    <row r="819" customFormat="false" ht="13.5" hidden="false" customHeight="false" outlineLevel="0" collapsed="false">
      <c r="A819" s="15" t="s">
        <v>112</v>
      </c>
      <c r="B819" s="20"/>
      <c r="C819" s="20"/>
      <c r="D819" s="20"/>
      <c r="E819" s="19"/>
      <c r="F819" s="15" t="s">
        <v>110</v>
      </c>
      <c r="G819" s="22"/>
      <c r="H819" s="19"/>
      <c r="I819" s="15" t="s">
        <v>113</v>
      </c>
      <c r="J819" s="22"/>
      <c r="K819" s="19"/>
      <c r="L819" s="15" t="s">
        <v>110</v>
      </c>
      <c r="M819" s="22"/>
      <c r="N819" s="19"/>
      <c r="O819" s="15" t="str">
        <f aca="false">IF(OR(AND(NOT(ISBLANK(G819)),NOT(ISNUMBER(G819))),AND(NOT(ISBLANK(J819)),NOT(ISNUMBER(M819)))),"Digite um número na C.H.",IF(OR(COUNTIF(B818:B827,B819)&gt;1,COUNTIF(J818:J827,J819)&gt;1),"Docente repetido",""))</f>
        <v/>
      </c>
      <c r="P819" s="15" t="n">
        <f aca="false">IF(ISBLANK(O819),"",IF(O819="",0,1))</f>
        <v>0</v>
      </c>
      <c r="Q819" s="21"/>
      <c r="R819" s="21"/>
      <c r="S819" s="21"/>
      <c r="T819" s="42" t="str">
        <f aca="false">IF(AND($A819 = "Nome da disciplina:", ISTEXT($B819)), "OK", "")</f>
        <v/>
      </c>
      <c r="U819" s="19"/>
      <c r="V819" s="19"/>
      <c r="W819" s="21"/>
    </row>
    <row r="820" customFormat="false" ht="13.5" hidden="false" customHeight="false" outlineLevel="0" collapsed="false">
      <c r="A820" s="15" t="s">
        <v>114</v>
      </c>
      <c r="B820" s="20"/>
      <c r="C820" s="20"/>
      <c r="D820" s="20"/>
      <c r="E820" s="19"/>
      <c r="F820" s="15" t="s">
        <v>110</v>
      </c>
      <c r="G820" s="22"/>
      <c r="H820" s="19"/>
      <c r="I820" s="15" t="s">
        <v>115</v>
      </c>
      <c r="J820" s="22"/>
      <c r="K820" s="19"/>
      <c r="L820" s="15" t="s">
        <v>110</v>
      </c>
      <c r="M820" s="22"/>
      <c r="N820" s="19"/>
      <c r="O820" s="15" t="str">
        <f aca="false">IF(OR(AND(NOT(ISBLANK(G820)),NOT(ISNUMBER(G820))),AND(NOT(ISBLANK(J820)),NOT(ISNUMBER(M820)))),"Digite um número na C.H.",IF(OR(COUNTIF(B818:B827,B820)&gt;1,COUNTIF(J818:J827,J820)&gt;1),"Docente repetido",""))</f>
        <v/>
      </c>
      <c r="P820" s="15" t="n">
        <f aca="false">IF(ISBLANK(O820),"",IF(O820="",0,1))</f>
        <v>0</v>
      </c>
      <c r="Q820" s="21"/>
      <c r="R820" s="21"/>
      <c r="S820" s="21"/>
      <c r="T820" s="42" t="str">
        <f aca="false">IF(AND($A820 = "Nome da disciplina:", ISTEXT($B820)), "OK", "")</f>
        <v/>
      </c>
      <c r="U820" s="19"/>
      <c r="V820" s="19"/>
      <c r="W820" s="21"/>
    </row>
    <row r="821" customFormat="false" ht="13.5" hidden="false" customHeight="false" outlineLevel="0" collapsed="false">
      <c r="A821" s="15" t="s">
        <v>116</v>
      </c>
      <c r="B821" s="20"/>
      <c r="C821" s="20"/>
      <c r="D821" s="20"/>
      <c r="E821" s="19"/>
      <c r="F821" s="15" t="s">
        <v>110</v>
      </c>
      <c r="G821" s="22"/>
      <c r="H821" s="19"/>
      <c r="I821" s="15" t="s">
        <v>117</v>
      </c>
      <c r="J821" s="22"/>
      <c r="K821" s="19"/>
      <c r="L821" s="15" t="s">
        <v>110</v>
      </c>
      <c r="M821" s="22"/>
      <c r="N821" s="19"/>
      <c r="O821" s="15" t="str">
        <f aca="false">IF(OR(AND(NOT(ISBLANK(G821)),NOT(ISNUMBER(G821))),AND(NOT(ISBLANK(J821)),NOT(ISNUMBER(M821)))),"Digite um número na C.H.",IF(OR(COUNTIF(B818:B827,B821)&gt;1,COUNTIF(J818:J827,J821)&gt;1),"Docente repetido",""))</f>
        <v/>
      </c>
      <c r="P821" s="15" t="n">
        <f aca="false">IF(ISBLANK(O821),"",IF(O821="",0,1))</f>
        <v>0</v>
      </c>
      <c r="Q821" s="21"/>
      <c r="R821" s="21"/>
      <c r="S821" s="21"/>
      <c r="T821" s="42" t="str">
        <f aca="false">IF(AND($A821 = "Nome da disciplina:", ISTEXT($B821)), "OK", "")</f>
        <v/>
      </c>
      <c r="U821" s="19"/>
      <c r="V821" s="19"/>
      <c r="W821" s="21"/>
    </row>
    <row r="822" customFormat="false" ht="13.5" hidden="false" customHeight="false" outlineLevel="0" collapsed="false">
      <c r="A822" s="15" t="s">
        <v>118</v>
      </c>
      <c r="B822" s="20"/>
      <c r="C822" s="20"/>
      <c r="D822" s="20"/>
      <c r="E822" s="19"/>
      <c r="F822" s="15" t="s">
        <v>110</v>
      </c>
      <c r="G822" s="22"/>
      <c r="H822" s="19"/>
      <c r="I822" s="15" t="s">
        <v>119</v>
      </c>
      <c r="J822" s="22"/>
      <c r="K822" s="19"/>
      <c r="L822" s="15" t="s">
        <v>110</v>
      </c>
      <c r="M822" s="22"/>
      <c r="N822" s="19"/>
      <c r="O822" s="15" t="str">
        <f aca="false">IF(OR(AND(NOT(ISBLANK(G822)),NOT(ISNUMBER(G822))),AND(NOT(ISBLANK(J822)),NOT(ISNUMBER(M822)))),"Digite um número na C.H.",IF(OR(COUNTIF(B818:B827,B822)&gt;1,COUNTIF(J818:J827,J822)&gt;1),"Docente repetido",""))</f>
        <v/>
      </c>
      <c r="P822" s="15" t="n">
        <f aca="false">IF(ISBLANK(O822),"",IF(O822="",0,1))</f>
        <v>0</v>
      </c>
      <c r="Q822" s="21"/>
      <c r="R822" s="21"/>
      <c r="S822" s="21"/>
      <c r="T822" s="42" t="str">
        <f aca="false">IF(AND($A822 = "Nome da disciplina:", ISTEXT($B822)), "OK", "")</f>
        <v/>
      </c>
      <c r="U822" s="19"/>
      <c r="V822" s="19"/>
      <c r="W822" s="21"/>
    </row>
    <row r="823" customFormat="false" ht="13.5" hidden="false" customHeight="false" outlineLevel="0" collapsed="false">
      <c r="A823" s="15" t="s">
        <v>120</v>
      </c>
      <c r="B823" s="20"/>
      <c r="C823" s="20"/>
      <c r="D823" s="20"/>
      <c r="E823" s="19"/>
      <c r="F823" s="15" t="s">
        <v>110</v>
      </c>
      <c r="G823" s="22"/>
      <c r="H823" s="19"/>
      <c r="I823" s="15" t="s">
        <v>121</v>
      </c>
      <c r="J823" s="22"/>
      <c r="K823" s="19"/>
      <c r="L823" s="15" t="s">
        <v>110</v>
      </c>
      <c r="M823" s="22"/>
      <c r="N823" s="19"/>
      <c r="O823" s="15" t="str">
        <f aca="false">IF(OR(AND(NOT(ISBLANK(G823)),NOT(ISNUMBER(G823))),AND(NOT(ISBLANK(J823)),NOT(ISNUMBER(M823)))),"Digite um número na C.H.",IF(OR(COUNTIF(B818:B827,B823)&gt;1,COUNTIF(J818:J827,J823)&gt;1),"Docente repetido",""))</f>
        <v/>
      </c>
      <c r="P823" s="15" t="n">
        <f aca="false">IF(ISBLANK(O823),"",IF(O823="",0,1))</f>
        <v>0</v>
      </c>
      <c r="Q823" s="21"/>
      <c r="R823" s="21"/>
      <c r="S823" s="21"/>
      <c r="T823" s="42" t="str">
        <f aca="false">IF(AND($A823 = "Nome da disciplina:", ISTEXT($B823)), "OK", "")</f>
        <v/>
      </c>
      <c r="U823" s="19"/>
      <c r="V823" s="19"/>
      <c r="W823" s="21"/>
    </row>
    <row r="824" customFormat="false" ht="13.5" hidden="false" customHeight="false" outlineLevel="0" collapsed="false">
      <c r="A824" s="15" t="s">
        <v>122</v>
      </c>
      <c r="B824" s="20"/>
      <c r="C824" s="20"/>
      <c r="D824" s="20"/>
      <c r="E824" s="19"/>
      <c r="F824" s="15" t="s">
        <v>110</v>
      </c>
      <c r="G824" s="22"/>
      <c r="H824" s="19"/>
      <c r="I824" s="15" t="s">
        <v>123</v>
      </c>
      <c r="J824" s="22"/>
      <c r="K824" s="19"/>
      <c r="L824" s="15" t="s">
        <v>110</v>
      </c>
      <c r="M824" s="22"/>
      <c r="N824" s="19"/>
      <c r="O824" s="15" t="str">
        <f aca="false">IF(OR(AND(NOT(ISBLANK(G824)),NOT(ISNUMBER(G824))),AND(NOT(ISBLANK(J824)),NOT(ISNUMBER(M824)))),"Digite um número na C.H.",IF(OR(COUNTIF(B818:B827,B824)&gt;1,COUNTIF(J818:J827,J824)&gt;1),"Docente repetido",""))</f>
        <v/>
      </c>
      <c r="P824" s="15" t="n">
        <f aca="false">IF(ISBLANK(O824),"",IF(O824="",0,1))</f>
        <v>0</v>
      </c>
      <c r="Q824" s="21"/>
      <c r="R824" s="21"/>
      <c r="S824" s="21"/>
      <c r="T824" s="42" t="str">
        <f aca="false">IF(AND($A824 = "Nome da disciplina:", ISTEXT($B824)), "OK", "")</f>
        <v/>
      </c>
      <c r="U824" s="19"/>
      <c r="V824" s="19"/>
      <c r="W824" s="21"/>
    </row>
    <row r="825" customFormat="false" ht="13.5" hidden="false" customHeight="false" outlineLevel="0" collapsed="false">
      <c r="A825" s="15" t="s">
        <v>124</v>
      </c>
      <c r="B825" s="20"/>
      <c r="C825" s="20"/>
      <c r="D825" s="20"/>
      <c r="E825" s="19"/>
      <c r="F825" s="15" t="s">
        <v>110</v>
      </c>
      <c r="G825" s="22"/>
      <c r="H825" s="19"/>
      <c r="I825" s="15" t="s">
        <v>125</v>
      </c>
      <c r="J825" s="22"/>
      <c r="K825" s="19"/>
      <c r="L825" s="15" t="s">
        <v>110</v>
      </c>
      <c r="M825" s="22"/>
      <c r="N825" s="19"/>
      <c r="O825" s="15" t="str">
        <f aca="false">IF(OR(AND(NOT(ISBLANK(G825)),NOT(ISNUMBER(G825))),AND(NOT(ISBLANK(J825)),NOT(ISNUMBER(M825)))),"Digite um número na C.H.",IF(OR(COUNTIF(B818:B827,B825)&gt;1,COUNTIF(J818:J827,J825)&gt;1),"Docente repetido",""))</f>
        <v/>
      </c>
      <c r="P825" s="15" t="n">
        <f aca="false">IF(ISBLANK(O825),"",IF(O825="",0,1))</f>
        <v>0</v>
      </c>
      <c r="Q825" s="21"/>
      <c r="R825" s="21"/>
      <c r="S825" s="21"/>
      <c r="T825" s="42" t="str">
        <f aca="false">IF(AND($A825 = "Nome da disciplina:", ISTEXT($B825)), "OK", "")</f>
        <v/>
      </c>
      <c r="U825" s="19"/>
      <c r="V825" s="19"/>
      <c r="W825" s="21"/>
    </row>
    <row r="826" customFormat="false" ht="13.5" hidden="false" customHeight="false" outlineLevel="0" collapsed="false">
      <c r="A826" s="15" t="s">
        <v>126</v>
      </c>
      <c r="B826" s="20"/>
      <c r="C826" s="20"/>
      <c r="D826" s="20"/>
      <c r="E826" s="19"/>
      <c r="F826" s="15" t="s">
        <v>110</v>
      </c>
      <c r="G826" s="22"/>
      <c r="H826" s="19"/>
      <c r="I826" s="15" t="s">
        <v>127</v>
      </c>
      <c r="J826" s="22"/>
      <c r="K826" s="19"/>
      <c r="L826" s="15" t="s">
        <v>110</v>
      </c>
      <c r="M826" s="22"/>
      <c r="N826" s="19"/>
      <c r="O826" s="15" t="str">
        <f aca="false">IF(OR(AND(NOT(ISBLANK(G826)),NOT(ISNUMBER(G826))),AND(NOT(ISBLANK(J826)),NOT(ISNUMBER(M826)))),"Digite um número na C.H.",IF(OR(COUNTIF(B818:B827,B826)&gt;1,COUNTIF(J818:J827,J826)&gt;1),"Docente repetido",""))</f>
        <v/>
      </c>
      <c r="P826" s="15" t="n">
        <f aca="false">IF(ISBLANK(O826),"",IF(O826="",0,1))</f>
        <v>0</v>
      </c>
      <c r="Q826" s="21"/>
      <c r="R826" s="21"/>
      <c r="S826" s="21"/>
      <c r="T826" s="42" t="str">
        <f aca="false">IF(AND($A826 = "Nome da disciplina:", ISTEXT($B826)), "OK", "")</f>
        <v/>
      </c>
      <c r="U826" s="21"/>
      <c r="V826" s="21"/>
      <c r="W826" s="21"/>
    </row>
    <row r="827" customFormat="false" ht="13.5" hidden="false" customHeight="false" outlineLevel="0" collapsed="false">
      <c r="A827" s="15" t="s">
        <v>128</v>
      </c>
      <c r="B827" s="20"/>
      <c r="C827" s="20"/>
      <c r="D827" s="20"/>
      <c r="E827" s="19"/>
      <c r="F827" s="15" t="s">
        <v>110</v>
      </c>
      <c r="G827" s="22"/>
      <c r="H827" s="19"/>
      <c r="I827" s="15" t="s">
        <v>129</v>
      </c>
      <c r="J827" s="22"/>
      <c r="K827" s="19"/>
      <c r="L827" s="15" t="s">
        <v>110</v>
      </c>
      <c r="M827" s="22"/>
      <c r="N827" s="19"/>
      <c r="O827" s="15" t="str">
        <f aca="false">IF(OR(AND(NOT(ISBLANK(G827)),NOT(ISNUMBER(G827))),AND(NOT(ISBLANK(J827)),NOT(ISNUMBER(M827)))),"Digite um número na C.H.",IF(OR(COUNTIF(B818:B827,B827)&gt;1,COUNTIF(J818:J827,J827)&gt;1),"Docente repetido",""))</f>
        <v/>
      </c>
      <c r="P827" s="15" t="n">
        <f aca="false">IF(ISBLANK(O827),"",IF(O827="",0,1))</f>
        <v>0</v>
      </c>
      <c r="Q827" s="21"/>
      <c r="R827" s="21"/>
      <c r="S827" s="21"/>
      <c r="T827" s="42" t="str">
        <f aca="false">IF(AND($A827 = "Nome da disciplina:", ISTEXT($B827)), "OK", "")</f>
        <v/>
      </c>
      <c r="U827" s="21"/>
      <c r="V827" s="21"/>
      <c r="W827" s="21"/>
    </row>
    <row r="828" customFormat="false" ht="12" hidden="false" customHeight="false" outlineLevel="0" collapsed="false">
      <c r="A828" s="21"/>
      <c r="B828" s="21"/>
      <c r="C828" s="21"/>
      <c r="D828" s="21"/>
      <c r="E828" s="21"/>
      <c r="F828" s="21"/>
      <c r="G828" s="21"/>
      <c r="H828" s="21"/>
      <c r="I828" s="21"/>
      <c r="J828" s="21"/>
      <c r="K828" s="21"/>
      <c r="L828" s="21"/>
      <c r="M828" s="21"/>
      <c r="N828" s="21"/>
      <c r="O828" s="21"/>
      <c r="P828" s="21"/>
      <c r="Q828" s="21"/>
      <c r="R828" s="21"/>
      <c r="S828" s="21"/>
      <c r="T828" s="42" t="str">
        <f aca="false">IF(AND($A828 = "Nome da disciplina:", ISTEXT($B828)), "OK", "")</f>
        <v/>
      </c>
      <c r="U828" s="21"/>
      <c r="V828" s="21"/>
      <c r="W828" s="21"/>
    </row>
    <row r="829" customFormat="false" ht="15.75" hidden="false" customHeight="true" outlineLevel="0" collapsed="false">
      <c r="T829" s="42" t="str">
        <f aca="false">IF(AND($A829 = "Nome da disciplina:", ISTEXT($B829)), "OK", "")</f>
        <v/>
      </c>
    </row>
    <row r="830" customFormat="false" ht="15.75" hidden="false" customHeight="true" outlineLevel="0" collapsed="false">
      <c r="T830" s="42" t="str">
        <f aca="false">IF(AND($A830 = "Nome da disciplina:", ISTEXT($B830)), "OK", "")</f>
        <v/>
      </c>
    </row>
    <row r="831" customFormat="false" ht="19.5" hidden="false" customHeight="true" outlineLevel="0" collapsed="false">
      <c r="A831" s="15" t="s">
        <v>98</v>
      </c>
      <c r="B831" s="17"/>
      <c r="C831" s="17"/>
      <c r="D831" s="17"/>
      <c r="E831" s="17"/>
      <c r="F831" s="17"/>
      <c r="G831" s="17"/>
      <c r="H831" s="17"/>
      <c r="I831" s="17"/>
      <c r="J831" s="17"/>
      <c r="K831" s="17"/>
      <c r="L831" s="17"/>
      <c r="M831" s="17"/>
      <c r="N831" s="19"/>
      <c r="O831" s="15" t="str">
        <f aca="false">IF(AND(B831="",NOT(F832="")),"Nome da disciplina obrigatório","")</f>
        <v/>
      </c>
      <c r="P831" s="15" t="n">
        <f aca="false">IF(ISBLANK(O831),"",IF(O831="",0,1))</f>
        <v>0</v>
      </c>
      <c r="Q831" s="21"/>
      <c r="R831" s="21"/>
      <c r="S831" s="21"/>
      <c r="T831" s="42" t="str">
        <f aca="false">IF(AND($A831 = "Nome da disciplina:", ISTEXT($B831)), "OK", "")</f>
        <v/>
      </c>
      <c r="U831" s="21"/>
      <c r="V831" s="21"/>
      <c r="W831" s="21"/>
    </row>
    <row r="832" customFormat="false" ht="32.25" hidden="false" customHeight="true" outlineLevel="0" collapsed="false">
      <c r="A832" s="47" t="s">
        <v>99</v>
      </c>
      <c r="B832" s="47"/>
      <c r="C832" s="47"/>
      <c r="D832" s="47"/>
      <c r="E832" s="47"/>
      <c r="F832" s="15" t="str">
        <f aca="false">IF(SUM(G842:G851)+SUM(M842:M851)=0,"",SUM(G842:G851)+SUM(M842:M851))</f>
        <v/>
      </c>
      <c r="H832" s="19"/>
      <c r="I832" s="19"/>
      <c r="J832" s="19"/>
      <c r="K832" s="19"/>
      <c r="L832" s="19"/>
      <c r="M832" s="19"/>
      <c r="N832" s="19"/>
      <c r="O832" s="15" t="str">
        <f aca="false">IF(F832="", "", IF(AND(NOT(F832=0),NOT(MOD(F832,15)=0)),"A carga horária deve ser múltiplo de 15",""))</f>
        <v/>
      </c>
      <c r="P832" s="15" t="n">
        <f aca="false">IF(ISBLANK(O832),"",IF(O832="",0,1))</f>
        <v>0</v>
      </c>
      <c r="Q832" s="21"/>
      <c r="R832" s="21"/>
      <c r="S832" s="21"/>
      <c r="T832" s="42" t="str">
        <f aca="false">IF(AND($A832 = "Nome da disciplina:", ISTEXT($B832)), "OK", "")</f>
        <v/>
      </c>
      <c r="U832" s="19"/>
      <c r="V832" s="19"/>
      <c r="W832" s="21"/>
    </row>
    <row r="833" customFormat="false" ht="13.5" hidden="false" customHeight="true" outlineLevel="0" collapsed="false">
      <c r="A833" s="39" t="s">
        <v>92</v>
      </c>
      <c r="B833" s="39"/>
      <c r="C833" s="39"/>
      <c r="D833" s="39"/>
      <c r="E833" s="39"/>
      <c r="F833" s="48" t="str">
        <f aca="false">IF(AND(NOT(ISBLANK(F832)),ISNUMBER(F832),F832&gt;=15),F832/15,"")</f>
        <v/>
      </c>
      <c r="G833" s="19"/>
      <c r="H833" s="19"/>
      <c r="I833" s="19"/>
      <c r="J833" s="19"/>
      <c r="K833" s="19"/>
      <c r="L833" s="19"/>
      <c r="M833" s="19"/>
      <c r="N833" s="19"/>
      <c r="O833" s="21"/>
      <c r="P833" s="21"/>
      <c r="Q833" s="21"/>
      <c r="R833" s="21"/>
      <c r="S833" s="21"/>
      <c r="T833" s="42" t="str">
        <f aca="false">IF(AND($A833 = "Nome da disciplina:", ISTEXT($B833)), "OK", "")</f>
        <v/>
      </c>
      <c r="U833" s="19"/>
      <c r="V833" s="19"/>
      <c r="W833" s="21"/>
    </row>
    <row r="834" customFormat="false" ht="60" hidden="false" customHeight="true" outlineLevel="0" collapsed="false">
      <c r="A834" s="15" t="s">
        <v>100</v>
      </c>
      <c r="B834" s="31"/>
      <c r="C834" s="31"/>
      <c r="D834" s="31"/>
      <c r="E834" s="31"/>
      <c r="F834" s="31"/>
      <c r="G834" s="31"/>
      <c r="H834" s="31"/>
      <c r="I834" s="31"/>
      <c r="J834" s="31"/>
      <c r="K834" s="31"/>
      <c r="L834" s="31"/>
      <c r="M834" s="31"/>
      <c r="N834" s="19"/>
      <c r="O834" s="21"/>
      <c r="P834" s="21"/>
      <c r="Q834" s="21"/>
      <c r="R834" s="21"/>
      <c r="S834" s="21"/>
      <c r="T834" s="42" t="str">
        <f aca="false">IF(AND($A834 = "Nome da disciplina:", ISTEXT($B834)), "OK", "")</f>
        <v/>
      </c>
      <c r="U834" s="19"/>
      <c r="V834" s="19"/>
      <c r="W834" s="21"/>
    </row>
    <row r="835" customFormat="false" ht="60" hidden="false" customHeight="true" outlineLevel="0" collapsed="false">
      <c r="A835" s="49" t="s">
        <v>101</v>
      </c>
      <c r="B835" s="31"/>
      <c r="C835" s="31"/>
      <c r="D835" s="31"/>
      <c r="E835" s="31"/>
      <c r="F835" s="31"/>
      <c r="G835" s="31"/>
      <c r="H835" s="31"/>
      <c r="I835" s="31"/>
      <c r="J835" s="31"/>
      <c r="K835" s="31"/>
      <c r="L835" s="31"/>
      <c r="M835" s="31"/>
      <c r="N835" s="19"/>
      <c r="O835" s="21"/>
      <c r="P835" s="21"/>
      <c r="Q835" s="21"/>
      <c r="R835" s="21"/>
      <c r="S835" s="21"/>
      <c r="T835" s="42" t="str">
        <f aca="false">IF(AND($A835 = "Nome da disciplina:", ISTEXT($B835)), "OK", "")</f>
        <v/>
      </c>
      <c r="U835" s="19"/>
      <c r="V835" s="19"/>
      <c r="W835" s="21"/>
    </row>
    <row r="836" customFormat="false" ht="13.5" hidden="false" customHeight="false" outlineLevel="0" collapsed="false">
      <c r="A836" s="15" t="s">
        <v>102</v>
      </c>
      <c r="B836" s="22"/>
      <c r="C836" s="50" t="s">
        <v>103</v>
      </c>
      <c r="D836" s="19"/>
      <c r="E836" s="19"/>
      <c r="G836" s="21"/>
      <c r="H836" s="19"/>
      <c r="I836" s="19"/>
      <c r="J836" s="19"/>
      <c r="K836" s="19"/>
      <c r="L836" s="19"/>
      <c r="M836" s="19"/>
      <c r="N836" s="19"/>
      <c r="O836" s="21"/>
      <c r="P836" s="21"/>
      <c r="Q836" s="21"/>
      <c r="R836" s="21"/>
      <c r="S836" s="21"/>
      <c r="T836" s="42" t="str">
        <f aca="false">IF(AND($A836 = "Nome da disciplina:", ISTEXT($B836)), "OK", "")</f>
        <v/>
      </c>
      <c r="U836" s="19"/>
      <c r="V836" s="19"/>
      <c r="W836" s="21"/>
    </row>
    <row r="837" customFormat="false" ht="13.5" hidden="false" customHeight="false" outlineLevel="0" collapsed="false">
      <c r="A837" s="15" t="s">
        <v>104</v>
      </c>
      <c r="B837" s="22"/>
      <c r="C837" s="50" t="s">
        <v>103</v>
      </c>
      <c r="D837" s="19"/>
      <c r="E837" s="19"/>
      <c r="G837" s="21"/>
      <c r="H837" s="19"/>
      <c r="I837" s="19"/>
      <c r="J837" s="19"/>
      <c r="K837" s="19"/>
      <c r="L837" s="19"/>
      <c r="M837" s="19"/>
      <c r="N837" s="19"/>
      <c r="O837" s="21"/>
      <c r="P837" s="21"/>
      <c r="Q837" s="21"/>
      <c r="R837" s="21"/>
      <c r="S837" s="21"/>
      <c r="T837" s="42" t="str">
        <f aca="false">IF(AND($A837 = "Nome da disciplina:", ISTEXT($B837)), "OK", "")</f>
        <v/>
      </c>
      <c r="U837" s="19"/>
      <c r="V837" s="19"/>
      <c r="W837" s="21"/>
    </row>
    <row r="838" customFormat="false" ht="13.5" hidden="false" customHeight="true" outlineLevel="0" collapsed="false">
      <c r="A838" s="51" t="s">
        <v>105</v>
      </c>
      <c r="B838" s="51"/>
      <c r="C838" s="22"/>
      <c r="D838" s="50" t="s">
        <v>103</v>
      </c>
      <c r="E838" s="19"/>
      <c r="F838" s="52"/>
      <c r="G838" s="21"/>
      <c r="H838" s="19"/>
      <c r="I838" s="19"/>
      <c r="J838" s="19"/>
      <c r="K838" s="19"/>
      <c r="L838" s="19"/>
      <c r="M838" s="19"/>
      <c r="N838" s="19"/>
      <c r="O838" s="21"/>
      <c r="P838" s="21"/>
      <c r="Q838" s="21"/>
      <c r="R838" s="21"/>
      <c r="S838" s="21"/>
      <c r="T838" s="42" t="str">
        <f aca="false">IF(AND($A838 = "Nome da disciplina:", ISTEXT($B838)), "OK", "")</f>
        <v/>
      </c>
      <c r="U838" s="19"/>
      <c r="V838" s="19"/>
      <c r="W838" s="21"/>
    </row>
    <row r="839" customFormat="false" ht="13.5" hidden="false" customHeight="true" outlineLevel="0" collapsed="false">
      <c r="A839" s="51" t="s">
        <v>106</v>
      </c>
      <c r="B839" s="51"/>
      <c r="C839" s="22"/>
      <c r="D839" s="50" t="s">
        <v>103</v>
      </c>
      <c r="E839" s="19"/>
      <c r="F839" s="52"/>
      <c r="G839" s="21"/>
      <c r="H839" s="19"/>
      <c r="I839" s="19"/>
      <c r="J839" s="19"/>
      <c r="K839" s="19"/>
      <c r="L839" s="19"/>
      <c r="M839" s="19"/>
      <c r="N839" s="19"/>
      <c r="O839" s="21"/>
      <c r="P839" s="21"/>
      <c r="Q839" s="21"/>
      <c r="R839" s="21"/>
      <c r="S839" s="21"/>
      <c r="T839" s="42" t="str">
        <f aca="false">IF(AND($A839 = "Nome da disciplina:", ISTEXT($B839)), "OK", "")</f>
        <v/>
      </c>
      <c r="U839" s="19"/>
      <c r="V839" s="19"/>
      <c r="W839" s="21"/>
    </row>
    <row r="840" customFormat="false" ht="13.5" hidden="false" customHeight="true" outlineLevel="0" collapsed="false">
      <c r="A840" s="57" t="s">
        <v>107</v>
      </c>
      <c r="B840" s="57"/>
      <c r="C840" s="57"/>
      <c r="D840" s="22"/>
      <c r="E840" s="50" t="s">
        <v>103</v>
      </c>
      <c r="G840" s="21"/>
      <c r="H840" s="19"/>
      <c r="I840" s="19"/>
      <c r="J840" s="19"/>
      <c r="K840" s="19"/>
      <c r="L840" s="19"/>
      <c r="M840" s="19"/>
      <c r="N840" s="19"/>
      <c r="O840" s="21"/>
      <c r="P840" s="21"/>
      <c r="Q840" s="21"/>
      <c r="R840" s="21"/>
      <c r="S840" s="21"/>
      <c r="T840" s="42" t="str">
        <f aca="false">IF(AND($A840 = "Nome da disciplina:", ISTEXT($B840)), "OK", "")</f>
        <v/>
      </c>
      <c r="U840" s="19"/>
      <c r="V840" s="19"/>
      <c r="W840" s="21"/>
    </row>
    <row r="841" customFormat="false" ht="13.5" hidden="false" customHeight="true" outlineLevel="0" collapsed="false">
      <c r="A841" s="59" t="s">
        <v>108</v>
      </c>
      <c r="B841" s="59"/>
      <c r="C841" s="59"/>
      <c r="D841" s="22"/>
      <c r="E841" s="50" t="s">
        <v>103</v>
      </c>
      <c r="G841" s="21"/>
      <c r="H841" s="19"/>
      <c r="I841" s="19"/>
      <c r="J841" s="19"/>
      <c r="K841" s="19"/>
      <c r="L841" s="19"/>
      <c r="M841" s="19"/>
      <c r="N841" s="19"/>
      <c r="O841" s="21"/>
      <c r="P841" s="21"/>
      <c r="Q841" s="21"/>
      <c r="R841" s="21"/>
      <c r="S841" s="21"/>
      <c r="T841" s="42" t="str">
        <f aca="false">IF(AND($A841 = "Nome da disciplina:", ISTEXT($B841)), "OK", "")</f>
        <v/>
      </c>
      <c r="U841" s="19"/>
      <c r="V841" s="19"/>
      <c r="W841" s="21"/>
    </row>
    <row r="842" customFormat="false" ht="13.5" hidden="false" customHeight="false" outlineLevel="0" collapsed="false">
      <c r="A842" s="15" t="s">
        <v>109</v>
      </c>
      <c r="B842" s="20"/>
      <c r="C842" s="20"/>
      <c r="D842" s="20"/>
      <c r="E842" s="19"/>
      <c r="F842" s="15" t="s">
        <v>110</v>
      </c>
      <c r="G842" s="22"/>
      <c r="H842" s="19"/>
      <c r="I842" s="15" t="s">
        <v>111</v>
      </c>
      <c r="J842" s="22"/>
      <c r="K842" s="19"/>
      <c r="L842" s="15" t="s">
        <v>110</v>
      </c>
      <c r="M842" s="22"/>
      <c r="N842" s="19"/>
      <c r="O842" s="15" t="str">
        <f aca="false">IF(OR(AND(NOT(ISBLANK(G842)),NOT(ISNUMBER(G842))),AND(NOT(ISBLANK(J842)),NOT(ISNUMBER(M842)))),"Digite um número na C.H.",IF(OR(COUNTIF(B842:B851,B842)&gt;1,COUNTIF(J842:J851,J842)&gt;1),"Docente repetido",""))</f>
        <v/>
      </c>
      <c r="P842" s="15" t="n">
        <f aca="false">IF(ISBLANK(O842),"",IF(O842="",0,1))</f>
        <v>0</v>
      </c>
      <c r="Q842" s="21"/>
      <c r="R842" s="21"/>
      <c r="S842" s="21"/>
      <c r="T842" s="42" t="str">
        <f aca="false">IF(AND($A842 = "Nome da disciplina:", ISTEXT($B842)), "OK", "")</f>
        <v/>
      </c>
      <c r="U842" s="19"/>
      <c r="V842" s="19"/>
      <c r="W842" s="21"/>
    </row>
    <row r="843" customFormat="false" ht="13.5" hidden="false" customHeight="false" outlineLevel="0" collapsed="false">
      <c r="A843" s="15" t="s">
        <v>112</v>
      </c>
      <c r="B843" s="20"/>
      <c r="C843" s="20"/>
      <c r="D843" s="20"/>
      <c r="E843" s="19"/>
      <c r="F843" s="15" t="s">
        <v>110</v>
      </c>
      <c r="G843" s="22"/>
      <c r="H843" s="19"/>
      <c r="I843" s="15" t="s">
        <v>113</v>
      </c>
      <c r="J843" s="22"/>
      <c r="K843" s="19"/>
      <c r="L843" s="15" t="s">
        <v>110</v>
      </c>
      <c r="M843" s="22"/>
      <c r="N843" s="19"/>
      <c r="O843" s="15" t="str">
        <f aca="false">IF(OR(AND(NOT(ISBLANK(G843)),NOT(ISNUMBER(G843))),AND(NOT(ISBLANK(J843)),NOT(ISNUMBER(M843)))),"Digite um número na C.H.",IF(OR(COUNTIF(B842:B851,B843)&gt;1,COUNTIF(J842:J851,J843)&gt;1),"Docente repetido",""))</f>
        <v/>
      </c>
      <c r="P843" s="15" t="n">
        <f aca="false">IF(ISBLANK(O843),"",IF(O843="",0,1))</f>
        <v>0</v>
      </c>
      <c r="Q843" s="21"/>
      <c r="R843" s="21"/>
      <c r="S843" s="21"/>
      <c r="T843" s="42" t="str">
        <f aca="false">IF(AND($A843 = "Nome da disciplina:", ISTEXT($B843)), "OK", "")</f>
        <v/>
      </c>
      <c r="U843" s="19"/>
      <c r="V843" s="19"/>
      <c r="W843" s="21"/>
    </row>
    <row r="844" customFormat="false" ht="13.5" hidden="false" customHeight="false" outlineLevel="0" collapsed="false">
      <c r="A844" s="15" t="s">
        <v>114</v>
      </c>
      <c r="B844" s="20"/>
      <c r="C844" s="20"/>
      <c r="D844" s="20"/>
      <c r="E844" s="19"/>
      <c r="F844" s="15" t="s">
        <v>110</v>
      </c>
      <c r="G844" s="22"/>
      <c r="H844" s="19"/>
      <c r="I844" s="15" t="s">
        <v>115</v>
      </c>
      <c r="J844" s="22"/>
      <c r="K844" s="19"/>
      <c r="L844" s="15" t="s">
        <v>110</v>
      </c>
      <c r="M844" s="22"/>
      <c r="N844" s="19"/>
      <c r="O844" s="15" t="str">
        <f aca="false">IF(OR(AND(NOT(ISBLANK(G844)),NOT(ISNUMBER(G844))),AND(NOT(ISBLANK(J844)),NOT(ISNUMBER(M844)))),"Digite um número na C.H.",IF(OR(COUNTIF(B842:B851,B844)&gt;1,COUNTIF(J842:J851,J844)&gt;1),"Docente repetido",""))</f>
        <v/>
      </c>
      <c r="P844" s="15" t="n">
        <f aca="false">IF(ISBLANK(O844),"",IF(O844="",0,1))</f>
        <v>0</v>
      </c>
      <c r="Q844" s="21"/>
      <c r="R844" s="21"/>
      <c r="S844" s="21"/>
      <c r="T844" s="42" t="str">
        <f aca="false">IF(AND($A844 = "Nome da disciplina:", ISTEXT($B844)), "OK", "")</f>
        <v/>
      </c>
      <c r="U844" s="19"/>
      <c r="V844" s="19"/>
      <c r="W844" s="21"/>
    </row>
    <row r="845" customFormat="false" ht="13.5" hidden="false" customHeight="false" outlineLevel="0" collapsed="false">
      <c r="A845" s="15" t="s">
        <v>116</v>
      </c>
      <c r="B845" s="20"/>
      <c r="C845" s="20"/>
      <c r="D845" s="20"/>
      <c r="E845" s="19"/>
      <c r="F845" s="15" t="s">
        <v>110</v>
      </c>
      <c r="G845" s="22"/>
      <c r="H845" s="19"/>
      <c r="I845" s="15" t="s">
        <v>117</v>
      </c>
      <c r="J845" s="22"/>
      <c r="K845" s="19"/>
      <c r="L845" s="15" t="s">
        <v>110</v>
      </c>
      <c r="M845" s="22"/>
      <c r="N845" s="19"/>
      <c r="O845" s="15" t="str">
        <f aca="false">IF(OR(AND(NOT(ISBLANK(G845)),NOT(ISNUMBER(G845))),AND(NOT(ISBLANK(J845)),NOT(ISNUMBER(M845)))),"Digite um número na C.H.",IF(OR(COUNTIF(B842:B851,B845)&gt;1,COUNTIF(J842:J851,J845)&gt;1),"Docente repetido",""))</f>
        <v/>
      </c>
      <c r="P845" s="15" t="n">
        <f aca="false">IF(ISBLANK(O845),"",IF(O845="",0,1))</f>
        <v>0</v>
      </c>
      <c r="Q845" s="21"/>
      <c r="R845" s="21"/>
      <c r="S845" s="21"/>
      <c r="T845" s="42" t="str">
        <f aca="false">IF(AND($A845 = "Nome da disciplina:", ISTEXT($B845)), "OK", "")</f>
        <v/>
      </c>
      <c r="U845" s="19"/>
      <c r="V845" s="19"/>
      <c r="W845" s="21"/>
    </row>
    <row r="846" customFormat="false" ht="13.5" hidden="false" customHeight="false" outlineLevel="0" collapsed="false">
      <c r="A846" s="15" t="s">
        <v>118</v>
      </c>
      <c r="B846" s="20"/>
      <c r="C846" s="20"/>
      <c r="D846" s="20"/>
      <c r="E846" s="19"/>
      <c r="F846" s="15" t="s">
        <v>110</v>
      </c>
      <c r="G846" s="22"/>
      <c r="H846" s="19"/>
      <c r="I846" s="15" t="s">
        <v>119</v>
      </c>
      <c r="J846" s="22"/>
      <c r="K846" s="19"/>
      <c r="L846" s="15" t="s">
        <v>110</v>
      </c>
      <c r="M846" s="22"/>
      <c r="N846" s="19"/>
      <c r="O846" s="15" t="str">
        <f aca="false">IF(OR(AND(NOT(ISBLANK(G846)),NOT(ISNUMBER(G846))),AND(NOT(ISBLANK(J846)),NOT(ISNUMBER(M846)))),"Digite um número na C.H.",IF(OR(COUNTIF(B842:B851,B846)&gt;1,COUNTIF(J842:J851,J846)&gt;1),"Docente repetido",""))</f>
        <v/>
      </c>
      <c r="P846" s="15" t="n">
        <f aca="false">IF(ISBLANK(O846),"",IF(O846="",0,1))</f>
        <v>0</v>
      </c>
      <c r="Q846" s="21"/>
      <c r="R846" s="21"/>
      <c r="S846" s="21"/>
      <c r="T846" s="42" t="str">
        <f aca="false">IF(AND($A846 = "Nome da disciplina:", ISTEXT($B846)), "OK", "")</f>
        <v/>
      </c>
      <c r="U846" s="19"/>
      <c r="V846" s="19"/>
      <c r="W846" s="21"/>
    </row>
    <row r="847" customFormat="false" ht="13.5" hidden="false" customHeight="false" outlineLevel="0" collapsed="false">
      <c r="A847" s="15" t="s">
        <v>120</v>
      </c>
      <c r="B847" s="20"/>
      <c r="C847" s="20"/>
      <c r="D847" s="20"/>
      <c r="E847" s="19"/>
      <c r="F847" s="15" t="s">
        <v>110</v>
      </c>
      <c r="G847" s="22"/>
      <c r="H847" s="19"/>
      <c r="I847" s="15" t="s">
        <v>121</v>
      </c>
      <c r="J847" s="22"/>
      <c r="K847" s="19"/>
      <c r="L847" s="15" t="s">
        <v>110</v>
      </c>
      <c r="M847" s="22"/>
      <c r="N847" s="19"/>
      <c r="O847" s="15" t="str">
        <f aca="false">IF(OR(AND(NOT(ISBLANK(G847)),NOT(ISNUMBER(G847))),AND(NOT(ISBLANK(J847)),NOT(ISNUMBER(M847)))),"Digite um número na C.H.",IF(OR(COUNTIF(B842:B851,B847)&gt;1,COUNTIF(J842:J851,J847)&gt;1),"Docente repetido",""))</f>
        <v/>
      </c>
      <c r="P847" s="15" t="n">
        <f aca="false">IF(ISBLANK(O847),"",IF(O847="",0,1))</f>
        <v>0</v>
      </c>
      <c r="Q847" s="21"/>
      <c r="R847" s="21"/>
      <c r="S847" s="21"/>
      <c r="T847" s="42" t="str">
        <f aca="false">IF(AND($A847 = "Nome da disciplina:", ISTEXT($B847)), "OK", "")</f>
        <v/>
      </c>
      <c r="U847" s="19"/>
      <c r="V847" s="19"/>
      <c r="W847" s="21"/>
    </row>
    <row r="848" customFormat="false" ht="13.5" hidden="false" customHeight="false" outlineLevel="0" collapsed="false">
      <c r="A848" s="15" t="s">
        <v>122</v>
      </c>
      <c r="B848" s="20"/>
      <c r="C848" s="20"/>
      <c r="D848" s="20"/>
      <c r="E848" s="19"/>
      <c r="F848" s="15" t="s">
        <v>110</v>
      </c>
      <c r="G848" s="22"/>
      <c r="H848" s="19"/>
      <c r="I848" s="15" t="s">
        <v>123</v>
      </c>
      <c r="J848" s="22"/>
      <c r="K848" s="19"/>
      <c r="L848" s="15" t="s">
        <v>110</v>
      </c>
      <c r="M848" s="22"/>
      <c r="N848" s="19"/>
      <c r="O848" s="15" t="str">
        <f aca="false">IF(OR(AND(NOT(ISBLANK(G848)),NOT(ISNUMBER(G848))),AND(NOT(ISBLANK(J848)),NOT(ISNUMBER(M848)))),"Digite um número na C.H.",IF(OR(COUNTIF(B842:B851,B848)&gt;1,COUNTIF(J842:J851,J848)&gt;1),"Docente repetido",""))</f>
        <v/>
      </c>
      <c r="P848" s="15" t="n">
        <f aca="false">IF(ISBLANK(O848),"",IF(O848="",0,1))</f>
        <v>0</v>
      </c>
      <c r="Q848" s="21"/>
      <c r="R848" s="21"/>
      <c r="S848" s="21"/>
      <c r="T848" s="42" t="str">
        <f aca="false">IF(AND($A848 = "Nome da disciplina:", ISTEXT($B848)), "OK", "")</f>
        <v/>
      </c>
      <c r="U848" s="19"/>
      <c r="V848" s="19"/>
      <c r="W848" s="21"/>
    </row>
    <row r="849" customFormat="false" ht="13.5" hidden="false" customHeight="false" outlineLevel="0" collapsed="false">
      <c r="A849" s="15" t="s">
        <v>124</v>
      </c>
      <c r="B849" s="20"/>
      <c r="C849" s="20"/>
      <c r="D849" s="20"/>
      <c r="E849" s="19"/>
      <c r="F849" s="15" t="s">
        <v>110</v>
      </c>
      <c r="G849" s="22"/>
      <c r="H849" s="19"/>
      <c r="I849" s="15" t="s">
        <v>125</v>
      </c>
      <c r="J849" s="22"/>
      <c r="K849" s="19"/>
      <c r="L849" s="15" t="s">
        <v>110</v>
      </c>
      <c r="M849" s="22"/>
      <c r="N849" s="19"/>
      <c r="O849" s="15" t="str">
        <f aca="false">IF(OR(AND(NOT(ISBLANK(G849)),NOT(ISNUMBER(G849))),AND(NOT(ISBLANK(J849)),NOT(ISNUMBER(M849)))),"Digite um número na C.H.",IF(OR(COUNTIF(B842:B851,B849)&gt;1,COUNTIF(J842:J851,J849)&gt;1),"Docente repetido",""))</f>
        <v/>
      </c>
      <c r="P849" s="15" t="n">
        <f aca="false">IF(ISBLANK(O849),"",IF(O849="",0,1))</f>
        <v>0</v>
      </c>
      <c r="Q849" s="21"/>
      <c r="R849" s="21"/>
      <c r="S849" s="21"/>
      <c r="T849" s="42" t="str">
        <f aca="false">IF(AND($A849 = "Nome da disciplina:", ISTEXT($B849)), "OK", "")</f>
        <v/>
      </c>
      <c r="U849" s="19"/>
      <c r="V849" s="19"/>
      <c r="W849" s="21"/>
    </row>
    <row r="850" customFormat="false" ht="13.5" hidden="false" customHeight="false" outlineLevel="0" collapsed="false">
      <c r="A850" s="15" t="s">
        <v>126</v>
      </c>
      <c r="B850" s="20"/>
      <c r="C850" s="20"/>
      <c r="D850" s="20"/>
      <c r="E850" s="19"/>
      <c r="F850" s="15" t="s">
        <v>110</v>
      </c>
      <c r="G850" s="22"/>
      <c r="H850" s="19"/>
      <c r="I850" s="15" t="s">
        <v>127</v>
      </c>
      <c r="J850" s="22"/>
      <c r="K850" s="19"/>
      <c r="L850" s="15" t="s">
        <v>110</v>
      </c>
      <c r="M850" s="22"/>
      <c r="N850" s="19"/>
      <c r="O850" s="15" t="str">
        <f aca="false">IF(OR(AND(NOT(ISBLANK(G850)),NOT(ISNUMBER(G850))),AND(NOT(ISBLANK(J850)),NOT(ISNUMBER(M850)))),"Digite um número na C.H.",IF(OR(COUNTIF(B842:B851,B850)&gt;1,COUNTIF(J842:J851,J850)&gt;1),"Docente repetido",""))</f>
        <v/>
      </c>
      <c r="P850" s="15" t="n">
        <f aca="false">IF(ISBLANK(O850),"",IF(O850="",0,1))</f>
        <v>0</v>
      </c>
      <c r="Q850" s="21"/>
      <c r="R850" s="21"/>
      <c r="S850" s="21"/>
      <c r="T850" s="42" t="str">
        <f aca="false">IF(AND($A850 = "Nome da disciplina:", ISTEXT($B850)), "OK", "")</f>
        <v/>
      </c>
      <c r="U850" s="21"/>
      <c r="V850" s="21"/>
      <c r="W850" s="21"/>
    </row>
    <row r="851" customFormat="false" ht="13.5" hidden="false" customHeight="false" outlineLevel="0" collapsed="false">
      <c r="A851" s="15" t="s">
        <v>128</v>
      </c>
      <c r="B851" s="20"/>
      <c r="C851" s="20"/>
      <c r="D851" s="20"/>
      <c r="E851" s="19"/>
      <c r="F851" s="15" t="s">
        <v>110</v>
      </c>
      <c r="G851" s="22"/>
      <c r="H851" s="19"/>
      <c r="I851" s="15" t="s">
        <v>129</v>
      </c>
      <c r="J851" s="22"/>
      <c r="K851" s="19"/>
      <c r="L851" s="15" t="s">
        <v>110</v>
      </c>
      <c r="M851" s="22"/>
      <c r="N851" s="19"/>
      <c r="O851" s="15" t="str">
        <f aca="false">IF(OR(AND(NOT(ISBLANK(G851)),NOT(ISNUMBER(G851))),AND(NOT(ISBLANK(J851)),NOT(ISNUMBER(M851)))),"Digite um número na C.H.",IF(OR(COUNTIF(B842:B851,B851)&gt;1,COUNTIF(J842:J851,J851)&gt;1),"Docente repetido",""))</f>
        <v/>
      </c>
      <c r="P851" s="15" t="n">
        <f aca="false">IF(ISBLANK(O851),"",IF(O851="",0,1))</f>
        <v>0</v>
      </c>
      <c r="Q851" s="21"/>
      <c r="R851" s="21"/>
      <c r="S851" s="21"/>
      <c r="T851" s="42" t="str">
        <f aca="false">IF(AND($A851 = "Nome da disciplina:", ISTEXT($B851)), "OK", "")</f>
        <v/>
      </c>
      <c r="U851" s="21"/>
      <c r="V851" s="21"/>
      <c r="W851" s="21"/>
    </row>
    <row r="852" customFormat="false" ht="12" hidden="false" customHeight="false" outlineLevel="0" collapsed="false">
      <c r="A852" s="21"/>
      <c r="B852" s="21"/>
      <c r="C852" s="21"/>
      <c r="D852" s="21"/>
      <c r="E852" s="21"/>
      <c r="F852" s="21"/>
      <c r="G852" s="21"/>
      <c r="H852" s="21"/>
      <c r="I852" s="21"/>
      <c r="J852" s="21"/>
      <c r="K852" s="21"/>
      <c r="L852" s="21"/>
      <c r="M852" s="21"/>
      <c r="N852" s="21"/>
      <c r="O852" s="21"/>
      <c r="P852" s="21"/>
      <c r="Q852" s="21"/>
      <c r="R852" s="21"/>
      <c r="S852" s="21"/>
      <c r="T852" s="42" t="str">
        <f aca="false">IF(AND($A852 = "Nome da disciplina:", ISTEXT($B852)), "OK", "")</f>
        <v/>
      </c>
      <c r="U852" s="21"/>
      <c r="V852" s="21"/>
      <c r="W852" s="21"/>
    </row>
    <row r="853" customFormat="false" ht="15.75" hidden="false" customHeight="true" outlineLevel="0" collapsed="false">
      <c r="T853" s="42" t="str">
        <f aca="false">IF(AND($A853 = "Nome da disciplina:", ISTEXT($B853)), "OK", "")</f>
        <v/>
      </c>
    </row>
    <row r="854" customFormat="false" ht="15.75" hidden="false" customHeight="true" outlineLevel="0" collapsed="false">
      <c r="T854" s="42" t="str">
        <f aca="false">IF(AND($A854 = "Nome da disciplina:", ISTEXT($B854)), "OK", "")</f>
        <v/>
      </c>
    </row>
    <row r="855" customFormat="false" ht="19.5" hidden="false" customHeight="true" outlineLevel="0" collapsed="false">
      <c r="A855" s="15" t="s">
        <v>98</v>
      </c>
      <c r="B855" s="17"/>
      <c r="C855" s="17"/>
      <c r="D855" s="17"/>
      <c r="E855" s="17"/>
      <c r="F855" s="17"/>
      <c r="G855" s="17"/>
      <c r="H855" s="17"/>
      <c r="I855" s="17"/>
      <c r="J855" s="17"/>
      <c r="K855" s="17"/>
      <c r="L855" s="17"/>
      <c r="M855" s="17"/>
      <c r="N855" s="19"/>
      <c r="O855" s="15" t="str">
        <f aca="false">IF(AND(B855="",NOT(F856="")),"Nome da disciplina obrigatório","")</f>
        <v/>
      </c>
      <c r="P855" s="15" t="n">
        <f aca="false">IF(ISBLANK(O855),"",IF(O855="",0,1))</f>
        <v>0</v>
      </c>
      <c r="Q855" s="21"/>
      <c r="R855" s="21"/>
      <c r="S855" s="21"/>
      <c r="T855" s="42" t="str">
        <f aca="false">IF(AND($A855 = "Nome da disciplina:", ISTEXT($B855)), "OK", "")</f>
        <v/>
      </c>
      <c r="U855" s="21"/>
      <c r="V855" s="21"/>
      <c r="W855" s="21"/>
    </row>
    <row r="856" customFormat="false" ht="32.25" hidden="false" customHeight="true" outlineLevel="0" collapsed="false">
      <c r="A856" s="47" t="s">
        <v>99</v>
      </c>
      <c r="B856" s="47"/>
      <c r="C856" s="47"/>
      <c r="D856" s="47"/>
      <c r="E856" s="47"/>
      <c r="F856" s="15" t="str">
        <f aca="false">IF(SUM(G866:G875)+SUM(M866:M875)=0,"",SUM(G866:G875)+SUM(M866:M875))</f>
        <v/>
      </c>
      <c r="H856" s="19"/>
      <c r="I856" s="19"/>
      <c r="J856" s="19"/>
      <c r="K856" s="19"/>
      <c r="L856" s="19"/>
      <c r="M856" s="19"/>
      <c r="N856" s="19"/>
      <c r="O856" s="15" t="str">
        <f aca="false">IF(F856="", "", IF(AND(NOT(F856=0),NOT(MOD(F856,15)=0)),"A carga horária deve ser múltiplo de 15",""))</f>
        <v/>
      </c>
      <c r="P856" s="15" t="n">
        <f aca="false">IF(ISBLANK(O856),"",IF(O856="",0,1))</f>
        <v>0</v>
      </c>
      <c r="Q856" s="21"/>
      <c r="R856" s="21"/>
      <c r="S856" s="21"/>
      <c r="T856" s="42" t="str">
        <f aca="false">IF(AND($A856 = "Nome da disciplina:", ISTEXT($B856)), "OK", "")</f>
        <v/>
      </c>
      <c r="U856" s="19"/>
      <c r="V856" s="19"/>
      <c r="W856" s="21"/>
    </row>
    <row r="857" customFormat="false" ht="13.5" hidden="false" customHeight="true" outlineLevel="0" collapsed="false">
      <c r="A857" s="39" t="s">
        <v>92</v>
      </c>
      <c r="B857" s="39"/>
      <c r="C857" s="39"/>
      <c r="D857" s="39"/>
      <c r="E857" s="39"/>
      <c r="F857" s="48" t="str">
        <f aca="false">IF(AND(NOT(ISBLANK(F856)),ISNUMBER(F856),F856&gt;=15),F856/15,"")</f>
        <v/>
      </c>
      <c r="G857" s="19"/>
      <c r="H857" s="19"/>
      <c r="I857" s="19"/>
      <c r="J857" s="19"/>
      <c r="K857" s="19"/>
      <c r="L857" s="19"/>
      <c r="M857" s="19"/>
      <c r="N857" s="19"/>
      <c r="O857" s="21"/>
      <c r="P857" s="21"/>
      <c r="Q857" s="21"/>
      <c r="R857" s="21"/>
      <c r="S857" s="21"/>
      <c r="T857" s="42" t="str">
        <f aca="false">IF(AND($A857 = "Nome da disciplina:", ISTEXT($B857)), "OK", "")</f>
        <v/>
      </c>
      <c r="U857" s="19"/>
      <c r="V857" s="19"/>
      <c r="W857" s="21"/>
    </row>
    <row r="858" customFormat="false" ht="60" hidden="false" customHeight="true" outlineLevel="0" collapsed="false">
      <c r="A858" s="15" t="s">
        <v>100</v>
      </c>
      <c r="B858" s="31"/>
      <c r="C858" s="31"/>
      <c r="D858" s="31"/>
      <c r="E858" s="31"/>
      <c r="F858" s="31"/>
      <c r="G858" s="31"/>
      <c r="H858" s="31"/>
      <c r="I858" s="31"/>
      <c r="J858" s="31"/>
      <c r="K858" s="31"/>
      <c r="L858" s="31"/>
      <c r="M858" s="31"/>
      <c r="N858" s="19"/>
      <c r="O858" s="21"/>
      <c r="P858" s="21"/>
      <c r="Q858" s="21"/>
      <c r="R858" s="21"/>
      <c r="S858" s="21"/>
      <c r="T858" s="42" t="str">
        <f aca="false">IF(AND($A858 = "Nome da disciplina:", ISTEXT($B858)), "OK", "")</f>
        <v/>
      </c>
      <c r="U858" s="19"/>
      <c r="V858" s="19"/>
      <c r="W858" s="21"/>
    </row>
    <row r="859" customFormat="false" ht="60" hidden="false" customHeight="true" outlineLevel="0" collapsed="false">
      <c r="A859" s="49" t="s">
        <v>101</v>
      </c>
      <c r="B859" s="31"/>
      <c r="C859" s="31"/>
      <c r="D859" s="31"/>
      <c r="E859" s="31"/>
      <c r="F859" s="31"/>
      <c r="G859" s="31"/>
      <c r="H859" s="31"/>
      <c r="I859" s="31"/>
      <c r="J859" s="31"/>
      <c r="K859" s="31"/>
      <c r="L859" s="31"/>
      <c r="M859" s="31"/>
      <c r="N859" s="19"/>
      <c r="O859" s="21"/>
      <c r="P859" s="21"/>
      <c r="Q859" s="21"/>
      <c r="R859" s="21"/>
      <c r="S859" s="21"/>
      <c r="T859" s="42" t="str">
        <f aca="false">IF(AND($A859 = "Nome da disciplina:", ISTEXT($B859)), "OK", "")</f>
        <v/>
      </c>
      <c r="U859" s="19"/>
      <c r="V859" s="19"/>
      <c r="W859" s="21"/>
    </row>
    <row r="860" customFormat="false" ht="13.5" hidden="false" customHeight="false" outlineLevel="0" collapsed="false">
      <c r="A860" s="15" t="s">
        <v>102</v>
      </c>
      <c r="B860" s="22"/>
      <c r="C860" s="50" t="s">
        <v>103</v>
      </c>
      <c r="D860" s="19"/>
      <c r="E860" s="19"/>
      <c r="G860" s="21"/>
      <c r="H860" s="19"/>
      <c r="I860" s="19"/>
      <c r="J860" s="19"/>
      <c r="K860" s="19"/>
      <c r="L860" s="19"/>
      <c r="M860" s="19"/>
      <c r="N860" s="19"/>
      <c r="O860" s="21"/>
      <c r="P860" s="21"/>
      <c r="Q860" s="21"/>
      <c r="R860" s="21"/>
      <c r="S860" s="21"/>
      <c r="T860" s="42" t="str">
        <f aca="false">IF(AND($A860 = "Nome da disciplina:", ISTEXT($B860)), "OK", "")</f>
        <v/>
      </c>
      <c r="U860" s="19"/>
      <c r="V860" s="19"/>
      <c r="W860" s="21"/>
    </row>
    <row r="861" customFormat="false" ht="13.5" hidden="false" customHeight="false" outlineLevel="0" collapsed="false">
      <c r="A861" s="15" t="s">
        <v>104</v>
      </c>
      <c r="B861" s="22"/>
      <c r="C861" s="50" t="s">
        <v>103</v>
      </c>
      <c r="D861" s="19"/>
      <c r="E861" s="19"/>
      <c r="G861" s="21"/>
      <c r="H861" s="19"/>
      <c r="I861" s="19"/>
      <c r="J861" s="19"/>
      <c r="K861" s="19"/>
      <c r="L861" s="19"/>
      <c r="M861" s="19"/>
      <c r="N861" s="19"/>
      <c r="O861" s="21"/>
      <c r="P861" s="21"/>
      <c r="Q861" s="21"/>
      <c r="R861" s="21"/>
      <c r="S861" s="21"/>
      <c r="T861" s="42" t="str">
        <f aca="false">IF(AND($A861 = "Nome da disciplina:", ISTEXT($B861)), "OK", "")</f>
        <v/>
      </c>
      <c r="U861" s="19"/>
      <c r="V861" s="19"/>
      <c r="W861" s="21"/>
    </row>
    <row r="862" customFormat="false" ht="13.5" hidden="false" customHeight="true" outlineLevel="0" collapsed="false">
      <c r="A862" s="51" t="s">
        <v>105</v>
      </c>
      <c r="B862" s="51"/>
      <c r="C862" s="22"/>
      <c r="D862" s="50" t="s">
        <v>103</v>
      </c>
      <c r="E862" s="19"/>
      <c r="F862" s="52"/>
      <c r="G862" s="21"/>
      <c r="H862" s="19"/>
      <c r="I862" s="19"/>
      <c r="J862" s="19"/>
      <c r="K862" s="19"/>
      <c r="L862" s="19"/>
      <c r="M862" s="19"/>
      <c r="N862" s="19"/>
      <c r="O862" s="21"/>
      <c r="P862" s="21"/>
      <c r="Q862" s="21"/>
      <c r="R862" s="21"/>
      <c r="S862" s="21"/>
      <c r="T862" s="42" t="str">
        <f aca="false">IF(AND($A862 = "Nome da disciplina:", ISTEXT($B862)), "OK", "")</f>
        <v/>
      </c>
      <c r="U862" s="19"/>
      <c r="V862" s="19"/>
      <c r="W862" s="21"/>
    </row>
    <row r="863" customFormat="false" ht="13.5" hidden="false" customHeight="true" outlineLevel="0" collapsed="false">
      <c r="A863" s="51" t="s">
        <v>106</v>
      </c>
      <c r="B863" s="51"/>
      <c r="C863" s="22"/>
      <c r="D863" s="50" t="s">
        <v>103</v>
      </c>
      <c r="E863" s="19"/>
      <c r="F863" s="52"/>
      <c r="G863" s="21"/>
      <c r="H863" s="19"/>
      <c r="I863" s="19"/>
      <c r="J863" s="19"/>
      <c r="K863" s="19"/>
      <c r="L863" s="19"/>
      <c r="M863" s="19"/>
      <c r="N863" s="19"/>
      <c r="O863" s="21"/>
      <c r="P863" s="21"/>
      <c r="Q863" s="21"/>
      <c r="R863" s="21"/>
      <c r="S863" s="21"/>
      <c r="T863" s="42" t="str">
        <f aca="false">IF(AND($A863 = "Nome da disciplina:", ISTEXT($B863)), "OK", "")</f>
        <v/>
      </c>
      <c r="U863" s="19"/>
      <c r="V863" s="19"/>
      <c r="W863" s="21"/>
    </row>
    <row r="864" customFormat="false" ht="13.5" hidden="false" customHeight="true" outlineLevel="0" collapsed="false">
      <c r="A864" s="57" t="s">
        <v>107</v>
      </c>
      <c r="B864" s="57"/>
      <c r="C864" s="57"/>
      <c r="D864" s="22"/>
      <c r="E864" s="50" t="s">
        <v>103</v>
      </c>
      <c r="G864" s="21"/>
      <c r="H864" s="19"/>
      <c r="I864" s="19"/>
      <c r="J864" s="19"/>
      <c r="K864" s="19"/>
      <c r="L864" s="19"/>
      <c r="M864" s="19"/>
      <c r="N864" s="19"/>
      <c r="O864" s="21"/>
      <c r="P864" s="21"/>
      <c r="Q864" s="21"/>
      <c r="R864" s="21"/>
      <c r="S864" s="21"/>
      <c r="T864" s="42" t="str">
        <f aca="false">IF(AND($A864 = "Nome da disciplina:", ISTEXT($B864)), "OK", "")</f>
        <v/>
      </c>
      <c r="U864" s="19"/>
      <c r="V864" s="19"/>
      <c r="W864" s="21"/>
    </row>
    <row r="865" customFormat="false" ht="13.5" hidden="false" customHeight="true" outlineLevel="0" collapsed="false">
      <c r="A865" s="59" t="s">
        <v>108</v>
      </c>
      <c r="B865" s="59"/>
      <c r="C865" s="59"/>
      <c r="D865" s="22"/>
      <c r="E865" s="50" t="s">
        <v>103</v>
      </c>
      <c r="G865" s="21"/>
      <c r="H865" s="19"/>
      <c r="I865" s="19"/>
      <c r="J865" s="19"/>
      <c r="K865" s="19"/>
      <c r="L865" s="19"/>
      <c r="M865" s="19"/>
      <c r="N865" s="19"/>
      <c r="O865" s="21"/>
      <c r="P865" s="21"/>
      <c r="Q865" s="21"/>
      <c r="R865" s="21"/>
      <c r="S865" s="21"/>
      <c r="T865" s="42" t="str">
        <f aca="false">IF(AND($A865 = "Nome da disciplina:", ISTEXT($B865)), "OK", "")</f>
        <v/>
      </c>
      <c r="U865" s="19"/>
      <c r="V865" s="19"/>
      <c r="W865" s="21"/>
    </row>
    <row r="866" customFormat="false" ht="13.5" hidden="false" customHeight="false" outlineLevel="0" collapsed="false">
      <c r="A866" s="15" t="s">
        <v>109</v>
      </c>
      <c r="B866" s="20"/>
      <c r="C866" s="20"/>
      <c r="D866" s="20"/>
      <c r="E866" s="19"/>
      <c r="F866" s="15" t="s">
        <v>110</v>
      </c>
      <c r="G866" s="22"/>
      <c r="H866" s="19"/>
      <c r="I866" s="15" t="s">
        <v>111</v>
      </c>
      <c r="J866" s="22"/>
      <c r="K866" s="19"/>
      <c r="L866" s="15" t="s">
        <v>110</v>
      </c>
      <c r="M866" s="22"/>
      <c r="N866" s="19"/>
      <c r="O866" s="15" t="str">
        <f aca="false">IF(OR(AND(NOT(ISBLANK(G866)),NOT(ISNUMBER(G866))),AND(NOT(ISBLANK(J866)),NOT(ISNUMBER(M866)))),"Digite um número na C.H.",IF(OR(COUNTIF(B866:B875,B866)&gt;1,COUNTIF(J866:J875,J866)&gt;1),"Docente repetido",""))</f>
        <v/>
      </c>
      <c r="P866" s="15" t="n">
        <f aca="false">IF(ISBLANK(O866),"",IF(O866="",0,1))</f>
        <v>0</v>
      </c>
      <c r="Q866" s="21"/>
      <c r="R866" s="21"/>
      <c r="S866" s="21"/>
      <c r="T866" s="42" t="str">
        <f aca="false">IF(AND($A866 = "Nome da disciplina:", ISTEXT($B866)), "OK", "")</f>
        <v/>
      </c>
      <c r="U866" s="19"/>
      <c r="V866" s="19"/>
      <c r="W866" s="21"/>
    </row>
    <row r="867" customFormat="false" ht="13.5" hidden="false" customHeight="false" outlineLevel="0" collapsed="false">
      <c r="A867" s="15" t="s">
        <v>112</v>
      </c>
      <c r="B867" s="20"/>
      <c r="C867" s="20"/>
      <c r="D867" s="20"/>
      <c r="E867" s="19"/>
      <c r="F867" s="15" t="s">
        <v>110</v>
      </c>
      <c r="G867" s="22"/>
      <c r="H867" s="19"/>
      <c r="I867" s="15" t="s">
        <v>113</v>
      </c>
      <c r="J867" s="22"/>
      <c r="K867" s="19"/>
      <c r="L867" s="15" t="s">
        <v>110</v>
      </c>
      <c r="M867" s="22"/>
      <c r="N867" s="19"/>
      <c r="O867" s="15" t="str">
        <f aca="false">IF(OR(AND(NOT(ISBLANK(G867)),NOT(ISNUMBER(G867))),AND(NOT(ISBLANK(J867)),NOT(ISNUMBER(M867)))),"Digite um número na C.H.",IF(OR(COUNTIF(B866:B875,B867)&gt;1,COUNTIF(J866:J875,J867)&gt;1),"Docente repetido",""))</f>
        <v/>
      </c>
      <c r="P867" s="15" t="n">
        <f aca="false">IF(ISBLANK(O867),"",IF(O867="",0,1))</f>
        <v>0</v>
      </c>
      <c r="Q867" s="21"/>
      <c r="R867" s="21"/>
      <c r="S867" s="21"/>
      <c r="T867" s="42" t="str">
        <f aca="false">IF(AND($A867 = "Nome da disciplina:", ISTEXT($B867)), "OK", "")</f>
        <v/>
      </c>
      <c r="U867" s="19"/>
      <c r="V867" s="19"/>
      <c r="W867" s="21"/>
    </row>
    <row r="868" customFormat="false" ht="13.5" hidden="false" customHeight="false" outlineLevel="0" collapsed="false">
      <c r="A868" s="15" t="s">
        <v>114</v>
      </c>
      <c r="B868" s="20"/>
      <c r="C868" s="20"/>
      <c r="D868" s="20"/>
      <c r="E868" s="19"/>
      <c r="F868" s="15" t="s">
        <v>110</v>
      </c>
      <c r="G868" s="22"/>
      <c r="H868" s="19"/>
      <c r="I868" s="15" t="s">
        <v>115</v>
      </c>
      <c r="J868" s="22"/>
      <c r="K868" s="19"/>
      <c r="L868" s="15" t="s">
        <v>110</v>
      </c>
      <c r="M868" s="22"/>
      <c r="N868" s="19"/>
      <c r="O868" s="15" t="str">
        <f aca="false">IF(OR(AND(NOT(ISBLANK(G868)),NOT(ISNUMBER(G868))),AND(NOT(ISBLANK(J868)),NOT(ISNUMBER(M868)))),"Digite um número na C.H.",IF(OR(COUNTIF(B866:B875,B868)&gt;1,COUNTIF(J866:J875,J868)&gt;1),"Docente repetido",""))</f>
        <v/>
      </c>
      <c r="P868" s="15" t="n">
        <f aca="false">IF(ISBLANK(O868),"",IF(O868="",0,1))</f>
        <v>0</v>
      </c>
      <c r="Q868" s="21"/>
      <c r="R868" s="21"/>
      <c r="S868" s="21"/>
      <c r="T868" s="42" t="str">
        <f aca="false">IF(AND($A868 = "Nome da disciplina:", ISTEXT($B868)), "OK", "")</f>
        <v/>
      </c>
      <c r="U868" s="19"/>
      <c r="V868" s="19"/>
      <c r="W868" s="21"/>
    </row>
    <row r="869" customFormat="false" ht="13.5" hidden="false" customHeight="false" outlineLevel="0" collapsed="false">
      <c r="A869" s="15" t="s">
        <v>116</v>
      </c>
      <c r="B869" s="20"/>
      <c r="C869" s="20"/>
      <c r="D869" s="20"/>
      <c r="E869" s="19"/>
      <c r="F869" s="15" t="s">
        <v>110</v>
      </c>
      <c r="G869" s="22"/>
      <c r="H869" s="19"/>
      <c r="I869" s="15" t="s">
        <v>117</v>
      </c>
      <c r="J869" s="22"/>
      <c r="K869" s="19"/>
      <c r="L869" s="15" t="s">
        <v>110</v>
      </c>
      <c r="M869" s="22"/>
      <c r="N869" s="19"/>
      <c r="O869" s="15" t="str">
        <f aca="false">IF(OR(AND(NOT(ISBLANK(G869)),NOT(ISNUMBER(G869))),AND(NOT(ISBLANK(J869)),NOT(ISNUMBER(M869)))),"Digite um número na C.H.",IF(OR(COUNTIF(B866:B875,B869)&gt;1,COUNTIF(J866:J875,J869)&gt;1),"Docente repetido",""))</f>
        <v/>
      </c>
      <c r="P869" s="15" t="n">
        <f aca="false">IF(ISBLANK(O869),"",IF(O869="",0,1))</f>
        <v>0</v>
      </c>
      <c r="Q869" s="21"/>
      <c r="R869" s="21"/>
      <c r="S869" s="21"/>
      <c r="T869" s="42" t="str">
        <f aca="false">IF(AND($A869 = "Nome da disciplina:", ISTEXT($B869)), "OK", "")</f>
        <v/>
      </c>
      <c r="U869" s="19"/>
      <c r="V869" s="19"/>
      <c r="W869" s="21"/>
    </row>
    <row r="870" customFormat="false" ht="13.5" hidden="false" customHeight="false" outlineLevel="0" collapsed="false">
      <c r="A870" s="15" t="s">
        <v>118</v>
      </c>
      <c r="B870" s="20"/>
      <c r="C870" s="20"/>
      <c r="D870" s="20"/>
      <c r="E870" s="19"/>
      <c r="F870" s="15" t="s">
        <v>110</v>
      </c>
      <c r="G870" s="22"/>
      <c r="H870" s="19"/>
      <c r="I870" s="15" t="s">
        <v>119</v>
      </c>
      <c r="J870" s="22"/>
      <c r="K870" s="19"/>
      <c r="L870" s="15" t="s">
        <v>110</v>
      </c>
      <c r="M870" s="22"/>
      <c r="N870" s="19"/>
      <c r="O870" s="15" t="str">
        <f aca="false">IF(OR(AND(NOT(ISBLANK(G870)),NOT(ISNUMBER(G870))),AND(NOT(ISBLANK(J870)),NOT(ISNUMBER(M870)))),"Digite um número na C.H.",IF(OR(COUNTIF(B866:B875,B870)&gt;1,COUNTIF(J866:J875,J870)&gt;1),"Docente repetido",""))</f>
        <v/>
      </c>
      <c r="P870" s="15" t="n">
        <f aca="false">IF(ISBLANK(O870),"",IF(O870="",0,1))</f>
        <v>0</v>
      </c>
      <c r="Q870" s="21"/>
      <c r="R870" s="21"/>
      <c r="S870" s="21"/>
      <c r="T870" s="42" t="str">
        <f aca="false">IF(AND($A870 = "Nome da disciplina:", ISTEXT($B870)), "OK", "")</f>
        <v/>
      </c>
      <c r="U870" s="19"/>
      <c r="V870" s="19"/>
      <c r="W870" s="21"/>
    </row>
    <row r="871" customFormat="false" ht="13.5" hidden="false" customHeight="false" outlineLevel="0" collapsed="false">
      <c r="A871" s="15" t="s">
        <v>120</v>
      </c>
      <c r="B871" s="20"/>
      <c r="C871" s="20"/>
      <c r="D871" s="20"/>
      <c r="E871" s="19"/>
      <c r="F871" s="15" t="s">
        <v>110</v>
      </c>
      <c r="G871" s="22"/>
      <c r="H871" s="19"/>
      <c r="I871" s="15" t="s">
        <v>121</v>
      </c>
      <c r="J871" s="22"/>
      <c r="K871" s="19"/>
      <c r="L871" s="15" t="s">
        <v>110</v>
      </c>
      <c r="M871" s="22"/>
      <c r="N871" s="19"/>
      <c r="O871" s="15" t="str">
        <f aca="false">IF(OR(AND(NOT(ISBLANK(G871)),NOT(ISNUMBER(G871))),AND(NOT(ISBLANK(J871)),NOT(ISNUMBER(M871)))),"Digite um número na C.H.",IF(OR(COUNTIF(B866:B875,B871)&gt;1,COUNTIF(J866:J875,J871)&gt;1),"Docente repetido",""))</f>
        <v/>
      </c>
      <c r="P871" s="15" t="n">
        <f aca="false">IF(ISBLANK(O871),"",IF(O871="",0,1))</f>
        <v>0</v>
      </c>
      <c r="Q871" s="21"/>
      <c r="R871" s="21"/>
      <c r="S871" s="21"/>
      <c r="T871" s="42" t="str">
        <f aca="false">IF(AND($A871 = "Nome da disciplina:", ISTEXT($B871)), "OK", "")</f>
        <v/>
      </c>
      <c r="U871" s="19"/>
      <c r="V871" s="19"/>
      <c r="W871" s="21"/>
    </row>
    <row r="872" customFormat="false" ht="13.5" hidden="false" customHeight="false" outlineLevel="0" collapsed="false">
      <c r="A872" s="15" t="s">
        <v>122</v>
      </c>
      <c r="B872" s="20"/>
      <c r="C872" s="20"/>
      <c r="D872" s="20"/>
      <c r="E872" s="19"/>
      <c r="F872" s="15" t="s">
        <v>110</v>
      </c>
      <c r="G872" s="22"/>
      <c r="H872" s="19"/>
      <c r="I872" s="15" t="s">
        <v>123</v>
      </c>
      <c r="J872" s="22"/>
      <c r="K872" s="19"/>
      <c r="L872" s="15" t="s">
        <v>110</v>
      </c>
      <c r="M872" s="22"/>
      <c r="N872" s="19"/>
      <c r="O872" s="15" t="str">
        <f aca="false">IF(OR(AND(NOT(ISBLANK(G872)),NOT(ISNUMBER(G872))),AND(NOT(ISBLANK(J872)),NOT(ISNUMBER(M872)))),"Digite um número na C.H.",IF(OR(COUNTIF(B866:B875,B872)&gt;1,COUNTIF(J866:J875,J872)&gt;1),"Docente repetido",""))</f>
        <v/>
      </c>
      <c r="P872" s="15" t="n">
        <f aca="false">IF(ISBLANK(O872),"",IF(O872="",0,1))</f>
        <v>0</v>
      </c>
      <c r="Q872" s="21"/>
      <c r="R872" s="21"/>
      <c r="S872" s="21"/>
      <c r="T872" s="42" t="str">
        <f aca="false">IF(AND($A872 = "Nome da disciplina:", ISTEXT($B872)), "OK", "")</f>
        <v/>
      </c>
      <c r="U872" s="19"/>
      <c r="V872" s="19"/>
      <c r="W872" s="21"/>
    </row>
    <row r="873" customFormat="false" ht="13.5" hidden="false" customHeight="false" outlineLevel="0" collapsed="false">
      <c r="A873" s="15" t="s">
        <v>124</v>
      </c>
      <c r="B873" s="20"/>
      <c r="C873" s="20"/>
      <c r="D873" s="20"/>
      <c r="E873" s="19"/>
      <c r="F873" s="15" t="s">
        <v>110</v>
      </c>
      <c r="G873" s="22"/>
      <c r="H873" s="19"/>
      <c r="I873" s="15" t="s">
        <v>125</v>
      </c>
      <c r="J873" s="22"/>
      <c r="K873" s="19"/>
      <c r="L873" s="15" t="s">
        <v>110</v>
      </c>
      <c r="M873" s="22"/>
      <c r="N873" s="19"/>
      <c r="O873" s="15" t="str">
        <f aca="false">IF(OR(AND(NOT(ISBLANK(G873)),NOT(ISNUMBER(G873))),AND(NOT(ISBLANK(J873)),NOT(ISNUMBER(M873)))),"Digite um número na C.H.",IF(OR(COUNTIF(B866:B875,B873)&gt;1,COUNTIF(J866:J875,J873)&gt;1),"Docente repetido",""))</f>
        <v/>
      </c>
      <c r="P873" s="15" t="n">
        <f aca="false">IF(ISBLANK(O873),"",IF(O873="",0,1))</f>
        <v>0</v>
      </c>
      <c r="Q873" s="21"/>
      <c r="R873" s="21"/>
      <c r="S873" s="21"/>
      <c r="T873" s="42" t="str">
        <f aca="false">IF(AND($A873 = "Nome da disciplina:", ISTEXT($B873)), "OK", "")</f>
        <v/>
      </c>
      <c r="U873" s="19"/>
      <c r="V873" s="19"/>
      <c r="W873" s="21"/>
    </row>
    <row r="874" customFormat="false" ht="13.5" hidden="false" customHeight="false" outlineLevel="0" collapsed="false">
      <c r="A874" s="15" t="s">
        <v>126</v>
      </c>
      <c r="B874" s="20"/>
      <c r="C874" s="20"/>
      <c r="D874" s="20"/>
      <c r="E874" s="19"/>
      <c r="F874" s="15" t="s">
        <v>110</v>
      </c>
      <c r="G874" s="22"/>
      <c r="H874" s="19"/>
      <c r="I874" s="15" t="s">
        <v>127</v>
      </c>
      <c r="J874" s="22"/>
      <c r="K874" s="19"/>
      <c r="L874" s="15" t="s">
        <v>110</v>
      </c>
      <c r="M874" s="22"/>
      <c r="N874" s="19"/>
      <c r="O874" s="15" t="str">
        <f aca="false">IF(OR(AND(NOT(ISBLANK(G874)),NOT(ISNUMBER(G874))),AND(NOT(ISBLANK(J874)),NOT(ISNUMBER(M874)))),"Digite um número na C.H.",IF(OR(COUNTIF(B866:B875,B874)&gt;1,COUNTIF(J866:J875,J874)&gt;1),"Docente repetido",""))</f>
        <v/>
      </c>
      <c r="P874" s="15" t="n">
        <f aca="false">IF(ISBLANK(O874),"",IF(O874="",0,1))</f>
        <v>0</v>
      </c>
      <c r="Q874" s="21"/>
      <c r="R874" s="21"/>
      <c r="S874" s="21"/>
      <c r="T874" s="42" t="str">
        <f aca="false">IF(AND($A874 = "Nome da disciplina:", ISTEXT($B874)), "OK", "")</f>
        <v/>
      </c>
      <c r="U874" s="21"/>
      <c r="V874" s="21"/>
      <c r="W874" s="21"/>
    </row>
    <row r="875" customFormat="false" ht="13.5" hidden="false" customHeight="false" outlineLevel="0" collapsed="false">
      <c r="A875" s="15" t="s">
        <v>128</v>
      </c>
      <c r="B875" s="20"/>
      <c r="C875" s="20"/>
      <c r="D875" s="20"/>
      <c r="E875" s="19"/>
      <c r="F875" s="15" t="s">
        <v>110</v>
      </c>
      <c r="G875" s="22"/>
      <c r="H875" s="19"/>
      <c r="I875" s="15" t="s">
        <v>129</v>
      </c>
      <c r="J875" s="22"/>
      <c r="K875" s="19"/>
      <c r="L875" s="15" t="s">
        <v>110</v>
      </c>
      <c r="M875" s="22"/>
      <c r="N875" s="19"/>
      <c r="O875" s="15" t="str">
        <f aca="false">IF(OR(AND(NOT(ISBLANK(G875)),NOT(ISNUMBER(G875))),AND(NOT(ISBLANK(J875)),NOT(ISNUMBER(M875)))),"Digite um número na C.H.",IF(OR(COUNTIF(B866:B875,B875)&gt;1,COUNTIF(J866:J875,J875)&gt;1),"Docente repetido",""))</f>
        <v/>
      </c>
      <c r="P875" s="15" t="n">
        <f aca="false">IF(ISBLANK(O875),"",IF(O875="",0,1))</f>
        <v>0</v>
      </c>
      <c r="Q875" s="21"/>
      <c r="R875" s="21"/>
      <c r="S875" s="21"/>
      <c r="T875" s="42" t="str">
        <f aca="false">IF(AND($A875 = "Nome da disciplina:", ISTEXT($B875)), "OK", "")</f>
        <v/>
      </c>
      <c r="U875" s="21"/>
      <c r="V875" s="21"/>
      <c r="W875" s="21"/>
    </row>
    <row r="876" customFormat="false" ht="12" hidden="false" customHeight="false" outlineLevel="0" collapsed="false">
      <c r="A876" s="21"/>
      <c r="B876" s="21"/>
      <c r="C876" s="21"/>
      <c r="D876" s="21"/>
      <c r="E876" s="21"/>
      <c r="F876" s="21"/>
      <c r="G876" s="21"/>
      <c r="H876" s="21"/>
      <c r="I876" s="21"/>
      <c r="J876" s="21"/>
      <c r="K876" s="21"/>
      <c r="L876" s="21"/>
      <c r="M876" s="21"/>
      <c r="N876" s="21"/>
      <c r="O876" s="21"/>
      <c r="P876" s="21"/>
      <c r="Q876" s="21"/>
      <c r="R876" s="21"/>
      <c r="S876" s="21"/>
      <c r="T876" s="42" t="str">
        <f aca="false">IF(AND($A876 = "Nome da disciplina:", ISTEXT($B876)), "OK", "")</f>
        <v/>
      </c>
      <c r="U876" s="21"/>
      <c r="V876" s="21"/>
      <c r="W876" s="21"/>
    </row>
    <row r="877" customFormat="false" ht="15.75" hidden="false" customHeight="true" outlineLevel="0" collapsed="false">
      <c r="T877" s="42" t="str">
        <f aca="false">IF(AND($A877 = "Nome da disciplina:", ISTEXT($B877)), "OK", "")</f>
        <v/>
      </c>
    </row>
    <row r="878" customFormat="false" ht="15.75" hidden="false" customHeight="true" outlineLevel="0" collapsed="false">
      <c r="T878" s="42" t="str">
        <f aca="false">IF(AND($A878 = "Nome da disciplina:", ISTEXT($B878)), "OK", "")</f>
        <v/>
      </c>
    </row>
    <row r="879" customFormat="false" ht="19.5" hidden="false" customHeight="true" outlineLevel="0" collapsed="false">
      <c r="A879" s="15" t="s">
        <v>98</v>
      </c>
      <c r="B879" s="17"/>
      <c r="C879" s="17"/>
      <c r="D879" s="17"/>
      <c r="E879" s="17"/>
      <c r="F879" s="17"/>
      <c r="G879" s="17"/>
      <c r="H879" s="17"/>
      <c r="I879" s="17"/>
      <c r="J879" s="17"/>
      <c r="K879" s="17"/>
      <c r="L879" s="17"/>
      <c r="M879" s="17"/>
      <c r="N879" s="19"/>
      <c r="O879" s="15" t="str">
        <f aca="false">IF(AND(B879="",NOT(F880="")),"Nome da disciplina obrigatório","")</f>
        <v/>
      </c>
      <c r="P879" s="15" t="n">
        <f aca="false">IF(ISBLANK(O879),"",IF(O879="",0,1))</f>
        <v>0</v>
      </c>
      <c r="Q879" s="21"/>
      <c r="R879" s="21"/>
      <c r="S879" s="21"/>
      <c r="T879" s="42" t="str">
        <f aca="false">IF(AND($A879 = "Nome da disciplina:", ISTEXT($B879)), "OK", "")</f>
        <v/>
      </c>
      <c r="U879" s="21"/>
      <c r="V879" s="21"/>
      <c r="W879" s="21"/>
    </row>
    <row r="880" customFormat="false" ht="32.25" hidden="false" customHeight="true" outlineLevel="0" collapsed="false">
      <c r="A880" s="47" t="s">
        <v>99</v>
      </c>
      <c r="B880" s="47"/>
      <c r="C880" s="47"/>
      <c r="D880" s="47"/>
      <c r="E880" s="47"/>
      <c r="F880" s="15" t="str">
        <f aca="false">IF(SUM(G890:G899)+SUM(M890:M899)=0,"",SUM(G890:G899)+SUM(M890:M899))</f>
        <v/>
      </c>
      <c r="H880" s="19"/>
      <c r="I880" s="19"/>
      <c r="J880" s="19"/>
      <c r="K880" s="19"/>
      <c r="L880" s="19"/>
      <c r="M880" s="19"/>
      <c r="N880" s="19"/>
      <c r="O880" s="15" t="str">
        <f aca="false">IF(F880="", "", IF(AND(NOT(F880=0),NOT(MOD(F880,15)=0)),"A carga horária deve ser múltiplo de 15",""))</f>
        <v/>
      </c>
      <c r="P880" s="15" t="n">
        <f aca="false">IF(ISBLANK(O880),"",IF(O880="",0,1))</f>
        <v>0</v>
      </c>
      <c r="Q880" s="21"/>
      <c r="R880" s="21"/>
      <c r="S880" s="21"/>
      <c r="T880" s="42" t="str">
        <f aca="false">IF(AND($A880 = "Nome da disciplina:", ISTEXT($B880)), "OK", "")</f>
        <v/>
      </c>
      <c r="U880" s="19"/>
      <c r="V880" s="19"/>
      <c r="W880" s="21"/>
    </row>
    <row r="881" customFormat="false" ht="13.5" hidden="false" customHeight="true" outlineLevel="0" collapsed="false">
      <c r="A881" s="39" t="s">
        <v>92</v>
      </c>
      <c r="B881" s="39"/>
      <c r="C881" s="39"/>
      <c r="D881" s="39"/>
      <c r="E881" s="39"/>
      <c r="F881" s="48" t="str">
        <f aca="false">IF(AND(NOT(ISBLANK(F880)),ISNUMBER(F880),F880&gt;=15),F880/15,"")</f>
        <v/>
      </c>
      <c r="G881" s="19"/>
      <c r="H881" s="19"/>
      <c r="I881" s="19"/>
      <c r="J881" s="19"/>
      <c r="K881" s="19"/>
      <c r="L881" s="19"/>
      <c r="M881" s="19"/>
      <c r="N881" s="19"/>
      <c r="O881" s="21"/>
      <c r="P881" s="21"/>
      <c r="Q881" s="21"/>
      <c r="R881" s="21"/>
      <c r="S881" s="21"/>
      <c r="T881" s="42" t="str">
        <f aca="false">IF(AND($A881 = "Nome da disciplina:", ISTEXT($B881)), "OK", "")</f>
        <v/>
      </c>
      <c r="U881" s="19"/>
      <c r="V881" s="19"/>
      <c r="W881" s="21"/>
    </row>
    <row r="882" customFormat="false" ht="60" hidden="false" customHeight="true" outlineLevel="0" collapsed="false">
      <c r="A882" s="15" t="s">
        <v>100</v>
      </c>
      <c r="B882" s="31"/>
      <c r="C882" s="31"/>
      <c r="D882" s="31"/>
      <c r="E882" s="31"/>
      <c r="F882" s="31"/>
      <c r="G882" s="31"/>
      <c r="H882" s="31"/>
      <c r="I882" s="31"/>
      <c r="J882" s="31"/>
      <c r="K882" s="31"/>
      <c r="L882" s="31"/>
      <c r="M882" s="31"/>
      <c r="N882" s="19"/>
      <c r="O882" s="21"/>
      <c r="P882" s="21"/>
      <c r="Q882" s="21"/>
      <c r="R882" s="21"/>
      <c r="S882" s="21"/>
      <c r="T882" s="42" t="str">
        <f aca="false">IF(AND($A882 = "Nome da disciplina:", ISTEXT($B882)), "OK", "")</f>
        <v/>
      </c>
      <c r="U882" s="19"/>
      <c r="V882" s="19"/>
      <c r="W882" s="21"/>
    </row>
    <row r="883" customFormat="false" ht="60" hidden="false" customHeight="true" outlineLevel="0" collapsed="false">
      <c r="A883" s="49" t="s">
        <v>101</v>
      </c>
      <c r="B883" s="31"/>
      <c r="C883" s="31"/>
      <c r="D883" s="31"/>
      <c r="E883" s="31"/>
      <c r="F883" s="31"/>
      <c r="G883" s="31"/>
      <c r="H883" s="31"/>
      <c r="I883" s="31"/>
      <c r="J883" s="31"/>
      <c r="K883" s="31"/>
      <c r="L883" s="31"/>
      <c r="M883" s="31"/>
      <c r="N883" s="19"/>
      <c r="O883" s="21"/>
      <c r="P883" s="21"/>
      <c r="Q883" s="21"/>
      <c r="R883" s="21"/>
      <c r="S883" s="21"/>
      <c r="T883" s="42" t="str">
        <f aca="false">IF(AND($A883 = "Nome da disciplina:", ISTEXT($B883)), "OK", "")</f>
        <v/>
      </c>
      <c r="U883" s="19"/>
      <c r="V883" s="19"/>
      <c r="W883" s="21"/>
    </row>
    <row r="884" customFormat="false" ht="13.5" hidden="false" customHeight="false" outlineLevel="0" collapsed="false">
      <c r="A884" s="15" t="s">
        <v>102</v>
      </c>
      <c r="B884" s="22"/>
      <c r="C884" s="50" t="s">
        <v>103</v>
      </c>
      <c r="D884" s="19"/>
      <c r="E884" s="19"/>
      <c r="G884" s="21"/>
      <c r="H884" s="19"/>
      <c r="I884" s="19"/>
      <c r="J884" s="19"/>
      <c r="K884" s="19"/>
      <c r="L884" s="19"/>
      <c r="M884" s="19"/>
      <c r="N884" s="19"/>
      <c r="O884" s="21"/>
      <c r="P884" s="21"/>
      <c r="Q884" s="21"/>
      <c r="R884" s="21"/>
      <c r="S884" s="21"/>
      <c r="T884" s="42" t="str">
        <f aca="false">IF(AND($A884 = "Nome da disciplina:", ISTEXT($B884)), "OK", "")</f>
        <v/>
      </c>
      <c r="U884" s="19"/>
      <c r="V884" s="19"/>
      <c r="W884" s="21"/>
    </row>
    <row r="885" customFormat="false" ht="13.5" hidden="false" customHeight="false" outlineLevel="0" collapsed="false">
      <c r="A885" s="15" t="s">
        <v>104</v>
      </c>
      <c r="B885" s="22"/>
      <c r="C885" s="50" t="s">
        <v>103</v>
      </c>
      <c r="D885" s="19"/>
      <c r="E885" s="19"/>
      <c r="G885" s="21"/>
      <c r="H885" s="19"/>
      <c r="I885" s="19"/>
      <c r="J885" s="19"/>
      <c r="K885" s="19"/>
      <c r="L885" s="19"/>
      <c r="M885" s="19"/>
      <c r="N885" s="19"/>
      <c r="O885" s="21"/>
      <c r="P885" s="21"/>
      <c r="Q885" s="21"/>
      <c r="R885" s="21"/>
      <c r="S885" s="21"/>
      <c r="T885" s="42" t="str">
        <f aca="false">IF(AND($A885 = "Nome da disciplina:", ISTEXT($B885)), "OK", "")</f>
        <v/>
      </c>
      <c r="U885" s="19"/>
      <c r="V885" s="19"/>
      <c r="W885" s="21"/>
    </row>
    <row r="886" customFormat="false" ht="13.5" hidden="false" customHeight="true" outlineLevel="0" collapsed="false">
      <c r="A886" s="51" t="s">
        <v>105</v>
      </c>
      <c r="B886" s="51"/>
      <c r="C886" s="22"/>
      <c r="D886" s="50" t="s">
        <v>103</v>
      </c>
      <c r="E886" s="19"/>
      <c r="F886" s="52"/>
      <c r="G886" s="21"/>
      <c r="H886" s="19"/>
      <c r="I886" s="19"/>
      <c r="J886" s="19"/>
      <c r="K886" s="19"/>
      <c r="L886" s="19"/>
      <c r="M886" s="19"/>
      <c r="N886" s="19"/>
      <c r="O886" s="21"/>
      <c r="P886" s="21"/>
      <c r="Q886" s="21"/>
      <c r="R886" s="21"/>
      <c r="S886" s="21"/>
      <c r="T886" s="42" t="str">
        <f aca="false">IF(AND($A886 = "Nome da disciplina:", ISTEXT($B886)), "OK", "")</f>
        <v/>
      </c>
      <c r="U886" s="19"/>
      <c r="V886" s="19"/>
      <c r="W886" s="21"/>
    </row>
    <row r="887" customFormat="false" ht="13.5" hidden="false" customHeight="true" outlineLevel="0" collapsed="false">
      <c r="A887" s="51" t="s">
        <v>106</v>
      </c>
      <c r="B887" s="51"/>
      <c r="C887" s="22"/>
      <c r="D887" s="50" t="s">
        <v>103</v>
      </c>
      <c r="E887" s="19"/>
      <c r="F887" s="52"/>
      <c r="G887" s="21"/>
      <c r="H887" s="19"/>
      <c r="I887" s="19"/>
      <c r="J887" s="19"/>
      <c r="K887" s="19"/>
      <c r="L887" s="19"/>
      <c r="M887" s="19"/>
      <c r="N887" s="19"/>
      <c r="O887" s="21"/>
      <c r="P887" s="21"/>
      <c r="Q887" s="21"/>
      <c r="R887" s="21"/>
      <c r="S887" s="21"/>
      <c r="T887" s="42" t="str">
        <f aca="false">IF(AND($A887 = "Nome da disciplina:", ISTEXT($B887)), "OK", "")</f>
        <v/>
      </c>
      <c r="U887" s="19"/>
      <c r="V887" s="19"/>
      <c r="W887" s="21"/>
    </row>
    <row r="888" customFormat="false" ht="13.5" hidden="false" customHeight="true" outlineLevel="0" collapsed="false">
      <c r="A888" s="57" t="s">
        <v>107</v>
      </c>
      <c r="B888" s="57"/>
      <c r="C888" s="57"/>
      <c r="D888" s="22"/>
      <c r="E888" s="50" t="s">
        <v>103</v>
      </c>
      <c r="G888" s="21"/>
      <c r="H888" s="19"/>
      <c r="I888" s="19"/>
      <c r="J888" s="19"/>
      <c r="K888" s="19"/>
      <c r="L888" s="19"/>
      <c r="M888" s="19"/>
      <c r="N888" s="19"/>
      <c r="O888" s="21"/>
      <c r="P888" s="21"/>
      <c r="Q888" s="21"/>
      <c r="R888" s="21"/>
      <c r="S888" s="21"/>
      <c r="T888" s="42" t="str">
        <f aca="false">IF(AND($A888 = "Nome da disciplina:", ISTEXT($B888)), "OK", "")</f>
        <v/>
      </c>
      <c r="U888" s="19"/>
      <c r="V888" s="19"/>
      <c r="W888" s="21"/>
    </row>
    <row r="889" customFormat="false" ht="13.5" hidden="false" customHeight="true" outlineLevel="0" collapsed="false">
      <c r="A889" s="59" t="s">
        <v>108</v>
      </c>
      <c r="B889" s="59"/>
      <c r="C889" s="59"/>
      <c r="D889" s="22"/>
      <c r="E889" s="50" t="s">
        <v>103</v>
      </c>
      <c r="G889" s="21"/>
      <c r="H889" s="19"/>
      <c r="I889" s="19"/>
      <c r="J889" s="19"/>
      <c r="K889" s="19"/>
      <c r="L889" s="19"/>
      <c r="M889" s="19"/>
      <c r="N889" s="19"/>
      <c r="O889" s="21"/>
      <c r="P889" s="21"/>
      <c r="Q889" s="21"/>
      <c r="R889" s="21"/>
      <c r="S889" s="21"/>
      <c r="T889" s="42" t="str">
        <f aca="false">IF(AND($A889 = "Nome da disciplina:", ISTEXT($B889)), "OK", "")</f>
        <v/>
      </c>
      <c r="U889" s="19"/>
      <c r="V889" s="19"/>
      <c r="W889" s="21"/>
    </row>
    <row r="890" customFormat="false" ht="13.5" hidden="false" customHeight="false" outlineLevel="0" collapsed="false">
      <c r="A890" s="15" t="s">
        <v>109</v>
      </c>
      <c r="B890" s="20"/>
      <c r="C890" s="20"/>
      <c r="D890" s="20"/>
      <c r="E890" s="19"/>
      <c r="F890" s="15" t="s">
        <v>110</v>
      </c>
      <c r="G890" s="22"/>
      <c r="H890" s="19"/>
      <c r="I890" s="15" t="s">
        <v>111</v>
      </c>
      <c r="J890" s="22"/>
      <c r="K890" s="19"/>
      <c r="L890" s="15" t="s">
        <v>110</v>
      </c>
      <c r="M890" s="22"/>
      <c r="N890" s="19"/>
      <c r="O890" s="15" t="str">
        <f aca="false">IF(OR(AND(NOT(ISBLANK(G890)),NOT(ISNUMBER(G890))),AND(NOT(ISBLANK(J890)),NOT(ISNUMBER(M890)))),"Digite um número na C.H.",IF(OR(COUNTIF(B890:B899,B890)&gt;1,COUNTIF(J890:J899,J890)&gt;1),"Docente repetido",""))</f>
        <v/>
      </c>
      <c r="P890" s="15" t="n">
        <f aca="false">IF(ISBLANK(O890),"",IF(O890="",0,1))</f>
        <v>0</v>
      </c>
      <c r="Q890" s="21"/>
      <c r="R890" s="21"/>
      <c r="S890" s="21"/>
      <c r="T890" s="42" t="str">
        <f aca="false">IF(AND($A890 = "Nome da disciplina:", ISTEXT($B890)), "OK", "")</f>
        <v/>
      </c>
      <c r="U890" s="19"/>
      <c r="V890" s="19"/>
      <c r="W890" s="21"/>
    </row>
    <row r="891" customFormat="false" ht="13.5" hidden="false" customHeight="false" outlineLevel="0" collapsed="false">
      <c r="A891" s="15" t="s">
        <v>112</v>
      </c>
      <c r="B891" s="20"/>
      <c r="C891" s="20"/>
      <c r="D891" s="20"/>
      <c r="E891" s="19"/>
      <c r="F891" s="15" t="s">
        <v>110</v>
      </c>
      <c r="G891" s="22"/>
      <c r="H891" s="19"/>
      <c r="I891" s="15" t="s">
        <v>113</v>
      </c>
      <c r="J891" s="22"/>
      <c r="K891" s="19"/>
      <c r="L891" s="15" t="s">
        <v>110</v>
      </c>
      <c r="M891" s="22"/>
      <c r="N891" s="19"/>
      <c r="O891" s="15" t="str">
        <f aca="false">IF(OR(AND(NOT(ISBLANK(G891)),NOT(ISNUMBER(G891))),AND(NOT(ISBLANK(J891)),NOT(ISNUMBER(M891)))),"Digite um número na C.H.",IF(OR(COUNTIF(B890:B899,B891)&gt;1,COUNTIF(J890:J899,J891)&gt;1),"Docente repetido",""))</f>
        <v/>
      </c>
      <c r="P891" s="15" t="n">
        <f aca="false">IF(ISBLANK(O891),"",IF(O891="",0,1))</f>
        <v>0</v>
      </c>
      <c r="Q891" s="21"/>
      <c r="R891" s="21"/>
      <c r="S891" s="21"/>
      <c r="T891" s="42" t="str">
        <f aca="false">IF(AND($A891 = "Nome da disciplina:", ISTEXT($B891)), "OK", "")</f>
        <v/>
      </c>
      <c r="U891" s="19"/>
      <c r="V891" s="19"/>
      <c r="W891" s="21"/>
    </row>
    <row r="892" customFormat="false" ht="13.5" hidden="false" customHeight="false" outlineLevel="0" collapsed="false">
      <c r="A892" s="15" t="s">
        <v>114</v>
      </c>
      <c r="B892" s="20"/>
      <c r="C892" s="20"/>
      <c r="D892" s="20"/>
      <c r="E892" s="19"/>
      <c r="F892" s="15" t="s">
        <v>110</v>
      </c>
      <c r="G892" s="22"/>
      <c r="H892" s="19"/>
      <c r="I892" s="15" t="s">
        <v>115</v>
      </c>
      <c r="J892" s="22"/>
      <c r="K892" s="19"/>
      <c r="L892" s="15" t="s">
        <v>110</v>
      </c>
      <c r="M892" s="22"/>
      <c r="N892" s="19"/>
      <c r="O892" s="15" t="str">
        <f aca="false">IF(OR(AND(NOT(ISBLANK(G892)),NOT(ISNUMBER(G892))),AND(NOT(ISBLANK(J892)),NOT(ISNUMBER(M892)))),"Digite um número na C.H.",IF(OR(COUNTIF(B890:B899,B892)&gt;1,COUNTIF(J890:J899,J892)&gt;1),"Docente repetido",""))</f>
        <v/>
      </c>
      <c r="P892" s="15" t="n">
        <f aca="false">IF(ISBLANK(O892),"",IF(O892="",0,1))</f>
        <v>0</v>
      </c>
      <c r="Q892" s="21"/>
      <c r="R892" s="21"/>
      <c r="S892" s="21"/>
      <c r="T892" s="42" t="str">
        <f aca="false">IF(AND($A892 = "Nome da disciplina:", ISTEXT($B892)), "OK", "")</f>
        <v/>
      </c>
      <c r="U892" s="19"/>
      <c r="V892" s="19"/>
      <c r="W892" s="21"/>
    </row>
    <row r="893" customFormat="false" ht="13.5" hidden="false" customHeight="false" outlineLevel="0" collapsed="false">
      <c r="A893" s="15" t="s">
        <v>116</v>
      </c>
      <c r="B893" s="20"/>
      <c r="C893" s="20"/>
      <c r="D893" s="20"/>
      <c r="E893" s="19"/>
      <c r="F893" s="15" t="s">
        <v>110</v>
      </c>
      <c r="G893" s="22"/>
      <c r="H893" s="19"/>
      <c r="I893" s="15" t="s">
        <v>117</v>
      </c>
      <c r="J893" s="22"/>
      <c r="K893" s="19"/>
      <c r="L893" s="15" t="s">
        <v>110</v>
      </c>
      <c r="M893" s="22"/>
      <c r="N893" s="19"/>
      <c r="O893" s="15" t="str">
        <f aca="false">IF(OR(AND(NOT(ISBLANK(G893)),NOT(ISNUMBER(G893))),AND(NOT(ISBLANK(J893)),NOT(ISNUMBER(M893)))),"Digite um número na C.H.",IF(OR(COUNTIF(B890:B899,B893)&gt;1,COUNTIF(J890:J899,J893)&gt;1),"Docente repetido",""))</f>
        <v/>
      </c>
      <c r="P893" s="15" t="n">
        <f aca="false">IF(ISBLANK(O893),"",IF(O893="",0,1))</f>
        <v>0</v>
      </c>
      <c r="Q893" s="21"/>
      <c r="R893" s="21"/>
      <c r="S893" s="21"/>
      <c r="T893" s="42" t="str">
        <f aca="false">IF(AND($A893 = "Nome da disciplina:", ISTEXT($B893)), "OK", "")</f>
        <v/>
      </c>
      <c r="U893" s="19"/>
      <c r="V893" s="19"/>
      <c r="W893" s="21"/>
    </row>
    <row r="894" customFormat="false" ht="13.5" hidden="false" customHeight="false" outlineLevel="0" collapsed="false">
      <c r="A894" s="15" t="s">
        <v>118</v>
      </c>
      <c r="B894" s="20"/>
      <c r="C894" s="20"/>
      <c r="D894" s="20"/>
      <c r="E894" s="19"/>
      <c r="F894" s="15" t="s">
        <v>110</v>
      </c>
      <c r="G894" s="22"/>
      <c r="H894" s="19"/>
      <c r="I894" s="15" t="s">
        <v>119</v>
      </c>
      <c r="J894" s="22"/>
      <c r="K894" s="19"/>
      <c r="L894" s="15" t="s">
        <v>110</v>
      </c>
      <c r="M894" s="22"/>
      <c r="N894" s="19"/>
      <c r="O894" s="15" t="str">
        <f aca="false">IF(OR(AND(NOT(ISBLANK(G894)),NOT(ISNUMBER(G894))),AND(NOT(ISBLANK(J894)),NOT(ISNUMBER(M894)))),"Digite um número na C.H.",IF(OR(COUNTIF(B890:B899,B894)&gt;1,COUNTIF(J890:J899,J894)&gt;1),"Docente repetido",""))</f>
        <v/>
      </c>
      <c r="P894" s="15" t="n">
        <f aca="false">IF(ISBLANK(O894),"",IF(O894="",0,1))</f>
        <v>0</v>
      </c>
      <c r="Q894" s="21"/>
      <c r="R894" s="21"/>
      <c r="S894" s="21"/>
      <c r="T894" s="42" t="str">
        <f aca="false">IF(AND($A894 = "Nome da disciplina:", ISTEXT($B894)), "OK", "")</f>
        <v/>
      </c>
      <c r="U894" s="19"/>
      <c r="V894" s="19"/>
      <c r="W894" s="21"/>
    </row>
    <row r="895" customFormat="false" ht="13.5" hidden="false" customHeight="false" outlineLevel="0" collapsed="false">
      <c r="A895" s="15" t="s">
        <v>120</v>
      </c>
      <c r="B895" s="20"/>
      <c r="C895" s="20"/>
      <c r="D895" s="20"/>
      <c r="E895" s="19"/>
      <c r="F895" s="15" t="s">
        <v>110</v>
      </c>
      <c r="G895" s="22"/>
      <c r="H895" s="19"/>
      <c r="I895" s="15" t="s">
        <v>121</v>
      </c>
      <c r="J895" s="22"/>
      <c r="K895" s="19"/>
      <c r="L895" s="15" t="s">
        <v>110</v>
      </c>
      <c r="M895" s="22"/>
      <c r="N895" s="19"/>
      <c r="O895" s="15" t="str">
        <f aca="false">IF(OR(AND(NOT(ISBLANK(G895)),NOT(ISNUMBER(G895))),AND(NOT(ISBLANK(J895)),NOT(ISNUMBER(M895)))),"Digite um número na C.H.",IF(OR(COUNTIF(B890:B899,B895)&gt;1,COUNTIF(J890:J899,J895)&gt;1),"Docente repetido",""))</f>
        <v/>
      </c>
      <c r="P895" s="15" t="n">
        <f aca="false">IF(ISBLANK(O895),"",IF(O895="",0,1))</f>
        <v>0</v>
      </c>
      <c r="Q895" s="21"/>
      <c r="R895" s="21"/>
      <c r="S895" s="21"/>
      <c r="T895" s="42" t="str">
        <f aca="false">IF(AND($A895 = "Nome da disciplina:", ISTEXT($B895)), "OK", "")</f>
        <v/>
      </c>
      <c r="U895" s="19"/>
      <c r="V895" s="19"/>
      <c r="W895" s="21"/>
    </row>
    <row r="896" customFormat="false" ht="13.5" hidden="false" customHeight="false" outlineLevel="0" collapsed="false">
      <c r="A896" s="15" t="s">
        <v>122</v>
      </c>
      <c r="B896" s="20"/>
      <c r="C896" s="20"/>
      <c r="D896" s="20"/>
      <c r="E896" s="19"/>
      <c r="F896" s="15" t="s">
        <v>110</v>
      </c>
      <c r="G896" s="22"/>
      <c r="H896" s="19"/>
      <c r="I896" s="15" t="s">
        <v>123</v>
      </c>
      <c r="J896" s="22"/>
      <c r="K896" s="19"/>
      <c r="L896" s="15" t="s">
        <v>110</v>
      </c>
      <c r="M896" s="22"/>
      <c r="N896" s="19"/>
      <c r="O896" s="15" t="str">
        <f aca="false">IF(OR(AND(NOT(ISBLANK(G896)),NOT(ISNUMBER(G896))),AND(NOT(ISBLANK(J896)),NOT(ISNUMBER(M896)))),"Digite um número na C.H.",IF(OR(COUNTIF(B890:B899,B896)&gt;1,COUNTIF(J890:J899,J896)&gt;1),"Docente repetido",""))</f>
        <v/>
      </c>
      <c r="P896" s="15" t="n">
        <f aca="false">IF(ISBLANK(O896),"",IF(O896="",0,1))</f>
        <v>0</v>
      </c>
      <c r="Q896" s="21"/>
      <c r="R896" s="21"/>
      <c r="S896" s="21"/>
      <c r="T896" s="42" t="str">
        <f aca="false">IF(AND($A896 = "Nome da disciplina:", ISTEXT($B896)), "OK", "")</f>
        <v/>
      </c>
      <c r="U896" s="19"/>
      <c r="V896" s="19"/>
      <c r="W896" s="21"/>
    </row>
    <row r="897" customFormat="false" ht="13.5" hidden="false" customHeight="false" outlineLevel="0" collapsed="false">
      <c r="A897" s="15" t="s">
        <v>124</v>
      </c>
      <c r="B897" s="20"/>
      <c r="C897" s="20"/>
      <c r="D897" s="20"/>
      <c r="E897" s="19"/>
      <c r="F897" s="15" t="s">
        <v>110</v>
      </c>
      <c r="G897" s="22"/>
      <c r="H897" s="19"/>
      <c r="I897" s="15" t="s">
        <v>125</v>
      </c>
      <c r="J897" s="22"/>
      <c r="K897" s="19"/>
      <c r="L897" s="15" t="s">
        <v>110</v>
      </c>
      <c r="M897" s="22"/>
      <c r="N897" s="19"/>
      <c r="O897" s="15" t="str">
        <f aca="false">IF(OR(AND(NOT(ISBLANK(G897)),NOT(ISNUMBER(G897))),AND(NOT(ISBLANK(J897)),NOT(ISNUMBER(M897)))),"Digite um número na C.H.",IF(OR(COUNTIF(B890:B899,B897)&gt;1,COUNTIF(J890:J899,J897)&gt;1),"Docente repetido",""))</f>
        <v/>
      </c>
      <c r="P897" s="15" t="n">
        <f aca="false">IF(ISBLANK(O897),"",IF(O897="",0,1))</f>
        <v>0</v>
      </c>
      <c r="Q897" s="21"/>
      <c r="R897" s="21"/>
      <c r="S897" s="21"/>
      <c r="T897" s="42" t="str">
        <f aca="false">IF(AND($A897 = "Nome da disciplina:", ISTEXT($B897)), "OK", "")</f>
        <v/>
      </c>
      <c r="U897" s="19"/>
      <c r="V897" s="19"/>
      <c r="W897" s="21"/>
    </row>
    <row r="898" customFormat="false" ht="13.5" hidden="false" customHeight="false" outlineLevel="0" collapsed="false">
      <c r="A898" s="15" t="s">
        <v>126</v>
      </c>
      <c r="B898" s="20"/>
      <c r="C898" s="20"/>
      <c r="D898" s="20"/>
      <c r="E898" s="19"/>
      <c r="F898" s="15" t="s">
        <v>110</v>
      </c>
      <c r="G898" s="22"/>
      <c r="H898" s="19"/>
      <c r="I898" s="15" t="s">
        <v>127</v>
      </c>
      <c r="J898" s="22"/>
      <c r="K898" s="19"/>
      <c r="L898" s="15" t="s">
        <v>110</v>
      </c>
      <c r="M898" s="22"/>
      <c r="N898" s="19"/>
      <c r="O898" s="15" t="str">
        <f aca="false">IF(OR(AND(NOT(ISBLANK(G898)),NOT(ISNUMBER(G898))),AND(NOT(ISBLANK(J898)),NOT(ISNUMBER(M898)))),"Digite um número na C.H.",IF(OR(COUNTIF(B890:B899,B898)&gt;1,COUNTIF(J890:J899,J898)&gt;1),"Docente repetido",""))</f>
        <v/>
      </c>
      <c r="P898" s="15" t="n">
        <f aca="false">IF(ISBLANK(O898),"",IF(O898="",0,1))</f>
        <v>0</v>
      </c>
      <c r="Q898" s="21"/>
      <c r="R898" s="21"/>
      <c r="S898" s="21"/>
      <c r="T898" s="42" t="str">
        <f aca="false">IF(AND($A898 = "Nome da disciplina:", ISTEXT($B898)), "OK", "")</f>
        <v/>
      </c>
      <c r="U898" s="21"/>
      <c r="V898" s="21"/>
      <c r="W898" s="21"/>
    </row>
    <row r="899" customFormat="false" ht="13.5" hidden="false" customHeight="false" outlineLevel="0" collapsed="false">
      <c r="A899" s="15" t="s">
        <v>128</v>
      </c>
      <c r="B899" s="20"/>
      <c r="C899" s="20"/>
      <c r="D899" s="20"/>
      <c r="E899" s="19"/>
      <c r="F899" s="15" t="s">
        <v>110</v>
      </c>
      <c r="G899" s="22"/>
      <c r="H899" s="19"/>
      <c r="I899" s="15" t="s">
        <v>129</v>
      </c>
      <c r="J899" s="22"/>
      <c r="K899" s="19"/>
      <c r="L899" s="15" t="s">
        <v>110</v>
      </c>
      <c r="M899" s="22"/>
      <c r="N899" s="19"/>
      <c r="O899" s="15" t="str">
        <f aca="false">IF(OR(AND(NOT(ISBLANK(G899)),NOT(ISNUMBER(G899))),AND(NOT(ISBLANK(J899)),NOT(ISNUMBER(M899)))),"Digite um número na C.H.",IF(OR(COUNTIF(B890:B899,B899)&gt;1,COUNTIF(J890:J899,J899)&gt;1),"Docente repetido",""))</f>
        <v/>
      </c>
      <c r="P899" s="15" t="n">
        <f aca="false">IF(ISBLANK(O899),"",IF(O899="",0,1))</f>
        <v>0</v>
      </c>
      <c r="Q899" s="21"/>
      <c r="R899" s="21"/>
      <c r="S899" s="21"/>
      <c r="T899" s="42" t="str">
        <f aca="false">IF(AND($A899 = "Nome da disciplina:", ISTEXT($B899)), "OK", "")</f>
        <v/>
      </c>
      <c r="U899" s="21"/>
      <c r="V899" s="21"/>
      <c r="W899" s="21"/>
    </row>
    <row r="900" customFormat="false" ht="12" hidden="false" customHeight="false" outlineLevel="0" collapsed="false">
      <c r="A900" s="21"/>
      <c r="B900" s="21"/>
      <c r="C900" s="21"/>
      <c r="D900" s="21"/>
      <c r="E900" s="21"/>
      <c r="F900" s="21"/>
      <c r="G900" s="21"/>
      <c r="H900" s="21"/>
      <c r="I900" s="21"/>
      <c r="J900" s="21"/>
      <c r="K900" s="21"/>
      <c r="L900" s="21"/>
      <c r="M900" s="21"/>
      <c r="N900" s="21"/>
      <c r="O900" s="21"/>
      <c r="P900" s="21"/>
      <c r="Q900" s="21"/>
      <c r="R900" s="21"/>
      <c r="S900" s="21"/>
      <c r="T900" s="42" t="str">
        <f aca="false">IF(AND($A900 = "Nome da disciplina:", ISTEXT($B900)), "OK", "")</f>
        <v/>
      </c>
      <c r="U900" s="21"/>
      <c r="V900" s="21"/>
      <c r="W900" s="21"/>
    </row>
    <row r="901" customFormat="false" ht="15.75" hidden="false" customHeight="true" outlineLevel="0" collapsed="false">
      <c r="T901" s="42" t="str">
        <f aca="false">IF(AND($A901 = "Nome da disciplina:", ISTEXT($B901)), "OK", "")</f>
        <v/>
      </c>
    </row>
    <row r="902" customFormat="false" ht="15.75" hidden="false" customHeight="true" outlineLevel="0" collapsed="false">
      <c r="T902" s="42" t="str">
        <f aca="false">IF(AND($A902 = "Nome da disciplina:", ISTEXT($B902)), "OK", "")</f>
        <v/>
      </c>
    </row>
    <row r="903" customFormat="false" ht="19.5" hidden="false" customHeight="true" outlineLevel="0" collapsed="false">
      <c r="A903" s="15" t="s">
        <v>98</v>
      </c>
      <c r="B903" s="17"/>
      <c r="C903" s="17"/>
      <c r="D903" s="17"/>
      <c r="E903" s="17"/>
      <c r="F903" s="17"/>
      <c r="G903" s="17"/>
      <c r="H903" s="17"/>
      <c r="I903" s="17"/>
      <c r="J903" s="17"/>
      <c r="K903" s="17"/>
      <c r="L903" s="17"/>
      <c r="M903" s="17"/>
      <c r="N903" s="19"/>
      <c r="O903" s="15" t="str">
        <f aca="false">IF(AND(B903="",NOT(F904="")),"Nome da disciplina obrigatório","")</f>
        <v/>
      </c>
      <c r="P903" s="15" t="n">
        <f aca="false">IF(ISBLANK(O903),"",IF(O903="",0,1))</f>
        <v>0</v>
      </c>
      <c r="Q903" s="21"/>
      <c r="R903" s="21"/>
      <c r="S903" s="21"/>
      <c r="T903" s="42" t="str">
        <f aca="false">IF(AND($A903 = "Nome da disciplina:", ISTEXT($B903)), "OK", "")</f>
        <v/>
      </c>
      <c r="U903" s="21"/>
      <c r="V903" s="21"/>
      <c r="W903" s="21"/>
    </row>
    <row r="904" customFormat="false" ht="32.25" hidden="false" customHeight="true" outlineLevel="0" collapsed="false">
      <c r="A904" s="47" t="s">
        <v>99</v>
      </c>
      <c r="B904" s="47"/>
      <c r="C904" s="47"/>
      <c r="D904" s="47"/>
      <c r="E904" s="47"/>
      <c r="F904" s="15" t="str">
        <f aca="false">IF(SUM(G914:G923)+SUM(M914:M923)=0,"",SUM(G914:G923)+SUM(M914:M923))</f>
        <v/>
      </c>
      <c r="H904" s="19"/>
      <c r="I904" s="19"/>
      <c r="J904" s="19"/>
      <c r="K904" s="19"/>
      <c r="L904" s="19"/>
      <c r="M904" s="19"/>
      <c r="N904" s="19"/>
      <c r="O904" s="15" t="str">
        <f aca="false">IF(F904="", "", IF(AND(NOT(F904=0),NOT(MOD(F904,15)=0)),"A carga horária deve ser múltiplo de 15",""))</f>
        <v/>
      </c>
      <c r="P904" s="15" t="n">
        <f aca="false">IF(ISBLANK(O904),"",IF(O904="",0,1))</f>
        <v>0</v>
      </c>
      <c r="Q904" s="21"/>
      <c r="R904" s="21"/>
      <c r="S904" s="21"/>
      <c r="T904" s="42" t="str">
        <f aca="false">IF(AND($A904 = "Nome da disciplina:", ISTEXT($B904)), "OK", "")</f>
        <v/>
      </c>
      <c r="U904" s="19"/>
      <c r="V904" s="19"/>
      <c r="W904" s="21"/>
    </row>
    <row r="905" customFormat="false" ht="13.5" hidden="false" customHeight="true" outlineLevel="0" collapsed="false">
      <c r="A905" s="39" t="s">
        <v>92</v>
      </c>
      <c r="B905" s="39"/>
      <c r="C905" s="39"/>
      <c r="D905" s="39"/>
      <c r="E905" s="39"/>
      <c r="F905" s="48" t="str">
        <f aca="false">IF(AND(NOT(ISBLANK(F904)),ISNUMBER(F904),F904&gt;=15),F904/15,"")</f>
        <v/>
      </c>
      <c r="G905" s="19"/>
      <c r="H905" s="19"/>
      <c r="I905" s="19"/>
      <c r="J905" s="19"/>
      <c r="K905" s="19"/>
      <c r="L905" s="19"/>
      <c r="M905" s="19"/>
      <c r="N905" s="19"/>
      <c r="O905" s="21"/>
      <c r="P905" s="21"/>
      <c r="Q905" s="21"/>
      <c r="R905" s="21"/>
      <c r="S905" s="21"/>
      <c r="T905" s="42" t="str">
        <f aca="false">IF(AND($A905 = "Nome da disciplina:", ISTEXT($B905)), "OK", "")</f>
        <v/>
      </c>
      <c r="U905" s="19"/>
      <c r="V905" s="19"/>
      <c r="W905" s="21"/>
    </row>
    <row r="906" customFormat="false" ht="60" hidden="false" customHeight="true" outlineLevel="0" collapsed="false">
      <c r="A906" s="15" t="s">
        <v>100</v>
      </c>
      <c r="B906" s="31"/>
      <c r="C906" s="31"/>
      <c r="D906" s="31"/>
      <c r="E906" s="31"/>
      <c r="F906" s="31"/>
      <c r="G906" s="31"/>
      <c r="H906" s="31"/>
      <c r="I906" s="31"/>
      <c r="J906" s="31"/>
      <c r="K906" s="31"/>
      <c r="L906" s="31"/>
      <c r="M906" s="31"/>
      <c r="N906" s="19"/>
      <c r="O906" s="21"/>
      <c r="P906" s="21"/>
      <c r="Q906" s="21"/>
      <c r="R906" s="21"/>
      <c r="S906" s="21"/>
      <c r="T906" s="42" t="str">
        <f aca="false">IF(AND($A906 = "Nome da disciplina:", ISTEXT($B906)), "OK", "")</f>
        <v/>
      </c>
      <c r="U906" s="19"/>
      <c r="V906" s="19"/>
      <c r="W906" s="21"/>
    </row>
    <row r="907" customFormat="false" ht="60" hidden="false" customHeight="true" outlineLevel="0" collapsed="false">
      <c r="A907" s="49" t="s">
        <v>101</v>
      </c>
      <c r="B907" s="31"/>
      <c r="C907" s="31"/>
      <c r="D907" s="31"/>
      <c r="E907" s="31"/>
      <c r="F907" s="31"/>
      <c r="G907" s="31"/>
      <c r="H907" s="31"/>
      <c r="I907" s="31"/>
      <c r="J907" s="31"/>
      <c r="K907" s="31"/>
      <c r="L907" s="31"/>
      <c r="M907" s="31"/>
      <c r="N907" s="19"/>
      <c r="O907" s="21"/>
      <c r="P907" s="21"/>
      <c r="Q907" s="21"/>
      <c r="R907" s="21"/>
      <c r="S907" s="21"/>
      <c r="T907" s="42" t="str">
        <f aca="false">IF(AND($A907 = "Nome da disciplina:", ISTEXT($B907)), "OK", "")</f>
        <v/>
      </c>
      <c r="U907" s="19"/>
      <c r="V907" s="19"/>
      <c r="W907" s="21"/>
    </row>
    <row r="908" customFormat="false" ht="13.5" hidden="false" customHeight="false" outlineLevel="0" collapsed="false">
      <c r="A908" s="15" t="s">
        <v>102</v>
      </c>
      <c r="B908" s="22"/>
      <c r="C908" s="50" t="s">
        <v>103</v>
      </c>
      <c r="D908" s="19"/>
      <c r="E908" s="19"/>
      <c r="G908" s="21"/>
      <c r="H908" s="19"/>
      <c r="I908" s="19"/>
      <c r="J908" s="19"/>
      <c r="K908" s="19"/>
      <c r="L908" s="19"/>
      <c r="M908" s="19"/>
      <c r="N908" s="19"/>
      <c r="O908" s="21"/>
      <c r="P908" s="21"/>
      <c r="Q908" s="21"/>
      <c r="R908" s="21"/>
      <c r="S908" s="21"/>
      <c r="T908" s="42" t="str">
        <f aca="false">IF(AND($A908 = "Nome da disciplina:", ISTEXT($B908)), "OK", "")</f>
        <v/>
      </c>
      <c r="U908" s="19"/>
      <c r="V908" s="19"/>
      <c r="W908" s="21"/>
    </row>
    <row r="909" customFormat="false" ht="13.5" hidden="false" customHeight="false" outlineLevel="0" collapsed="false">
      <c r="A909" s="15" t="s">
        <v>104</v>
      </c>
      <c r="B909" s="22"/>
      <c r="C909" s="50" t="s">
        <v>103</v>
      </c>
      <c r="D909" s="19"/>
      <c r="E909" s="19"/>
      <c r="G909" s="21"/>
      <c r="H909" s="19"/>
      <c r="I909" s="19"/>
      <c r="J909" s="19"/>
      <c r="K909" s="19"/>
      <c r="L909" s="19"/>
      <c r="M909" s="19"/>
      <c r="N909" s="19"/>
      <c r="O909" s="21"/>
      <c r="P909" s="21"/>
      <c r="Q909" s="21"/>
      <c r="R909" s="21"/>
      <c r="S909" s="21"/>
      <c r="T909" s="42" t="str">
        <f aca="false">IF(AND($A909 = "Nome da disciplina:", ISTEXT($B909)), "OK", "")</f>
        <v/>
      </c>
      <c r="U909" s="19"/>
      <c r="V909" s="19"/>
      <c r="W909" s="21"/>
    </row>
    <row r="910" customFormat="false" ht="13.5" hidden="false" customHeight="true" outlineLevel="0" collapsed="false">
      <c r="A910" s="51" t="s">
        <v>105</v>
      </c>
      <c r="B910" s="51"/>
      <c r="C910" s="22"/>
      <c r="D910" s="50" t="s">
        <v>103</v>
      </c>
      <c r="E910" s="19"/>
      <c r="F910" s="52"/>
      <c r="G910" s="21"/>
      <c r="H910" s="19"/>
      <c r="I910" s="19"/>
      <c r="J910" s="19"/>
      <c r="K910" s="19"/>
      <c r="L910" s="19"/>
      <c r="M910" s="19"/>
      <c r="N910" s="19"/>
      <c r="O910" s="21"/>
      <c r="P910" s="21"/>
      <c r="Q910" s="21"/>
      <c r="R910" s="21"/>
      <c r="S910" s="21"/>
      <c r="T910" s="42" t="str">
        <f aca="false">IF(AND($A910 = "Nome da disciplina:", ISTEXT($B910)), "OK", "")</f>
        <v/>
      </c>
      <c r="U910" s="19"/>
      <c r="V910" s="19"/>
      <c r="W910" s="21"/>
    </row>
    <row r="911" customFormat="false" ht="13.5" hidden="false" customHeight="true" outlineLevel="0" collapsed="false">
      <c r="A911" s="51" t="s">
        <v>106</v>
      </c>
      <c r="B911" s="51"/>
      <c r="C911" s="22"/>
      <c r="D911" s="50" t="s">
        <v>103</v>
      </c>
      <c r="E911" s="19"/>
      <c r="F911" s="52"/>
      <c r="G911" s="21"/>
      <c r="H911" s="19"/>
      <c r="I911" s="19"/>
      <c r="J911" s="19"/>
      <c r="K911" s="19"/>
      <c r="L911" s="19"/>
      <c r="M911" s="19"/>
      <c r="N911" s="19"/>
      <c r="O911" s="21"/>
      <c r="P911" s="21"/>
      <c r="Q911" s="21"/>
      <c r="R911" s="21"/>
      <c r="S911" s="21"/>
      <c r="T911" s="42" t="str">
        <f aca="false">IF(AND($A911 = "Nome da disciplina:", ISTEXT($B911)), "OK", "")</f>
        <v/>
      </c>
      <c r="U911" s="19"/>
      <c r="V911" s="19"/>
      <c r="W911" s="21"/>
    </row>
    <row r="912" customFormat="false" ht="13.5" hidden="false" customHeight="true" outlineLevel="0" collapsed="false">
      <c r="A912" s="57" t="s">
        <v>107</v>
      </c>
      <c r="B912" s="57"/>
      <c r="C912" s="57"/>
      <c r="D912" s="22"/>
      <c r="E912" s="50" t="s">
        <v>103</v>
      </c>
      <c r="G912" s="21"/>
      <c r="H912" s="19"/>
      <c r="I912" s="19"/>
      <c r="J912" s="19"/>
      <c r="K912" s="19"/>
      <c r="L912" s="19"/>
      <c r="M912" s="19"/>
      <c r="N912" s="19"/>
      <c r="O912" s="21"/>
      <c r="P912" s="21"/>
      <c r="Q912" s="21"/>
      <c r="R912" s="21"/>
      <c r="S912" s="21"/>
      <c r="T912" s="42" t="str">
        <f aca="false">IF(AND($A912 = "Nome da disciplina:", ISTEXT($B912)), "OK", "")</f>
        <v/>
      </c>
      <c r="U912" s="19"/>
      <c r="V912" s="19"/>
      <c r="W912" s="21"/>
    </row>
    <row r="913" customFormat="false" ht="13.5" hidden="false" customHeight="true" outlineLevel="0" collapsed="false">
      <c r="A913" s="59" t="s">
        <v>108</v>
      </c>
      <c r="B913" s="59"/>
      <c r="C913" s="59"/>
      <c r="D913" s="22"/>
      <c r="E913" s="50" t="s">
        <v>103</v>
      </c>
      <c r="G913" s="21"/>
      <c r="H913" s="19"/>
      <c r="I913" s="19"/>
      <c r="J913" s="19"/>
      <c r="K913" s="19"/>
      <c r="L913" s="19"/>
      <c r="M913" s="19"/>
      <c r="N913" s="19"/>
      <c r="O913" s="21"/>
      <c r="P913" s="21"/>
      <c r="Q913" s="21"/>
      <c r="R913" s="21"/>
      <c r="S913" s="21"/>
      <c r="T913" s="42" t="str">
        <f aca="false">IF(AND($A913 = "Nome da disciplina:", ISTEXT($B913)), "OK", "")</f>
        <v/>
      </c>
      <c r="U913" s="19"/>
      <c r="V913" s="19"/>
      <c r="W913" s="21"/>
    </row>
    <row r="914" customFormat="false" ht="13.5" hidden="false" customHeight="false" outlineLevel="0" collapsed="false">
      <c r="A914" s="15" t="s">
        <v>109</v>
      </c>
      <c r="B914" s="20"/>
      <c r="C914" s="20"/>
      <c r="D914" s="20"/>
      <c r="E914" s="19"/>
      <c r="F914" s="15" t="s">
        <v>110</v>
      </c>
      <c r="G914" s="22"/>
      <c r="H914" s="19"/>
      <c r="I914" s="15" t="s">
        <v>111</v>
      </c>
      <c r="J914" s="22"/>
      <c r="K914" s="19"/>
      <c r="L914" s="15" t="s">
        <v>110</v>
      </c>
      <c r="M914" s="22"/>
      <c r="N914" s="19"/>
      <c r="O914" s="15" t="str">
        <f aca="false">IF(OR(AND(NOT(ISBLANK(G914)),NOT(ISNUMBER(G914))),AND(NOT(ISBLANK(J914)),NOT(ISNUMBER(M914)))),"Digite um número na C.H.",IF(OR(COUNTIF(B914:B923,B914)&gt;1,COUNTIF(J914:J923,J914)&gt;1),"Docente repetido",""))</f>
        <v/>
      </c>
      <c r="P914" s="15" t="n">
        <f aca="false">IF(ISBLANK(O914),"",IF(O914="",0,1))</f>
        <v>0</v>
      </c>
      <c r="Q914" s="21"/>
      <c r="R914" s="21"/>
      <c r="S914" s="21"/>
      <c r="T914" s="42" t="str">
        <f aca="false">IF(AND($A914 = "Nome da disciplina:", ISTEXT($B914)), "OK", "")</f>
        <v/>
      </c>
      <c r="U914" s="19"/>
      <c r="V914" s="19"/>
      <c r="W914" s="21"/>
    </row>
    <row r="915" customFormat="false" ht="13.5" hidden="false" customHeight="false" outlineLevel="0" collapsed="false">
      <c r="A915" s="15" t="s">
        <v>112</v>
      </c>
      <c r="B915" s="20"/>
      <c r="C915" s="20"/>
      <c r="D915" s="20"/>
      <c r="E915" s="19"/>
      <c r="F915" s="15" t="s">
        <v>110</v>
      </c>
      <c r="G915" s="22"/>
      <c r="H915" s="19"/>
      <c r="I915" s="15" t="s">
        <v>113</v>
      </c>
      <c r="J915" s="22"/>
      <c r="K915" s="19"/>
      <c r="L915" s="15" t="s">
        <v>110</v>
      </c>
      <c r="M915" s="22"/>
      <c r="N915" s="19"/>
      <c r="O915" s="15" t="str">
        <f aca="false">IF(OR(AND(NOT(ISBLANK(G915)),NOT(ISNUMBER(G915))),AND(NOT(ISBLANK(J915)),NOT(ISNUMBER(M915)))),"Digite um número na C.H.",IF(OR(COUNTIF(B914:B923,B915)&gt;1,COUNTIF(J914:J923,J915)&gt;1),"Docente repetido",""))</f>
        <v/>
      </c>
      <c r="P915" s="15" t="n">
        <f aca="false">IF(ISBLANK(O915),"",IF(O915="",0,1))</f>
        <v>0</v>
      </c>
      <c r="Q915" s="21"/>
      <c r="R915" s="21"/>
      <c r="S915" s="21"/>
      <c r="T915" s="42" t="str">
        <f aca="false">IF(AND($A915 = "Nome da disciplina:", ISTEXT($B915)), "OK", "")</f>
        <v/>
      </c>
      <c r="U915" s="19"/>
      <c r="V915" s="19"/>
      <c r="W915" s="21"/>
    </row>
    <row r="916" customFormat="false" ht="13.5" hidden="false" customHeight="false" outlineLevel="0" collapsed="false">
      <c r="A916" s="15" t="s">
        <v>114</v>
      </c>
      <c r="B916" s="20"/>
      <c r="C916" s="20"/>
      <c r="D916" s="20"/>
      <c r="E916" s="19"/>
      <c r="F916" s="15" t="s">
        <v>110</v>
      </c>
      <c r="G916" s="22"/>
      <c r="H916" s="19"/>
      <c r="I916" s="15" t="s">
        <v>115</v>
      </c>
      <c r="J916" s="22"/>
      <c r="K916" s="19"/>
      <c r="L916" s="15" t="s">
        <v>110</v>
      </c>
      <c r="M916" s="22"/>
      <c r="N916" s="19"/>
      <c r="O916" s="15" t="str">
        <f aca="false">IF(OR(AND(NOT(ISBLANK(G916)),NOT(ISNUMBER(G916))),AND(NOT(ISBLANK(J916)),NOT(ISNUMBER(M916)))),"Digite um número na C.H.",IF(OR(COUNTIF(B914:B923,B916)&gt;1,COUNTIF(J914:J923,J916)&gt;1),"Docente repetido",""))</f>
        <v/>
      </c>
      <c r="P916" s="15" t="n">
        <f aca="false">IF(ISBLANK(O916),"",IF(O916="",0,1))</f>
        <v>0</v>
      </c>
      <c r="Q916" s="21"/>
      <c r="R916" s="21"/>
      <c r="S916" s="21"/>
      <c r="T916" s="42" t="str">
        <f aca="false">IF(AND($A916 = "Nome da disciplina:", ISTEXT($B916)), "OK", "")</f>
        <v/>
      </c>
      <c r="U916" s="19"/>
      <c r="V916" s="19"/>
      <c r="W916" s="21"/>
    </row>
    <row r="917" customFormat="false" ht="13.5" hidden="false" customHeight="false" outlineLevel="0" collapsed="false">
      <c r="A917" s="15" t="s">
        <v>116</v>
      </c>
      <c r="B917" s="20"/>
      <c r="C917" s="20"/>
      <c r="D917" s="20"/>
      <c r="E917" s="19"/>
      <c r="F917" s="15" t="s">
        <v>110</v>
      </c>
      <c r="G917" s="22"/>
      <c r="H917" s="19"/>
      <c r="I917" s="15" t="s">
        <v>117</v>
      </c>
      <c r="J917" s="22"/>
      <c r="K917" s="19"/>
      <c r="L917" s="15" t="s">
        <v>110</v>
      </c>
      <c r="M917" s="22"/>
      <c r="N917" s="19"/>
      <c r="O917" s="15" t="str">
        <f aca="false">IF(OR(AND(NOT(ISBLANK(G917)),NOT(ISNUMBER(G917))),AND(NOT(ISBLANK(J917)),NOT(ISNUMBER(M917)))),"Digite um número na C.H.",IF(OR(COUNTIF(B914:B923,B917)&gt;1,COUNTIF(J914:J923,J917)&gt;1),"Docente repetido",""))</f>
        <v/>
      </c>
      <c r="P917" s="15" t="n">
        <f aca="false">IF(ISBLANK(O917),"",IF(O917="",0,1))</f>
        <v>0</v>
      </c>
      <c r="Q917" s="21"/>
      <c r="R917" s="21"/>
      <c r="S917" s="21"/>
      <c r="T917" s="42" t="str">
        <f aca="false">IF(AND($A917 = "Nome da disciplina:", ISTEXT($B917)), "OK", "")</f>
        <v/>
      </c>
      <c r="U917" s="19"/>
      <c r="V917" s="19"/>
      <c r="W917" s="21"/>
    </row>
    <row r="918" customFormat="false" ht="13.5" hidden="false" customHeight="false" outlineLevel="0" collapsed="false">
      <c r="A918" s="15" t="s">
        <v>118</v>
      </c>
      <c r="B918" s="20"/>
      <c r="C918" s="20"/>
      <c r="D918" s="20"/>
      <c r="E918" s="19"/>
      <c r="F918" s="15" t="s">
        <v>110</v>
      </c>
      <c r="G918" s="22"/>
      <c r="H918" s="19"/>
      <c r="I918" s="15" t="s">
        <v>119</v>
      </c>
      <c r="J918" s="22"/>
      <c r="K918" s="19"/>
      <c r="L918" s="15" t="s">
        <v>110</v>
      </c>
      <c r="M918" s="22"/>
      <c r="N918" s="19"/>
      <c r="O918" s="15" t="str">
        <f aca="false">IF(OR(AND(NOT(ISBLANK(G918)),NOT(ISNUMBER(G918))),AND(NOT(ISBLANK(J918)),NOT(ISNUMBER(M918)))),"Digite um número na C.H.",IF(OR(COUNTIF(B914:B923,B918)&gt;1,COUNTIF(J914:J923,J918)&gt;1),"Docente repetido",""))</f>
        <v/>
      </c>
      <c r="P918" s="15" t="n">
        <f aca="false">IF(ISBLANK(O918),"",IF(O918="",0,1))</f>
        <v>0</v>
      </c>
      <c r="Q918" s="21"/>
      <c r="R918" s="21"/>
      <c r="S918" s="21"/>
      <c r="T918" s="42" t="str">
        <f aca="false">IF(AND($A918 = "Nome da disciplina:", ISTEXT($B918)), "OK", "")</f>
        <v/>
      </c>
      <c r="U918" s="19"/>
      <c r="V918" s="19"/>
      <c r="W918" s="21"/>
    </row>
    <row r="919" customFormat="false" ht="13.5" hidden="false" customHeight="false" outlineLevel="0" collapsed="false">
      <c r="A919" s="15" t="s">
        <v>120</v>
      </c>
      <c r="B919" s="20"/>
      <c r="C919" s="20"/>
      <c r="D919" s="20"/>
      <c r="E919" s="19"/>
      <c r="F919" s="15" t="s">
        <v>110</v>
      </c>
      <c r="G919" s="22"/>
      <c r="H919" s="19"/>
      <c r="I919" s="15" t="s">
        <v>121</v>
      </c>
      <c r="J919" s="22"/>
      <c r="K919" s="19"/>
      <c r="L919" s="15" t="s">
        <v>110</v>
      </c>
      <c r="M919" s="22"/>
      <c r="N919" s="19"/>
      <c r="O919" s="15" t="str">
        <f aca="false">IF(OR(AND(NOT(ISBLANK(G919)),NOT(ISNUMBER(G919))),AND(NOT(ISBLANK(J919)),NOT(ISNUMBER(M919)))),"Digite um número na C.H.",IF(OR(COUNTIF(B914:B923,B919)&gt;1,COUNTIF(J914:J923,J919)&gt;1),"Docente repetido",""))</f>
        <v/>
      </c>
      <c r="P919" s="15" t="n">
        <f aca="false">IF(ISBLANK(O919),"",IF(O919="",0,1))</f>
        <v>0</v>
      </c>
      <c r="Q919" s="21"/>
      <c r="R919" s="21"/>
      <c r="S919" s="21"/>
      <c r="T919" s="42" t="str">
        <f aca="false">IF(AND($A919 = "Nome da disciplina:", ISTEXT($B919)), "OK", "")</f>
        <v/>
      </c>
      <c r="U919" s="19"/>
      <c r="V919" s="19"/>
      <c r="W919" s="21"/>
    </row>
    <row r="920" customFormat="false" ht="13.5" hidden="false" customHeight="false" outlineLevel="0" collapsed="false">
      <c r="A920" s="15" t="s">
        <v>122</v>
      </c>
      <c r="B920" s="20"/>
      <c r="C920" s="20"/>
      <c r="D920" s="20"/>
      <c r="E920" s="19"/>
      <c r="F920" s="15" t="s">
        <v>110</v>
      </c>
      <c r="G920" s="22"/>
      <c r="H920" s="19"/>
      <c r="I920" s="15" t="s">
        <v>123</v>
      </c>
      <c r="J920" s="22"/>
      <c r="K920" s="19"/>
      <c r="L920" s="15" t="s">
        <v>110</v>
      </c>
      <c r="M920" s="22"/>
      <c r="N920" s="19"/>
      <c r="O920" s="15" t="str">
        <f aca="false">IF(OR(AND(NOT(ISBLANK(G920)),NOT(ISNUMBER(G920))),AND(NOT(ISBLANK(J920)),NOT(ISNUMBER(M920)))),"Digite um número na C.H.",IF(OR(COUNTIF(B914:B923,B920)&gt;1,COUNTIF(J914:J923,J920)&gt;1),"Docente repetido",""))</f>
        <v/>
      </c>
      <c r="P920" s="15" t="n">
        <f aca="false">IF(ISBLANK(O920),"",IF(O920="",0,1))</f>
        <v>0</v>
      </c>
      <c r="Q920" s="21"/>
      <c r="R920" s="21"/>
      <c r="S920" s="21"/>
      <c r="T920" s="42" t="str">
        <f aca="false">IF(AND($A920 = "Nome da disciplina:", ISTEXT($B920)), "OK", "")</f>
        <v/>
      </c>
      <c r="U920" s="19"/>
      <c r="V920" s="19"/>
      <c r="W920" s="21"/>
    </row>
    <row r="921" customFormat="false" ht="13.5" hidden="false" customHeight="false" outlineLevel="0" collapsed="false">
      <c r="A921" s="15" t="s">
        <v>124</v>
      </c>
      <c r="B921" s="20"/>
      <c r="C921" s="20"/>
      <c r="D921" s="20"/>
      <c r="E921" s="19"/>
      <c r="F921" s="15" t="s">
        <v>110</v>
      </c>
      <c r="G921" s="22"/>
      <c r="H921" s="19"/>
      <c r="I921" s="15" t="s">
        <v>125</v>
      </c>
      <c r="J921" s="22"/>
      <c r="K921" s="19"/>
      <c r="L921" s="15" t="s">
        <v>110</v>
      </c>
      <c r="M921" s="22"/>
      <c r="N921" s="19"/>
      <c r="O921" s="15" t="str">
        <f aca="false">IF(OR(AND(NOT(ISBLANK(G921)),NOT(ISNUMBER(G921))),AND(NOT(ISBLANK(J921)),NOT(ISNUMBER(M921)))),"Digite um número na C.H.",IF(OR(COUNTIF(B914:B923,B921)&gt;1,COUNTIF(J914:J923,J921)&gt;1),"Docente repetido",""))</f>
        <v/>
      </c>
      <c r="P921" s="15" t="n">
        <f aca="false">IF(ISBLANK(O921),"",IF(O921="",0,1))</f>
        <v>0</v>
      </c>
      <c r="Q921" s="21"/>
      <c r="R921" s="21"/>
      <c r="S921" s="21"/>
      <c r="T921" s="42" t="str">
        <f aca="false">IF(AND($A921 = "Nome da disciplina:", ISTEXT($B921)), "OK", "")</f>
        <v/>
      </c>
      <c r="U921" s="19"/>
      <c r="V921" s="19"/>
      <c r="W921" s="21"/>
    </row>
    <row r="922" customFormat="false" ht="13.5" hidden="false" customHeight="false" outlineLevel="0" collapsed="false">
      <c r="A922" s="15" t="s">
        <v>126</v>
      </c>
      <c r="B922" s="20"/>
      <c r="C922" s="20"/>
      <c r="D922" s="20"/>
      <c r="E922" s="19"/>
      <c r="F922" s="15" t="s">
        <v>110</v>
      </c>
      <c r="G922" s="22"/>
      <c r="H922" s="19"/>
      <c r="I922" s="15" t="s">
        <v>127</v>
      </c>
      <c r="J922" s="22"/>
      <c r="K922" s="19"/>
      <c r="L922" s="15" t="s">
        <v>110</v>
      </c>
      <c r="M922" s="22"/>
      <c r="N922" s="19"/>
      <c r="O922" s="15" t="str">
        <f aca="false">IF(OR(AND(NOT(ISBLANK(G922)),NOT(ISNUMBER(G922))),AND(NOT(ISBLANK(J922)),NOT(ISNUMBER(M922)))),"Digite um número na C.H.",IF(OR(COUNTIF(B914:B923,B922)&gt;1,COUNTIF(J914:J923,J922)&gt;1),"Docente repetido",""))</f>
        <v/>
      </c>
      <c r="P922" s="15" t="n">
        <f aca="false">IF(ISBLANK(O922),"",IF(O922="",0,1))</f>
        <v>0</v>
      </c>
      <c r="Q922" s="21"/>
      <c r="R922" s="21"/>
      <c r="S922" s="21"/>
      <c r="T922" s="42" t="str">
        <f aca="false">IF(AND($A922 = "Nome da disciplina:", ISTEXT($B922)), "OK", "")</f>
        <v/>
      </c>
      <c r="U922" s="21"/>
      <c r="V922" s="21"/>
      <c r="W922" s="21"/>
    </row>
    <row r="923" customFormat="false" ht="13.5" hidden="false" customHeight="false" outlineLevel="0" collapsed="false">
      <c r="A923" s="15" t="s">
        <v>128</v>
      </c>
      <c r="B923" s="20"/>
      <c r="C923" s="20"/>
      <c r="D923" s="20"/>
      <c r="E923" s="19"/>
      <c r="F923" s="15" t="s">
        <v>110</v>
      </c>
      <c r="G923" s="22"/>
      <c r="H923" s="19"/>
      <c r="I923" s="15" t="s">
        <v>129</v>
      </c>
      <c r="J923" s="22"/>
      <c r="K923" s="19"/>
      <c r="L923" s="15" t="s">
        <v>110</v>
      </c>
      <c r="M923" s="22"/>
      <c r="N923" s="19"/>
      <c r="O923" s="15" t="str">
        <f aca="false">IF(OR(AND(NOT(ISBLANK(G923)),NOT(ISNUMBER(G923))),AND(NOT(ISBLANK(J923)),NOT(ISNUMBER(M923)))),"Digite um número na C.H.",IF(OR(COUNTIF(B914:B923,B923)&gt;1,COUNTIF(J914:J923,J923)&gt;1),"Docente repetido",""))</f>
        <v/>
      </c>
      <c r="P923" s="15" t="n">
        <f aca="false">IF(ISBLANK(O923),"",IF(O923="",0,1))</f>
        <v>0</v>
      </c>
      <c r="Q923" s="21"/>
      <c r="R923" s="21"/>
      <c r="S923" s="21"/>
      <c r="T923" s="42" t="str">
        <f aca="false">IF(AND($A923 = "Nome da disciplina:", ISTEXT($B923)), "OK", "")</f>
        <v/>
      </c>
      <c r="U923" s="21"/>
      <c r="V923" s="21"/>
      <c r="W923" s="21"/>
    </row>
    <row r="924" customFormat="false" ht="12" hidden="false" customHeight="false" outlineLevel="0" collapsed="false">
      <c r="A924" s="21"/>
      <c r="B924" s="21"/>
      <c r="C924" s="21"/>
      <c r="D924" s="21"/>
      <c r="E924" s="21"/>
      <c r="F924" s="21"/>
      <c r="G924" s="21"/>
      <c r="H924" s="21"/>
      <c r="I924" s="21"/>
      <c r="J924" s="21"/>
      <c r="K924" s="21"/>
      <c r="L924" s="21"/>
      <c r="M924" s="21"/>
      <c r="N924" s="21"/>
      <c r="O924" s="21"/>
      <c r="P924" s="21"/>
      <c r="Q924" s="21"/>
      <c r="R924" s="21"/>
      <c r="S924" s="21"/>
      <c r="T924" s="42" t="str">
        <f aca="false">IF(AND($A924 = "Nome da disciplina:", ISTEXT($B924)), "OK", "")</f>
        <v/>
      </c>
      <c r="U924" s="21"/>
      <c r="V924" s="21"/>
      <c r="W924" s="21"/>
    </row>
    <row r="925" customFormat="false" ht="15.75" hidden="false" customHeight="true" outlineLevel="0" collapsed="false">
      <c r="T925" s="42" t="str">
        <f aca="false">IF(AND($A925 = "Nome da disciplina:", ISTEXT($B925)), "OK", "")</f>
        <v/>
      </c>
    </row>
    <row r="926" customFormat="false" ht="15.75" hidden="false" customHeight="true" outlineLevel="0" collapsed="false">
      <c r="T926" s="42" t="str">
        <f aca="false">IF(AND($A926 = "Nome da disciplina:", ISTEXT($B926)), "OK", "")</f>
        <v/>
      </c>
    </row>
    <row r="927" customFormat="false" ht="19.5" hidden="false" customHeight="true" outlineLevel="0" collapsed="false">
      <c r="A927" s="15" t="s">
        <v>98</v>
      </c>
      <c r="B927" s="17"/>
      <c r="C927" s="17"/>
      <c r="D927" s="17"/>
      <c r="E927" s="17"/>
      <c r="F927" s="17"/>
      <c r="G927" s="17"/>
      <c r="H927" s="17"/>
      <c r="I927" s="17"/>
      <c r="J927" s="17"/>
      <c r="K927" s="17"/>
      <c r="L927" s="17"/>
      <c r="M927" s="17"/>
      <c r="N927" s="19"/>
      <c r="O927" s="15" t="str">
        <f aca="false">IF(AND(B927="",NOT(F928="")),"Nome da disciplina obrigatório","")</f>
        <v/>
      </c>
      <c r="P927" s="15" t="n">
        <f aca="false">IF(ISBLANK(O927),"",IF(O927="",0,1))</f>
        <v>0</v>
      </c>
      <c r="Q927" s="21"/>
      <c r="R927" s="21"/>
      <c r="S927" s="21"/>
      <c r="T927" s="42" t="str">
        <f aca="false">IF(AND($A927 = "Nome da disciplina:", ISTEXT($B927)), "OK", "")</f>
        <v/>
      </c>
      <c r="U927" s="21"/>
      <c r="V927" s="21"/>
      <c r="W927" s="21"/>
    </row>
    <row r="928" customFormat="false" ht="32.25" hidden="false" customHeight="true" outlineLevel="0" collapsed="false">
      <c r="A928" s="47" t="s">
        <v>99</v>
      </c>
      <c r="B928" s="47"/>
      <c r="C928" s="47"/>
      <c r="D928" s="47"/>
      <c r="E928" s="47"/>
      <c r="F928" s="15" t="str">
        <f aca="false">IF(SUM(G938:G947)+SUM(M938:M947)=0,"",SUM(G938:G947)+SUM(M938:M947))</f>
        <v/>
      </c>
      <c r="H928" s="19"/>
      <c r="I928" s="19"/>
      <c r="J928" s="19"/>
      <c r="K928" s="19"/>
      <c r="L928" s="19"/>
      <c r="M928" s="19"/>
      <c r="N928" s="19"/>
      <c r="O928" s="15" t="str">
        <f aca="false">IF(F928="", "", IF(AND(NOT(F928=0),NOT(MOD(F928,15)=0)),"A carga horária deve ser múltiplo de 15",""))</f>
        <v/>
      </c>
      <c r="P928" s="15" t="n">
        <f aca="false">IF(ISBLANK(O928),"",IF(O928="",0,1))</f>
        <v>0</v>
      </c>
      <c r="Q928" s="21"/>
      <c r="R928" s="21"/>
      <c r="S928" s="21"/>
      <c r="T928" s="42" t="str">
        <f aca="false">IF(AND($A928 = "Nome da disciplina:", ISTEXT($B928)), "OK", "")</f>
        <v/>
      </c>
      <c r="U928" s="19"/>
      <c r="V928" s="19"/>
      <c r="W928" s="21"/>
    </row>
    <row r="929" customFormat="false" ht="13.5" hidden="false" customHeight="true" outlineLevel="0" collapsed="false">
      <c r="A929" s="39" t="s">
        <v>92</v>
      </c>
      <c r="B929" s="39"/>
      <c r="C929" s="39"/>
      <c r="D929" s="39"/>
      <c r="E929" s="39"/>
      <c r="F929" s="48" t="str">
        <f aca="false">IF(AND(NOT(ISBLANK(F928)),ISNUMBER(F928),F928&gt;=15),F928/15,"")</f>
        <v/>
      </c>
      <c r="G929" s="64"/>
      <c r="H929" s="19"/>
      <c r="I929" s="19"/>
      <c r="J929" s="19"/>
      <c r="K929" s="19"/>
      <c r="L929" s="19"/>
      <c r="M929" s="19"/>
      <c r="N929" s="19"/>
      <c r="O929" s="21"/>
      <c r="P929" s="21"/>
      <c r="Q929" s="21"/>
      <c r="R929" s="21"/>
      <c r="S929" s="21"/>
      <c r="T929" s="42" t="str">
        <f aca="false">IF(AND($A929 = "Nome da disciplina:", ISTEXT($B929)), "OK", "")</f>
        <v/>
      </c>
      <c r="U929" s="19"/>
      <c r="V929" s="19"/>
      <c r="W929" s="21"/>
    </row>
    <row r="930" customFormat="false" ht="60" hidden="false" customHeight="true" outlineLevel="0" collapsed="false">
      <c r="A930" s="15" t="s">
        <v>100</v>
      </c>
      <c r="B930" s="31"/>
      <c r="C930" s="31"/>
      <c r="D930" s="31"/>
      <c r="E930" s="31"/>
      <c r="F930" s="31"/>
      <c r="G930" s="31"/>
      <c r="H930" s="31"/>
      <c r="I930" s="31"/>
      <c r="J930" s="31"/>
      <c r="K930" s="31"/>
      <c r="L930" s="31"/>
      <c r="M930" s="31"/>
      <c r="N930" s="19"/>
      <c r="O930" s="21"/>
      <c r="P930" s="21"/>
      <c r="Q930" s="21"/>
      <c r="R930" s="21"/>
      <c r="S930" s="21"/>
      <c r="T930" s="42" t="str">
        <f aca="false">IF(AND($A930 = "Nome da disciplina:", ISTEXT($B930)), "OK", "")</f>
        <v/>
      </c>
      <c r="U930" s="19"/>
      <c r="V930" s="19"/>
      <c r="W930" s="21"/>
    </row>
    <row r="931" customFormat="false" ht="60" hidden="false" customHeight="true" outlineLevel="0" collapsed="false">
      <c r="A931" s="49" t="s">
        <v>101</v>
      </c>
      <c r="B931" s="31"/>
      <c r="C931" s="31"/>
      <c r="D931" s="31"/>
      <c r="E931" s="31"/>
      <c r="F931" s="31"/>
      <c r="G931" s="31"/>
      <c r="H931" s="31"/>
      <c r="I931" s="31"/>
      <c r="J931" s="31"/>
      <c r="K931" s="31"/>
      <c r="L931" s="31"/>
      <c r="M931" s="31"/>
      <c r="N931" s="19"/>
      <c r="O931" s="21"/>
      <c r="P931" s="21"/>
      <c r="Q931" s="21"/>
      <c r="R931" s="21"/>
      <c r="S931" s="21"/>
      <c r="T931" s="42" t="str">
        <f aca="false">IF(AND($A931 = "Nome da disciplina:", ISTEXT($B931)), "OK", "")</f>
        <v/>
      </c>
      <c r="U931" s="19"/>
      <c r="V931" s="19"/>
      <c r="W931" s="21"/>
    </row>
    <row r="932" customFormat="false" ht="13.5" hidden="false" customHeight="false" outlineLevel="0" collapsed="false">
      <c r="A932" s="15" t="s">
        <v>102</v>
      </c>
      <c r="B932" s="22"/>
      <c r="C932" s="50" t="s">
        <v>103</v>
      </c>
      <c r="D932" s="19"/>
      <c r="E932" s="19"/>
      <c r="G932" s="21"/>
      <c r="H932" s="19"/>
      <c r="I932" s="19"/>
      <c r="J932" s="19"/>
      <c r="K932" s="19"/>
      <c r="L932" s="19"/>
      <c r="M932" s="19"/>
      <c r="N932" s="19"/>
      <c r="O932" s="21"/>
      <c r="P932" s="21"/>
      <c r="Q932" s="21"/>
      <c r="R932" s="21"/>
      <c r="S932" s="21"/>
      <c r="T932" s="42" t="str">
        <f aca="false">IF(AND($A932 = "Nome da disciplina:", ISTEXT($B932)), "OK", "")</f>
        <v/>
      </c>
      <c r="U932" s="19"/>
      <c r="V932" s="19"/>
      <c r="W932" s="21"/>
    </row>
    <row r="933" customFormat="false" ht="13.5" hidden="false" customHeight="false" outlineLevel="0" collapsed="false">
      <c r="A933" s="15" t="s">
        <v>104</v>
      </c>
      <c r="B933" s="22"/>
      <c r="C933" s="50" t="s">
        <v>103</v>
      </c>
      <c r="D933" s="19"/>
      <c r="E933" s="19"/>
      <c r="G933" s="21"/>
      <c r="H933" s="19"/>
      <c r="I933" s="19"/>
      <c r="J933" s="19"/>
      <c r="K933" s="19"/>
      <c r="L933" s="19"/>
      <c r="M933" s="19"/>
      <c r="N933" s="19"/>
      <c r="O933" s="21"/>
      <c r="P933" s="21"/>
      <c r="Q933" s="21"/>
      <c r="R933" s="21"/>
      <c r="S933" s="21"/>
      <c r="T933" s="42" t="str">
        <f aca="false">IF(AND($A933 = "Nome da disciplina:", ISTEXT($B933)), "OK", "")</f>
        <v/>
      </c>
      <c r="U933" s="19"/>
      <c r="V933" s="19"/>
      <c r="W933" s="21"/>
    </row>
    <row r="934" customFormat="false" ht="13.5" hidden="false" customHeight="true" outlineLevel="0" collapsed="false">
      <c r="A934" s="51" t="s">
        <v>105</v>
      </c>
      <c r="B934" s="51"/>
      <c r="C934" s="22"/>
      <c r="D934" s="50" t="s">
        <v>103</v>
      </c>
      <c r="E934" s="19"/>
      <c r="F934" s="52"/>
      <c r="G934" s="21"/>
      <c r="H934" s="19"/>
      <c r="I934" s="19"/>
      <c r="J934" s="19"/>
      <c r="K934" s="19"/>
      <c r="L934" s="19"/>
      <c r="M934" s="19"/>
      <c r="N934" s="19"/>
      <c r="O934" s="21"/>
      <c r="P934" s="21"/>
      <c r="Q934" s="21"/>
      <c r="R934" s="21"/>
      <c r="S934" s="21"/>
      <c r="T934" s="42" t="str">
        <f aca="false">IF(AND($A934 = "Nome da disciplina:", ISTEXT($B934)), "OK", "")</f>
        <v/>
      </c>
      <c r="U934" s="19"/>
      <c r="V934" s="19"/>
      <c r="W934" s="21"/>
    </row>
    <row r="935" customFormat="false" ht="13.5" hidden="false" customHeight="true" outlineLevel="0" collapsed="false">
      <c r="A935" s="51" t="s">
        <v>106</v>
      </c>
      <c r="B935" s="51"/>
      <c r="C935" s="22"/>
      <c r="D935" s="50" t="s">
        <v>103</v>
      </c>
      <c r="E935" s="19"/>
      <c r="F935" s="52"/>
      <c r="G935" s="21"/>
      <c r="H935" s="19"/>
      <c r="I935" s="19"/>
      <c r="J935" s="19"/>
      <c r="K935" s="19"/>
      <c r="L935" s="19"/>
      <c r="M935" s="19"/>
      <c r="N935" s="19"/>
      <c r="O935" s="21"/>
      <c r="P935" s="21"/>
      <c r="Q935" s="21"/>
      <c r="R935" s="21"/>
      <c r="S935" s="21"/>
      <c r="T935" s="42" t="str">
        <f aca="false">IF(AND($A935 = "Nome da disciplina:", ISTEXT($B935)), "OK", "")</f>
        <v/>
      </c>
      <c r="U935" s="19"/>
      <c r="V935" s="19"/>
      <c r="W935" s="21"/>
    </row>
    <row r="936" customFormat="false" ht="13.5" hidden="false" customHeight="true" outlineLevel="0" collapsed="false">
      <c r="A936" s="57" t="s">
        <v>107</v>
      </c>
      <c r="B936" s="57"/>
      <c r="C936" s="57"/>
      <c r="D936" s="22"/>
      <c r="E936" s="50" t="s">
        <v>103</v>
      </c>
      <c r="G936" s="21"/>
      <c r="H936" s="19"/>
      <c r="I936" s="19"/>
      <c r="J936" s="19"/>
      <c r="K936" s="19"/>
      <c r="L936" s="19"/>
      <c r="M936" s="19"/>
      <c r="N936" s="19"/>
      <c r="O936" s="21"/>
      <c r="P936" s="21"/>
      <c r="Q936" s="21"/>
      <c r="R936" s="21"/>
      <c r="S936" s="21"/>
      <c r="T936" s="42" t="str">
        <f aca="false">IF(AND($A936 = "Nome da disciplina:", ISTEXT($B936)), "OK", "")</f>
        <v/>
      </c>
      <c r="U936" s="19"/>
      <c r="V936" s="19"/>
      <c r="W936" s="21"/>
    </row>
    <row r="937" customFormat="false" ht="13.5" hidden="false" customHeight="true" outlineLevel="0" collapsed="false">
      <c r="A937" s="59" t="s">
        <v>108</v>
      </c>
      <c r="B937" s="59"/>
      <c r="C937" s="59"/>
      <c r="D937" s="22"/>
      <c r="E937" s="50" t="s">
        <v>103</v>
      </c>
      <c r="G937" s="21"/>
      <c r="H937" s="19"/>
      <c r="I937" s="19"/>
      <c r="J937" s="19"/>
      <c r="K937" s="19"/>
      <c r="L937" s="19"/>
      <c r="M937" s="19"/>
      <c r="N937" s="19"/>
      <c r="O937" s="21"/>
      <c r="P937" s="21"/>
      <c r="Q937" s="21"/>
      <c r="R937" s="21"/>
      <c r="S937" s="21"/>
      <c r="T937" s="42" t="str">
        <f aca="false">IF(AND($A937 = "Nome da disciplina:", ISTEXT($B937)), "OK", "")</f>
        <v/>
      </c>
      <c r="U937" s="19"/>
      <c r="V937" s="19"/>
      <c r="W937" s="21"/>
    </row>
    <row r="938" customFormat="false" ht="13.5" hidden="false" customHeight="false" outlineLevel="0" collapsed="false">
      <c r="A938" s="15" t="s">
        <v>109</v>
      </c>
      <c r="B938" s="20"/>
      <c r="C938" s="20"/>
      <c r="D938" s="20"/>
      <c r="E938" s="19"/>
      <c r="F938" s="15" t="s">
        <v>110</v>
      </c>
      <c r="G938" s="22"/>
      <c r="H938" s="19"/>
      <c r="I938" s="15" t="s">
        <v>111</v>
      </c>
      <c r="J938" s="22"/>
      <c r="K938" s="19"/>
      <c r="L938" s="15" t="s">
        <v>110</v>
      </c>
      <c r="M938" s="22"/>
      <c r="N938" s="19"/>
      <c r="O938" s="15" t="str">
        <f aca="false">IF(OR(AND(NOT(ISBLANK(G938)),NOT(ISNUMBER(G938))),AND(NOT(ISBLANK(J938)),NOT(ISNUMBER(M938)))),"Digite um número na C.H.",IF(OR(COUNTIF(B938:B947,B938)&gt;1,COUNTIF(J938:J947,J938)&gt;1),"Docente repetido",""))</f>
        <v/>
      </c>
      <c r="P938" s="15" t="n">
        <f aca="false">IF(ISBLANK(O938),"",IF(O938="",0,1))</f>
        <v>0</v>
      </c>
      <c r="Q938" s="21"/>
      <c r="R938" s="21"/>
      <c r="S938" s="21"/>
      <c r="T938" s="42" t="str">
        <f aca="false">IF(AND($A938 = "Nome da disciplina:", ISTEXT($B938)), "OK", "")</f>
        <v/>
      </c>
      <c r="U938" s="19"/>
      <c r="V938" s="19"/>
      <c r="W938" s="21"/>
    </row>
    <row r="939" customFormat="false" ht="13.5" hidden="false" customHeight="false" outlineLevel="0" collapsed="false">
      <c r="A939" s="15" t="s">
        <v>112</v>
      </c>
      <c r="B939" s="20"/>
      <c r="C939" s="20"/>
      <c r="D939" s="20"/>
      <c r="E939" s="19"/>
      <c r="F939" s="15" t="s">
        <v>110</v>
      </c>
      <c r="G939" s="22"/>
      <c r="H939" s="19"/>
      <c r="I939" s="15" t="s">
        <v>113</v>
      </c>
      <c r="J939" s="22"/>
      <c r="K939" s="19"/>
      <c r="L939" s="15" t="s">
        <v>110</v>
      </c>
      <c r="M939" s="22"/>
      <c r="N939" s="19"/>
      <c r="O939" s="15" t="str">
        <f aca="false">IF(OR(AND(NOT(ISBLANK(G939)),NOT(ISNUMBER(G939))),AND(NOT(ISBLANK(J939)),NOT(ISNUMBER(M939)))),"Digite um número na C.H.",IF(OR(COUNTIF(B938:B947,B939)&gt;1,COUNTIF(J938:J947,J939)&gt;1),"Docente repetido",""))</f>
        <v/>
      </c>
      <c r="P939" s="15" t="n">
        <f aca="false">IF(ISBLANK(O939),"",IF(O939="",0,1))</f>
        <v>0</v>
      </c>
      <c r="Q939" s="21"/>
      <c r="R939" s="21"/>
      <c r="S939" s="21"/>
      <c r="T939" s="42" t="str">
        <f aca="false">IF(AND($A939 = "Nome da disciplina:", ISTEXT($B939)), "OK", "")</f>
        <v/>
      </c>
      <c r="U939" s="19"/>
      <c r="V939" s="19"/>
      <c r="W939" s="21"/>
    </row>
    <row r="940" customFormat="false" ht="13.5" hidden="false" customHeight="false" outlineLevel="0" collapsed="false">
      <c r="A940" s="15" t="s">
        <v>114</v>
      </c>
      <c r="B940" s="20"/>
      <c r="C940" s="20"/>
      <c r="D940" s="20"/>
      <c r="E940" s="19"/>
      <c r="F940" s="15" t="s">
        <v>110</v>
      </c>
      <c r="G940" s="22"/>
      <c r="H940" s="19"/>
      <c r="I940" s="15" t="s">
        <v>115</v>
      </c>
      <c r="J940" s="22"/>
      <c r="K940" s="19"/>
      <c r="L940" s="15" t="s">
        <v>110</v>
      </c>
      <c r="M940" s="22"/>
      <c r="N940" s="19"/>
      <c r="O940" s="15" t="str">
        <f aca="false">IF(OR(AND(NOT(ISBLANK(G940)),NOT(ISNUMBER(G940))),AND(NOT(ISBLANK(J940)),NOT(ISNUMBER(M940)))),"Digite um número na C.H.",IF(OR(COUNTIF(B938:B947,B940)&gt;1,COUNTIF(J938:J947,J940)&gt;1),"Docente repetido",""))</f>
        <v/>
      </c>
      <c r="P940" s="15" t="n">
        <f aca="false">IF(ISBLANK(O940),"",IF(O940="",0,1))</f>
        <v>0</v>
      </c>
      <c r="Q940" s="21"/>
      <c r="R940" s="21"/>
      <c r="S940" s="21"/>
      <c r="T940" s="42" t="str">
        <f aca="false">IF(AND($A940 = "Nome da disciplina:", ISTEXT($B940)), "OK", "")</f>
        <v/>
      </c>
      <c r="U940" s="19"/>
      <c r="V940" s="19"/>
      <c r="W940" s="21"/>
    </row>
    <row r="941" customFormat="false" ht="13.5" hidden="false" customHeight="false" outlineLevel="0" collapsed="false">
      <c r="A941" s="15" t="s">
        <v>116</v>
      </c>
      <c r="B941" s="20"/>
      <c r="C941" s="20"/>
      <c r="D941" s="20"/>
      <c r="E941" s="19"/>
      <c r="F941" s="15" t="s">
        <v>110</v>
      </c>
      <c r="G941" s="22"/>
      <c r="H941" s="19"/>
      <c r="I941" s="15" t="s">
        <v>117</v>
      </c>
      <c r="J941" s="22"/>
      <c r="K941" s="19"/>
      <c r="L941" s="15" t="s">
        <v>110</v>
      </c>
      <c r="M941" s="22"/>
      <c r="N941" s="19"/>
      <c r="O941" s="15" t="str">
        <f aca="false">IF(OR(AND(NOT(ISBLANK(G941)),NOT(ISNUMBER(G941))),AND(NOT(ISBLANK(J941)),NOT(ISNUMBER(M941)))),"Digite um número na C.H.",IF(OR(COUNTIF(B938:B947,B941)&gt;1,COUNTIF(J938:J947,J941)&gt;1),"Docente repetido",""))</f>
        <v/>
      </c>
      <c r="P941" s="15" t="n">
        <f aca="false">IF(ISBLANK(O941),"",IF(O941="",0,1))</f>
        <v>0</v>
      </c>
      <c r="Q941" s="21"/>
      <c r="R941" s="21"/>
      <c r="S941" s="21"/>
      <c r="T941" s="42" t="str">
        <f aca="false">IF(AND($A941 = "Nome da disciplina:", ISTEXT($B941)), "OK", "")</f>
        <v/>
      </c>
      <c r="U941" s="19"/>
      <c r="V941" s="19"/>
      <c r="W941" s="21"/>
    </row>
    <row r="942" customFormat="false" ht="13.5" hidden="false" customHeight="false" outlineLevel="0" collapsed="false">
      <c r="A942" s="15" t="s">
        <v>118</v>
      </c>
      <c r="B942" s="20"/>
      <c r="C942" s="20"/>
      <c r="D942" s="20"/>
      <c r="E942" s="19"/>
      <c r="F942" s="15" t="s">
        <v>110</v>
      </c>
      <c r="G942" s="22"/>
      <c r="H942" s="19"/>
      <c r="I942" s="15" t="s">
        <v>119</v>
      </c>
      <c r="J942" s="22"/>
      <c r="K942" s="19"/>
      <c r="L942" s="15" t="s">
        <v>110</v>
      </c>
      <c r="M942" s="22"/>
      <c r="N942" s="19"/>
      <c r="O942" s="15" t="str">
        <f aca="false">IF(OR(AND(NOT(ISBLANK(G942)),NOT(ISNUMBER(G942))),AND(NOT(ISBLANK(J942)),NOT(ISNUMBER(M942)))),"Digite um número na C.H.",IF(OR(COUNTIF(B938:B947,B942)&gt;1,COUNTIF(J938:J947,J942)&gt;1),"Docente repetido",""))</f>
        <v/>
      </c>
      <c r="P942" s="15" t="n">
        <f aca="false">IF(ISBLANK(O942),"",IF(O942="",0,1))</f>
        <v>0</v>
      </c>
      <c r="Q942" s="21"/>
      <c r="R942" s="21"/>
      <c r="S942" s="21"/>
      <c r="T942" s="42" t="str">
        <f aca="false">IF(AND($A942 = "Nome da disciplina:", ISTEXT($B942)), "OK", "")</f>
        <v/>
      </c>
      <c r="U942" s="19"/>
      <c r="V942" s="19"/>
      <c r="W942" s="21"/>
    </row>
    <row r="943" customFormat="false" ht="13.5" hidden="false" customHeight="false" outlineLevel="0" collapsed="false">
      <c r="A943" s="15" t="s">
        <v>120</v>
      </c>
      <c r="B943" s="20"/>
      <c r="C943" s="20"/>
      <c r="D943" s="20"/>
      <c r="E943" s="19"/>
      <c r="F943" s="15" t="s">
        <v>110</v>
      </c>
      <c r="G943" s="22"/>
      <c r="H943" s="19"/>
      <c r="I943" s="15" t="s">
        <v>121</v>
      </c>
      <c r="J943" s="22"/>
      <c r="K943" s="19"/>
      <c r="L943" s="15" t="s">
        <v>110</v>
      </c>
      <c r="M943" s="22"/>
      <c r="N943" s="19"/>
      <c r="O943" s="15" t="str">
        <f aca="false">IF(OR(AND(NOT(ISBLANK(G943)),NOT(ISNUMBER(G943))),AND(NOT(ISBLANK(J943)),NOT(ISNUMBER(M943)))),"Digite um número na C.H.",IF(OR(COUNTIF(B938:B947,B943)&gt;1,COUNTIF(J938:J947,J943)&gt;1),"Docente repetido",""))</f>
        <v/>
      </c>
      <c r="P943" s="15" t="n">
        <f aca="false">IF(ISBLANK(O943),"",IF(O943="",0,1))</f>
        <v>0</v>
      </c>
      <c r="Q943" s="21"/>
      <c r="R943" s="21"/>
      <c r="S943" s="21"/>
      <c r="T943" s="42" t="str">
        <f aca="false">IF(AND($A943 = "Nome da disciplina:", ISTEXT($B943)), "OK", "")</f>
        <v/>
      </c>
      <c r="U943" s="19"/>
      <c r="V943" s="19"/>
      <c r="W943" s="21"/>
    </row>
    <row r="944" customFormat="false" ht="13.5" hidden="false" customHeight="false" outlineLevel="0" collapsed="false">
      <c r="A944" s="15" t="s">
        <v>122</v>
      </c>
      <c r="B944" s="20"/>
      <c r="C944" s="20"/>
      <c r="D944" s="20"/>
      <c r="E944" s="19"/>
      <c r="F944" s="15" t="s">
        <v>110</v>
      </c>
      <c r="G944" s="22"/>
      <c r="H944" s="19"/>
      <c r="I944" s="15" t="s">
        <v>123</v>
      </c>
      <c r="J944" s="22"/>
      <c r="K944" s="19"/>
      <c r="L944" s="15" t="s">
        <v>110</v>
      </c>
      <c r="M944" s="22"/>
      <c r="N944" s="19"/>
      <c r="O944" s="15" t="str">
        <f aca="false">IF(OR(AND(NOT(ISBLANK(G944)),NOT(ISNUMBER(G944))),AND(NOT(ISBLANK(J944)),NOT(ISNUMBER(M944)))),"Digite um número na C.H.",IF(OR(COUNTIF(B938:B947,B944)&gt;1,COUNTIF(J938:J947,J944)&gt;1),"Docente repetido",""))</f>
        <v/>
      </c>
      <c r="P944" s="15" t="n">
        <f aca="false">IF(ISBLANK(O944),"",IF(O944="",0,1))</f>
        <v>0</v>
      </c>
      <c r="Q944" s="21"/>
      <c r="R944" s="21"/>
      <c r="S944" s="21"/>
      <c r="T944" s="42" t="str">
        <f aca="false">IF(AND($A944 = "Nome da disciplina:", ISTEXT($B944)), "OK", "")</f>
        <v/>
      </c>
      <c r="U944" s="19"/>
      <c r="V944" s="19"/>
      <c r="W944" s="21"/>
    </row>
    <row r="945" customFormat="false" ht="13.5" hidden="false" customHeight="false" outlineLevel="0" collapsed="false">
      <c r="A945" s="15" t="s">
        <v>124</v>
      </c>
      <c r="B945" s="20"/>
      <c r="C945" s="20"/>
      <c r="D945" s="20"/>
      <c r="E945" s="19"/>
      <c r="F945" s="15" t="s">
        <v>110</v>
      </c>
      <c r="G945" s="22"/>
      <c r="H945" s="19"/>
      <c r="I945" s="15" t="s">
        <v>125</v>
      </c>
      <c r="J945" s="22"/>
      <c r="K945" s="19"/>
      <c r="L945" s="15" t="s">
        <v>110</v>
      </c>
      <c r="M945" s="22"/>
      <c r="N945" s="19"/>
      <c r="O945" s="15" t="str">
        <f aca="false">IF(OR(AND(NOT(ISBLANK(G945)),NOT(ISNUMBER(G945))),AND(NOT(ISBLANK(J945)),NOT(ISNUMBER(M945)))),"Digite um número na C.H.",IF(OR(COUNTIF(B938:B947,B945)&gt;1,COUNTIF(J938:J947,J945)&gt;1),"Docente repetido",""))</f>
        <v/>
      </c>
      <c r="P945" s="15" t="n">
        <f aca="false">IF(ISBLANK(O945),"",IF(O945="",0,1))</f>
        <v>0</v>
      </c>
      <c r="Q945" s="21"/>
      <c r="R945" s="21"/>
      <c r="S945" s="21"/>
      <c r="T945" s="42" t="str">
        <f aca="false">IF(AND($A945 = "Nome da disciplina:", ISTEXT($B945)), "OK", "")</f>
        <v/>
      </c>
      <c r="U945" s="19"/>
      <c r="V945" s="19"/>
      <c r="W945" s="21"/>
    </row>
    <row r="946" customFormat="false" ht="13.5" hidden="false" customHeight="false" outlineLevel="0" collapsed="false">
      <c r="A946" s="15" t="s">
        <v>126</v>
      </c>
      <c r="B946" s="20"/>
      <c r="C946" s="20"/>
      <c r="D946" s="20"/>
      <c r="E946" s="19"/>
      <c r="F946" s="15" t="s">
        <v>110</v>
      </c>
      <c r="G946" s="22"/>
      <c r="H946" s="19"/>
      <c r="I946" s="15" t="s">
        <v>127</v>
      </c>
      <c r="J946" s="22"/>
      <c r="K946" s="19"/>
      <c r="L946" s="15" t="s">
        <v>110</v>
      </c>
      <c r="M946" s="22"/>
      <c r="N946" s="19"/>
      <c r="O946" s="15" t="str">
        <f aca="false">IF(OR(AND(NOT(ISBLANK(G946)),NOT(ISNUMBER(G946))),AND(NOT(ISBLANK(J946)),NOT(ISNUMBER(M946)))),"Digite um número na C.H.",IF(OR(COUNTIF(B938:B947,B946)&gt;1,COUNTIF(J938:J947,J946)&gt;1),"Docente repetido",""))</f>
        <v/>
      </c>
      <c r="P946" s="15" t="n">
        <f aca="false">IF(ISBLANK(O946),"",IF(O946="",0,1))</f>
        <v>0</v>
      </c>
      <c r="Q946" s="21"/>
      <c r="R946" s="21"/>
      <c r="S946" s="21"/>
      <c r="T946" s="42" t="str">
        <f aca="false">IF(AND($A946 = "Nome da disciplina:", ISTEXT($B946)), "OK", "")</f>
        <v/>
      </c>
      <c r="U946" s="21"/>
      <c r="V946" s="21"/>
      <c r="W946" s="21"/>
    </row>
    <row r="947" customFormat="false" ht="13.5" hidden="false" customHeight="false" outlineLevel="0" collapsed="false">
      <c r="A947" s="15" t="s">
        <v>128</v>
      </c>
      <c r="B947" s="20"/>
      <c r="C947" s="20"/>
      <c r="D947" s="20"/>
      <c r="E947" s="19"/>
      <c r="F947" s="15" t="s">
        <v>110</v>
      </c>
      <c r="G947" s="22"/>
      <c r="H947" s="19"/>
      <c r="I947" s="15" t="s">
        <v>129</v>
      </c>
      <c r="J947" s="22"/>
      <c r="K947" s="19"/>
      <c r="L947" s="15" t="s">
        <v>110</v>
      </c>
      <c r="M947" s="22"/>
      <c r="N947" s="19"/>
      <c r="O947" s="15" t="str">
        <f aca="false">IF(OR(AND(NOT(ISBLANK(G947)),NOT(ISNUMBER(G947))),AND(NOT(ISBLANK(J947)),NOT(ISNUMBER(M947)))),"Digite um número na C.H.",IF(OR(COUNTIF(B938:B947,B947)&gt;1,COUNTIF(J938:J947,J947)&gt;1),"Docente repetido",""))</f>
        <v/>
      </c>
      <c r="P947" s="15" t="n">
        <f aca="false">IF(ISBLANK(O947),"",IF(O947="",0,1))</f>
        <v>0</v>
      </c>
      <c r="Q947" s="21"/>
      <c r="R947" s="21"/>
      <c r="S947" s="21"/>
      <c r="T947" s="42" t="str">
        <f aca="false">IF(AND($A947 = "Nome da disciplina:", ISTEXT($B947)), "OK", "")</f>
        <v/>
      </c>
      <c r="U947" s="21"/>
      <c r="V947" s="21"/>
      <c r="W947" s="21"/>
    </row>
    <row r="948" customFormat="false" ht="12" hidden="false" customHeight="false" outlineLevel="0" collapsed="false">
      <c r="A948" s="21"/>
      <c r="B948" s="21"/>
      <c r="C948" s="21"/>
      <c r="D948" s="21"/>
      <c r="E948" s="21"/>
      <c r="F948" s="21"/>
      <c r="G948" s="21"/>
      <c r="H948" s="21"/>
      <c r="I948" s="21"/>
      <c r="J948" s="21"/>
      <c r="K948" s="21"/>
      <c r="L948" s="21"/>
      <c r="M948" s="21"/>
      <c r="N948" s="21"/>
      <c r="O948" s="21"/>
      <c r="P948" s="21"/>
      <c r="Q948" s="21"/>
      <c r="R948" s="21"/>
      <c r="S948" s="21"/>
      <c r="T948" s="42" t="str">
        <f aca="false">IF(AND($A948 = "Nome da disciplina:", ISTEXT($B948)), "OK", "")</f>
        <v/>
      </c>
      <c r="U948" s="21"/>
      <c r="V948" s="21"/>
      <c r="W948" s="21"/>
    </row>
    <row r="949" customFormat="false" ht="15.75" hidden="false" customHeight="true" outlineLevel="0" collapsed="false">
      <c r="T949" s="42" t="str">
        <f aca="false">IF(AND($A949 = "Nome da disciplina:", ISTEXT($B949)), "OK", "")</f>
        <v/>
      </c>
    </row>
    <row r="950" customFormat="false" ht="15.75" hidden="false" customHeight="true" outlineLevel="0" collapsed="false">
      <c r="T950" s="42" t="str">
        <f aca="false">IF(AND($A950 = "Nome da disciplina:", ISTEXT($B950)), "OK", "")</f>
        <v/>
      </c>
    </row>
    <row r="951" customFormat="false" ht="19.5" hidden="false" customHeight="true" outlineLevel="0" collapsed="false">
      <c r="A951" s="15" t="s">
        <v>98</v>
      </c>
      <c r="B951" s="17"/>
      <c r="C951" s="17"/>
      <c r="D951" s="17"/>
      <c r="E951" s="17"/>
      <c r="F951" s="17"/>
      <c r="G951" s="17"/>
      <c r="H951" s="17"/>
      <c r="I951" s="17"/>
      <c r="J951" s="17"/>
      <c r="K951" s="17"/>
      <c r="L951" s="17"/>
      <c r="M951" s="17"/>
      <c r="N951" s="19"/>
      <c r="O951" s="15" t="str">
        <f aca="false">IF(AND(B951="",NOT(F952="")),"Nome da disciplina obrigatório","")</f>
        <v/>
      </c>
      <c r="P951" s="15" t="n">
        <f aca="false">IF(ISBLANK(O951),"",IF(O951="",0,1))</f>
        <v>0</v>
      </c>
      <c r="Q951" s="21"/>
      <c r="R951" s="21"/>
      <c r="S951" s="21"/>
      <c r="T951" s="42" t="str">
        <f aca="false">IF(AND($A951 = "Nome da disciplina:", ISTEXT($B951)), "OK", "")</f>
        <v/>
      </c>
      <c r="U951" s="21"/>
      <c r="V951" s="21"/>
      <c r="W951" s="21"/>
    </row>
    <row r="952" customFormat="false" ht="32.25" hidden="false" customHeight="true" outlineLevel="0" collapsed="false">
      <c r="A952" s="47" t="s">
        <v>99</v>
      </c>
      <c r="B952" s="47"/>
      <c r="C952" s="47"/>
      <c r="D952" s="47"/>
      <c r="E952" s="47"/>
      <c r="F952" s="15" t="str">
        <f aca="false">IF(SUM(G962:G971)+SUM(M962:M971)=0,"",SUM(G962:G971)+SUM(M962:M971))</f>
        <v/>
      </c>
      <c r="H952" s="19"/>
      <c r="I952" s="19"/>
      <c r="J952" s="19"/>
      <c r="K952" s="19"/>
      <c r="L952" s="19"/>
      <c r="M952" s="19"/>
      <c r="N952" s="19"/>
      <c r="O952" s="15" t="str">
        <f aca="false">IF(F952="", "", IF(AND(NOT(F952=0),NOT(MOD(F952,15)=0)),"A carga horária deve ser múltiplo de 15",""))</f>
        <v/>
      </c>
      <c r="P952" s="15" t="n">
        <f aca="false">IF(ISBLANK(O952),"",IF(O952="",0,1))</f>
        <v>0</v>
      </c>
      <c r="Q952" s="21"/>
      <c r="R952" s="21"/>
      <c r="S952" s="21"/>
      <c r="T952" s="42" t="str">
        <f aca="false">IF(AND($A952 = "Nome da disciplina:", ISTEXT($B952)), "OK", "")</f>
        <v/>
      </c>
      <c r="U952" s="19"/>
      <c r="V952" s="19"/>
      <c r="W952" s="21"/>
    </row>
    <row r="953" customFormat="false" ht="13.5" hidden="false" customHeight="true" outlineLevel="0" collapsed="false">
      <c r="A953" s="39" t="s">
        <v>92</v>
      </c>
      <c r="B953" s="39"/>
      <c r="C953" s="39"/>
      <c r="D953" s="39"/>
      <c r="E953" s="39"/>
      <c r="F953" s="48" t="str">
        <f aca="false">IF(AND(NOT(ISBLANK(F952)),ISNUMBER(F952),F952&gt;=15),F952/15,"")</f>
        <v/>
      </c>
      <c r="G953" s="19"/>
      <c r="H953" s="19"/>
      <c r="I953" s="19"/>
      <c r="J953" s="19"/>
      <c r="K953" s="19"/>
      <c r="L953" s="19"/>
      <c r="M953" s="19"/>
      <c r="N953" s="19"/>
      <c r="O953" s="21"/>
      <c r="P953" s="21"/>
      <c r="Q953" s="21"/>
      <c r="R953" s="21"/>
      <c r="S953" s="21"/>
      <c r="T953" s="42" t="str">
        <f aca="false">IF(AND($A953 = "Nome da disciplina:", ISTEXT($B953)), "OK", "")</f>
        <v/>
      </c>
      <c r="U953" s="19"/>
      <c r="V953" s="19"/>
      <c r="W953" s="21"/>
    </row>
    <row r="954" customFormat="false" ht="60" hidden="false" customHeight="true" outlineLevel="0" collapsed="false">
      <c r="A954" s="15" t="s">
        <v>100</v>
      </c>
      <c r="B954" s="31"/>
      <c r="C954" s="31"/>
      <c r="D954" s="31"/>
      <c r="E954" s="31"/>
      <c r="F954" s="31"/>
      <c r="G954" s="31"/>
      <c r="H954" s="31"/>
      <c r="I954" s="31"/>
      <c r="J954" s="31"/>
      <c r="K954" s="31"/>
      <c r="L954" s="31"/>
      <c r="M954" s="31"/>
      <c r="N954" s="19"/>
      <c r="O954" s="21"/>
      <c r="P954" s="21"/>
      <c r="Q954" s="21"/>
      <c r="R954" s="21"/>
      <c r="S954" s="21"/>
      <c r="T954" s="42" t="str">
        <f aca="false">IF(AND($A954 = "Nome da disciplina:", ISTEXT($B954)), "OK", "")</f>
        <v/>
      </c>
      <c r="U954" s="19"/>
      <c r="V954" s="19"/>
      <c r="W954" s="21"/>
    </row>
    <row r="955" customFormat="false" ht="60" hidden="false" customHeight="true" outlineLevel="0" collapsed="false">
      <c r="A955" s="49" t="s">
        <v>101</v>
      </c>
      <c r="B955" s="31"/>
      <c r="C955" s="31"/>
      <c r="D955" s="31"/>
      <c r="E955" s="31"/>
      <c r="F955" s="31"/>
      <c r="G955" s="31"/>
      <c r="H955" s="31"/>
      <c r="I955" s="31"/>
      <c r="J955" s="31"/>
      <c r="K955" s="31"/>
      <c r="L955" s="31"/>
      <c r="M955" s="31"/>
      <c r="N955" s="19"/>
      <c r="O955" s="21"/>
      <c r="P955" s="21"/>
      <c r="Q955" s="21"/>
      <c r="R955" s="21"/>
      <c r="S955" s="21"/>
      <c r="T955" s="42" t="str">
        <f aca="false">IF(AND($A955 = "Nome da disciplina:", ISTEXT($B955)), "OK", "")</f>
        <v/>
      </c>
      <c r="U955" s="19"/>
      <c r="V955" s="19"/>
      <c r="W955" s="21"/>
    </row>
    <row r="956" customFormat="false" ht="13.5" hidden="false" customHeight="false" outlineLevel="0" collapsed="false">
      <c r="A956" s="15" t="s">
        <v>102</v>
      </c>
      <c r="B956" s="22"/>
      <c r="C956" s="50" t="s">
        <v>103</v>
      </c>
      <c r="D956" s="19"/>
      <c r="E956" s="19"/>
      <c r="G956" s="21"/>
      <c r="H956" s="19"/>
      <c r="I956" s="19"/>
      <c r="J956" s="19"/>
      <c r="K956" s="19"/>
      <c r="L956" s="19"/>
      <c r="M956" s="19"/>
      <c r="N956" s="19"/>
      <c r="O956" s="21"/>
      <c r="P956" s="21"/>
      <c r="Q956" s="21"/>
      <c r="R956" s="21"/>
      <c r="S956" s="21"/>
      <c r="T956" s="42" t="str">
        <f aca="false">IF(AND($A956 = "Nome da disciplina:", ISTEXT($B956)), "OK", "")</f>
        <v/>
      </c>
      <c r="U956" s="19"/>
      <c r="V956" s="19"/>
      <c r="W956" s="21"/>
    </row>
    <row r="957" customFormat="false" ht="13.5" hidden="false" customHeight="false" outlineLevel="0" collapsed="false">
      <c r="A957" s="15" t="s">
        <v>104</v>
      </c>
      <c r="B957" s="22"/>
      <c r="C957" s="50" t="s">
        <v>103</v>
      </c>
      <c r="D957" s="19"/>
      <c r="E957" s="19"/>
      <c r="G957" s="21"/>
      <c r="H957" s="19"/>
      <c r="I957" s="19"/>
      <c r="J957" s="19"/>
      <c r="K957" s="19"/>
      <c r="L957" s="19"/>
      <c r="M957" s="19"/>
      <c r="N957" s="19"/>
      <c r="O957" s="21"/>
      <c r="P957" s="21"/>
      <c r="Q957" s="21"/>
      <c r="R957" s="21"/>
      <c r="S957" s="21"/>
      <c r="T957" s="42" t="str">
        <f aca="false">IF(AND($A957 = "Nome da disciplina:", ISTEXT($B957)), "OK", "")</f>
        <v/>
      </c>
      <c r="U957" s="19"/>
      <c r="V957" s="19"/>
      <c r="W957" s="21"/>
    </row>
    <row r="958" customFormat="false" ht="13.5" hidden="false" customHeight="true" outlineLevel="0" collapsed="false">
      <c r="A958" s="51" t="s">
        <v>105</v>
      </c>
      <c r="B958" s="51"/>
      <c r="C958" s="22"/>
      <c r="D958" s="50" t="s">
        <v>103</v>
      </c>
      <c r="E958" s="19"/>
      <c r="F958" s="52"/>
      <c r="G958" s="21"/>
      <c r="H958" s="19"/>
      <c r="I958" s="19"/>
      <c r="J958" s="19"/>
      <c r="K958" s="19"/>
      <c r="L958" s="19"/>
      <c r="M958" s="19"/>
      <c r="N958" s="19"/>
      <c r="O958" s="21"/>
      <c r="P958" s="21"/>
      <c r="Q958" s="21"/>
      <c r="R958" s="21"/>
      <c r="S958" s="21"/>
      <c r="T958" s="42" t="str">
        <f aca="false">IF(AND($A958 = "Nome da disciplina:", ISTEXT($B958)), "OK", "")</f>
        <v/>
      </c>
      <c r="U958" s="19"/>
      <c r="V958" s="19"/>
      <c r="W958" s="21"/>
    </row>
    <row r="959" customFormat="false" ht="13.5" hidden="false" customHeight="true" outlineLevel="0" collapsed="false">
      <c r="A959" s="51" t="s">
        <v>106</v>
      </c>
      <c r="B959" s="51"/>
      <c r="C959" s="22"/>
      <c r="D959" s="50" t="s">
        <v>103</v>
      </c>
      <c r="E959" s="19"/>
      <c r="F959" s="52"/>
      <c r="G959" s="21"/>
      <c r="H959" s="19"/>
      <c r="I959" s="19"/>
      <c r="J959" s="19"/>
      <c r="K959" s="19"/>
      <c r="L959" s="19"/>
      <c r="M959" s="19"/>
      <c r="N959" s="19"/>
      <c r="O959" s="21"/>
      <c r="P959" s="21"/>
      <c r="Q959" s="21"/>
      <c r="R959" s="21"/>
      <c r="S959" s="21"/>
      <c r="T959" s="42" t="str">
        <f aca="false">IF(AND($A959 = "Nome da disciplina:", ISTEXT($B959)), "OK", "")</f>
        <v/>
      </c>
      <c r="U959" s="19"/>
      <c r="V959" s="19"/>
      <c r="W959" s="21"/>
    </row>
    <row r="960" customFormat="false" ht="13.5" hidden="false" customHeight="true" outlineLevel="0" collapsed="false">
      <c r="A960" s="57" t="s">
        <v>107</v>
      </c>
      <c r="B960" s="57"/>
      <c r="C960" s="57"/>
      <c r="D960" s="22"/>
      <c r="E960" s="50" t="s">
        <v>103</v>
      </c>
      <c r="G960" s="21"/>
      <c r="H960" s="19"/>
      <c r="I960" s="19"/>
      <c r="J960" s="19"/>
      <c r="K960" s="19"/>
      <c r="L960" s="19"/>
      <c r="M960" s="19"/>
      <c r="N960" s="19"/>
      <c r="O960" s="21"/>
      <c r="P960" s="21"/>
      <c r="Q960" s="21"/>
      <c r="R960" s="21"/>
      <c r="S960" s="21"/>
      <c r="T960" s="42" t="str">
        <f aca="false">IF(AND($A960 = "Nome da disciplina:", ISTEXT($B960)), "OK", "")</f>
        <v/>
      </c>
      <c r="U960" s="19"/>
      <c r="V960" s="19"/>
      <c r="W960" s="21"/>
    </row>
    <row r="961" customFormat="false" ht="13.5" hidden="false" customHeight="true" outlineLevel="0" collapsed="false">
      <c r="A961" s="59" t="s">
        <v>108</v>
      </c>
      <c r="B961" s="59"/>
      <c r="C961" s="59"/>
      <c r="D961" s="22"/>
      <c r="E961" s="50" t="s">
        <v>103</v>
      </c>
      <c r="G961" s="21"/>
      <c r="H961" s="19"/>
      <c r="I961" s="19"/>
      <c r="J961" s="19"/>
      <c r="K961" s="19"/>
      <c r="L961" s="19"/>
      <c r="M961" s="19"/>
      <c r="N961" s="19"/>
      <c r="O961" s="21"/>
      <c r="P961" s="21"/>
      <c r="Q961" s="21"/>
      <c r="R961" s="21"/>
      <c r="S961" s="21"/>
      <c r="T961" s="42" t="str">
        <f aca="false">IF(AND($A961 = "Nome da disciplina:", ISTEXT($B961)), "OK", "")</f>
        <v/>
      </c>
      <c r="U961" s="19"/>
      <c r="V961" s="19"/>
      <c r="W961" s="21"/>
    </row>
    <row r="962" customFormat="false" ht="13.5" hidden="false" customHeight="false" outlineLevel="0" collapsed="false">
      <c r="A962" s="15" t="s">
        <v>109</v>
      </c>
      <c r="B962" s="20"/>
      <c r="C962" s="20"/>
      <c r="D962" s="20"/>
      <c r="E962" s="19"/>
      <c r="F962" s="15" t="s">
        <v>110</v>
      </c>
      <c r="G962" s="22"/>
      <c r="H962" s="19"/>
      <c r="I962" s="15" t="s">
        <v>111</v>
      </c>
      <c r="J962" s="22"/>
      <c r="K962" s="19"/>
      <c r="L962" s="15" t="s">
        <v>110</v>
      </c>
      <c r="M962" s="22"/>
      <c r="N962" s="19"/>
      <c r="O962" s="15" t="str">
        <f aca="false">IF(OR(AND(NOT(ISBLANK(G962)),NOT(ISNUMBER(G962))),AND(NOT(ISBLANK(J962)),NOT(ISNUMBER(M962)))),"Digite um número na C.H.",IF(OR(COUNTIF(B962:B971,B962)&gt;1,COUNTIF(J962:J971,J962)&gt;1),"Docente repetido",""))</f>
        <v/>
      </c>
      <c r="P962" s="15" t="n">
        <f aca="false">IF(ISBLANK(O962),"",IF(O962="",0,1))</f>
        <v>0</v>
      </c>
      <c r="Q962" s="21"/>
      <c r="R962" s="21"/>
      <c r="S962" s="21"/>
      <c r="T962" s="42" t="str">
        <f aca="false">IF(AND($A962 = "Nome da disciplina:", ISTEXT($B962)), "OK", "")</f>
        <v/>
      </c>
      <c r="U962" s="19"/>
      <c r="V962" s="19"/>
      <c r="W962" s="21"/>
    </row>
    <row r="963" customFormat="false" ht="13.5" hidden="false" customHeight="false" outlineLevel="0" collapsed="false">
      <c r="A963" s="15" t="s">
        <v>112</v>
      </c>
      <c r="B963" s="20"/>
      <c r="C963" s="20"/>
      <c r="D963" s="20"/>
      <c r="E963" s="19"/>
      <c r="F963" s="15" t="s">
        <v>110</v>
      </c>
      <c r="G963" s="22"/>
      <c r="H963" s="19"/>
      <c r="I963" s="15" t="s">
        <v>113</v>
      </c>
      <c r="J963" s="22"/>
      <c r="K963" s="19"/>
      <c r="L963" s="15" t="s">
        <v>110</v>
      </c>
      <c r="M963" s="22"/>
      <c r="N963" s="19"/>
      <c r="O963" s="15" t="str">
        <f aca="false">IF(OR(AND(NOT(ISBLANK(G963)),NOT(ISNUMBER(G963))),AND(NOT(ISBLANK(J963)),NOT(ISNUMBER(M963)))),"Digite um número na C.H.",IF(OR(COUNTIF(B962:B971,B963)&gt;1,COUNTIF(J962:J971,J963)&gt;1),"Docente repetido",""))</f>
        <v/>
      </c>
      <c r="P963" s="15" t="n">
        <f aca="false">IF(ISBLANK(O963),"",IF(O963="",0,1))</f>
        <v>0</v>
      </c>
      <c r="Q963" s="21"/>
      <c r="R963" s="21"/>
      <c r="S963" s="21"/>
      <c r="T963" s="42" t="str">
        <f aca="false">IF(AND($A963 = "Nome da disciplina:", ISTEXT($B963)), "OK", "")</f>
        <v/>
      </c>
      <c r="U963" s="19"/>
      <c r="V963" s="19"/>
      <c r="W963" s="21"/>
    </row>
    <row r="964" customFormat="false" ht="13.5" hidden="false" customHeight="false" outlineLevel="0" collapsed="false">
      <c r="A964" s="15" t="s">
        <v>114</v>
      </c>
      <c r="B964" s="20"/>
      <c r="C964" s="20"/>
      <c r="D964" s="20"/>
      <c r="E964" s="19"/>
      <c r="F964" s="15" t="s">
        <v>110</v>
      </c>
      <c r="G964" s="22"/>
      <c r="H964" s="19"/>
      <c r="I964" s="15" t="s">
        <v>115</v>
      </c>
      <c r="J964" s="22"/>
      <c r="K964" s="19"/>
      <c r="L964" s="15" t="s">
        <v>110</v>
      </c>
      <c r="M964" s="22"/>
      <c r="N964" s="19"/>
      <c r="O964" s="15" t="str">
        <f aca="false">IF(OR(AND(NOT(ISBLANK(G964)),NOT(ISNUMBER(G964))),AND(NOT(ISBLANK(J964)),NOT(ISNUMBER(M964)))),"Digite um número na C.H.",IF(OR(COUNTIF(B962:B971,B964)&gt;1,COUNTIF(J962:J971,J964)&gt;1),"Docente repetido",""))</f>
        <v/>
      </c>
      <c r="P964" s="15" t="n">
        <f aca="false">IF(ISBLANK(O964),"",IF(O964="",0,1))</f>
        <v>0</v>
      </c>
      <c r="Q964" s="21"/>
      <c r="R964" s="21"/>
      <c r="S964" s="21"/>
      <c r="T964" s="42" t="str">
        <f aca="false">IF(AND($A964 = "Nome da disciplina:", ISTEXT($B964)), "OK", "")</f>
        <v/>
      </c>
      <c r="U964" s="19"/>
      <c r="V964" s="19"/>
      <c r="W964" s="21"/>
    </row>
    <row r="965" customFormat="false" ht="13.5" hidden="false" customHeight="false" outlineLevel="0" collapsed="false">
      <c r="A965" s="15" t="s">
        <v>116</v>
      </c>
      <c r="B965" s="20"/>
      <c r="C965" s="20"/>
      <c r="D965" s="20"/>
      <c r="E965" s="19"/>
      <c r="F965" s="15" t="s">
        <v>110</v>
      </c>
      <c r="G965" s="22"/>
      <c r="H965" s="19"/>
      <c r="I965" s="15" t="s">
        <v>117</v>
      </c>
      <c r="J965" s="22"/>
      <c r="K965" s="19"/>
      <c r="L965" s="15" t="s">
        <v>110</v>
      </c>
      <c r="M965" s="22"/>
      <c r="N965" s="19"/>
      <c r="O965" s="15" t="str">
        <f aca="false">IF(OR(AND(NOT(ISBLANK(G965)),NOT(ISNUMBER(G965))),AND(NOT(ISBLANK(J965)),NOT(ISNUMBER(M965)))),"Digite um número na C.H.",IF(OR(COUNTIF(B962:B971,B965)&gt;1,COUNTIF(J962:J971,J965)&gt;1),"Docente repetido",""))</f>
        <v/>
      </c>
      <c r="P965" s="15" t="n">
        <f aca="false">IF(ISBLANK(O965),"",IF(O965="",0,1))</f>
        <v>0</v>
      </c>
      <c r="Q965" s="21"/>
      <c r="R965" s="21"/>
      <c r="S965" s="21"/>
      <c r="T965" s="42" t="str">
        <f aca="false">IF(AND($A965 = "Nome da disciplina:", ISTEXT($B965)), "OK", "")</f>
        <v/>
      </c>
      <c r="U965" s="19"/>
      <c r="V965" s="19"/>
      <c r="W965" s="21"/>
    </row>
    <row r="966" customFormat="false" ht="13.5" hidden="false" customHeight="false" outlineLevel="0" collapsed="false">
      <c r="A966" s="15" t="s">
        <v>118</v>
      </c>
      <c r="B966" s="20"/>
      <c r="C966" s="20"/>
      <c r="D966" s="20"/>
      <c r="E966" s="19"/>
      <c r="F966" s="15" t="s">
        <v>110</v>
      </c>
      <c r="G966" s="22"/>
      <c r="H966" s="19"/>
      <c r="I966" s="15" t="s">
        <v>119</v>
      </c>
      <c r="J966" s="22"/>
      <c r="K966" s="19"/>
      <c r="L966" s="15" t="s">
        <v>110</v>
      </c>
      <c r="M966" s="22"/>
      <c r="N966" s="19"/>
      <c r="O966" s="15" t="str">
        <f aca="false">IF(OR(AND(NOT(ISBLANK(G966)),NOT(ISNUMBER(G966))),AND(NOT(ISBLANK(J966)),NOT(ISNUMBER(M966)))),"Digite um número na C.H.",IF(OR(COUNTIF(B962:B971,B966)&gt;1,COUNTIF(J962:J971,J966)&gt;1),"Docente repetido",""))</f>
        <v/>
      </c>
      <c r="P966" s="15" t="n">
        <f aca="false">IF(ISBLANK(O966),"",IF(O966="",0,1))</f>
        <v>0</v>
      </c>
      <c r="Q966" s="21"/>
      <c r="R966" s="21"/>
      <c r="S966" s="21"/>
      <c r="T966" s="42" t="str">
        <f aca="false">IF(AND($A966 = "Nome da disciplina:", ISTEXT($B966)), "OK", "")</f>
        <v/>
      </c>
      <c r="U966" s="19"/>
      <c r="V966" s="19"/>
      <c r="W966" s="21"/>
    </row>
    <row r="967" customFormat="false" ht="13.5" hidden="false" customHeight="false" outlineLevel="0" collapsed="false">
      <c r="A967" s="15" t="s">
        <v>120</v>
      </c>
      <c r="B967" s="20"/>
      <c r="C967" s="20"/>
      <c r="D967" s="20"/>
      <c r="E967" s="19"/>
      <c r="F967" s="15" t="s">
        <v>110</v>
      </c>
      <c r="G967" s="22"/>
      <c r="H967" s="19"/>
      <c r="I967" s="15" t="s">
        <v>121</v>
      </c>
      <c r="J967" s="22"/>
      <c r="K967" s="19"/>
      <c r="L967" s="15" t="s">
        <v>110</v>
      </c>
      <c r="M967" s="22"/>
      <c r="N967" s="19"/>
      <c r="O967" s="15" t="str">
        <f aca="false">IF(OR(AND(NOT(ISBLANK(G967)),NOT(ISNUMBER(G967))),AND(NOT(ISBLANK(J967)),NOT(ISNUMBER(M967)))),"Digite um número na C.H.",IF(OR(COUNTIF(B962:B971,B967)&gt;1,COUNTIF(J962:J971,J967)&gt;1),"Docente repetido",""))</f>
        <v/>
      </c>
      <c r="P967" s="15" t="n">
        <f aca="false">IF(ISBLANK(O967),"",IF(O967="",0,1))</f>
        <v>0</v>
      </c>
      <c r="Q967" s="21"/>
      <c r="R967" s="21"/>
      <c r="S967" s="21"/>
      <c r="T967" s="42" t="str">
        <f aca="false">IF(AND($A967 = "Nome da disciplina:", ISTEXT($B967)), "OK", "")</f>
        <v/>
      </c>
      <c r="U967" s="19"/>
      <c r="V967" s="19"/>
      <c r="W967" s="21"/>
    </row>
    <row r="968" customFormat="false" ht="13.5" hidden="false" customHeight="false" outlineLevel="0" collapsed="false">
      <c r="A968" s="15" t="s">
        <v>122</v>
      </c>
      <c r="B968" s="20"/>
      <c r="C968" s="20"/>
      <c r="D968" s="20"/>
      <c r="E968" s="19"/>
      <c r="F968" s="15" t="s">
        <v>110</v>
      </c>
      <c r="G968" s="22"/>
      <c r="H968" s="19"/>
      <c r="I968" s="15" t="s">
        <v>123</v>
      </c>
      <c r="J968" s="22"/>
      <c r="K968" s="19"/>
      <c r="L968" s="15" t="s">
        <v>110</v>
      </c>
      <c r="M968" s="22"/>
      <c r="N968" s="19"/>
      <c r="O968" s="15" t="str">
        <f aca="false">IF(OR(AND(NOT(ISBLANK(G968)),NOT(ISNUMBER(G968))),AND(NOT(ISBLANK(J968)),NOT(ISNUMBER(M968)))),"Digite um número na C.H.",IF(OR(COUNTIF(B962:B971,B968)&gt;1,COUNTIF(J962:J971,J968)&gt;1),"Docente repetido",""))</f>
        <v/>
      </c>
      <c r="P968" s="15" t="n">
        <f aca="false">IF(ISBLANK(O968),"",IF(O968="",0,1))</f>
        <v>0</v>
      </c>
      <c r="Q968" s="21"/>
      <c r="R968" s="21"/>
      <c r="S968" s="21"/>
      <c r="T968" s="42" t="str">
        <f aca="false">IF(AND($A968 = "Nome da disciplina:", ISTEXT($B968)), "OK", "")</f>
        <v/>
      </c>
      <c r="U968" s="19"/>
      <c r="V968" s="19"/>
      <c r="W968" s="21"/>
    </row>
    <row r="969" customFormat="false" ht="13.5" hidden="false" customHeight="false" outlineLevel="0" collapsed="false">
      <c r="A969" s="15" t="s">
        <v>124</v>
      </c>
      <c r="B969" s="20"/>
      <c r="C969" s="20"/>
      <c r="D969" s="20"/>
      <c r="E969" s="19"/>
      <c r="F969" s="15" t="s">
        <v>110</v>
      </c>
      <c r="G969" s="22"/>
      <c r="H969" s="19"/>
      <c r="I969" s="15" t="s">
        <v>125</v>
      </c>
      <c r="J969" s="22"/>
      <c r="K969" s="19"/>
      <c r="L969" s="15" t="s">
        <v>110</v>
      </c>
      <c r="M969" s="22"/>
      <c r="N969" s="19"/>
      <c r="O969" s="15" t="str">
        <f aca="false">IF(OR(AND(NOT(ISBLANK(G969)),NOT(ISNUMBER(G969))),AND(NOT(ISBLANK(J969)),NOT(ISNUMBER(M969)))),"Digite um número na C.H.",IF(OR(COUNTIF(B962:B971,B969)&gt;1,COUNTIF(J962:J971,J969)&gt;1),"Docente repetido",""))</f>
        <v/>
      </c>
      <c r="P969" s="15" t="n">
        <f aca="false">IF(ISBLANK(O969),"",IF(O969="",0,1))</f>
        <v>0</v>
      </c>
      <c r="Q969" s="21"/>
      <c r="R969" s="21"/>
      <c r="S969" s="21"/>
      <c r="T969" s="42" t="str">
        <f aca="false">IF(AND($A969 = "Nome da disciplina:", ISTEXT($B969)), "OK", "")</f>
        <v/>
      </c>
      <c r="U969" s="19"/>
      <c r="V969" s="19"/>
      <c r="W969" s="21"/>
    </row>
    <row r="970" customFormat="false" ht="13.5" hidden="false" customHeight="false" outlineLevel="0" collapsed="false">
      <c r="A970" s="15" t="s">
        <v>126</v>
      </c>
      <c r="B970" s="20"/>
      <c r="C970" s="20"/>
      <c r="D970" s="20"/>
      <c r="E970" s="19"/>
      <c r="F970" s="15" t="s">
        <v>110</v>
      </c>
      <c r="G970" s="22"/>
      <c r="H970" s="19"/>
      <c r="I970" s="15" t="s">
        <v>127</v>
      </c>
      <c r="J970" s="22"/>
      <c r="K970" s="19"/>
      <c r="L970" s="15" t="s">
        <v>110</v>
      </c>
      <c r="M970" s="22"/>
      <c r="N970" s="19"/>
      <c r="O970" s="15" t="str">
        <f aca="false">IF(OR(AND(NOT(ISBLANK(G970)),NOT(ISNUMBER(G970))),AND(NOT(ISBLANK(J970)),NOT(ISNUMBER(M970)))),"Digite um número na C.H.",IF(OR(COUNTIF(B962:B971,B970)&gt;1,COUNTIF(J962:J971,J970)&gt;1),"Docente repetido",""))</f>
        <v/>
      </c>
      <c r="P970" s="15" t="n">
        <f aca="false">IF(ISBLANK(O970),"",IF(O970="",0,1))</f>
        <v>0</v>
      </c>
      <c r="Q970" s="21"/>
      <c r="R970" s="21"/>
      <c r="S970" s="21"/>
      <c r="T970" s="42" t="str">
        <f aca="false">IF(AND($A970 = "Nome da disciplina:", ISTEXT($B970)), "OK", "")</f>
        <v/>
      </c>
      <c r="U970" s="21"/>
      <c r="V970" s="21"/>
      <c r="W970" s="21"/>
    </row>
    <row r="971" customFormat="false" ht="13.5" hidden="false" customHeight="false" outlineLevel="0" collapsed="false">
      <c r="A971" s="15" t="s">
        <v>128</v>
      </c>
      <c r="B971" s="20"/>
      <c r="C971" s="20"/>
      <c r="D971" s="20"/>
      <c r="E971" s="19"/>
      <c r="F971" s="15" t="s">
        <v>110</v>
      </c>
      <c r="G971" s="22"/>
      <c r="H971" s="19"/>
      <c r="I971" s="15" t="s">
        <v>129</v>
      </c>
      <c r="J971" s="22"/>
      <c r="K971" s="19"/>
      <c r="L971" s="15" t="s">
        <v>110</v>
      </c>
      <c r="M971" s="22"/>
      <c r="N971" s="19"/>
      <c r="O971" s="15" t="str">
        <f aca="false">IF(OR(AND(NOT(ISBLANK(G971)),NOT(ISNUMBER(G971))),AND(NOT(ISBLANK(J971)),NOT(ISNUMBER(M971)))),"Digite um número na C.H.",IF(OR(COUNTIF(B962:B971,B971)&gt;1,COUNTIF(J962:J971,J971)&gt;1),"Docente repetido",""))</f>
        <v/>
      </c>
      <c r="P971" s="15" t="n">
        <f aca="false">IF(ISBLANK(O971),"",IF(O971="",0,1))</f>
        <v>0</v>
      </c>
      <c r="Q971" s="21"/>
      <c r="R971" s="21"/>
      <c r="S971" s="21"/>
      <c r="T971" s="42" t="str">
        <f aca="false">IF(AND($A971 = "Nome da disciplina:", ISTEXT($B971)), "OK", "")</f>
        <v/>
      </c>
      <c r="U971" s="21"/>
      <c r="V971" s="21"/>
      <c r="W971" s="21"/>
    </row>
    <row r="972" customFormat="false" ht="12" hidden="false" customHeight="false" outlineLevel="0" collapsed="false">
      <c r="A972" s="21"/>
      <c r="B972" s="21"/>
      <c r="C972" s="21"/>
      <c r="D972" s="21"/>
      <c r="E972" s="21"/>
      <c r="F972" s="21"/>
      <c r="G972" s="21"/>
      <c r="H972" s="21"/>
      <c r="I972" s="21"/>
      <c r="J972" s="21"/>
      <c r="K972" s="21"/>
      <c r="L972" s="21"/>
      <c r="M972" s="21"/>
      <c r="N972" s="21"/>
      <c r="O972" s="21"/>
      <c r="P972" s="21"/>
      <c r="Q972" s="21"/>
      <c r="R972" s="21"/>
      <c r="S972" s="21"/>
      <c r="T972" s="42" t="str">
        <f aca="false">IF(AND($A972 = "Nome da disciplina:", ISTEXT($B972)), "OK", "")</f>
        <v/>
      </c>
      <c r="U972" s="21"/>
      <c r="V972" s="21"/>
      <c r="W972" s="21"/>
    </row>
    <row r="973" customFormat="false" ht="15.75" hidden="false" customHeight="true" outlineLevel="0" collapsed="false">
      <c r="T973" s="42" t="str">
        <f aca="false">IF(AND($A973 = "Nome da disciplina:", ISTEXT($B973)), "OK", "")</f>
        <v/>
      </c>
    </row>
    <row r="974" customFormat="false" ht="15.75" hidden="false" customHeight="true" outlineLevel="0" collapsed="false">
      <c r="T974" s="42" t="str">
        <f aca="false">IF(AND($A974 = "Nome da disciplina:", ISTEXT($B974)), "OK", "")</f>
        <v/>
      </c>
    </row>
    <row r="975" customFormat="false" ht="19.5" hidden="false" customHeight="true" outlineLevel="0" collapsed="false">
      <c r="A975" s="15" t="s">
        <v>98</v>
      </c>
      <c r="B975" s="17"/>
      <c r="C975" s="17"/>
      <c r="D975" s="17"/>
      <c r="E975" s="17"/>
      <c r="F975" s="17"/>
      <c r="G975" s="17"/>
      <c r="H975" s="17"/>
      <c r="I975" s="17"/>
      <c r="J975" s="17"/>
      <c r="K975" s="17"/>
      <c r="L975" s="17"/>
      <c r="M975" s="17"/>
      <c r="N975" s="19"/>
      <c r="O975" s="15" t="str">
        <f aca="false">IF(AND(B975="",NOT(F976="")),"Nome da disciplina obrigatório","")</f>
        <v/>
      </c>
      <c r="P975" s="15" t="n">
        <f aca="false">IF(ISBLANK(O975),"",IF(O975="",0,1))</f>
        <v>0</v>
      </c>
      <c r="Q975" s="21"/>
      <c r="R975" s="21"/>
      <c r="S975" s="21"/>
      <c r="T975" s="42" t="str">
        <f aca="false">IF(AND($A975 = "Nome da disciplina:", ISTEXT($B975)), "OK", "")</f>
        <v/>
      </c>
      <c r="U975" s="21"/>
      <c r="V975" s="21"/>
      <c r="W975" s="21"/>
    </row>
    <row r="976" customFormat="false" ht="32.25" hidden="false" customHeight="true" outlineLevel="0" collapsed="false">
      <c r="A976" s="47" t="s">
        <v>99</v>
      </c>
      <c r="B976" s="47"/>
      <c r="C976" s="47"/>
      <c r="D976" s="47"/>
      <c r="E976" s="47"/>
      <c r="F976" s="15" t="str">
        <f aca="false">IF(SUM(G986:G995)+SUM(M986:M995)=0,"",SUM(G986:G995)+SUM(M986:M995))</f>
        <v/>
      </c>
      <c r="H976" s="19"/>
      <c r="I976" s="19"/>
      <c r="J976" s="19"/>
      <c r="K976" s="19"/>
      <c r="L976" s="19"/>
      <c r="M976" s="19"/>
      <c r="N976" s="19"/>
      <c r="O976" s="15" t="str">
        <f aca="false">IF(F976="", "", IF(AND(NOT(F976=0),NOT(MOD(F976,15)=0)),"A carga horária deve ser múltiplo de 15",""))</f>
        <v/>
      </c>
      <c r="P976" s="15" t="n">
        <f aca="false">IF(ISBLANK(O976),"",IF(O976="",0,1))</f>
        <v>0</v>
      </c>
      <c r="Q976" s="21"/>
      <c r="R976" s="21"/>
      <c r="S976" s="21"/>
      <c r="T976" s="42" t="str">
        <f aca="false">IF(AND($A976 = "Nome da disciplina:", ISTEXT($B976)), "OK", "")</f>
        <v/>
      </c>
      <c r="U976" s="19"/>
      <c r="V976" s="19"/>
      <c r="W976" s="21"/>
    </row>
    <row r="977" customFormat="false" ht="13.5" hidden="false" customHeight="true" outlineLevel="0" collapsed="false">
      <c r="A977" s="39" t="s">
        <v>92</v>
      </c>
      <c r="B977" s="39"/>
      <c r="C977" s="39"/>
      <c r="D977" s="39"/>
      <c r="E977" s="39"/>
      <c r="F977" s="48" t="str">
        <f aca="false">IF(AND(NOT(ISBLANK(F976)),ISNUMBER(F976),F976&gt;=15),F976/15,"")</f>
        <v/>
      </c>
      <c r="G977" s="19"/>
      <c r="H977" s="19"/>
      <c r="I977" s="19"/>
      <c r="J977" s="19"/>
      <c r="K977" s="19"/>
      <c r="L977" s="19"/>
      <c r="M977" s="19"/>
      <c r="N977" s="19"/>
      <c r="O977" s="21"/>
      <c r="P977" s="21"/>
      <c r="Q977" s="21"/>
      <c r="R977" s="21"/>
      <c r="S977" s="21"/>
      <c r="T977" s="42" t="str">
        <f aca="false">IF(AND($A977 = "Nome da disciplina:", ISTEXT($B977)), "OK", "")</f>
        <v/>
      </c>
      <c r="U977" s="19"/>
      <c r="V977" s="19"/>
      <c r="W977" s="21"/>
    </row>
    <row r="978" customFormat="false" ht="60" hidden="false" customHeight="true" outlineLevel="0" collapsed="false">
      <c r="A978" s="15" t="s">
        <v>100</v>
      </c>
      <c r="B978" s="31"/>
      <c r="C978" s="31"/>
      <c r="D978" s="31"/>
      <c r="E978" s="31"/>
      <c r="F978" s="31"/>
      <c r="G978" s="31"/>
      <c r="H978" s="31"/>
      <c r="I978" s="31"/>
      <c r="J978" s="31"/>
      <c r="K978" s="31"/>
      <c r="L978" s="31"/>
      <c r="M978" s="31"/>
      <c r="N978" s="19"/>
      <c r="O978" s="21"/>
      <c r="P978" s="21"/>
      <c r="Q978" s="21"/>
      <c r="R978" s="21"/>
      <c r="S978" s="21"/>
      <c r="T978" s="42" t="str">
        <f aca="false">IF(AND($A978 = "Nome da disciplina:", ISTEXT($B978)), "OK", "")</f>
        <v/>
      </c>
      <c r="U978" s="19"/>
      <c r="V978" s="19"/>
      <c r="W978" s="21"/>
    </row>
    <row r="979" customFormat="false" ht="60" hidden="false" customHeight="true" outlineLevel="0" collapsed="false">
      <c r="A979" s="49" t="s">
        <v>101</v>
      </c>
      <c r="B979" s="31"/>
      <c r="C979" s="31"/>
      <c r="D979" s="31"/>
      <c r="E979" s="31"/>
      <c r="F979" s="31"/>
      <c r="G979" s="31"/>
      <c r="H979" s="31"/>
      <c r="I979" s="31"/>
      <c r="J979" s="31"/>
      <c r="K979" s="31"/>
      <c r="L979" s="31"/>
      <c r="M979" s="31"/>
      <c r="N979" s="19"/>
      <c r="O979" s="21"/>
      <c r="P979" s="21"/>
      <c r="Q979" s="21"/>
      <c r="R979" s="21"/>
      <c r="S979" s="21"/>
      <c r="T979" s="42" t="str">
        <f aca="false">IF(AND($A979 = "Nome da disciplina:", ISTEXT($B979)), "OK", "")</f>
        <v/>
      </c>
      <c r="U979" s="19"/>
      <c r="V979" s="19"/>
      <c r="W979" s="21"/>
    </row>
    <row r="980" customFormat="false" ht="13.5" hidden="false" customHeight="false" outlineLevel="0" collapsed="false">
      <c r="A980" s="15" t="s">
        <v>102</v>
      </c>
      <c r="B980" s="22"/>
      <c r="C980" s="50" t="s">
        <v>103</v>
      </c>
      <c r="D980" s="19"/>
      <c r="E980" s="19"/>
      <c r="G980" s="21"/>
      <c r="H980" s="19"/>
      <c r="I980" s="19"/>
      <c r="J980" s="19"/>
      <c r="K980" s="19"/>
      <c r="L980" s="19"/>
      <c r="M980" s="19"/>
      <c r="N980" s="19"/>
      <c r="O980" s="21"/>
      <c r="P980" s="21"/>
      <c r="Q980" s="21"/>
      <c r="R980" s="21"/>
      <c r="S980" s="21"/>
      <c r="T980" s="42" t="str">
        <f aca="false">IF(AND($A980 = "Nome da disciplina:", ISTEXT($B980)), "OK", "")</f>
        <v/>
      </c>
      <c r="U980" s="19"/>
      <c r="V980" s="19"/>
      <c r="W980" s="21"/>
    </row>
    <row r="981" customFormat="false" ht="13.5" hidden="false" customHeight="false" outlineLevel="0" collapsed="false">
      <c r="A981" s="15" t="s">
        <v>104</v>
      </c>
      <c r="B981" s="22"/>
      <c r="C981" s="50" t="s">
        <v>103</v>
      </c>
      <c r="D981" s="19"/>
      <c r="E981" s="19"/>
      <c r="G981" s="21"/>
      <c r="H981" s="19"/>
      <c r="I981" s="19"/>
      <c r="J981" s="19"/>
      <c r="K981" s="19"/>
      <c r="L981" s="19"/>
      <c r="M981" s="19"/>
      <c r="N981" s="19"/>
      <c r="O981" s="21"/>
      <c r="P981" s="21"/>
      <c r="Q981" s="21"/>
      <c r="R981" s="21"/>
      <c r="S981" s="21"/>
      <c r="T981" s="42" t="str">
        <f aca="false">IF(AND($A981 = "Nome da disciplina:", ISTEXT($B981)), "OK", "")</f>
        <v/>
      </c>
      <c r="U981" s="19"/>
      <c r="V981" s="19"/>
      <c r="W981" s="21"/>
    </row>
    <row r="982" customFormat="false" ht="13.5" hidden="false" customHeight="true" outlineLevel="0" collapsed="false">
      <c r="A982" s="51" t="s">
        <v>105</v>
      </c>
      <c r="B982" s="51"/>
      <c r="C982" s="22"/>
      <c r="D982" s="50" t="s">
        <v>103</v>
      </c>
      <c r="E982" s="19"/>
      <c r="F982" s="52"/>
      <c r="G982" s="21"/>
      <c r="H982" s="19"/>
      <c r="I982" s="19"/>
      <c r="J982" s="19"/>
      <c r="K982" s="19"/>
      <c r="L982" s="19"/>
      <c r="M982" s="19"/>
      <c r="N982" s="19"/>
      <c r="O982" s="21"/>
      <c r="P982" s="21"/>
      <c r="Q982" s="21"/>
      <c r="R982" s="21"/>
      <c r="S982" s="21"/>
      <c r="T982" s="42" t="str">
        <f aca="false">IF(AND($A982 = "Nome da disciplina:", ISTEXT($B982)), "OK", "")</f>
        <v/>
      </c>
      <c r="U982" s="19"/>
      <c r="V982" s="19"/>
      <c r="W982" s="21"/>
    </row>
    <row r="983" customFormat="false" ht="13.5" hidden="false" customHeight="true" outlineLevel="0" collapsed="false">
      <c r="A983" s="51" t="s">
        <v>106</v>
      </c>
      <c r="B983" s="51"/>
      <c r="C983" s="22"/>
      <c r="D983" s="50" t="s">
        <v>103</v>
      </c>
      <c r="E983" s="19"/>
      <c r="F983" s="52"/>
      <c r="G983" s="21"/>
      <c r="H983" s="19"/>
      <c r="I983" s="19"/>
      <c r="J983" s="19"/>
      <c r="K983" s="19"/>
      <c r="L983" s="19"/>
      <c r="M983" s="19"/>
      <c r="N983" s="19"/>
      <c r="O983" s="21"/>
      <c r="P983" s="21"/>
      <c r="Q983" s="21"/>
      <c r="R983" s="21"/>
      <c r="S983" s="21"/>
      <c r="T983" s="42" t="str">
        <f aca="false">IF(AND($A983 = "Nome da disciplina:", ISTEXT($B983)), "OK", "")</f>
        <v/>
      </c>
      <c r="U983" s="19"/>
      <c r="V983" s="19"/>
      <c r="W983" s="21"/>
    </row>
    <row r="984" customFormat="false" ht="13.5" hidden="false" customHeight="true" outlineLevel="0" collapsed="false">
      <c r="A984" s="57" t="s">
        <v>107</v>
      </c>
      <c r="B984" s="57"/>
      <c r="C984" s="57"/>
      <c r="D984" s="22"/>
      <c r="E984" s="50" t="s">
        <v>103</v>
      </c>
      <c r="G984" s="21"/>
      <c r="H984" s="19"/>
      <c r="I984" s="19"/>
      <c r="J984" s="19"/>
      <c r="K984" s="19"/>
      <c r="L984" s="19"/>
      <c r="M984" s="19"/>
      <c r="N984" s="19"/>
      <c r="O984" s="21"/>
      <c r="P984" s="21"/>
      <c r="Q984" s="21"/>
      <c r="R984" s="21"/>
      <c r="S984" s="21"/>
      <c r="T984" s="42" t="str">
        <f aca="false">IF(AND($A984 = "Nome da disciplina:", ISTEXT($B984)), "OK", "")</f>
        <v/>
      </c>
      <c r="U984" s="19"/>
      <c r="V984" s="19"/>
      <c r="W984" s="21"/>
    </row>
    <row r="985" customFormat="false" ht="13.5" hidden="false" customHeight="true" outlineLevel="0" collapsed="false">
      <c r="A985" s="59" t="s">
        <v>108</v>
      </c>
      <c r="B985" s="59"/>
      <c r="C985" s="59"/>
      <c r="D985" s="22"/>
      <c r="E985" s="50" t="s">
        <v>103</v>
      </c>
      <c r="G985" s="21"/>
      <c r="H985" s="19"/>
      <c r="I985" s="19"/>
      <c r="J985" s="19"/>
      <c r="K985" s="19"/>
      <c r="L985" s="19"/>
      <c r="M985" s="19"/>
      <c r="N985" s="19"/>
      <c r="O985" s="21"/>
      <c r="P985" s="21"/>
      <c r="Q985" s="21"/>
      <c r="R985" s="21"/>
      <c r="S985" s="21"/>
      <c r="T985" s="42" t="str">
        <f aca="false">IF(AND($A985 = "Nome da disciplina:", ISTEXT($B985)), "OK", "")</f>
        <v/>
      </c>
      <c r="U985" s="19"/>
      <c r="V985" s="19"/>
      <c r="W985" s="21"/>
    </row>
    <row r="986" customFormat="false" ht="13.5" hidden="false" customHeight="false" outlineLevel="0" collapsed="false">
      <c r="A986" s="15" t="s">
        <v>109</v>
      </c>
      <c r="B986" s="20"/>
      <c r="C986" s="20"/>
      <c r="D986" s="20"/>
      <c r="E986" s="19"/>
      <c r="F986" s="15" t="s">
        <v>110</v>
      </c>
      <c r="G986" s="22"/>
      <c r="H986" s="19"/>
      <c r="I986" s="15" t="s">
        <v>111</v>
      </c>
      <c r="J986" s="22"/>
      <c r="K986" s="19"/>
      <c r="L986" s="15" t="s">
        <v>110</v>
      </c>
      <c r="M986" s="22"/>
      <c r="N986" s="19"/>
      <c r="O986" s="15" t="str">
        <f aca="false">IF(OR(AND(NOT(ISBLANK(G986)),NOT(ISNUMBER(G986))),AND(NOT(ISBLANK(J986)),NOT(ISNUMBER(M986)))),"Digite um número na C.H.",IF(OR(COUNTIF(B986:B995,B986)&gt;1,COUNTIF(J986:J995,J986)&gt;1),"Docente repetido",""))</f>
        <v/>
      </c>
      <c r="P986" s="15" t="n">
        <f aca="false">IF(ISBLANK(O986),"",IF(O986="",0,1))</f>
        <v>0</v>
      </c>
      <c r="Q986" s="21"/>
      <c r="R986" s="21"/>
      <c r="S986" s="21"/>
      <c r="T986" s="42" t="str">
        <f aca="false">IF(AND($A986 = "Nome da disciplina:", ISTEXT($B986)), "OK", "")</f>
        <v/>
      </c>
      <c r="U986" s="19"/>
      <c r="V986" s="19"/>
      <c r="W986" s="21"/>
    </row>
    <row r="987" customFormat="false" ht="13.5" hidden="false" customHeight="false" outlineLevel="0" collapsed="false">
      <c r="A987" s="15" t="s">
        <v>112</v>
      </c>
      <c r="B987" s="20"/>
      <c r="C987" s="20"/>
      <c r="D987" s="20"/>
      <c r="E987" s="19"/>
      <c r="F987" s="15" t="s">
        <v>110</v>
      </c>
      <c r="G987" s="22"/>
      <c r="H987" s="19"/>
      <c r="I987" s="15" t="s">
        <v>113</v>
      </c>
      <c r="J987" s="22"/>
      <c r="K987" s="19"/>
      <c r="L987" s="15" t="s">
        <v>110</v>
      </c>
      <c r="M987" s="22"/>
      <c r="N987" s="19"/>
      <c r="O987" s="15" t="str">
        <f aca="false">IF(OR(AND(NOT(ISBLANK(G987)),NOT(ISNUMBER(G987))),AND(NOT(ISBLANK(J987)),NOT(ISNUMBER(M987)))),"Digite um número na C.H.",IF(OR(COUNTIF(B986:B995,B987)&gt;1,COUNTIF(J986:J995,J987)&gt;1),"Docente repetido",""))</f>
        <v/>
      </c>
      <c r="P987" s="15" t="n">
        <f aca="false">IF(ISBLANK(O987),"",IF(O987="",0,1))</f>
        <v>0</v>
      </c>
      <c r="Q987" s="21"/>
      <c r="R987" s="21"/>
      <c r="S987" s="21"/>
      <c r="T987" s="42" t="str">
        <f aca="false">IF(AND($A987 = "Nome da disciplina:", ISTEXT($B987)), "OK", "")</f>
        <v/>
      </c>
      <c r="U987" s="19"/>
      <c r="V987" s="19"/>
      <c r="W987" s="21"/>
    </row>
    <row r="988" customFormat="false" ht="13.5" hidden="false" customHeight="false" outlineLevel="0" collapsed="false">
      <c r="A988" s="15" t="s">
        <v>114</v>
      </c>
      <c r="B988" s="20"/>
      <c r="C988" s="20"/>
      <c r="D988" s="20"/>
      <c r="E988" s="19"/>
      <c r="F988" s="15" t="s">
        <v>110</v>
      </c>
      <c r="G988" s="22"/>
      <c r="H988" s="19"/>
      <c r="I988" s="15" t="s">
        <v>115</v>
      </c>
      <c r="J988" s="22"/>
      <c r="K988" s="19"/>
      <c r="L988" s="15" t="s">
        <v>110</v>
      </c>
      <c r="M988" s="22"/>
      <c r="N988" s="19"/>
      <c r="O988" s="15" t="str">
        <f aca="false">IF(OR(AND(NOT(ISBLANK(G988)),NOT(ISNUMBER(G988))),AND(NOT(ISBLANK(J988)),NOT(ISNUMBER(M988)))),"Digite um número na C.H.",IF(OR(COUNTIF(B986:B995,B988)&gt;1,COUNTIF(J986:J995,J988)&gt;1),"Docente repetido",""))</f>
        <v/>
      </c>
      <c r="P988" s="15" t="n">
        <f aca="false">IF(ISBLANK(O988),"",IF(O988="",0,1))</f>
        <v>0</v>
      </c>
      <c r="Q988" s="21"/>
      <c r="R988" s="21"/>
      <c r="S988" s="21"/>
      <c r="T988" s="42" t="str">
        <f aca="false">IF(AND($A988 = "Nome da disciplina:", ISTEXT($B988)), "OK", "")</f>
        <v/>
      </c>
      <c r="U988" s="19"/>
      <c r="V988" s="19"/>
      <c r="W988" s="21"/>
    </row>
    <row r="989" customFormat="false" ht="13.5" hidden="false" customHeight="false" outlineLevel="0" collapsed="false">
      <c r="A989" s="15" t="s">
        <v>116</v>
      </c>
      <c r="B989" s="20"/>
      <c r="C989" s="20"/>
      <c r="D989" s="20"/>
      <c r="E989" s="19"/>
      <c r="F989" s="15" t="s">
        <v>110</v>
      </c>
      <c r="G989" s="22"/>
      <c r="H989" s="19"/>
      <c r="I989" s="15" t="s">
        <v>117</v>
      </c>
      <c r="J989" s="22"/>
      <c r="K989" s="19"/>
      <c r="L989" s="15" t="s">
        <v>110</v>
      </c>
      <c r="M989" s="22"/>
      <c r="N989" s="19"/>
      <c r="O989" s="15" t="str">
        <f aca="false">IF(OR(AND(NOT(ISBLANK(G989)),NOT(ISNUMBER(G989))),AND(NOT(ISBLANK(J989)),NOT(ISNUMBER(M989)))),"Digite um número na C.H.",IF(OR(COUNTIF(B986:B995,B989)&gt;1,COUNTIF(J986:J995,J989)&gt;1),"Docente repetido",""))</f>
        <v/>
      </c>
      <c r="P989" s="15" t="n">
        <f aca="false">IF(ISBLANK(O989),"",IF(O989="",0,1))</f>
        <v>0</v>
      </c>
      <c r="Q989" s="21"/>
      <c r="R989" s="21"/>
      <c r="S989" s="21"/>
      <c r="T989" s="42" t="str">
        <f aca="false">IF(AND($A989 = "Nome da disciplina:", ISTEXT($B989)), "OK", "")</f>
        <v/>
      </c>
      <c r="U989" s="19"/>
      <c r="V989" s="19"/>
      <c r="W989" s="21"/>
    </row>
    <row r="990" customFormat="false" ht="13.5" hidden="false" customHeight="false" outlineLevel="0" collapsed="false">
      <c r="A990" s="15" t="s">
        <v>118</v>
      </c>
      <c r="B990" s="20"/>
      <c r="C990" s="20"/>
      <c r="D990" s="20"/>
      <c r="E990" s="19"/>
      <c r="F990" s="15" t="s">
        <v>110</v>
      </c>
      <c r="G990" s="22"/>
      <c r="H990" s="19"/>
      <c r="I990" s="15" t="s">
        <v>119</v>
      </c>
      <c r="J990" s="22"/>
      <c r="K990" s="19"/>
      <c r="L990" s="15" t="s">
        <v>110</v>
      </c>
      <c r="M990" s="22"/>
      <c r="N990" s="19"/>
      <c r="O990" s="15" t="str">
        <f aca="false">IF(OR(AND(NOT(ISBLANK(G990)),NOT(ISNUMBER(G990))),AND(NOT(ISBLANK(J990)),NOT(ISNUMBER(M990)))),"Digite um número na C.H.",IF(OR(COUNTIF(B986:B995,B990)&gt;1,COUNTIF(J986:J995,J990)&gt;1),"Docente repetido",""))</f>
        <v/>
      </c>
      <c r="P990" s="15" t="n">
        <f aca="false">IF(ISBLANK(O990),"",IF(O990="",0,1))</f>
        <v>0</v>
      </c>
      <c r="Q990" s="21"/>
      <c r="R990" s="21"/>
      <c r="S990" s="21"/>
      <c r="T990" s="42" t="str">
        <f aca="false">IF(AND($A990 = "Nome da disciplina:", ISTEXT($B990)), "OK", "")</f>
        <v/>
      </c>
      <c r="U990" s="19"/>
      <c r="V990" s="19"/>
      <c r="W990" s="21"/>
    </row>
    <row r="991" customFormat="false" ht="13.5" hidden="false" customHeight="false" outlineLevel="0" collapsed="false">
      <c r="A991" s="15" t="s">
        <v>120</v>
      </c>
      <c r="B991" s="20"/>
      <c r="C991" s="20"/>
      <c r="D991" s="20"/>
      <c r="E991" s="19"/>
      <c r="F991" s="15" t="s">
        <v>110</v>
      </c>
      <c r="G991" s="22"/>
      <c r="H991" s="19"/>
      <c r="I991" s="15" t="s">
        <v>121</v>
      </c>
      <c r="J991" s="22"/>
      <c r="K991" s="19"/>
      <c r="L991" s="15" t="s">
        <v>110</v>
      </c>
      <c r="M991" s="22"/>
      <c r="N991" s="19"/>
      <c r="O991" s="15" t="str">
        <f aca="false">IF(OR(AND(NOT(ISBLANK(G991)),NOT(ISNUMBER(G991))),AND(NOT(ISBLANK(J991)),NOT(ISNUMBER(M991)))),"Digite um número na C.H.",IF(OR(COUNTIF(B986:B995,B991)&gt;1,COUNTIF(J986:J995,J991)&gt;1),"Docente repetido",""))</f>
        <v/>
      </c>
      <c r="P991" s="15" t="n">
        <f aca="false">IF(ISBLANK(O991),"",IF(O991="",0,1))</f>
        <v>0</v>
      </c>
      <c r="Q991" s="21"/>
      <c r="R991" s="21"/>
      <c r="S991" s="21"/>
      <c r="T991" s="42" t="str">
        <f aca="false">IF(AND($A991 = "Nome da disciplina:", ISTEXT($B991)), "OK", "")</f>
        <v/>
      </c>
      <c r="U991" s="19"/>
      <c r="V991" s="19"/>
      <c r="W991" s="21"/>
    </row>
    <row r="992" customFormat="false" ht="13.5" hidden="false" customHeight="false" outlineLevel="0" collapsed="false">
      <c r="A992" s="15" t="s">
        <v>122</v>
      </c>
      <c r="B992" s="20"/>
      <c r="C992" s="20"/>
      <c r="D992" s="20"/>
      <c r="E992" s="19"/>
      <c r="F992" s="15" t="s">
        <v>110</v>
      </c>
      <c r="G992" s="22"/>
      <c r="H992" s="19"/>
      <c r="I992" s="15" t="s">
        <v>123</v>
      </c>
      <c r="J992" s="22"/>
      <c r="K992" s="19"/>
      <c r="L992" s="15" t="s">
        <v>110</v>
      </c>
      <c r="M992" s="22"/>
      <c r="N992" s="19"/>
      <c r="O992" s="15" t="str">
        <f aca="false">IF(OR(AND(NOT(ISBLANK(G992)),NOT(ISNUMBER(G992))),AND(NOT(ISBLANK(J992)),NOT(ISNUMBER(M992)))),"Digite um número na C.H.",IF(OR(COUNTIF(B986:B995,B992)&gt;1,COUNTIF(J986:J995,J992)&gt;1),"Docente repetido",""))</f>
        <v/>
      </c>
      <c r="P992" s="15" t="n">
        <f aca="false">IF(ISBLANK(O992),"",IF(O992="",0,1))</f>
        <v>0</v>
      </c>
      <c r="Q992" s="21"/>
      <c r="R992" s="21"/>
      <c r="S992" s="21"/>
      <c r="T992" s="42" t="str">
        <f aca="false">IF(AND($A992 = "Nome da disciplina:", ISTEXT($B992)), "OK", "")</f>
        <v/>
      </c>
      <c r="U992" s="19"/>
      <c r="V992" s="19"/>
      <c r="W992" s="21"/>
    </row>
    <row r="993" customFormat="false" ht="13.5" hidden="false" customHeight="false" outlineLevel="0" collapsed="false">
      <c r="A993" s="15" t="s">
        <v>124</v>
      </c>
      <c r="B993" s="20"/>
      <c r="C993" s="20"/>
      <c r="D993" s="20"/>
      <c r="E993" s="19"/>
      <c r="F993" s="15" t="s">
        <v>110</v>
      </c>
      <c r="G993" s="22"/>
      <c r="H993" s="19"/>
      <c r="I993" s="15" t="s">
        <v>125</v>
      </c>
      <c r="J993" s="22"/>
      <c r="K993" s="19"/>
      <c r="L993" s="15" t="s">
        <v>110</v>
      </c>
      <c r="M993" s="22"/>
      <c r="N993" s="19"/>
      <c r="O993" s="15" t="str">
        <f aca="false">IF(OR(AND(NOT(ISBLANK(G993)),NOT(ISNUMBER(G993))),AND(NOT(ISBLANK(J993)),NOT(ISNUMBER(M993)))),"Digite um número na C.H.",IF(OR(COUNTIF(B986:B995,B993)&gt;1,COUNTIF(J986:J995,J993)&gt;1),"Docente repetido",""))</f>
        <v/>
      </c>
      <c r="P993" s="15" t="n">
        <f aca="false">IF(ISBLANK(O993),"",IF(O993="",0,1))</f>
        <v>0</v>
      </c>
      <c r="Q993" s="21"/>
      <c r="R993" s="21"/>
      <c r="S993" s="21"/>
      <c r="T993" s="42" t="str">
        <f aca="false">IF(AND($A993 = "Nome da disciplina:", ISTEXT($B993)), "OK", "")</f>
        <v/>
      </c>
      <c r="U993" s="19"/>
      <c r="V993" s="19"/>
      <c r="W993" s="21"/>
    </row>
    <row r="994" customFormat="false" ht="13.5" hidden="false" customHeight="false" outlineLevel="0" collapsed="false">
      <c r="A994" s="15" t="s">
        <v>126</v>
      </c>
      <c r="B994" s="20"/>
      <c r="C994" s="20"/>
      <c r="D994" s="20"/>
      <c r="E994" s="19"/>
      <c r="F994" s="15" t="s">
        <v>110</v>
      </c>
      <c r="G994" s="22"/>
      <c r="H994" s="19"/>
      <c r="I994" s="15" t="s">
        <v>127</v>
      </c>
      <c r="J994" s="22"/>
      <c r="K994" s="19"/>
      <c r="L994" s="15" t="s">
        <v>110</v>
      </c>
      <c r="M994" s="22"/>
      <c r="N994" s="19"/>
      <c r="O994" s="15" t="str">
        <f aca="false">IF(OR(AND(NOT(ISBLANK(G994)),NOT(ISNUMBER(G994))),AND(NOT(ISBLANK(J994)),NOT(ISNUMBER(M994)))),"Digite um número na C.H.",IF(OR(COUNTIF(B986:B995,B994)&gt;1,COUNTIF(J986:J995,J994)&gt;1),"Docente repetido",""))</f>
        <v/>
      </c>
      <c r="P994" s="15" t="n">
        <f aca="false">IF(ISBLANK(O994),"",IF(O994="",0,1))</f>
        <v>0</v>
      </c>
      <c r="Q994" s="21"/>
      <c r="R994" s="21"/>
      <c r="S994" s="21"/>
      <c r="T994" s="42" t="str">
        <f aca="false">IF(AND($A994 = "Nome da disciplina:", ISTEXT($B994)), "OK", "")</f>
        <v/>
      </c>
      <c r="U994" s="21"/>
      <c r="V994" s="21"/>
      <c r="W994" s="21"/>
    </row>
    <row r="995" customFormat="false" ht="13.5" hidden="false" customHeight="false" outlineLevel="0" collapsed="false">
      <c r="A995" s="15" t="s">
        <v>128</v>
      </c>
      <c r="B995" s="20"/>
      <c r="C995" s="20"/>
      <c r="D995" s="20"/>
      <c r="E995" s="19"/>
      <c r="F995" s="15" t="s">
        <v>110</v>
      </c>
      <c r="G995" s="22"/>
      <c r="H995" s="19"/>
      <c r="I995" s="15" t="s">
        <v>129</v>
      </c>
      <c r="J995" s="22"/>
      <c r="K995" s="19"/>
      <c r="L995" s="15" t="s">
        <v>110</v>
      </c>
      <c r="M995" s="22"/>
      <c r="N995" s="19"/>
      <c r="O995" s="15" t="str">
        <f aca="false">IF(OR(AND(NOT(ISBLANK(G995)),NOT(ISNUMBER(G995))),AND(NOT(ISBLANK(J995)),NOT(ISNUMBER(M995)))),"Digite um número na C.H.",IF(OR(COUNTIF(B986:B995,B995)&gt;1,COUNTIF(J986:J995,J995)&gt;1),"Docente repetido",""))</f>
        <v/>
      </c>
      <c r="P995" s="15" t="n">
        <f aca="false">IF(ISBLANK(O995),"",IF(O995="",0,1))</f>
        <v>0</v>
      </c>
      <c r="Q995" s="21"/>
      <c r="R995" s="21"/>
      <c r="S995" s="21"/>
      <c r="T995" s="42" t="str">
        <f aca="false">IF(AND($A995 = "Nome da disciplina:", ISTEXT($B995)), "OK", "")</f>
        <v/>
      </c>
      <c r="U995" s="21"/>
      <c r="V995" s="21"/>
      <c r="W995" s="21"/>
    </row>
    <row r="996" customFormat="false" ht="12" hidden="false" customHeight="false" outlineLevel="0" collapsed="false">
      <c r="A996" s="21"/>
      <c r="B996" s="21"/>
      <c r="C996" s="21"/>
      <c r="D996" s="21"/>
      <c r="E996" s="21"/>
      <c r="F996" s="21"/>
      <c r="G996" s="21"/>
      <c r="H996" s="21"/>
      <c r="I996" s="21"/>
      <c r="J996" s="21"/>
      <c r="K996" s="21"/>
      <c r="L996" s="21"/>
      <c r="M996" s="21"/>
      <c r="N996" s="21"/>
      <c r="O996" s="21"/>
      <c r="P996" s="21"/>
      <c r="Q996" s="21"/>
      <c r="R996" s="21"/>
      <c r="S996" s="21"/>
      <c r="T996" s="42" t="str">
        <f aca="false">IF(AND($A996 = "Nome da disciplina:", ISTEXT($B996)), "OK", "")</f>
        <v/>
      </c>
      <c r="U996" s="21"/>
      <c r="V996" s="21"/>
      <c r="W996" s="21"/>
    </row>
    <row r="997" customFormat="false" ht="15.75" hidden="false" customHeight="true" outlineLevel="0" collapsed="false">
      <c r="T997" s="42" t="str">
        <f aca="false">IF(AND($A997 = "Nome da disciplina:", ISTEXT($B997)), "OK", "")</f>
        <v/>
      </c>
    </row>
    <row r="998" customFormat="false" ht="15.75" hidden="false" customHeight="true" outlineLevel="0" collapsed="false">
      <c r="T998" s="42" t="str">
        <f aca="false">IF(AND($A998 = "Nome da disciplina:", ISTEXT($B998)), "OK", "")</f>
        <v/>
      </c>
    </row>
    <row r="999" customFormat="false" ht="19.5" hidden="false" customHeight="true" outlineLevel="0" collapsed="false">
      <c r="A999" s="15" t="s">
        <v>98</v>
      </c>
      <c r="B999" s="17"/>
      <c r="C999" s="17"/>
      <c r="D999" s="17"/>
      <c r="E999" s="17"/>
      <c r="F999" s="17"/>
      <c r="G999" s="17"/>
      <c r="H999" s="17"/>
      <c r="I999" s="17"/>
      <c r="J999" s="17"/>
      <c r="K999" s="17"/>
      <c r="L999" s="17"/>
      <c r="M999" s="17"/>
      <c r="N999" s="19"/>
      <c r="O999" s="15" t="str">
        <f aca="false">IF(AND(B999="",NOT(F1000="")),"Nome da disciplina obrigatório","")</f>
        <v/>
      </c>
      <c r="P999" s="15" t="n">
        <f aca="false">IF(ISBLANK(O999),"",IF(O999="",0,1))</f>
        <v>0</v>
      </c>
      <c r="Q999" s="21"/>
      <c r="R999" s="21"/>
      <c r="S999" s="21"/>
      <c r="T999" s="42" t="str">
        <f aca="false">IF(AND($A999 = "Nome da disciplina:", ISTEXT($B999)), "OK", "")</f>
        <v/>
      </c>
      <c r="U999" s="21"/>
      <c r="V999" s="21"/>
      <c r="W999" s="21"/>
    </row>
    <row r="1000" customFormat="false" ht="32.25" hidden="false" customHeight="true" outlineLevel="0" collapsed="false">
      <c r="A1000" s="47" t="s">
        <v>99</v>
      </c>
      <c r="B1000" s="47"/>
      <c r="C1000" s="47"/>
      <c r="D1000" s="47"/>
      <c r="E1000" s="47"/>
      <c r="F1000" s="15" t="str">
        <f aca="false">IF(SUM(G1010:G1019)+SUM(M1010:M1019)=0,"",SUM(G1010:G1019)+SUM(M1010:M1019))</f>
        <v/>
      </c>
      <c r="H1000" s="19"/>
      <c r="I1000" s="19"/>
      <c r="J1000" s="19"/>
      <c r="K1000" s="19"/>
      <c r="L1000" s="19"/>
      <c r="M1000" s="19"/>
      <c r="N1000" s="19"/>
      <c r="O1000" s="15" t="str">
        <f aca="false">IF(F1000="", "", IF(AND(NOT(F1000=0),NOT(MOD(F1000,15)=0)),"A carga horária deve ser múltiplo de 15",""))</f>
        <v/>
      </c>
      <c r="P1000" s="15" t="n">
        <f aca="false">IF(ISBLANK(O1000),"",IF(O1000="",0,1))</f>
        <v>0</v>
      </c>
      <c r="Q1000" s="21"/>
      <c r="R1000" s="21"/>
      <c r="S1000" s="21"/>
      <c r="T1000" s="42" t="str">
        <f aca="false">IF(AND($A1000 = "Nome da disciplina:", ISTEXT($B1000)), "OK", "")</f>
        <v/>
      </c>
      <c r="U1000" s="19"/>
      <c r="V1000" s="19"/>
      <c r="W1000" s="21"/>
    </row>
    <row r="1001" customFormat="false" ht="13.5" hidden="false" customHeight="true" outlineLevel="0" collapsed="false">
      <c r="A1001" s="39" t="s">
        <v>92</v>
      </c>
      <c r="B1001" s="39"/>
      <c r="C1001" s="39"/>
      <c r="D1001" s="39"/>
      <c r="E1001" s="39"/>
      <c r="F1001" s="48" t="str">
        <f aca="false">IF(AND(NOT(ISBLANK(F1000)),ISNUMBER(F1000),F1000&gt;=15),F1000/15,"")</f>
        <v/>
      </c>
      <c r="G1001" s="19"/>
      <c r="H1001" s="19"/>
      <c r="I1001" s="19"/>
      <c r="J1001" s="19"/>
      <c r="K1001" s="19"/>
      <c r="L1001" s="19"/>
      <c r="M1001" s="19"/>
      <c r="N1001" s="19"/>
      <c r="O1001" s="21"/>
      <c r="P1001" s="21"/>
      <c r="Q1001" s="21"/>
      <c r="R1001" s="21"/>
      <c r="S1001" s="21"/>
      <c r="T1001" s="42" t="str">
        <f aca="false">IF(AND($A1001 = "Nome da disciplina:", ISTEXT($B1001)), "OK", "")</f>
        <v/>
      </c>
      <c r="U1001" s="19"/>
      <c r="V1001" s="19"/>
      <c r="W1001" s="21"/>
    </row>
    <row r="1002" customFormat="false" ht="60" hidden="false" customHeight="true" outlineLevel="0" collapsed="false">
      <c r="A1002" s="15" t="s">
        <v>100</v>
      </c>
      <c r="B1002" s="31"/>
      <c r="C1002" s="31"/>
      <c r="D1002" s="31"/>
      <c r="E1002" s="31"/>
      <c r="F1002" s="31"/>
      <c r="G1002" s="31"/>
      <c r="H1002" s="31"/>
      <c r="I1002" s="31"/>
      <c r="J1002" s="31"/>
      <c r="K1002" s="31"/>
      <c r="L1002" s="31"/>
      <c r="M1002" s="31"/>
      <c r="N1002" s="19"/>
      <c r="O1002" s="21"/>
      <c r="P1002" s="21"/>
      <c r="Q1002" s="21"/>
      <c r="R1002" s="21"/>
      <c r="S1002" s="21"/>
      <c r="T1002" s="42" t="str">
        <f aca="false">IF(AND($A1002 = "Nome da disciplina:", ISTEXT($B1002)), "OK", "")</f>
        <v/>
      </c>
      <c r="U1002" s="19"/>
      <c r="V1002" s="19"/>
      <c r="W1002" s="21"/>
    </row>
    <row r="1003" customFormat="false" ht="60" hidden="false" customHeight="true" outlineLevel="0" collapsed="false">
      <c r="A1003" s="49" t="s">
        <v>101</v>
      </c>
      <c r="B1003" s="31"/>
      <c r="C1003" s="31"/>
      <c r="D1003" s="31"/>
      <c r="E1003" s="31"/>
      <c r="F1003" s="31"/>
      <c r="G1003" s="31"/>
      <c r="H1003" s="31"/>
      <c r="I1003" s="31"/>
      <c r="J1003" s="31"/>
      <c r="K1003" s="31"/>
      <c r="L1003" s="31"/>
      <c r="M1003" s="31"/>
      <c r="N1003" s="19"/>
      <c r="O1003" s="21"/>
      <c r="P1003" s="21"/>
      <c r="Q1003" s="21"/>
      <c r="R1003" s="21"/>
      <c r="S1003" s="21"/>
      <c r="T1003" s="42" t="str">
        <f aca="false">IF(AND($A1003 = "Nome da disciplina:", ISTEXT($B1003)), "OK", "")</f>
        <v/>
      </c>
      <c r="U1003" s="19"/>
      <c r="V1003" s="19"/>
      <c r="W1003" s="21"/>
    </row>
    <row r="1004" customFormat="false" ht="13.5" hidden="false" customHeight="false" outlineLevel="0" collapsed="false">
      <c r="A1004" s="15" t="s">
        <v>102</v>
      </c>
      <c r="B1004" s="22"/>
      <c r="C1004" s="50" t="s">
        <v>103</v>
      </c>
      <c r="D1004" s="19"/>
      <c r="E1004" s="19"/>
      <c r="G1004" s="21"/>
      <c r="H1004" s="19"/>
      <c r="I1004" s="19"/>
      <c r="J1004" s="19"/>
      <c r="K1004" s="19"/>
      <c r="L1004" s="19"/>
      <c r="M1004" s="19"/>
      <c r="N1004" s="19"/>
      <c r="O1004" s="21"/>
      <c r="P1004" s="21"/>
      <c r="Q1004" s="21"/>
      <c r="R1004" s="21"/>
      <c r="S1004" s="21"/>
      <c r="T1004" s="42" t="str">
        <f aca="false">IF(AND($A1004 = "Nome da disciplina:", ISTEXT($B1004)), "OK", "")</f>
        <v/>
      </c>
      <c r="U1004" s="19"/>
      <c r="V1004" s="19"/>
      <c r="W1004" s="21"/>
    </row>
    <row r="1005" customFormat="false" ht="13.5" hidden="false" customHeight="false" outlineLevel="0" collapsed="false">
      <c r="A1005" s="15" t="s">
        <v>104</v>
      </c>
      <c r="B1005" s="22"/>
      <c r="C1005" s="50" t="s">
        <v>103</v>
      </c>
      <c r="D1005" s="19"/>
      <c r="E1005" s="19"/>
      <c r="G1005" s="21"/>
      <c r="H1005" s="19"/>
      <c r="I1005" s="19"/>
      <c r="J1005" s="19"/>
      <c r="K1005" s="19"/>
      <c r="L1005" s="19"/>
      <c r="M1005" s="19"/>
      <c r="N1005" s="19"/>
      <c r="O1005" s="21"/>
      <c r="P1005" s="21"/>
      <c r="Q1005" s="21"/>
      <c r="R1005" s="21"/>
      <c r="S1005" s="21"/>
      <c r="T1005" s="42" t="str">
        <f aca="false">IF(AND($A1005 = "Nome da disciplina:", ISTEXT($B1005)), "OK", "")</f>
        <v/>
      </c>
      <c r="U1005" s="19"/>
      <c r="V1005" s="19"/>
      <c r="W1005" s="21"/>
    </row>
    <row r="1006" customFormat="false" ht="13.5" hidden="false" customHeight="true" outlineLevel="0" collapsed="false">
      <c r="A1006" s="51" t="s">
        <v>105</v>
      </c>
      <c r="B1006" s="51"/>
      <c r="C1006" s="22"/>
      <c r="D1006" s="50" t="s">
        <v>103</v>
      </c>
      <c r="E1006" s="19"/>
      <c r="F1006" s="52"/>
      <c r="G1006" s="21"/>
      <c r="H1006" s="19"/>
      <c r="I1006" s="19"/>
      <c r="J1006" s="19"/>
      <c r="K1006" s="19"/>
      <c r="L1006" s="19"/>
      <c r="M1006" s="19"/>
      <c r="N1006" s="19"/>
      <c r="O1006" s="21"/>
      <c r="P1006" s="21"/>
      <c r="Q1006" s="21"/>
      <c r="R1006" s="21"/>
      <c r="S1006" s="21"/>
      <c r="T1006" s="42" t="str">
        <f aca="false">IF(AND($A1006 = "Nome da disciplina:", ISTEXT($B1006)), "OK", "")</f>
        <v/>
      </c>
      <c r="U1006" s="19"/>
      <c r="V1006" s="19"/>
      <c r="W1006" s="21"/>
    </row>
    <row r="1007" customFormat="false" ht="13.5" hidden="false" customHeight="true" outlineLevel="0" collapsed="false">
      <c r="A1007" s="51" t="s">
        <v>106</v>
      </c>
      <c r="B1007" s="51"/>
      <c r="C1007" s="22"/>
      <c r="D1007" s="50" t="s">
        <v>103</v>
      </c>
      <c r="E1007" s="19"/>
      <c r="F1007" s="52"/>
      <c r="G1007" s="21"/>
      <c r="H1007" s="19"/>
      <c r="I1007" s="19"/>
      <c r="J1007" s="19"/>
      <c r="K1007" s="19"/>
      <c r="L1007" s="19"/>
      <c r="M1007" s="19"/>
      <c r="N1007" s="19"/>
      <c r="O1007" s="21"/>
      <c r="P1007" s="21"/>
      <c r="Q1007" s="21"/>
      <c r="R1007" s="21"/>
      <c r="S1007" s="21"/>
      <c r="T1007" s="42" t="str">
        <f aca="false">IF(AND($A1007 = "Nome da disciplina:", ISTEXT($B1007)), "OK", "")</f>
        <v/>
      </c>
      <c r="U1007" s="19"/>
      <c r="V1007" s="19"/>
      <c r="W1007" s="21"/>
    </row>
    <row r="1008" customFormat="false" ht="13.5" hidden="false" customHeight="true" outlineLevel="0" collapsed="false">
      <c r="A1008" s="57" t="s">
        <v>107</v>
      </c>
      <c r="B1008" s="57"/>
      <c r="C1008" s="57"/>
      <c r="D1008" s="22"/>
      <c r="E1008" s="50" t="s">
        <v>103</v>
      </c>
      <c r="G1008" s="21"/>
      <c r="H1008" s="19"/>
      <c r="I1008" s="19"/>
      <c r="J1008" s="19"/>
      <c r="K1008" s="19"/>
      <c r="L1008" s="19"/>
      <c r="M1008" s="19"/>
      <c r="N1008" s="19"/>
      <c r="O1008" s="21"/>
      <c r="P1008" s="21"/>
      <c r="Q1008" s="21"/>
      <c r="R1008" s="21"/>
      <c r="S1008" s="21"/>
      <c r="T1008" s="42" t="str">
        <f aca="false">IF(AND($A1008 = "Nome da disciplina:", ISTEXT($B1008)), "OK", "")</f>
        <v/>
      </c>
      <c r="U1008" s="19"/>
      <c r="V1008" s="19"/>
      <c r="W1008" s="21"/>
    </row>
    <row r="1009" customFormat="false" ht="13.5" hidden="false" customHeight="true" outlineLevel="0" collapsed="false">
      <c r="A1009" s="59" t="s">
        <v>108</v>
      </c>
      <c r="B1009" s="59"/>
      <c r="C1009" s="59"/>
      <c r="D1009" s="22"/>
      <c r="E1009" s="50" t="s">
        <v>103</v>
      </c>
      <c r="G1009" s="21"/>
      <c r="H1009" s="19"/>
      <c r="I1009" s="19"/>
      <c r="J1009" s="19"/>
      <c r="K1009" s="19"/>
      <c r="L1009" s="19"/>
      <c r="M1009" s="19"/>
      <c r="N1009" s="19"/>
      <c r="O1009" s="21"/>
      <c r="P1009" s="21"/>
      <c r="Q1009" s="21"/>
      <c r="R1009" s="21"/>
      <c r="S1009" s="21"/>
      <c r="T1009" s="42" t="str">
        <f aca="false">IF(AND($A1009 = "Nome da disciplina:", ISTEXT($B1009)), "OK", "")</f>
        <v/>
      </c>
      <c r="U1009" s="19"/>
      <c r="V1009" s="19"/>
      <c r="W1009" s="21"/>
    </row>
    <row r="1010" customFormat="false" ht="13.5" hidden="false" customHeight="false" outlineLevel="0" collapsed="false">
      <c r="A1010" s="15" t="s">
        <v>109</v>
      </c>
      <c r="B1010" s="20"/>
      <c r="C1010" s="20"/>
      <c r="D1010" s="20"/>
      <c r="E1010" s="19"/>
      <c r="F1010" s="15" t="s">
        <v>110</v>
      </c>
      <c r="G1010" s="22"/>
      <c r="H1010" s="19"/>
      <c r="I1010" s="15" t="s">
        <v>111</v>
      </c>
      <c r="J1010" s="22"/>
      <c r="K1010" s="19"/>
      <c r="L1010" s="15" t="s">
        <v>110</v>
      </c>
      <c r="M1010" s="22"/>
      <c r="N1010" s="19"/>
      <c r="O1010" s="15" t="str">
        <f aca="false">IF(OR(AND(NOT(ISBLANK(G1010)),NOT(ISNUMBER(G1010))),AND(NOT(ISBLANK(J1010)),NOT(ISNUMBER(M1010)))),"Digite um número na C.H.",IF(OR(COUNTIF(B1010:B1019,B1010)&gt;1,COUNTIF(J1010:J1019,J1010)&gt;1),"Docente repetido",""))</f>
        <v/>
      </c>
      <c r="P1010" s="15" t="n">
        <f aca="false">IF(ISBLANK(O1010),"",IF(O1010="",0,1))</f>
        <v>0</v>
      </c>
      <c r="Q1010" s="21"/>
      <c r="R1010" s="21"/>
      <c r="S1010" s="21"/>
      <c r="T1010" s="42" t="str">
        <f aca="false">IF(AND($A1010 = "Nome da disciplina:", ISTEXT($B1010)), "OK", "")</f>
        <v/>
      </c>
      <c r="U1010" s="19"/>
      <c r="V1010" s="19"/>
      <c r="W1010" s="21"/>
    </row>
    <row r="1011" customFormat="false" ht="13.5" hidden="false" customHeight="false" outlineLevel="0" collapsed="false">
      <c r="A1011" s="15" t="s">
        <v>112</v>
      </c>
      <c r="B1011" s="20"/>
      <c r="C1011" s="20"/>
      <c r="D1011" s="20"/>
      <c r="E1011" s="19"/>
      <c r="F1011" s="15" t="s">
        <v>110</v>
      </c>
      <c r="G1011" s="22"/>
      <c r="H1011" s="19"/>
      <c r="I1011" s="15" t="s">
        <v>113</v>
      </c>
      <c r="J1011" s="22"/>
      <c r="K1011" s="19"/>
      <c r="L1011" s="15" t="s">
        <v>110</v>
      </c>
      <c r="M1011" s="22"/>
      <c r="N1011" s="19"/>
      <c r="O1011" s="15" t="str">
        <f aca="false">IF(OR(AND(NOT(ISBLANK(G1011)),NOT(ISNUMBER(G1011))),AND(NOT(ISBLANK(J1011)),NOT(ISNUMBER(M1011)))),"Digite um número na C.H.",IF(OR(COUNTIF(B1010:B1019,B1011)&gt;1,COUNTIF(J1010:J1019,J1011)&gt;1),"Docente repetido",""))</f>
        <v/>
      </c>
      <c r="P1011" s="15" t="n">
        <f aca="false">IF(ISBLANK(O1011),"",IF(O1011="",0,1))</f>
        <v>0</v>
      </c>
      <c r="Q1011" s="21"/>
      <c r="R1011" s="21"/>
      <c r="S1011" s="21"/>
      <c r="T1011" s="42" t="str">
        <f aca="false">IF(AND($A1011 = "Nome da disciplina:", ISTEXT($B1011)), "OK", "")</f>
        <v/>
      </c>
      <c r="U1011" s="19"/>
      <c r="V1011" s="19"/>
      <c r="W1011" s="21"/>
    </row>
    <row r="1012" customFormat="false" ht="13.5" hidden="false" customHeight="false" outlineLevel="0" collapsed="false">
      <c r="A1012" s="15" t="s">
        <v>114</v>
      </c>
      <c r="B1012" s="20"/>
      <c r="C1012" s="20"/>
      <c r="D1012" s="20"/>
      <c r="E1012" s="19"/>
      <c r="F1012" s="15" t="s">
        <v>110</v>
      </c>
      <c r="G1012" s="22"/>
      <c r="H1012" s="19"/>
      <c r="I1012" s="15" t="s">
        <v>115</v>
      </c>
      <c r="J1012" s="22"/>
      <c r="K1012" s="19"/>
      <c r="L1012" s="15" t="s">
        <v>110</v>
      </c>
      <c r="M1012" s="22"/>
      <c r="N1012" s="19"/>
      <c r="O1012" s="15" t="str">
        <f aca="false">IF(OR(AND(NOT(ISBLANK(G1012)),NOT(ISNUMBER(G1012))),AND(NOT(ISBLANK(J1012)),NOT(ISNUMBER(M1012)))),"Digite um número na C.H.",IF(OR(COUNTIF(B1010:B1019,B1012)&gt;1,COUNTIF(J1010:J1019,J1012)&gt;1),"Docente repetido",""))</f>
        <v/>
      </c>
      <c r="P1012" s="15" t="n">
        <f aca="false">IF(ISBLANK(O1012),"",IF(O1012="",0,1))</f>
        <v>0</v>
      </c>
      <c r="Q1012" s="21"/>
      <c r="R1012" s="21"/>
      <c r="S1012" s="21"/>
      <c r="T1012" s="42" t="str">
        <f aca="false">IF(AND($A1012 = "Nome da disciplina:", ISTEXT($B1012)), "OK", "")</f>
        <v/>
      </c>
      <c r="U1012" s="19"/>
      <c r="V1012" s="19"/>
      <c r="W1012" s="21"/>
    </row>
    <row r="1013" customFormat="false" ht="13.5" hidden="false" customHeight="false" outlineLevel="0" collapsed="false">
      <c r="A1013" s="15" t="s">
        <v>116</v>
      </c>
      <c r="B1013" s="20"/>
      <c r="C1013" s="20"/>
      <c r="D1013" s="20"/>
      <c r="E1013" s="19"/>
      <c r="F1013" s="15" t="s">
        <v>110</v>
      </c>
      <c r="G1013" s="22"/>
      <c r="H1013" s="19"/>
      <c r="I1013" s="15" t="s">
        <v>117</v>
      </c>
      <c r="J1013" s="22"/>
      <c r="K1013" s="19"/>
      <c r="L1013" s="15" t="s">
        <v>110</v>
      </c>
      <c r="M1013" s="22"/>
      <c r="N1013" s="19"/>
      <c r="O1013" s="15" t="str">
        <f aca="false">IF(OR(AND(NOT(ISBLANK(G1013)),NOT(ISNUMBER(G1013))),AND(NOT(ISBLANK(J1013)),NOT(ISNUMBER(M1013)))),"Digite um número na C.H.",IF(OR(COUNTIF(B1010:B1019,B1013)&gt;1,COUNTIF(J1010:J1019,J1013)&gt;1),"Docente repetido",""))</f>
        <v/>
      </c>
      <c r="P1013" s="15" t="n">
        <f aca="false">IF(ISBLANK(O1013),"",IF(O1013="",0,1))</f>
        <v>0</v>
      </c>
      <c r="Q1013" s="21"/>
      <c r="R1013" s="21"/>
      <c r="S1013" s="21"/>
      <c r="T1013" s="42" t="str">
        <f aca="false">IF(AND($A1013 = "Nome da disciplina:", ISTEXT($B1013)), "OK", "")</f>
        <v/>
      </c>
      <c r="U1013" s="19"/>
      <c r="V1013" s="19"/>
      <c r="W1013" s="21"/>
    </row>
    <row r="1014" customFormat="false" ht="13.5" hidden="false" customHeight="false" outlineLevel="0" collapsed="false">
      <c r="A1014" s="15" t="s">
        <v>118</v>
      </c>
      <c r="B1014" s="20"/>
      <c r="C1014" s="20"/>
      <c r="D1014" s="20"/>
      <c r="E1014" s="19"/>
      <c r="F1014" s="15" t="s">
        <v>110</v>
      </c>
      <c r="G1014" s="22"/>
      <c r="H1014" s="19"/>
      <c r="I1014" s="15" t="s">
        <v>119</v>
      </c>
      <c r="J1014" s="22"/>
      <c r="K1014" s="19"/>
      <c r="L1014" s="15" t="s">
        <v>110</v>
      </c>
      <c r="M1014" s="22"/>
      <c r="N1014" s="19"/>
      <c r="O1014" s="15" t="str">
        <f aca="false">IF(OR(AND(NOT(ISBLANK(G1014)),NOT(ISNUMBER(G1014))),AND(NOT(ISBLANK(J1014)),NOT(ISNUMBER(M1014)))),"Digite um número na C.H.",IF(OR(COUNTIF(B1010:B1019,B1014)&gt;1,COUNTIF(J1010:J1019,J1014)&gt;1),"Docente repetido",""))</f>
        <v/>
      </c>
      <c r="P1014" s="15" t="n">
        <f aca="false">IF(ISBLANK(O1014),"",IF(O1014="",0,1))</f>
        <v>0</v>
      </c>
      <c r="Q1014" s="21"/>
      <c r="R1014" s="21"/>
      <c r="S1014" s="21"/>
      <c r="T1014" s="42" t="str">
        <f aca="false">IF(AND($A1014 = "Nome da disciplina:", ISTEXT($B1014)), "OK", "")</f>
        <v/>
      </c>
      <c r="U1014" s="19"/>
      <c r="V1014" s="19"/>
      <c r="W1014" s="21"/>
    </row>
    <row r="1015" customFormat="false" ht="13.5" hidden="false" customHeight="false" outlineLevel="0" collapsed="false">
      <c r="A1015" s="15" t="s">
        <v>120</v>
      </c>
      <c r="B1015" s="20"/>
      <c r="C1015" s="20"/>
      <c r="D1015" s="20"/>
      <c r="E1015" s="19"/>
      <c r="F1015" s="15" t="s">
        <v>110</v>
      </c>
      <c r="G1015" s="22"/>
      <c r="H1015" s="19"/>
      <c r="I1015" s="15" t="s">
        <v>121</v>
      </c>
      <c r="J1015" s="22"/>
      <c r="K1015" s="19"/>
      <c r="L1015" s="15" t="s">
        <v>110</v>
      </c>
      <c r="M1015" s="22"/>
      <c r="N1015" s="19"/>
      <c r="O1015" s="15" t="str">
        <f aca="false">IF(OR(AND(NOT(ISBLANK(G1015)),NOT(ISNUMBER(G1015))),AND(NOT(ISBLANK(J1015)),NOT(ISNUMBER(M1015)))),"Digite um número na C.H.",IF(OR(COUNTIF(B1010:B1019,B1015)&gt;1,COUNTIF(J1010:J1019,J1015)&gt;1),"Docente repetido",""))</f>
        <v/>
      </c>
      <c r="P1015" s="15" t="n">
        <f aca="false">IF(ISBLANK(O1015),"",IF(O1015="",0,1))</f>
        <v>0</v>
      </c>
      <c r="Q1015" s="21"/>
      <c r="R1015" s="21"/>
      <c r="S1015" s="21"/>
      <c r="T1015" s="42" t="str">
        <f aca="false">IF(AND($A1015 = "Nome da disciplina:", ISTEXT($B1015)), "OK", "")</f>
        <v/>
      </c>
      <c r="U1015" s="19"/>
      <c r="V1015" s="19"/>
      <c r="W1015" s="21"/>
    </row>
    <row r="1016" customFormat="false" ht="13.5" hidden="false" customHeight="false" outlineLevel="0" collapsed="false">
      <c r="A1016" s="15" t="s">
        <v>122</v>
      </c>
      <c r="B1016" s="20"/>
      <c r="C1016" s="20"/>
      <c r="D1016" s="20"/>
      <c r="E1016" s="19"/>
      <c r="F1016" s="15" t="s">
        <v>110</v>
      </c>
      <c r="G1016" s="22"/>
      <c r="H1016" s="19"/>
      <c r="I1016" s="15" t="s">
        <v>123</v>
      </c>
      <c r="J1016" s="22"/>
      <c r="K1016" s="19"/>
      <c r="L1016" s="15" t="s">
        <v>110</v>
      </c>
      <c r="M1016" s="22"/>
      <c r="N1016" s="19"/>
      <c r="O1016" s="15" t="str">
        <f aca="false">IF(OR(AND(NOT(ISBLANK(G1016)),NOT(ISNUMBER(G1016))),AND(NOT(ISBLANK(J1016)),NOT(ISNUMBER(M1016)))),"Digite um número na C.H.",IF(OR(COUNTIF(B1010:B1019,B1016)&gt;1,COUNTIF(J1010:J1019,J1016)&gt;1),"Docente repetido",""))</f>
        <v/>
      </c>
      <c r="P1016" s="15" t="n">
        <f aca="false">IF(ISBLANK(O1016),"",IF(O1016="",0,1))</f>
        <v>0</v>
      </c>
      <c r="Q1016" s="21"/>
      <c r="R1016" s="21"/>
      <c r="S1016" s="21"/>
      <c r="T1016" s="42" t="str">
        <f aca="false">IF(AND($A1016 = "Nome da disciplina:", ISTEXT($B1016)), "OK", "")</f>
        <v/>
      </c>
      <c r="U1016" s="19"/>
      <c r="V1016" s="19"/>
      <c r="W1016" s="21"/>
    </row>
    <row r="1017" customFormat="false" ht="13.5" hidden="false" customHeight="false" outlineLevel="0" collapsed="false">
      <c r="A1017" s="15" t="s">
        <v>124</v>
      </c>
      <c r="B1017" s="20"/>
      <c r="C1017" s="20"/>
      <c r="D1017" s="20"/>
      <c r="E1017" s="19"/>
      <c r="F1017" s="15" t="s">
        <v>110</v>
      </c>
      <c r="G1017" s="22"/>
      <c r="H1017" s="19"/>
      <c r="I1017" s="15" t="s">
        <v>125</v>
      </c>
      <c r="J1017" s="22"/>
      <c r="K1017" s="19"/>
      <c r="L1017" s="15" t="s">
        <v>110</v>
      </c>
      <c r="M1017" s="22"/>
      <c r="N1017" s="19"/>
      <c r="O1017" s="15" t="str">
        <f aca="false">IF(OR(AND(NOT(ISBLANK(G1017)),NOT(ISNUMBER(G1017))),AND(NOT(ISBLANK(J1017)),NOT(ISNUMBER(M1017)))),"Digite um número na C.H.",IF(OR(COUNTIF(B1010:B1019,B1017)&gt;1,COUNTIF(J1010:J1019,J1017)&gt;1),"Docente repetido",""))</f>
        <v/>
      </c>
      <c r="P1017" s="15" t="n">
        <f aca="false">IF(ISBLANK(O1017),"",IF(O1017="",0,1))</f>
        <v>0</v>
      </c>
      <c r="Q1017" s="21"/>
      <c r="R1017" s="21"/>
      <c r="S1017" s="21"/>
      <c r="T1017" s="42" t="str">
        <f aca="false">IF(AND($A1017 = "Nome da disciplina:", ISTEXT($B1017)), "OK", "")</f>
        <v/>
      </c>
      <c r="U1017" s="19"/>
      <c r="V1017" s="19"/>
      <c r="W1017" s="21"/>
    </row>
    <row r="1018" customFormat="false" ht="13.5" hidden="false" customHeight="false" outlineLevel="0" collapsed="false">
      <c r="A1018" s="15" t="s">
        <v>126</v>
      </c>
      <c r="B1018" s="20"/>
      <c r="C1018" s="20"/>
      <c r="D1018" s="20"/>
      <c r="E1018" s="19"/>
      <c r="F1018" s="15" t="s">
        <v>110</v>
      </c>
      <c r="G1018" s="22"/>
      <c r="H1018" s="19"/>
      <c r="I1018" s="15" t="s">
        <v>127</v>
      </c>
      <c r="J1018" s="22"/>
      <c r="K1018" s="19"/>
      <c r="L1018" s="15" t="s">
        <v>110</v>
      </c>
      <c r="M1018" s="22"/>
      <c r="N1018" s="19"/>
      <c r="O1018" s="15" t="str">
        <f aca="false">IF(OR(AND(NOT(ISBLANK(G1018)),NOT(ISNUMBER(G1018))),AND(NOT(ISBLANK(J1018)),NOT(ISNUMBER(M1018)))),"Digite um número na C.H.",IF(OR(COUNTIF(B1010:B1019,B1018)&gt;1,COUNTIF(J1010:J1019,J1018)&gt;1),"Docente repetido",""))</f>
        <v/>
      </c>
      <c r="P1018" s="15" t="n">
        <f aca="false">IF(ISBLANK(O1018),"",IF(O1018="",0,1))</f>
        <v>0</v>
      </c>
      <c r="Q1018" s="21"/>
      <c r="R1018" s="21"/>
      <c r="S1018" s="21"/>
      <c r="T1018" s="42" t="str">
        <f aca="false">IF(AND($A1018 = "Nome da disciplina:", ISTEXT($B1018)), "OK", "")</f>
        <v/>
      </c>
      <c r="U1018" s="21"/>
      <c r="V1018" s="21"/>
      <c r="W1018" s="21"/>
    </row>
    <row r="1019" customFormat="false" ht="13.5" hidden="false" customHeight="false" outlineLevel="0" collapsed="false">
      <c r="A1019" s="15" t="s">
        <v>128</v>
      </c>
      <c r="B1019" s="20"/>
      <c r="C1019" s="20"/>
      <c r="D1019" s="20"/>
      <c r="E1019" s="19"/>
      <c r="F1019" s="15" t="s">
        <v>110</v>
      </c>
      <c r="G1019" s="22"/>
      <c r="H1019" s="19"/>
      <c r="I1019" s="15" t="s">
        <v>129</v>
      </c>
      <c r="J1019" s="22"/>
      <c r="K1019" s="19"/>
      <c r="L1019" s="15" t="s">
        <v>110</v>
      </c>
      <c r="M1019" s="22"/>
      <c r="N1019" s="19"/>
      <c r="O1019" s="15" t="str">
        <f aca="false">IF(OR(AND(NOT(ISBLANK(G1019)),NOT(ISNUMBER(G1019))),AND(NOT(ISBLANK(J1019)),NOT(ISNUMBER(M1019)))),"Digite um número na C.H.",IF(OR(COUNTIF(B1010:B1019,B1019)&gt;1,COUNTIF(J1010:J1019,J1019)&gt;1),"Docente repetido",""))</f>
        <v/>
      </c>
      <c r="P1019" s="15" t="n">
        <f aca="false">IF(ISBLANK(O1019),"",IF(O1019="",0,1))</f>
        <v>0</v>
      </c>
      <c r="Q1019" s="21"/>
      <c r="R1019" s="21"/>
      <c r="S1019" s="21"/>
      <c r="T1019" s="42" t="str">
        <f aca="false">IF(AND($A1019 = "Nome da disciplina:", ISTEXT($B1019)), "OK", "")</f>
        <v/>
      </c>
      <c r="U1019" s="21"/>
      <c r="V1019" s="21"/>
      <c r="W1019" s="21"/>
    </row>
    <row r="1020" customFormat="false" ht="12" hidden="false" customHeight="false" outlineLevel="0" collapsed="false">
      <c r="A1020" s="21"/>
      <c r="B1020" s="21"/>
      <c r="C1020" s="21"/>
      <c r="D1020" s="21"/>
      <c r="E1020" s="21"/>
      <c r="F1020" s="21"/>
      <c r="G1020" s="21"/>
      <c r="H1020" s="21"/>
      <c r="I1020" s="21"/>
      <c r="J1020" s="21"/>
      <c r="K1020" s="21"/>
      <c r="L1020" s="21"/>
      <c r="M1020" s="21"/>
      <c r="N1020" s="21"/>
      <c r="O1020" s="21"/>
      <c r="P1020" s="21"/>
      <c r="Q1020" s="21"/>
      <c r="R1020" s="21"/>
      <c r="S1020" s="21"/>
      <c r="T1020" s="42" t="str">
        <f aca="false">IF(AND($A1020 = "Nome da disciplina:", ISTEXT($B1020)), "OK", "")</f>
        <v/>
      </c>
      <c r="U1020" s="21"/>
      <c r="V1020" s="21"/>
      <c r="W1020" s="21"/>
    </row>
    <row r="1021" customFormat="false" ht="15.75" hidden="false" customHeight="true" outlineLevel="0" collapsed="false">
      <c r="T1021" s="42" t="str">
        <f aca="false">IF(AND($A1021 = "Nome da disciplina:", ISTEXT($B1021)), "OK", "")</f>
        <v/>
      </c>
    </row>
    <row r="1022" customFormat="false" ht="15.75" hidden="false" customHeight="true" outlineLevel="0" collapsed="false">
      <c r="T1022" s="42" t="str">
        <f aca="false">IF(AND($A1022 = "Nome da disciplina:", ISTEXT($B1022)), "OK", "")</f>
        <v/>
      </c>
    </row>
    <row r="1023" customFormat="false" ht="19.5" hidden="false" customHeight="true" outlineLevel="0" collapsed="false">
      <c r="A1023" s="15" t="s">
        <v>98</v>
      </c>
      <c r="B1023" s="17"/>
      <c r="C1023" s="17"/>
      <c r="D1023" s="17"/>
      <c r="E1023" s="17"/>
      <c r="F1023" s="17"/>
      <c r="G1023" s="17"/>
      <c r="H1023" s="17"/>
      <c r="I1023" s="17"/>
      <c r="J1023" s="17"/>
      <c r="K1023" s="17"/>
      <c r="L1023" s="17"/>
      <c r="M1023" s="17"/>
      <c r="N1023" s="19"/>
      <c r="O1023" s="15" t="str">
        <f aca="false">IF(AND(B1023="",NOT(F1024="")),"Nome da disciplina obrigatório","")</f>
        <v/>
      </c>
      <c r="P1023" s="15" t="n">
        <f aca="false">IF(ISBLANK(O1023),"",IF(O1023="",0,1))</f>
        <v>0</v>
      </c>
      <c r="Q1023" s="21"/>
      <c r="R1023" s="21"/>
      <c r="S1023" s="21"/>
      <c r="T1023" s="42" t="str">
        <f aca="false">IF(AND($A1023 = "Nome da disciplina:", ISTEXT($B1023)), "OK", "")</f>
        <v/>
      </c>
      <c r="U1023" s="21"/>
      <c r="V1023" s="21"/>
      <c r="W1023" s="21"/>
    </row>
    <row r="1024" customFormat="false" ht="32.25" hidden="false" customHeight="true" outlineLevel="0" collapsed="false">
      <c r="A1024" s="47" t="s">
        <v>99</v>
      </c>
      <c r="B1024" s="47"/>
      <c r="C1024" s="47"/>
      <c r="D1024" s="47"/>
      <c r="E1024" s="47"/>
      <c r="F1024" s="15" t="str">
        <f aca="false">IF(SUM(G1034:G1043)+SUM(M1034:M1043)=0,"",SUM(G1034:G1043)+SUM(M1034:M1043))</f>
        <v/>
      </c>
      <c r="H1024" s="19"/>
      <c r="I1024" s="19"/>
      <c r="J1024" s="19"/>
      <c r="K1024" s="19"/>
      <c r="L1024" s="19"/>
      <c r="M1024" s="19"/>
      <c r="N1024" s="19"/>
      <c r="O1024" s="15" t="str">
        <f aca="false">IF(F1024="", "", IF(AND(NOT(F1024=0),NOT(MOD(F1024,15)=0)),"A carga horária deve ser múltiplo de 15",""))</f>
        <v/>
      </c>
      <c r="P1024" s="15" t="n">
        <f aca="false">IF(ISBLANK(O1024),"",IF(O1024="",0,1))</f>
        <v>0</v>
      </c>
      <c r="Q1024" s="21"/>
      <c r="R1024" s="21"/>
      <c r="S1024" s="21"/>
      <c r="T1024" s="42" t="str">
        <f aca="false">IF(AND($A1024 = "Nome da disciplina:", ISTEXT($B1024)), "OK", "")</f>
        <v/>
      </c>
      <c r="U1024" s="19"/>
      <c r="V1024" s="19"/>
      <c r="W1024" s="21"/>
    </row>
    <row r="1025" customFormat="false" ht="13.5" hidden="false" customHeight="true" outlineLevel="0" collapsed="false">
      <c r="A1025" s="39" t="s">
        <v>92</v>
      </c>
      <c r="B1025" s="39"/>
      <c r="C1025" s="39"/>
      <c r="D1025" s="39"/>
      <c r="E1025" s="39"/>
      <c r="F1025" s="48" t="str">
        <f aca="false">IF(AND(NOT(ISBLANK(F1024)),ISNUMBER(F1024),F1024&gt;=15),F1024/15,"")</f>
        <v/>
      </c>
      <c r="G1025" s="19"/>
      <c r="H1025" s="19"/>
      <c r="I1025" s="19"/>
      <c r="J1025" s="19"/>
      <c r="K1025" s="19"/>
      <c r="L1025" s="19"/>
      <c r="M1025" s="19"/>
      <c r="N1025" s="19"/>
      <c r="O1025" s="21"/>
      <c r="P1025" s="21"/>
      <c r="Q1025" s="21"/>
      <c r="R1025" s="21"/>
      <c r="S1025" s="21"/>
      <c r="T1025" s="42" t="str">
        <f aca="false">IF(AND($A1025 = "Nome da disciplina:", ISTEXT($B1025)), "OK", "")</f>
        <v/>
      </c>
      <c r="U1025" s="19"/>
      <c r="V1025" s="19"/>
      <c r="W1025" s="21"/>
    </row>
    <row r="1026" customFormat="false" ht="60" hidden="false" customHeight="true" outlineLevel="0" collapsed="false">
      <c r="A1026" s="15" t="s">
        <v>100</v>
      </c>
      <c r="B1026" s="31"/>
      <c r="C1026" s="31"/>
      <c r="D1026" s="31"/>
      <c r="E1026" s="31"/>
      <c r="F1026" s="31"/>
      <c r="G1026" s="31"/>
      <c r="H1026" s="31"/>
      <c r="I1026" s="31"/>
      <c r="J1026" s="31"/>
      <c r="K1026" s="31"/>
      <c r="L1026" s="31"/>
      <c r="M1026" s="31"/>
      <c r="N1026" s="19"/>
      <c r="O1026" s="21"/>
      <c r="P1026" s="21"/>
      <c r="Q1026" s="21"/>
      <c r="R1026" s="21"/>
      <c r="S1026" s="21"/>
      <c r="T1026" s="42" t="str">
        <f aca="false">IF(AND($A1026 = "Nome da disciplina:", ISTEXT($B1026)), "OK", "")</f>
        <v/>
      </c>
      <c r="U1026" s="19"/>
      <c r="V1026" s="19"/>
      <c r="W1026" s="21"/>
    </row>
    <row r="1027" customFormat="false" ht="60" hidden="false" customHeight="true" outlineLevel="0" collapsed="false">
      <c r="A1027" s="49" t="s">
        <v>101</v>
      </c>
      <c r="B1027" s="31"/>
      <c r="C1027" s="31"/>
      <c r="D1027" s="31"/>
      <c r="E1027" s="31"/>
      <c r="F1027" s="31"/>
      <c r="G1027" s="31"/>
      <c r="H1027" s="31"/>
      <c r="I1027" s="31"/>
      <c r="J1027" s="31"/>
      <c r="K1027" s="31"/>
      <c r="L1027" s="31"/>
      <c r="M1027" s="31"/>
      <c r="N1027" s="19"/>
      <c r="O1027" s="21"/>
      <c r="P1027" s="21"/>
      <c r="Q1027" s="21"/>
      <c r="R1027" s="21"/>
      <c r="S1027" s="21"/>
      <c r="T1027" s="42" t="str">
        <f aca="false">IF(AND($A1027 = "Nome da disciplina:", ISTEXT($B1027)), "OK", "")</f>
        <v/>
      </c>
      <c r="U1027" s="19"/>
      <c r="V1027" s="19"/>
      <c r="W1027" s="21"/>
    </row>
    <row r="1028" customFormat="false" ht="13.5" hidden="false" customHeight="false" outlineLevel="0" collapsed="false">
      <c r="A1028" s="15" t="s">
        <v>102</v>
      </c>
      <c r="B1028" s="22"/>
      <c r="C1028" s="50" t="s">
        <v>103</v>
      </c>
      <c r="D1028" s="19"/>
      <c r="E1028" s="19"/>
      <c r="G1028" s="21"/>
      <c r="H1028" s="19"/>
      <c r="I1028" s="19"/>
      <c r="J1028" s="19"/>
      <c r="K1028" s="19"/>
      <c r="L1028" s="19"/>
      <c r="M1028" s="19"/>
      <c r="N1028" s="19"/>
      <c r="O1028" s="21"/>
      <c r="P1028" s="21"/>
      <c r="Q1028" s="21"/>
      <c r="R1028" s="21"/>
      <c r="S1028" s="21"/>
      <c r="T1028" s="42" t="str">
        <f aca="false">IF(AND($A1028 = "Nome da disciplina:", ISTEXT($B1028)), "OK", "")</f>
        <v/>
      </c>
      <c r="U1028" s="19"/>
      <c r="V1028" s="19"/>
      <c r="W1028" s="21"/>
    </row>
    <row r="1029" customFormat="false" ht="13.5" hidden="false" customHeight="false" outlineLevel="0" collapsed="false">
      <c r="A1029" s="15" t="s">
        <v>104</v>
      </c>
      <c r="B1029" s="22"/>
      <c r="C1029" s="50" t="s">
        <v>103</v>
      </c>
      <c r="D1029" s="19"/>
      <c r="E1029" s="19"/>
      <c r="G1029" s="21"/>
      <c r="H1029" s="19"/>
      <c r="I1029" s="19"/>
      <c r="J1029" s="19"/>
      <c r="K1029" s="19"/>
      <c r="L1029" s="19"/>
      <c r="M1029" s="19"/>
      <c r="N1029" s="19"/>
      <c r="O1029" s="21"/>
      <c r="P1029" s="21"/>
      <c r="Q1029" s="21"/>
      <c r="R1029" s="21"/>
      <c r="S1029" s="21"/>
      <c r="T1029" s="42" t="str">
        <f aca="false">IF(AND($A1029 = "Nome da disciplina:", ISTEXT($B1029)), "OK", "")</f>
        <v/>
      </c>
      <c r="U1029" s="19"/>
      <c r="V1029" s="19"/>
      <c r="W1029" s="21"/>
    </row>
    <row r="1030" customFormat="false" ht="13.5" hidden="false" customHeight="true" outlineLevel="0" collapsed="false">
      <c r="A1030" s="51" t="s">
        <v>105</v>
      </c>
      <c r="B1030" s="51"/>
      <c r="C1030" s="22"/>
      <c r="D1030" s="50" t="s">
        <v>103</v>
      </c>
      <c r="E1030" s="19"/>
      <c r="F1030" s="52"/>
      <c r="G1030" s="21"/>
      <c r="H1030" s="19"/>
      <c r="I1030" s="19"/>
      <c r="J1030" s="19"/>
      <c r="K1030" s="19"/>
      <c r="L1030" s="19"/>
      <c r="M1030" s="19"/>
      <c r="N1030" s="19"/>
      <c r="O1030" s="21"/>
      <c r="P1030" s="21"/>
      <c r="Q1030" s="21"/>
      <c r="R1030" s="21"/>
      <c r="S1030" s="21"/>
      <c r="T1030" s="42" t="str">
        <f aca="false">IF(AND($A1030 = "Nome da disciplina:", ISTEXT($B1030)), "OK", "")</f>
        <v/>
      </c>
      <c r="U1030" s="19"/>
      <c r="V1030" s="19"/>
      <c r="W1030" s="21"/>
    </row>
    <row r="1031" customFormat="false" ht="13.5" hidden="false" customHeight="true" outlineLevel="0" collapsed="false">
      <c r="A1031" s="51" t="s">
        <v>106</v>
      </c>
      <c r="B1031" s="51"/>
      <c r="C1031" s="22"/>
      <c r="D1031" s="50" t="s">
        <v>103</v>
      </c>
      <c r="E1031" s="19"/>
      <c r="F1031" s="52"/>
      <c r="G1031" s="21"/>
      <c r="H1031" s="19"/>
      <c r="I1031" s="19"/>
      <c r="J1031" s="19"/>
      <c r="K1031" s="19"/>
      <c r="L1031" s="19"/>
      <c r="M1031" s="19"/>
      <c r="N1031" s="19"/>
      <c r="O1031" s="21"/>
      <c r="P1031" s="21"/>
      <c r="Q1031" s="21"/>
      <c r="R1031" s="21"/>
      <c r="S1031" s="21"/>
      <c r="T1031" s="42" t="str">
        <f aca="false">IF(AND($A1031 = "Nome da disciplina:", ISTEXT($B1031)), "OK", "")</f>
        <v/>
      </c>
      <c r="U1031" s="19"/>
      <c r="V1031" s="19"/>
      <c r="W1031" s="21"/>
    </row>
    <row r="1032" customFormat="false" ht="13.5" hidden="false" customHeight="true" outlineLevel="0" collapsed="false">
      <c r="A1032" s="57" t="s">
        <v>107</v>
      </c>
      <c r="B1032" s="57"/>
      <c r="C1032" s="57"/>
      <c r="D1032" s="22"/>
      <c r="E1032" s="50" t="s">
        <v>103</v>
      </c>
      <c r="G1032" s="21"/>
      <c r="H1032" s="19"/>
      <c r="I1032" s="19"/>
      <c r="J1032" s="19"/>
      <c r="K1032" s="19"/>
      <c r="L1032" s="19"/>
      <c r="M1032" s="19"/>
      <c r="N1032" s="19"/>
      <c r="O1032" s="21"/>
      <c r="P1032" s="21"/>
      <c r="Q1032" s="21"/>
      <c r="R1032" s="21"/>
      <c r="S1032" s="21"/>
      <c r="T1032" s="42" t="str">
        <f aca="false">IF(AND($A1032 = "Nome da disciplina:", ISTEXT($B1032)), "OK", "")</f>
        <v/>
      </c>
      <c r="U1032" s="19"/>
      <c r="V1032" s="19"/>
      <c r="W1032" s="21"/>
    </row>
    <row r="1033" customFormat="false" ht="13.5" hidden="false" customHeight="true" outlineLevel="0" collapsed="false">
      <c r="A1033" s="59" t="s">
        <v>108</v>
      </c>
      <c r="B1033" s="59"/>
      <c r="C1033" s="59"/>
      <c r="D1033" s="22"/>
      <c r="E1033" s="50" t="s">
        <v>103</v>
      </c>
      <c r="G1033" s="21"/>
      <c r="H1033" s="19"/>
      <c r="I1033" s="19"/>
      <c r="J1033" s="19"/>
      <c r="K1033" s="19"/>
      <c r="L1033" s="19"/>
      <c r="M1033" s="19"/>
      <c r="N1033" s="19"/>
      <c r="O1033" s="21"/>
      <c r="P1033" s="21"/>
      <c r="Q1033" s="21"/>
      <c r="R1033" s="21"/>
      <c r="S1033" s="21"/>
      <c r="T1033" s="42" t="str">
        <f aca="false">IF(AND($A1033 = "Nome da disciplina:", ISTEXT($B1033)), "OK", "")</f>
        <v/>
      </c>
      <c r="U1033" s="19"/>
      <c r="V1033" s="19"/>
      <c r="W1033" s="21"/>
    </row>
    <row r="1034" customFormat="false" ht="13.5" hidden="false" customHeight="false" outlineLevel="0" collapsed="false">
      <c r="A1034" s="15" t="s">
        <v>109</v>
      </c>
      <c r="B1034" s="20"/>
      <c r="C1034" s="20"/>
      <c r="D1034" s="20"/>
      <c r="E1034" s="19"/>
      <c r="F1034" s="15" t="s">
        <v>110</v>
      </c>
      <c r="G1034" s="22"/>
      <c r="H1034" s="19"/>
      <c r="I1034" s="15" t="s">
        <v>111</v>
      </c>
      <c r="J1034" s="22"/>
      <c r="K1034" s="19"/>
      <c r="L1034" s="15" t="s">
        <v>110</v>
      </c>
      <c r="M1034" s="22"/>
      <c r="N1034" s="19"/>
      <c r="O1034" s="15" t="str">
        <f aca="false">IF(OR(AND(NOT(ISBLANK(G1034)),NOT(ISNUMBER(G1034))),AND(NOT(ISBLANK(J1034)),NOT(ISNUMBER(M1034)))),"Digite um número na C.H.",IF(OR(COUNTIF(B1034:B1043,B1034)&gt;1,COUNTIF(J1034:J1043,J1034)&gt;1),"Docente repetido",""))</f>
        <v/>
      </c>
      <c r="P1034" s="15" t="n">
        <f aca="false">IF(ISBLANK(O1034),"",IF(O1034="",0,1))</f>
        <v>0</v>
      </c>
      <c r="Q1034" s="21"/>
      <c r="R1034" s="21"/>
      <c r="S1034" s="21"/>
      <c r="T1034" s="42" t="str">
        <f aca="false">IF(AND($A1034 = "Nome da disciplina:", ISTEXT($B1034)), "OK", "")</f>
        <v/>
      </c>
      <c r="U1034" s="19"/>
      <c r="V1034" s="19"/>
      <c r="W1034" s="21"/>
    </row>
    <row r="1035" customFormat="false" ht="13.5" hidden="false" customHeight="false" outlineLevel="0" collapsed="false">
      <c r="A1035" s="15" t="s">
        <v>112</v>
      </c>
      <c r="B1035" s="20"/>
      <c r="C1035" s="20"/>
      <c r="D1035" s="20"/>
      <c r="E1035" s="19"/>
      <c r="F1035" s="15" t="s">
        <v>110</v>
      </c>
      <c r="G1035" s="22"/>
      <c r="H1035" s="19"/>
      <c r="I1035" s="15" t="s">
        <v>113</v>
      </c>
      <c r="J1035" s="22"/>
      <c r="K1035" s="19"/>
      <c r="L1035" s="15" t="s">
        <v>110</v>
      </c>
      <c r="M1035" s="22"/>
      <c r="N1035" s="19"/>
      <c r="O1035" s="15" t="str">
        <f aca="false">IF(OR(AND(NOT(ISBLANK(G1035)),NOT(ISNUMBER(G1035))),AND(NOT(ISBLANK(J1035)),NOT(ISNUMBER(M1035)))),"Digite um número na C.H.",IF(OR(COUNTIF(B1034:B1043,B1035)&gt;1,COUNTIF(J1034:J1043,J1035)&gt;1),"Docente repetido",""))</f>
        <v/>
      </c>
      <c r="P1035" s="15" t="n">
        <f aca="false">IF(ISBLANK(O1035),"",IF(O1035="",0,1))</f>
        <v>0</v>
      </c>
      <c r="Q1035" s="21"/>
      <c r="R1035" s="21"/>
      <c r="S1035" s="21"/>
      <c r="T1035" s="42" t="str">
        <f aca="false">IF(AND($A1035 = "Nome da disciplina:", ISTEXT($B1035)), "OK", "")</f>
        <v/>
      </c>
      <c r="U1035" s="19"/>
      <c r="V1035" s="19"/>
      <c r="W1035" s="21"/>
    </row>
    <row r="1036" customFormat="false" ht="13.5" hidden="false" customHeight="false" outlineLevel="0" collapsed="false">
      <c r="A1036" s="15" t="s">
        <v>114</v>
      </c>
      <c r="B1036" s="20"/>
      <c r="C1036" s="20"/>
      <c r="D1036" s="20"/>
      <c r="E1036" s="19"/>
      <c r="F1036" s="15" t="s">
        <v>110</v>
      </c>
      <c r="G1036" s="22"/>
      <c r="H1036" s="19"/>
      <c r="I1036" s="15" t="s">
        <v>115</v>
      </c>
      <c r="J1036" s="22"/>
      <c r="K1036" s="19"/>
      <c r="L1036" s="15" t="s">
        <v>110</v>
      </c>
      <c r="M1036" s="22"/>
      <c r="N1036" s="19"/>
      <c r="O1036" s="15" t="str">
        <f aca="false">IF(OR(AND(NOT(ISBLANK(G1036)),NOT(ISNUMBER(G1036))),AND(NOT(ISBLANK(J1036)),NOT(ISNUMBER(M1036)))),"Digite um número na C.H.",IF(OR(COUNTIF(B1034:B1043,B1036)&gt;1,COUNTIF(J1034:J1043,J1036)&gt;1),"Docente repetido",""))</f>
        <v/>
      </c>
      <c r="P1036" s="15" t="n">
        <f aca="false">IF(ISBLANK(O1036),"",IF(O1036="",0,1))</f>
        <v>0</v>
      </c>
      <c r="Q1036" s="21"/>
      <c r="R1036" s="21"/>
      <c r="S1036" s="21"/>
      <c r="T1036" s="42" t="str">
        <f aca="false">IF(AND($A1036 = "Nome da disciplina:", ISTEXT($B1036)), "OK", "")</f>
        <v/>
      </c>
      <c r="U1036" s="19"/>
      <c r="V1036" s="19"/>
      <c r="W1036" s="21"/>
    </row>
    <row r="1037" customFormat="false" ht="13.5" hidden="false" customHeight="false" outlineLevel="0" collapsed="false">
      <c r="A1037" s="15" t="s">
        <v>116</v>
      </c>
      <c r="B1037" s="20"/>
      <c r="C1037" s="20"/>
      <c r="D1037" s="20"/>
      <c r="E1037" s="19"/>
      <c r="F1037" s="15" t="s">
        <v>110</v>
      </c>
      <c r="G1037" s="22"/>
      <c r="H1037" s="19"/>
      <c r="I1037" s="15" t="s">
        <v>117</v>
      </c>
      <c r="J1037" s="22"/>
      <c r="K1037" s="19"/>
      <c r="L1037" s="15" t="s">
        <v>110</v>
      </c>
      <c r="M1037" s="22"/>
      <c r="N1037" s="19"/>
      <c r="O1037" s="15" t="str">
        <f aca="false">IF(OR(AND(NOT(ISBLANK(G1037)),NOT(ISNUMBER(G1037))),AND(NOT(ISBLANK(J1037)),NOT(ISNUMBER(M1037)))),"Digite um número na C.H.",IF(OR(COUNTIF(B1034:B1043,B1037)&gt;1,COUNTIF(J1034:J1043,J1037)&gt;1),"Docente repetido",""))</f>
        <v/>
      </c>
      <c r="P1037" s="15" t="n">
        <f aca="false">IF(ISBLANK(O1037),"",IF(O1037="",0,1))</f>
        <v>0</v>
      </c>
      <c r="Q1037" s="21"/>
      <c r="R1037" s="21"/>
      <c r="S1037" s="21"/>
      <c r="T1037" s="42" t="str">
        <f aca="false">IF(AND($A1037 = "Nome da disciplina:", ISTEXT($B1037)), "OK", "")</f>
        <v/>
      </c>
      <c r="U1037" s="19"/>
      <c r="V1037" s="19"/>
      <c r="W1037" s="21"/>
    </row>
    <row r="1038" customFormat="false" ht="13.5" hidden="false" customHeight="false" outlineLevel="0" collapsed="false">
      <c r="A1038" s="15" t="s">
        <v>118</v>
      </c>
      <c r="B1038" s="20"/>
      <c r="C1038" s="20"/>
      <c r="D1038" s="20"/>
      <c r="E1038" s="19"/>
      <c r="F1038" s="15" t="s">
        <v>110</v>
      </c>
      <c r="G1038" s="22"/>
      <c r="H1038" s="19"/>
      <c r="I1038" s="15" t="s">
        <v>119</v>
      </c>
      <c r="J1038" s="22"/>
      <c r="K1038" s="19"/>
      <c r="L1038" s="15" t="s">
        <v>110</v>
      </c>
      <c r="M1038" s="22"/>
      <c r="N1038" s="19"/>
      <c r="O1038" s="15" t="str">
        <f aca="false">IF(OR(AND(NOT(ISBLANK(G1038)),NOT(ISNUMBER(G1038))),AND(NOT(ISBLANK(J1038)),NOT(ISNUMBER(M1038)))),"Digite um número na C.H.",IF(OR(COUNTIF(B1034:B1043,B1038)&gt;1,COUNTIF(J1034:J1043,J1038)&gt;1),"Docente repetido",""))</f>
        <v/>
      </c>
      <c r="P1038" s="15" t="n">
        <f aca="false">IF(ISBLANK(O1038),"",IF(O1038="",0,1))</f>
        <v>0</v>
      </c>
      <c r="Q1038" s="21"/>
      <c r="R1038" s="21"/>
      <c r="S1038" s="21"/>
      <c r="T1038" s="42" t="str">
        <f aca="false">IF(AND($A1038 = "Nome da disciplina:", ISTEXT($B1038)), "OK", "")</f>
        <v/>
      </c>
      <c r="U1038" s="19"/>
      <c r="V1038" s="19"/>
      <c r="W1038" s="21"/>
    </row>
    <row r="1039" customFormat="false" ht="13.5" hidden="false" customHeight="false" outlineLevel="0" collapsed="false">
      <c r="A1039" s="15" t="s">
        <v>120</v>
      </c>
      <c r="B1039" s="20"/>
      <c r="C1039" s="20"/>
      <c r="D1039" s="20"/>
      <c r="E1039" s="19"/>
      <c r="F1039" s="15" t="s">
        <v>110</v>
      </c>
      <c r="G1039" s="22"/>
      <c r="H1039" s="19"/>
      <c r="I1039" s="15" t="s">
        <v>121</v>
      </c>
      <c r="J1039" s="22"/>
      <c r="K1039" s="19"/>
      <c r="L1039" s="15" t="s">
        <v>110</v>
      </c>
      <c r="M1039" s="22"/>
      <c r="N1039" s="19"/>
      <c r="O1039" s="15" t="str">
        <f aca="false">IF(OR(AND(NOT(ISBLANK(G1039)),NOT(ISNUMBER(G1039))),AND(NOT(ISBLANK(J1039)),NOT(ISNUMBER(M1039)))),"Digite um número na C.H.",IF(OR(COUNTIF(B1034:B1043,B1039)&gt;1,COUNTIF(J1034:J1043,J1039)&gt;1),"Docente repetido",""))</f>
        <v/>
      </c>
      <c r="P1039" s="15" t="n">
        <f aca="false">IF(ISBLANK(O1039),"",IF(O1039="",0,1))</f>
        <v>0</v>
      </c>
      <c r="Q1039" s="21"/>
      <c r="R1039" s="21"/>
      <c r="S1039" s="21"/>
      <c r="T1039" s="42" t="str">
        <f aca="false">IF(AND($A1039 = "Nome da disciplina:", ISTEXT($B1039)), "OK", "")</f>
        <v/>
      </c>
      <c r="U1039" s="19"/>
      <c r="V1039" s="19"/>
      <c r="W1039" s="21"/>
    </row>
    <row r="1040" customFormat="false" ht="13.5" hidden="false" customHeight="false" outlineLevel="0" collapsed="false">
      <c r="A1040" s="15" t="s">
        <v>122</v>
      </c>
      <c r="B1040" s="20"/>
      <c r="C1040" s="20"/>
      <c r="D1040" s="20"/>
      <c r="E1040" s="19"/>
      <c r="F1040" s="15" t="s">
        <v>110</v>
      </c>
      <c r="G1040" s="22"/>
      <c r="H1040" s="19"/>
      <c r="I1040" s="15" t="s">
        <v>123</v>
      </c>
      <c r="J1040" s="22"/>
      <c r="K1040" s="19"/>
      <c r="L1040" s="15" t="s">
        <v>110</v>
      </c>
      <c r="M1040" s="22"/>
      <c r="N1040" s="19"/>
      <c r="O1040" s="15" t="str">
        <f aca="false">IF(OR(AND(NOT(ISBLANK(G1040)),NOT(ISNUMBER(G1040))),AND(NOT(ISBLANK(J1040)),NOT(ISNUMBER(M1040)))),"Digite um número na C.H.",IF(OR(COUNTIF(B1034:B1043,B1040)&gt;1,COUNTIF(J1034:J1043,J1040)&gt;1),"Docente repetido",""))</f>
        <v/>
      </c>
      <c r="P1040" s="15" t="n">
        <f aca="false">IF(ISBLANK(O1040),"",IF(O1040="",0,1))</f>
        <v>0</v>
      </c>
      <c r="Q1040" s="21"/>
      <c r="R1040" s="21"/>
      <c r="S1040" s="21"/>
      <c r="T1040" s="42" t="str">
        <f aca="false">IF(AND($A1040 = "Nome da disciplina:", ISTEXT($B1040)), "OK", "")</f>
        <v/>
      </c>
      <c r="U1040" s="19"/>
      <c r="V1040" s="19"/>
      <c r="W1040" s="21"/>
    </row>
    <row r="1041" customFormat="false" ht="13.5" hidden="false" customHeight="false" outlineLevel="0" collapsed="false">
      <c r="A1041" s="15" t="s">
        <v>124</v>
      </c>
      <c r="B1041" s="20"/>
      <c r="C1041" s="20"/>
      <c r="D1041" s="20"/>
      <c r="E1041" s="19"/>
      <c r="F1041" s="15" t="s">
        <v>110</v>
      </c>
      <c r="G1041" s="22"/>
      <c r="H1041" s="19"/>
      <c r="I1041" s="15" t="s">
        <v>125</v>
      </c>
      <c r="J1041" s="22"/>
      <c r="K1041" s="19"/>
      <c r="L1041" s="15" t="s">
        <v>110</v>
      </c>
      <c r="M1041" s="22"/>
      <c r="N1041" s="19"/>
      <c r="O1041" s="15" t="str">
        <f aca="false">IF(OR(AND(NOT(ISBLANK(G1041)),NOT(ISNUMBER(G1041))),AND(NOT(ISBLANK(J1041)),NOT(ISNUMBER(M1041)))),"Digite um número na C.H.",IF(OR(COUNTIF(B1034:B1043,B1041)&gt;1,COUNTIF(J1034:J1043,J1041)&gt;1),"Docente repetido",""))</f>
        <v/>
      </c>
      <c r="P1041" s="15" t="n">
        <f aca="false">IF(ISBLANK(O1041),"",IF(O1041="",0,1))</f>
        <v>0</v>
      </c>
      <c r="Q1041" s="21"/>
      <c r="R1041" s="21"/>
      <c r="S1041" s="21"/>
      <c r="T1041" s="42" t="str">
        <f aca="false">IF(AND($A1041 = "Nome da disciplina:", ISTEXT($B1041)), "OK", "")</f>
        <v/>
      </c>
      <c r="U1041" s="19"/>
      <c r="V1041" s="19"/>
      <c r="W1041" s="21"/>
    </row>
    <row r="1042" customFormat="false" ht="13.5" hidden="false" customHeight="false" outlineLevel="0" collapsed="false">
      <c r="A1042" s="15" t="s">
        <v>126</v>
      </c>
      <c r="B1042" s="20"/>
      <c r="C1042" s="20"/>
      <c r="D1042" s="20"/>
      <c r="E1042" s="19"/>
      <c r="F1042" s="15" t="s">
        <v>110</v>
      </c>
      <c r="G1042" s="22"/>
      <c r="H1042" s="19"/>
      <c r="I1042" s="15" t="s">
        <v>127</v>
      </c>
      <c r="J1042" s="22"/>
      <c r="K1042" s="19"/>
      <c r="L1042" s="15" t="s">
        <v>110</v>
      </c>
      <c r="M1042" s="22"/>
      <c r="N1042" s="19"/>
      <c r="O1042" s="15" t="str">
        <f aca="false">IF(OR(AND(NOT(ISBLANK(G1042)),NOT(ISNUMBER(G1042))),AND(NOT(ISBLANK(J1042)),NOT(ISNUMBER(M1042)))),"Digite um número na C.H.",IF(OR(COUNTIF(B1034:B1043,B1042)&gt;1,COUNTIF(J1034:J1043,J1042)&gt;1),"Docente repetido",""))</f>
        <v/>
      </c>
      <c r="P1042" s="15" t="n">
        <f aca="false">IF(ISBLANK(O1042),"",IF(O1042="",0,1))</f>
        <v>0</v>
      </c>
      <c r="Q1042" s="21"/>
      <c r="R1042" s="21"/>
      <c r="S1042" s="21"/>
      <c r="T1042" s="42" t="str">
        <f aca="false">IF(AND($A1042 = "Nome da disciplina:", ISTEXT($B1042)), "OK", "")</f>
        <v/>
      </c>
      <c r="U1042" s="21"/>
      <c r="V1042" s="21"/>
      <c r="W1042" s="21"/>
    </row>
    <row r="1043" customFormat="false" ht="13.5" hidden="false" customHeight="false" outlineLevel="0" collapsed="false">
      <c r="A1043" s="15" t="s">
        <v>128</v>
      </c>
      <c r="B1043" s="20"/>
      <c r="C1043" s="20"/>
      <c r="D1043" s="20"/>
      <c r="E1043" s="19"/>
      <c r="F1043" s="15" t="s">
        <v>110</v>
      </c>
      <c r="G1043" s="22"/>
      <c r="H1043" s="19"/>
      <c r="I1043" s="15" t="s">
        <v>129</v>
      </c>
      <c r="J1043" s="22"/>
      <c r="K1043" s="19"/>
      <c r="L1043" s="15" t="s">
        <v>110</v>
      </c>
      <c r="M1043" s="22"/>
      <c r="N1043" s="19"/>
      <c r="O1043" s="15" t="str">
        <f aca="false">IF(OR(AND(NOT(ISBLANK(G1043)),NOT(ISNUMBER(G1043))),AND(NOT(ISBLANK(J1043)),NOT(ISNUMBER(M1043)))),"Digite um número na C.H.",IF(OR(COUNTIF(B1034:B1043,B1043)&gt;1,COUNTIF(J1034:J1043,J1043)&gt;1),"Docente repetido",""))</f>
        <v/>
      </c>
      <c r="P1043" s="15" t="n">
        <f aca="false">IF(ISBLANK(O1043),"",IF(O1043="",0,1))</f>
        <v>0</v>
      </c>
      <c r="Q1043" s="21"/>
      <c r="R1043" s="21"/>
      <c r="S1043" s="21"/>
      <c r="T1043" s="42" t="str">
        <f aca="false">IF(AND($A1043 = "Nome da disciplina:", ISTEXT($B1043)), "OK", "")</f>
        <v/>
      </c>
      <c r="U1043" s="21"/>
      <c r="V1043" s="21"/>
      <c r="W1043" s="21"/>
    </row>
    <row r="1044" customFormat="false" ht="12" hidden="false" customHeight="false" outlineLevel="0" collapsed="false">
      <c r="A1044" s="21"/>
      <c r="B1044" s="21"/>
      <c r="C1044" s="21"/>
      <c r="D1044" s="21"/>
      <c r="E1044" s="21"/>
      <c r="F1044" s="21"/>
      <c r="G1044" s="21"/>
      <c r="H1044" s="21"/>
      <c r="I1044" s="21"/>
      <c r="J1044" s="21"/>
      <c r="K1044" s="21"/>
      <c r="L1044" s="21"/>
      <c r="M1044" s="21"/>
      <c r="N1044" s="21"/>
      <c r="O1044" s="21"/>
      <c r="P1044" s="21"/>
      <c r="Q1044" s="21"/>
      <c r="R1044" s="21"/>
      <c r="S1044" s="21"/>
      <c r="T1044" s="42" t="str">
        <f aca="false">IF(AND($A1044 = "Nome da disciplina:", ISTEXT($B1044)), "OK", "")</f>
        <v/>
      </c>
      <c r="U1044" s="21"/>
      <c r="V1044" s="21"/>
      <c r="W1044" s="21"/>
    </row>
    <row r="1045" customFormat="false" ht="15.75" hidden="false" customHeight="true" outlineLevel="0" collapsed="false">
      <c r="T1045" s="42" t="str">
        <f aca="false">IF(AND($A1045 = "Nome da disciplina:", ISTEXT($B1045)), "OK", "")</f>
        <v/>
      </c>
    </row>
    <row r="1046" customFormat="false" ht="15.75" hidden="false" customHeight="true" outlineLevel="0" collapsed="false">
      <c r="T1046" s="42" t="str">
        <f aca="false">IF(AND($A1046 = "Nome da disciplina:", ISTEXT($B1046)), "OK", "")</f>
        <v/>
      </c>
    </row>
    <row r="1047" customFormat="false" ht="19.5" hidden="false" customHeight="true" outlineLevel="0" collapsed="false">
      <c r="A1047" s="15" t="s">
        <v>98</v>
      </c>
      <c r="B1047" s="17"/>
      <c r="C1047" s="17"/>
      <c r="D1047" s="17"/>
      <c r="E1047" s="17"/>
      <c r="F1047" s="17"/>
      <c r="G1047" s="17"/>
      <c r="H1047" s="17"/>
      <c r="I1047" s="17"/>
      <c r="J1047" s="17"/>
      <c r="K1047" s="17"/>
      <c r="L1047" s="17"/>
      <c r="M1047" s="17"/>
      <c r="N1047" s="19"/>
      <c r="O1047" s="15" t="str">
        <f aca="false">IF(AND(B1047="",NOT(F1048="")),"Nome da disciplina obrigatório","")</f>
        <v/>
      </c>
      <c r="P1047" s="15" t="n">
        <f aca="false">IF(ISBLANK(O1047),"",IF(O1047="",0,1))</f>
        <v>0</v>
      </c>
      <c r="Q1047" s="21"/>
      <c r="R1047" s="21"/>
      <c r="S1047" s="21"/>
      <c r="T1047" s="42" t="str">
        <f aca="false">IF(AND($A1047 = "Nome da disciplina:", ISTEXT($B1047)), "OK", "")</f>
        <v/>
      </c>
      <c r="U1047" s="21"/>
      <c r="V1047" s="21"/>
      <c r="W1047" s="21"/>
    </row>
    <row r="1048" customFormat="false" ht="32.25" hidden="false" customHeight="true" outlineLevel="0" collapsed="false">
      <c r="A1048" s="47" t="s">
        <v>99</v>
      </c>
      <c r="B1048" s="47"/>
      <c r="C1048" s="47"/>
      <c r="D1048" s="47"/>
      <c r="E1048" s="47"/>
      <c r="F1048" s="15" t="str">
        <f aca="false">IF(SUM(G1058:G1067)+SUM(M1058:M1067)=0,"",SUM(G1058:G1067)+SUM(M1058:M1067))</f>
        <v/>
      </c>
      <c r="H1048" s="19"/>
      <c r="I1048" s="19"/>
      <c r="J1048" s="19"/>
      <c r="K1048" s="19"/>
      <c r="L1048" s="19"/>
      <c r="M1048" s="19"/>
      <c r="N1048" s="19"/>
      <c r="O1048" s="15" t="str">
        <f aca="false">IF(F1048="", "", IF(AND(NOT(F1048=0),NOT(MOD(F1048,15)=0)),"A carga horária deve ser múltiplo de 15",""))</f>
        <v/>
      </c>
      <c r="P1048" s="15" t="n">
        <f aca="false">IF(ISBLANK(O1048),"",IF(O1048="",0,1))</f>
        <v>0</v>
      </c>
      <c r="Q1048" s="21"/>
      <c r="R1048" s="21"/>
      <c r="S1048" s="21"/>
      <c r="T1048" s="42" t="str">
        <f aca="false">IF(AND($A1048 = "Nome da disciplina:", ISTEXT($B1048)), "OK", "")</f>
        <v/>
      </c>
      <c r="U1048" s="19"/>
      <c r="V1048" s="19"/>
      <c r="W1048" s="21"/>
    </row>
    <row r="1049" customFormat="false" ht="13.5" hidden="false" customHeight="true" outlineLevel="0" collapsed="false">
      <c r="A1049" s="39" t="s">
        <v>92</v>
      </c>
      <c r="B1049" s="39"/>
      <c r="C1049" s="39"/>
      <c r="D1049" s="39"/>
      <c r="E1049" s="39"/>
      <c r="F1049" s="48" t="str">
        <f aca="false">IF(AND(NOT(ISBLANK(F1048)),ISNUMBER(F1048),F1048&gt;=15),F1048/15,"")</f>
        <v/>
      </c>
      <c r="G1049" s="19"/>
      <c r="H1049" s="19"/>
      <c r="I1049" s="19"/>
      <c r="J1049" s="19"/>
      <c r="K1049" s="19"/>
      <c r="L1049" s="19"/>
      <c r="M1049" s="19"/>
      <c r="N1049" s="19"/>
      <c r="O1049" s="21"/>
      <c r="P1049" s="21"/>
      <c r="Q1049" s="21"/>
      <c r="R1049" s="21"/>
      <c r="S1049" s="21"/>
      <c r="T1049" s="42" t="str">
        <f aca="false">IF(AND($A1049 = "Nome da disciplina:", ISTEXT($B1049)), "OK", "")</f>
        <v/>
      </c>
      <c r="U1049" s="19"/>
      <c r="V1049" s="19"/>
      <c r="W1049" s="21"/>
    </row>
    <row r="1050" customFormat="false" ht="60" hidden="false" customHeight="true" outlineLevel="0" collapsed="false">
      <c r="A1050" s="15" t="s">
        <v>100</v>
      </c>
      <c r="B1050" s="31"/>
      <c r="C1050" s="31"/>
      <c r="D1050" s="31"/>
      <c r="E1050" s="31"/>
      <c r="F1050" s="31"/>
      <c r="G1050" s="31"/>
      <c r="H1050" s="31"/>
      <c r="I1050" s="31"/>
      <c r="J1050" s="31"/>
      <c r="K1050" s="31"/>
      <c r="L1050" s="31"/>
      <c r="M1050" s="31"/>
      <c r="N1050" s="19"/>
      <c r="O1050" s="21"/>
      <c r="P1050" s="21"/>
      <c r="Q1050" s="21"/>
      <c r="R1050" s="21"/>
      <c r="S1050" s="21"/>
      <c r="T1050" s="42" t="str">
        <f aca="false">IF(AND($A1050 = "Nome da disciplina:", ISTEXT($B1050)), "OK", "")</f>
        <v/>
      </c>
      <c r="U1050" s="19"/>
      <c r="V1050" s="19"/>
      <c r="W1050" s="21"/>
    </row>
    <row r="1051" customFormat="false" ht="60" hidden="false" customHeight="true" outlineLevel="0" collapsed="false">
      <c r="A1051" s="49" t="s">
        <v>101</v>
      </c>
      <c r="B1051" s="31"/>
      <c r="C1051" s="31"/>
      <c r="D1051" s="31"/>
      <c r="E1051" s="31"/>
      <c r="F1051" s="31"/>
      <c r="G1051" s="31"/>
      <c r="H1051" s="31"/>
      <c r="I1051" s="31"/>
      <c r="J1051" s="31"/>
      <c r="K1051" s="31"/>
      <c r="L1051" s="31"/>
      <c r="M1051" s="31"/>
      <c r="N1051" s="19"/>
      <c r="O1051" s="21"/>
      <c r="P1051" s="21"/>
      <c r="Q1051" s="21"/>
      <c r="R1051" s="21"/>
      <c r="S1051" s="21"/>
      <c r="T1051" s="42" t="str">
        <f aca="false">IF(AND($A1051 = "Nome da disciplina:", ISTEXT($B1051)), "OK", "")</f>
        <v/>
      </c>
      <c r="U1051" s="19"/>
      <c r="V1051" s="19"/>
      <c r="W1051" s="21"/>
    </row>
    <row r="1052" customFormat="false" ht="13.5" hidden="false" customHeight="false" outlineLevel="0" collapsed="false">
      <c r="A1052" s="15" t="s">
        <v>102</v>
      </c>
      <c r="B1052" s="22"/>
      <c r="C1052" s="50" t="s">
        <v>103</v>
      </c>
      <c r="D1052" s="19"/>
      <c r="E1052" s="19"/>
      <c r="G1052" s="21"/>
      <c r="H1052" s="19"/>
      <c r="I1052" s="19"/>
      <c r="J1052" s="19"/>
      <c r="K1052" s="19"/>
      <c r="L1052" s="19"/>
      <c r="M1052" s="19"/>
      <c r="N1052" s="19"/>
      <c r="O1052" s="21"/>
      <c r="P1052" s="21"/>
      <c r="Q1052" s="21"/>
      <c r="R1052" s="21"/>
      <c r="S1052" s="21"/>
      <c r="T1052" s="42" t="str">
        <f aca="false">IF(AND($A1052 = "Nome da disciplina:", ISTEXT($B1052)), "OK", "")</f>
        <v/>
      </c>
      <c r="U1052" s="19"/>
      <c r="V1052" s="19"/>
      <c r="W1052" s="21"/>
    </row>
    <row r="1053" customFormat="false" ht="13.5" hidden="false" customHeight="false" outlineLevel="0" collapsed="false">
      <c r="A1053" s="15" t="s">
        <v>104</v>
      </c>
      <c r="B1053" s="22"/>
      <c r="C1053" s="50" t="s">
        <v>103</v>
      </c>
      <c r="D1053" s="19"/>
      <c r="E1053" s="19"/>
      <c r="G1053" s="21"/>
      <c r="H1053" s="19"/>
      <c r="I1053" s="19"/>
      <c r="J1053" s="19"/>
      <c r="K1053" s="19"/>
      <c r="L1053" s="19"/>
      <c r="M1053" s="19"/>
      <c r="N1053" s="19"/>
      <c r="O1053" s="21"/>
      <c r="P1053" s="21"/>
      <c r="Q1053" s="21"/>
      <c r="R1053" s="21"/>
      <c r="S1053" s="21"/>
      <c r="T1053" s="42" t="str">
        <f aca="false">IF(AND($A1053 = "Nome da disciplina:", ISTEXT($B1053)), "OK", "")</f>
        <v/>
      </c>
      <c r="U1053" s="19"/>
      <c r="V1053" s="19"/>
      <c r="W1053" s="21"/>
    </row>
    <row r="1054" customFormat="false" ht="13.5" hidden="false" customHeight="true" outlineLevel="0" collapsed="false">
      <c r="A1054" s="51" t="s">
        <v>105</v>
      </c>
      <c r="B1054" s="51"/>
      <c r="C1054" s="22"/>
      <c r="D1054" s="50" t="s">
        <v>103</v>
      </c>
      <c r="E1054" s="19"/>
      <c r="F1054" s="52"/>
      <c r="G1054" s="21"/>
      <c r="H1054" s="19"/>
      <c r="I1054" s="19"/>
      <c r="J1054" s="19"/>
      <c r="K1054" s="19"/>
      <c r="L1054" s="19"/>
      <c r="M1054" s="19"/>
      <c r="N1054" s="19"/>
      <c r="O1054" s="21"/>
      <c r="P1054" s="21"/>
      <c r="Q1054" s="21"/>
      <c r="R1054" s="21"/>
      <c r="S1054" s="21"/>
      <c r="T1054" s="42" t="str">
        <f aca="false">IF(AND($A1054 = "Nome da disciplina:", ISTEXT($B1054)), "OK", "")</f>
        <v/>
      </c>
      <c r="U1054" s="19"/>
      <c r="V1054" s="19"/>
      <c r="W1054" s="21"/>
    </row>
    <row r="1055" customFormat="false" ht="13.5" hidden="false" customHeight="true" outlineLevel="0" collapsed="false">
      <c r="A1055" s="51" t="s">
        <v>106</v>
      </c>
      <c r="B1055" s="51"/>
      <c r="C1055" s="22"/>
      <c r="D1055" s="50" t="s">
        <v>103</v>
      </c>
      <c r="E1055" s="19"/>
      <c r="F1055" s="52"/>
      <c r="G1055" s="21"/>
      <c r="H1055" s="19"/>
      <c r="I1055" s="19"/>
      <c r="J1055" s="19"/>
      <c r="K1055" s="19"/>
      <c r="L1055" s="19"/>
      <c r="M1055" s="19"/>
      <c r="N1055" s="19"/>
      <c r="O1055" s="21"/>
      <c r="P1055" s="21"/>
      <c r="Q1055" s="21"/>
      <c r="R1055" s="21"/>
      <c r="S1055" s="21"/>
      <c r="T1055" s="42" t="str">
        <f aca="false">IF(AND($A1055 = "Nome da disciplina:", ISTEXT($B1055)), "OK", "")</f>
        <v/>
      </c>
      <c r="U1055" s="19"/>
      <c r="V1055" s="19"/>
      <c r="W1055" s="21"/>
    </row>
    <row r="1056" customFormat="false" ht="13.5" hidden="false" customHeight="true" outlineLevel="0" collapsed="false">
      <c r="A1056" s="57" t="s">
        <v>107</v>
      </c>
      <c r="B1056" s="57"/>
      <c r="C1056" s="57"/>
      <c r="D1056" s="22"/>
      <c r="E1056" s="50" t="s">
        <v>103</v>
      </c>
      <c r="G1056" s="21"/>
      <c r="H1056" s="19"/>
      <c r="I1056" s="19"/>
      <c r="J1056" s="19"/>
      <c r="K1056" s="19"/>
      <c r="L1056" s="19"/>
      <c r="M1056" s="19"/>
      <c r="N1056" s="19"/>
      <c r="O1056" s="21"/>
      <c r="P1056" s="21"/>
      <c r="Q1056" s="21"/>
      <c r="R1056" s="21"/>
      <c r="S1056" s="21"/>
      <c r="T1056" s="42" t="str">
        <f aca="false">IF(AND($A1056 = "Nome da disciplina:", ISTEXT($B1056)), "OK", "")</f>
        <v/>
      </c>
      <c r="U1056" s="19"/>
      <c r="V1056" s="19"/>
      <c r="W1056" s="21"/>
    </row>
    <row r="1057" customFormat="false" ht="13.5" hidden="false" customHeight="true" outlineLevel="0" collapsed="false">
      <c r="A1057" s="59" t="s">
        <v>108</v>
      </c>
      <c r="B1057" s="59"/>
      <c r="C1057" s="59"/>
      <c r="D1057" s="22"/>
      <c r="E1057" s="50" t="s">
        <v>103</v>
      </c>
      <c r="G1057" s="21"/>
      <c r="H1057" s="19"/>
      <c r="I1057" s="19"/>
      <c r="J1057" s="19"/>
      <c r="K1057" s="19"/>
      <c r="L1057" s="19"/>
      <c r="M1057" s="19"/>
      <c r="N1057" s="19"/>
      <c r="O1057" s="21"/>
      <c r="P1057" s="21"/>
      <c r="Q1057" s="21"/>
      <c r="R1057" s="21"/>
      <c r="S1057" s="21"/>
      <c r="T1057" s="42" t="str">
        <f aca="false">IF(AND($A1057 = "Nome da disciplina:", ISTEXT($B1057)), "OK", "")</f>
        <v/>
      </c>
      <c r="U1057" s="19"/>
      <c r="V1057" s="19"/>
      <c r="W1057" s="21"/>
    </row>
    <row r="1058" customFormat="false" ht="13.5" hidden="false" customHeight="false" outlineLevel="0" collapsed="false">
      <c r="A1058" s="15" t="s">
        <v>109</v>
      </c>
      <c r="B1058" s="20"/>
      <c r="C1058" s="20"/>
      <c r="D1058" s="20"/>
      <c r="E1058" s="19"/>
      <c r="F1058" s="15" t="s">
        <v>110</v>
      </c>
      <c r="G1058" s="22"/>
      <c r="H1058" s="19"/>
      <c r="I1058" s="15" t="s">
        <v>111</v>
      </c>
      <c r="J1058" s="22"/>
      <c r="K1058" s="19"/>
      <c r="L1058" s="15" t="s">
        <v>110</v>
      </c>
      <c r="M1058" s="22"/>
      <c r="N1058" s="19"/>
      <c r="O1058" s="15" t="str">
        <f aca="false">IF(OR(AND(NOT(ISBLANK(G1058)),NOT(ISNUMBER(G1058))),AND(NOT(ISBLANK(J1058)),NOT(ISNUMBER(M1058)))),"Digite um número na C.H.",IF(OR(COUNTIF(B1058:B1067,B1058)&gt;1,COUNTIF(J1058:J1067,J1058)&gt;1),"Docente repetido",""))</f>
        <v/>
      </c>
      <c r="P1058" s="15" t="n">
        <f aca="false">IF(ISBLANK(O1058),"",IF(O1058="",0,1))</f>
        <v>0</v>
      </c>
      <c r="Q1058" s="21"/>
      <c r="R1058" s="21"/>
      <c r="S1058" s="21"/>
      <c r="T1058" s="42" t="str">
        <f aca="false">IF(AND($A1058 = "Nome da disciplina:", ISTEXT($B1058)), "OK", "")</f>
        <v/>
      </c>
      <c r="U1058" s="19"/>
      <c r="V1058" s="19"/>
      <c r="W1058" s="21"/>
    </row>
    <row r="1059" customFormat="false" ht="13.5" hidden="false" customHeight="false" outlineLevel="0" collapsed="false">
      <c r="A1059" s="15" t="s">
        <v>112</v>
      </c>
      <c r="B1059" s="20"/>
      <c r="C1059" s="20"/>
      <c r="D1059" s="20"/>
      <c r="E1059" s="19"/>
      <c r="F1059" s="15" t="s">
        <v>110</v>
      </c>
      <c r="G1059" s="22"/>
      <c r="H1059" s="19"/>
      <c r="I1059" s="15" t="s">
        <v>113</v>
      </c>
      <c r="J1059" s="22"/>
      <c r="K1059" s="19"/>
      <c r="L1059" s="15" t="s">
        <v>110</v>
      </c>
      <c r="M1059" s="22"/>
      <c r="N1059" s="19"/>
      <c r="O1059" s="15" t="str">
        <f aca="false">IF(OR(AND(NOT(ISBLANK(G1059)),NOT(ISNUMBER(G1059))),AND(NOT(ISBLANK(J1059)),NOT(ISNUMBER(M1059)))),"Digite um número na C.H.",IF(OR(COUNTIF(B1058:B1067,B1059)&gt;1,COUNTIF(J1058:J1067,J1059)&gt;1),"Docente repetido",""))</f>
        <v/>
      </c>
      <c r="P1059" s="15" t="n">
        <f aca="false">IF(ISBLANK(O1059),"",IF(O1059="",0,1))</f>
        <v>0</v>
      </c>
      <c r="Q1059" s="21"/>
      <c r="R1059" s="21"/>
      <c r="S1059" s="21"/>
      <c r="T1059" s="42" t="str">
        <f aca="false">IF(AND($A1059 = "Nome da disciplina:", ISTEXT($B1059)), "OK", "")</f>
        <v/>
      </c>
      <c r="U1059" s="19"/>
      <c r="V1059" s="19"/>
      <c r="W1059" s="21"/>
    </row>
    <row r="1060" customFormat="false" ht="13.5" hidden="false" customHeight="false" outlineLevel="0" collapsed="false">
      <c r="A1060" s="15" t="s">
        <v>114</v>
      </c>
      <c r="B1060" s="20"/>
      <c r="C1060" s="20"/>
      <c r="D1060" s="20"/>
      <c r="E1060" s="19"/>
      <c r="F1060" s="15" t="s">
        <v>110</v>
      </c>
      <c r="G1060" s="22"/>
      <c r="H1060" s="19"/>
      <c r="I1060" s="15" t="s">
        <v>115</v>
      </c>
      <c r="J1060" s="22"/>
      <c r="K1060" s="19"/>
      <c r="L1060" s="15" t="s">
        <v>110</v>
      </c>
      <c r="M1060" s="22"/>
      <c r="N1060" s="19"/>
      <c r="O1060" s="15" t="str">
        <f aca="false">IF(OR(AND(NOT(ISBLANK(G1060)),NOT(ISNUMBER(G1060))),AND(NOT(ISBLANK(J1060)),NOT(ISNUMBER(M1060)))),"Digite um número na C.H.",IF(OR(COUNTIF(B1058:B1067,B1060)&gt;1,COUNTIF(J1058:J1067,J1060)&gt;1),"Docente repetido",""))</f>
        <v/>
      </c>
      <c r="P1060" s="15" t="n">
        <f aca="false">IF(ISBLANK(O1060),"",IF(O1060="",0,1))</f>
        <v>0</v>
      </c>
      <c r="Q1060" s="21"/>
      <c r="R1060" s="21"/>
      <c r="S1060" s="21"/>
      <c r="T1060" s="42" t="str">
        <f aca="false">IF(AND($A1060 = "Nome da disciplina:", ISTEXT($B1060)), "OK", "")</f>
        <v/>
      </c>
      <c r="U1060" s="19"/>
      <c r="V1060" s="19"/>
      <c r="W1060" s="21"/>
    </row>
    <row r="1061" customFormat="false" ht="13.5" hidden="false" customHeight="false" outlineLevel="0" collapsed="false">
      <c r="A1061" s="15" t="s">
        <v>116</v>
      </c>
      <c r="B1061" s="20"/>
      <c r="C1061" s="20"/>
      <c r="D1061" s="20"/>
      <c r="E1061" s="19"/>
      <c r="F1061" s="15" t="s">
        <v>110</v>
      </c>
      <c r="G1061" s="22"/>
      <c r="H1061" s="19"/>
      <c r="I1061" s="15" t="s">
        <v>117</v>
      </c>
      <c r="J1061" s="22"/>
      <c r="K1061" s="19"/>
      <c r="L1061" s="15" t="s">
        <v>110</v>
      </c>
      <c r="M1061" s="22"/>
      <c r="N1061" s="19"/>
      <c r="O1061" s="15" t="str">
        <f aca="false">IF(OR(AND(NOT(ISBLANK(G1061)),NOT(ISNUMBER(G1061))),AND(NOT(ISBLANK(J1061)),NOT(ISNUMBER(M1061)))),"Digite um número na C.H.",IF(OR(COUNTIF(B1058:B1067,B1061)&gt;1,COUNTIF(J1058:J1067,J1061)&gt;1),"Docente repetido",""))</f>
        <v/>
      </c>
      <c r="P1061" s="15" t="n">
        <f aca="false">IF(ISBLANK(O1061),"",IF(O1061="",0,1))</f>
        <v>0</v>
      </c>
      <c r="Q1061" s="21"/>
      <c r="R1061" s="21"/>
      <c r="S1061" s="21"/>
      <c r="T1061" s="42" t="str">
        <f aca="false">IF(AND($A1061 = "Nome da disciplina:", ISTEXT($B1061)), "OK", "")</f>
        <v/>
      </c>
      <c r="U1061" s="19"/>
      <c r="V1061" s="19"/>
      <c r="W1061" s="21"/>
    </row>
    <row r="1062" customFormat="false" ht="13.5" hidden="false" customHeight="false" outlineLevel="0" collapsed="false">
      <c r="A1062" s="15" t="s">
        <v>118</v>
      </c>
      <c r="B1062" s="20"/>
      <c r="C1062" s="20"/>
      <c r="D1062" s="20"/>
      <c r="E1062" s="19"/>
      <c r="F1062" s="15" t="s">
        <v>110</v>
      </c>
      <c r="G1062" s="22"/>
      <c r="H1062" s="19"/>
      <c r="I1062" s="15" t="s">
        <v>119</v>
      </c>
      <c r="J1062" s="22"/>
      <c r="K1062" s="19"/>
      <c r="L1062" s="15" t="s">
        <v>110</v>
      </c>
      <c r="M1062" s="22"/>
      <c r="N1062" s="19"/>
      <c r="O1062" s="15" t="str">
        <f aca="false">IF(OR(AND(NOT(ISBLANK(G1062)),NOT(ISNUMBER(G1062))),AND(NOT(ISBLANK(J1062)),NOT(ISNUMBER(M1062)))),"Digite um número na C.H.",IF(OR(COUNTIF(B1058:B1067,B1062)&gt;1,COUNTIF(J1058:J1067,J1062)&gt;1),"Docente repetido",""))</f>
        <v/>
      </c>
      <c r="P1062" s="15" t="n">
        <f aca="false">IF(ISBLANK(O1062),"",IF(O1062="",0,1))</f>
        <v>0</v>
      </c>
      <c r="Q1062" s="21"/>
      <c r="R1062" s="21"/>
      <c r="S1062" s="21"/>
      <c r="T1062" s="42" t="str">
        <f aca="false">IF(AND($A1062 = "Nome da disciplina:", ISTEXT($B1062)), "OK", "")</f>
        <v/>
      </c>
      <c r="U1062" s="19"/>
      <c r="V1062" s="19"/>
      <c r="W1062" s="21"/>
    </row>
    <row r="1063" customFormat="false" ht="13.5" hidden="false" customHeight="false" outlineLevel="0" collapsed="false">
      <c r="A1063" s="15" t="s">
        <v>120</v>
      </c>
      <c r="B1063" s="20"/>
      <c r="C1063" s="20"/>
      <c r="D1063" s="20"/>
      <c r="E1063" s="19"/>
      <c r="F1063" s="15" t="s">
        <v>110</v>
      </c>
      <c r="G1063" s="22"/>
      <c r="H1063" s="19"/>
      <c r="I1063" s="15" t="s">
        <v>121</v>
      </c>
      <c r="J1063" s="22"/>
      <c r="K1063" s="19"/>
      <c r="L1063" s="15" t="s">
        <v>110</v>
      </c>
      <c r="M1063" s="22"/>
      <c r="N1063" s="19"/>
      <c r="O1063" s="15" t="str">
        <f aca="false">IF(OR(AND(NOT(ISBLANK(G1063)),NOT(ISNUMBER(G1063))),AND(NOT(ISBLANK(J1063)),NOT(ISNUMBER(M1063)))),"Digite um número na C.H.",IF(OR(COUNTIF(B1058:B1067,B1063)&gt;1,COUNTIF(J1058:J1067,J1063)&gt;1),"Docente repetido",""))</f>
        <v/>
      </c>
      <c r="P1063" s="15" t="n">
        <f aca="false">IF(ISBLANK(O1063),"",IF(O1063="",0,1))</f>
        <v>0</v>
      </c>
      <c r="Q1063" s="21"/>
      <c r="R1063" s="21"/>
      <c r="S1063" s="21"/>
      <c r="T1063" s="42" t="str">
        <f aca="false">IF(AND($A1063 = "Nome da disciplina:", ISTEXT($B1063)), "OK", "")</f>
        <v/>
      </c>
      <c r="U1063" s="19"/>
      <c r="V1063" s="19"/>
      <c r="W1063" s="21"/>
    </row>
    <row r="1064" customFormat="false" ht="13.5" hidden="false" customHeight="false" outlineLevel="0" collapsed="false">
      <c r="A1064" s="15" t="s">
        <v>122</v>
      </c>
      <c r="B1064" s="20"/>
      <c r="C1064" s="20"/>
      <c r="D1064" s="20"/>
      <c r="E1064" s="19"/>
      <c r="F1064" s="15" t="s">
        <v>110</v>
      </c>
      <c r="G1064" s="22"/>
      <c r="H1064" s="19"/>
      <c r="I1064" s="15" t="s">
        <v>123</v>
      </c>
      <c r="J1064" s="22"/>
      <c r="K1064" s="19"/>
      <c r="L1064" s="15" t="s">
        <v>110</v>
      </c>
      <c r="M1064" s="22"/>
      <c r="N1064" s="19"/>
      <c r="O1064" s="15" t="str">
        <f aca="false">IF(OR(AND(NOT(ISBLANK(G1064)),NOT(ISNUMBER(G1064))),AND(NOT(ISBLANK(J1064)),NOT(ISNUMBER(M1064)))),"Digite um número na C.H.",IF(OR(COUNTIF(B1058:B1067,B1064)&gt;1,COUNTIF(J1058:J1067,J1064)&gt;1),"Docente repetido",""))</f>
        <v/>
      </c>
      <c r="P1064" s="15" t="n">
        <f aca="false">IF(ISBLANK(O1064),"",IF(O1064="",0,1))</f>
        <v>0</v>
      </c>
      <c r="Q1064" s="21"/>
      <c r="R1064" s="21"/>
      <c r="S1064" s="21"/>
      <c r="T1064" s="42" t="str">
        <f aca="false">IF(AND($A1064 = "Nome da disciplina:", ISTEXT($B1064)), "OK", "")</f>
        <v/>
      </c>
      <c r="U1064" s="19"/>
      <c r="V1064" s="19"/>
      <c r="W1064" s="21"/>
    </row>
    <row r="1065" customFormat="false" ht="13.5" hidden="false" customHeight="false" outlineLevel="0" collapsed="false">
      <c r="A1065" s="15" t="s">
        <v>124</v>
      </c>
      <c r="B1065" s="20"/>
      <c r="C1065" s="20"/>
      <c r="D1065" s="20"/>
      <c r="E1065" s="19"/>
      <c r="F1065" s="15" t="s">
        <v>110</v>
      </c>
      <c r="G1065" s="22"/>
      <c r="H1065" s="19"/>
      <c r="I1065" s="15" t="s">
        <v>125</v>
      </c>
      <c r="J1065" s="22"/>
      <c r="K1065" s="19"/>
      <c r="L1065" s="15" t="s">
        <v>110</v>
      </c>
      <c r="M1065" s="22"/>
      <c r="N1065" s="19"/>
      <c r="O1065" s="15" t="str">
        <f aca="false">IF(OR(AND(NOT(ISBLANK(G1065)),NOT(ISNUMBER(G1065))),AND(NOT(ISBLANK(J1065)),NOT(ISNUMBER(M1065)))),"Digite um número na C.H.",IF(OR(COUNTIF(B1058:B1067,B1065)&gt;1,COUNTIF(J1058:J1067,J1065)&gt;1),"Docente repetido",""))</f>
        <v/>
      </c>
      <c r="P1065" s="15" t="n">
        <f aca="false">IF(ISBLANK(O1065),"",IF(O1065="",0,1))</f>
        <v>0</v>
      </c>
      <c r="Q1065" s="21"/>
      <c r="R1065" s="21"/>
      <c r="S1065" s="21"/>
      <c r="T1065" s="42" t="str">
        <f aca="false">IF(AND($A1065 = "Nome da disciplina:", ISTEXT($B1065)), "OK", "")</f>
        <v/>
      </c>
      <c r="U1065" s="19"/>
      <c r="V1065" s="19"/>
      <c r="W1065" s="21"/>
    </row>
    <row r="1066" customFormat="false" ht="13.5" hidden="false" customHeight="false" outlineLevel="0" collapsed="false">
      <c r="A1066" s="15" t="s">
        <v>126</v>
      </c>
      <c r="B1066" s="20"/>
      <c r="C1066" s="20"/>
      <c r="D1066" s="20"/>
      <c r="E1066" s="19"/>
      <c r="F1066" s="15" t="s">
        <v>110</v>
      </c>
      <c r="G1066" s="22"/>
      <c r="H1066" s="19"/>
      <c r="I1066" s="15" t="s">
        <v>127</v>
      </c>
      <c r="J1066" s="22"/>
      <c r="K1066" s="19"/>
      <c r="L1066" s="15" t="s">
        <v>110</v>
      </c>
      <c r="M1066" s="22"/>
      <c r="N1066" s="19"/>
      <c r="O1066" s="15" t="str">
        <f aca="false">IF(OR(AND(NOT(ISBLANK(G1066)),NOT(ISNUMBER(G1066))),AND(NOT(ISBLANK(J1066)),NOT(ISNUMBER(M1066)))),"Digite um número na C.H.",IF(OR(COUNTIF(B1058:B1067,B1066)&gt;1,COUNTIF(J1058:J1067,J1066)&gt;1),"Docente repetido",""))</f>
        <v/>
      </c>
      <c r="P1066" s="15" t="n">
        <f aca="false">IF(ISBLANK(O1066),"",IF(O1066="",0,1))</f>
        <v>0</v>
      </c>
      <c r="Q1066" s="21"/>
      <c r="R1066" s="21"/>
      <c r="S1066" s="21"/>
      <c r="T1066" s="42" t="str">
        <f aca="false">IF(AND($A1066 = "Nome da disciplina:", ISTEXT($B1066)), "OK", "")</f>
        <v/>
      </c>
      <c r="U1066" s="21"/>
      <c r="V1066" s="21"/>
      <c r="W1066" s="21"/>
    </row>
    <row r="1067" customFormat="false" ht="13.5" hidden="false" customHeight="false" outlineLevel="0" collapsed="false">
      <c r="A1067" s="15" t="s">
        <v>128</v>
      </c>
      <c r="B1067" s="20"/>
      <c r="C1067" s="20"/>
      <c r="D1067" s="20"/>
      <c r="E1067" s="19"/>
      <c r="F1067" s="15" t="s">
        <v>110</v>
      </c>
      <c r="G1067" s="22"/>
      <c r="H1067" s="19"/>
      <c r="I1067" s="15" t="s">
        <v>129</v>
      </c>
      <c r="J1067" s="22"/>
      <c r="K1067" s="19"/>
      <c r="L1067" s="15" t="s">
        <v>110</v>
      </c>
      <c r="M1067" s="22"/>
      <c r="N1067" s="19"/>
      <c r="O1067" s="15" t="str">
        <f aca="false">IF(OR(AND(NOT(ISBLANK(G1067)),NOT(ISNUMBER(G1067))),AND(NOT(ISBLANK(J1067)),NOT(ISNUMBER(M1067)))),"Digite um número na C.H.",IF(OR(COUNTIF(B1058:B1067,B1067)&gt;1,COUNTIF(J1058:J1067,J1067)&gt;1),"Docente repetido",""))</f>
        <v/>
      </c>
      <c r="P1067" s="15" t="n">
        <f aca="false">IF(ISBLANK(O1067),"",IF(O1067="",0,1))</f>
        <v>0</v>
      </c>
      <c r="Q1067" s="21"/>
      <c r="R1067" s="21"/>
      <c r="S1067" s="21"/>
      <c r="T1067" s="42" t="str">
        <f aca="false">IF(AND($A1067 = "Nome da disciplina:", ISTEXT($B1067)), "OK", "")</f>
        <v/>
      </c>
      <c r="U1067" s="21"/>
      <c r="V1067" s="21"/>
      <c r="W1067" s="21"/>
    </row>
    <row r="1068" customFormat="false" ht="12" hidden="false" customHeight="false" outlineLevel="0" collapsed="false">
      <c r="A1068" s="21"/>
      <c r="B1068" s="21"/>
      <c r="C1068" s="21"/>
      <c r="D1068" s="21"/>
      <c r="E1068" s="21"/>
      <c r="F1068" s="21"/>
      <c r="G1068" s="21"/>
      <c r="H1068" s="21"/>
      <c r="I1068" s="21"/>
      <c r="J1068" s="21"/>
      <c r="K1068" s="21"/>
      <c r="L1068" s="21"/>
      <c r="M1068" s="21"/>
      <c r="N1068" s="21"/>
      <c r="O1068" s="21"/>
      <c r="P1068" s="21"/>
      <c r="Q1068" s="21"/>
      <c r="R1068" s="21"/>
      <c r="S1068" s="21"/>
      <c r="T1068" s="42" t="str">
        <f aca="false">IF(AND($A1068 = "Nome da disciplina:", ISTEXT($B1068)), "OK", "")</f>
        <v/>
      </c>
      <c r="U1068" s="21"/>
      <c r="V1068" s="21"/>
      <c r="W1068" s="21"/>
    </row>
    <row r="1069" customFormat="false" ht="15.75" hidden="false" customHeight="true" outlineLevel="0" collapsed="false">
      <c r="T1069" s="42" t="str">
        <f aca="false">IF(AND($A1069 = "Nome da disciplina:", ISTEXT($B1069)), "OK", "")</f>
        <v/>
      </c>
    </row>
    <row r="1070" customFormat="false" ht="15.75" hidden="false" customHeight="true" outlineLevel="0" collapsed="false">
      <c r="T1070" s="42" t="str">
        <f aca="false">IF(AND($A1070 = "Nome da disciplina:", ISTEXT($B1070)), "OK", "")</f>
        <v/>
      </c>
    </row>
    <row r="1071" customFormat="false" ht="19.5" hidden="false" customHeight="true" outlineLevel="0" collapsed="false">
      <c r="A1071" s="15" t="s">
        <v>98</v>
      </c>
      <c r="B1071" s="17"/>
      <c r="C1071" s="17"/>
      <c r="D1071" s="17"/>
      <c r="E1071" s="17"/>
      <c r="F1071" s="17"/>
      <c r="G1071" s="17"/>
      <c r="H1071" s="17"/>
      <c r="I1071" s="17"/>
      <c r="J1071" s="17"/>
      <c r="K1071" s="17"/>
      <c r="L1071" s="17"/>
      <c r="M1071" s="17"/>
      <c r="N1071" s="19"/>
      <c r="O1071" s="15" t="str">
        <f aca="false">IF(AND(B1071="",NOT(F1072="")),"Nome da disciplina obrigatório","")</f>
        <v/>
      </c>
      <c r="P1071" s="15" t="n">
        <f aca="false">IF(ISBLANK(O1071),"",IF(O1071="",0,1))</f>
        <v>0</v>
      </c>
      <c r="Q1071" s="21"/>
      <c r="R1071" s="21"/>
      <c r="S1071" s="21"/>
      <c r="T1071" s="42" t="str">
        <f aca="false">IF(AND($A1071 = "Nome da disciplina:", ISTEXT($B1071)), "OK", "")</f>
        <v/>
      </c>
      <c r="U1071" s="21"/>
      <c r="V1071" s="21"/>
      <c r="W1071" s="21"/>
    </row>
    <row r="1072" customFormat="false" ht="32.25" hidden="false" customHeight="true" outlineLevel="0" collapsed="false">
      <c r="A1072" s="47" t="s">
        <v>99</v>
      </c>
      <c r="B1072" s="47"/>
      <c r="C1072" s="47"/>
      <c r="D1072" s="47"/>
      <c r="E1072" s="47"/>
      <c r="F1072" s="15" t="str">
        <f aca="false">IF(SUM(G1082:G1091)+SUM(M1082:M1091)=0,"",SUM(G1082:G1091)+SUM(M1082:M1091))</f>
        <v/>
      </c>
      <c r="H1072" s="19"/>
      <c r="I1072" s="19"/>
      <c r="J1072" s="19"/>
      <c r="K1072" s="19"/>
      <c r="L1072" s="19"/>
      <c r="M1072" s="19"/>
      <c r="N1072" s="19"/>
      <c r="O1072" s="15" t="str">
        <f aca="false">IF(F1072="", "", IF(AND(NOT(F1072=0),NOT(MOD(F1072,15)=0)),"A carga horária deve ser múltiplo de 15",""))</f>
        <v/>
      </c>
      <c r="P1072" s="15" t="n">
        <f aca="false">IF(ISBLANK(O1072),"",IF(O1072="",0,1))</f>
        <v>0</v>
      </c>
      <c r="Q1072" s="21"/>
      <c r="R1072" s="21"/>
      <c r="S1072" s="21"/>
      <c r="T1072" s="42" t="str">
        <f aca="false">IF(AND($A1072 = "Nome da disciplina:", ISTEXT($B1072)), "OK", "")</f>
        <v/>
      </c>
      <c r="U1072" s="19"/>
      <c r="V1072" s="19"/>
      <c r="W1072" s="21"/>
    </row>
    <row r="1073" customFormat="false" ht="13.5" hidden="false" customHeight="true" outlineLevel="0" collapsed="false">
      <c r="A1073" s="39" t="s">
        <v>92</v>
      </c>
      <c r="B1073" s="39"/>
      <c r="C1073" s="39"/>
      <c r="D1073" s="39"/>
      <c r="E1073" s="39"/>
      <c r="F1073" s="48" t="str">
        <f aca="false">IF(AND(NOT(ISBLANK(F1072)),ISNUMBER(F1072),F1072&gt;=15),F1072/15,"")</f>
        <v/>
      </c>
      <c r="G1073" s="19"/>
      <c r="H1073" s="19"/>
      <c r="I1073" s="19"/>
      <c r="J1073" s="19"/>
      <c r="K1073" s="19"/>
      <c r="L1073" s="19"/>
      <c r="M1073" s="19"/>
      <c r="N1073" s="19"/>
      <c r="O1073" s="21"/>
      <c r="P1073" s="21"/>
      <c r="Q1073" s="21"/>
      <c r="R1073" s="21"/>
      <c r="S1073" s="21"/>
      <c r="T1073" s="42" t="str">
        <f aca="false">IF(AND($A1073 = "Nome da disciplina:", ISTEXT($B1073)), "OK", "")</f>
        <v/>
      </c>
      <c r="U1073" s="19"/>
      <c r="V1073" s="19"/>
      <c r="W1073" s="21"/>
    </row>
    <row r="1074" customFormat="false" ht="60" hidden="false" customHeight="true" outlineLevel="0" collapsed="false">
      <c r="A1074" s="15" t="s">
        <v>100</v>
      </c>
      <c r="B1074" s="31"/>
      <c r="C1074" s="31"/>
      <c r="D1074" s="31"/>
      <c r="E1074" s="31"/>
      <c r="F1074" s="31"/>
      <c r="G1074" s="31"/>
      <c r="H1074" s="31"/>
      <c r="I1074" s="31"/>
      <c r="J1074" s="31"/>
      <c r="K1074" s="31"/>
      <c r="L1074" s="31"/>
      <c r="M1074" s="31"/>
      <c r="N1074" s="19"/>
      <c r="O1074" s="21"/>
      <c r="P1074" s="21"/>
      <c r="Q1074" s="21"/>
      <c r="R1074" s="21"/>
      <c r="S1074" s="21"/>
      <c r="T1074" s="42" t="str">
        <f aca="false">IF(AND($A1074 = "Nome da disciplina:", ISTEXT($B1074)), "OK", "")</f>
        <v/>
      </c>
      <c r="U1074" s="19"/>
      <c r="V1074" s="19"/>
      <c r="W1074" s="21"/>
    </row>
    <row r="1075" customFormat="false" ht="60" hidden="false" customHeight="true" outlineLevel="0" collapsed="false">
      <c r="A1075" s="49" t="s">
        <v>101</v>
      </c>
      <c r="B1075" s="31"/>
      <c r="C1075" s="31"/>
      <c r="D1075" s="31"/>
      <c r="E1075" s="31"/>
      <c r="F1075" s="31"/>
      <c r="G1075" s="31"/>
      <c r="H1075" s="31"/>
      <c r="I1075" s="31"/>
      <c r="J1075" s="31"/>
      <c r="K1075" s="31"/>
      <c r="L1075" s="31"/>
      <c r="M1075" s="31"/>
      <c r="N1075" s="19"/>
      <c r="O1075" s="21"/>
      <c r="P1075" s="21"/>
      <c r="Q1075" s="21"/>
      <c r="R1075" s="21"/>
      <c r="S1075" s="21"/>
      <c r="T1075" s="42" t="str">
        <f aca="false">IF(AND($A1075 = "Nome da disciplina:", ISTEXT($B1075)), "OK", "")</f>
        <v/>
      </c>
      <c r="U1075" s="19"/>
      <c r="V1075" s="19"/>
      <c r="W1075" s="21"/>
    </row>
    <row r="1076" customFormat="false" ht="13.5" hidden="false" customHeight="false" outlineLevel="0" collapsed="false">
      <c r="A1076" s="15" t="s">
        <v>102</v>
      </c>
      <c r="B1076" s="22"/>
      <c r="C1076" s="50" t="s">
        <v>103</v>
      </c>
      <c r="D1076" s="19"/>
      <c r="E1076" s="19"/>
      <c r="G1076" s="21"/>
      <c r="H1076" s="19"/>
      <c r="I1076" s="19"/>
      <c r="J1076" s="19"/>
      <c r="K1076" s="19"/>
      <c r="L1076" s="19"/>
      <c r="M1076" s="19"/>
      <c r="N1076" s="19"/>
      <c r="O1076" s="21"/>
      <c r="P1076" s="21"/>
      <c r="Q1076" s="21"/>
      <c r="R1076" s="21"/>
      <c r="S1076" s="21"/>
      <c r="T1076" s="42" t="str">
        <f aca="false">IF(AND($A1076 = "Nome da disciplina:", ISTEXT($B1076)), "OK", "")</f>
        <v/>
      </c>
      <c r="U1076" s="19"/>
      <c r="V1076" s="19"/>
      <c r="W1076" s="21"/>
    </row>
    <row r="1077" customFormat="false" ht="13.5" hidden="false" customHeight="false" outlineLevel="0" collapsed="false">
      <c r="A1077" s="15" t="s">
        <v>104</v>
      </c>
      <c r="B1077" s="22"/>
      <c r="C1077" s="50" t="s">
        <v>103</v>
      </c>
      <c r="D1077" s="19"/>
      <c r="E1077" s="19"/>
      <c r="G1077" s="21"/>
      <c r="H1077" s="19"/>
      <c r="I1077" s="19"/>
      <c r="J1077" s="19"/>
      <c r="K1077" s="19"/>
      <c r="L1077" s="19"/>
      <c r="M1077" s="19"/>
      <c r="N1077" s="19"/>
      <c r="O1077" s="21"/>
      <c r="P1077" s="21"/>
      <c r="Q1077" s="21"/>
      <c r="R1077" s="21"/>
      <c r="S1077" s="21"/>
      <c r="T1077" s="42" t="str">
        <f aca="false">IF(AND($A1077 = "Nome da disciplina:", ISTEXT($B1077)), "OK", "")</f>
        <v/>
      </c>
      <c r="U1077" s="19"/>
      <c r="V1077" s="19"/>
      <c r="W1077" s="21"/>
    </row>
    <row r="1078" customFormat="false" ht="13.5" hidden="false" customHeight="true" outlineLevel="0" collapsed="false">
      <c r="A1078" s="51" t="s">
        <v>105</v>
      </c>
      <c r="B1078" s="51"/>
      <c r="C1078" s="22"/>
      <c r="D1078" s="50" t="s">
        <v>103</v>
      </c>
      <c r="E1078" s="19"/>
      <c r="F1078" s="52"/>
      <c r="G1078" s="21"/>
      <c r="H1078" s="19"/>
      <c r="I1078" s="19"/>
      <c r="J1078" s="19"/>
      <c r="K1078" s="19"/>
      <c r="L1078" s="19"/>
      <c r="M1078" s="19"/>
      <c r="N1078" s="19"/>
      <c r="O1078" s="21"/>
      <c r="P1078" s="21"/>
      <c r="Q1078" s="21"/>
      <c r="R1078" s="21"/>
      <c r="S1078" s="21"/>
      <c r="T1078" s="42" t="str">
        <f aca="false">IF(AND($A1078 = "Nome da disciplina:", ISTEXT($B1078)), "OK", "")</f>
        <v/>
      </c>
      <c r="U1078" s="19"/>
      <c r="V1078" s="19"/>
      <c r="W1078" s="21"/>
    </row>
    <row r="1079" customFormat="false" ht="13.5" hidden="false" customHeight="true" outlineLevel="0" collapsed="false">
      <c r="A1079" s="51" t="s">
        <v>106</v>
      </c>
      <c r="B1079" s="51"/>
      <c r="C1079" s="22"/>
      <c r="D1079" s="50" t="s">
        <v>103</v>
      </c>
      <c r="E1079" s="19"/>
      <c r="F1079" s="52"/>
      <c r="G1079" s="21"/>
      <c r="H1079" s="19"/>
      <c r="I1079" s="19"/>
      <c r="J1079" s="19"/>
      <c r="K1079" s="19"/>
      <c r="L1079" s="19"/>
      <c r="M1079" s="19"/>
      <c r="N1079" s="19"/>
      <c r="O1079" s="21"/>
      <c r="P1079" s="21"/>
      <c r="Q1079" s="21"/>
      <c r="R1079" s="21"/>
      <c r="S1079" s="21"/>
      <c r="T1079" s="42" t="str">
        <f aca="false">IF(AND($A1079 = "Nome da disciplina:", ISTEXT($B1079)), "OK", "")</f>
        <v/>
      </c>
      <c r="U1079" s="19"/>
      <c r="V1079" s="19"/>
      <c r="W1079" s="21"/>
    </row>
    <row r="1080" customFormat="false" ht="13.5" hidden="false" customHeight="true" outlineLevel="0" collapsed="false">
      <c r="A1080" s="57" t="s">
        <v>107</v>
      </c>
      <c r="B1080" s="57"/>
      <c r="C1080" s="57"/>
      <c r="D1080" s="22"/>
      <c r="E1080" s="50" t="s">
        <v>103</v>
      </c>
      <c r="G1080" s="21"/>
      <c r="H1080" s="19"/>
      <c r="I1080" s="19"/>
      <c r="J1080" s="19"/>
      <c r="K1080" s="19"/>
      <c r="L1080" s="19"/>
      <c r="M1080" s="19"/>
      <c r="N1080" s="19"/>
      <c r="O1080" s="21"/>
      <c r="P1080" s="21"/>
      <c r="Q1080" s="21"/>
      <c r="R1080" s="21"/>
      <c r="S1080" s="21"/>
      <c r="T1080" s="42" t="str">
        <f aca="false">IF(AND($A1080 = "Nome da disciplina:", ISTEXT($B1080)), "OK", "")</f>
        <v/>
      </c>
      <c r="U1080" s="19"/>
      <c r="V1080" s="19"/>
      <c r="W1080" s="21"/>
    </row>
    <row r="1081" customFormat="false" ht="13.5" hidden="false" customHeight="true" outlineLevel="0" collapsed="false">
      <c r="A1081" s="57" t="s">
        <v>108</v>
      </c>
      <c r="B1081" s="57"/>
      <c r="C1081" s="57"/>
      <c r="D1081" s="22"/>
      <c r="E1081" s="50" t="s">
        <v>103</v>
      </c>
      <c r="G1081" s="21"/>
      <c r="H1081" s="19"/>
      <c r="I1081" s="19"/>
      <c r="J1081" s="19"/>
      <c r="K1081" s="19"/>
      <c r="L1081" s="19"/>
      <c r="M1081" s="19"/>
      <c r="N1081" s="19"/>
      <c r="O1081" s="21"/>
      <c r="P1081" s="21"/>
      <c r="Q1081" s="21"/>
      <c r="R1081" s="21"/>
      <c r="S1081" s="21"/>
      <c r="T1081" s="42" t="str">
        <f aca="false">IF(AND($A1081 = "Nome da disciplina:", ISTEXT($B1081)), "OK", "")</f>
        <v/>
      </c>
      <c r="U1081" s="19"/>
      <c r="V1081" s="19"/>
      <c r="W1081" s="21"/>
    </row>
    <row r="1082" customFormat="false" ht="13.5" hidden="false" customHeight="false" outlineLevel="0" collapsed="false">
      <c r="A1082" s="15" t="s">
        <v>109</v>
      </c>
      <c r="B1082" s="20"/>
      <c r="C1082" s="20"/>
      <c r="D1082" s="20"/>
      <c r="E1082" s="19"/>
      <c r="F1082" s="15" t="s">
        <v>110</v>
      </c>
      <c r="G1082" s="22"/>
      <c r="H1082" s="19"/>
      <c r="I1082" s="15" t="s">
        <v>111</v>
      </c>
      <c r="J1082" s="22"/>
      <c r="K1082" s="19"/>
      <c r="L1082" s="15" t="s">
        <v>110</v>
      </c>
      <c r="M1082" s="22"/>
      <c r="N1082" s="19"/>
      <c r="O1082" s="15" t="str">
        <f aca="false">IF(OR(AND(NOT(ISBLANK(G1082)),NOT(ISNUMBER(G1082))),AND(NOT(ISBLANK(J1082)),NOT(ISNUMBER(M1082)))),"Digite um número na C.H.",IF(OR(COUNTIF(B1082:B1091,B1082)&gt;1,COUNTIF(J1082:J1091,J1082)&gt;1),"Docente repetido",""))</f>
        <v/>
      </c>
      <c r="P1082" s="15" t="n">
        <f aca="false">IF(ISBLANK(O1082),"",IF(O1082="",0,1))</f>
        <v>0</v>
      </c>
      <c r="Q1082" s="21"/>
      <c r="R1082" s="21"/>
      <c r="S1082" s="21"/>
      <c r="T1082" s="42" t="str">
        <f aca="false">IF(AND($A1082 = "Nome da disciplina:", ISTEXT($B1082)), "OK", "")</f>
        <v/>
      </c>
      <c r="U1082" s="19"/>
      <c r="V1082" s="19"/>
      <c r="W1082" s="21"/>
    </row>
    <row r="1083" customFormat="false" ht="13.5" hidden="false" customHeight="false" outlineLevel="0" collapsed="false">
      <c r="A1083" s="15" t="s">
        <v>112</v>
      </c>
      <c r="B1083" s="20"/>
      <c r="C1083" s="20"/>
      <c r="D1083" s="20"/>
      <c r="E1083" s="19"/>
      <c r="F1083" s="15" t="s">
        <v>110</v>
      </c>
      <c r="G1083" s="22"/>
      <c r="H1083" s="19"/>
      <c r="I1083" s="15" t="s">
        <v>113</v>
      </c>
      <c r="J1083" s="22"/>
      <c r="K1083" s="19"/>
      <c r="L1083" s="15" t="s">
        <v>110</v>
      </c>
      <c r="M1083" s="22"/>
      <c r="N1083" s="19"/>
      <c r="O1083" s="15" t="str">
        <f aca="false">IF(OR(AND(NOT(ISBLANK(G1083)),NOT(ISNUMBER(G1083))),AND(NOT(ISBLANK(J1083)),NOT(ISNUMBER(M1083)))),"Digite um número na C.H.",IF(OR(COUNTIF(B1082:B1091,B1083)&gt;1,COUNTIF(J1082:J1091,J1083)&gt;1),"Docente repetido",""))</f>
        <v/>
      </c>
      <c r="P1083" s="15" t="n">
        <f aca="false">IF(ISBLANK(O1083),"",IF(O1083="",0,1))</f>
        <v>0</v>
      </c>
      <c r="Q1083" s="21"/>
      <c r="R1083" s="21"/>
      <c r="S1083" s="21"/>
      <c r="T1083" s="42" t="str">
        <f aca="false">IF(AND($A1083 = "Nome da disciplina:", ISTEXT($B1083)), "OK", "")</f>
        <v/>
      </c>
      <c r="U1083" s="19"/>
      <c r="V1083" s="19"/>
      <c r="W1083" s="21"/>
    </row>
    <row r="1084" customFormat="false" ht="13.5" hidden="false" customHeight="false" outlineLevel="0" collapsed="false">
      <c r="A1084" s="15" t="s">
        <v>114</v>
      </c>
      <c r="B1084" s="20"/>
      <c r="C1084" s="20"/>
      <c r="D1084" s="20"/>
      <c r="E1084" s="19"/>
      <c r="F1084" s="15" t="s">
        <v>110</v>
      </c>
      <c r="G1084" s="22"/>
      <c r="H1084" s="19"/>
      <c r="I1084" s="15" t="s">
        <v>115</v>
      </c>
      <c r="J1084" s="22"/>
      <c r="K1084" s="19"/>
      <c r="L1084" s="15" t="s">
        <v>110</v>
      </c>
      <c r="M1084" s="22"/>
      <c r="N1084" s="19"/>
      <c r="O1084" s="15" t="str">
        <f aca="false">IF(OR(AND(NOT(ISBLANK(G1084)),NOT(ISNUMBER(G1084))),AND(NOT(ISBLANK(J1084)),NOT(ISNUMBER(M1084)))),"Digite um número na C.H.",IF(OR(COUNTIF(B1082:B1091,B1084)&gt;1,COUNTIF(J1082:J1091,J1084)&gt;1),"Docente repetido",""))</f>
        <v/>
      </c>
      <c r="P1084" s="15" t="n">
        <f aca="false">IF(ISBLANK(O1084),"",IF(O1084="",0,1))</f>
        <v>0</v>
      </c>
      <c r="Q1084" s="21"/>
      <c r="R1084" s="21"/>
      <c r="S1084" s="21"/>
      <c r="T1084" s="42" t="str">
        <f aca="false">IF(AND($A1084 = "Nome da disciplina:", ISTEXT($B1084)), "OK", "")</f>
        <v/>
      </c>
      <c r="U1084" s="19"/>
      <c r="V1084" s="19"/>
      <c r="W1084" s="21"/>
    </row>
    <row r="1085" customFormat="false" ht="13.5" hidden="false" customHeight="false" outlineLevel="0" collapsed="false">
      <c r="A1085" s="15" t="s">
        <v>116</v>
      </c>
      <c r="B1085" s="20"/>
      <c r="C1085" s="20"/>
      <c r="D1085" s="20"/>
      <c r="E1085" s="19"/>
      <c r="F1085" s="15" t="s">
        <v>110</v>
      </c>
      <c r="G1085" s="22"/>
      <c r="H1085" s="19"/>
      <c r="I1085" s="15" t="s">
        <v>117</v>
      </c>
      <c r="J1085" s="22"/>
      <c r="K1085" s="19"/>
      <c r="L1085" s="15" t="s">
        <v>110</v>
      </c>
      <c r="M1085" s="22"/>
      <c r="N1085" s="19"/>
      <c r="O1085" s="15" t="str">
        <f aca="false">IF(OR(AND(NOT(ISBLANK(G1085)),NOT(ISNUMBER(G1085))),AND(NOT(ISBLANK(J1085)),NOT(ISNUMBER(M1085)))),"Digite um número na C.H.",IF(OR(COUNTIF(B1082:B1091,B1085)&gt;1,COUNTIF(J1082:J1091,J1085)&gt;1),"Docente repetido",""))</f>
        <v/>
      </c>
      <c r="P1085" s="15" t="n">
        <f aca="false">IF(ISBLANK(O1085),"",IF(O1085="",0,1))</f>
        <v>0</v>
      </c>
      <c r="Q1085" s="21"/>
      <c r="R1085" s="21"/>
      <c r="S1085" s="21"/>
      <c r="T1085" s="42" t="str">
        <f aca="false">IF(AND($A1085 = "Nome da disciplina:", ISTEXT($B1085)), "OK", "")</f>
        <v/>
      </c>
      <c r="U1085" s="19"/>
      <c r="V1085" s="19"/>
      <c r="W1085" s="21"/>
    </row>
    <row r="1086" customFormat="false" ht="13.5" hidden="false" customHeight="false" outlineLevel="0" collapsed="false">
      <c r="A1086" s="15" t="s">
        <v>118</v>
      </c>
      <c r="B1086" s="20"/>
      <c r="C1086" s="20"/>
      <c r="D1086" s="20"/>
      <c r="E1086" s="19"/>
      <c r="F1086" s="15" t="s">
        <v>110</v>
      </c>
      <c r="G1086" s="22"/>
      <c r="H1086" s="19"/>
      <c r="I1086" s="15" t="s">
        <v>119</v>
      </c>
      <c r="J1086" s="22"/>
      <c r="K1086" s="19"/>
      <c r="L1086" s="15" t="s">
        <v>110</v>
      </c>
      <c r="M1086" s="22"/>
      <c r="N1086" s="19"/>
      <c r="O1086" s="15" t="str">
        <f aca="false">IF(OR(AND(NOT(ISBLANK(G1086)),NOT(ISNUMBER(G1086))),AND(NOT(ISBLANK(J1086)),NOT(ISNUMBER(M1086)))),"Digite um número na C.H.",IF(OR(COUNTIF(B1082:B1091,B1086)&gt;1,COUNTIF(J1082:J1091,J1086)&gt;1),"Docente repetido",""))</f>
        <v/>
      </c>
      <c r="P1086" s="15" t="n">
        <f aca="false">IF(ISBLANK(O1086),"",IF(O1086="",0,1))</f>
        <v>0</v>
      </c>
      <c r="Q1086" s="21"/>
      <c r="R1086" s="21"/>
      <c r="S1086" s="21"/>
      <c r="T1086" s="42" t="str">
        <f aca="false">IF(AND($A1086 = "Nome da disciplina:", ISTEXT($B1086)), "OK", "")</f>
        <v/>
      </c>
      <c r="U1086" s="19"/>
      <c r="V1086" s="19"/>
      <c r="W1086" s="21"/>
    </row>
    <row r="1087" customFormat="false" ht="13.5" hidden="false" customHeight="false" outlineLevel="0" collapsed="false">
      <c r="A1087" s="15" t="s">
        <v>120</v>
      </c>
      <c r="B1087" s="20"/>
      <c r="C1087" s="20"/>
      <c r="D1087" s="20"/>
      <c r="E1087" s="19"/>
      <c r="F1087" s="15" t="s">
        <v>110</v>
      </c>
      <c r="G1087" s="22"/>
      <c r="H1087" s="19"/>
      <c r="I1087" s="15" t="s">
        <v>121</v>
      </c>
      <c r="J1087" s="22"/>
      <c r="K1087" s="19"/>
      <c r="L1087" s="15" t="s">
        <v>110</v>
      </c>
      <c r="M1087" s="22"/>
      <c r="N1087" s="19"/>
      <c r="O1087" s="15" t="str">
        <f aca="false">IF(OR(AND(NOT(ISBLANK(G1087)),NOT(ISNUMBER(G1087))),AND(NOT(ISBLANK(J1087)),NOT(ISNUMBER(M1087)))),"Digite um número na C.H.",IF(OR(COUNTIF(B1082:B1091,B1087)&gt;1,COUNTIF(J1082:J1091,J1087)&gt;1),"Docente repetido",""))</f>
        <v/>
      </c>
      <c r="P1087" s="15" t="n">
        <f aca="false">IF(ISBLANK(O1087),"",IF(O1087="",0,1))</f>
        <v>0</v>
      </c>
      <c r="Q1087" s="21"/>
      <c r="R1087" s="21"/>
      <c r="S1087" s="21"/>
      <c r="T1087" s="42" t="str">
        <f aca="false">IF(AND($A1087 = "Nome da disciplina:", ISTEXT($B1087)), "OK", "")</f>
        <v/>
      </c>
      <c r="U1087" s="19"/>
      <c r="V1087" s="19"/>
      <c r="W1087" s="21"/>
    </row>
    <row r="1088" customFormat="false" ht="13.5" hidden="false" customHeight="false" outlineLevel="0" collapsed="false">
      <c r="A1088" s="15" t="s">
        <v>122</v>
      </c>
      <c r="B1088" s="20"/>
      <c r="C1088" s="20"/>
      <c r="D1088" s="20"/>
      <c r="E1088" s="19"/>
      <c r="F1088" s="15" t="s">
        <v>110</v>
      </c>
      <c r="G1088" s="22"/>
      <c r="H1088" s="19"/>
      <c r="I1088" s="15" t="s">
        <v>123</v>
      </c>
      <c r="J1088" s="22"/>
      <c r="K1088" s="19"/>
      <c r="L1088" s="15" t="s">
        <v>110</v>
      </c>
      <c r="M1088" s="22"/>
      <c r="N1088" s="19"/>
      <c r="O1088" s="15" t="str">
        <f aca="false">IF(OR(AND(NOT(ISBLANK(G1088)),NOT(ISNUMBER(G1088))),AND(NOT(ISBLANK(J1088)),NOT(ISNUMBER(M1088)))),"Digite um número na C.H.",IF(OR(COUNTIF(B1082:B1091,B1088)&gt;1,COUNTIF(J1082:J1091,J1088)&gt;1),"Docente repetido",""))</f>
        <v/>
      </c>
      <c r="P1088" s="15" t="n">
        <f aca="false">IF(ISBLANK(O1088),"",IF(O1088="",0,1))</f>
        <v>0</v>
      </c>
      <c r="Q1088" s="21"/>
      <c r="R1088" s="21"/>
      <c r="S1088" s="21"/>
      <c r="T1088" s="42" t="str">
        <f aca="false">IF(AND($A1088 = "Nome da disciplina:", ISTEXT($B1088)), "OK", "")</f>
        <v/>
      </c>
      <c r="U1088" s="19"/>
      <c r="V1088" s="19"/>
      <c r="W1088" s="21"/>
    </row>
    <row r="1089" customFormat="false" ht="13.5" hidden="false" customHeight="false" outlineLevel="0" collapsed="false">
      <c r="A1089" s="15" t="s">
        <v>124</v>
      </c>
      <c r="B1089" s="20"/>
      <c r="C1089" s="20"/>
      <c r="D1089" s="20"/>
      <c r="E1089" s="19"/>
      <c r="F1089" s="15" t="s">
        <v>110</v>
      </c>
      <c r="G1089" s="22"/>
      <c r="H1089" s="19"/>
      <c r="I1089" s="15" t="s">
        <v>125</v>
      </c>
      <c r="J1089" s="22"/>
      <c r="K1089" s="19"/>
      <c r="L1089" s="15" t="s">
        <v>110</v>
      </c>
      <c r="M1089" s="22"/>
      <c r="N1089" s="19"/>
      <c r="O1089" s="15" t="str">
        <f aca="false">IF(OR(AND(NOT(ISBLANK(G1089)),NOT(ISNUMBER(G1089))),AND(NOT(ISBLANK(J1089)),NOT(ISNUMBER(M1089)))),"Digite um número na C.H.",IF(OR(COUNTIF(B1082:B1091,B1089)&gt;1,COUNTIF(J1082:J1091,J1089)&gt;1),"Docente repetido",""))</f>
        <v/>
      </c>
      <c r="P1089" s="15" t="n">
        <f aca="false">IF(ISBLANK(O1089),"",IF(O1089="",0,1))</f>
        <v>0</v>
      </c>
      <c r="Q1089" s="21"/>
      <c r="R1089" s="21"/>
      <c r="S1089" s="21"/>
      <c r="T1089" s="42" t="str">
        <f aca="false">IF(AND($A1089 = "Nome da disciplina:", ISTEXT($B1089)), "OK", "")</f>
        <v/>
      </c>
      <c r="U1089" s="19"/>
      <c r="V1089" s="19"/>
      <c r="W1089" s="21"/>
    </row>
    <row r="1090" customFormat="false" ht="13.5" hidden="false" customHeight="false" outlineLevel="0" collapsed="false">
      <c r="A1090" s="15" t="s">
        <v>126</v>
      </c>
      <c r="B1090" s="20"/>
      <c r="C1090" s="20"/>
      <c r="D1090" s="20"/>
      <c r="E1090" s="19"/>
      <c r="F1090" s="15" t="s">
        <v>110</v>
      </c>
      <c r="G1090" s="22"/>
      <c r="H1090" s="19"/>
      <c r="I1090" s="15" t="s">
        <v>127</v>
      </c>
      <c r="J1090" s="22"/>
      <c r="K1090" s="19"/>
      <c r="L1090" s="15" t="s">
        <v>110</v>
      </c>
      <c r="M1090" s="22"/>
      <c r="N1090" s="19"/>
      <c r="O1090" s="15" t="str">
        <f aca="false">IF(OR(AND(NOT(ISBLANK(G1090)),NOT(ISNUMBER(G1090))),AND(NOT(ISBLANK(J1090)),NOT(ISNUMBER(M1090)))),"Digite um número na C.H.",IF(OR(COUNTIF(B1082:B1091,B1090)&gt;1,COUNTIF(J1082:J1091,J1090)&gt;1),"Docente repetido",""))</f>
        <v/>
      </c>
      <c r="P1090" s="15" t="n">
        <f aca="false">IF(ISBLANK(O1090),"",IF(O1090="",0,1))</f>
        <v>0</v>
      </c>
      <c r="Q1090" s="21"/>
      <c r="R1090" s="21"/>
      <c r="S1090" s="21"/>
      <c r="T1090" s="42" t="str">
        <f aca="false">IF(AND($A1090 = "Nome da disciplina:", ISTEXT($B1090)), "OK", "")</f>
        <v/>
      </c>
      <c r="U1090" s="21"/>
      <c r="V1090" s="21"/>
      <c r="W1090" s="21"/>
    </row>
    <row r="1091" customFormat="false" ht="13.5" hidden="false" customHeight="false" outlineLevel="0" collapsed="false">
      <c r="A1091" s="15" t="s">
        <v>128</v>
      </c>
      <c r="B1091" s="20"/>
      <c r="C1091" s="20"/>
      <c r="D1091" s="20"/>
      <c r="E1091" s="19"/>
      <c r="F1091" s="15" t="s">
        <v>110</v>
      </c>
      <c r="G1091" s="22"/>
      <c r="H1091" s="19"/>
      <c r="I1091" s="15" t="s">
        <v>129</v>
      </c>
      <c r="J1091" s="22"/>
      <c r="K1091" s="19"/>
      <c r="L1091" s="15" t="s">
        <v>110</v>
      </c>
      <c r="M1091" s="22"/>
      <c r="N1091" s="19"/>
      <c r="O1091" s="15" t="str">
        <f aca="false">IF(OR(AND(NOT(ISBLANK(G1091)),NOT(ISNUMBER(G1091))),AND(NOT(ISBLANK(J1091)),NOT(ISNUMBER(M1091)))),"Digite um número na C.H.",IF(OR(COUNTIF(B1082:B1091,B1091)&gt;1,COUNTIF(J1082:J1091,J1091)&gt;1),"Docente repetido",""))</f>
        <v/>
      </c>
      <c r="P1091" s="15" t="n">
        <f aca="false">IF(ISBLANK(O1091),"",IF(O1091="",0,1))</f>
        <v>0</v>
      </c>
      <c r="Q1091" s="21"/>
      <c r="R1091" s="21"/>
      <c r="S1091" s="21"/>
      <c r="T1091" s="42" t="str">
        <f aca="false">IF(AND($A1091 = "Nome da disciplina:", ISTEXT($B1091)), "OK", "")</f>
        <v/>
      </c>
      <c r="U1091" s="21"/>
      <c r="V1091" s="21"/>
      <c r="W1091" s="21"/>
    </row>
    <row r="1092" customFormat="false" ht="12" hidden="false" customHeight="false" outlineLevel="0" collapsed="false">
      <c r="A1092" s="21"/>
      <c r="B1092" s="21"/>
      <c r="C1092" s="21"/>
      <c r="D1092" s="21"/>
      <c r="E1092" s="21"/>
      <c r="F1092" s="21"/>
      <c r="G1092" s="21"/>
      <c r="H1092" s="21"/>
      <c r="I1092" s="21"/>
      <c r="J1092" s="21"/>
      <c r="K1092" s="21"/>
      <c r="L1092" s="21"/>
      <c r="M1092" s="21"/>
      <c r="N1092" s="21"/>
      <c r="O1092" s="21"/>
      <c r="P1092" s="21"/>
      <c r="Q1092" s="21"/>
      <c r="R1092" s="21"/>
      <c r="S1092" s="21"/>
      <c r="T1092" s="42" t="str">
        <f aca="false">IF(AND($A1092 = "Nome da disciplina:", ISTEXT($B1092)), "OK", "")</f>
        <v/>
      </c>
      <c r="U1092" s="21"/>
      <c r="V1092" s="21"/>
      <c r="W1092" s="21"/>
    </row>
    <row r="1093" customFormat="false" ht="15.75" hidden="false" customHeight="true" outlineLevel="0" collapsed="false">
      <c r="T1093" s="42" t="str">
        <f aca="false">IF(AND($A1093 = "Nome da disciplina:", ISTEXT($B1093)), "OK", "")</f>
        <v/>
      </c>
    </row>
    <row r="1094" customFormat="false" ht="15.75" hidden="false" customHeight="true" outlineLevel="0" collapsed="false">
      <c r="T1094" s="42" t="str">
        <f aca="false">IF(AND($A1094 = "Nome da disciplina:", ISTEXT($B1094)), "OK", "")</f>
        <v/>
      </c>
    </row>
    <row r="1095" customFormat="false" ht="19.5" hidden="false" customHeight="true" outlineLevel="0" collapsed="false">
      <c r="A1095" s="15" t="s">
        <v>98</v>
      </c>
      <c r="B1095" s="17"/>
      <c r="C1095" s="17"/>
      <c r="D1095" s="17"/>
      <c r="E1095" s="17"/>
      <c r="F1095" s="17"/>
      <c r="G1095" s="17"/>
      <c r="H1095" s="17"/>
      <c r="I1095" s="17"/>
      <c r="J1095" s="17"/>
      <c r="K1095" s="17"/>
      <c r="L1095" s="17"/>
      <c r="M1095" s="17"/>
      <c r="N1095" s="19"/>
      <c r="O1095" s="15" t="str">
        <f aca="false">IF(AND(B1095="",NOT(F1096="")),"Nome da disciplina obrigatório","")</f>
        <v/>
      </c>
      <c r="P1095" s="15" t="n">
        <f aca="false">IF(ISBLANK(O1095),"",IF(O1095="",0,1))</f>
        <v>0</v>
      </c>
      <c r="Q1095" s="21"/>
      <c r="R1095" s="21"/>
      <c r="S1095" s="21"/>
      <c r="T1095" s="42" t="str">
        <f aca="false">IF(AND($A1095 = "Nome da disciplina:", ISTEXT($B1095)), "OK", "")</f>
        <v/>
      </c>
      <c r="U1095" s="21"/>
      <c r="V1095" s="21"/>
      <c r="W1095" s="21"/>
    </row>
    <row r="1096" customFormat="false" ht="32.25" hidden="false" customHeight="true" outlineLevel="0" collapsed="false">
      <c r="A1096" s="47" t="s">
        <v>99</v>
      </c>
      <c r="B1096" s="47"/>
      <c r="C1096" s="47"/>
      <c r="D1096" s="47"/>
      <c r="E1096" s="47"/>
      <c r="F1096" s="15" t="str">
        <f aca="false">IF(SUM(G1106:G1115)+SUM(M1106:M1115)=0,"",SUM(G1106:G1115)+SUM(M1106:M1115))</f>
        <v/>
      </c>
      <c r="H1096" s="19"/>
      <c r="I1096" s="19"/>
      <c r="J1096" s="19"/>
      <c r="K1096" s="19"/>
      <c r="L1096" s="19"/>
      <c r="M1096" s="19"/>
      <c r="N1096" s="19"/>
      <c r="O1096" s="15" t="str">
        <f aca="false">IF(F1096="", "", IF(AND(NOT(F1096=0),NOT(MOD(F1096,15)=0)),"A carga horária deve ser múltiplo de 15",""))</f>
        <v/>
      </c>
      <c r="P1096" s="15" t="n">
        <f aca="false">IF(ISBLANK(O1096),"",IF(O1096="",0,1))</f>
        <v>0</v>
      </c>
      <c r="Q1096" s="21"/>
      <c r="R1096" s="21"/>
      <c r="S1096" s="21"/>
      <c r="T1096" s="42" t="str">
        <f aca="false">IF(AND($A1096 = "Nome da disciplina:", ISTEXT($B1096)), "OK", "")</f>
        <v/>
      </c>
      <c r="U1096" s="19"/>
      <c r="V1096" s="19"/>
      <c r="W1096" s="21"/>
    </row>
    <row r="1097" customFormat="false" ht="13.5" hidden="false" customHeight="true" outlineLevel="0" collapsed="false">
      <c r="A1097" s="39" t="s">
        <v>92</v>
      </c>
      <c r="B1097" s="39"/>
      <c r="C1097" s="39"/>
      <c r="D1097" s="39"/>
      <c r="E1097" s="39"/>
      <c r="F1097" s="48" t="str">
        <f aca="false">IF(AND(NOT(ISBLANK(F1096)),ISNUMBER(F1096),F1096&gt;=15),F1096/15,"")</f>
        <v/>
      </c>
      <c r="G1097" s="19"/>
      <c r="H1097" s="19"/>
      <c r="I1097" s="19"/>
      <c r="J1097" s="19"/>
      <c r="K1097" s="19"/>
      <c r="L1097" s="19"/>
      <c r="M1097" s="19"/>
      <c r="N1097" s="19"/>
      <c r="O1097" s="21"/>
      <c r="P1097" s="21"/>
      <c r="Q1097" s="21"/>
      <c r="R1097" s="21"/>
      <c r="S1097" s="21"/>
      <c r="T1097" s="42" t="str">
        <f aca="false">IF(AND($A1097 = "Nome da disciplina:", ISTEXT($B1097)), "OK", "")</f>
        <v/>
      </c>
      <c r="U1097" s="19"/>
      <c r="V1097" s="19"/>
      <c r="W1097" s="21"/>
    </row>
    <row r="1098" customFormat="false" ht="60" hidden="false" customHeight="true" outlineLevel="0" collapsed="false">
      <c r="A1098" s="15" t="s">
        <v>100</v>
      </c>
      <c r="B1098" s="31"/>
      <c r="C1098" s="31"/>
      <c r="D1098" s="31"/>
      <c r="E1098" s="31"/>
      <c r="F1098" s="31"/>
      <c r="G1098" s="31"/>
      <c r="H1098" s="31"/>
      <c r="I1098" s="31"/>
      <c r="J1098" s="31"/>
      <c r="K1098" s="31"/>
      <c r="L1098" s="31"/>
      <c r="M1098" s="31"/>
      <c r="N1098" s="19"/>
      <c r="O1098" s="21"/>
      <c r="P1098" s="21"/>
      <c r="Q1098" s="21"/>
      <c r="R1098" s="21"/>
      <c r="S1098" s="21"/>
      <c r="T1098" s="42" t="str">
        <f aca="false">IF(AND($A1098 = "Nome da disciplina:", ISTEXT($B1098)), "OK", "")</f>
        <v/>
      </c>
      <c r="U1098" s="19"/>
      <c r="V1098" s="19"/>
      <c r="W1098" s="21"/>
    </row>
    <row r="1099" customFormat="false" ht="60" hidden="false" customHeight="true" outlineLevel="0" collapsed="false">
      <c r="A1099" s="49" t="s">
        <v>101</v>
      </c>
      <c r="B1099" s="31"/>
      <c r="C1099" s="31"/>
      <c r="D1099" s="31"/>
      <c r="E1099" s="31"/>
      <c r="F1099" s="31"/>
      <c r="G1099" s="31"/>
      <c r="H1099" s="31"/>
      <c r="I1099" s="31"/>
      <c r="J1099" s="31"/>
      <c r="K1099" s="31"/>
      <c r="L1099" s="31"/>
      <c r="M1099" s="31"/>
      <c r="N1099" s="19"/>
      <c r="O1099" s="21"/>
      <c r="P1099" s="21"/>
      <c r="Q1099" s="21"/>
      <c r="R1099" s="21"/>
      <c r="S1099" s="21"/>
      <c r="T1099" s="42" t="str">
        <f aca="false">IF(AND($A1099 = "Nome da disciplina:", ISTEXT($B1099)), "OK", "")</f>
        <v/>
      </c>
      <c r="U1099" s="19"/>
      <c r="V1099" s="19"/>
      <c r="W1099" s="21"/>
    </row>
    <row r="1100" customFormat="false" ht="13.5" hidden="false" customHeight="false" outlineLevel="0" collapsed="false">
      <c r="A1100" s="15" t="s">
        <v>102</v>
      </c>
      <c r="B1100" s="22"/>
      <c r="C1100" s="50" t="s">
        <v>103</v>
      </c>
      <c r="D1100" s="19"/>
      <c r="E1100" s="19"/>
      <c r="G1100" s="21"/>
      <c r="H1100" s="19"/>
      <c r="I1100" s="19"/>
      <c r="J1100" s="19"/>
      <c r="K1100" s="19"/>
      <c r="L1100" s="19"/>
      <c r="M1100" s="19"/>
      <c r="N1100" s="19"/>
      <c r="O1100" s="21"/>
      <c r="P1100" s="21"/>
      <c r="Q1100" s="21"/>
      <c r="R1100" s="21"/>
      <c r="S1100" s="21"/>
      <c r="T1100" s="42" t="str">
        <f aca="false">IF(AND($A1100 = "Nome da disciplina:", ISTEXT($B1100)), "OK", "")</f>
        <v/>
      </c>
      <c r="U1100" s="19"/>
      <c r="V1100" s="19"/>
      <c r="W1100" s="21"/>
    </row>
    <row r="1101" customFormat="false" ht="13.5" hidden="false" customHeight="false" outlineLevel="0" collapsed="false">
      <c r="A1101" s="15" t="s">
        <v>104</v>
      </c>
      <c r="B1101" s="22"/>
      <c r="C1101" s="50" t="s">
        <v>103</v>
      </c>
      <c r="D1101" s="19"/>
      <c r="E1101" s="19"/>
      <c r="G1101" s="21"/>
      <c r="H1101" s="19"/>
      <c r="I1101" s="19"/>
      <c r="J1101" s="19"/>
      <c r="K1101" s="19"/>
      <c r="L1101" s="19"/>
      <c r="M1101" s="19"/>
      <c r="N1101" s="19"/>
      <c r="O1101" s="21"/>
      <c r="P1101" s="21"/>
      <c r="Q1101" s="21"/>
      <c r="R1101" s="21"/>
      <c r="S1101" s="21"/>
      <c r="T1101" s="42" t="str">
        <f aca="false">IF(AND($A1101 = "Nome da disciplina:", ISTEXT($B1101)), "OK", "")</f>
        <v/>
      </c>
      <c r="U1101" s="19"/>
      <c r="V1101" s="19"/>
      <c r="W1101" s="21"/>
    </row>
    <row r="1102" customFormat="false" ht="13.5" hidden="false" customHeight="true" outlineLevel="0" collapsed="false">
      <c r="A1102" s="51" t="s">
        <v>105</v>
      </c>
      <c r="B1102" s="51"/>
      <c r="C1102" s="22"/>
      <c r="D1102" s="50" t="s">
        <v>103</v>
      </c>
      <c r="E1102" s="19"/>
      <c r="F1102" s="52"/>
      <c r="G1102" s="21"/>
      <c r="H1102" s="19"/>
      <c r="I1102" s="19"/>
      <c r="J1102" s="19"/>
      <c r="K1102" s="19"/>
      <c r="L1102" s="19"/>
      <c r="M1102" s="19"/>
      <c r="N1102" s="19"/>
      <c r="O1102" s="21"/>
      <c r="P1102" s="21"/>
      <c r="Q1102" s="21"/>
      <c r="R1102" s="21"/>
      <c r="S1102" s="21"/>
      <c r="T1102" s="42" t="str">
        <f aca="false">IF(AND($A1102 = "Nome da disciplina:", ISTEXT($B1102)), "OK", "")</f>
        <v/>
      </c>
      <c r="U1102" s="19"/>
      <c r="V1102" s="19"/>
      <c r="W1102" s="21"/>
    </row>
    <row r="1103" customFormat="false" ht="13.5" hidden="false" customHeight="true" outlineLevel="0" collapsed="false">
      <c r="A1103" s="51" t="s">
        <v>106</v>
      </c>
      <c r="B1103" s="51"/>
      <c r="C1103" s="22"/>
      <c r="D1103" s="50" t="s">
        <v>103</v>
      </c>
      <c r="E1103" s="19"/>
      <c r="F1103" s="52"/>
      <c r="G1103" s="21"/>
      <c r="H1103" s="19"/>
      <c r="I1103" s="19"/>
      <c r="J1103" s="19"/>
      <c r="K1103" s="19"/>
      <c r="L1103" s="19"/>
      <c r="M1103" s="19"/>
      <c r="N1103" s="19"/>
      <c r="O1103" s="21"/>
      <c r="P1103" s="21"/>
      <c r="Q1103" s="21"/>
      <c r="R1103" s="21"/>
      <c r="S1103" s="21"/>
      <c r="T1103" s="42" t="str">
        <f aca="false">IF(AND($A1103 = "Nome da disciplina:", ISTEXT($B1103)), "OK", "")</f>
        <v/>
      </c>
      <c r="U1103" s="19"/>
      <c r="V1103" s="19"/>
      <c r="W1103" s="21"/>
    </row>
    <row r="1104" customFormat="false" ht="13.5" hidden="false" customHeight="true" outlineLevel="0" collapsed="false">
      <c r="A1104" s="57" t="s">
        <v>107</v>
      </c>
      <c r="B1104" s="57"/>
      <c r="C1104" s="57"/>
      <c r="D1104" s="22"/>
      <c r="E1104" s="50" t="s">
        <v>103</v>
      </c>
      <c r="G1104" s="21"/>
      <c r="H1104" s="19"/>
      <c r="I1104" s="19"/>
      <c r="J1104" s="19"/>
      <c r="K1104" s="19"/>
      <c r="L1104" s="19"/>
      <c r="M1104" s="19"/>
      <c r="N1104" s="19"/>
      <c r="O1104" s="21"/>
      <c r="P1104" s="21"/>
      <c r="Q1104" s="21"/>
      <c r="R1104" s="21"/>
      <c r="S1104" s="21"/>
      <c r="T1104" s="42" t="str">
        <f aca="false">IF(AND($A1104 = "Nome da disciplina:", ISTEXT($B1104)), "OK", "")</f>
        <v/>
      </c>
      <c r="U1104" s="19"/>
      <c r="V1104" s="19"/>
      <c r="W1104" s="21"/>
    </row>
    <row r="1105" customFormat="false" ht="13.5" hidden="false" customHeight="true" outlineLevel="0" collapsed="false">
      <c r="A1105" s="59" t="s">
        <v>108</v>
      </c>
      <c r="B1105" s="59"/>
      <c r="C1105" s="59"/>
      <c r="D1105" s="22"/>
      <c r="E1105" s="50" t="s">
        <v>103</v>
      </c>
      <c r="G1105" s="21"/>
      <c r="H1105" s="19"/>
      <c r="I1105" s="19"/>
      <c r="J1105" s="19"/>
      <c r="K1105" s="19"/>
      <c r="L1105" s="19"/>
      <c r="M1105" s="19"/>
      <c r="N1105" s="19"/>
      <c r="O1105" s="21"/>
      <c r="P1105" s="21"/>
      <c r="Q1105" s="21"/>
      <c r="R1105" s="21"/>
      <c r="S1105" s="21"/>
      <c r="T1105" s="42" t="str">
        <f aca="false">IF(AND($A1105 = "Nome da disciplina:", ISTEXT($B1105)), "OK", "")</f>
        <v/>
      </c>
      <c r="U1105" s="19"/>
      <c r="V1105" s="19"/>
      <c r="W1105" s="21"/>
    </row>
    <row r="1106" customFormat="false" ht="13.5" hidden="false" customHeight="false" outlineLevel="0" collapsed="false">
      <c r="A1106" s="15" t="s">
        <v>109</v>
      </c>
      <c r="B1106" s="20"/>
      <c r="C1106" s="20"/>
      <c r="D1106" s="20"/>
      <c r="E1106" s="19"/>
      <c r="F1106" s="15" t="s">
        <v>110</v>
      </c>
      <c r="G1106" s="22"/>
      <c r="H1106" s="19"/>
      <c r="I1106" s="15" t="s">
        <v>111</v>
      </c>
      <c r="J1106" s="22"/>
      <c r="K1106" s="19"/>
      <c r="L1106" s="15" t="s">
        <v>110</v>
      </c>
      <c r="M1106" s="22"/>
      <c r="N1106" s="19"/>
      <c r="O1106" s="15" t="str">
        <f aca="false">IF(OR(AND(NOT(ISBLANK(G1106)),NOT(ISNUMBER(G1106))),AND(NOT(ISBLANK(J1106)),NOT(ISNUMBER(M1106)))),"Digite um número na C.H.",IF(OR(COUNTIF(B1106:B1115,B1106)&gt;1,COUNTIF(J1106:J1115,J1106)&gt;1),"Docente repetido",""))</f>
        <v/>
      </c>
      <c r="P1106" s="15" t="n">
        <f aca="false">IF(ISBLANK(O1106),"",IF(O1106="",0,1))</f>
        <v>0</v>
      </c>
      <c r="Q1106" s="21"/>
      <c r="R1106" s="21"/>
      <c r="S1106" s="21"/>
      <c r="T1106" s="42" t="str">
        <f aca="false">IF(AND($A1106 = "Nome da disciplina:", ISTEXT($B1106)), "OK", "")</f>
        <v/>
      </c>
      <c r="U1106" s="19"/>
      <c r="V1106" s="19"/>
      <c r="W1106" s="21"/>
    </row>
    <row r="1107" customFormat="false" ht="13.5" hidden="false" customHeight="false" outlineLevel="0" collapsed="false">
      <c r="A1107" s="15" t="s">
        <v>112</v>
      </c>
      <c r="B1107" s="20"/>
      <c r="C1107" s="20"/>
      <c r="D1107" s="20"/>
      <c r="E1107" s="19"/>
      <c r="F1107" s="15" t="s">
        <v>110</v>
      </c>
      <c r="G1107" s="22"/>
      <c r="H1107" s="19"/>
      <c r="I1107" s="15" t="s">
        <v>113</v>
      </c>
      <c r="J1107" s="22"/>
      <c r="K1107" s="19"/>
      <c r="L1107" s="15" t="s">
        <v>110</v>
      </c>
      <c r="M1107" s="22"/>
      <c r="N1107" s="19"/>
      <c r="O1107" s="15" t="str">
        <f aca="false">IF(OR(AND(NOT(ISBLANK(G1107)),NOT(ISNUMBER(G1107))),AND(NOT(ISBLANK(J1107)),NOT(ISNUMBER(M1107)))),"Digite um número na C.H.",IF(OR(COUNTIF(B1106:B1115,B1107)&gt;1,COUNTIF(J1106:J1115,J1107)&gt;1),"Docente repetido",""))</f>
        <v/>
      </c>
      <c r="P1107" s="15" t="n">
        <f aca="false">IF(ISBLANK(O1107),"",IF(O1107="",0,1))</f>
        <v>0</v>
      </c>
      <c r="Q1107" s="21"/>
      <c r="R1107" s="21"/>
      <c r="S1107" s="21"/>
      <c r="T1107" s="42" t="str">
        <f aca="false">IF(AND($A1107 = "Nome da disciplina:", ISTEXT($B1107)), "OK", "")</f>
        <v/>
      </c>
      <c r="U1107" s="19"/>
      <c r="V1107" s="19"/>
      <c r="W1107" s="21"/>
    </row>
    <row r="1108" customFormat="false" ht="13.5" hidden="false" customHeight="false" outlineLevel="0" collapsed="false">
      <c r="A1108" s="15" t="s">
        <v>114</v>
      </c>
      <c r="B1108" s="20"/>
      <c r="C1108" s="20"/>
      <c r="D1108" s="20"/>
      <c r="E1108" s="19"/>
      <c r="F1108" s="15" t="s">
        <v>110</v>
      </c>
      <c r="G1108" s="22"/>
      <c r="H1108" s="19"/>
      <c r="I1108" s="15" t="s">
        <v>115</v>
      </c>
      <c r="J1108" s="22"/>
      <c r="K1108" s="19"/>
      <c r="L1108" s="15" t="s">
        <v>110</v>
      </c>
      <c r="M1108" s="22"/>
      <c r="N1108" s="19"/>
      <c r="O1108" s="15" t="str">
        <f aca="false">IF(OR(AND(NOT(ISBLANK(G1108)),NOT(ISNUMBER(G1108))),AND(NOT(ISBLANK(J1108)),NOT(ISNUMBER(M1108)))),"Digite um número na C.H.",IF(OR(COUNTIF(B1106:B1115,B1108)&gt;1,COUNTIF(J1106:J1115,J1108)&gt;1),"Docente repetido",""))</f>
        <v/>
      </c>
      <c r="P1108" s="15" t="n">
        <f aca="false">IF(ISBLANK(O1108),"",IF(O1108="",0,1))</f>
        <v>0</v>
      </c>
      <c r="Q1108" s="21"/>
      <c r="R1108" s="21"/>
      <c r="S1108" s="21"/>
      <c r="T1108" s="42" t="str">
        <f aca="false">IF(AND($A1108 = "Nome da disciplina:", ISTEXT($B1108)), "OK", "")</f>
        <v/>
      </c>
      <c r="U1108" s="19"/>
      <c r="V1108" s="19"/>
      <c r="W1108" s="21"/>
    </row>
    <row r="1109" customFormat="false" ht="13.5" hidden="false" customHeight="false" outlineLevel="0" collapsed="false">
      <c r="A1109" s="15" t="s">
        <v>116</v>
      </c>
      <c r="B1109" s="20"/>
      <c r="C1109" s="20"/>
      <c r="D1109" s="20"/>
      <c r="E1109" s="19"/>
      <c r="F1109" s="15" t="s">
        <v>110</v>
      </c>
      <c r="G1109" s="22"/>
      <c r="H1109" s="19"/>
      <c r="I1109" s="15" t="s">
        <v>117</v>
      </c>
      <c r="J1109" s="22"/>
      <c r="K1109" s="19"/>
      <c r="L1109" s="15" t="s">
        <v>110</v>
      </c>
      <c r="M1109" s="22"/>
      <c r="N1109" s="19"/>
      <c r="O1109" s="15" t="str">
        <f aca="false">IF(OR(AND(NOT(ISBLANK(G1109)),NOT(ISNUMBER(G1109))),AND(NOT(ISBLANK(J1109)),NOT(ISNUMBER(M1109)))),"Digite um número na C.H.",IF(OR(COUNTIF(B1106:B1115,B1109)&gt;1,COUNTIF(J1106:J1115,J1109)&gt;1),"Docente repetido",""))</f>
        <v/>
      </c>
      <c r="P1109" s="15" t="n">
        <f aca="false">IF(ISBLANK(O1109),"",IF(O1109="",0,1))</f>
        <v>0</v>
      </c>
      <c r="Q1109" s="21"/>
      <c r="R1109" s="21"/>
      <c r="S1109" s="21"/>
      <c r="T1109" s="42" t="str">
        <f aca="false">IF(AND($A1109 = "Nome da disciplina:", ISTEXT($B1109)), "OK", "")</f>
        <v/>
      </c>
      <c r="U1109" s="19"/>
      <c r="V1109" s="19"/>
      <c r="W1109" s="21"/>
    </row>
    <row r="1110" customFormat="false" ht="13.5" hidden="false" customHeight="false" outlineLevel="0" collapsed="false">
      <c r="A1110" s="15" t="s">
        <v>118</v>
      </c>
      <c r="B1110" s="20"/>
      <c r="C1110" s="20"/>
      <c r="D1110" s="20"/>
      <c r="E1110" s="19"/>
      <c r="F1110" s="15" t="s">
        <v>110</v>
      </c>
      <c r="G1110" s="22"/>
      <c r="H1110" s="19"/>
      <c r="I1110" s="15" t="s">
        <v>119</v>
      </c>
      <c r="J1110" s="22"/>
      <c r="K1110" s="19"/>
      <c r="L1110" s="15" t="s">
        <v>110</v>
      </c>
      <c r="M1110" s="22"/>
      <c r="N1110" s="19"/>
      <c r="O1110" s="15" t="str">
        <f aca="false">IF(OR(AND(NOT(ISBLANK(G1110)),NOT(ISNUMBER(G1110))),AND(NOT(ISBLANK(J1110)),NOT(ISNUMBER(M1110)))),"Digite um número na C.H.",IF(OR(COUNTIF(B1106:B1115,B1110)&gt;1,COUNTIF(J1106:J1115,J1110)&gt;1),"Docente repetido",""))</f>
        <v/>
      </c>
      <c r="P1110" s="15" t="n">
        <f aca="false">IF(ISBLANK(O1110),"",IF(O1110="",0,1))</f>
        <v>0</v>
      </c>
      <c r="Q1110" s="21"/>
      <c r="R1110" s="21"/>
      <c r="S1110" s="21"/>
      <c r="T1110" s="42" t="str">
        <f aca="false">IF(AND($A1110 = "Nome da disciplina:", ISTEXT($B1110)), "OK", "")</f>
        <v/>
      </c>
      <c r="U1110" s="19"/>
      <c r="V1110" s="19"/>
      <c r="W1110" s="21"/>
    </row>
    <row r="1111" customFormat="false" ht="13.5" hidden="false" customHeight="false" outlineLevel="0" collapsed="false">
      <c r="A1111" s="15" t="s">
        <v>120</v>
      </c>
      <c r="B1111" s="20"/>
      <c r="C1111" s="20"/>
      <c r="D1111" s="20"/>
      <c r="E1111" s="19"/>
      <c r="F1111" s="15" t="s">
        <v>110</v>
      </c>
      <c r="G1111" s="22"/>
      <c r="H1111" s="19"/>
      <c r="I1111" s="15" t="s">
        <v>121</v>
      </c>
      <c r="J1111" s="22"/>
      <c r="K1111" s="19"/>
      <c r="L1111" s="15" t="s">
        <v>110</v>
      </c>
      <c r="M1111" s="22"/>
      <c r="N1111" s="19"/>
      <c r="O1111" s="15" t="str">
        <f aca="false">IF(OR(AND(NOT(ISBLANK(G1111)),NOT(ISNUMBER(G1111))),AND(NOT(ISBLANK(J1111)),NOT(ISNUMBER(M1111)))),"Digite um número na C.H.",IF(OR(COUNTIF(B1106:B1115,B1111)&gt;1,COUNTIF(J1106:J1115,J1111)&gt;1),"Docente repetido",""))</f>
        <v/>
      </c>
      <c r="P1111" s="15" t="n">
        <f aca="false">IF(ISBLANK(O1111),"",IF(O1111="",0,1))</f>
        <v>0</v>
      </c>
      <c r="Q1111" s="21"/>
      <c r="R1111" s="21"/>
      <c r="S1111" s="21"/>
      <c r="T1111" s="42" t="str">
        <f aca="false">IF(AND($A1111 = "Nome da disciplina:", ISTEXT($B1111)), "OK", "")</f>
        <v/>
      </c>
      <c r="U1111" s="19"/>
      <c r="V1111" s="19"/>
      <c r="W1111" s="21"/>
    </row>
    <row r="1112" customFormat="false" ht="13.5" hidden="false" customHeight="false" outlineLevel="0" collapsed="false">
      <c r="A1112" s="15" t="s">
        <v>122</v>
      </c>
      <c r="B1112" s="20"/>
      <c r="C1112" s="20"/>
      <c r="D1112" s="20"/>
      <c r="E1112" s="19"/>
      <c r="F1112" s="15" t="s">
        <v>110</v>
      </c>
      <c r="G1112" s="22"/>
      <c r="H1112" s="19"/>
      <c r="I1112" s="15" t="s">
        <v>123</v>
      </c>
      <c r="J1112" s="22"/>
      <c r="K1112" s="19"/>
      <c r="L1112" s="15" t="s">
        <v>110</v>
      </c>
      <c r="M1112" s="22"/>
      <c r="N1112" s="19"/>
      <c r="O1112" s="15" t="str">
        <f aca="false">IF(OR(AND(NOT(ISBLANK(G1112)),NOT(ISNUMBER(G1112))),AND(NOT(ISBLANK(J1112)),NOT(ISNUMBER(M1112)))),"Digite um número na C.H.",IF(OR(COUNTIF(B1106:B1115,B1112)&gt;1,COUNTIF(J1106:J1115,J1112)&gt;1),"Docente repetido",""))</f>
        <v/>
      </c>
      <c r="P1112" s="15" t="n">
        <f aca="false">IF(ISBLANK(O1112),"",IF(O1112="",0,1))</f>
        <v>0</v>
      </c>
      <c r="Q1112" s="21"/>
      <c r="R1112" s="21"/>
      <c r="S1112" s="21"/>
      <c r="T1112" s="42" t="str">
        <f aca="false">IF(AND($A1112 = "Nome da disciplina:", ISTEXT($B1112)), "OK", "")</f>
        <v/>
      </c>
      <c r="U1112" s="19"/>
      <c r="V1112" s="19"/>
      <c r="W1112" s="21"/>
    </row>
    <row r="1113" customFormat="false" ht="13.5" hidden="false" customHeight="false" outlineLevel="0" collapsed="false">
      <c r="A1113" s="15" t="s">
        <v>124</v>
      </c>
      <c r="B1113" s="20"/>
      <c r="C1113" s="20"/>
      <c r="D1113" s="20"/>
      <c r="E1113" s="19"/>
      <c r="F1113" s="15" t="s">
        <v>110</v>
      </c>
      <c r="G1113" s="22"/>
      <c r="H1113" s="19"/>
      <c r="I1113" s="15" t="s">
        <v>125</v>
      </c>
      <c r="J1113" s="22"/>
      <c r="K1113" s="19"/>
      <c r="L1113" s="15" t="s">
        <v>110</v>
      </c>
      <c r="M1113" s="22"/>
      <c r="N1113" s="19"/>
      <c r="O1113" s="15" t="str">
        <f aca="false">IF(OR(AND(NOT(ISBLANK(G1113)),NOT(ISNUMBER(G1113))),AND(NOT(ISBLANK(J1113)),NOT(ISNUMBER(M1113)))),"Digite um número na C.H.",IF(OR(COUNTIF(B1106:B1115,B1113)&gt;1,COUNTIF(J1106:J1115,J1113)&gt;1),"Docente repetido",""))</f>
        <v/>
      </c>
      <c r="P1113" s="15" t="n">
        <f aca="false">IF(ISBLANK(O1113),"",IF(O1113="",0,1))</f>
        <v>0</v>
      </c>
      <c r="Q1113" s="21"/>
      <c r="R1113" s="21"/>
      <c r="S1113" s="21"/>
      <c r="T1113" s="42" t="str">
        <f aca="false">IF(AND($A1113 = "Nome da disciplina:", ISTEXT($B1113)), "OK", "")</f>
        <v/>
      </c>
      <c r="U1113" s="19"/>
      <c r="V1113" s="19"/>
      <c r="W1113" s="21"/>
    </row>
    <row r="1114" customFormat="false" ht="13.5" hidden="false" customHeight="false" outlineLevel="0" collapsed="false">
      <c r="A1114" s="15" t="s">
        <v>126</v>
      </c>
      <c r="B1114" s="20"/>
      <c r="C1114" s="20"/>
      <c r="D1114" s="20"/>
      <c r="E1114" s="19"/>
      <c r="F1114" s="15" t="s">
        <v>110</v>
      </c>
      <c r="G1114" s="22"/>
      <c r="H1114" s="19"/>
      <c r="I1114" s="15" t="s">
        <v>127</v>
      </c>
      <c r="J1114" s="22"/>
      <c r="K1114" s="19"/>
      <c r="L1114" s="15" t="s">
        <v>110</v>
      </c>
      <c r="M1114" s="22"/>
      <c r="N1114" s="19"/>
      <c r="O1114" s="15" t="str">
        <f aca="false">IF(OR(AND(NOT(ISBLANK(G1114)),NOT(ISNUMBER(G1114))),AND(NOT(ISBLANK(J1114)),NOT(ISNUMBER(M1114)))),"Digite um número na C.H.",IF(OR(COUNTIF(B1106:B1115,B1114)&gt;1,COUNTIF(J1106:J1115,J1114)&gt;1),"Docente repetido",""))</f>
        <v/>
      </c>
      <c r="P1114" s="15" t="n">
        <f aca="false">IF(ISBLANK(O1114),"",IF(O1114="",0,1))</f>
        <v>0</v>
      </c>
      <c r="Q1114" s="21"/>
      <c r="R1114" s="21"/>
      <c r="S1114" s="21"/>
      <c r="T1114" s="42" t="str">
        <f aca="false">IF(AND($A1114 = "Nome da disciplina:", ISTEXT($B1114)), "OK", "")</f>
        <v/>
      </c>
      <c r="U1114" s="21"/>
      <c r="V1114" s="21"/>
      <c r="W1114" s="21"/>
    </row>
    <row r="1115" customFormat="false" ht="13.5" hidden="false" customHeight="false" outlineLevel="0" collapsed="false">
      <c r="A1115" s="15" t="s">
        <v>128</v>
      </c>
      <c r="B1115" s="20"/>
      <c r="C1115" s="20"/>
      <c r="D1115" s="20"/>
      <c r="E1115" s="19"/>
      <c r="F1115" s="15" t="s">
        <v>110</v>
      </c>
      <c r="G1115" s="22"/>
      <c r="H1115" s="19"/>
      <c r="I1115" s="15" t="s">
        <v>129</v>
      </c>
      <c r="J1115" s="22"/>
      <c r="K1115" s="19"/>
      <c r="L1115" s="15" t="s">
        <v>110</v>
      </c>
      <c r="M1115" s="22"/>
      <c r="N1115" s="19"/>
      <c r="O1115" s="15" t="str">
        <f aca="false">IF(OR(AND(NOT(ISBLANK(G1115)),NOT(ISNUMBER(G1115))),AND(NOT(ISBLANK(J1115)),NOT(ISNUMBER(M1115)))),"Digite um número na C.H.",IF(OR(COUNTIF(B1106:B1115,B1115)&gt;1,COUNTIF(J1106:J1115,J1115)&gt;1),"Docente repetido",""))</f>
        <v/>
      </c>
      <c r="P1115" s="15" t="n">
        <f aca="false">IF(ISBLANK(O1115),"",IF(O1115="",0,1))</f>
        <v>0</v>
      </c>
      <c r="Q1115" s="21"/>
      <c r="R1115" s="21"/>
      <c r="S1115" s="21"/>
      <c r="T1115" s="42" t="str">
        <f aca="false">IF(AND($A1115 = "Nome da disciplina:", ISTEXT($B1115)), "OK", "")</f>
        <v/>
      </c>
      <c r="U1115" s="21"/>
      <c r="V1115" s="21"/>
      <c r="W1115" s="21"/>
    </row>
    <row r="1116" customFormat="false" ht="12" hidden="false" customHeight="false" outlineLevel="0" collapsed="false">
      <c r="A1116" s="21"/>
      <c r="B1116" s="21"/>
      <c r="C1116" s="21"/>
      <c r="D1116" s="21"/>
      <c r="E1116" s="21"/>
      <c r="F1116" s="21"/>
      <c r="G1116" s="21"/>
      <c r="H1116" s="21"/>
      <c r="I1116" s="21"/>
      <c r="J1116" s="21"/>
      <c r="K1116" s="21"/>
      <c r="L1116" s="21"/>
      <c r="M1116" s="21"/>
      <c r="N1116" s="21"/>
      <c r="O1116" s="21"/>
      <c r="P1116" s="21"/>
      <c r="Q1116" s="21"/>
      <c r="R1116" s="21"/>
      <c r="S1116" s="21"/>
      <c r="T1116" s="42" t="str">
        <f aca="false">IF(AND($A1116 = "Nome da disciplina:", ISTEXT($B1116)), "OK", "")</f>
        <v/>
      </c>
      <c r="U1116" s="21"/>
      <c r="V1116" s="21"/>
      <c r="W1116" s="21"/>
    </row>
    <row r="1117" customFormat="false" ht="15.75" hidden="false" customHeight="true" outlineLevel="0" collapsed="false">
      <c r="T1117" s="42" t="str">
        <f aca="false">IF(AND($A1117 = "Nome da disciplina:", ISTEXT($B1117)), "OK", "")</f>
        <v/>
      </c>
    </row>
    <row r="1118" customFormat="false" ht="15.75" hidden="false" customHeight="true" outlineLevel="0" collapsed="false">
      <c r="T1118" s="42" t="str">
        <f aca="false">IF(AND($A1118 = "Nome da disciplina:", ISTEXT($B1118)), "OK", "")</f>
        <v/>
      </c>
    </row>
    <row r="1119" customFormat="false" ht="19.5" hidden="false" customHeight="true" outlineLevel="0" collapsed="false">
      <c r="A1119" s="15" t="s">
        <v>98</v>
      </c>
      <c r="B1119" s="17"/>
      <c r="C1119" s="17"/>
      <c r="D1119" s="17"/>
      <c r="E1119" s="17"/>
      <c r="F1119" s="17"/>
      <c r="G1119" s="17"/>
      <c r="H1119" s="17"/>
      <c r="I1119" s="17"/>
      <c r="J1119" s="17"/>
      <c r="K1119" s="17"/>
      <c r="L1119" s="17"/>
      <c r="M1119" s="17"/>
      <c r="N1119" s="19"/>
      <c r="O1119" s="15" t="str">
        <f aca="false">IF(AND(B1119="",NOT(F1120="")),"Nome da disciplina obrigatório","")</f>
        <v/>
      </c>
      <c r="P1119" s="15" t="n">
        <f aca="false">IF(ISBLANK(O1119),"",IF(O1119="",0,1))</f>
        <v>0</v>
      </c>
      <c r="Q1119" s="21"/>
      <c r="R1119" s="21"/>
      <c r="S1119" s="21"/>
      <c r="T1119" s="42" t="str">
        <f aca="false">IF(AND($A1119 = "Nome da disciplina:", ISTEXT($B1119)), "OK", "")</f>
        <v/>
      </c>
      <c r="U1119" s="21"/>
      <c r="V1119" s="21"/>
      <c r="W1119" s="21"/>
    </row>
    <row r="1120" customFormat="false" ht="32.25" hidden="false" customHeight="true" outlineLevel="0" collapsed="false">
      <c r="A1120" s="47" t="s">
        <v>99</v>
      </c>
      <c r="B1120" s="47"/>
      <c r="C1120" s="47"/>
      <c r="D1120" s="47"/>
      <c r="E1120" s="47"/>
      <c r="F1120" s="15" t="str">
        <f aca="false">IF(SUM(G1130:G1139)+SUM(M1130:M1139)=0,"",SUM(G1130:G1139)+SUM(M1130:M1139))</f>
        <v/>
      </c>
      <c r="H1120" s="19"/>
      <c r="I1120" s="19"/>
      <c r="J1120" s="19"/>
      <c r="K1120" s="19"/>
      <c r="L1120" s="19"/>
      <c r="M1120" s="19"/>
      <c r="N1120" s="19"/>
      <c r="O1120" s="15" t="str">
        <f aca="false">IF(F1120="", "", IF(AND(NOT(F1120=0),NOT(MOD(F1120,15)=0)),"A carga horária deve ser múltiplo de 15",""))</f>
        <v/>
      </c>
      <c r="P1120" s="15" t="n">
        <f aca="false">IF(ISBLANK(O1120),"",IF(O1120="",0,1))</f>
        <v>0</v>
      </c>
      <c r="Q1120" s="21"/>
      <c r="R1120" s="21"/>
      <c r="S1120" s="21"/>
      <c r="T1120" s="42" t="str">
        <f aca="false">IF(AND($A1120 = "Nome da disciplina:", ISTEXT($B1120)), "OK", "")</f>
        <v/>
      </c>
      <c r="U1120" s="19"/>
      <c r="V1120" s="19"/>
      <c r="W1120" s="21"/>
    </row>
    <row r="1121" customFormat="false" ht="13.5" hidden="false" customHeight="true" outlineLevel="0" collapsed="false">
      <c r="A1121" s="39" t="s">
        <v>92</v>
      </c>
      <c r="B1121" s="39"/>
      <c r="C1121" s="39"/>
      <c r="D1121" s="39"/>
      <c r="E1121" s="39"/>
      <c r="F1121" s="48" t="str">
        <f aca="false">IF(AND(NOT(ISBLANK(F1120)),ISNUMBER(F1120),F1120&gt;=15),F1120/15,"")</f>
        <v/>
      </c>
      <c r="G1121" s="19"/>
      <c r="H1121" s="19"/>
      <c r="I1121" s="19"/>
      <c r="J1121" s="19"/>
      <c r="K1121" s="19"/>
      <c r="L1121" s="19"/>
      <c r="M1121" s="19"/>
      <c r="N1121" s="19"/>
      <c r="O1121" s="21"/>
      <c r="P1121" s="21"/>
      <c r="Q1121" s="21"/>
      <c r="R1121" s="21"/>
      <c r="S1121" s="21"/>
      <c r="T1121" s="42" t="str">
        <f aca="false">IF(AND($A1121 = "Nome da disciplina:", ISTEXT($B1121)), "OK", "")</f>
        <v/>
      </c>
      <c r="U1121" s="19"/>
      <c r="V1121" s="19"/>
      <c r="W1121" s="21"/>
    </row>
    <row r="1122" customFormat="false" ht="60" hidden="false" customHeight="true" outlineLevel="0" collapsed="false">
      <c r="A1122" s="15" t="s">
        <v>100</v>
      </c>
      <c r="B1122" s="31"/>
      <c r="C1122" s="31"/>
      <c r="D1122" s="31"/>
      <c r="E1122" s="31"/>
      <c r="F1122" s="31"/>
      <c r="G1122" s="31"/>
      <c r="H1122" s="31"/>
      <c r="I1122" s="31"/>
      <c r="J1122" s="31"/>
      <c r="K1122" s="31"/>
      <c r="L1122" s="31"/>
      <c r="M1122" s="31"/>
      <c r="N1122" s="19"/>
      <c r="O1122" s="21"/>
      <c r="P1122" s="21"/>
      <c r="Q1122" s="21"/>
      <c r="R1122" s="21"/>
      <c r="S1122" s="21"/>
      <c r="T1122" s="42" t="str">
        <f aca="false">IF(AND($A1122 = "Nome da disciplina:", ISTEXT($B1122)), "OK", "")</f>
        <v/>
      </c>
      <c r="U1122" s="19"/>
      <c r="V1122" s="19"/>
      <c r="W1122" s="21"/>
    </row>
    <row r="1123" customFormat="false" ht="60" hidden="false" customHeight="true" outlineLevel="0" collapsed="false">
      <c r="A1123" s="49" t="s">
        <v>101</v>
      </c>
      <c r="B1123" s="31"/>
      <c r="C1123" s="31"/>
      <c r="D1123" s="31"/>
      <c r="E1123" s="31"/>
      <c r="F1123" s="31"/>
      <c r="G1123" s="31"/>
      <c r="H1123" s="31"/>
      <c r="I1123" s="31"/>
      <c r="J1123" s="31"/>
      <c r="K1123" s="31"/>
      <c r="L1123" s="31"/>
      <c r="M1123" s="31"/>
      <c r="N1123" s="19"/>
      <c r="O1123" s="21"/>
      <c r="P1123" s="21"/>
      <c r="Q1123" s="21"/>
      <c r="R1123" s="21"/>
      <c r="S1123" s="21"/>
      <c r="T1123" s="42" t="str">
        <f aca="false">IF(AND($A1123 = "Nome da disciplina:", ISTEXT($B1123)), "OK", "")</f>
        <v/>
      </c>
      <c r="U1123" s="19"/>
      <c r="V1123" s="19"/>
      <c r="W1123" s="21"/>
    </row>
    <row r="1124" customFormat="false" ht="13.5" hidden="false" customHeight="false" outlineLevel="0" collapsed="false">
      <c r="A1124" s="15" t="s">
        <v>102</v>
      </c>
      <c r="B1124" s="22"/>
      <c r="C1124" s="50" t="s">
        <v>103</v>
      </c>
      <c r="D1124" s="19"/>
      <c r="E1124" s="19"/>
      <c r="G1124" s="21"/>
      <c r="H1124" s="19"/>
      <c r="I1124" s="19"/>
      <c r="J1124" s="19"/>
      <c r="K1124" s="19"/>
      <c r="L1124" s="19"/>
      <c r="M1124" s="19"/>
      <c r="N1124" s="19"/>
      <c r="O1124" s="21"/>
      <c r="P1124" s="21"/>
      <c r="Q1124" s="21"/>
      <c r="R1124" s="21"/>
      <c r="S1124" s="21"/>
      <c r="T1124" s="42" t="str">
        <f aca="false">IF(AND($A1124 = "Nome da disciplina:", ISTEXT($B1124)), "OK", "")</f>
        <v/>
      </c>
      <c r="U1124" s="19"/>
      <c r="V1124" s="19"/>
      <c r="W1124" s="21"/>
    </row>
    <row r="1125" customFormat="false" ht="13.5" hidden="false" customHeight="false" outlineLevel="0" collapsed="false">
      <c r="A1125" s="15" t="s">
        <v>104</v>
      </c>
      <c r="B1125" s="22"/>
      <c r="C1125" s="50" t="s">
        <v>103</v>
      </c>
      <c r="D1125" s="19"/>
      <c r="E1125" s="19"/>
      <c r="G1125" s="21"/>
      <c r="H1125" s="19"/>
      <c r="I1125" s="19"/>
      <c r="J1125" s="19"/>
      <c r="K1125" s="19"/>
      <c r="L1125" s="19"/>
      <c r="M1125" s="19"/>
      <c r="N1125" s="19"/>
      <c r="O1125" s="21"/>
      <c r="P1125" s="21"/>
      <c r="Q1125" s="21"/>
      <c r="R1125" s="21"/>
      <c r="S1125" s="21"/>
      <c r="T1125" s="42" t="str">
        <f aca="false">IF(AND($A1125 = "Nome da disciplina:", ISTEXT($B1125)), "OK", "")</f>
        <v/>
      </c>
      <c r="U1125" s="19"/>
      <c r="V1125" s="19"/>
      <c r="W1125" s="21"/>
    </row>
    <row r="1126" customFormat="false" ht="13.5" hidden="false" customHeight="true" outlineLevel="0" collapsed="false">
      <c r="A1126" s="51" t="s">
        <v>105</v>
      </c>
      <c r="B1126" s="51"/>
      <c r="C1126" s="22"/>
      <c r="D1126" s="50" t="s">
        <v>103</v>
      </c>
      <c r="E1126" s="19"/>
      <c r="F1126" s="52"/>
      <c r="G1126" s="21"/>
      <c r="H1126" s="19"/>
      <c r="I1126" s="19"/>
      <c r="J1126" s="19"/>
      <c r="K1126" s="19"/>
      <c r="L1126" s="19"/>
      <c r="M1126" s="19"/>
      <c r="N1126" s="19"/>
      <c r="O1126" s="21"/>
      <c r="P1126" s="21"/>
      <c r="Q1126" s="21"/>
      <c r="R1126" s="21"/>
      <c r="S1126" s="21"/>
      <c r="T1126" s="42" t="str">
        <f aca="false">IF(AND($A1126 = "Nome da disciplina:", ISTEXT($B1126)), "OK", "")</f>
        <v/>
      </c>
      <c r="U1126" s="19"/>
      <c r="V1126" s="19"/>
      <c r="W1126" s="21"/>
    </row>
    <row r="1127" customFormat="false" ht="13.5" hidden="false" customHeight="true" outlineLevel="0" collapsed="false">
      <c r="A1127" s="51" t="s">
        <v>106</v>
      </c>
      <c r="B1127" s="51"/>
      <c r="C1127" s="22"/>
      <c r="D1127" s="50" t="s">
        <v>103</v>
      </c>
      <c r="E1127" s="19"/>
      <c r="F1127" s="52"/>
      <c r="G1127" s="21"/>
      <c r="H1127" s="19"/>
      <c r="I1127" s="19"/>
      <c r="J1127" s="19"/>
      <c r="K1127" s="19"/>
      <c r="L1127" s="19"/>
      <c r="M1127" s="19"/>
      <c r="N1127" s="19"/>
      <c r="O1127" s="21"/>
      <c r="P1127" s="21"/>
      <c r="Q1127" s="21"/>
      <c r="R1127" s="21"/>
      <c r="S1127" s="21"/>
      <c r="T1127" s="42" t="str">
        <f aca="false">IF(AND($A1127 = "Nome da disciplina:", ISTEXT($B1127)), "OK", "")</f>
        <v/>
      </c>
      <c r="U1127" s="19"/>
      <c r="V1127" s="19"/>
      <c r="W1127" s="21"/>
    </row>
    <row r="1128" customFormat="false" ht="13.5" hidden="false" customHeight="true" outlineLevel="0" collapsed="false">
      <c r="A1128" s="57" t="s">
        <v>107</v>
      </c>
      <c r="B1128" s="57"/>
      <c r="C1128" s="57"/>
      <c r="D1128" s="22"/>
      <c r="E1128" s="50" t="s">
        <v>103</v>
      </c>
      <c r="G1128" s="21"/>
      <c r="H1128" s="19"/>
      <c r="I1128" s="19"/>
      <c r="J1128" s="19"/>
      <c r="K1128" s="19"/>
      <c r="L1128" s="19"/>
      <c r="M1128" s="19"/>
      <c r="N1128" s="19"/>
      <c r="O1128" s="21"/>
      <c r="P1128" s="21"/>
      <c r="Q1128" s="21"/>
      <c r="R1128" s="21"/>
      <c r="S1128" s="21"/>
      <c r="T1128" s="42" t="str">
        <f aca="false">IF(AND($A1128 = "Nome da disciplina:", ISTEXT($B1128)), "OK", "")</f>
        <v/>
      </c>
      <c r="U1128" s="19"/>
      <c r="V1128" s="19"/>
      <c r="W1128" s="21"/>
    </row>
    <row r="1129" customFormat="false" ht="13.5" hidden="false" customHeight="true" outlineLevel="0" collapsed="false">
      <c r="A1129" s="59" t="s">
        <v>108</v>
      </c>
      <c r="B1129" s="59"/>
      <c r="C1129" s="59"/>
      <c r="D1129" s="22"/>
      <c r="E1129" s="50" t="s">
        <v>103</v>
      </c>
      <c r="G1129" s="21"/>
      <c r="H1129" s="19"/>
      <c r="I1129" s="19"/>
      <c r="J1129" s="19"/>
      <c r="K1129" s="19"/>
      <c r="L1129" s="19"/>
      <c r="M1129" s="19"/>
      <c r="N1129" s="19"/>
      <c r="O1129" s="21"/>
      <c r="P1129" s="21"/>
      <c r="Q1129" s="21"/>
      <c r="R1129" s="21"/>
      <c r="S1129" s="21"/>
      <c r="T1129" s="42" t="str">
        <f aca="false">IF(AND($A1129 = "Nome da disciplina:", ISTEXT($B1129)), "OK", "")</f>
        <v/>
      </c>
      <c r="U1129" s="19"/>
      <c r="V1129" s="19"/>
      <c r="W1129" s="21"/>
    </row>
    <row r="1130" customFormat="false" ht="13.5" hidden="false" customHeight="false" outlineLevel="0" collapsed="false">
      <c r="A1130" s="15" t="s">
        <v>109</v>
      </c>
      <c r="B1130" s="20"/>
      <c r="C1130" s="20"/>
      <c r="D1130" s="20"/>
      <c r="E1130" s="19"/>
      <c r="F1130" s="15" t="s">
        <v>110</v>
      </c>
      <c r="G1130" s="22"/>
      <c r="H1130" s="19"/>
      <c r="I1130" s="15" t="s">
        <v>111</v>
      </c>
      <c r="J1130" s="22"/>
      <c r="K1130" s="19"/>
      <c r="L1130" s="15" t="s">
        <v>110</v>
      </c>
      <c r="M1130" s="22"/>
      <c r="N1130" s="19"/>
      <c r="O1130" s="15" t="str">
        <f aca="false">IF(OR(AND(NOT(ISBLANK(G1130)),NOT(ISNUMBER(G1130))),AND(NOT(ISBLANK(J1130)),NOT(ISNUMBER(M1130)))),"Digite um número na C.H.",IF(OR(COUNTIF(B1130:B1139,B1130)&gt;1,COUNTIF(J1130:J1139,J1130)&gt;1),"Docente repetido",""))</f>
        <v/>
      </c>
      <c r="P1130" s="15" t="n">
        <f aca="false">IF(ISBLANK(O1130),"",IF(O1130="",0,1))</f>
        <v>0</v>
      </c>
      <c r="Q1130" s="21"/>
      <c r="R1130" s="21"/>
      <c r="S1130" s="21"/>
      <c r="T1130" s="42" t="str">
        <f aca="false">IF(AND($A1130 = "Nome da disciplina:", ISTEXT($B1130)), "OK", "")</f>
        <v/>
      </c>
      <c r="U1130" s="19"/>
      <c r="V1130" s="19"/>
      <c r="W1130" s="21"/>
    </row>
    <row r="1131" customFormat="false" ht="13.5" hidden="false" customHeight="false" outlineLevel="0" collapsed="false">
      <c r="A1131" s="15" t="s">
        <v>112</v>
      </c>
      <c r="B1131" s="20"/>
      <c r="C1131" s="20"/>
      <c r="D1131" s="20"/>
      <c r="E1131" s="19"/>
      <c r="F1131" s="15" t="s">
        <v>110</v>
      </c>
      <c r="G1131" s="22"/>
      <c r="H1131" s="19"/>
      <c r="I1131" s="15" t="s">
        <v>113</v>
      </c>
      <c r="J1131" s="22"/>
      <c r="K1131" s="19"/>
      <c r="L1131" s="15" t="s">
        <v>110</v>
      </c>
      <c r="M1131" s="22"/>
      <c r="N1131" s="19"/>
      <c r="O1131" s="15" t="str">
        <f aca="false">IF(OR(AND(NOT(ISBLANK(G1131)),NOT(ISNUMBER(G1131))),AND(NOT(ISBLANK(J1131)),NOT(ISNUMBER(M1131)))),"Digite um número na C.H.",IF(OR(COUNTIF(B1130:B1139,B1131)&gt;1,COUNTIF(J1130:J1139,J1131)&gt;1),"Docente repetido",""))</f>
        <v/>
      </c>
      <c r="P1131" s="15" t="n">
        <f aca="false">IF(ISBLANK(O1131),"",IF(O1131="",0,1))</f>
        <v>0</v>
      </c>
      <c r="Q1131" s="21"/>
      <c r="R1131" s="21"/>
      <c r="S1131" s="21"/>
      <c r="T1131" s="42" t="str">
        <f aca="false">IF(AND($A1131 = "Nome da disciplina:", ISTEXT($B1131)), "OK", "")</f>
        <v/>
      </c>
      <c r="U1131" s="19"/>
      <c r="V1131" s="19"/>
      <c r="W1131" s="21"/>
    </row>
    <row r="1132" customFormat="false" ht="13.5" hidden="false" customHeight="false" outlineLevel="0" collapsed="false">
      <c r="A1132" s="15" t="s">
        <v>114</v>
      </c>
      <c r="B1132" s="20"/>
      <c r="C1132" s="20"/>
      <c r="D1132" s="20"/>
      <c r="E1132" s="19"/>
      <c r="F1132" s="15" t="s">
        <v>110</v>
      </c>
      <c r="G1132" s="22"/>
      <c r="H1132" s="19"/>
      <c r="I1132" s="15" t="s">
        <v>115</v>
      </c>
      <c r="J1132" s="22"/>
      <c r="K1132" s="19"/>
      <c r="L1132" s="15" t="s">
        <v>110</v>
      </c>
      <c r="M1132" s="22"/>
      <c r="N1132" s="19"/>
      <c r="O1132" s="15" t="str">
        <f aca="false">IF(OR(AND(NOT(ISBLANK(G1132)),NOT(ISNUMBER(G1132))),AND(NOT(ISBLANK(J1132)),NOT(ISNUMBER(M1132)))),"Digite um número na C.H.",IF(OR(COUNTIF(B1130:B1139,B1132)&gt;1,COUNTIF(J1130:J1139,J1132)&gt;1),"Docente repetido",""))</f>
        <v/>
      </c>
      <c r="P1132" s="15" t="n">
        <f aca="false">IF(ISBLANK(O1132),"",IF(O1132="",0,1))</f>
        <v>0</v>
      </c>
      <c r="Q1132" s="21"/>
      <c r="R1132" s="21"/>
      <c r="S1132" s="21"/>
      <c r="T1132" s="42" t="str">
        <f aca="false">IF(AND($A1132 = "Nome da disciplina:", ISTEXT($B1132)), "OK", "")</f>
        <v/>
      </c>
      <c r="U1132" s="19"/>
      <c r="V1132" s="19"/>
      <c r="W1132" s="21"/>
    </row>
    <row r="1133" customFormat="false" ht="13.5" hidden="false" customHeight="false" outlineLevel="0" collapsed="false">
      <c r="A1133" s="15" t="s">
        <v>116</v>
      </c>
      <c r="B1133" s="20"/>
      <c r="C1133" s="20"/>
      <c r="D1133" s="20"/>
      <c r="E1133" s="19"/>
      <c r="F1133" s="15" t="s">
        <v>110</v>
      </c>
      <c r="G1133" s="22"/>
      <c r="H1133" s="19"/>
      <c r="I1133" s="15" t="s">
        <v>117</v>
      </c>
      <c r="J1133" s="22"/>
      <c r="K1133" s="19"/>
      <c r="L1133" s="15" t="s">
        <v>110</v>
      </c>
      <c r="M1133" s="22"/>
      <c r="N1133" s="19"/>
      <c r="O1133" s="15" t="str">
        <f aca="false">IF(OR(AND(NOT(ISBLANK(G1133)),NOT(ISNUMBER(G1133))),AND(NOT(ISBLANK(J1133)),NOT(ISNUMBER(M1133)))),"Digite um número na C.H.",IF(OR(COUNTIF(B1130:B1139,B1133)&gt;1,COUNTIF(J1130:J1139,J1133)&gt;1),"Docente repetido",""))</f>
        <v/>
      </c>
      <c r="P1133" s="15" t="n">
        <f aca="false">IF(ISBLANK(O1133),"",IF(O1133="",0,1))</f>
        <v>0</v>
      </c>
      <c r="Q1133" s="21"/>
      <c r="R1133" s="21"/>
      <c r="S1133" s="21"/>
      <c r="T1133" s="42" t="str">
        <f aca="false">IF(AND($A1133 = "Nome da disciplina:", ISTEXT($B1133)), "OK", "")</f>
        <v/>
      </c>
      <c r="U1133" s="19"/>
      <c r="V1133" s="19"/>
      <c r="W1133" s="21"/>
    </row>
    <row r="1134" customFormat="false" ht="13.5" hidden="false" customHeight="false" outlineLevel="0" collapsed="false">
      <c r="A1134" s="15" t="s">
        <v>118</v>
      </c>
      <c r="B1134" s="20"/>
      <c r="C1134" s="20"/>
      <c r="D1134" s="20"/>
      <c r="E1134" s="19"/>
      <c r="F1134" s="15" t="s">
        <v>110</v>
      </c>
      <c r="G1134" s="22"/>
      <c r="H1134" s="19"/>
      <c r="I1134" s="15" t="s">
        <v>119</v>
      </c>
      <c r="J1134" s="22"/>
      <c r="K1134" s="19"/>
      <c r="L1134" s="15" t="s">
        <v>110</v>
      </c>
      <c r="M1134" s="22"/>
      <c r="N1134" s="19"/>
      <c r="O1134" s="15" t="str">
        <f aca="false">IF(OR(AND(NOT(ISBLANK(G1134)),NOT(ISNUMBER(G1134))),AND(NOT(ISBLANK(J1134)),NOT(ISNUMBER(M1134)))),"Digite um número na C.H.",IF(OR(COUNTIF(B1130:B1139,B1134)&gt;1,COUNTIF(J1130:J1139,J1134)&gt;1),"Docente repetido",""))</f>
        <v/>
      </c>
      <c r="P1134" s="15" t="n">
        <f aca="false">IF(ISBLANK(O1134),"",IF(O1134="",0,1))</f>
        <v>0</v>
      </c>
      <c r="Q1134" s="21"/>
      <c r="R1134" s="21"/>
      <c r="S1134" s="21"/>
      <c r="T1134" s="42" t="str">
        <f aca="false">IF(AND($A1134 = "Nome da disciplina:", ISTEXT($B1134)), "OK", "")</f>
        <v/>
      </c>
      <c r="U1134" s="19"/>
      <c r="V1134" s="19"/>
      <c r="W1134" s="21"/>
    </row>
    <row r="1135" customFormat="false" ht="13.5" hidden="false" customHeight="false" outlineLevel="0" collapsed="false">
      <c r="A1135" s="15" t="s">
        <v>120</v>
      </c>
      <c r="B1135" s="20"/>
      <c r="C1135" s="20"/>
      <c r="D1135" s="20"/>
      <c r="E1135" s="19"/>
      <c r="F1135" s="15" t="s">
        <v>110</v>
      </c>
      <c r="G1135" s="22"/>
      <c r="H1135" s="19"/>
      <c r="I1135" s="15" t="s">
        <v>121</v>
      </c>
      <c r="J1135" s="22"/>
      <c r="K1135" s="19"/>
      <c r="L1135" s="15" t="s">
        <v>110</v>
      </c>
      <c r="M1135" s="22"/>
      <c r="N1135" s="19"/>
      <c r="O1135" s="15" t="str">
        <f aca="false">IF(OR(AND(NOT(ISBLANK(G1135)),NOT(ISNUMBER(G1135))),AND(NOT(ISBLANK(J1135)),NOT(ISNUMBER(M1135)))),"Digite um número na C.H.",IF(OR(COUNTIF(B1130:B1139,B1135)&gt;1,COUNTIF(J1130:J1139,J1135)&gt;1),"Docente repetido",""))</f>
        <v/>
      </c>
      <c r="P1135" s="15" t="n">
        <f aca="false">IF(ISBLANK(O1135),"",IF(O1135="",0,1))</f>
        <v>0</v>
      </c>
      <c r="Q1135" s="21"/>
      <c r="R1135" s="21"/>
      <c r="S1135" s="21"/>
      <c r="T1135" s="42" t="str">
        <f aca="false">IF(AND($A1135 = "Nome da disciplina:", ISTEXT($B1135)), "OK", "")</f>
        <v/>
      </c>
      <c r="U1135" s="19"/>
      <c r="V1135" s="19"/>
      <c r="W1135" s="21"/>
    </row>
    <row r="1136" customFormat="false" ht="13.5" hidden="false" customHeight="false" outlineLevel="0" collapsed="false">
      <c r="A1136" s="15" t="s">
        <v>122</v>
      </c>
      <c r="B1136" s="20"/>
      <c r="C1136" s="20"/>
      <c r="D1136" s="20"/>
      <c r="E1136" s="19"/>
      <c r="F1136" s="15" t="s">
        <v>110</v>
      </c>
      <c r="G1136" s="22"/>
      <c r="H1136" s="19"/>
      <c r="I1136" s="15" t="s">
        <v>123</v>
      </c>
      <c r="J1136" s="22"/>
      <c r="K1136" s="19"/>
      <c r="L1136" s="15" t="s">
        <v>110</v>
      </c>
      <c r="M1136" s="22"/>
      <c r="N1136" s="19"/>
      <c r="O1136" s="15" t="str">
        <f aca="false">IF(OR(AND(NOT(ISBLANK(G1136)),NOT(ISNUMBER(G1136))),AND(NOT(ISBLANK(J1136)),NOT(ISNUMBER(M1136)))),"Digite um número na C.H.",IF(OR(COUNTIF(B1130:B1139,B1136)&gt;1,COUNTIF(J1130:J1139,J1136)&gt;1),"Docente repetido",""))</f>
        <v/>
      </c>
      <c r="P1136" s="15" t="n">
        <f aca="false">IF(ISBLANK(O1136),"",IF(O1136="",0,1))</f>
        <v>0</v>
      </c>
      <c r="Q1136" s="21"/>
      <c r="R1136" s="21"/>
      <c r="S1136" s="21"/>
      <c r="T1136" s="42" t="str">
        <f aca="false">IF(AND($A1136 = "Nome da disciplina:", ISTEXT($B1136)), "OK", "")</f>
        <v/>
      </c>
      <c r="U1136" s="19"/>
      <c r="V1136" s="19"/>
      <c r="W1136" s="21"/>
    </row>
    <row r="1137" customFormat="false" ht="13.5" hidden="false" customHeight="false" outlineLevel="0" collapsed="false">
      <c r="A1137" s="15" t="s">
        <v>124</v>
      </c>
      <c r="B1137" s="20"/>
      <c r="C1137" s="20"/>
      <c r="D1137" s="20"/>
      <c r="E1137" s="19"/>
      <c r="F1137" s="15" t="s">
        <v>110</v>
      </c>
      <c r="G1137" s="22"/>
      <c r="H1137" s="19"/>
      <c r="I1137" s="15" t="s">
        <v>125</v>
      </c>
      <c r="J1137" s="22"/>
      <c r="K1137" s="19"/>
      <c r="L1137" s="15" t="s">
        <v>110</v>
      </c>
      <c r="M1137" s="22"/>
      <c r="N1137" s="19"/>
      <c r="O1137" s="15" t="str">
        <f aca="false">IF(OR(AND(NOT(ISBLANK(G1137)),NOT(ISNUMBER(G1137))),AND(NOT(ISBLANK(J1137)),NOT(ISNUMBER(M1137)))),"Digite um número na C.H.",IF(OR(COUNTIF(B1130:B1139,B1137)&gt;1,COUNTIF(J1130:J1139,J1137)&gt;1),"Docente repetido",""))</f>
        <v/>
      </c>
      <c r="P1137" s="15" t="n">
        <f aca="false">IF(ISBLANK(O1137),"",IF(O1137="",0,1))</f>
        <v>0</v>
      </c>
      <c r="Q1137" s="21"/>
      <c r="R1137" s="21"/>
      <c r="S1137" s="21"/>
      <c r="T1137" s="42" t="str">
        <f aca="false">IF(AND($A1137 = "Nome da disciplina:", ISTEXT($B1137)), "OK", "")</f>
        <v/>
      </c>
      <c r="U1137" s="19"/>
      <c r="V1137" s="19"/>
      <c r="W1137" s="21"/>
    </row>
    <row r="1138" customFormat="false" ht="13.5" hidden="false" customHeight="false" outlineLevel="0" collapsed="false">
      <c r="A1138" s="15" t="s">
        <v>126</v>
      </c>
      <c r="B1138" s="20"/>
      <c r="C1138" s="20"/>
      <c r="D1138" s="20"/>
      <c r="E1138" s="19"/>
      <c r="F1138" s="15" t="s">
        <v>110</v>
      </c>
      <c r="G1138" s="22"/>
      <c r="H1138" s="19"/>
      <c r="I1138" s="15" t="s">
        <v>127</v>
      </c>
      <c r="J1138" s="22"/>
      <c r="K1138" s="19"/>
      <c r="L1138" s="15" t="s">
        <v>110</v>
      </c>
      <c r="M1138" s="22"/>
      <c r="N1138" s="19"/>
      <c r="O1138" s="15" t="str">
        <f aca="false">IF(OR(AND(NOT(ISBLANK(G1138)),NOT(ISNUMBER(G1138))),AND(NOT(ISBLANK(J1138)),NOT(ISNUMBER(M1138)))),"Digite um número na C.H.",IF(OR(COUNTIF(B1130:B1139,B1138)&gt;1,COUNTIF(J1130:J1139,J1138)&gt;1),"Docente repetido",""))</f>
        <v/>
      </c>
      <c r="P1138" s="15" t="n">
        <f aca="false">IF(ISBLANK(O1138),"",IF(O1138="",0,1))</f>
        <v>0</v>
      </c>
      <c r="Q1138" s="21"/>
      <c r="R1138" s="21"/>
      <c r="S1138" s="21"/>
      <c r="T1138" s="42" t="str">
        <f aca="false">IF(AND($A1138 = "Nome da disciplina:", ISTEXT($B1138)), "OK", "")</f>
        <v/>
      </c>
      <c r="U1138" s="21"/>
      <c r="V1138" s="21"/>
      <c r="W1138" s="21"/>
    </row>
    <row r="1139" customFormat="false" ht="13.5" hidden="false" customHeight="false" outlineLevel="0" collapsed="false">
      <c r="A1139" s="15" t="s">
        <v>128</v>
      </c>
      <c r="B1139" s="20"/>
      <c r="C1139" s="20"/>
      <c r="D1139" s="20"/>
      <c r="E1139" s="19"/>
      <c r="F1139" s="15" t="s">
        <v>110</v>
      </c>
      <c r="G1139" s="22"/>
      <c r="H1139" s="19"/>
      <c r="I1139" s="15" t="s">
        <v>129</v>
      </c>
      <c r="J1139" s="22"/>
      <c r="K1139" s="19"/>
      <c r="L1139" s="15" t="s">
        <v>110</v>
      </c>
      <c r="M1139" s="22"/>
      <c r="N1139" s="19"/>
      <c r="O1139" s="15" t="str">
        <f aca="false">IF(OR(AND(NOT(ISBLANK(G1139)),NOT(ISNUMBER(G1139))),AND(NOT(ISBLANK(J1139)),NOT(ISNUMBER(M1139)))),"Digite um número na C.H.",IF(OR(COUNTIF(B1130:B1139,B1139)&gt;1,COUNTIF(J1130:J1139,J1139)&gt;1),"Docente repetido",""))</f>
        <v/>
      </c>
      <c r="P1139" s="15" t="n">
        <f aca="false">IF(ISBLANK(O1139),"",IF(O1139="",0,1))</f>
        <v>0</v>
      </c>
      <c r="Q1139" s="21"/>
      <c r="R1139" s="21"/>
      <c r="S1139" s="21"/>
      <c r="T1139" s="42" t="str">
        <f aca="false">IF(AND($A1139 = "Nome da disciplina:", ISTEXT($B1139)), "OK", "")</f>
        <v/>
      </c>
      <c r="U1139" s="21"/>
      <c r="V1139" s="21"/>
      <c r="W1139" s="21"/>
    </row>
    <row r="1140" customFormat="false" ht="12" hidden="false" customHeight="false" outlineLevel="0" collapsed="false">
      <c r="A1140" s="21"/>
      <c r="B1140" s="21"/>
      <c r="C1140" s="21"/>
      <c r="D1140" s="21"/>
      <c r="E1140" s="21"/>
      <c r="F1140" s="21"/>
      <c r="G1140" s="21"/>
      <c r="H1140" s="21"/>
      <c r="I1140" s="21"/>
      <c r="J1140" s="21"/>
      <c r="K1140" s="21"/>
      <c r="L1140" s="21"/>
      <c r="M1140" s="21"/>
      <c r="N1140" s="21"/>
      <c r="O1140" s="21"/>
      <c r="P1140" s="21"/>
      <c r="Q1140" s="21"/>
      <c r="R1140" s="21"/>
      <c r="S1140" s="21"/>
      <c r="T1140" s="42" t="str">
        <f aca="false">IF(AND($A1140 = "Nome da disciplina:", ISTEXT($B1140)), "OK", "")</f>
        <v/>
      </c>
      <c r="U1140" s="21"/>
      <c r="V1140" s="21"/>
      <c r="W1140" s="21"/>
    </row>
    <row r="1141" customFormat="false" ht="15.75" hidden="false" customHeight="true" outlineLevel="0" collapsed="false">
      <c r="T1141" s="42" t="str">
        <f aca="false">IF(AND($A1141 = "Nome da disciplina:", ISTEXT($B1141)), "OK", "")</f>
        <v/>
      </c>
    </row>
    <row r="1142" customFormat="false" ht="15.75" hidden="false" customHeight="true" outlineLevel="0" collapsed="false">
      <c r="T1142" s="42" t="str">
        <f aca="false">IF(AND($A1142 = "Nome da disciplina:", ISTEXT($B1142)), "OK", "")</f>
        <v/>
      </c>
    </row>
    <row r="1143" customFormat="false" ht="19.5" hidden="false" customHeight="true" outlineLevel="0" collapsed="false">
      <c r="A1143" s="15" t="s">
        <v>98</v>
      </c>
      <c r="B1143" s="17"/>
      <c r="C1143" s="17"/>
      <c r="D1143" s="17"/>
      <c r="E1143" s="17"/>
      <c r="F1143" s="17"/>
      <c r="G1143" s="17"/>
      <c r="H1143" s="17"/>
      <c r="I1143" s="17"/>
      <c r="J1143" s="17"/>
      <c r="K1143" s="17"/>
      <c r="L1143" s="17"/>
      <c r="M1143" s="17"/>
      <c r="N1143" s="19"/>
      <c r="O1143" s="15" t="str">
        <f aca="false">IF(AND(B1143="",NOT(F1144="")),"Nome da disciplina obrigatório","")</f>
        <v/>
      </c>
      <c r="P1143" s="15" t="n">
        <f aca="false">IF(ISBLANK(O1143),"",IF(O1143="",0,1))</f>
        <v>0</v>
      </c>
      <c r="Q1143" s="21"/>
      <c r="R1143" s="21"/>
      <c r="S1143" s="21"/>
      <c r="T1143" s="42" t="str">
        <f aca="false">IF(AND($A1143 = "Nome da disciplina:", ISTEXT($B1143)), "OK", "")</f>
        <v/>
      </c>
      <c r="U1143" s="21"/>
      <c r="V1143" s="21"/>
      <c r="W1143" s="21"/>
    </row>
    <row r="1144" customFormat="false" ht="32.25" hidden="false" customHeight="true" outlineLevel="0" collapsed="false">
      <c r="A1144" s="47" t="s">
        <v>99</v>
      </c>
      <c r="B1144" s="47"/>
      <c r="C1144" s="47"/>
      <c r="D1144" s="47"/>
      <c r="E1144" s="47"/>
      <c r="F1144" s="15" t="str">
        <f aca="false">IF(SUM(G1154:G1163)+SUM(M1154:M1163)=0,"",SUM(G1154:G1163)+SUM(M1154:M1163))</f>
        <v/>
      </c>
      <c r="H1144" s="19"/>
      <c r="I1144" s="19"/>
      <c r="J1144" s="19"/>
      <c r="K1144" s="19"/>
      <c r="L1144" s="19"/>
      <c r="M1144" s="19"/>
      <c r="N1144" s="19"/>
      <c r="O1144" s="15" t="str">
        <f aca="false">IF(F1144="", "", IF(AND(NOT(F1144=0),NOT(MOD(F1144,15)=0)),"A carga horária deve ser múltiplo de 15",""))</f>
        <v/>
      </c>
      <c r="P1144" s="15" t="n">
        <f aca="false">IF(ISBLANK(O1144),"",IF(O1144="",0,1))</f>
        <v>0</v>
      </c>
      <c r="Q1144" s="21"/>
      <c r="R1144" s="21"/>
      <c r="S1144" s="21"/>
      <c r="T1144" s="42" t="str">
        <f aca="false">IF(AND($A1144 = "Nome da disciplina:", ISTEXT($B1144)), "OK", "")</f>
        <v/>
      </c>
      <c r="U1144" s="19"/>
      <c r="V1144" s="19"/>
      <c r="W1144" s="21"/>
    </row>
    <row r="1145" customFormat="false" ht="13.5" hidden="false" customHeight="true" outlineLevel="0" collapsed="false">
      <c r="A1145" s="39" t="s">
        <v>92</v>
      </c>
      <c r="B1145" s="39"/>
      <c r="C1145" s="39"/>
      <c r="D1145" s="39"/>
      <c r="E1145" s="39"/>
      <c r="F1145" s="48" t="str">
        <f aca="false">IF(AND(NOT(ISBLANK(F1144)),ISNUMBER(F1144),F1144&gt;=15),F1144/15,"")</f>
        <v/>
      </c>
      <c r="G1145" s="19"/>
      <c r="H1145" s="19"/>
      <c r="I1145" s="19"/>
      <c r="J1145" s="19"/>
      <c r="K1145" s="19"/>
      <c r="L1145" s="19"/>
      <c r="M1145" s="19"/>
      <c r="N1145" s="19"/>
      <c r="O1145" s="21"/>
      <c r="P1145" s="21"/>
      <c r="Q1145" s="21"/>
      <c r="R1145" s="21"/>
      <c r="S1145" s="21"/>
      <c r="T1145" s="42" t="str">
        <f aca="false">IF(AND($A1145 = "Nome da disciplina:", ISTEXT($B1145)), "OK", "")</f>
        <v/>
      </c>
      <c r="U1145" s="19"/>
      <c r="V1145" s="19"/>
      <c r="W1145" s="21"/>
    </row>
    <row r="1146" customFormat="false" ht="60" hidden="false" customHeight="true" outlineLevel="0" collapsed="false">
      <c r="A1146" s="15" t="s">
        <v>100</v>
      </c>
      <c r="B1146" s="31"/>
      <c r="C1146" s="31"/>
      <c r="D1146" s="31"/>
      <c r="E1146" s="31"/>
      <c r="F1146" s="31"/>
      <c r="G1146" s="31"/>
      <c r="H1146" s="31"/>
      <c r="I1146" s="31"/>
      <c r="J1146" s="31"/>
      <c r="K1146" s="31"/>
      <c r="L1146" s="31"/>
      <c r="M1146" s="31"/>
      <c r="N1146" s="19"/>
      <c r="O1146" s="21"/>
      <c r="P1146" s="21"/>
      <c r="Q1146" s="21"/>
      <c r="R1146" s="21"/>
      <c r="S1146" s="21"/>
      <c r="T1146" s="42" t="str">
        <f aca="false">IF(AND($A1146 = "Nome da disciplina:", ISTEXT($B1146)), "OK", "")</f>
        <v/>
      </c>
      <c r="U1146" s="19"/>
      <c r="V1146" s="19"/>
      <c r="W1146" s="21"/>
    </row>
    <row r="1147" customFormat="false" ht="60" hidden="false" customHeight="true" outlineLevel="0" collapsed="false">
      <c r="A1147" s="49" t="s">
        <v>101</v>
      </c>
      <c r="B1147" s="31"/>
      <c r="C1147" s="31"/>
      <c r="D1147" s="31"/>
      <c r="E1147" s="31"/>
      <c r="F1147" s="31"/>
      <c r="G1147" s="31"/>
      <c r="H1147" s="31"/>
      <c r="I1147" s="31"/>
      <c r="J1147" s="31"/>
      <c r="K1147" s="31"/>
      <c r="L1147" s="31"/>
      <c r="M1147" s="31"/>
      <c r="N1147" s="19"/>
      <c r="O1147" s="21"/>
      <c r="P1147" s="21"/>
      <c r="Q1147" s="21"/>
      <c r="R1147" s="21"/>
      <c r="S1147" s="21"/>
      <c r="T1147" s="42" t="str">
        <f aca="false">IF(AND($A1147 = "Nome da disciplina:", ISTEXT($B1147)), "OK", "")</f>
        <v/>
      </c>
      <c r="U1147" s="19"/>
      <c r="V1147" s="19"/>
      <c r="W1147" s="21"/>
    </row>
    <row r="1148" customFormat="false" ht="13.5" hidden="false" customHeight="false" outlineLevel="0" collapsed="false">
      <c r="A1148" s="15" t="s">
        <v>102</v>
      </c>
      <c r="B1148" s="22"/>
      <c r="C1148" s="50" t="s">
        <v>103</v>
      </c>
      <c r="D1148" s="19"/>
      <c r="E1148" s="19"/>
      <c r="G1148" s="21"/>
      <c r="H1148" s="19"/>
      <c r="I1148" s="19"/>
      <c r="J1148" s="19"/>
      <c r="K1148" s="19"/>
      <c r="L1148" s="19"/>
      <c r="M1148" s="19"/>
      <c r="N1148" s="19"/>
      <c r="O1148" s="21"/>
      <c r="P1148" s="21"/>
      <c r="Q1148" s="21"/>
      <c r="R1148" s="21"/>
      <c r="S1148" s="21"/>
      <c r="T1148" s="42" t="str">
        <f aca="false">IF(AND($A1148 = "Nome da disciplina:", ISTEXT($B1148)), "OK", "")</f>
        <v/>
      </c>
      <c r="U1148" s="19"/>
      <c r="V1148" s="19"/>
      <c r="W1148" s="21"/>
    </row>
    <row r="1149" customFormat="false" ht="13.5" hidden="false" customHeight="false" outlineLevel="0" collapsed="false">
      <c r="A1149" s="15" t="s">
        <v>104</v>
      </c>
      <c r="B1149" s="22"/>
      <c r="C1149" s="50" t="s">
        <v>103</v>
      </c>
      <c r="D1149" s="19"/>
      <c r="E1149" s="19"/>
      <c r="G1149" s="21"/>
      <c r="H1149" s="19"/>
      <c r="I1149" s="19"/>
      <c r="J1149" s="19"/>
      <c r="K1149" s="19"/>
      <c r="L1149" s="19"/>
      <c r="M1149" s="19"/>
      <c r="N1149" s="19"/>
      <c r="O1149" s="21"/>
      <c r="P1149" s="21"/>
      <c r="Q1149" s="21"/>
      <c r="R1149" s="21"/>
      <c r="S1149" s="21"/>
      <c r="T1149" s="42" t="str">
        <f aca="false">IF(AND($A1149 = "Nome da disciplina:", ISTEXT($B1149)), "OK", "")</f>
        <v/>
      </c>
      <c r="U1149" s="19"/>
      <c r="V1149" s="19"/>
      <c r="W1149" s="21"/>
    </row>
    <row r="1150" customFormat="false" ht="13.5" hidden="false" customHeight="true" outlineLevel="0" collapsed="false">
      <c r="A1150" s="51" t="s">
        <v>105</v>
      </c>
      <c r="B1150" s="51"/>
      <c r="C1150" s="22"/>
      <c r="D1150" s="50" t="s">
        <v>103</v>
      </c>
      <c r="E1150" s="19"/>
      <c r="F1150" s="52"/>
      <c r="G1150" s="21"/>
      <c r="H1150" s="19"/>
      <c r="I1150" s="19"/>
      <c r="J1150" s="19"/>
      <c r="K1150" s="19"/>
      <c r="L1150" s="19"/>
      <c r="M1150" s="19"/>
      <c r="N1150" s="19"/>
      <c r="O1150" s="21"/>
      <c r="P1150" s="21"/>
      <c r="Q1150" s="21"/>
      <c r="R1150" s="21"/>
      <c r="S1150" s="21"/>
      <c r="T1150" s="42" t="str">
        <f aca="false">IF(AND($A1150 = "Nome da disciplina:", ISTEXT($B1150)), "OK", "")</f>
        <v/>
      </c>
      <c r="U1150" s="19"/>
      <c r="V1150" s="19"/>
      <c r="W1150" s="21"/>
    </row>
    <row r="1151" customFormat="false" ht="13.5" hidden="false" customHeight="true" outlineLevel="0" collapsed="false">
      <c r="A1151" s="51" t="s">
        <v>106</v>
      </c>
      <c r="B1151" s="51"/>
      <c r="C1151" s="22"/>
      <c r="D1151" s="50" t="s">
        <v>103</v>
      </c>
      <c r="E1151" s="19"/>
      <c r="F1151" s="52"/>
      <c r="G1151" s="21"/>
      <c r="H1151" s="19"/>
      <c r="I1151" s="19"/>
      <c r="J1151" s="19"/>
      <c r="K1151" s="19"/>
      <c r="L1151" s="19"/>
      <c r="M1151" s="19"/>
      <c r="N1151" s="19"/>
      <c r="O1151" s="21"/>
      <c r="P1151" s="21"/>
      <c r="Q1151" s="21"/>
      <c r="R1151" s="21"/>
      <c r="S1151" s="21"/>
      <c r="T1151" s="42" t="str">
        <f aca="false">IF(AND($A1151 = "Nome da disciplina:", ISTEXT($B1151)), "OK", "")</f>
        <v/>
      </c>
      <c r="U1151" s="19"/>
      <c r="V1151" s="19"/>
      <c r="W1151" s="21"/>
    </row>
    <row r="1152" customFormat="false" ht="13.5" hidden="false" customHeight="true" outlineLevel="0" collapsed="false">
      <c r="A1152" s="57" t="s">
        <v>107</v>
      </c>
      <c r="B1152" s="57"/>
      <c r="C1152" s="57"/>
      <c r="D1152" s="22"/>
      <c r="E1152" s="50" t="s">
        <v>103</v>
      </c>
      <c r="G1152" s="21"/>
      <c r="H1152" s="19"/>
      <c r="I1152" s="19"/>
      <c r="J1152" s="19"/>
      <c r="K1152" s="19"/>
      <c r="L1152" s="19"/>
      <c r="M1152" s="19"/>
      <c r="N1152" s="19"/>
      <c r="O1152" s="21"/>
      <c r="P1152" s="21"/>
      <c r="Q1152" s="21"/>
      <c r="R1152" s="21"/>
      <c r="S1152" s="21"/>
      <c r="T1152" s="42" t="str">
        <f aca="false">IF(AND($A1152 = "Nome da disciplina:", ISTEXT($B1152)), "OK", "")</f>
        <v/>
      </c>
      <c r="U1152" s="19"/>
      <c r="V1152" s="19"/>
      <c r="W1152" s="21"/>
    </row>
    <row r="1153" customFormat="false" ht="13.5" hidden="false" customHeight="true" outlineLevel="0" collapsed="false">
      <c r="A1153" s="59" t="s">
        <v>108</v>
      </c>
      <c r="B1153" s="59"/>
      <c r="C1153" s="59"/>
      <c r="D1153" s="22"/>
      <c r="E1153" s="50" t="s">
        <v>103</v>
      </c>
      <c r="G1153" s="21"/>
      <c r="H1153" s="19"/>
      <c r="I1153" s="19"/>
      <c r="J1153" s="19"/>
      <c r="K1153" s="19"/>
      <c r="L1153" s="19"/>
      <c r="M1153" s="19"/>
      <c r="N1153" s="19"/>
      <c r="O1153" s="21"/>
      <c r="P1153" s="21"/>
      <c r="Q1153" s="21"/>
      <c r="R1153" s="21"/>
      <c r="S1153" s="21"/>
      <c r="T1153" s="42" t="str">
        <f aca="false">IF(AND($A1153 = "Nome da disciplina:", ISTEXT($B1153)), "OK", "")</f>
        <v/>
      </c>
      <c r="U1153" s="19"/>
      <c r="V1153" s="19"/>
      <c r="W1153" s="21"/>
    </row>
    <row r="1154" customFormat="false" ht="13.5" hidden="false" customHeight="false" outlineLevel="0" collapsed="false">
      <c r="A1154" s="15" t="s">
        <v>109</v>
      </c>
      <c r="B1154" s="20"/>
      <c r="C1154" s="20"/>
      <c r="D1154" s="20"/>
      <c r="E1154" s="19"/>
      <c r="F1154" s="15" t="s">
        <v>110</v>
      </c>
      <c r="G1154" s="22"/>
      <c r="H1154" s="19"/>
      <c r="I1154" s="15" t="s">
        <v>111</v>
      </c>
      <c r="J1154" s="22"/>
      <c r="K1154" s="19"/>
      <c r="L1154" s="15" t="s">
        <v>110</v>
      </c>
      <c r="M1154" s="22"/>
      <c r="N1154" s="19"/>
      <c r="O1154" s="15" t="str">
        <f aca="false">IF(OR(AND(NOT(ISBLANK(G1154)),NOT(ISNUMBER(G1154))),AND(NOT(ISBLANK(J1154)),NOT(ISNUMBER(M1154)))),"Digite um número na C.H.",IF(OR(COUNTIF(B1154:B1163,B1154)&gt;1,COUNTIF(J1154:J1163,J1154)&gt;1),"Docente repetido",""))</f>
        <v/>
      </c>
      <c r="P1154" s="15" t="n">
        <f aca="false">IF(ISBLANK(O1154),"",IF(O1154="",0,1))</f>
        <v>0</v>
      </c>
      <c r="Q1154" s="21"/>
      <c r="R1154" s="21"/>
      <c r="S1154" s="21"/>
      <c r="T1154" s="42" t="str">
        <f aca="false">IF(AND($A1154 = "Nome da disciplina:", ISTEXT($B1154)), "OK", "")</f>
        <v/>
      </c>
      <c r="U1154" s="19"/>
      <c r="V1154" s="19"/>
      <c r="W1154" s="21"/>
    </row>
    <row r="1155" customFormat="false" ht="13.5" hidden="false" customHeight="false" outlineLevel="0" collapsed="false">
      <c r="A1155" s="15" t="s">
        <v>112</v>
      </c>
      <c r="B1155" s="20"/>
      <c r="C1155" s="20"/>
      <c r="D1155" s="20"/>
      <c r="E1155" s="19"/>
      <c r="F1155" s="15" t="s">
        <v>110</v>
      </c>
      <c r="G1155" s="22"/>
      <c r="H1155" s="19"/>
      <c r="I1155" s="15" t="s">
        <v>113</v>
      </c>
      <c r="J1155" s="22"/>
      <c r="K1155" s="19"/>
      <c r="L1155" s="15" t="s">
        <v>110</v>
      </c>
      <c r="M1155" s="22"/>
      <c r="N1155" s="19"/>
      <c r="O1155" s="15" t="str">
        <f aca="false">IF(OR(AND(NOT(ISBLANK(G1155)),NOT(ISNUMBER(G1155))),AND(NOT(ISBLANK(J1155)),NOT(ISNUMBER(M1155)))),"Digite um número na C.H.",IF(OR(COUNTIF(B1154:B1163,B1155)&gt;1,COUNTIF(J1154:J1163,J1155)&gt;1),"Docente repetido",""))</f>
        <v/>
      </c>
      <c r="P1155" s="15" t="n">
        <f aca="false">IF(ISBLANK(O1155),"",IF(O1155="",0,1))</f>
        <v>0</v>
      </c>
      <c r="Q1155" s="21"/>
      <c r="R1155" s="21"/>
      <c r="S1155" s="21"/>
      <c r="T1155" s="42" t="str">
        <f aca="false">IF(AND($A1155 = "Nome da disciplina:", ISTEXT($B1155)), "OK", "")</f>
        <v/>
      </c>
      <c r="U1155" s="19"/>
      <c r="V1155" s="19"/>
      <c r="W1155" s="21"/>
    </row>
    <row r="1156" customFormat="false" ht="13.5" hidden="false" customHeight="false" outlineLevel="0" collapsed="false">
      <c r="A1156" s="15" t="s">
        <v>114</v>
      </c>
      <c r="B1156" s="20"/>
      <c r="C1156" s="20"/>
      <c r="D1156" s="20"/>
      <c r="E1156" s="19"/>
      <c r="F1156" s="15" t="s">
        <v>110</v>
      </c>
      <c r="G1156" s="22"/>
      <c r="H1156" s="19"/>
      <c r="I1156" s="15" t="s">
        <v>115</v>
      </c>
      <c r="J1156" s="22"/>
      <c r="K1156" s="19"/>
      <c r="L1156" s="15" t="s">
        <v>110</v>
      </c>
      <c r="M1156" s="22"/>
      <c r="N1156" s="19"/>
      <c r="O1156" s="15" t="str">
        <f aca="false">IF(OR(AND(NOT(ISBLANK(G1156)),NOT(ISNUMBER(G1156))),AND(NOT(ISBLANK(J1156)),NOT(ISNUMBER(M1156)))),"Digite um número na C.H.",IF(OR(COUNTIF(B1154:B1163,B1156)&gt;1,COUNTIF(J1154:J1163,J1156)&gt;1),"Docente repetido",""))</f>
        <v/>
      </c>
      <c r="P1156" s="15" t="n">
        <f aca="false">IF(ISBLANK(O1156),"",IF(O1156="",0,1))</f>
        <v>0</v>
      </c>
      <c r="Q1156" s="21"/>
      <c r="R1156" s="21"/>
      <c r="S1156" s="21"/>
      <c r="T1156" s="42" t="str">
        <f aca="false">IF(AND($A1156 = "Nome da disciplina:", ISTEXT($B1156)), "OK", "")</f>
        <v/>
      </c>
      <c r="U1156" s="19"/>
      <c r="V1156" s="19"/>
      <c r="W1156" s="21"/>
    </row>
    <row r="1157" customFormat="false" ht="13.5" hidden="false" customHeight="false" outlineLevel="0" collapsed="false">
      <c r="A1157" s="15" t="s">
        <v>116</v>
      </c>
      <c r="B1157" s="20"/>
      <c r="C1157" s="20"/>
      <c r="D1157" s="20"/>
      <c r="E1157" s="19"/>
      <c r="F1157" s="15" t="s">
        <v>110</v>
      </c>
      <c r="G1157" s="22"/>
      <c r="H1157" s="19"/>
      <c r="I1157" s="15" t="s">
        <v>117</v>
      </c>
      <c r="J1157" s="22"/>
      <c r="K1157" s="19"/>
      <c r="L1157" s="15" t="s">
        <v>110</v>
      </c>
      <c r="M1157" s="22"/>
      <c r="N1157" s="19"/>
      <c r="O1157" s="15" t="str">
        <f aca="false">IF(OR(AND(NOT(ISBLANK(G1157)),NOT(ISNUMBER(G1157))),AND(NOT(ISBLANK(J1157)),NOT(ISNUMBER(M1157)))),"Digite um número na C.H.",IF(OR(COUNTIF(B1154:B1163,B1157)&gt;1,COUNTIF(J1154:J1163,J1157)&gt;1),"Docente repetido",""))</f>
        <v/>
      </c>
      <c r="P1157" s="15" t="n">
        <f aca="false">IF(ISBLANK(O1157),"",IF(O1157="",0,1))</f>
        <v>0</v>
      </c>
      <c r="Q1157" s="21"/>
      <c r="R1157" s="21"/>
      <c r="S1157" s="21"/>
      <c r="T1157" s="42" t="str">
        <f aca="false">IF(AND($A1157 = "Nome da disciplina:", ISTEXT($B1157)), "OK", "")</f>
        <v/>
      </c>
      <c r="U1157" s="19"/>
      <c r="V1157" s="19"/>
      <c r="W1157" s="21"/>
    </row>
    <row r="1158" customFormat="false" ht="13.5" hidden="false" customHeight="false" outlineLevel="0" collapsed="false">
      <c r="A1158" s="15" t="s">
        <v>118</v>
      </c>
      <c r="B1158" s="20"/>
      <c r="C1158" s="20"/>
      <c r="D1158" s="20"/>
      <c r="E1158" s="19"/>
      <c r="F1158" s="15" t="s">
        <v>110</v>
      </c>
      <c r="G1158" s="22"/>
      <c r="H1158" s="19"/>
      <c r="I1158" s="15" t="s">
        <v>119</v>
      </c>
      <c r="J1158" s="22"/>
      <c r="K1158" s="19"/>
      <c r="L1158" s="15" t="s">
        <v>110</v>
      </c>
      <c r="M1158" s="22"/>
      <c r="N1158" s="19"/>
      <c r="O1158" s="15" t="str">
        <f aca="false">IF(OR(AND(NOT(ISBLANK(G1158)),NOT(ISNUMBER(G1158))),AND(NOT(ISBLANK(J1158)),NOT(ISNUMBER(M1158)))),"Digite um número na C.H.",IF(OR(COUNTIF(B1154:B1163,B1158)&gt;1,COUNTIF(J1154:J1163,J1158)&gt;1),"Docente repetido",""))</f>
        <v/>
      </c>
      <c r="P1158" s="15" t="n">
        <f aca="false">IF(ISBLANK(O1158),"",IF(O1158="",0,1))</f>
        <v>0</v>
      </c>
      <c r="Q1158" s="21"/>
      <c r="R1158" s="21"/>
      <c r="S1158" s="21"/>
      <c r="T1158" s="42" t="str">
        <f aca="false">IF(AND($A1158 = "Nome da disciplina:", ISTEXT($B1158)), "OK", "")</f>
        <v/>
      </c>
      <c r="U1158" s="19"/>
      <c r="V1158" s="19"/>
      <c r="W1158" s="21"/>
    </row>
    <row r="1159" customFormat="false" ht="13.5" hidden="false" customHeight="false" outlineLevel="0" collapsed="false">
      <c r="A1159" s="15" t="s">
        <v>120</v>
      </c>
      <c r="B1159" s="20"/>
      <c r="C1159" s="20"/>
      <c r="D1159" s="20"/>
      <c r="E1159" s="19"/>
      <c r="F1159" s="15" t="s">
        <v>110</v>
      </c>
      <c r="G1159" s="22"/>
      <c r="H1159" s="19"/>
      <c r="I1159" s="15" t="s">
        <v>121</v>
      </c>
      <c r="J1159" s="22"/>
      <c r="K1159" s="19"/>
      <c r="L1159" s="15" t="s">
        <v>110</v>
      </c>
      <c r="M1159" s="22"/>
      <c r="N1159" s="19"/>
      <c r="O1159" s="15" t="str">
        <f aca="false">IF(OR(AND(NOT(ISBLANK(G1159)),NOT(ISNUMBER(G1159))),AND(NOT(ISBLANK(J1159)),NOT(ISNUMBER(M1159)))),"Digite um número na C.H.",IF(OR(COUNTIF(B1154:B1163,B1159)&gt;1,COUNTIF(J1154:J1163,J1159)&gt;1),"Docente repetido",""))</f>
        <v/>
      </c>
      <c r="P1159" s="15" t="n">
        <f aca="false">IF(ISBLANK(O1159),"",IF(O1159="",0,1))</f>
        <v>0</v>
      </c>
      <c r="Q1159" s="21"/>
      <c r="R1159" s="21"/>
      <c r="S1159" s="21"/>
      <c r="T1159" s="42" t="str">
        <f aca="false">IF(AND($A1159 = "Nome da disciplina:", ISTEXT($B1159)), "OK", "")</f>
        <v/>
      </c>
      <c r="U1159" s="19"/>
      <c r="V1159" s="19"/>
      <c r="W1159" s="21"/>
    </row>
    <row r="1160" customFormat="false" ht="13.5" hidden="false" customHeight="false" outlineLevel="0" collapsed="false">
      <c r="A1160" s="15" t="s">
        <v>122</v>
      </c>
      <c r="B1160" s="20"/>
      <c r="C1160" s="20"/>
      <c r="D1160" s="20"/>
      <c r="E1160" s="19"/>
      <c r="F1160" s="15" t="s">
        <v>110</v>
      </c>
      <c r="G1160" s="22"/>
      <c r="H1160" s="19"/>
      <c r="I1160" s="15" t="s">
        <v>123</v>
      </c>
      <c r="J1160" s="22"/>
      <c r="K1160" s="19"/>
      <c r="L1160" s="15" t="s">
        <v>110</v>
      </c>
      <c r="M1160" s="22"/>
      <c r="N1160" s="19"/>
      <c r="O1160" s="15" t="str">
        <f aca="false">IF(OR(AND(NOT(ISBLANK(G1160)),NOT(ISNUMBER(G1160))),AND(NOT(ISBLANK(J1160)),NOT(ISNUMBER(M1160)))),"Digite um número na C.H.",IF(OR(COUNTIF(B1154:B1163,B1160)&gt;1,COUNTIF(J1154:J1163,J1160)&gt;1),"Docente repetido",""))</f>
        <v/>
      </c>
      <c r="P1160" s="15" t="n">
        <f aca="false">IF(ISBLANK(O1160),"",IF(O1160="",0,1))</f>
        <v>0</v>
      </c>
      <c r="Q1160" s="21"/>
      <c r="R1160" s="21"/>
      <c r="S1160" s="21"/>
      <c r="T1160" s="42" t="str">
        <f aca="false">IF(AND($A1160 = "Nome da disciplina:", ISTEXT($B1160)), "OK", "")</f>
        <v/>
      </c>
      <c r="U1160" s="19"/>
      <c r="V1160" s="19"/>
      <c r="W1160" s="21"/>
    </row>
    <row r="1161" customFormat="false" ht="13.5" hidden="false" customHeight="false" outlineLevel="0" collapsed="false">
      <c r="A1161" s="15" t="s">
        <v>124</v>
      </c>
      <c r="B1161" s="20"/>
      <c r="C1161" s="20"/>
      <c r="D1161" s="20"/>
      <c r="E1161" s="19"/>
      <c r="F1161" s="15" t="s">
        <v>110</v>
      </c>
      <c r="G1161" s="22"/>
      <c r="H1161" s="19"/>
      <c r="I1161" s="15" t="s">
        <v>125</v>
      </c>
      <c r="J1161" s="22"/>
      <c r="K1161" s="19"/>
      <c r="L1161" s="15" t="s">
        <v>110</v>
      </c>
      <c r="M1161" s="22"/>
      <c r="N1161" s="19"/>
      <c r="O1161" s="15" t="str">
        <f aca="false">IF(OR(AND(NOT(ISBLANK(G1161)),NOT(ISNUMBER(G1161))),AND(NOT(ISBLANK(J1161)),NOT(ISNUMBER(M1161)))),"Digite um número na C.H.",IF(OR(COUNTIF(B1154:B1163,B1161)&gt;1,COUNTIF(J1154:J1163,J1161)&gt;1),"Docente repetido",""))</f>
        <v/>
      </c>
      <c r="P1161" s="15" t="n">
        <f aca="false">IF(ISBLANK(O1161),"",IF(O1161="",0,1))</f>
        <v>0</v>
      </c>
      <c r="Q1161" s="21"/>
      <c r="R1161" s="21"/>
      <c r="S1161" s="21"/>
      <c r="T1161" s="42" t="str">
        <f aca="false">IF(AND($A1161 = "Nome da disciplina:", ISTEXT($B1161)), "OK", "")</f>
        <v/>
      </c>
      <c r="U1161" s="19"/>
      <c r="V1161" s="19"/>
      <c r="W1161" s="21"/>
    </row>
    <row r="1162" customFormat="false" ht="13.5" hidden="false" customHeight="false" outlineLevel="0" collapsed="false">
      <c r="A1162" s="15" t="s">
        <v>126</v>
      </c>
      <c r="B1162" s="20"/>
      <c r="C1162" s="20"/>
      <c r="D1162" s="20"/>
      <c r="E1162" s="19"/>
      <c r="F1162" s="15" t="s">
        <v>110</v>
      </c>
      <c r="G1162" s="22"/>
      <c r="H1162" s="19"/>
      <c r="I1162" s="15" t="s">
        <v>127</v>
      </c>
      <c r="J1162" s="22"/>
      <c r="K1162" s="19"/>
      <c r="L1162" s="15" t="s">
        <v>110</v>
      </c>
      <c r="M1162" s="22"/>
      <c r="N1162" s="19"/>
      <c r="O1162" s="15" t="str">
        <f aca="false">IF(OR(AND(NOT(ISBLANK(G1162)),NOT(ISNUMBER(G1162))),AND(NOT(ISBLANK(J1162)),NOT(ISNUMBER(M1162)))),"Digite um número na C.H.",IF(OR(COUNTIF(B1154:B1163,B1162)&gt;1,COUNTIF(J1154:J1163,J1162)&gt;1),"Docente repetido",""))</f>
        <v/>
      </c>
      <c r="P1162" s="15" t="n">
        <f aca="false">IF(ISBLANK(O1162),"",IF(O1162="",0,1))</f>
        <v>0</v>
      </c>
      <c r="Q1162" s="21"/>
      <c r="R1162" s="21"/>
      <c r="S1162" s="21"/>
      <c r="T1162" s="42" t="str">
        <f aca="false">IF(AND($A1162 = "Nome da disciplina:", ISTEXT($B1162)), "OK", "")</f>
        <v/>
      </c>
      <c r="U1162" s="21"/>
      <c r="V1162" s="21"/>
      <c r="W1162" s="21"/>
    </row>
    <row r="1163" customFormat="false" ht="13.5" hidden="false" customHeight="false" outlineLevel="0" collapsed="false">
      <c r="A1163" s="15" t="s">
        <v>128</v>
      </c>
      <c r="B1163" s="20"/>
      <c r="C1163" s="20"/>
      <c r="D1163" s="20"/>
      <c r="E1163" s="19"/>
      <c r="F1163" s="15" t="s">
        <v>110</v>
      </c>
      <c r="G1163" s="22"/>
      <c r="H1163" s="19"/>
      <c r="I1163" s="15" t="s">
        <v>129</v>
      </c>
      <c r="J1163" s="22"/>
      <c r="K1163" s="19"/>
      <c r="L1163" s="15" t="s">
        <v>110</v>
      </c>
      <c r="M1163" s="22"/>
      <c r="N1163" s="19"/>
      <c r="O1163" s="15" t="str">
        <f aca="false">IF(OR(AND(NOT(ISBLANK(G1163)),NOT(ISNUMBER(G1163))),AND(NOT(ISBLANK(J1163)),NOT(ISNUMBER(M1163)))),"Digite um número na C.H.",IF(OR(COUNTIF(B1154:B1163,B1163)&gt;1,COUNTIF(J1154:J1163,J1163)&gt;1),"Docente repetido",""))</f>
        <v/>
      </c>
      <c r="P1163" s="15" t="n">
        <f aca="false">IF(ISBLANK(O1163),"",IF(O1163="",0,1))</f>
        <v>0</v>
      </c>
      <c r="Q1163" s="21"/>
      <c r="R1163" s="21"/>
      <c r="S1163" s="21"/>
      <c r="T1163" s="42" t="str">
        <f aca="false">IF(AND($A1163 = "Nome da disciplina:", ISTEXT($B1163)), "OK", "")</f>
        <v/>
      </c>
      <c r="U1163" s="21"/>
      <c r="V1163" s="21"/>
      <c r="W1163" s="21"/>
    </row>
    <row r="1164" customFormat="false" ht="12" hidden="false" customHeight="false" outlineLevel="0" collapsed="false">
      <c r="A1164" s="21"/>
      <c r="B1164" s="21"/>
      <c r="C1164" s="21"/>
      <c r="D1164" s="21"/>
      <c r="E1164" s="21"/>
      <c r="F1164" s="21"/>
      <c r="G1164" s="21"/>
      <c r="H1164" s="21"/>
      <c r="I1164" s="21"/>
      <c r="J1164" s="21"/>
      <c r="K1164" s="21"/>
      <c r="L1164" s="21"/>
      <c r="M1164" s="21"/>
      <c r="N1164" s="21"/>
      <c r="O1164" s="21"/>
      <c r="P1164" s="21"/>
      <c r="Q1164" s="21"/>
      <c r="R1164" s="21"/>
      <c r="S1164" s="21"/>
      <c r="T1164" s="42" t="str">
        <f aca="false">IF(AND($A1164 = "Nome da disciplina:", ISTEXT($B1164)), "OK", "")</f>
        <v/>
      </c>
      <c r="U1164" s="21"/>
      <c r="V1164" s="21"/>
      <c r="W1164" s="21"/>
    </row>
    <row r="1165" customFormat="false" ht="15.75" hidden="false" customHeight="true" outlineLevel="0" collapsed="false">
      <c r="T1165" s="42" t="str">
        <f aca="false">IF(AND($A1165 = "Nome da disciplina:", ISTEXT($B1165)), "OK", "")</f>
        <v/>
      </c>
    </row>
    <row r="1166" customFormat="false" ht="15.75" hidden="false" customHeight="true" outlineLevel="0" collapsed="false">
      <c r="T1166" s="42" t="str">
        <f aca="false">IF(AND($A1166 = "Nome da disciplina:", ISTEXT($B1166)), "OK", "")</f>
        <v/>
      </c>
    </row>
    <row r="1167" customFormat="false" ht="19.5" hidden="false" customHeight="true" outlineLevel="0" collapsed="false">
      <c r="A1167" s="15" t="s">
        <v>98</v>
      </c>
      <c r="B1167" s="17"/>
      <c r="C1167" s="17"/>
      <c r="D1167" s="17"/>
      <c r="E1167" s="17"/>
      <c r="F1167" s="17"/>
      <c r="G1167" s="17"/>
      <c r="H1167" s="17"/>
      <c r="I1167" s="17"/>
      <c r="J1167" s="17"/>
      <c r="K1167" s="17"/>
      <c r="L1167" s="17"/>
      <c r="M1167" s="17"/>
      <c r="N1167" s="19"/>
      <c r="O1167" s="15" t="str">
        <f aca="false">IF(AND(B1167="",NOT(F1168="")),"Nome da disciplina obrigatório","")</f>
        <v/>
      </c>
      <c r="P1167" s="15" t="n">
        <f aca="false">IF(ISBLANK(O1167),"",IF(O1167="",0,1))</f>
        <v>0</v>
      </c>
      <c r="Q1167" s="21"/>
      <c r="R1167" s="21"/>
      <c r="S1167" s="21"/>
      <c r="T1167" s="42" t="str">
        <f aca="false">IF(AND($A1167 = "Nome da disciplina:", ISTEXT($B1167)), "OK", "")</f>
        <v/>
      </c>
      <c r="U1167" s="21"/>
      <c r="V1167" s="21"/>
      <c r="W1167" s="21"/>
    </row>
    <row r="1168" customFormat="false" ht="32.25" hidden="false" customHeight="true" outlineLevel="0" collapsed="false">
      <c r="A1168" s="47" t="s">
        <v>99</v>
      </c>
      <c r="B1168" s="47"/>
      <c r="C1168" s="47"/>
      <c r="D1168" s="47"/>
      <c r="E1168" s="47"/>
      <c r="F1168" s="15" t="str">
        <f aca="false">IF(SUM(G1178:G1187)+SUM(M1178:M1187)=0,"",SUM(G1178:G1187)+SUM(M1178:M1187))</f>
        <v/>
      </c>
      <c r="H1168" s="19"/>
      <c r="I1168" s="19"/>
      <c r="J1168" s="19"/>
      <c r="K1168" s="19"/>
      <c r="L1168" s="19"/>
      <c r="M1168" s="19"/>
      <c r="N1168" s="19"/>
      <c r="O1168" s="15" t="str">
        <f aca="false">IF(F1168="", "", IF(AND(NOT(F1168=0),NOT(MOD(F1168,15)=0)),"A carga horária deve ser múltiplo de 15",""))</f>
        <v/>
      </c>
      <c r="P1168" s="15" t="n">
        <f aca="false">IF(ISBLANK(O1168),"",IF(O1168="",0,1))</f>
        <v>0</v>
      </c>
      <c r="Q1168" s="21"/>
      <c r="R1168" s="21"/>
      <c r="S1168" s="21"/>
      <c r="T1168" s="42" t="str">
        <f aca="false">IF(AND($A1168 = "Nome da disciplina:", ISTEXT($B1168)), "OK", "")</f>
        <v/>
      </c>
      <c r="U1168" s="19"/>
      <c r="V1168" s="19"/>
      <c r="W1168" s="21"/>
    </row>
    <row r="1169" customFormat="false" ht="13.5" hidden="false" customHeight="true" outlineLevel="0" collapsed="false">
      <c r="A1169" s="39" t="s">
        <v>92</v>
      </c>
      <c r="B1169" s="39"/>
      <c r="C1169" s="39"/>
      <c r="D1169" s="39"/>
      <c r="E1169" s="39"/>
      <c r="F1169" s="48" t="str">
        <f aca="false">IF(AND(NOT(ISBLANK(F1168)),ISNUMBER(F1168),F1168&gt;=15),F1168/15,"")</f>
        <v/>
      </c>
      <c r="G1169" s="19"/>
      <c r="H1169" s="19"/>
      <c r="I1169" s="19"/>
      <c r="J1169" s="19"/>
      <c r="K1169" s="19"/>
      <c r="L1169" s="19"/>
      <c r="M1169" s="19"/>
      <c r="N1169" s="19"/>
      <c r="O1169" s="21"/>
      <c r="P1169" s="21"/>
      <c r="Q1169" s="21"/>
      <c r="R1169" s="21"/>
      <c r="S1169" s="21"/>
      <c r="T1169" s="42" t="str">
        <f aca="false">IF(AND($A1169 = "Nome da disciplina:", ISTEXT($B1169)), "OK", "")</f>
        <v/>
      </c>
      <c r="U1169" s="19"/>
      <c r="V1169" s="19"/>
      <c r="W1169" s="21"/>
    </row>
    <row r="1170" customFormat="false" ht="60" hidden="false" customHeight="true" outlineLevel="0" collapsed="false">
      <c r="A1170" s="15" t="s">
        <v>100</v>
      </c>
      <c r="B1170" s="31"/>
      <c r="C1170" s="31"/>
      <c r="D1170" s="31"/>
      <c r="E1170" s="31"/>
      <c r="F1170" s="31"/>
      <c r="G1170" s="31"/>
      <c r="H1170" s="31"/>
      <c r="I1170" s="31"/>
      <c r="J1170" s="31"/>
      <c r="K1170" s="31"/>
      <c r="L1170" s="31"/>
      <c r="M1170" s="31"/>
      <c r="N1170" s="19"/>
      <c r="O1170" s="21"/>
      <c r="P1170" s="21"/>
      <c r="Q1170" s="21"/>
      <c r="R1170" s="21"/>
      <c r="S1170" s="21"/>
      <c r="T1170" s="42" t="str">
        <f aca="false">IF(AND($A1170 = "Nome da disciplina:", ISTEXT($B1170)), "OK", "")</f>
        <v/>
      </c>
      <c r="U1170" s="19"/>
      <c r="V1170" s="19"/>
      <c r="W1170" s="21"/>
    </row>
    <row r="1171" customFormat="false" ht="60" hidden="false" customHeight="true" outlineLevel="0" collapsed="false">
      <c r="A1171" s="49" t="s">
        <v>101</v>
      </c>
      <c r="B1171" s="31"/>
      <c r="C1171" s="31"/>
      <c r="D1171" s="31"/>
      <c r="E1171" s="31"/>
      <c r="F1171" s="31"/>
      <c r="G1171" s="31"/>
      <c r="H1171" s="31"/>
      <c r="I1171" s="31"/>
      <c r="J1171" s="31"/>
      <c r="K1171" s="31"/>
      <c r="L1171" s="31"/>
      <c r="M1171" s="31"/>
      <c r="N1171" s="19"/>
      <c r="O1171" s="21"/>
      <c r="P1171" s="21"/>
      <c r="Q1171" s="21"/>
      <c r="R1171" s="21"/>
      <c r="S1171" s="21"/>
      <c r="T1171" s="42" t="str">
        <f aca="false">IF(AND($A1171 = "Nome da disciplina:", ISTEXT($B1171)), "OK", "")</f>
        <v/>
      </c>
      <c r="U1171" s="19"/>
      <c r="V1171" s="19"/>
      <c r="W1171" s="21"/>
    </row>
    <row r="1172" customFormat="false" ht="13.5" hidden="false" customHeight="false" outlineLevel="0" collapsed="false">
      <c r="A1172" s="15" t="s">
        <v>102</v>
      </c>
      <c r="B1172" s="22"/>
      <c r="C1172" s="50" t="s">
        <v>103</v>
      </c>
      <c r="D1172" s="19"/>
      <c r="E1172" s="19"/>
      <c r="G1172" s="21"/>
      <c r="H1172" s="19"/>
      <c r="I1172" s="19"/>
      <c r="J1172" s="19"/>
      <c r="K1172" s="19"/>
      <c r="L1172" s="19"/>
      <c r="M1172" s="19"/>
      <c r="N1172" s="19"/>
      <c r="O1172" s="21"/>
      <c r="P1172" s="21"/>
      <c r="Q1172" s="21"/>
      <c r="R1172" s="21"/>
      <c r="S1172" s="21"/>
      <c r="T1172" s="42" t="str">
        <f aca="false">IF(AND($A1172 = "Nome da disciplina:", ISTEXT($B1172)), "OK", "")</f>
        <v/>
      </c>
      <c r="U1172" s="19"/>
      <c r="V1172" s="19"/>
      <c r="W1172" s="21"/>
    </row>
    <row r="1173" customFormat="false" ht="13.5" hidden="false" customHeight="false" outlineLevel="0" collapsed="false">
      <c r="A1173" s="15" t="s">
        <v>104</v>
      </c>
      <c r="B1173" s="22"/>
      <c r="C1173" s="50" t="s">
        <v>103</v>
      </c>
      <c r="D1173" s="19"/>
      <c r="E1173" s="19"/>
      <c r="G1173" s="21"/>
      <c r="H1173" s="19"/>
      <c r="I1173" s="19"/>
      <c r="J1173" s="19"/>
      <c r="K1173" s="19"/>
      <c r="L1173" s="19"/>
      <c r="M1173" s="19"/>
      <c r="N1173" s="19"/>
      <c r="O1173" s="21"/>
      <c r="P1173" s="21"/>
      <c r="Q1173" s="21"/>
      <c r="R1173" s="21"/>
      <c r="S1173" s="21"/>
      <c r="T1173" s="42" t="str">
        <f aca="false">IF(AND($A1173 = "Nome da disciplina:", ISTEXT($B1173)), "OK", "")</f>
        <v/>
      </c>
      <c r="U1173" s="19"/>
      <c r="V1173" s="19"/>
      <c r="W1173" s="21"/>
    </row>
    <row r="1174" customFormat="false" ht="13.5" hidden="false" customHeight="true" outlineLevel="0" collapsed="false">
      <c r="A1174" s="51" t="s">
        <v>105</v>
      </c>
      <c r="B1174" s="51"/>
      <c r="C1174" s="22"/>
      <c r="D1174" s="50" t="s">
        <v>103</v>
      </c>
      <c r="E1174" s="19"/>
      <c r="F1174" s="52"/>
      <c r="G1174" s="21"/>
      <c r="H1174" s="19"/>
      <c r="I1174" s="19"/>
      <c r="J1174" s="19"/>
      <c r="K1174" s="19"/>
      <c r="L1174" s="19"/>
      <c r="M1174" s="19"/>
      <c r="N1174" s="19"/>
      <c r="O1174" s="21"/>
      <c r="P1174" s="21"/>
      <c r="Q1174" s="21"/>
      <c r="R1174" s="21"/>
      <c r="S1174" s="21"/>
      <c r="T1174" s="42" t="str">
        <f aca="false">IF(AND($A1174 = "Nome da disciplina:", ISTEXT($B1174)), "OK", "")</f>
        <v/>
      </c>
      <c r="U1174" s="19"/>
      <c r="V1174" s="19"/>
      <c r="W1174" s="21"/>
    </row>
    <row r="1175" customFormat="false" ht="13.5" hidden="false" customHeight="true" outlineLevel="0" collapsed="false">
      <c r="A1175" s="51" t="s">
        <v>106</v>
      </c>
      <c r="B1175" s="51"/>
      <c r="C1175" s="22"/>
      <c r="D1175" s="50" t="s">
        <v>103</v>
      </c>
      <c r="E1175" s="19"/>
      <c r="F1175" s="52"/>
      <c r="G1175" s="21"/>
      <c r="H1175" s="19"/>
      <c r="I1175" s="19"/>
      <c r="J1175" s="19"/>
      <c r="K1175" s="19"/>
      <c r="L1175" s="19"/>
      <c r="M1175" s="19"/>
      <c r="N1175" s="19"/>
      <c r="O1175" s="21"/>
      <c r="P1175" s="21"/>
      <c r="Q1175" s="21"/>
      <c r="R1175" s="21"/>
      <c r="S1175" s="21"/>
      <c r="T1175" s="42" t="str">
        <f aca="false">IF(AND($A1175 = "Nome da disciplina:", ISTEXT($B1175)), "OK", "")</f>
        <v/>
      </c>
      <c r="U1175" s="19"/>
      <c r="V1175" s="19"/>
      <c r="W1175" s="21"/>
    </row>
    <row r="1176" customFormat="false" ht="13.5" hidden="false" customHeight="true" outlineLevel="0" collapsed="false">
      <c r="A1176" s="57" t="s">
        <v>107</v>
      </c>
      <c r="B1176" s="57"/>
      <c r="C1176" s="57"/>
      <c r="D1176" s="22"/>
      <c r="E1176" s="50" t="s">
        <v>103</v>
      </c>
      <c r="G1176" s="21"/>
      <c r="H1176" s="19"/>
      <c r="I1176" s="19"/>
      <c r="J1176" s="19"/>
      <c r="K1176" s="19"/>
      <c r="L1176" s="19"/>
      <c r="M1176" s="19"/>
      <c r="N1176" s="19"/>
      <c r="O1176" s="21"/>
      <c r="P1176" s="21"/>
      <c r="Q1176" s="21"/>
      <c r="R1176" s="21"/>
      <c r="S1176" s="21"/>
      <c r="T1176" s="42" t="str">
        <f aca="false">IF(AND($A1176 = "Nome da disciplina:", ISTEXT($B1176)), "OK", "")</f>
        <v/>
      </c>
      <c r="U1176" s="19"/>
      <c r="V1176" s="19"/>
      <c r="W1176" s="21"/>
    </row>
    <row r="1177" customFormat="false" ht="13.5" hidden="false" customHeight="true" outlineLevel="0" collapsed="false">
      <c r="A1177" s="59" t="s">
        <v>108</v>
      </c>
      <c r="B1177" s="59"/>
      <c r="C1177" s="59"/>
      <c r="D1177" s="22"/>
      <c r="E1177" s="50" t="s">
        <v>103</v>
      </c>
      <c r="G1177" s="21"/>
      <c r="H1177" s="19"/>
      <c r="I1177" s="19"/>
      <c r="J1177" s="19"/>
      <c r="K1177" s="19"/>
      <c r="L1177" s="19"/>
      <c r="M1177" s="19"/>
      <c r="N1177" s="19"/>
      <c r="O1177" s="21"/>
      <c r="P1177" s="21"/>
      <c r="Q1177" s="21"/>
      <c r="R1177" s="21"/>
      <c r="S1177" s="21"/>
      <c r="T1177" s="42" t="str">
        <f aca="false">IF(AND($A1177 = "Nome da disciplina:", ISTEXT($B1177)), "OK", "")</f>
        <v/>
      </c>
      <c r="U1177" s="19"/>
      <c r="V1177" s="19"/>
      <c r="W1177" s="21"/>
    </row>
    <row r="1178" customFormat="false" ht="13.5" hidden="false" customHeight="false" outlineLevel="0" collapsed="false">
      <c r="A1178" s="15" t="s">
        <v>109</v>
      </c>
      <c r="B1178" s="20"/>
      <c r="C1178" s="20"/>
      <c r="D1178" s="20"/>
      <c r="E1178" s="19"/>
      <c r="F1178" s="15" t="s">
        <v>110</v>
      </c>
      <c r="G1178" s="22"/>
      <c r="H1178" s="19"/>
      <c r="I1178" s="15" t="s">
        <v>111</v>
      </c>
      <c r="J1178" s="22"/>
      <c r="K1178" s="19"/>
      <c r="L1178" s="15" t="s">
        <v>110</v>
      </c>
      <c r="M1178" s="22"/>
      <c r="N1178" s="19"/>
      <c r="O1178" s="15" t="str">
        <f aca="false">IF(OR(AND(NOT(ISBLANK(G1178)),NOT(ISNUMBER(G1178))),AND(NOT(ISBLANK(J1178)),NOT(ISNUMBER(M1178)))),"Digite um número na C.H.",IF(OR(COUNTIF(B1178:B1187,B1178)&gt;1,COUNTIF(J1178:J1187,J1178)&gt;1),"Docente repetido",""))</f>
        <v/>
      </c>
      <c r="P1178" s="15" t="n">
        <f aca="false">IF(ISBLANK(O1178),"",IF(O1178="",0,1))</f>
        <v>0</v>
      </c>
      <c r="Q1178" s="21"/>
      <c r="R1178" s="21"/>
      <c r="S1178" s="21"/>
      <c r="T1178" s="42" t="str">
        <f aca="false">IF(AND($A1178 = "Nome da disciplina:", ISTEXT($B1178)), "OK", "")</f>
        <v/>
      </c>
      <c r="U1178" s="19"/>
      <c r="V1178" s="19"/>
      <c r="W1178" s="21"/>
    </row>
    <row r="1179" customFormat="false" ht="13.5" hidden="false" customHeight="false" outlineLevel="0" collapsed="false">
      <c r="A1179" s="15" t="s">
        <v>112</v>
      </c>
      <c r="B1179" s="20"/>
      <c r="C1179" s="20"/>
      <c r="D1179" s="20"/>
      <c r="E1179" s="19"/>
      <c r="F1179" s="15" t="s">
        <v>110</v>
      </c>
      <c r="G1179" s="22"/>
      <c r="H1179" s="19"/>
      <c r="I1179" s="15" t="s">
        <v>113</v>
      </c>
      <c r="J1179" s="22"/>
      <c r="K1179" s="19"/>
      <c r="L1179" s="15" t="s">
        <v>110</v>
      </c>
      <c r="M1179" s="22"/>
      <c r="N1179" s="19"/>
      <c r="O1179" s="15" t="str">
        <f aca="false">IF(OR(AND(NOT(ISBLANK(G1179)),NOT(ISNUMBER(G1179))),AND(NOT(ISBLANK(J1179)),NOT(ISNUMBER(M1179)))),"Digite um número na C.H.",IF(OR(COUNTIF(B1178:B1187,B1179)&gt;1,COUNTIF(J1178:J1187,J1179)&gt;1),"Docente repetido",""))</f>
        <v/>
      </c>
      <c r="P1179" s="15" t="n">
        <f aca="false">IF(ISBLANK(O1179),"",IF(O1179="",0,1))</f>
        <v>0</v>
      </c>
      <c r="Q1179" s="21"/>
      <c r="R1179" s="21"/>
      <c r="S1179" s="21"/>
      <c r="T1179" s="42" t="str">
        <f aca="false">IF(AND($A1179 = "Nome da disciplina:", ISTEXT($B1179)), "OK", "")</f>
        <v/>
      </c>
      <c r="U1179" s="19"/>
      <c r="V1179" s="19"/>
      <c r="W1179" s="21"/>
    </row>
    <row r="1180" customFormat="false" ht="13.5" hidden="false" customHeight="false" outlineLevel="0" collapsed="false">
      <c r="A1180" s="15" t="s">
        <v>114</v>
      </c>
      <c r="B1180" s="20"/>
      <c r="C1180" s="20"/>
      <c r="D1180" s="20"/>
      <c r="E1180" s="19"/>
      <c r="F1180" s="15" t="s">
        <v>110</v>
      </c>
      <c r="G1180" s="22"/>
      <c r="H1180" s="19"/>
      <c r="I1180" s="15" t="s">
        <v>115</v>
      </c>
      <c r="J1180" s="22"/>
      <c r="K1180" s="19"/>
      <c r="L1180" s="15" t="s">
        <v>110</v>
      </c>
      <c r="M1180" s="22"/>
      <c r="N1180" s="19"/>
      <c r="O1180" s="15" t="str">
        <f aca="false">IF(OR(AND(NOT(ISBLANK(G1180)),NOT(ISNUMBER(G1180))),AND(NOT(ISBLANK(J1180)),NOT(ISNUMBER(M1180)))),"Digite um número na C.H.",IF(OR(COUNTIF(B1178:B1187,B1180)&gt;1,COUNTIF(J1178:J1187,J1180)&gt;1),"Docente repetido",""))</f>
        <v/>
      </c>
      <c r="P1180" s="15" t="n">
        <f aca="false">IF(ISBLANK(O1180),"",IF(O1180="",0,1))</f>
        <v>0</v>
      </c>
      <c r="Q1180" s="21"/>
      <c r="R1180" s="21"/>
      <c r="S1180" s="21"/>
      <c r="T1180" s="42" t="str">
        <f aca="false">IF(AND($A1180 = "Nome da disciplina:", ISTEXT($B1180)), "OK", "")</f>
        <v/>
      </c>
      <c r="U1180" s="19"/>
      <c r="V1180" s="19"/>
      <c r="W1180" s="21"/>
    </row>
    <row r="1181" customFormat="false" ht="13.5" hidden="false" customHeight="false" outlineLevel="0" collapsed="false">
      <c r="A1181" s="15" t="s">
        <v>116</v>
      </c>
      <c r="B1181" s="20"/>
      <c r="C1181" s="20"/>
      <c r="D1181" s="20"/>
      <c r="E1181" s="19"/>
      <c r="F1181" s="15" t="s">
        <v>110</v>
      </c>
      <c r="G1181" s="22"/>
      <c r="H1181" s="19"/>
      <c r="I1181" s="15" t="s">
        <v>117</v>
      </c>
      <c r="J1181" s="22"/>
      <c r="K1181" s="19"/>
      <c r="L1181" s="15" t="s">
        <v>110</v>
      </c>
      <c r="M1181" s="22"/>
      <c r="N1181" s="19"/>
      <c r="O1181" s="15" t="str">
        <f aca="false">IF(OR(AND(NOT(ISBLANK(G1181)),NOT(ISNUMBER(G1181))),AND(NOT(ISBLANK(J1181)),NOT(ISNUMBER(M1181)))),"Digite um número na C.H.",IF(OR(COUNTIF(B1178:B1187,B1181)&gt;1,COUNTIF(J1178:J1187,J1181)&gt;1),"Docente repetido",""))</f>
        <v/>
      </c>
      <c r="P1181" s="15" t="n">
        <f aca="false">IF(ISBLANK(O1181),"",IF(O1181="",0,1))</f>
        <v>0</v>
      </c>
      <c r="Q1181" s="21"/>
      <c r="R1181" s="21"/>
      <c r="S1181" s="21"/>
      <c r="T1181" s="42" t="str">
        <f aca="false">IF(AND($A1181 = "Nome da disciplina:", ISTEXT($B1181)), "OK", "")</f>
        <v/>
      </c>
      <c r="U1181" s="19"/>
      <c r="V1181" s="19"/>
      <c r="W1181" s="21"/>
    </row>
    <row r="1182" customFormat="false" ht="13.5" hidden="false" customHeight="false" outlineLevel="0" collapsed="false">
      <c r="A1182" s="15" t="s">
        <v>118</v>
      </c>
      <c r="B1182" s="20"/>
      <c r="C1182" s="20"/>
      <c r="D1182" s="20"/>
      <c r="E1182" s="19"/>
      <c r="F1182" s="15" t="s">
        <v>110</v>
      </c>
      <c r="G1182" s="22"/>
      <c r="H1182" s="19"/>
      <c r="I1182" s="15" t="s">
        <v>119</v>
      </c>
      <c r="J1182" s="22"/>
      <c r="K1182" s="19"/>
      <c r="L1182" s="15" t="s">
        <v>110</v>
      </c>
      <c r="M1182" s="22"/>
      <c r="N1182" s="19"/>
      <c r="O1182" s="15" t="str">
        <f aca="false">IF(OR(AND(NOT(ISBLANK(G1182)),NOT(ISNUMBER(G1182))),AND(NOT(ISBLANK(J1182)),NOT(ISNUMBER(M1182)))),"Digite um número na C.H.",IF(OR(COUNTIF(B1178:B1187,B1182)&gt;1,COUNTIF(J1178:J1187,J1182)&gt;1),"Docente repetido",""))</f>
        <v/>
      </c>
      <c r="P1182" s="15" t="n">
        <f aca="false">IF(ISBLANK(O1182),"",IF(O1182="",0,1))</f>
        <v>0</v>
      </c>
      <c r="Q1182" s="21"/>
      <c r="R1182" s="21"/>
      <c r="S1182" s="21"/>
      <c r="T1182" s="42" t="str">
        <f aca="false">IF(AND($A1182 = "Nome da disciplina:", ISTEXT($B1182)), "OK", "")</f>
        <v/>
      </c>
      <c r="U1182" s="19"/>
      <c r="V1182" s="19"/>
      <c r="W1182" s="21"/>
    </row>
    <row r="1183" customFormat="false" ht="13.5" hidden="false" customHeight="false" outlineLevel="0" collapsed="false">
      <c r="A1183" s="15" t="s">
        <v>120</v>
      </c>
      <c r="B1183" s="20"/>
      <c r="C1183" s="20"/>
      <c r="D1183" s="20"/>
      <c r="E1183" s="19"/>
      <c r="F1183" s="15" t="s">
        <v>110</v>
      </c>
      <c r="G1183" s="22"/>
      <c r="H1183" s="19"/>
      <c r="I1183" s="15" t="s">
        <v>121</v>
      </c>
      <c r="J1183" s="22"/>
      <c r="K1183" s="19"/>
      <c r="L1183" s="15" t="s">
        <v>110</v>
      </c>
      <c r="M1183" s="22"/>
      <c r="N1183" s="19"/>
      <c r="O1183" s="15" t="str">
        <f aca="false">IF(OR(AND(NOT(ISBLANK(G1183)),NOT(ISNUMBER(G1183))),AND(NOT(ISBLANK(J1183)),NOT(ISNUMBER(M1183)))),"Digite um número na C.H.",IF(OR(COUNTIF(B1178:B1187,B1183)&gt;1,COUNTIF(J1178:J1187,J1183)&gt;1),"Docente repetido",""))</f>
        <v/>
      </c>
      <c r="P1183" s="15" t="n">
        <f aca="false">IF(ISBLANK(O1183),"",IF(O1183="",0,1))</f>
        <v>0</v>
      </c>
      <c r="Q1183" s="21"/>
      <c r="R1183" s="21"/>
      <c r="S1183" s="21"/>
      <c r="T1183" s="42" t="str">
        <f aca="false">IF(AND($A1183 = "Nome da disciplina:", ISTEXT($B1183)), "OK", "")</f>
        <v/>
      </c>
      <c r="U1183" s="19"/>
      <c r="V1183" s="19"/>
      <c r="W1183" s="21"/>
    </row>
    <row r="1184" customFormat="false" ht="13.5" hidden="false" customHeight="false" outlineLevel="0" collapsed="false">
      <c r="A1184" s="15" t="s">
        <v>122</v>
      </c>
      <c r="B1184" s="20"/>
      <c r="C1184" s="20"/>
      <c r="D1184" s="20"/>
      <c r="E1184" s="19"/>
      <c r="F1184" s="15" t="s">
        <v>110</v>
      </c>
      <c r="G1184" s="22"/>
      <c r="H1184" s="19"/>
      <c r="I1184" s="15" t="s">
        <v>123</v>
      </c>
      <c r="J1184" s="22"/>
      <c r="K1184" s="19"/>
      <c r="L1184" s="15" t="s">
        <v>110</v>
      </c>
      <c r="M1184" s="22"/>
      <c r="N1184" s="19"/>
      <c r="O1184" s="15" t="str">
        <f aca="false">IF(OR(AND(NOT(ISBLANK(G1184)),NOT(ISNUMBER(G1184))),AND(NOT(ISBLANK(J1184)),NOT(ISNUMBER(M1184)))),"Digite um número na C.H.",IF(OR(COUNTIF(B1178:B1187,B1184)&gt;1,COUNTIF(J1178:J1187,J1184)&gt;1),"Docente repetido",""))</f>
        <v/>
      </c>
      <c r="P1184" s="15" t="n">
        <f aca="false">IF(ISBLANK(O1184),"",IF(O1184="",0,1))</f>
        <v>0</v>
      </c>
      <c r="Q1184" s="21"/>
      <c r="R1184" s="21"/>
      <c r="S1184" s="21"/>
      <c r="T1184" s="42" t="str">
        <f aca="false">IF(AND($A1184 = "Nome da disciplina:", ISTEXT($B1184)), "OK", "")</f>
        <v/>
      </c>
      <c r="U1184" s="19"/>
      <c r="V1184" s="19"/>
      <c r="W1184" s="21"/>
    </row>
    <row r="1185" customFormat="false" ht="13.5" hidden="false" customHeight="false" outlineLevel="0" collapsed="false">
      <c r="A1185" s="15" t="s">
        <v>124</v>
      </c>
      <c r="B1185" s="20"/>
      <c r="C1185" s="20"/>
      <c r="D1185" s="20"/>
      <c r="E1185" s="19"/>
      <c r="F1185" s="15" t="s">
        <v>110</v>
      </c>
      <c r="G1185" s="22"/>
      <c r="H1185" s="19"/>
      <c r="I1185" s="15" t="s">
        <v>125</v>
      </c>
      <c r="J1185" s="22"/>
      <c r="K1185" s="19"/>
      <c r="L1185" s="15" t="s">
        <v>110</v>
      </c>
      <c r="M1185" s="22"/>
      <c r="N1185" s="19"/>
      <c r="O1185" s="15" t="str">
        <f aca="false">IF(OR(AND(NOT(ISBLANK(G1185)),NOT(ISNUMBER(G1185))),AND(NOT(ISBLANK(J1185)),NOT(ISNUMBER(M1185)))),"Digite um número na C.H.",IF(OR(COUNTIF(B1178:B1187,B1185)&gt;1,COUNTIF(J1178:J1187,J1185)&gt;1),"Docente repetido",""))</f>
        <v/>
      </c>
      <c r="P1185" s="15" t="n">
        <f aca="false">IF(ISBLANK(O1185),"",IF(O1185="",0,1))</f>
        <v>0</v>
      </c>
      <c r="Q1185" s="21"/>
      <c r="R1185" s="21"/>
      <c r="S1185" s="21"/>
      <c r="T1185" s="42" t="str">
        <f aca="false">IF(AND($A1185 = "Nome da disciplina:", ISTEXT($B1185)), "OK", "")</f>
        <v/>
      </c>
      <c r="U1185" s="19"/>
      <c r="V1185" s="19"/>
      <c r="W1185" s="21"/>
    </row>
    <row r="1186" customFormat="false" ht="13.5" hidden="false" customHeight="false" outlineLevel="0" collapsed="false">
      <c r="A1186" s="15" t="s">
        <v>126</v>
      </c>
      <c r="B1186" s="20"/>
      <c r="C1186" s="20"/>
      <c r="D1186" s="20"/>
      <c r="E1186" s="19"/>
      <c r="F1186" s="15" t="s">
        <v>110</v>
      </c>
      <c r="G1186" s="22"/>
      <c r="H1186" s="19"/>
      <c r="I1186" s="15" t="s">
        <v>127</v>
      </c>
      <c r="J1186" s="22"/>
      <c r="K1186" s="19"/>
      <c r="L1186" s="15" t="s">
        <v>110</v>
      </c>
      <c r="M1186" s="22"/>
      <c r="N1186" s="19"/>
      <c r="O1186" s="15" t="str">
        <f aca="false">IF(OR(AND(NOT(ISBLANK(G1186)),NOT(ISNUMBER(G1186))),AND(NOT(ISBLANK(J1186)),NOT(ISNUMBER(M1186)))),"Digite um número na C.H.",IF(OR(COUNTIF(B1178:B1187,B1186)&gt;1,COUNTIF(J1178:J1187,J1186)&gt;1),"Docente repetido",""))</f>
        <v/>
      </c>
      <c r="P1186" s="15" t="n">
        <f aca="false">IF(ISBLANK(O1186),"",IF(O1186="",0,1))</f>
        <v>0</v>
      </c>
      <c r="Q1186" s="21"/>
      <c r="R1186" s="21"/>
      <c r="S1186" s="21"/>
      <c r="T1186" s="42" t="str">
        <f aca="false">IF(AND($A1186 = "Nome da disciplina:", ISTEXT($B1186)), "OK", "")</f>
        <v/>
      </c>
      <c r="U1186" s="21"/>
      <c r="V1186" s="21"/>
      <c r="W1186" s="21"/>
    </row>
    <row r="1187" customFormat="false" ht="13.5" hidden="false" customHeight="false" outlineLevel="0" collapsed="false">
      <c r="A1187" s="15" t="s">
        <v>128</v>
      </c>
      <c r="B1187" s="20"/>
      <c r="C1187" s="20"/>
      <c r="D1187" s="20"/>
      <c r="E1187" s="19"/>
      <c r="F1187" s="15" t="s">
        <v>110</v>
      </c>
      <c r="G1187" s="22"/>
      <c r="H1187" s="19"/>
      <c r="I1187" s="15" t="s">
        <v>129</v>
      </c>
      <c r="J1187" s="22"/>
      <c r="K1187" s="19"/>
      <c r="L1187" s="15" t="s">
        <v>110</v>
      </c>
      <c r="M1187" s="22"/>
      <c r="N1187" s="19"/>
      <c r="O1187" s="15" t="str">
        <f aca="false">IF(OR(AND(NOT(ISBLANK(G1187)),NOT(ISNUMBER(G1187))),AND(NOT(ISBLANK(J1187)),NOT(ISNUMBER(M1187)))),"Digite um número na C.H.",IF(OR(COUNTIF(B1178:B1187,B1187)&gt;1,COUNTIF(J1178:J1187,J1187)&gt;1),"Docente repetido",""))</f>
        <v/>
      </c>
      <c r="P1187" s="15" t="n">
        <f aca="false">IF(ISBLANK(O1187),"",IF(O1187="",0,1))</f>
        <v>0</v>
      </c>
      <c r="Q1187" s="21"/>
      <c r="R1187" s="21"/>
      <c r="S1187" s="21"/>
      <c r="T1187" s="42" t="str">
        <f aca="false">IF(AND($A1187 = "Nome da disciplina:", ISTEXT($B1187)), "OK", "")</f>
        <v/>
      </c>
      <c r="U1187" s="21"/>
      <c r="V1187" s="21"/>
      <c r="W1187" s="21"/>
    </row>
    <row r="1188" customFormat="false" ht="12" hidden="false" customHeight="false" outlineLevel="0" collapsed="false">
      <c r="A1188" s="21"/>
      <c r="B1188" s="21"/>
      <c r="C1188" s="21"/>
      <c r="D1188" s="21"/>
      <c r="E1188" s="21"/>
      <c r="F1188" s="21"/>
      <c r="G1188" s="21"/>
      <c r="H1188" s="21"/>
      <c r="I1188" s="21"/>
      <c r="J1188" s="21"/>
      <c r="K1188" s="21"/>
      <c r="L1188" s="21"/>
      <c r="M1188" s="21"/>
      <c r="N1188" s="21"/>
      <c r="O1188" s="21"/>
      <c r="P1188" s="21"/>
      <c r="Q1188" s="21"/>
      <c r="R1188" s="21"/>
      <c r="S1188" s="21"/>
      <c r="T1188" s="42" t="str">
        <f aca="false">IF(AND($A1188 = "Nome da disciplina:", ISTEXT($B1188)), "OK", "")</f>
        <v/>
      </c>
      <c r="U1188" s="21"/>
      <c r="V1188" s="21"/>
      <c r="W1188" s="21"/>
    </row>
    <row r="1189" customFormat="false" ht="15.75" hidden="false" customHeight="true" outlineLevel="0" collapsed="false">
      <c r="T1189" s="42" t="str">
        <f aca="false">IF(AND($A1189 = "Nome da disciplina:", ISTEXT($B1189)), "OK", "")</f>
        <v/>
      </c>
    </row>
    <row r="1190" customFormat="false" ht="15.75" hidden="false" customHeight="true" outlineLevel="0" collapsed="false">
      <c r="T1190" s="42" t="str">
        <f aca="false">IF(AND($A1190 = "Nome da disciplina:", ISTEXT($B1190)), "OK", "")</f>
        <v/>
      </c>
    </row>
    <row r="1191" customFormat="false" ht="19.5" hidden="false" customHeight="true" outlineLevel="0" collapsed="false">
      <c r="A1191" s="15" t="s">
        <v>98</v>
      </c>
      <c r="B1191" s="17"/>
      <c r="C1191" s="17"/>
      <c r="D1191" s="17"/>
      <c r="E1191" s="17"/>
      <c r="F1191" s="17"/>
      <c r="G1191" s="17"/>
      <c r="H1191" s="17"/>
      <c r="I1191" s="17"/>
      <c r="J1191" s="17"/>
      <c r="K1191" s="17"/>
      <c r="L1191" s="17"/>
      <c r="M1191" s="17"/>
      <c r="N1191" s="19"/>
      <c r="O1191" s="15" t="str">
        <f aca="false">IF(AND(B1191="",NOT(F1192="")),"Nome da disciplina obrigatório","")</f>
        <v/>
      </c>
      <c r="P1191" s="15" t="n">
        <f aca="false">IF(ISBLANK(O1191),"",IF(O1191="",0,1))</f>
        <v>0</v>
      </c>
      <c r="Q1191" s="21"/>
      <c r="R1191" s="21"/>
      <c r="S1191" s="21"/>
      <c r="T1191" s="42" t="str">
        <f aca="false">IF(AND($A1191 = "Nome da disciplina:", ISTEXT($B1191)), "OK", "")</f>
        <v/>
      </c>
      <c r="U1191" s="21"/>
      <c r="V1191" s="21"/>
      <c r="W1191" s="21"/>
    </row>
    <row r="1192" customFormat="false" ht="32.25" hidden="false" customHeight="true" outlineLevel="0" collapsed="false">
      <c r="A1192" s="47" t="s">
        <v>99</v>
      </c>
      <c r="B1192" s="47"/>
      <c r="C1192" s="47"/>
      <c r="D1192" s="47"/>
      <c r="E1192" s="47"/>
      <c r="F1192" s="15" t="str">
        <f aca="false">IF(SUM(G1202:G1211)+SUM(M1202:M1211)=0,"",SUM(G1202:G1211)+SUM(M1202:M1211))</f>
        <v/>
      </c>
      <c r="H1192" s="19"/>
      <c r="I1192" s="19"/>
      <c r="J1192" s="19"/>
      <c r="K1192" s="19"/>
      <c r="L1192" s="19"/>
      <c r="M1192" s="19"/>
      <c r="N1192" s="19"/>
      <c r="O1192" s="15" t="str">
        <f aca="false">IF(F1192="", "", IF(AND(NOT(F1192=0),NOT(MOD(F1192,15)=0)),"A carga horária deve ser múltiplo de 15",""))</f>
        <v/>
      </c>
      <c r="P1192" s="15" t="n">
        <f aca="false">IF(ISBLANK(O1192),"",IF(O1192="",0,1))</f>
        <v>0</v>
      </c>
      <c r="Q1192" s="21"/>
      <c r="R1192" s="21"/>
      <c r="S1192" s="21"/>
      <c r="T1192" s="42" t="str">
        <f aca="false">IF(AND($A1192 = "Nome da disciplina:", ISTEXT($B1192)), "OK", "")</f>
        <v/>
      </c>
      <c r="U1192" s="19"/>
      <c r="V1192" s="19"/>
      <c r="W1192" s="21"/>
    </row>
    <row r="1193" customFormat="false" ht="13.5" hidden="false" customHeight="true" outlineLevel="0" collapsed="false">
      <c r="A1193" s="39" t="s">
        <v>92</v>
      </c>
      <c r="B1193" s="39"/>
      <c r="C1193" s="39"/>
      <c r="D1193" s="39"/>
      <c r="E1193" s="39"/>
      <c r="F1193" s="48" t="str">
        <f aca="false">IF(AND(NOT(ISBLANK(F1192)),ISNUMBER(F1192),F1192&gt;=15),F1192/15,"")</f>
        <v/>
      </c>
      <c r="G1193" s="19"/>
      <c r="H1193" s="19"/>
      <c r="I1193" s="19"/>
      <c r="J1193" s="19"/>
      <c r="K1193" s="19"/>
      <c r="L1193" s="19"/>
      <c r="M1193" s="19"/>
      <c r="N1193" s="19"/>
      <c r="O1193" s="21"/>
      <c r="P1193" s="21"/>
      <c r="Q1193" s="21"/>
      <c r="R1193" s="21"/>
      <c r="S1193" s="21"/>
      <c r="T1193" s="42" t="str">
        <f aca="false">IF(AND($A1193 = "Nome da disciplina:", ISTEXT($B1193)), "OK", "")</f>
        <v/>
      </c>
      <c r="U1193" s="19"/>
      <c r="V1193" s="19"/>
      <c r="W1193" s="21"/>
    </row>
    <row r="1194" customFormat="false" ht="60" hidden="false" customHeight="true" outlineLevel="0" collapsed="false">
      <c r="A1194" s="15" t="s">
        <v>100</v>
      </c>
      <c r="B1194" s="31"/>
      <c r="C1194" s="31"/>
      <c r="D1194" s="31"/>
      <c r="E1194" s="31"/>
      <c r="F1194" s="31"/>
      <c r="G1194" s="31"/>
      <c r="H1194" s="31"/>
      <c r="I1194" s="31"/>
      <c r="J1194" s="31"/>
      <c r="K1194" s="31"/>
      <c r="L1194" s="31"/>
      <c r="M1194" s="31"/>
      <c r="N1194" s="19"/>
      <c r="O1194" s="21"/>
      <c r="P1194" s="21"/>
      <c r="Q1194" s="21"/>
      <c r="R1194" s="21"/>
      <c r="S1194" s="21"/>
      <c r="T1194" s="42" t="str">
        <f aca="false">IF(AND($A1194 = "Nome da disciplina:", ISTEXT($B1194)), "OK", "")</f>
        <v/>
      </c>
      <c r="U1194" s="19"/>
      <c r="V1194" s="19"/>
      <c r="W1194" s="21"/>
    </row>
    <row r="1195" customFormat="false" ht="60" hidden="false" customHeight="true" outlineLevel="0" collapsed="false">
      <c r="A1195" s="49" t="s">
        <v>101</v>
      </c>
      <c r="B1195" s="31"/>
      <c r="C1195" s="31"/>
      <c r="D1195" s="31"/>
      <c r="E1195" s="31"/>
      <c r="F1195" s="31"/>
      <c r="G1195" s="31"/>
      <c r="H1195" s="31"/>
      <c r="I1195" s="31"/>
      <c r="J1195" s="31"/>
      <c r="K1195" s="31"/>
      <c r="L1195" s="31"/>
      <c r="M1195" s="31"/>
      <c r="N1195" s="19"/>
      <c r="O1195" s="21"/>
      <c r="P1195" s="21"/>
      <c r="Q1195" s="21"/>
      <c r="R1195" s="21"/>
      <c r="S1195" s="21"/>
      <c r="T1195" s="42" t="str">
        <f aca="false">IF(AND($A1195 = "Nome da disciplina:", ISTEXT($B1195)), "OK", "")</f>
        <v/>
      </c>
      <c r="U1195" s="19"/>
      <c r="V1195" s="19"/>
      <c r="W1195" s="21"/>
    </row>
    <row r="1196" customFormat="false" ht="13.5" hidden="false" customHeight="false" outlineLevel="0" collapsed="false">
      <c r="A1196" s="15" t="s">
        <v>102</v>
      </c>
      <c r="B1196" s="22"/>
      <c r="C1196" s="50" t="s">
        <v>103</v>
      </c>
      <c r="D1196" s="19"/>
      <c r="E1196" s="19"/>
      <c r="G1196" s="21"/>
      <c r="H1196" s="19"/>
      <c r="I1196" s="19"/>
      <c r="J1196" s="19"/>
      <c r="K1196" s="19"/>
      <c r="L1196" s="19"/>
      <c r="M1196" s="19"/>
      <c r="N1196" s="19"/>
      <c r="O1196" s="21"/>
      <c r="P1196" s="21"/>
      <c r="Q1196" s="21"/>
      <c r="R1196" s="21"/>
      <c r="S1196" s="21"/>
      <c r="T1196" s="42" t="str">
        <f aca="false">IF(AND($A1196 = "Nome da disciplina:", ISTEXT($B1196)), "OK", "")</f>
        <v/>
      </c>
      <c r="U1196" s="19"/>
      <c r="V1196" s="19"/>
      <c r="W1196" s="21"/>
    </row>
    <row r="1197" customFormat="false" ht="13.5" hidden="false" customHeight="false" outlineLevel="0" collapsed="false">
      <c r="A1197" s="15" t="s">
        <v>104</v>
      </c>
      <c r="B1197" s="22"/>
      <c r="C1197" s="50" t="s">
        <v>103</v>
      </c>
      <c r="D1197" s="19"/>
      <c r="E1197" s="19"/>
      <c r="G1197" s="21"/>
      <c r="H1197" s="19"/>
      <c r="I1197" s="19"/>
      <c r="J1197" s="19"/>
      <c r="K1197" s="19"/>
      <c r="L1197" s="19"/>
      <c r="M1197" s="19"/>
      <c r="N1197" s="19"/>
      <c r="O1197" s="21"/>
      <c r="P1197" s="21"/>
      <c r="Q1197" s="21"/>
      <c r="R1197" s="21"/>
      <c r="S1197" s="21"/>
      <c r="T1197" s="42" t="str">
        <f aca="false">IF(AND($A1197 = "Nome da disciplina:", ISTEXT($B1197)), "OK", "")</f>
        <v/>
      </c>
      <c r="U1197" s="19"/>
      <c r="V1197" s="19"/>
      <c r="W1197" s="21"/>
    </row>
    <row r="1198" customFormat="false" ht="13.5" hidden="false" customHeight="true" outlineLevel="0" collapsed="false">
      <c r="A1198" s="51" t="s">
        <v>105</v>
      </c>
      <c r="B1198" s="51"/>
      <c r="C1198" s="22"/>
      <c r="D1198" s="50" t="s">
        <v>103</v>
      </c>
      <c r="E1198" s="19"/>
      <c r="F1198" s="52"/>
      <c r="G1198" s="21"/>
      <c r="H1198" s="19"/>
      <c r="I1198" s="19"/>
      <c r="J1198" s="19"/>
      <c r="K1198" s="19"/>
      <c r="L1198" s="19"/>
      <c r="M1198" s="19"/>
      <c r="N1198" s="19"/>
      <c r="O1198" s="21"/>
      <c r="P1198" s="21"/>
      <c r="Q1198" s="21"/>
      <c r="R1198" s="21"/>
      <c r="S1198" s="21"/>
      <c r="T1198" s="42" t="str">
        <f aca="false">IF(AND($A1198 = "Nome da disciplina:", ISTEXT($B1198)), "OK", "")</f>
        <v/>
      </c>
      <c r="U1198" s="19"/>
      <c r="V1198" s="19"/>
      <c r="W1198" s="21"/>
    </row>
    <row r="1199" customFormat="false" ht="13.5" hidden="false" customHeight="true" outlineLevel="0" collapsed="false">
      <c r="A1199" s="51" t="s">
        <v>106</v>
      </c>
      <c r="B1199" s="51"/>
      <c r="C1199" s="22"/>
      <c r="D1199" s="50" t="s">
        <v>103</v>
      </c>
      <c r="E1199" s="19"/>
      <c r="F1199" s="52"/>
      <c r="G1199" s="21"/>
      <c r="H1199" s="19"/>
      <c r="I1199" s="19"/>
      <c r="J1199" s="19"/>
      <c r="K1199" s="19"/>
      <c r="L1199" s="19"/>
      <c r="M1199" s="19"/>
      <c r="N1199" s="19"/>
      <c r="O1199" s="21"/>
      <c r="P1199" s="21"/>
      <c r="Q1199" s="21"/>
      <c r="R1199" s="21"/>
      <c r="S1199" s="21"/>
      <c r="T1199" s="42" t="str">
        <f aca="false">IF(AND($A1199 = "Nome da disciplina:", ISTEXT($B1199)), "OK", "")</f>
        <v/>
      </c>
      <c r="U1199" s="19"/>
      <c r="V1199" s="19"/>
      <c r="W1199" s="21"/>
    </row>
    <row r="1200" customFormat="false" ht="13.5" hidden="false" customHeight="true" outlineLevel="0" collapsed="false">
      <c r="A1200" s="57" t="s">
        <v>107</v>
      </c>
      <c r="B1200" s="57"/>
      <c r="C1200" s="57"/>
      <c r="D1200" s="22"/>
      <c r="E1200" s="50" t="s">
        <v>103</v>
      </c>
      <c r="G1200" s="21"/>
      <c r="H1200" s="19"/>
      <c r="I1200" s="19"/>
      <c r="J1200" s="19"/>
      <c r="K1200" s="19"/>
      <c r="L1200" s="19"/>
      <c r="M1200" s="19"/>
      <c r="N1200" s="19"/>
      <c r="O1200" s="21"/>
      <c r="P1200" s="21"/>
      <c r="Q1200" s="21"/>
      <c r="R1200" s="21"/>
      <c r="S1200" s="21"/>
      <c r="T1200" s="42" t="str">
        <f aca="false">IF(AND($A1200 = "Nome da disciplina:", ISTEXT($B1200)), "OK", "")</f>
        <v/>
      </c>
      <c r="U1200" s="19"/>
      <c r="V1200" s="19"/>
      <c r="W1200" s="21"/>
    </row>
    <row r="1201" customFormat="false" ht="13.5" hidden="false" customHeight="true" outlineLevel="0" collapsed="false">
      <c r="A1201" s="59" t="s">
        <v>108</v>
      </c>
      <c r="B1201" s="59"/>
      <c r="C1201" s="59"/>
      <c r="D1201" s="22"/>
      <c r="E1201" s="50" t="s">
        <v>103</v>
      </c>
      <c r="G1201" s="21"/>
      <c r="H1201" s="19"/>
      <c r="I1201" s="19"/>
      <c r="J1201" s="19"/>
      <c r="K1201" s="19"/>
      <c r="L1201" s="19"/>
      <c r="M1201" s="19"/>
      <c r="N1201" s="19"/>
      <c r="O1201" s="21"/>
      <c r="P1201" s="21"/>
      <c r="Q1201" s="21"/>
      <c r="R1201" s="21"/>
      <c r="S1201" s="21"/>
      <c r="T1201" s="42" t="str">
        <f aca="false">IF(AND($A1201 = "Nome da disciplina:", ISTEXT($B1201)), "OK", "")</f>
        <v/>
      </c>
      <c r="U1201" s="19"/>
      <c r="V1201" s="19"/>
      <c r="W1201" s="21"/>
    </row>
    <row r="1202" customFormat="false" ht="13.5" hidden="false" customHeight="false" outlineLevel="0" collapsed="false">
      <c r="A1202" s="15" t="s">
        <v>109</v>
      </c>
      <c r="B1202" s="20"/>
      <c r="C1202" s="20"/>
      <c r="D1202" s="20"/>
      <c r="E1202" s="19"/>
      <c r="F1202" s="15" t="s">
        <v>110</v>
      </c>
      <c r="G1202" s="22"/>
      <c r="H1202" s="19"/>
      <c r="I1202" s="15" t="s">
        <v>111</v>
      </c>
      <c r="J1202" s="22"/>
      <c r="K1202" s="19"/>
      <c r="L1202" s="15" t="s">
        <v>110</v>
      </c>
      <c r="M1202" s="22"/>
      <c r="N1202" s="19"/>
      <c r="O1202" s="15" t="str">
        <f aca="false">IF(OR(AND(NOT(ISBLANK(G1202)),NOT(ISNUMBER(G1202))),AND(NOT(ISBLANK(J1202)),NOT(ISNUMBER(M1202)))),"Digite um número na C.H.",IF(OR(COUNTIF(B1202:B1211,B1202)&gt;1,COUNTIF(J1202:J1211,J1202)&gt;1),"Docente repetido",""))</f>
        <v/>
      </c>
      <c r="P1202" s="15" t="n">
        <f aca="false">IF(ISBLANK(O1202),"",IF(O1202="",0,1))</f>
        <v>0</v>
      </c>
      <c r="Q1202" s="21"/>
      <c r="R1202" s="21"/>
      <c r="S1202" s="21"/>
      <c r="T1202" s="42" t="str">
        <f aca="false">IF(AND($A1202 = "Nome da disciplina:", ISTEXT($B1202)), "OK", "")</f>
        <v/>
      </c>
      <c r="U1202" s="19"/>
      <c r="V1202" s="19"/>
      <c r="W1202" s="21"/>
    </row>
    <row r="1203" customFormat="false" ht="13.5" hidden="false" customHeight="false" outlineLevel="0" collapsed="false">
      <c r="A1203" s="15" t="s">
        <v>112</v>
      </c>
      <c r="B1203" s="20"/>
      <c r="C1203" s="20"/>
      <c r="D1203" s="20"/>
      <c r="E1203" s="19"/>
      <c r="F1203" s="15" t="s">
        <v>110</v>
      </c>
      <c r="G1203" s="22"/>
      <c r="H1203" s="19"/>
      <c r="I1203" s="15" t="s">
        <v>113</v>
      </c>
      <c r="J1203" s="22"/>
      <c r="K1203" s="19"/>
      <c r="L1203" s="15" t="s">
        <v>110</v>
      </c>
      <c r="M1203" s="22"/>
      <c r="N1203" s="19"/>
      <c r="O1203" s="15" t="str">
        <f aca="false">IF(OR(AND(NOT(ISBLANK(G1203)),NOT(ISNUMBER(G1203))),AND(NOT(ISBLANK(J1203)),NOT(ISNUMBER(M1203)))),"Digite um número na C.H.",IF(OR(COUNTIF(B1202:B1211,B1203)&gt;1,COUNTIF(J1202:J1211,J1203)&gt;1),"Docente repetido",""))</f>
        <v/>
      </c>
      <c r="P1203" s="15" t="n">
        <f aca="false">IF(ISBLANK(O1203),"",IF(O1203="",0,1))</f>
        <v>0</v>
      </c>
      <c r="Q1203" s="21"/>
      <c r="R1203" s="21"/>
      <c r="S1203" s="21"/>
      <c r="T1203" s="42" t="str">
        <f aca="false">IF(AND($A1203 = "Nome da disciplina:", ISTEXT($B1203)), "OK", "")</f>
        <v/>
      </c>
      <c r="U1203" s="19"/>
      <c r="V1203" s="19"/>
      <c r="W1203" s="21"/>
    </row>
    <row r="1204" customFormat="false" ht="13.5" hidden="false" customHeight="false" outlineLevel="0" collapsed="false">
      <c r="A1204" s="15" t="s">
        <v>114</v>
      </c>
      <c r="B1204" s="20"/>
      <c r="C1204" s="20"/>
      <c r="D1204" s="20"/>
      <c r="E1204" s="19"/>
      <c r="F1204" s="15" t="s">
        <v>110</v>
      </c>
      <c r="G1204" s="22"/>
      <c r="H1204" s="19"/>
      <c r="I1204" s="15" t="s">
        <v>115</v>
      </c>
      <c r="J1204" s="22"/>
      <c r="K1204" s="19"/>
      <c r="L1204" s="15" t="s">
        <v>110</v>
      </c>
      <c r="M1204" s="22"/>
      <c r="N1204" s="19"/>
      <c r="O1204" s="15" t="str">
        <f aca="false">IF(OR(AND(NOT(ISBLANK(G1204)),NOT(ISNUMBER(G1204))),AND(NOT(ISBLANK(J1204)),NOT(ISNUMBER(M1204)))),"Digite um número na C.H.",IF(OR(COUNTIF(B1202:B1211,B1204)&gt;1,COUNTIF(J1202:J1211,J1204)&gt;1),"Docente repetido",""))</f>
        <v/>
      </c>
      <c r="P1204" s="15" t="n">
        <f aca="false">IF(ISBLANK(O1204),"",IF(O1204="",0,1))</f>
        <v>0</v>
      </c>
      <c r="Q1204" s="21"/>
      <c r="R1204" s="21"/>
      <c r="S1204" s="21"/>
      <c r="T1204" s="42" t="str">
        <f aca="false">IF(AND($A1204 = "Nome da disciplina:", ISTEXT($B1204)), "OK", "")</f>
        <v/>
      </c>
      <c r="U1204" s="19"/>
      <c r="V1204" s="19"/>
      <c r="W1204" s="21"/>
    </row>
    <row r="1205" customFormat="false" ht="13.5" hidden="false" customHeight="false" outlineLevel="0" collapsed="false">
      <c r="A1205" s="15" t="s">
        <v>116</v>
      </c>
      <c r="B1205" s="20"/>
      <c r="C1205" s="20"/>
      <c r="D1205" s="20"/>
      <c r="E1205" s="19"/>
      <c r="F1205" s="15" t="s">
        <v>110</v>
      </c>
      <c r="G1205" s="22"/>
      <c r="H1205" s="19"/>
      <c r="I1205" s="15" t="s">
        <v>117</v>
      </c>
      <c r="J1205" s="22"/>
      <c r="K1205" s="19"/>
      <c r="L1205" s="15" t="s">
        <v>110</v>
      </c>
      <c r="M1205" s="22"/>
      <c r="N1205" s="19"/>
      <c r="O1205" s="15" t="str">
        <f aca="false">IF(OR(AND(NOT(ISBLANK(G1205)),NOT(ISNUMBER(G1205))),AND(NOT(ISBLANK(J1205)),NOT(ISNUMBER(M1205)))),"Digite um número na C.H.",IF(OR(COUNTIF(B1202:B1211,B1205)&gt;1,COUNTIF(J1202:J1211,J1205)&gt;1),"Docente repetido",""))</f>
        <v/>
      </c>
      <c r="P1205" s="15" t="n">
        <f aca="false">IF(ISBLANK(O1205),"",IF(O1205="",0,1))</f>
        <v>0</v>
      </c>
      <c r="Q1205" s="21"/>
      <c r="R1205" s="21"/>
      <c r="S1205" s="21"/>
      <c r="T1205" s="42" t="str">
        <f aca="false">IF(AND($A1205 = "Nome da disciplina:", ISTEXT($B1205)), "OK", "")</f>
        <v/>
      </c>
      <c r="U1205" s="19"/>
      <c r="V1205" s="19"/>
      <c r="W1205" s="21"/>
    </row>
    <row r="1206" customFormat="false" ht="13.5" hidden="false" customHeight="false" outlineLevel="0" collapsed="false">
      <c r="A1206" s="15" t="s">
        <v>118</v>
      </c>
      <c r="B1206" s="20"/>
      <c r="C1206" s="20"/>
      <c r="D1206" s="20"/>
      <c r="E1206" s="19"/>
      <c r="F1206" s="15" t="s">
        <v>110</v>
      </c>
      <c r="G1206" s="22"/>
      <c r="H1206" s="19"/>
      <c r="I1206" s="15" t="s">
        <v>119</v>
      </c>
      <c r="J1206" s="22"/>
      <c r="K1206" s="19"/>
      <c r="L1206" s="15" t="s">
        <v>110</v>
      </c>
      <c r="M1206" s="22"/>
      <c r="N1206" s="19"/>
      <c r="O1206" s="15" t="str">
        <f aca="false">IF(OR(AND(NOT(ISBLANK(G1206)),NOT(ISNUMBER(G1206))),AND(NOT(ISBLANK(J1206)),NOT(ISNUMBER(M1206)))),"Digite um número na C.H.",IF(OR(COUNTIF(B1202:B1211,B1206)&gt;1,COUNTIF(J1202:J1211,J1206)&gt;1),"Docente repetido",""))</f>
        <v/>
      </c>
      <c r="P1206" s="15" t="n">
        <f aca="false">IF(ISBLANK(O1206),"",IF(O1206="",0,1))</f>
        <v>0</v>
      </c>
      <c r="Q1206" s="21"/>
      <c r="R1206" s="21"/>
      <c r="S1206" s="21"/>
      <c r="T1206" s="42" t="str">
        <f aca="false">IF(AND($A1206 = "Nome da disciplina:", ISTEXT($B1206)), "OK", "")</f>
        <v/>
      </c>
      <c r="U1206" s="19"/>
      <c r="V1206" s="19"/>
      <c r="W1206" s="21"/>
    </row>
    <row r="1207" customFormat="false" ht="13.5" hidden="false" customHeight="false" outlineLevel="0" collapsed="false">
      <c r="A1207" s="15" t="s">
        <v>120</v>
      </c>
      <c r="B1207" s="20"/>
      <c r="C1207" s="20"/>
      <c r="D1207" s="20"/>
      <c r="E1207" s="19"/>
      <c r="F1207" s="15" t="s">
        <v>110</v>
      </c>
      <c r="G1207" s="22"/>
      <c r="H1207" s="19"/>
      <c r="I1207" s="15" t="s">
        <v>121</v>
      </c>
      <c r="J1207" s="22"/>
      <c r="K1207" s="19"/>
      <c r="L1207" s="15" t="s">
        <v>110</v>
      </c>
      <c r="M1207" s="22"/>
      <c r="N1207" s="19"/>
      <c r="O1207" s="15" t="str">
        <f aca="false">IF(OR(AND(NOT(ISBLANK(G1207)),NOT(ISNUMBER(G1207))),AND(NOT(ISBLANK(J1207)),NOT(ISNUMBER(M1207)))),"Digite um número na C.H.",IF(OR(COUNTIF(B1202:B1211,B1207)&gt;1,COUNTIF(J1202:J1211,J1207)&gt;1),"Docente repetido",""))</f>
        <v/>
      </c>
      <c r="P1207" s="15" t="n">
        <f aca="false">IF(ISBLANK(O1207),"",IF(O1207="",0,1))</f>
        <v>0</v>
      </c>
      <c r="Q1207" s="21"/>
      <c r="R1207" s="21"/>
      <c r="S1207" s="21"/>
      <c r="T1207" s="42" t="str">
        <f aca="false">IF(AND($A1207 = "Nome da disciplina:", ISTEXT($B1207)), "OK", "")</f>
        <v/>
      </c>
      <c r="U1207" s="19"/>
      <c r="V1207" s="19"/>
      <c r="W1207" s="21"/>
    </row>
    <row r="1208" customFormat="false" ht="13.5" hidden="false" customHeight="false" outlineLevel="0" collapsed="false">
      <c r="A1208" s="15" t="s">
        <v>122</v>
      </c>
      <c r="B1208" s="20"/>
      <c r="C1208" s="20"/>
      <c r="D1208" s="20"/>
      <c r="E1208" s="19"/>
      <c r="F1208" s="15" t="s">
        <v>110</v>
      </c>
      <c r="G1208" s="22"/>
      <c r="H1208" s="19"/>
      <c r="I1208" s="15" t="s">
        <v>123</v>
      </c>
      <c r="J1208" s="22"/>
      <c r="K1208" s="19"/>
      <c r="L1208" s="15" t="s">
        <v>110</v>
      </c>
      <c r="M1208" s="22"/>
      <c r="N1208" s="19"/>
      <c r="O1208" s="15" t="str">
        <f aca="false">IF(OR(AND(NOT(ISBLANK(G1208)),NOT(ISNUMBER(G1208))),AND(NOT(ISBLANK(J1208)),NOT(ISNUMBER(M1208)))),"Digite um número na C.H.",IF(OR(COUNTIF(B1202:B1211,B1208)&gt;1,COUNTIF(J1202:J1211,J1208)&gt;1),"Docente repetido",""))</f>
        <v/>
      </c>
      <c r="P1208" s="15" t="n">
        <f aca="false">IF(ISBLANK(O1208),"",IF(O1208="",0,1))</f>
        <v>0</v>
      </c>
      <c r="Q1208" s="21"/>
      <c r="R1208" s="21"/>
      <c r="S1208" s="21"/>
      <c r="T1208" s="42" t="str">
        <f aca="false">IF(AND($A1208 = "Nome da disciplina:", ISTEXT($B1208)), "OK", "")</f>
        <v/>
      </c>
      <c r="U1208" s="19"/>
      <c r="V1208" s="19"/>
      <c r="W1208" s="21"/>
    </row>
    <row r="1209" customFormat="false" ht="13.5" hidden="false" customHeight="false" outlineLevel="0" collapsed="false">
      <c r="A1209" s="15" t="s">
        <v>124</v>
      </c>
      <c r="B1209" s="20"/>
      <c r="C1209" s="20"/>
      <c r="D1209" s="20"/>
      <c r="E1209" s="19"/>
      <c r="F1209" s="15" t="s">
        <v>110</v>
      </c>
      <c r="G1209" s="22"/>
      <c r="H1209" s="19"/>
      <c r="I1209" s="15" t="s">
        <v>125</v>
      </c>
      <c r="J1209" s="22"/>
      <c r="K1209" s="19"/>
      <c r="L1209" s="15" t="s">
        <v>110</v>
      </c>
      <c r="M1209" s="22"/>
      <c r="N1209" s="19"/>
      <c r="O1209" s="15" t="str">
        <f aca="false">IF(OR(AND(NOT(ISBLANK(G1209)),NOT(ISNUMBER(G1209))),AND(NOT(ISBLANK(J1209)),NOT(ISNUMBER(M1209)))),"Digite um número na C.H.",IF(OR(COUNTIF(B1202:B1211,B1209)&gt;1,COUNTIF(J1202:J1211,J1209)&gt;1),"Docente repetido",""))</f>
        <v/>
      </c>
      <c r="P1209" s="15" t="n">
        <f aca="false">IF(ISBLANK(O1209),"",IF(O1209="",0,1))</f>
        <v>0</v>
      </c>
      <c r="Q1209" s="21"/>
      <c r="R1209" s="21"/>
      <c r="S1209" s="21"/>
      <c r="T1209" s="42" t="str">
        <f aca="false">IF(AND($A1209 = "Nome da disciplina:", ISTEXT($B1209)), "OK", "")</f>
        <v/>
      </c>
      <c r="U1209" s="19"/>
      <c r="V1209" s="19"/>
      <c r="W1209" s="21"/>
    </row>
    <row r="1210" customFormat="false" ht="13.5" hidden="false" customHeight="false" outlineLevel="0" collapsed="false">
      <c r="A1210" s="15" t="s">
        <v>126</v>
      </c>
      <c r="B1210" s="20"/>
      <c r="C1210" s="20"/>
      <c r="D1210" s="20"/>
      <c r="E1210" s="19"/>
      <c r="F1210" s="15" t="s">
        <v>110</v>
      </c>
      <c r="G1210" s="22"/>
      <c r="H1210" s="19"/>
      <c r="I1210" s="15" t="s">
        <v>127</v>
      </c>
      <c r="J1210" s="22"/>
      <c r="K1210" s="19"/>
      <c r="L1210" s="15" t="s">
        <v>110</v>
      </c>
      <c r="M1210" s="22"/>
      <c r="N1210" s="19"/>
      <c r="O1210" s="15" t="str">
        <f aca="false">IF(OR(AND(NOT(ISBLANK(G1210)),NOT(ISNUMBER(G1210))),AND(NOT(ISBLANK(J1210)),NOT(ISNUMBER(M1210)))),"Digite um número na C.H.",IF(OR(COUNTIF(B1202:B1211,B1210)&gt;1,COUNTIF(J1202:J1211,J1210)&gt;1),"Docente repetido",""))</f>
        <v/>
      </c>
      <c r="P1210" s="15" t="n">
        <f aca="false">IF(ISBLANK(O1210),"",IF(O1210="",0,1))</f>
        <v>0</v>
      </c>
      <c r="Q1210" s="21"/>
      <c r="R1210" s="21"/>
      <c r="S1210" s="21"/>
      <c r="T1210" s="42" t="str">
        <f aca="false">IF(AND($A1210 = "Nome da disciplina:", ISTEXT($B1210)), "OK", "")</f>
        <v/>
      </c>
      <c r="U1210" s="21"/>
      <c r="V1210" s="21"/>
      <c r="W1210" s="21"/>
    </row>
    <row r="1211" customFormat="false" ht="13.5" hidden="false" customHeight="false" outlineLevel="0" collapsed="false">
      <c r="A1211" s="15" t="s">
        <v>128</v>
      </c>
      <c r="B1211" s="20"/>
      <c r="C1211" s="20"/>
      <c r="D1211" s="20"/>
      <c r="E1211" s="19"/>
      <c r="F1211" s="15" t="s">
        <v>110</v>
      </c>
      <c r="G1211" s="22"/>
      <c r="H1211" s="19"/>
      <c r="I1211" s="15" t="s">
        <v>129</v>
      </c>
      <c r="J1211" s="22"/>
      <c r="K1211" s="19"/>
      <c r="L1211" s="15" t="s">
        <v>110</v>
      </c>
      <c r="M1211" s="22"/>
      <c r="N1211" s="19"/>
      <c r="O1211" s="15" t="str">
        <f aca="false">IF(OR(AND(NOT(ISBLANK(G1211)),NOT(ISNUMBER(G1211))),AND(NOT(ISBLANK(J1211)),NOT(ISNUMBER(M1211)))),"Digite um número na C.H.",IF(OR(COUNTIF(B1202:B1211,B1211)&gt;1,COUNTIF(J1202:J1211,J1211)&gt;1),"Docente repetido",""))</f>
        <v/>
      </c>
      <c r="P1211" s="15" t="n">
        <f aca="false">IF(ISBLANK(O1211),"",IF(O1211="",0,1))</f>
        <v>0</v>
      </c>
      <c r="Q1211" s="21"/>
      <c r="R1211" s="21"/>
      <c r="S1211" s="21"/>
      <c r="T1211" s="42" t="str">
        <f aca="false">IF(AND($A1211 = "Nome da disciplina:", ISTEXT($B1211)), "OK", "")</f>
        <v/>
      </c>
      <c r="U1211" s="21"/>
      <c r="V1211" s="21"/>
      <c r="W1211" s="21"/>
    </row>
    <row r="1212" customFormat="false" ht="12" hidden="false" customHeight="false" outlineLevel="0" collapsed="false">
      <c r="A1212" s="21"/>
      <c r="B1212" s="21"/>
      <c r="C1212" s="21"/>
      <c r="D1212" s="21"/>
      <c r="E1212" s="21"/>
      <c r="F1212" s="21"/>
      <c r="G1212" s="21"/>
      <c r="H1212" s="21"/>
      <c r="I1212" s="21"/>
      <c r="J1212" s="21"/>
      <c r="K1212" s="21"/>
      <c r="L1212" s="21"/>
      <c r="M1212" s="21"/>
      <c r="N1212" s="21"/>
      <c r="O1212" s="21"/>
      <c r="P1212" s="21"/>
      <c r="Q1212" s="21"/>
      <c r="R1212" s="21"/>
      <c r="S1212" s="21"/>
      <c r="T1212" s="42" t="str">
        <f aca="false">IF(AND($A1212 = "Nome da disciplina:", ISTEXT($B1212)), "OK", "")</f>
        <v/>
      </c>
      <c r="U1212" s="21"/>
      <c r="V1212" s="21"/>
      <c r="W1212" s="21"/>
    </row>
    <row r="1213" customFormat="false" ht="15.75" hidden="false" customHeight="true" outlineLevel="0" collapsed="false">
      <c r="T1213" s="42" t="str">
        <f aca="false">IF(AND($A1213 = "Nome da disciplina:", ISTEXT($B1213)), "OK", "")</f>
        <v/>
      </c>
    </row>
    <row r="1214" customFormat="false" ht="15.75" hidden="false" customHeight="true" outlineLevel="0" collapsed="false">
      <c r="T1214" s="42" t="str">
        <f aca="false">IF(AND($A1214 = "Nome da disciplina:", ISTEXT($B1214)), "OK", "")</f>
        <v/>
      </c>
    </row>
    <row r="1215" customFormat="false" ht="19.5" hidden="false" customHeight="true" outlineLevel="0" collapsed="false">
      <c r="A1215" s="15" t="s">
        <v>98</v>
      </c>
      <c r="B1215" s="17"/>
      <c r="C1215" s="17"/>
      <c r="D1215" s="17"/>
      <c r="E1215" s="17"/>
      <c r="F1215" s="17"/>
      <c r="G1215" s="17"/>
      <c r="H1215" s="17"/>
      <c r="I1215" s="17"/>
      <c r="J1215" s="17"/>
      <c r="K1215" s="17"/>
      <c r="L1215" s="17"/>
      <c r="M1215" s="17"/>
      <c r="N1215" s="19"/>
      <c r="O1215" s="15" t="str">
        <f aca="false">IF(AND(B1215="",NOT(F1216="")),"Nome da disciplina obrigatório","")</f>
        <v/>
      </c>
      <c r="P1215" s="15" t="n">
        <f aca="false">IF(ISBLANK(O1215),"",IF(O1215="",0,1))</f>
        <v>0</v>
      </c>
      <c r="Q1215" s="21"/>
      <c r="R1215" s="21"/>
      <c r="S1215" s="21"/>
      <c r="T1215" s="42" t="str">
        <f aca="false">IF(AND($A1215 = "Nome da disciplina:", ISTEXT($B1215)), "OK", "")</f>
        <v/>
      </c>
      <c r="U1215" s="21"/>
      <c r="V1215" s="21"/>
      <c r="W1215" s="21"/>
    </row>
    <row r="1216" customFormat="false" ht="32.25" hidden="false" customHeight="true" outlineLevel="0" collapsed="false">
      <c r="A1216" s="47" t="s">
        <v>99</v>
      </c>
      <c r="B1216" s="47"/>
      <c r="C1216" s="47"/>
      <c r="D1216" s="47"/>
      <c r="E1216" s="47"/>
      <c r="F1216" s="15" t="str">
        <f aca="false">IF(SUM(G1226:G1235)+SUM(M1226:M1235)=0,"",SUM(G1226:G1235)+SUM(M1226:M1235))</f>
        <v/>
      </c>
      <c r="H1216" s="19"/>
      <c r="I1216" s="19"/>
      <c r="J1216" s="19"/>
      <c r="K1216" s="19"/>
      <c r="L1216" s="19"/>
      <c r="M1216" s="19"/>
      <c r="N1216" s="19"/>
      <c r="O1216" s="15" t="str">
        <f aca="false">IF(F1216="", "", IF(AND(NOT(F1216=0),NOT(MOD(F1216,15)=0)),"A carga horária deve ser múltiplo de 15",""))</f>
        <v/>
      </c>
      <c r="P1216" s="15" t="n">
        <f aca="false">IF(ISBLANK(O1216),"",IF(O1216="",0,1))</f>
        <v>0</v>
      </c>
      <c r="Q1216" s="21"/>
      <c r="R1216" s="21"/>
      <c r="S1216" s="21"/>
      <c r="T1216" s="42" t="str">
        <f aca="false">IF(AND($A1216 = "Nome da disciplina:", ISTEXT($B1216)), "OK", "")</f>
        <v/>
      </c>
      <c r="U1216" s="19"/>
      <c r="V1216" s="19"/>
      <c r="W1216" s="21"/>
    </row>
    <row r="1217" customFormat="false" ht="13.5" hidden="false" customHeight="true" outlineLevel="0" collapsed="false">
      <c r="A1217" s="39" t="s">
        <v>92</v>
      </c>
      <c r="B1217" s="39"/>
      <c r="C1217" s="39"/>
      <c r="D1217" s="39"/>
      <c r="E1217" s="39"/>
      <c r="F1217" s="48" t="str">
        <f aca="false">IF(AND(NOT(ISBLANK(F1216)),ISNUMBER(F1216),F1216&gt;=15),F1216/15,"")</f>
        <v/>
      </c>
      <c r="G1217" s="19"/>
      <c r="H1217" s="19"/>
      <c r="I1217" s="19"/>
      <c r="J1217" s="19"/>
      <c r="K1217" s="19"/>
      <c r="L1217" s="19"/>
      <c r="M1217" s="19"/>
      <c r="N1217" s="19"/>
      <c r="O1217" s="21"/>
      <c r="P1217" s="21"/>
      <c r="Q1217" s="21"/>
      <c r="R1217" s="21"/>
      <c r="S1217" s="21"/>
      <c r="T1217" s="42" t="str">
        <f aca="false">IF(AND($A1217 = "Nome da disciplina:", ISTEXT($B1217)), "OK", "")</f>
        <v/>
      </c>
      <c r="U1217" s="19"/>
      <c r="V1217" s="19"/>
      <c r="W1217" s="21"/>
    </row>
    <row r="1218" customFormat="false" ht="60" hidden="false" customHeight="true" outlineLevel="0" collapsed="false">
      <c r="A1218" s="15" t="s">
        <v>100</v>
      </c>
      <c r="B1218" s="31"/>
      <c r="C1218" s="31"/>
      <c r="D1218" s="31"/>
      <c r="E1218" s="31"/>
      <c r="F1218" s="31"/>
      <c r="G1218" s="31"/>
      <c r="H1218" s="31"/>
      <c r="I1218" s="31"/>
      <c r="J1218" s="31"/>
      <c r="K1218" s="31"/>
      <c r="L1218" s="31"/>
      <c r="M1218" s="31"/>
      <c r="N1218" s="19"/>
      <c r="O1218" s="21"/>
      <c r="P1218" s="21"/>
      <c r="Q1218" s="21"/>
      <c r="R1218" s="21"/>
      <c r="S1218" s="21"/>
      <c r="T1218" s="42" t="str">
        <f aca="false">IF(AND($A1218 = "Nome da disciplina:", ISTEXT($B1218)), "OK", "")</f>
        <v/>
      </c>
      <c r="U1218" s="19"/>
      <c r="V1218" s="19"/>
      <c r="W1218" s="21"/>
    </row>
    <row r="1219" customFormat="false" ht="60" hidden="false" customHeight="true" outlineLevel="0" collapsed="false">
      <c r="A1219" s="49" t="s">
        <v>101</v>
      </c>
      <c r="B1219" s="31"/>
      <c r="C1219" s="31"/>
      <c r="D1219" s="31"/>
      <c r="E1219" s="31"/>
      <c r="F1219" s="31"/>
      <c r="G1219" s="31"/>
      <c r="H1219" s="31"/>
      <c r="I1219" s="31"/>
      <c r="J1219" s="31"/>
      <c r="K1219" s="31"/>
      <c r="L1219" s="31"/>
      <c r="M1219" s="31"/>
      <c r="N1219" s="19"/>
      <c r="O1219" s="21"/>
      <c r="P1219" s="21"/>
      <c r="Q1219" s="21"/>
      <c r="R1219" s="21"/>
      <c r="S1219" s="21"/>
      <c r="T1219" s="42" t="str">
        <f aca="false">IF(AND($A1219 = "Nome da disciplina:", ISTEXT($B1219)), "OK", "")</f>
        <v/>
      </c>
      <c r="U1219" s="19"/>
      <c r="V1219" s="19"/>
      <c r="W1219" s="21"/>
    </row>
    <row r="1220" customFormat="false" ht="13.5" hidden="false" customHeight="false" outlineLevel="0" collapsed="false">
      <c r="A1220" s="15" t="s">
        <v>102</v>
      </c>
      <c r="B1220" s="22"/>
      <c r="C1220" s="50" t="s">
        <v>103</v>
      </c>
      <c r="D1220" s="19"/>
      <c r="E1220" s="19"/>
      <c r="G1220" s="21"/>
      <c r="H1220" s="19"/>
      <c r="I1220" s="19"/>
      <c r="J1220" s="19"/>
      <c r="K1220" s="19"/>
      <c r="L1220" s="19"/>
      <c r="M1220" s="19"/>
      <c r="N1220" s="19"/>
      <c r="O1220" s="21"/>
      <c r="P1220" s="21"/>
      <c r="Q1220" s="21"/>
      <c r="R1220" s="21"/>
      <c r="S1220" s="21"/>
      <c r="T1220" s="42" t="str">
        <f aca="false">IF(AND($A1220 = "Nome da disciplina:", ISTEXT($B1220)), "OK", "")</f>
        <v/>
      </c>
      <c r="U1220" s="19"/>
      <c r="V1220" s="19"/>
      <c r="W1220" s="21"/>
    </row>
    <row r="1221" customFormat="false" ht="13.5" hidden="false" customHeight="false" outlineLevel="0" collapsed="false">
      <c r="A1221" s="15" t="s">
        <v>104</v>
      </c>
      <c r="B1221" s="22"/>
      <c r="C1221" s="50" t="s">
        <v>103</v>
      </c>
      <c r="D1221" s="19"/>
      <c r="E1221" s="19"/>
      <c r="G1221" s="21"/>
      <c r="H1221" s="19"/>
      <c r="I1221" s="19"/>
      <c r="J1221" s="19"/>
      <c r="K1221" s="19"/>
      <c r="L1221" s="19"/>
      <c r="M1221" s="19"/>
      <c r="N1221" s="19"/>
      <c r="O1221" s="21"/>
      <c r="P1221" s="21"/>
      <c r="Q1221" s="21"/>
      <c r="R1221" s="21"/>
      <c r="S1221" s="21"/>
      <c r="T1221" s="42" t="str">
        <f aca="false">IF(AND($A1221 = "Nome da disciplina:", ISTEXT($B1221)), "OK", "")</f>
        <v/>
      </c>
      <c r="U1221" s="19"/>
      <c r="V1221" s="19"/>
      <c r="W1221" s="21"/>
    </row>
    <row r="1222" customFormat="false" ht="13.5" hidden="false" customHeight="true" outlineLevel="0" collapsed="false">
      <c r="A1222" s="51" t="s">
        <v>105</v>
      </c>
      <c r="B1222" s="51"/>
      <c r="C1222" s="22"/>
      <c r="D1222" s="50" t="s">
        <v>103</v>
      </c>
      <c r="E1222" s="19"/>
      <c r="F1222" s="52"/>
      <c r="G1222" s="21"/>
      <c r="H1222" s="19"/>
      <c r="I1222" s="19"/>
      <c r="J1222" s="19"/>
      <c r="K1222" s="19"/>
      <c r="L1222" s="19"/>
      <c r="M1222" s="19"/>
      <c r="N1222" s="19"/>
      <c r="O1222" s="21"/>
      <c r="P1222" s="21"/>
      <c r="Q1222" s="21"/>
      <c r="R1222" s="21"/>
      <c r="S1222" s="21"/>
      <c r="T1222" s="42" t="str">
        <f aca="false">IF(AND($A1222 = "Nome da disciplina:", ISTEXT($B1222)), "OK", "")</f>
        <v/>
      </c>
      <c r="U1222" s="19"/>
      <c r="V1222" s="19"/>
      <c r="W1222" s="21"/>
    </row>
    <row r="1223" customFormat="false" ht="13.5" hidden="false" customHeight="true" outlineLevel="0" collapsed="false">
      <c r="A1223" s="51" t="s">
        <v>106</v>
      </c>
      <c r="B1223" s="51"/>
      <c r="C1223" s="22"/>
      <c r="D1223" s="50" t="s">
        <v>103</v>
      </c>
      <c r="E1223" s="19"/>
      <c r="F1223" s="52"/>
      <c r="G1223" s="21"/>
      <c r="H1223" s="19"/>
      <c r="I1223" s="19"/>
      <c r="J1223" s="19"/>
      <c r="K1223" s="19"/>
      <c r="L1223" s="19"/>
      <c r="M1223" s="19"/>
      <c r="N1223" s="19"/>
      <c r="O1223" s="21"/>
      <c r="P1223" s="21"/>
      <c r="Q1223" s="21"/>
      <c r="R1223" s="21"/>
      <c r="S1223" s="21"/>
      <c r="T1223" s="42" t="str">
        <f aca="false">IF(AND($A1223 = "Nome da disciplina:", ISTEXT($B1223)), "OK", "")</f>
        <v/>
      </c>
      <c r="U1223" s="19"/>
      <c r="V1223" s="19"/>
      <c r="W1223" s="21"/>
    </row>
    <row r="1224" customFormat="false" ht="13.5" hidden="false" customHeight="true" outlineLevel="0" collapsed="false">
      <c r="A1224" s="57" t="s">
        <v>107</v>
      </c>
      <c r="B1224" s="57"/>
      <c r="C1224" s="57"/>
      <c r="D1224" s="22"/>
      <c r="E1224" s="50" t="s">
        <v>103</v>
      </c>
      <c r="G1224" s="21"/>
      <c r="H1224" s="19"/>
      <c r="I1224" s="19"/>
      <c r="J1224" s="19"/>
      <c r="K1224" s="19"/>
      <c r="L1224" s="19"/>
      <c r="M1224" s="19"/>
      <c r="N1224" s="19"/>
      <c r="O1224" s="21"/>
      <c r="P1224" s="21"/>
      <c r="Q1224" s="21"/>
      <c r="R1224" s="21"/>
      <c r="S1224" s="21"/>
      <c r="T1224" s="42" t="str">
        <f aca="false">IF(AND($A1224 = "Nome da disciplina:", ISTEXT($B1224)), "OK", "")</f>
        <v/>
      </c>
      <c r="U1224" s="19"/>
      <c r="V1224" s="19"/>
      <c r="W1224" s="21"/>
    </row>
    <row r="1225" customFormat="false" ht="13.5" hidden="false" customHeight="true" outlineLevel="0" collapsed="false">
      <c r="A1225" s="57" t="s">
        <v>108</v>
      </c>
      <c r="B1225" s="57"/>
      <c r="C1225" s="57"/>
      <c r="D1225" s="22"/>
      <c r="E1225" s="50" t="s">
        <v>103</v>
      </c>
      <c r="G1225" s="21"/>
      <c r="H1225" s="19"/>
      <c r="I1225" s="19"/>
      <c r="J1225" s="19"/>
      <c r="K1225" s="19"/>
      <c r="L1225" s="19"/>
      <c r="M1225" s="19"/>
      <c r="N1225" s="19"/>
      <c r="O1225" s="21"/>
      <c r="P1225" s="21"/>
      <c r="Q1225" s="21"/>
      <c r="R1225" s="21"/>
      <c r="S1225" s="21"/>
      <c r="T1225" s="42" t="str">
        <f aca="false">IF(AND($A1225 = "Nome da disciplina:", ISTEXT($B1225)), "OK", "")</f>
        <v/>
      </c>
      <c r="U1225" s="19"/>
      <c r="V1225" s="19"/>
      <c r="W1225" s="21"/>
    </row>
    <row r="1226" customFormat="false" ht="13.5" hidden="false" customHeight="false" outlineLevel="0" collapsed="false">
      <c r="A1226" s="15" t="s">
        <v>109</v>
      </c>
      <c r="B1226" s="20"/>
      <c r="C1226" s="20"/>
      <c r="D1226" s="20"/>
      <c r="E1226" s="19"/>
      <c r="F1226" s="15" t="s">
        <v>110</v>
      </c>
      <c r="G1226" s="22"/>
      <c r="H1226" s="19"/>
      <c r="I1226" s="15" t="s">
        <v>111</v>
      </c>
      <c r="J1226" s="22"/>
      <c r="K1226" s="19"/>
      <c r="L1226" s="15" t="s">
        <v>110</v>
      </c>
      <c r="M1226" s="22"/>
      <c r="N1226" s="19"/>
      <c r="O1226" s="15" t="str">
        <f aca="false">IF(OR(AND(NOT(ISBLANK(G1226)),NOT(ISNUMBER(G1226))),AND(NOT(ISBLANK(J1226)),NOT(ISNUMBER(M1226)))),"Digite um número na C.H.",IF(OR(COUNTIF(B1226:B1235,B1226)&gt;1,COUNTIF(J1226:J1235,J1226)&gt;1),"Docente repetido",""))</f>
        <v/>
      </c>
      <c r="P1226" s="15" t="n">
        <f aca="false">IF(ISBLANK(O1226),"",IF(O1226="",0,1))</f>
        <v>0</v>
      </c>
      <c r="Q1226" s="21"/>
      <c r="R1226" s="21"/>
      <c r="S1226" s="21"/>
      <c r="T1226" s="42" t="str">
        <f aca="false">IF(AND($A1226 = "Nome da disciplina:", ISTEXT($B1226)), "OK", "")</f>
        <v/>
      </c>
      <c r="U1226" s="19"/>
      <c r="V1226" s="19"/>
      <c r="W1226" s="21"/>
    </row>
    <row r="1227" customFormat="false" ht="13.5" hidden="false" customHeight="false" outlineLevel="0" collapsed="false">
      <c r="A1227" s="15" t="s">
        <v>112</v>
      </c>
      <c r="B1227" s="20"/>
      <c r="C1227" s="20"/>
      <c r="D1227" s="20"/>
      <c r="E1227" s="19"/>
      <c r="F1227" s="15" t="s">
        <v>110</v>
      </c>
      <c r="G1227" s="22"/>
      <c r="H1227" s="19"/>
      <c r="I1227" s="15" t="s">
        <v>113</v>
      </c>
      <c r="J1227" s="22"/>
      <c r="K1227" s="19"/>
      <c r="L1227" s="15" t="s">
        <v>110</v>
      </c>
      <c r="M1227" s="22"/>
      <c r="N1227" s="19"/>
      <c r="O1227" s="15" t="str">
        <f aca="false">IF(OR(AND(NOT(ISBLANK(G1227)),NOT(ISNUMBER(G1227))),AND(NOT(ISBLANK(J1227)),NOT(ISNUMBER(M1227)))),"Digite um número na C.H.",IF(OR(COUNTIF(B1226:B1235,B1227)&gt;1,COUNTIF(J1226:J1235,J1227)&gt;1),"Docente repetido",""))</f>
        <v/>
      </c>
      <c r="P1227" s="15" t="n">
        <f aca="false">IF(ISBLANK(O1227),"",IF(O1227="",0,1))</f>
        <v>0</v>
      </c>
      <c r="Q1227" s="21"/>
      <c r="R1227" s="21"/>
      <c r="S1227" s="21"/>
      <c r="T1227" s="42" t="str">
        <f aca="false">IF(AND($A1227 = "Nome da disciplina:", ISTEXT($B1227)), "OK", "")</f>
        <v/>
      </c>
      <c r="U1227" s="19"/>
      <c r="V1227" s="19"/>
      <c r="W1227" s="21"/>
    </row>
    <row r="1228" customFormat="false" ht="13.5" hidden="false" customHeight="false" outlineLevel="0" collapsed="false">
      <c r="A1228" s="15" t="s">
        <v>114</v>
      </c>
      <c r="B1228" s="20"/>
      <c r="C1228" s="20"/>
      <c r="D1228" s="20"/>
      <c r="E1228" s="19"/>
      <c r="F1228" s="15" t="s">
        <v>110</v>
      </c>
      <c r="G1228" s="22"/>
      <c r="H1228" s="19"/>
      <c r="I1228" s="15" t="s">
        <v>115</v>
      </c>
      <c r="J1228" s="22"/>
      <c r="K1228" s="19"/>
      <c r="L1228" s="15" t="s">
        <v>110</v>
      </c>
      <c r="M1228" s="22"/>
      <c r="N1228" s="19"/>
      <c r="O1228" s="15" t="str">
        <f aca="false">IF(OR(AND(NOT(ISBLANK(G1228)),NOT(ISNUMBER(G1228))),AND(NOT(ISBLANK(J1228)),NOT(ISNUMBER(M1228)))),"Digite um número na C.H.",IF(OR(COUNTIF(B1226:B1235,B1228)&gt;1,COUNTIF(J1226:J1235,J1228)&gt;1),"Docente repetido",""))</f>
        <v/>
      </c>
      <c r="P1228" s="15" t="n">
        <f aca="false">IF(ISBLANK(O1228),"",IF(O1228="",0,1))</f>
        <v>0</v>
      </c>
      <c r="Q1228" s="21"/>
      <c r="R1228" s="21"/>
      <c r="S1228" s="21"/>
      <c r="T1228" s="42" t="str">
        <f aca="false">IF(AND($A1228 = "Nome da disciplina:", ISTEXT($B1228)), "OK", "")</f>
        <v/>
      </c>
      <c r="U1228" s="19"/>
      <c r="V1228" s="19"/>
      <c r="W1228" s="21"/>
    </row>
    <row r="1229" customFormat="false" ht="13.5" hidden="false" customHeight="false" outlineLevel="0" collapsed="false">
      <c r="A1229" s="15" t="s">
        <v>116</v>
      </c>
      <c r="B1229" s="20"/>
      <c r="C1229" s="20"/>
      <c r="D1229" s="20"/>
      <c r="E1229" s="19"/>
      <c r="F1229" s="15" t="s">
        <v>110</v>
      </c>
      <c r="G1229" s="22"/>
      <c r="H1229" s="19"/>
      <c r="I1229" s="15" t="s">
        <v>117</v>
      </c>
      <c r="J1229" s="22"/>
      <c r="K1229" s="19"/>
      <c r="L1229" s="15" t="s">
        <v>110</v>
      </c>
      <c r="M1229" s="22"/>
      <c r="N1229" s="19"/>
      <c r="O1229" s="15" t="str">
        <f aca="false">IF(OR(AND(NOT(ISBLANK(G1229)),NOT(ISNUMBER(G1229))),AND(NOT(ISBLANK(J1229)),NOT(ISNUMBER(M1229)))),"Digite um número na C.H.",IF(OR(COUNTIF(B1226:B1235,B1229)&gt;1,COUNTIF(J1226:J1235,J1229)&gt;1),"Docente repetido",""))</f>
        <v/>
      </c>
      <c r="P1229" s="15" t="n">
        <f aca="false">IF(ISBLANK(O1229),"",IF(O1229="",0,1))</f>
        <v>0</v>
      </c>
      <c r="Q1229" s="21"/>
      <c r="R1229" s="21"/>
      <c r="S1229" s="21"/>
      <c r="T1229" s="42" t="str">
        <f aca="false">IF(AND($A1229 = "Nome da disciplina:", ISTEXT($B1229)), "OK", "")</f>
        <v/>
      </c>
      <c r="U1229" s="19"/>
      <c r="V1229" s="19"/>
      <c r="W1229" s="21"/>
    </row>
    <row r="1230" customFormat="false" ht="13.5" hidden="false" customHeight="false" outlineLevel="0" collapsed="false">
      <c r="A1230" s="15" t="s">
        <v>118</v>
      </c>
      <c r="B1230" s="20"/>
      <c r="C1230" s="20"/>
      <c r="D1230" s="20"/>
      <c r="E1230" s="19"/>
      <c r="F1230" s="15" t="s">
        <v>110</v>
      </c>
      <c r="G1230" s="22"/>
      <c r="H1230" s="19"/>
      <c r="I1230" s="15" t="s">
        <v>119</v>
      </c>
      <c r="J1230" s="22"/>
      <c r="K1230" s="19"/>
      <c r="L1230" s="15" t="s">
        <v>110</v>
      </c>
      <c r="M1230" s="22"/>
      <c r="N1230" s="19"/>
      <c r="O1230" s="15" t="str">
        <f aca="false">IF(OR(AND(NOT(ISBLANK(G1230)),NOT(ISNUMBER(G1230))),AND(NOT(ISBLANK(J1230)),NOT(ISNUMBER(M1230)))),"Digite um número na C.H.",IF(OR(COUNTIF(B1226:B1235,B1230)&gt;1,COUNTIF(J1226:J1235,J1230)&gt;1),"Docente repetido",""))</f>
        <v/>
      </c>
      <c r="P1230" s="15" t="n">
        <f aca="false">IF(ISBLANK(O1230),"",IF(O1230="",0,1))</f>
        <v>0</v>
      </c>
      <c r="Q1230" s="21"/>
      <c r="R1230" s="21"/>
      <c r="S1230" s="21"/>
      <c r="T1230" s="42" t="str">
        <f aca="false">IF(AND($A1230 = "Nome da disciplina:", ISTEXT($B1230)), "OK", "")</f>
        <v/>
      </c>
      <c r="U1230" s="19"/>
      <c r="V1230" s="19"/>
      <c r="W1230" s="21"/>
    </row>
    <row r="1231" customFormat="false" ht="13.5" hidden="false" customHeight="false" outlineLevel="0" collapsed="false">
      <c r="A1231" s="15" t="s">
        <v>120</v>
      </c>
      <c r="B1231" s="20"/>
      <c r="C1231" s="20"/>
      <c r="D1231" s="20"/>
      <c r="E1231" s="19"/>
      <c r="F1231" s="15" t="s">
        <v>110</v>
      </c>
      <c r="G1231" s="22"/>
      <c r="H1231" s="19"/>
      <c r="I1231" s="15" t="s">
        <v>121</v>
      </c>
      <c r="J1231" s="22"/>
      <c r="K1231" s="19"/>
      <c r="L1231" s="15" t="s">
        <v>110</v>
      </c>
      <c r="M1231" s="22"/>
      <c r="N1231" s="19"/>
      <c r="O1231" s="15" t="str">
        <f aca="false">IF(OR(AND(NOT(ISBLANK(G1231)),NOT(ISNUMBER(G1231))),AND(NOT(ISBLANK(J1231)),NOT(ISNUMBER(M1231)))),"Digite um número na C.H.",IF(OR(COUNTIF(B1226:B1235,B1231)&gt;1,COUNTIF(J1226:J1235,J1231)&gt;1),"Docente repetido",""))</f>
        <v/>
      </c>
      <c r="P1231" s="15" t="n">
        <f aca="false">IF(ISBLANK(O1231),"",IF(O1231="",0,1))</f>
        <v>0</v>
      </c>
      <c r="Q1231" s="21"/>
      <c r="R1231" s="21"/>
      <c r="S1231" s="21"/>
      <c r="T1231" s="42" t="str">
        <f aca="false">IF(AND($A1231 = "Nome da disciplina:", ISTEXT($B1231)), "OK", "")</f>
        <v/>
      </c>
      <c r="U1231" s="19"/>
      <c r="V1231" s="19"/>
      <c r="W1231" s="21"/>
    </row>
    <row r="1232" customFormat="false" ht="13.5" hidden="false" customHeight="false" outlineLevel="0" collapsed="false">
      <c r="A1232" s="15" t="s">
        <v>122</v>
      </c>
      <c r="B1232" s="20"/>
      <c r="C1232" s="20"/>
      <c r="D1232" s="20"/>
      <c r="E1232" s="19"/>
      <c r="F1232" s="15" t="s">
        <v>110</v>
      </c>
      <c r="G1232" s="22"/>
      <c r="H1232" s="19"/>
      <c r="I1232" s="15" t="s">
        <v>123</v>
      </c>
      <c r="J1232" s="22"/>
      <c r="K1232" s="19"/>
      <c r="L1232" s="15" t="s">
        <v>110</v>
      </c>
      <c r="M1232" s="22"/>
      <c r="N1232" s="19"/>
      <c r="O1232" s="15" t="str">
        <f aca="false">IF(OR(AND(NOT(ISBLANK(G1232)),NOT(ISNUMBER(G1232))),AND(NOT(ISBLANK(J1232)),NOT(ISNUMBER(M1232)))),"Digite um número na C.H.",IF(OR(COUNTIF(B1226:B1235,B1232)&gt;1,COUNTIF(J1226:J1235,J1232)&gt;1),"Docente repetido",""))</f>
        <v/>
      </c>
      <c r="P1232" s="15" t="n">
        <f aca="false">IF(ISBLANK(O1232),"",IF(O1232="",0,1))</f>
        <v>0</v>
      </c>
      <c r="Q1232" s="21"/>
      <c r="R1232" s="21"/>
      <c r="S1232" s="21"/>
      <c r="T1232" s="42" t="str">
        <f aca="false">IF(AND($A1232 = "Nome da disciplina:", ISTEXT($B1232)), "OK", "")</f>
        <v/>
      </c>
      <c r="U1232" s="19"/>
      <c r="V1232" s="19"/>
      <c r="W1232" s="21"/>
    </row>
    <row r="1233" customFormat="false" ht="13.5" hidden="false" customHeight="false" outlineLevel="0" collapsed="false">
      <c r="A1233" s="15" t="s">
        <v>124</v>
      </c>
      <c r="B1233" s="20"/>
      <c r="C1233" s="20"/>
      <c r="D1233" s="20"/>
      <c r="E1233" s="19"/>
      <c r="F1233" s="15" t="s">
        <v>110</v>
      </c>
      <c r="G1233" s="22"/>
      <c r="H1233" s="19"/>
      <c r="I1233" s="15" t="s">
        <v>125</v>
      </c>
      <c r="J1233" s="22"/>
      <c r="K1233" s="19"/>
      <c r="L1233" s="15" t="s">
        <v>110</v>
      </c>
      <c r="M1233" s="22"/>
      <c r="N1233" s="19"/>
      <c r="O1233" s="15" t="str">
        <f aca="false">IF(OR(AND(NOT(ISBLANK(G1233)),NOT(ISNUMBER(G1233))),AND(NOT(ISBLANK(J1233)),NOT(ISNUMBER(M1233)))),"Digite um número na C.H.",IF(OR(COUNTIF(B1226:B1235,B1233)&gt;1,COUNTIF(J1226:J1235,J1233)&gt;1),"Docente repetido",""))</f>
        <v/>
      </c>
      <c r="P1233" s="15" t="n">
        <f aca="false">IF(ISBLANK(O1233),"",IF(O1233="",0,1))</f>
        <v>0</v>
      </c>
      <c r="Q1233" s="21"/>
      <c r="R1233" s="21"/>
      <c r="S1233" s="21"/>
      <c r="T1233" s="42" t="str">
        <f aca="false">IF(AND($A1233 = "Nome da disciplina:", ISTEXT($B1233)), "OK", "")</f>
        <v/>
      </c>
      <c r="U1233" s="19"/>
      <c r="V1233" s="19"/>
      <c r="W1233" s="21"/>
    </row>
    <row r="1234" customFormat="false" ht="13.5" hidden="false" customHeight="false" outlineLevel="0" collapsed="false">
      <c r="A1234" s="15" t="s">
        <v>126</v>
      </c>
      <c r="B1234" s="20"/>
      <c r="C1234" s="20"/>
      <c r="D1234" s="20"/>
      <c r="E1234" s="19"/>
      <c r="F1234" s="15" t="s">
        <v>110</v>
      </c>
      <c r="G1234" s="22"/>
      <c r="H1234" s="19"/>
      <c r="I1234" s="15" t="s">
        <v>127</v>
      </c>
      <c r="J1234" s="22"/>
      <c r="K1234" s="19"/>
      <c r="L1234" s="15" t="s">
        <v>110</v>
      </c>
      <c r="M1234" s="22"/>
      <c r="N1234" s="19"/>
      <c r="O1234" s="15" t="str">
        <f aca="false">IF(OR(AND(NOT(ISBLANK(G1234)),NOT(ISNUMBER(G1234))),AND(NOT(ISBLANK(J1234)),NOT(ISNUMBER(M1234)))),"Digite um número na C.H.",IF(OR(COUNTIF(B1226:B1235,B1234)&gt;1,COUNTIF(J1226:J1235,J1234)&gt;1),"Docente repetido",""))</f>
        <v/>
      </c>
      <c r="P1234" s="15" t="n">
        <f aca="false">IF(ISBLANK(O1234),"",IF(O1234="",0,1))</f>
        <v>0</v>
      </c>
      <c r="Q1234" s="21"/>
      <c r="R1234" s="21"/>
      <c r="S1234" s="21"/>
      <c r="T1234" s="42" t="str">
        <f aca="false">IF(AND($A1234 = "Nome da disciplina:", ISTEXT($B1234)), "OK", "")</f>
        <v/>
      </c>
      <c r="U1234" s="21"/>
      <c r="V1234" s="21"/>
      <c r="W1234" s="21"/>
    </row>
    <row r="1235" customFormat="false" ht="13.5" hidden="false" customHeight="false" outlineLevel="0" collapsed="false">
      <c r="A1235" s="15" t="s">
        <v>128</v>
      </c>
      <c r="B1235" s="20"/>
      <c r="C1235" s="20"/>
      <c r="D1235" s="20"/>
      <c r="E1235" s="19"/>
      <c r="F1235" s="15" t="s">
        <v>110</v>
      </c>
      <c r="G1235" s="22"/>
      <c r="H1235" s="19"/>
      <c r="I1235" s="15" t="s">
        <v>129</v>
      </c>
      <c r="J1235" s="22"/>
      <c r="K1235" s="19"/>
      <c r="L1235" s="15" t="s">
        <v>110</v>
      </c>
      <c r="M1235" s="22"/>
      <c r="N1235" s="19"/>
      <c r="O1235" s="15" t="str">
        <f aca="false">IF(OR(AND(NOT(ISBLANK(G1235)),NOT(ISNUMBER(G1235))),AND(NOT(ISBLANK(J1235)),NOT(ISNUMBER(M1235)))),"Digite um número na C.H.",IF(OR(COUNTIF(B1226:B1235,B1235)&gt;1,COUNTIF(J1226:J1235,J1235)&gt;1),"Docente repetido",""))</f>
        <v/>
      </c>
      <c r="P1235" s="15" t="n">
        <f aca="false">IF(ISBLANK(O1235),"",IF(O1235="",0,1))</f>
        <v>0</v>
      </c>
      <c r="Q1235" s="21"/>
      <c r="R1235" s="21"/>
      <c r="S1235" s="21"/>
      <c r="T1235" s="42" t="str">
        <f aca="false">IF(AND($A1235 = "Nome da disciplina:", ISTEXT($B1235)), "OK", "")</f>
        <v/>
      </c>
      <c r="U1235" s="21"/>
      <c r="V1235" s="21"/>
      <c r="W1235" s="21"/>
    </row>
    <row r="1236" customFormat="false" ht="12" hidden="false" customHeight="false" outlineLevel="0" collapsed="false">
      <c r="A1236" s="21"/>
      <c r="B1236" s="21"/>
      <c r="C1236" s="21"/>
      <c r="D1236" s="21"/>
      <c r="E1236" s="21"/>
      <c r="F1236" s="21"/>
      <c r="G1236" s="21"/>
      <c r="H1236" s="21"/>
      <c r="I1236" s="21"/>
      <c r="J1236" s="21"/>
      <c r="K1236" s="21"/>
      <c r="L1236" s="21"/>
      <c r="M1236" s="21"/>
      <c r="N1236" s="21"/>
      <c r="O1236" s="21"/>
      <c r="P1236" s="21"/>
      <c r="Q1236" s="21"/>
      <c r="R1236" s="21"/>
      <c r="S1236" s="21"/>
      <c r="T1236" s="42" t="str">
        <f aca="false">IF(AND($A1236 = "Nome da disciplina:", ISTEXT($B1236)), "OK", "")</f>
        <v/>
      </c>
      <c r="U1236" s="21"/>
      <c r="V1236" s="21"/>
      <c r="W1236" s="21"/>
    </row>
    <row r="1237" customFormat="false" ht="15.75" hidden="false" customHeight="true" outlineLevel="0" collapsed="false">
      <c r="T1237" s="42" t="str">
        <f aca="false">IF(AND($A1237 = "Nome da disciplina:", ISTEXT($B1237)), "OK", "")</f>
        <v/>
      </c>
    </row>
    <row r="1238" customFormat="false" ht="15.75" hidden="false" customHeight="true" outlineLevel="0" collapsed="false">
      <c r="T1238" s="42" t="str">
        <f aca="false">IF(AND($A1238 = "Nome da disciplina:", ISTEXT($B1238)), "OK", "")</f>
        <v/>
      </c>
    </row>
    <row r="1239" customFormat="false" ht="19.5" hidden="false" customHeight="true" outlineLevel="0" collapsed="false">
      <c r="A1239" s="15" t="s">
        <v>98</v>
      </c>
      <c r="B1239" s="17"/>
      <c r="C1239" s="17"/>
      <c r="D1239" s="17"/>
      <c r="E1239" s="17"/>
      <c r="F1239" s="17"/>
      <c r="G1239" s="17"/>
      <c r="H1239" s="17"/>
      <c r="I1239" s="17"/>
      <c r="J1239" s="17"/>
      <c r="K1239" s="17"/>
      <c r="L1239" s="17"/>
      <c r="M1239" s="17"/>
      <c r="N1239" s="19"/>
      <c r="O1239" s="15" t="str">
        <f aca="false">IF(AND(B1239="",NOT(F1240="")),"Nome da disciplina obrigatório","")</f>
        <v/>
      </c>
      <c r="P1239" s="15" t="n">
        <f aca="false">IF(ISBLANK(O1239),"",IF(O1239="",0,1))</f>
        <v>0</v>
      </c>
      <c r="Q1239" s="21"/>
      <c r="R1239" s="21"/>
      <c r="S1239" s="21"/>
      <c r="T1239" s="42" t="str">
        <f aca="false">IF(AND($A1239 = "Nome da disciplina:", ISTEXT($B1239)), "OK", "")</f>
        <v/>
      </c>
      <c r="U1239" s="21"/>
      <c r="V1239" s="21"/>
      <c r="W1239" s="21"/>
    </row>
    <row r="1240" customFormat="false" ht="32.25" hidden="false" customHeight="true" outlineLevel="0" collapsed="false">
      <c r="A1240" s="47" t="s">
        <v>99</v>
      </c>
      <c r="B1240" s="47"/>
      <c r="C1240" s="47"/>
      <c r="D1240" s="47"/>
      <c r="E1240" s="47"/>
      <c r="F1240" s="15" t="str">
        <f aca="false">IF(SUM(G1250:G1259)+SUM(M1250:M1259)=0,"",SUM(G1250:G1259)+SUM(M1250:M1259))</f>
        <v/>
      </c>
      <c r="H1240" s="19"/>
      <c r="I1240" s="19"/>
      <c r="J1240" s="19"/>
      <c r="K1240" s="19"/>
      <c r="L1240" s="19"/>
      <c r="M1240" s="19"/>
      <c r="N1240" s="19"/>
      <c r="O1240" s="15" t="str">
        <f aca="false">IF(F1240="", "", IF(AND(NOT(F1240=0),NOT(MOD(F1240,15)=0)),"A carga horária deve ser múltiplo de 15",""))</f>
        <v/>
      </c>
      <c r="P1240" s="15" t="n">
        <f aca="false">IF(ISBLANK(O1240),"",IF(O1240="",0,1))</f>
        <v>0</v>
      </c>
      <c r="Q1240" s="21"/>
      <c r="R1240" s="21"/>
      <c r="S1240" s="21"/>
      <c r="T1240" s="42" t="str">
        <f aca="false">IF(AND($A1240 = "Nome da disciplina:", ISTEXT($B1240)), "OK", "")</f>
        <v/>
      </c>
      <c r="U1240" s="19"/>
      <c r="V1240" s="19"/>
      <c r="W1240" s="21"/>
    </row>
    <row r="1241" customFormat="false" ht="13.5" hidden="false" customHeight="true" outlineLevel="0" collapsed="false">
      <c r="A1241" s="39" t="s">
        <v>92</v>
      </c>
      <c r="B1241" s="39"/>
      <c r="C1241" s="39"/>
      <c r="D1241" s="39"/>
      <c r="E1241" s="39"/>
      <c r="F1241" s="48" t="str">
        <f aca="false">IF(AND(NOT(ISBLANK(F1240)),ISNUMBER(F1240),F1240&gt;=15),F1240/15,"")</f>
        <v/>
      </c>
      <c r="G1241" s="19"/>
      <c r="H1241" s="19"/>
      <c r="I1241" s="19"/>
      <c r="J1241" s="19"/>
      <c r="K1241" s="19"/>
      <c r="L1241" s="19"/>
      <c r="M1241" s="19"/>
      <c r="N1241" s="19"/>
      <c r="O1241" s="21"/>
      <c r="P1241" s="21"/>
      <c r="Q1241" s="21"/>
      <c r="R1241" s="21"/>
      <c r="S1241" s="21"/>
      <c r="T1241" s="42" t="str">
        <f aca="false">IF(AND($A1241 = "Nome da disciplina:", ISTEXT($B1241)), "OK", "")</f>
        <v/>
      </c>
      <c r="U1241" s="19"/>
      <c r="V1241" s="19"/>
      <c r="W1241" s="21"/>
    </row>
    <row r="1242" customFormat="false" ht="60" hidden="false" customHeight="true" outlineLevel="0" collapsed="false">
      <c r="A1242" s="15" t="s">
        <v>100</v>
      </c>
      <c r="B1242" s="31"/>
      <c r="C1242" s="31"/>
      <c r="D1242" s="31"/>
      <c r="E1242" s="31"/>
      <c r="F1242" s="31"/>
      <c r="G1242" s="31"/>
      <c r="H1242" s="31"/>
      <c r="I1242" s="31"/>
      <c r="J1242" s="31"/>
      <c r="K1242" s="31"/>
      <c r="L1242" s="31"/>
      <c r="M1242" s="31"/>
      <c r="N1242" s="19"/>
      <c r="O1242" s="21"/>
      <c r="P1242" s="21"/>
      <c r="Q1242" s="21"/>
      <c r="R1242" s="21"/>
      <c r="S1242" s="21"/>
      <c r="T1242" s="42" t="str">
        <f aca="false">IF(AND($A1242 = "Nome da disciplina:", ISTEXT($B1242)), "OK", "")</f>
        <v/>
      </c>
      <c r="U1242" s="19"/>
      <c r="V1242" s="19"/>
      <c r="W1242" s="21"/>
    </row>
    <row r="1243" customFormat="false" ht="60" hidden="false" customHeight="true" outlineLevel="0" collapsed="false">
      <c r="A1243" s="49" t="s">
        <v>101</v>
      </c>
      <c r="B1243" s="31"/>
      <c r="C1243" s="31"/>
      <c r="D1243" s="31"/>
      <c r="E1243" s="31"/>
      <c r="F1243" s="31"/>
      <c r="G1243" s="31"/>
      <c r="H1243" s="31"/>
      <c r="I1243" s="31"/>
      <c r="J1243" s="31"/>
      <c r="K1243" s="31"/>
      <c r="L1243" s="31"/>
      <c r="M1243" s="31"/>
      <c r="N1243" s="19"/>
      <c r="O1243" s="21"/>
      <c r="P1243" s="21"/>
      <c r="Q1243" s="21"/>
      <c r="R1243" s="21"/>
      <c r="S1243" s="21"/>
      <c r="T1243" s="42" t="str">
        <f aca="false">IF(AND($A1243 = "Nome da disciplina:", ISTEXT($B1243)), "OK", "")</f>
        <v/>
      </c>
      <c r="U1243" s="19"/>
      <c r="V1243" s="19"/>
      <c r="W1243" s="21"/>
    </row>
    <row r="1244" customFormat="false" ht="13.5" hidden="false" customHeight="false" outlineLevel="0" collapsed="false">
      <c r="A1244" s="15" t="s">
        <v>102</v>
      </c>
      <c r="B1244" s="22"/>
      <c r="C1244" s="50" t="s">
        <v>103</v>
      </c>
      <c r="D1244" s="19"/>
      <c r="E1244" s="19"/>
      <c r="G1244" s="21"/>
      <c r="H1244" s="19"/>
      <c r="I1244" s="19"/>
      <c r="J1244" s="19"/>
      <c r="K1244" s="19"/>
      <c r="L1244" s="19"/>
      <c r="M1244" s="19"/>
      <c r="N1244" s="19"/>
      <c r="O1244" s="21"/>
      <c r="P1244" s="21"/>
      <c r="Q1244" s="21"/>
      <c r="R1244" s="21"/>
      <c r="S1244" s="21"/>
      <c r="T1244" s="42" t="str">
        <f aca="false">IF(AND($A1244 = "Nome da disciplina:", ISTEXT($B1244)), "OK", "")</f>
        <v/>
      </c>
      <c r="U1244" s="19"/>
      <c r="V1244" s="19"/>
      <c r="W1244" s="21"/>
    </row>
    <row r="1245" customFormat="false" ht="13.5" hidden="false" customHeight="false" outlineLevel="0" collapsed="false">
      <c r="A1245" s="15" t="s">
        <v>104</v>
      </c>
      <c r="B1245" s="22"/>
      <c r="C1245" s="50" t="s">
        <v>103</v>
      </c>
      <c r="D1245" s="19"/>
      <c r="E1245" s="19"/>
      <c r="G1245" s="21"/>
      <c r="H1245" s="19"/>
      <c r="I1245" s="19"/>
      <c r="J1245" s="19"/>
      <c r="K1245" s="19"/>
      <c r="L1245" s="19"/>
      <c r="M1245" s="19"/>
      <c r="N1245" s="19"/>
      <c r="O1245" s="21"/>
      <c r="P1245" s="21"/>
      <c r="Q1245" s="21"/>
      <c r="R1245" s="21"/>
      <c r="S1245" s="21"/>
      <c r="T1245" s="42" t="str">
        <f aca="false">IF(AND($A1245 = "Nome da disciplina:", ISTEXT($B1245)), "OK", "")</f>
        <v/>
      </c>
      <c r="U1245" s="19"/>
      <c r="V1245" s="19"/>
      <c r="W1245" s="21"/>
    </row>
    <row r="1246" customFormat="false" ht="13.5" hidden="false" customHeight="true" outlineLevel="0" collapsed="false">
      <c r="A1246" s="51" t="s">
        <v>105</v>
      </c>
      <c r="B1246" s="51"/>
      <c r="C1246" s="22"/>
      <c r="D1246" s="50" t="s">
        <v>103</v>
      </c>
      <c r="E1246" s="19"/>
      <c r="F1246" s="52"/>
      <c r="G1246" s="21"/>
      <c r="H1246" s="19"/>
      <c r="I1246" s="19"/>
      <c r="J1246" s="19"/>
      <c r="K1246" s="19"/>
      <c r="L1246" s="19"/>
      <c r="M1246" s="19"/>
      <c r="N1246" s="19"/>
      <c r="O1246" s="21"/>
      <c r="P1246" s="21"/>
      <c r="Q1246" s="21"/>
      <c r="R1246" s="21"/>
      <c r="S1246" s="21"/>
      <c r="T1246" s="42" t="str">
        <f aca="false">IF(AND($A1246 = "Nome da disciplina:", ISTEXT($B1246)), "OK", "")</f>
        <v/>
      </c>
      <c r="U1246" s="19"/>
      <c r="V1246" s="19"/>
      <c r="W1246" s="21"/>
    </row>
    <row r="1247" customFormat="false" ht="13.5" hidden="false" customHeight="true" outlineLevel="0" collapsed="false">
      <c r="A1247" s="51" t="s">
        <v>106</v>
      </c>
      <c r="B1247" s="51"/>
      <c r="C1247" s="22"/>
      <c r="D1247" s="50" t="s">
        <v>103</v>
      </c>
      <c r="E1247" s="19"/>
      <c r="F1247" s="52"/>
      <c r="G1247" s="21"/>
      <c r="H1247" s="19"/>
      <c r="I1247" s="19"/>
      <c r="J1247" s="19"/>
      <c r="K1247" s="19"/>
      <c r="L1247" s="19"/>
      <c r="M1247" s="19"/>
      <c r="N1247" s="19"/>
      <c r="O1247" s="21"/>
      <c r="P1247" s="21"/>
      <c r="Q1247" s="21"/>
      <c r="R1247" s="21"/>
      <c r="S1247" s="21"/>
      <c r="T1247" s="42" t="str">
        <f aca="false">IF(AND($A1247 = "Nome da disciplina:", ISTEXT($B1247)), "OK", "")</f>
        <v/>
      </c>
      <c r="U1247" s="19"/>
      <c r="V1247" s="19"/>
      <c r="W1247" s="21"/>
    </row>
    <row r="1248" customFormat="false" ht="13.5" hidden="false" customHeight="true" outlineLevel="0" collapsed="false">
      <c r="A1248" s="57" t="s">
        <v>107</v>
      </c>
      <c r="B1248" s="57"/>
      <c r="C1248" s="57"/>
      <c r="D1248" s="22"/>
      <c r="E1248" s="50" t="s">
        <v>103</v>
      </c>
      <c r="G1248" s="21"/>
      <c r="H1248" s="19"/>
      <c r="I1248" s="19"/>
      <c r="J1248" s="19"/>
      <c r="K1248" s="19"/>
      <c r="L1248" s="19"/>
      <c r="M1248" s="19"/>
      <c r="N1248" s="19"/>
      <c r="O1248" s="21"/>
      <c r="P1248" s="21"/>
      <c r="Q1248" s="21"/>
      <c r="R1248" s="21"/>
      <c r="S1248" s="21"/>
      <c r="T1248" s="42" t="str">
        <f aca="false">IF(AND($A1248 = "Nome da disciplina:", ISTEXT($B1248)), "OK", "")</f>
        <v/>
      </c>
      <c r="U1248" s="19"/>
      <c r="V1248" s="19"/>
      <c r="W1248" s="21"/>
    </row>
    <row r="1249" customFormat="false" ht="13.5" hidden="false" customHeight="true" outlineLevel="0" collapsed="false">
      <c r="A1249" s="59" t="s">
        <v>108</v>
      </c>
      <c r="B1249" s="59"/>
      <c r="C1249" s="59"/>
      <c r="D1249" s="22"/>
      <c r="E1249" s="50" t="s">
        <v>103</v>
      </c>
      <c r="G1249" s="21"/>
      <c r="H1249" s="19"/>
      <c r="I1249" s="19"/>
      <c r="J1249" s="19"/>
      <c r="K1249" s="19"/>
      <c r="L1249" s="19"/>
      <c r="M1249" s="19"/>
      <c r="N1249" s="19"/>
      <c r="O1249" s="21"/>
      <c r="P1249" s="21"/>
      <c r="Q1249" s="21"/>
      <c r="R1249" s="21"/>
      <c r="S1249" s="21"/>
      <c r="T1249" s="42" t="str">
        <f aca="false">IF(AND($A1249 = "Nome da disciplina:", ISTEXT($B1249)), "OK", "")</f>
        <v/>
      </c>
      <c r="U1249" s="19"/>
      <c r="V1249" s="19"/>
      <c r="W1249" s="21"/>
    </row>
    <row r="1250" customFormat="false" ht="13.5" hidden="false" customHeight="false" outlineLevel="0" collapsed="false">
      <c r="A1250" s="15" t="s">
        <v>109</v>
      </c>
      <c r="B1250" s="20"/>
      <c r="C1250" s="20"/>
      <c r="D1250" s="20"/>
      <c r="E1250" s="19"/>
      <c r="F1250" s="15" t="s">
        <v>110</v>
      </c>
      <c r="G1250" s="22"/>
      <c r="H1250" s="19"/>
      <c r="I1250" s="15" t="s">
        <v>111</v>
      </c>
      <c r="J1250" s="22"/>
      <c r="K1250" s="19"/>
      <c r="L1250" s="15" t="s">
        <v>110</v>
      </c>
      <c r="M1250" s="22"/>
      <c r="N1250" s="19"/>
      <c r="O1250" s="15" t="str">
        <f aca="false">IF(OR(AND(NOT(ISBLANK(G1250)),NOT(ISNUMBER(G1250))),AND(NOT(ISBLANK(J1250)),NOT(ISNUMBER(M1250)))),"Digite um número na C.H.",IF(OR(COUNTIF(B1250:B1259,B1250)&gt;1,COUNTIF(J1250:J1259,J1250)&gt;1),"Docente repetido",""))</f>
        <v/>
      </c>
      <c r="P1250" s="15" t="n">
        <f aca="false">IF(ISBLANK(O1250),"",IF(O1250="",0,1))</f>
        <v>0</v>
      </c>
      <c r="Q1250" s="21"/>
      <c r="R1250" s="21"/>
      <c r="S1250" s="21"/>
      <c r="T1250" s="42" t="str">
        <f aca="false">IF(AND($A1250 = "Nome da disciplina:", ISTEXT($B1250)), "OK", "")</f>
        <v/>
      </c>
      <c r="U1250" s="19"/>
      <c r="V1250" s="19"/>
      <c r="W1250" s="21"/>
    </row>
    <row r="1251" customFormat="false" ht="13.5" hidden="false" customHeight="false" outlineLevel="0" collapsed="false">
      <c r="A1251" s="15" t="s">
        <v>112</v>
      </c>
      <c r="B1251" s="20"/>
      <c r="C1251" s="20"/>
      <c r="D1251" s="20"/>
      <c r="E1251" s="19"/>
      <c r="F1251" s="15" t="s">
        <v>110</v>
      </c>
      <c r="G1251" s="22"/>
      <c r="H1251" s="19"/>
      <c r="I1251" s="15" t="s">
        <v>113</v>
      </c>
      <c r="J1251" s="22"/>
      <c r="K1251" s="19"/>
      <c r="L1251" s="15" t="s">
        <v>110</v>
      </c>
      <c r="M1251" s="22"/>
      <c r="N1251" s="19"/>
      <c r="O1251" s="15" t="str">
        <f aca="false">IF(OR(AND(NOT(ISBLANK(G1251)),NOT(ISNUMBER(G1251))),AND(NOT(ISBLANK(J1251)),NOT(ISNUMBER(M1251)))),"Digite um número na C.H.",IF(OR(COUNTIF(B1250:B1259,B1251)&gt;1,COUNTIF(J1250:J1259,J1251)&gt;1),"Docente repetido",""))</f>
        <v/>
      </c>
      <c r="P1251" s="15" t="n">
        <f aca="false">IF(ISBLANK(O1251),"",IF(O1251="",0,1))</f>
        <v>0</v>
      </c>
      <c r="Q1251" s="21"/>
      <c r="R1251" s="21"/>
      <c r="S1251" s="21"/>
      <c r="T1251" s="42" t="str">
        <f aca="false">IF(AND($A1251 = "Nome da disciplina:", ISTEXT($B1251)), "OK", "")</f>
        <v/>
      </c>
      <c r="U1251" s="19"/>
      <c r="V1251" s="19"/>
      <c r="W1251" s="21"/>
    </row>
    <row r="1252" customFormat="false" ht="13.5" hidden="false" customHeight="false" outlineLevel="0" collapsed="false">
      <c r="A1252" s="15" t="s">
        <v>114</v>
      </c>
      <c r="B1252" s="20"/>
      <c r="C1252" s="20"/>
      <c r="D1252" s="20"/>
      <c r="E1252" s="19"/>
      <c r="F1252" s="15" t="s">
        <v>110</v>
      </c>
      <c r="G1252" s="22"/>
      <c r="H1252" s="19"/>
      <c r="I1252" s="15" t="s">
        <v>115</v>
      </c>
      <c r="J1252" s="22"/>
      <c r="K1252" s="19"/>
      <c r="L1252" s="15" t="s">
        <v>110</v>
      </c>
      <c r="M1252" s="22"/>
      <c r="N1252" s="19"/>
      <c r="O1252" s="15" t="str">
        <f aca="false">IF(OR(AND(NOT(ISBLANK(G1252)),NOT(ISNUMBER(G1252))),AND(NOT(ISBLANK(J1252)),NOT(ISNUMBER(M1252)))),"Digite um número na C.H.",IF(OR(COUNTIF(B1250:B1259,B1252)&gt;1,COUNTIF(J1250:J1259,J1252)&gt;1),"Docente repetido",""))</f>
        <v/>
      </c>
      <c r="P1252" s="15" t="n">
        <f aca="false">IF(ISBLANK(O1252),"",IF(O1252="",0,1))</f>
        <v>0</v>
      </c>
      <c r="Q1252" s="21"/>
      <c r="R1252" s="21"/>
      <c r="S1252" s="21"/>
      <c r="T1252" s="42" t="str">
        <f aca="false">IF(AND($A1252 = "Nome da disciplina:", ISTEXT($B1252)), "OK", "")</f>
        <v/>
      </c>
      <c r="U1252" s="19"/>
      <c r="V1252" s="19"/>
      <c r="W1252" s="21"/>
    </row>
    <row r="1253" customFormat="false" ht="13.5" hidden="false" customHeight="false" outlineLevel="0" collapsed="false">
      <c r="A1253" s="15" t="s">
        <v>116</v>
      </c>
      <c r="B1253" s="20"/>
      <c r="C1253" s="20"/>
      <c r="D1253" s="20"/>
      <c r="E1253" s="19"/>
      <c r="F1253" s="15" t="s">
        <v>110</v>
      </c>
      <c r="G1253" s="22"/>
      <c r="H1253" s="19"/>
      <c r="I1253" s="15" t="s">
        <v>117</v>
      </c>
      <c r="J1253" s="22"/>
      <c r="K1253" s="19"/>
      <c r="L1253" s="15" t="s">
        <v>110</v>
      </c>
      <c r="M1253" s="22"/>
      <c r="N1253" s="19"/>
      <c r="O1253" s="15" t="str">
        <f aca="false">IF(OR(AND(NOT(ISBLANK(G1253)),NOT(ISNUMBER(G1253))),AND(NOT(ISBLANK(J1253)),NOT(ISNUMBER(M1253)))),"Digite um número na C.H.",IF(OR(COUNTIF(B1250:B1259,B1253)&gt;1,COUNTIF(J1250:J1259,J1253)&gt;1),"Docente repetido",""))</f>
        <v/>
      </c>
      <c r="P1253" s="15" t="n">
        <f aca="false">IF(ISBLANK(O1253),"",IF(O1253="",0,1))</f>
        <v>0</v>
      </c>
      <c r="Q1253" s="21"/>
      <c r="R1253" s="21"/>
      <c r="S1253" s="21"/>
      <c r="T1253" s="42" t="str">
        <f aca="false">IF(AND($A1253 = "Nome da disciplina:", ISTEXT($B1253)), "OK", "")</f>
        <v/>
      </c>
      <c r="U1253" s="19"/>
      <c r="V1253" s="19"/>
      <c r="W1253" s="21"/>
    </row>
    <row r="1254" customFormat="false" ht="13.5" hidden="false" customHeight="false" outlineLevel="0" collapsed="false">
      <c r="A1254" s="15" t="s">
        <v>118</v>
      </c>
      <c r="B1254" s="20"/>
      <c r="C1254" s="20"/>
      <c r="D1254" s="20"/>
      <c r="E1254" s="19"/>
      <c r="F1254" s="15" t="s">
        <v>110</v>
      </c>
      <c r="G1254" s="22"/>
      <c r="H1254" s="19"/>
      <c r="I1254" s="15" t="s">
        <v>119</v>
      </c>
      <c r="J1254" s="22"/>
      <c r="K1254" s="19"/>
      <c r="L1254" s="15" t="s">
        <v>110</v>
      </c>
      <c r="M1254" s="22"/>
      <c r="N1254" s="19"/>
      <c r="O1254" s="15" t="str">
        <f aca="false">IF(OR(AND(NOT(ISBLANK(G1254)),NOT(ISNUMBER(G1254))),AND(NOT(ISBLANK(J1254)),NOT(ISNUMBER(M1254)))),"Digite um número na C.H.",IF(OR(COUNTIF(B1250:B1259,B1254)&gt;1,COUNTIF(J1250:J1259,J1254)&gt;1),"Docente repetido",""))</f>
        <v/>
      </c>
      <c r="P1254" s="15" t="n">
        <f aca="false">IF(ISBLANK(O1254),"",IF(O1254="",0,1))</f>
        <v>0</v>
      </c>
      <c r="Q1254" s="21"/>
      <c r="R1254" s="21"/>
      <c r="S1254" s="21"/>
      <c r="T1254" s="42" t="str">
        <f aca="false">IF(AND($A1254 = "Nome da disciplina:", ISTEXT($B1254)), "OK", "")</f>
        <v/>
      </c>
      <c r="U1254" s="19"/>
      <c r="V1254" s="19"/>
      <c r="W1254" s="21"/>
    </row>
    <row r="1255" customFormat="false" ht="13.5" hidden="false" customHeight="false" outlineLevel="0" collapsed="false">
      <c r="A1255" s="15" t="s">
        <v>120</v>
      </c>
      <c r="B1255" s="20"/>
      <c r="C1255" s="20"/>
      <c r="D1255" s="20"/>
      <c r="E1255" s="19"/>
      <c r="F1255" s="15" t="s">
        <v>110</v>
      </c>
      <c r="G1255" s="22"/>
      <c r="H1255" s="19"/>
      <c r="I1255" s="15" t="s">
        <v>121</v>
      </c>
      <c r="J1255" s="22"/>
      <c r="K1255" s="19"/>
      <c r="L1255" s="15" t="s">
        <v>110</v>
      </c>
      <c r="M1255" s="22"/>
      <c r="N1255" s="19"/>
      <c r="O1255" s="15" t="str">
        <f aca="false">IF(OR(AND(NOT(ISBLANK(G1255)),NOT(ISNUMBER(G1255))),AND(NOT(ISBLANK(J1255)),NOT(ISNUMBER(M1255)))),"Digite um número na C.H.",IF(OR(COUNTIF(B1250:B1259,B1255)&gt;1,COUNTIF(J1250:J1259,J1255)&gt;1),"Docente repetido",""))</f>
        <v/>
      </c>
      <c r="P1255" s="15" t="n">
        <f aca="false">IF(ISBLANK(O1255),"",IF(O1255="",0,1))</f>
        <v>0</v>
      </c>
      <c r="Q1255" s="21"/>
      <c r="R1255" s="21"/>
      <c r="S1255" s="21"/>
      <c r="T1255" s="42" t="str">
        <f aca="false">IF(AND($A1255 = "Nome da disciplina:", ISTEXT($B1255)), "OK", "")</f>
        <v/>
      </c>
      <c r="U1255" s="19"/>
      <c r="V1255" s="19"/>
      <c r="W1255" s="21"/>
    </row>
    <row r="1256" customFormat="false" ht="13.5" hidden="false" customHeight="false" outlineLevel="0" collapsed="false">
      <c r="A1256" s="15" t="s">
        <v>122</v>
      </c>
      <c r="B1256" s="20"/>
      <c r="C1256" s="20"/>
      <c r="D1256" s="20"/>
      <c r="E1256" s="19"/>
      <c r="F1256" s="15" t="s">
        <v>110</v>
      </c>
      <c r="G1256" s="22"/>
      <c r="H1256" s="19"/>
      <c r="I1256" s="15" t="s">
        <v>123</v>
      </c>
      <c r="J1256" s="22"/>
      <c r="K1256" s="19"/>
      <c r="L1256" s="15" t="s">
        <v>110</v>
      </c>
      <c r="M1256" s="22"/>
      <c r="N1256" s="19"/>
      <c r="O1256" s="15" t="str">
        <f aca="false">IF(OR(AND(NOT(ISBLANK(G1256)),NOT(ISNUMBER(G1256))),AND(NOT(ISBLANK(J1256)),NOT(ISNUMBER(M1256)))),"Digite um número na C.H.",IF(OR(COUNTIF(B1250:B1259,B1256)&gt;1,COUNTIF(J1250:J1259,J1256)&gt;1),"Docente repetido",""))</f>
        <v/>
      </c>
      <c r="P1256" s="15" t="n">
        <f aca="false">IF(ISBLANK(O1256),"",IF(O1256="",0,1))</f>
        <v>0</v>
      </c>
      <c r="Q1256" s="21"/>
      <c r="R1256" s="21"/>
      <c r="S1256" s="21"/>
      <c r="T1256" s="42" t="str">
        <f aca="false">IF(AND($A1256 = "Nome da disciplina:", ISTEXT($B1256)), "OK", "")</f>
        <v/>
      </c>
      <c r="U1256" s="19"/>
      <c r="V1256" s="19"/>
      <c r="W1256" s="21"/>
    </row>
    <row r="1257" customFormat="false" ht="13.5" hidden="false" customHeight="false" outlineLevel="0" collapsed="false">
      <c r="A1257" s="15" t="s">
        <v>124</v>
      </c>
      <c r="B1257" s="20"/>
      <c r="C1257" s="20"/>
      <c r="D1257" s="20"/>
      <c r="E1257" s="19"/>
      <c r="F1257" s="15" t="s">
        <v>110</v>
      </c>
      <c r="G1257" s="22"/>
      <c r="H1257" s="19"/>
      <c r="I1257" s="15" t="s">
        <v>125</v>
      </c>
      <c r="J1257" s="22"/>
      <c r="K1257" s="19"/>
      <c r="L1257" s="15" t="s">
        <v>110</v>
      </c>
      <c r="M1257" s="22"/>
      <c r="N1257" s="19"/>
      <c r="O1257" s="15" t="str">
        <f aca="false">IF(OR(AND(NOT(ISBLANK(G1257)),NOT(ISNUMBER(G1257))),AND(NOT(ISBLANK(J1257)),NOT(ISNUMBER(M1257)))),"Digite um número na C.H.",IF(OR(COUNTIF(B1250:B1259,B1257)&gt;1,COUNTIF(J1250:J1259,J1257)&gt;1),"Docente repetido",""))</f>
        <v/>
      </c>
      <c r="P1257" s="15" t="n">
        <f aca="false">IF(ISBLANK(O1257),"",IF(O1257="",0,1))</f>
        <v>0</v>
      </c>
      <c r="Q1257" s="21"/>
      <c r="R1257" s="21"/>
      <c r="S1257" s="21"/>
      <c r="T1257" s="42" t="str">
        <f aca="false">IF(AND($A1257 = "Nome da disciplina:", ISTEXT($B1257)), "OK", "")</f>
        <v/>
      </c>
      <c r="U1257" s="19"/>
      <c r="V1257" s="19"/>
      <c r="W1257" s="21"/>
    </row>
    <row r="1258" customFormat="false" ht="13.5" hidden="false" customHeight="false" outlineLevel="0" collapsed="false">
      <c r="A1258" s="15" t="s">
        <v>126</v>
      </c>
      <c r="B1258" s="20"/>
      <c r="C1258" s="20"/>
      <c r="D1258" s="20"/>
      <c r="E1258" s="19"/>
      <c r="F1258" s="15" t="s">
        <v>110</v>
      </c>
      <c r="G1258" s="22"/>
      <c r="H1258" s="19"/>
      <c r="I1258" s="15" t="s">
        <v>127</v>
      </c>
      <c r="J1258" s="22"/>
      <c r="K1258" s="19"/>
      <c r="L1258" s="15" t="s">
        <v>110</v>
      </c>
      <c r="M1258" s="22"/>
      <c r="N1258" s="19"/>
      <c r="O1258" s="15" t="str">
        <f aca="false">IF(OR(AND(NOT(ISBLANK(G1258)),NOT(ISNUMBER(G1258))),AND(NOT(ISBLANK(J1258)),NOT(ISNUMBER(M1258)))),"Digite um número na C.H.",IF(OR(COUNTIF(B1250:B1259,B1258)&gt;1,COUNTIF(J1250:J1259,J1258)&gt;1),"Docente repetido",""))</f>
        <v/>
      </c>
      <c r="P1258" s="15" t="n">
        <f aca="false">IF(ISBLANK(O1258),"",IF(O1258="",0,1))</f>
        <v>0</v>
      </c>
      <c r="Q1258" s="21"/>
      <c r="R1258" s="21"/>
      <c r="S1258" s="21"/>
      <c r="T1258" s="42" t="str">
        <f aca="false">IF(AND($A1258 = "Nome da disciplina:", ISTEXT($B1258)), "OK", "")</f>
        <v/>
      </c>
      <c r="U1258" s="21"/>
      <c r="V1258" s="21"/>
      <c r="W1258" s="21"/>
    </row>
    <row r="1259" customFormat="false" ht="13.5" hidden="false" customHeight="false" outlineLevel="0" collapsed="false">
      <c r="A1259" s="15" t="s">
        <v>128</v>
      </c>
      <c r="B1259" s="20"/>
      <c r="C1259" s="20"/>
      <c r="D1259" s="20"/>
      <c r="E1259" s="19"/>
      <c r="F1259" s="15" t="s">
        <v>110</v>
      </c>
      <c r="G1259" s="22"/>
      <c r="H1259" s="19"/>
      <c r="I1259" s="15" t="s">
        <v>129</v>
      </c>
      <c r="J1259" s="22"/>
      <c r="K1259" s="19"/>
      <c r="L1259" s="15" t="s">
        <v>110</v>
      </c>
      <c r="M1259" s="22"/>
      <c r="N1259" s="19"/>
      <c r="O1259" s="15" t="str">
        <f aca="false">IF(OR(AND(NOT(ISBLANK(G1259)),NOT(ISNUMBER(G1259))),AND(NOT(ISBLANK(J1259)),NOT(ISNUMBER(M1259)))),"Digite um número na C.H.",IF(OR(COUNTIF(B1250:B1259,B1259)&gt;1,COUNTIF(J1250:J1259,J1259)&gt;1),"Docente repetido",""))</f>
        <v/>
      </c>
      <c r="P1259" s="15" t="n">
        <f aca="false">IF(ISBLANK(O1259),"",IF(O1259="",0,1))</f>
        <v>0</v>
      </c>
      <c r="Q1259" s="21"/>
      <c r="R1259" s="21"/>
      <c r="S1259" s="21"/>
      <c r="T1259" s="42" t="str">
        <f aca="false">IF(AND($A1259 = "Nome da disciplina:", ISTEXT($B1259)), "OK", "")</f>
        <v/>
      </c>
      <c r="U1259" s="21"/>
      <c r="V1259" s="21"/>
      <c r="W1259" s="21"/>
    </row>
    <row r="1260" customFormat="false" ht="12" hidden="false" customHeight="false" outlineLevel="0" collapsed="false">
      <c r="A1260" s="21"/>
      <c r="B1260" s="21"/>
      <c r="C1260" s="21"/>
      <c r="D1260" s="21"/>
      <c r="E1260" s="21"/>
      <c r="F1260" s="21"/>
      <c r="G1260" s="21"/>
      <c r="H1260" s="21"/>
      <c r="I1260" s="21"/>
      <c r="J1260" s="21"/>
      <c r="K1260" s="21"/>
      <c r="L1260" s="21"/>
      <c r="M1260" s="21"/>
      <c r="N1260" s="21"/>
      <c r="O1260" s="21"/>
      <c r="P1260" s="21"/>
      <c r="Q1260" s="21"/>
      <c r="R1260" s="21"/>
      <c r="S1260" s="21"/>
      <c r="T1260" s="42" t="str">
        <f aca="false">IF(AND($A1260 = "Nome da disciplina:", ISTEXT($B1260)), "OK", "")</f>
        <v/>
      </c>
      <c r="U1260" s="21"/>
      <c r="V1260" s="21"/>
      <c r="W1260" s="21"/>
    </row>
    <row r="1261" customFormat="false" ht="15.75" hidden="false" customHeight="true" outlineLevel="0" collapsed="false">
      <c r="T1261" s="42" t="str">
        <f aca="false">IF(AND($A1261 = "Nome da disciplina:", ISTEXT($B1261)), "OK", "")</f>
        <v/>
      </c>
    </row>
    <row r="1262" customFormat="false" ht="15.75" hidden="false" customHeight="true" outlineLevel="0" collapsed="false">
      <c r="T1262" s="42" t="str">
        <f aca="false">IF(AND($A1262 = "Nome da disciplina:", ISTEXT($B1262)), "OK", "")</f>
        <v/>
      </c>
    </row>
    <row r="1263" customFormat="false" ht="19.5" hidden="false" customHeight="true" outlineLevel="0" collapsed="false">
      <c r="A1263" s="15" t="s">
        <v>98</v>
      </c>
      <c r="B1263" s="17"/>
      <c r="C1263" s="17"/>
      <c r="D1263" s="17"/>
      <c r="E1263" s="17"/>
      <c r="F1263" s="17"/>
      <c r="G1263" s="17"/>
      <c r="H1263" s="17"/>
      <c r="I1263" s="17"/>
      <c r="J1263" s="17"/>
      <c r="K1263" s="17"/>
      <c r="L1263" s="17"/>
      <c r="M1263" s="17"/>
      <c r="N1263" s="19"/>
      <c r="O1263" s="15" t="str">
        <f aca="false">IF(AND(B1263="",NOT(F1264="")),"Nome da disciplina obrigatório","")</f>
        <v/>
      </c>
      <c r="P1263" s="15" t="n">
        <f aca="false">IF(ISBLANK(O1263),"",IF(O1263="",0,1))</f>
        <v>0</v>
      </c>
      <c r="Q1263" s="21"/>
      <c r="R1263" s="21"/>
      <c r="S1263" s="21"/>
      <c r="T1263" s="42" t="str">
        <f aca="false">IF(AND($A1263 = "Nome da disciplina:", ISTEXT($B1263)), "OK", "")</f>
        <v/>
      </c>
      <c r="U1263" s="21"/>
      <c r="V1263" s="21"/>
      <c r="W1263" s="21"/>
    </row>
    <row r="1264" customFormat="false" ht="32.25" hidden="false" customHeight="true" outlineLevel="0" collapsed="false">
      <c r="A1264" s="47" t="s">
        <v>99</v>
      </c>
      <c r="B1264" s="47"/>
      <c r="C1264" s="47"/>
      <c r="D1264" s="47"/>
      <c r="E1264" s="47"/>
      <c r="F1264" s="15" t="str">
        <f aca="false">IF(SUM(G1274:G1283)+SUM(M1274:M1283)=0,"",SUM(G1274:G1283)+SUM(M1274:M1283))</f>
        <v/>
      </c>
      <c r="H1264" s="19"/>
      <c r="I1264" s="19"/>
      <c r="J1264" s="19"/>
      <c r="K1264" s="19"/>
      <c r="L1264" s="19"/>
      <c r="M1264" s="19"/>
      <c r="N1264" s="19"/>
      <c r="O1264" s="15" t="str">
        <f aca="false">IF(F1264="", "", IF(AND(NOT(F1264=0),NOT(MOD(F1264,15)=0)),"A carga horária deve ser múltiplo de 15",""))</f>
        <v/>
      </c>
      <c r="P1264" s="15" t="n">
        <f aca="false">IF(ISBLANK(O1264),"",IF(O1264="",0,1))</f>
        <v>0</v>
      </c>
      <c r="Q1264" s="21"/>
      <c r="R1264" s="21"/>
      <c r="S1264" s="21"/>
      <c r="T1264" s="42" t="str">
        <f aca="false">IF(AND($A1264 = "Nome da disciplina:", ISTEXT($B1264)), "OK", "")</f>
        <v/>
      </c>
      <c r="U1264" s="19"/>
      <c r="V1264" s="19"/>
      <c r="W1264" s="21"/>
    </row>
    <row r="1265" customFormat="false" ht="13.5" hidden="false" customHeight="true" outlineLevel="0" collapsed="false">
      <c r="A1265" s="39" t="s">
        <v>92</v>
      </c>
      <c r="B1265" s="39"/>
      <c r="C1265" s="39"/>
      <c r="D1265" s="39"/>
      <c r="E1265" s="39"/>
      <c r="F1265" s="48" t="str">
        <f aca="false">IF(AND(NOT(ISBLANK(F1264)),ISNUMBER(F1264),F1264&gt;=15),F1264/15,"")</f>
        <v/>
      </c>
      <c r="G1265" s="19"/>
      <c r="H1265" s="19"/>
      <c r="I1265" s="19"/>
      <c r="J1265" s="19"/>
      <c r="K1265" s="19"/>
      <c r="L1265" s="19"/>
      <c r="M1265" s="19"/>
      <c r="N1265" s="19"/>
      <c r="O1265" s="21"/>
      <c r="P1265" s="21"/>
      <c r="Q1265" s="21"/>
      <c r="R1265" s="21"/>
      <c r="S1265" s="21"/>
      <c r="T1265" s="42" t="str">
        <f aca="false">IF(AND($A1265 = "Nome da disciplina:", ISTEXT($B1265)), "OK", "")</f>
        <v/>
      </c>
      <c r="U1265" s="19"/>
      <c r="V1265" s="19"/>
      <c r="W1265" s="21"/>
    </row>
    <row r="1266" customFormat="false" ht="60" hidden="false" customHeight="true" outlineLevel="0" collapsed="false">
      <c r="A1266" s="15" t="s">
        <v>100</v>
      </c>
      <c r="B1266" s="31"/>
      <c r="C1266" s="31"/>
      <c r="D1266" s="31"/>
      <c r="E1266" s="31"/>
      <c r="F1266" s="31"/>
      <c r="G1266" s="31"/>
      <c r="H1266" s="31"/>
      <c r="I1266" s="31"/>
      <c r="J1266" s="31"/>
      <c r="K1266" s="31"/>
      <c r="L1266" s="31"/>
      <c r="M1266" s="31"/>
      <c r="N1266" s="19"/>
      <c r="O1266" s="21"/>
      <c r="P1266" s="21"/>
      <c r="Q1266" s="21"/>
      <c r="R1266" s="21"/>
      <c r="S1266" s="21"/>
      <c r="T1266" s="42" t="str">
        <f aca="false">IF(AND($A1266 = "Nome da disciplina:", ISTEXT($B1266)), "OK", "")</f>
        <v/>
      </c>
      <c r="U1266" s="19"/>
      <c r="V1266" s="19"/>
      <c r="W1266" s="21"/>
    </row>
    <row r="1267" customFormat="false" ht="60" hidden="false" customHeight="true" outlineLevel="0" collapsed="false">
      <c r="A1267" s="49" t="s">
        <v>101</v>
      </c>
      <c r="B1267" s="31"/>
      <c r="C1267" s="31"/>
      <c r="D1267" s="31"/>
      <c r="E1267" s="31"/>
      <c r="F1267" s="31"/>
      <c r="G1267" s="31"/>
      <c r="H1267" s="31"/>
      <c r="I1267" s="31"/>
      <c r="J1267" s="31"/>
      <c r="K1267" s="31"/>
      <c r="L1267" s="31"/>
      <c r="M1267" s="31"/>
      <c r="N1267" s="19"/>
      <c r="O1267" s="21"/>
      <c r="P1267" s="21"/>
      <c r="Q1267" s="21"/>
      <c r="R1267" s="21"/>
      <c r="S1267" s="21"/>
      <c r="T1267" s="42" t="str">
        <f aca="false">IF(AND($A1267 = "Nome da disciplina:", ISTEXT($B1267)), "OK", "")</f>
        <v/>
      </c>
      <c r="U1267" s="19"/>
      <c r="V1267" s="19"/>
      <c r="W1267" s="21"/>
    </row>
    <row r="1268" customFormat="false" ht="13.5" hidden="false" customHeight="false" outlineLevel="0" collapsed="false">
      <c r="A1268" s="15" t="s">
        <v>102</v>
      </c>
      <c r="B1268" s="22"/>
      <c r="C1268" s="50" t="s">
        <v>103</v>
      </c>
      <c r="D1268" s="19"/>
      <c r="E1268" s="19"/>
      <c r="G1268" s="21"/>
      <c r="H1268" s="19"/>
      <c r="I1268" s="19"/>
      <c r="J1268" s="19"/>
      <c r="K1268" s="19"/>
      <c r="L1268" s="19"/>
      <c r="M1268" s="19"/>
      <c r="N1268" s="19"/>
      <c r="O1268" s="21"/>
      <c r="P1268" s="21"/>
      <c r="Q1268" s="21"/>
      <c r="R1268" s="21"/>
      <c r="S1268" s="21"/>
      <c r="T1268" s="42" t="str">
        <f aca="false">IF(AND($A1268 = "Nome da disciplina:", ISTEXT($B1268)), "OK", "")</f>
        <v/>
      </c>
      <c r="U1268" s="19"/>
      <c r="V1268" s="19"/>
      <c r="W1268" s="21"/>
    </row>
    <row r="1269" customFormat="false" ht="13.5" hidden="false" customHeight="false" outlineLevel="0" collapsed="false">
      <c r="A1269" s="15" t="s">
        <v>104</v>
      </c>
      <c r="B1269" s="22"/>
      <c r="C1269" s="50" t="s">
        <v>103</v>
      </c>
      <c r="D1269" s="19"/>
      <c r="E1269" s="19"/>
      <c r="G1269" s="21"/>
      <c r="H1269" s="19"/>
      <c r="I1269" s="19"/>
      <c r="J1269" s="19"/>
      <c r="K1269" s="19"/>
      <c r="L1269" s="19"/>
      <c r="M1269" s="19"/>
      <c r="N1269" s="19"/>
      <c r="O1269" s="21"/>
      <c r="P1269" s="21"/>
      <c r="Q1269" s="21"/>
      <c r="R1269" s="21"/>
      <c r="S1269" s="21"/>
      <c r="T1269" s="42" t="str">
        <f aca="false">IF(AND($A1269 = "Nome da disciplina:", ISTEXT($B1269)), "OK", "")</f>
        <v/>
      </c>
      <c r="U1269" s="19"/>
      <c r="V1269" s="19"/>
      <c r="W1269" s="21"/>
    </row>
    <row r="1270" customFormat="false" ht="13.5" hidden="false" customHeight="true" outlineLevel="0" collapsed="false">
      <c r="A1270" s="51" t="s">
        <v>105</v>
      </c>
      <c r="B1270" s="51"/>
      <c r="C1270" s="22"/>
      <c r="D1270" s="50" t="s">
        <v>103</v>
      </c>
      <c r="E1270" s="19"/>
      <c r="F1270" s="52"/>
      <c r="G1270" s="21"/>
      <c r="H1270" s="19"/>
      <c r="I1270" s="19"/>
      <c r="J1270" s="19"/>
      <c r="K1270" s="19"/>
      <c r="L1270" s="19"/>
      <c r="M1270" s="19"/>
      <c r="N1270" s="19"/>
      <c r="O1270" s="21"/>
      <c r="P1270" s="21"/>
      <c r="Q1270" s="21"/>
      <c r="R1270" s="21"/>
      <c r="S1270" s="21"/>
      <c r="T1270" s="42" t="str">
        <f aca="false">IF(AND($A1270 = "Nome da disciplina:", ISTEXT($B1270)), "OK", "")</f>
        <v/>
      </c>
      <c r="U1270" s="19"/>
      <c r="V1270" s="19"/>
      <c r="W1270" s="21"/>
    </row>
    <row r="1271" customFormat="false" ht="13.5" hidden="false" customHeight="true" outlineLevel="0" collapsed="false">
      <c r="A1271" s="51" t="s">
        <v>106</v>
      </c>
      <c r="B1271" s="51"/>
      <c r="C1271" s="22"/>
      <c r="D1271" s="50" t="s">
        <v>103</v>
      </c>
      <c r="E1271" s="19"/>
      <c r="F1271" s="52"/>
      <c r="G1271" s="21"/>
      <c r="H1271" s="19"/>
      <c r="I1271" s="19"/>
      <c r="J1271" s="19"/>
      <c r="K1271" s="19"/>
      <c r="L1271" s="19"/>
      <c r="M1271" s="19"/>
      <c r="N1271" s="19"/>
      <c r="O1271" s="21"/>
      <c r="P1271" s="21"/>
      <c r="Q1271" s="21"/>
      <c r="R1271" s="21"/>
      <c r="S1271" s="21"/>
      <c r="T1271" s="42" t="str">
        <f aca="false">IF(AND($A1271 = "Nome da disciplina:", ISTEXT($B1271)), "OK", "")</f>
        <v/>
      </c>
      <c r="U1271" s="19"/>
      <c r="V1271" s="19"/>
      <c r="W1271" s="21"/>
    </row>
    <row r="1272" customFormat="false" ht="13.5" hidden="false" customHeight="true" outlineLevel="0" collapsed="false">
      <c r="A1272" s="57" t="s">
        <v>107</v>
      </c>
      <c r="B1272" s="57"/>
      <c r="C1272" s="57"/>
      <c r="D1272" s="22"/>
      <c r="E1272" s="50" t="s">
        <v>103</v>
      </c>
      <c r="G1272" s="21"/>
      <c r="H1272" s="19"/>
      <c r="I1272" s="19"/>
      <c r="J1272" s="19"/>
      <c r="K1272" s="19"/>
      <c r="L1272" s="19"/>
      <c r="M1272" s="19"/>
      <c r="N1272" s="19"/>
      <c r="O1272" s="21"/>
      <c r="P1272" s="21"/>
      <c r="Q1272" s="21"/>
      <c r="R1272" s="21"/>
      <c r="S1272" s="21"/>
      <c r="T1272" s="42" t="str">
        <f aca="false">IF(AND($A1272 = "Nome da disciplina:", ISTEXT($B1272)), "OK", "")</f>
        <v/>
      </c>
      <c r="U1272" s="19"/>
      <c r="V1272" s="19"/>
      <c r="W1272" s="21"/>
    </row>
    <row r="1273" customFormat="false" ht="13.5" hidden="false" customHeight="true" outlineLevel="0" collapsed="false">
      <c r="A1273" s="59" t="s">
        <v>108</v>
      </c>
      <c r="B1273" s="59"/>
      <c r="C1273" s="59"/>
      <c r="D1273" s="22"/>
      <c r="E1273" s="50" t="s">
        <v>103</v>
      </c>
      <c r="G1273" s="21"/>
      <c r="H1273" s="19"/>
      <c r="I1273" s="19"/>
      <c r="J1273" s="19"/>
      <c r="K1273" s="19"/>
      <c r="L1273" s="19"/>
      <c r="M1273" s="19"/>
      <c r="N1273" s="19"/>
      <c r="O1273" s="21"/>
      <c r="P1273" s="21"/>
      <c r="Q1273" s="21"/>
      <c r="R1273" s="21"/>
      <c r="S1273" s="21"/>
      <c r="T1273" s="42" t="str">
        <f aca="false">IF(AND($A1273 = "Nome da disciplina:", ISTEXT($B1273)), "OK", "")</f>
        <v/>
      </c>
      <c r="U1273" s="19"/>
      <c r="V1273" s="19"/>
      <c r="W1273" s="21"/>
    </row>
    <row r="1274" customFormat="false" ht="13.5" hidden="false" customHeight="false" outlineLevel="0" collapsed="false">
      <c r="A1274" s="15" t="s">
        <v>109</v>
      </c>
      <c r="B1274" s="20"/>
      <c r="C1274" s="20"/>
      <c r="D1274" s="20"/>
      <c r="E1274" s="19"/>
      <c r="F1274" s="15" t="s">
        <v>110</v>
      </c>
      <c r="G1274" s="22"/>
      <c r="H1274" s="19"/>
      <c r="I1274" s="15" t="s">
        <v>111</v>
      </c>
      <c r="J1274" s="22"/>
      <c r="K1274" s="19"/>
      <c r="L1274" s="15" t="s">
        <v>110</v>
      </c>
      <c r="M1274" s="22"/>
      <c r="N1274" s="19"/>
      <c r="O1274" s="15" t="str">
        <f aca="false">IF(OR(AND(NOT(ISBLANK(G1274)),NOT(ISNUMBER(G1274))),AND(NOT(ISBLANK(J1274)),NOT(ISNUMBER(M1274)))),"Digite um número na C.H.",IF(OR(COUNTIF(B1274:B1283,B1274)&gt;1,COUNTIF(J1274:J1283,J1274)&gt;1),"Docente repetido",""))</f>
        <v/>
      </c>
      <c r="P1274" s="15" t="n">
        <f aca="false">IF(ISBLANK(O1274),"",IF(O1274="",0,1))</f>
        <v>0</v>
      </c>
      <c r="Q1274" s="21"/>
      <c r="R1274" s="21"/>
      <c r="S1274" s="21"/>
      <c r="T1274" s="42" t="str">
        <f aca="false">IF(AND($A1274 = "Nome da disciplina:", ISTEXT($B1274)), "OK", "")</f>
        <v/>
      </c>
      <c r="U1274" s="19"/>
      <c r="V1274" s="19"/>
      <c r="W1274" s="21"/>
    </row>
    <row r="1275" customFormat="false" ht="13.5" hidden="false" customHeight="false" outlineLevel="0" collapsed="false">
      <c r="A1275" s="15" t="s">
        <v>112</v>
      </c>
      <c r="B1275" s="20"/>
      <c r="C1275" s="20"/>
      <c r="D1275" s="20"/>
      <c r="E1275" s="19"/>
      <c r="F1275" s="15" t="s">
        <v>110</v>
      </c>
      <c r="G1275" s="22"/>
      <c r="H1275" s="19"/>
      <c r="I1275" s="15" t="s">
        <v>113</v>
      </c>
      <c r="J1275" s="22"/>
      <c r="K1275" s="19"/>
      <c r="L1275" s="15" t="s">
        <v>110</v>
      </c>
      <c r="M1275" s="22"/>
      <c r="N1275" s="19"/>
      <c r="O1275" s="15" t="str">
        <f aca="false">IF(OR(AND(NOT(ISBLANK(G1275)),NOT(ISNUMBER(G1275))),AND(NOT(ISBLANK(J1275)),NOT(ISNUMBER(M1275)))),"Digite um número na C.H.",IF(OR(COUNTIF(B1274:B1283,B1275)&gt;1,COUNTIF(J1274:J1283,J1275)&gt;1),"Docente repetido",""))</f>
        <v/>
      </c>
      <c r="P1275" s="15" t="n">
        <f aca="false">IF(ISBLANK(O1275),"",IF(O1275="",0,1))</f>
        <v>0</v>
      </c>
      <c r="Q1275" s="21"/>
      <c r="R1275" s="21"/>
      <c r="S1275" s="21"/>
      <c r="T1275" s="42" t="str">
        <f aca="false">IF(AND($A1275 = "Nome da disciplina:", ISTEXT($B1275)), "OK", "")</f>
        <v/>
      </c>
      <c r="U1275" s="19"/>
      <c r="V1275" s="19"/>
      <c r="W1275" s="21"/>
    </row>
    <row r="1276" customFormat="false" ht="13.5" hidden="false" customHeight="false" outlineLevel="0" collapsed="false">
      <c r="A1276" s="15" t="s">
        <v>114</v>
      </c>
      <c r="B1276" s="20"/>
      <c r="C1276" s="20"/>
      <c r="D1276" s="20"/>
      <c r="E1276" s="19"/>
      <c r="F1276" s="15" t="s">
        <v>110</v>
      </c>
      <c r="G1276" s="22"/>
      <c r="H1276" s="19"/>
      <c r="I1276" s="15" t="s">
        <v>115</v>
      </c>
      <c r="J1276" s="22"/>
      <c r="K1276" s="19"/>
      <c r="L1276" s="15" t="s">
        <v>110</v>
      </c>
      <c r="M1276" s="22"/>
      <c r="N1276" s="19"/>
      <c r="O1276" s="15" t="str">
        <f aca="false">IF(OR(AND(NOT(ISBLANK(G1276)),NOT(ISNUMBER(G1276))),AND(NOT(ISBLANK(J1276)),NOT(ISNUMBER(M1276)))),"Digite um número na C.H.",IF(OR(COUNTIF(B1274:B1283,B1276)&gt;1,COUNTIF(J1274:J1283,J1276)&gt;1),"Docente repetido",""))</f>
        <v/>
      </c>
      <c r="P1276" s="15" t="n">
        <f aca="false">IF(ISBLANK(O1276),"",IF(O1276="",0,1))</f>
        <v>0</v>
      </c>
      <c r="Q1276" s="21"/>
      <c r="R1276" s="21"/>
      <c r="S1276" s="21"/>
      <c r="T1276" s="42" t="str">
        <f aca="false">IF(AND($A1276 = "Nome da disciplina:", ISTEXT($B1276)), "OK", "")</f>
        <v/>
      </c>
      <c r="U1276" s="19"/>
      <c r="V1276" s="19"/>
      <c r="W1276" s="21"/>
    </row>
    <row r="1277" customFormat="false" ht="13.5" hidden="false" customHeight="false" outlineLevel="0" collapsed="false">
      <c r="A1277" s="15" t="s">
        <v>116</v>
      </c>
      <c r="B1277" s="20"/>
      <c r="C1277" s="20"/>
      <c r="D1277" s="20"/>
      <c r="E1277" s="19"/>
      <c r="F1277" s="15" t="s">
        <v>110</v>
      </c>
      <c r="G1277" s="22"/>
      <c r="H1277" s="19"/>
      <c r="I1277" s="15" t="s">
        <v>117</v>
      </c>
      <c r="J1277" s="22"/>
      <c r="K1277" s="19"/>
      <c r="L1277" s="15" t="s">
        <v>110</v>
      </c>
      <c r="M1277" s="22"/>
      <c r="N1277" s="19"/>
      <c r="O1277" s="15" t="str">
        <f aca="false">IF(OR(AND(NOT(ISBLANK(G1277)),NOT(ISNUMBER(G1277))),AND(NOT(ISBLANK(J1277)),NOT(ISNUMBER(M1277)))),"Digite um número na C.H.",IF(OR(COUNTIF(B1274:B1283,B1277)&gt;1,COUNTIF(J1274:J1283,J1277)&gt;1),"Docente repetido",""))</f>
        <v/>
      </c>
      <c r="P1277" s="15" t="n">
        <f aca="false">IF(ISBLANK(O1277),"",IF(O1277="",0,1))</f>
        <v>0</v>
      </c>
      <c r="Q1277" s="21"/>
      <c r="R1277" s="21"/>
      <c r="S1277" s="21"/>
      <c r="T1277" s="42" t="str">
        <f aca="false">IF(AND($A1277 = "Nome da disciplina:", ISTEXT($B1277)), "OK", "")</f>
        <v/>
      </c>
      <c r="U1277" s="19"/>
      <c r="V1277" s="19"/>
      <c r="W1277" s="21"/>
    </row>
    <row r="1278" customFormat="false" ht="13.5" hidden="false" customHeight="false" outlineLevel="0" collapsed="false">
      <c r="A1278" s="15" t="s">
        <v>118</v>
      </c>
      <c r="B1278" s="20"/>
      <c r="C1278" s="20"/>
      <c r="D1278" s="20"/>
      <c r="E1278" s="19"/>
      <c r="F1278" s="15" t="s">
        <v>110</v>
      </c>
      <c r="G1278" s="22"/>
      <c r="H1278" s="19"/>
      <c r="I1278" s="15" t="s">
        <v>119</v>
      </c>
      <c r="J1278" s="22"/>
      <c r="K1278" s="19"/>
      <c r="L1278" s="15" t="s">
        <v>110</v>
      </c>
      <c r="M1278" s="22"/>
      <c r="N1278" s="19"/>
      <c r="O1278" s="15" t="str">
        <f aca="false">IF(OR(AND(NOT(ISBLANK(G1278)),NOT(ISNUMBER(G1278))),AND(NOT(ISBLANK(J1278)),NOT(ISNUMBER(M1278)))),"Digite um número na C.H.",IF(OR(COUNTIF(B1274:B1283,B1278)&gt;1,COUNTIF(J1274:J1283,J1278)&gt;1),"Docente repetido",""))</f>
        <v/>
      </c>
      <c r="P1278" s="15" t="n">
        <f aca="false">IF(ISBLANK(O1278),"",IF(O1278="",0,1))</f>
        <v>0</v>
      </c>
      <c r="Q1278" s="21"/>
      <c r="R1278" s="21"/>
      <c r="S1278" s="21"/>
      <c r="T1278" s="42" t="str">
        <f aca="false">IF(AND($A1278 = "Nome da disciplina:", ISTEXT($B1278)), "OK", "")</f>
        <v/>
      </c>
      <c r="U1278" s="19"/>
      <c r="V1278" s="19"/>
      <c r="W1278" s="21"/>
    </row>
    <row r="1279" customFormat="false" ht="13.5" hidden="false" customHeight="false" outlineLevel="0" collapsed="false">
      <c r="A1279" s="15" t="s">
        <v>120</v>
      </c>
      <c r="B1279" s="20"/>
      <c r="C1279" s="20"/>
      <c r="D1279" s="20"/>
      <c r="E1279" s="19"/>
      <c r="F1279" s="15" t="s">
        <v>110</v>
      </c>
      <c r="G1279" s="22"/>
      <c r="H1279" s="19"/>
      <c r="I1279" s="15" t="s">
        <v>121</v>
      </c>
      <c r="J1279" s="22"/>
      <c r="K1279" s="19"/>
      <c r="L1279" s="15" t="s">
        <v>110</v>
      </c>
      <c r="M1279" s="22"/>
      <c r="N1279" s="19"/>
      <c r="O1279" s="15" t="str">
        <f aca="false">IF(OR(AND(NOT(ISBLANK(G1279)),NOT(ISNUMBER(G1279))),AND(NOT(ISBLANK(J1279)),NOT(ISNUMBER(M1279)))),"Digite um número na C.H.",IF(OR(COUNTIF(B1274:B1283,B1279)&gt;1,COUNTIF(J1274:J1283,J1279)&gt;1),"Docente repetido",""))</f>
        <v/>
      </c>
      <c r="P1279" s="15" t="n">
        <f aca="false">IF(ISBLANK(O1279),"",IF(O1279="",0,1))</f>
        <v>0</v>
      </c>
      <c r="Q1279" s="21"/>
      <c r="R1279" s="21"/>
      <c r="S1279" s="21"/>
      <c r="T1279" s="42" t="str">
        <f aca="false">IF(AND($A1279 = "Nome da disciplina:", ISTEXT($B1279)), "OK", "")</f>
        <v/>
      </c>
      <c r="U1279" s="19"/>
      <c r="V1279" s="19"/>
      <c r="W1279" s="21"/>
    </row>
    <row r="1280" customFormat="false" ht="13.5" hidden="false" customHeight="false" outlineLevel="0" collapsed="false">
      <c r="A1280" s="15" t="s">
        <v>122</v>
      </c>
      <c r="B1280" s="20"/>
      <c r="C1280" s="20"/>
      <c r="D1280" s="20"/>
      <c r="E1280" s="19"/>
      <c r="F1280" s="15" t="s">
        <v>110</v>
      </c>
      <c r="G1280" s="22"/>
      <c r="H1280" s="19"/>
      <c r="I1280" s="15" t="s">
        <v>123</v>
      </c>
      <c r="J1280" s="22"/>
      <c r="K1280" s="19"/>
      <c r="L1280" s="15" t="s">
        <v>110</v>
      </c>
      <c r="M1280" s="22"/>
      <c r="N1280" s="19"/>
      <c r="O1280" s="15" t="str">
        <f aca="false">IF(OR(AND(NOT(ISBLANK(G1280)),NOT(ISNUMBER(G1280))),AND(NOT(ISBLANK(J1280)),NOT(ISNUMBER(M1280)))),"Digite um número na C.H.",IF(OR(COUNTIF(B1274:B1283,B1280)&gt;1,COUNTIF(J1274:J1283,J1280)&gt;1),"Docente repetido",""))</f>
        <v/>
      </c>
      <c r="P1280" s="15" t="n">
        <f aca="false">IF(ISBLANK(O1280),"",IF(O1280="",0,1))</f>
        <v>0</v>
      </c>
      <c r="Q1280" s="21"/>
      <c r="R1280" s="21"/>
      <c r="S1280" s="21"/>
      <c r="T1280" s="42" t="str">
        <f aca="false">IF(AND($A1280 = "Nome da disciplina:", ISTEXT($B1280)), "OK", "")</f>
        <v/>
      </c>
      <c r="U1280" s="19"/>
      <c r="V1280" s="19"/>
      <c r="W1280" s="21"/>
    </row>
    <row r="1281" customFormat="false" ht="13.5" hidden="false" customHeight="false" outlineLevel="0" collapsed="false">
      <c r="A1281" s="15" t="s">
        <v>124</v>
      </c>
      <c r="B1281" s="20"/>
      <c r="C1281" s="20"/>
      <c r="D1281" s="20"/>
      <c r="E1281" s="19"/>
      <c r="F1281" s="15" t="s">
        <v>110</v>
      </c>
      <c r="G1281" s="22"/>
      <c r="H1281" s="19"/>
      <c r="I1281" s="15" t="s">
        <v>125</v>
      </c>
      <c r="J1281" s="22"/>
      <c r="K1281" s="19"/>
      <c r="L1281" s="15" t="s">
        <v>110</v>
      </c>
      <c r="M1281" s="22"/>
      <c r="N1281" s="19"/>
      <c r="O1281" s="15" t="str">
        <f aca="false">IF(OR(AND(NOT(ISBLANK(G1281)),NOT(ISNUMBER(G1281))),AND(NOT(ISBLANK(J1281)),NOT(ISNUMBER(M1281)))),"Digite um número na C.H.",IF(OR(COUNTIF(B1274:B1283,B1281)&gt;1,COUNTIF(J1274:J1283,J1281)&gt;1),"Docente repetido",""))</f>
        <v/>
      </c>
      <c r="P1281" s="15" t="n">
        <f aca="false">IF(ISBLANK(O1281),"",IF(O1281="",0,1))</f>
        <v>0</v>
      </c>
      <c r="Q1281" s="21"/>
      <c r="R1281" s="21"/>
      <c r="S1281" s="21"/>
      <c r="T1281" s="42" t="str">
        <f aca="false">IF(AND($A1281 = "Nome da disciplina:", ISTEXT($B1281)), "OK", "")</f>
        <v/>
      </c>
      <c r="U1281" s="19"/>
      <c r="V1281" s="19"/>
      <c r="W1281" s="21"/>
    </row>
    <row r="1282" customFormat="false" ht="13.5" hidden="false" customHeight="false" outlineLevel="0" collapsed="false">
      <c r="A1282" s="15" t="s">
        <v>126</v>
      </c>
      <c r="B1282" s="20"/>
      <c r="C1282" s="20"/>
      <c r="D1282" s="20"/>
      <c r="E1282" s="19"/>
      <c r="F1282" s="15" t="s">
        <v>110</v>
      </c>
      <c r="G1282" s="22"/>
      <c r="H1282" s="19"/>
      <c r="I1282" s="15" t="s">
        <v>127</v>
      </c>
      <c r="J1282" s="22"/>
      <c r="K1282" s="19"/>
      <c r="L1282" s="15" t="s">
        <v>110</v>
      </c>
      <c r="M1282" s="22"/>
      <c r="N1282" s="19"/>
      <c r="O1282" s="15" t="str">
        <f aca="false">IF(OR(AND(NOT(ISBLANK(G1282)),NOT(ISNUMBER(G1282))),AND(NOT(ISBLANK(J1282)),NOT(ISNUMBER(M1282)))),"Digite um número na C.H.",IF(OR(COUNTIF(B1274:B1283,B1282)&gt;1,COUNTIF(J1274:J1283,J1282)&gt;1),"Docente repetido",""))</f>
        <v/>
      </c>
      <c r="P1282" s="15" t="n">
        <f aca="false">IF(ISBLANK(O1282),"",IF(O1282="",0,1))</f>
        <v>0</v>
      </c>
      <c r="Q1282" s="21"/>
      <c r="R1282" s="21"/>
      <c r="S1282" s="21"/>
      <c r="T1282" s="42" t="str">
        <f aca="false">IF(AND($A1282 = "Nome da disciplina:", ISTEXT($B1282)), "OK", "")</f>
        <v/>
      </c>
      <c r="U1282" s="21"/>
      <c r="V1282" s="21"/>
      <c r="W1282" s="21"/>
    </row>
    <row r="1283" customFormat="false" ht="13.5" hidden="false" customHeight="false" outlineLevel="0" collapsed="false">
      <c r="A1283" s="15" t="s">
        <v>128</v>
      </c>
      <c r="B1283" s="20"/>
      <c r="C1283" s="20"/>
      <c r="D1283" s="20"/>
      <c r="E1283" s="19"/>
      <c r="F1283" s="15" t="s">
        <v>110</v>
      </c>
      <c r="G1283" s="22"/>
      <c r="H1283" s="19"/>
      <c r="I1283" s="15" t="s">
        <v>129</v>
      </c>
      <c r="J1283" s="22"/>
      <c r="K1283" s="19"/>
      <c r="L1283" s="15" t="s">
        <v>110</v>
      </c>
      <c r="M1283" s="22"/>
      <c r="N1283" s="19"/>
      <c r="O1283" s="15" t="str">
        <f aca="false">IF(OR(AND(NOT(ISBLANK(G1283)),NOT(ISNUMBER(G1283))),AND(NOT(ISBLANK(J1283)),NOT(ISNUMBER(M1283)))),"Digite um número na C.H.",IF(OR(COUNTIF(B1274:B1283,B1283)&gt;1,COUNTIF(J1274:J1283,J1283)&gt;1),"Docente repetido",""))</f>
        <v/>
      </c>
      <c r="P1283" s="15" t="n">
        <f aca="false">IF(ISBLANK(O1283),"",IF(O1283="",0,1))</f>
        <v>0</v>
      </c>
      <c r="Q1283" s="21"/>
      <c r="R1283" s="21"/>
      <c r="S1283" s="21"/>
      <c r="T1283" s="42" t="str">
        <f aca="false">IF(AND($A1283 = "Nome da disciplina:", ISTEXT($B1283)), "OK", "")</f>
        <v/>
      </c>
      <c r="U1283" s="21"/>
      <c r="V1283" s="21"/>
      <c r="W1283" s="21"/>
    </row>
    <row r="1284" customFormat="false" ht="12" hidden="false" customHeight="false" outlineLevel="0" collapsed="false">
      <c r="A1284" s="21"/>
      <c r="B1284" s="21"/>
      <c r="C1284" s="21"/>
      <c r="D1284" s="21"/>
      <c r="E1284" s="21"/>
      <c r="F1284" s="21"/>
      <c r="G1284" s="21"/>
      <c r="H1284" s="21"/>
      <c r="I1284" s="21"/>
      <c r="J1284" s="21"/>
      <c r="K1284" s="21"/>
      <c r="L1284" s="21"/>
      <c r="M1284" s="21"/>
      <c r="N1284" s="21"/>
      <c r="O1284" s="21"/>
      <c r="P1284" s="21"/>
      <c r="Q1284" s="21"/>
      <c r="R1284" s="21"/>
      <c r="S1284" s="21"/>
      <c r="T1284" s="42" t="str">
        <f aca="false">IF(AND($A1284 = "Nome da disciplina:", ISTEXT($B1284)), "OK", "")</f>
        <v/>
      </c>
      <c r="U1284" s="21"/>
      <c r="V1284" s="21"/>
      <c r="W1284" s="21"/>
    </row>
    <row r="1285" customFormat="false" ht="15.75" hidden="false" customHeight="true" outlineLevel="0" collapsed="false">
      <c r="T1285" s="42" t="str">
        <f aca="false">IF(AND($A1285 = "Nome da disciplina:", ISTEXT($B1285)), "OK", "")</f>
        <v/>
      </c>
    </row>
    <row r="1286" customFormat="false" ht="15.75" hidden="false" customHeight="true" outlineLevel="0" collapsed="false">
      <c r="T1286" s="42" t="str">
        <f aca="false">IF(AND($A1286 = "Nome da disciplina:", ISTEXT($B1286)), "OK", "")</f>
        <v/>
      </c>
    </row>
    <row r="1287" customFormat="false" ht="19.5" hidden="false" customHeight="true" outlineLevel="0" collapsed="false">
      <c r="A1287" s="15" t="s">
        <v>98</v>
      </c>
      <c r="B1287" s="17"/>
      <c r="C1287" s="17"/>
      <c r="D1287" s="17"/>
      <c r="E1287" s="17"/>
      <c r="F1287" s="17"/>
      <c r="G1287" s="17"/>
      <c r="H1287" s="17"/>
      <c r="I1287" s="17"/>
      <c r="J1287" s="17"/>
      <c r="K1287" s="17"/>
      <c r="L1287" s="17"/>
      <c r="M1287" s="17"/>
      <c r="N1287" s="19"/>
      <c r="O1287" s="15" t="str">
        <f aca="false">IF(AND(B1287="",NOT(F1288="")),"Nome da disciplina obrigatório","")</f>
        <v/>
      </c>
      <c r="P1287" s="15" t="n">
        <f aca="false">IF(ISBLANK(O1287),"",IF(O1287="",0,1))</f>
        <v>0</v>
      </c>
      <c r="Q1287" s="21"/>
      <c r="R1287" s="21"/>
      <c r="S1287" s="21"/>
      <c r="T1287" s="42" t="str">
        <f aca="false">IF(AND($A1287 = "Nome da disciplina:", ISTEXT($B1287)), "OK", "")</f>
        <v/>
      </c>
      <c r="U1287" s="21"/>
      <c r="V1287" s="21"/>
      <c r="W1287" s="21"/>
    </row>
    <row r="1288" customFormat="false" ht="32.25" hidden="false" customHeight="true" outlineLevel="0" collapsed="false">
      <c r="A1288" s="47" t="s">
        <v>99</v>
      </c>
      <c r="B1288" s="47"/>
      <c r="C1288" s="47"/>
      <c r="D1288" s="47"/>
      <c r="E1288" s="47"/>
      <c r="F1288" s="15" t="str">
        <f aca="false">IF(SUM(G1298:G1307)+SUM(M1298:M1307)=0,"",SUM(G1298:G1307)+SUM(M1298:M1307))</f>
        <v/>
      </c>
      <c r="H1288" s="19"/>
      <c r="I1288" s="19"/>
      <c r="J1288" s="19"/>
      <c r="K1288" s="19"/>
      <c r="L1288" s="19"/>
      <c r="M1288" s="19"/>
      <c r="N1288" s="19"/>
      <c r="O1288" s="15" t="str">
        <f aca="false">IF(F1288="", "", IF(AND(NOT(F1288=0),NOT(MOD(F1288,15)=0)),"A carga horária deve ser múltiplo de 15",""))</f>
        <v/>
      </c>
      <c r="P1288" s="15" t="n">
        <f aca="false">IF(ISBLANK(O1288),"",IF(O1288="",0,1))</f>
        <v>0</v>
      </c>
      <c r="Q1288" s="21"/>
      <c r="R1288" s="21"/>
      <c r="S1288" s="21"/>
      <c r="T1288" s="42" t="str">
        <f aca="false">IF(AND($A1288 = "Nome da disciplina:", ISTEXT($B1288)), "OK", "")</f>
        <v/>
      </c>
      <c r="U1288" s="19"/>
      <c r="V1288" s="19"/>
      <c r="W1288" s="21"/>
    </row>
    <row r="1289" customFormat="false" ht="13.5" hidden="false" customHeight="true" outlineLevel="0" collapsed="false">
      <c r="A1289" s="39" t="s">
        <v>92</v>
      </c>
      <c r="B1289" s="39"/>
      <c r="C1289" s="39"/>
      <c r="D1289" s="39"/>
      <c r="E1289" s="39"/>
      <c r="F1289" s="48" t="str">
        <f aca="false">IF(AND(NOT(ISBLANK(F1288)),ISNUMBER(F1288),F1288&gt;=15),F1288/15,"")</f>
        <v/>
      </c>
      <c r="G1289" s="19"/>
      <c r="H1289" s="19"/>
      <c r="I1289" s="19"/>
      <c r="J1289" s="19"/>
      <c r="K1289" s="19"/>
      <c r="L1289" s="19"/>
      <c r="M1289" s="19"/>
      <c r="N1289" s="19"/>
      <c r="O1289" s="21"/>
      <c r="P1289" s="21"/>
      <c r="Q1289" s="21"/>
      <c r="R1289" s="21"/>
      <c r="S1289" s="21"/>
      <c r="T1289" s="42" t="str">
        <f aca="false">IF(AND($A1289 = "Nome da disciplina:", ISTEXT($B1289)), "OK", "")</f>
        <v/>
      </c>
      <c r="U1289" s="19"/>
      <c r="V1289" s="19"/>
      <c r="W1289" s="21"/>
    </row>
    <row r="1290" customFormat="false" ht="60" hidden="false" customHeight="true" outlineLevel="0" collapsed="false">
      <c r="A1290" s="15" t="s">
        <v>100</v>
      </c>
      <c r="B1290" s="31"/>
      <c r="C1290" s="31"/>
      <c r="D1290" s="31"/>
      <c r="E1290" s="31"/>
      <c r="F1290" s="31"/>
      <c r="G1290" s="31"/>
      <c r="H1290" s="31"/>
      <c r="I1290" s="31"/>
      <c r="J1290" s="31"/>
      <c r="K1290" s="31"/>
      <c r="L1290" s="31"/>
      <c r="M1290" s="31"/>
      <c r="N1290" s="19"/>
      <c r="O1290" s="21"/>
      <c r="P1290" s="21"/>
      <c r="Q1290" s="21"/>
      <c r="R1290" s="21"/>
      <c r="S1290" s="21"/>
      <c r="T1290" s="42" t="str">
        <f aca="false">IF(AND($A1290 = "Nome da disciplina:", ISTEXT($B1290)), "OK", "")</f>
        <v/>
      </c>
      <c r="U1290" s="19"/>
      <c r="V1290" s="19"/>
      <c r="W1290" s="21"/>
    </row>
    <row r="1291" customFormat="false" ht="60" hidden="false" customHeight="true" outlineLevel="0" collapsed="false">
      <c r="A1291" s="49" t="s">
        <v>101</v>
      </c>
      <c r="B1291" s="31"/>
      <c r="C1291" s="31"/>
      <c r="D1291" s="31"/>
      <c r="E1291" s="31"/>
      <c r="F1291" s="31"/>
      <c r="G1291" s="31"/>
      <c r="H1291" s="31"/>
      <c r="I1291" s="31"/>
      <c r="J1291" s="31"/>
      <c r="K1291" s="31"/>
      <c r="L1291" s="31"/>
      <c r="M1291" s="31"/>
      <c r="N1291" s="19"/>
      <c r="O1291" s="21"/>
      <c r="P1291" s="21"/>
      <c r="Q1291" s="21"/>
      <c r="R1291" s="21"/>
      <c r="S1291" s="21"/>
      <c r="T1291" s="42" t="str">
        <f aca="false">IF(AND($A1291 = "Nome da disciplina:", ISTEXT($B1291)), "OK", "")</f>
        <v/>
      </c>
      <c r="U1291" s="19"/>
      <c r="V1291" s="19"/>
      <c r="W1291" s="21"/>
    </row>
    <row r="1292" customFormat="false" ht="13.5" hidden="false" customHeight="false" outlineLevel="0" collapsed="false">
      <c r="A1292" s="15" t="s">
        <v>102</v>
      </c>
      <c r="B1292" s="22"/>
      <c r="C1292" s="50" t="s">
        <v>103</v>
      </c>
      <c r="D1292" s="19"/>
      <c r="E1292" s="19"/>
      <c r="G1292" s="21"/>
      <c r="H1292" s="19"/>
      <c r="I1292" s="19"/>
      <c r="J1292" s="19"/>
      <c r="K1292" s="19"/>
      <c r="L1292" s="19"/>
      <c r="M1292" s="19"/>
      <c r="N1292" s="19"/>
      <c r="O1292" s="21"/>
      <c r="P1292" s="21"/>
      <c r="Q1292" s="21"/>
      <c r="R1292" s="21"/>
      <c r="S1292" s="21"/>
      <c r="T1292" s="42" t="str">
        <f aca="false">IF(AND($A1292 = "Nome da disciplina:", ISTEXT($B1292)), "OK", "")</f>
        <v/>
      </c>
      <c r="U1292" s="19"/>
      <c r="V1292" s="19"/>
      <c r="W1292" s="21"/>
    </row>
    <row r="1293" customFormat="false" ht="13.5" hidden="false" customHeight="false" outlineLevel="0" collapsed="false">
      <c r="A1293" s="15" t="s">
        <v>104</v>
      </c>
      <c r="B1293" s="22"/>
      <c r="C1293" s="50" t="s">
        <v>103</v>
      </c>
      <c r="D1293" s="19"/>
      <c r="E1293" s="19"/>
      <c r="G1293" s="21"/>
      <c r="H1293" s="19"/>
      <c r="I1293" s="19"/>
      <c r="J1293" s="19"/>
      <c r="K1293" s="19"/>
      <c r="L1293" s="19"/>
      <c r="M1293" s="19"/>
      <c r="N1293" s="19"/>
      <c r="O1293" s="21"/>
      <c r="P1293" s="21"/>
      <c r="Q1293" s="21"/>
      <c r="R1293" s="21"/>
      <c r="S1293" s="21"/>
      <c r="T1293" s="42" t="str">
        <f aca="false">IF(AND($A1293 = "Nome da disciplina:", ISTEXT($B1293)), "OK", "")</f>
        <v/>
      </c>
      <c r="U1293" s="19"/>
      <c r="V1293" s="19"/>
      <c r="W1293" s="21"/>
    </row>
    <row r="1294" customFormat="false" ht="13.5" hidden="false" customHeight="true" outlineLevel="0" collapsed="false">
      <c r="A1294" s="51" t="s">
        <v>105</v>
      </c>
      <c r="B1294" s="51"/>
      <c r="C1294" s="22"/>
      <c r="D1294" s="50" t="s">
        <v>103</v>
      </c>
      <c r="E1294" s="19"/>
      <c r="F1294" s="52"/>
      <c r="G1294" s="21"/>
      <c r="H1294" s="19"/>
      <c r="I1294" s="19"/>
      <c r="J1294" s="19"/>
      <c r="K1294" s="19"/>
      <c r="L1294" s="19"/>
      <c r="M1294" s="19"/>
      <c r="N1294" s="19"/>
      <c r="O1294" s="21"/>
      <c r="P1294" s="21"/>
      <c r="Q1294" s="21"/>
      <c r="R1294" s="21"/>
      <c r="S1294" s="21"/>
      <c r="T1294" s="42" t="str">
        <f aca="false">IF(AND($A1294 = "Nome da disciplina:", ISTEXT($B1294)), "OK", "")</f>
        <v/>
      </c>
      <c r="U1294" s="19"/>
      <c r="V1294" s="19"/>
      <c r="W1294" s="21"/>
    </row>
    <row r="1295" customFormat="false" ht="13.5" hidden="false" customHeight="true" outlineLevel="0" collapsed="false">
      <c r="A1295" s="51" t="s">
        <v>106</v>
      </c>
      <c r="B1295" s="51"/>
      <c r="C1295" s="22"/>
      <c r="D1295" s="50" t="s">
        <v>103</v>
      </c>
      <c r="E1295" s="19"/>
      <c r="F1295" s="52"/>
      <c r="G1295" s="21"/>
      <c r="H1295" s="19"/>
      <c r="I1295" s="19"/>
      <c r="J1295" s="19"/>
      <c r="K1295" s="19"/>
      <c r="L1295" s="19"/>
      <c r="M1295" s="19"/>
      <c r="N1295" s="19"/>
      <c r="O1295" s="21"/>
      <c r="P1295" s="21"/>
      <c r="Q1295" s="21"/>
      <c r="R1295" s="21"/>
      <c r="S1295" s="21"/>
      <c r="T1295" s="42" t="str">
        <f aca="false">IF(AND($A1295 = "Nome da disciplina:", ISTEXT($B1295)), "OK", "")</f>
        <v/>
      </c>
      <c r="U1295" s="19"/>
      <c r="V1295" s="19"/>
      <c r="W1295" s="21"/>
    </row>
    <row r="1296" customFormat="false" ht="13.5" hidden="false" customHeight="true" outlineLevel="0" collapsed="false">
      <c r="A1296" s="57" t="s">
        <v>107</v>
      </c>
      <c r="B1296" s="57"/>
      <c r="C1296" s="57"/>
      <c r="D1296" s="22"/>
      <c r="E1296" s="50" t="s">
        <v>103</v>
      </c>
      <c r="G1296" s="21"/>
      <c r="H1296" s="19"/>
      <c r="I1296" s="19"/>
      <c r="J1296" s="19"/>
      <c r="K1296" s="19"/>
      <c r="L1296" s="19"/>
      <c r="M1296" s="19"/>
      <c r="N1296" s="19"/>
      <c r="O1296" s="21"/>
      <c r="P1296" s="21"/>
      <c r="Q1296" s="21"/>
      <c r="R1296" s="21"/>
      <c r="S1296" s="21"/>
      <c r="T1296" s="42" t="str">
        <f aca="false">IF(AND($A1296 = "Nome da disciplina:", ISTEXT($B1296)), "OK", "")</f>
        <v/>
      </c>
      <c r="U1296" s="19"/>
      <c r="V1296" s="19"/>
      <c r="W1296" s="21"/>
    </row>
    <row r="1297" customFormat="false" ht="13.5" hidden="false" customHeight="true" outlineLevel="0" collapsed="false">
      <c r="A1297" s="59" t="s">
        <v>108</v>
      </c>
      <c r="B1297" s="59"/>
      <c r="C1297" s="59"/>
      <c r="D1297" s="22"/>
      <c r="E1297" s="50" t="s">
        <v>103</v>
      </c>
      <c r="G1297" s="21"/>
      <c r="H1297" s="19"/>
      <c r="I1297" s="19"/>
      <c r="J1297" s="19"/>
      <c r="K1297" s="19"/>
      <c r="L1297" s="19"/>
      <c r="M1297" s="19"/>
      <c r="N1297" s="19"/>
      <c r="O1297" s="21"/>
      <c r="P1297" s="21"/>
      <c r="Q1297" s="21"/>
      <c r="R1297" s="21"/>
      <c r="S1297" s="21"/>
      <c r="T1297" s="42" t="str">
        <f aca="false">IF(AND($A1297 = "Nome da disciplina:", ISTEXT($B1297)), "OK", "")</f>
        <v/>
      </c>
      <c r="U1297" s="19"/>
      <c r="V1297" s="19"/>
      <c r="W1297" s="21"/>
    </row>
    <row r="1298" customFormat="false" ht="13.5" hidden="false" customHeight="false" outlineLevel="0" collapsed="false">
      <c r="A1298" s="15" t="s">
        <v>109</v>
      </c>
      <c r="B1298" s="20"/>
      <c r="C1298" s="20"/>
      <c r="D1298" s="20"/>
      <c r="E1298" s="19"/>
      <c r="F1298" s="15" t="s">
        <v>110</v>
      </c>
      <c r="G1298" s="22"/>
      <c r="H1298" s="19"/>
      <c r="I1298" s="15" t="s">
        <v>111</v>
      </c>
      <c r="J1298" s="22"/>
      <c r="K1298" s="19"/>
      <c r="L1298" s="15" t="s">
        <v>110</v>
      </c>
      <c r="M1298" s="22"/>
      <c r="N1298" s="19"/>
      <c r="O1298" s="15" t="str">
        <f aca="false">IF(OR(AND(NOT(ISBLANK(G1298)),NOT(ISNUMBER(G1298))),AND(NOT(ISBLANK(J1298)),NOT(ISNUMBER(M1298)))),"Digite um número na C.H.",IF(OR(COUNTIF(B1298:B1307,B1298)&gt;1,COUNTIF(J1298:J1307,J1298)&gt;1),"Docente repetido",""))</f>
        <v/>
      </c>
      <c r="P1298" s="15" t="n">
        <f aca="false">IF(ISBLANK(O1298),"",IF(O1298="",0,1))</f>
        <v>0</v>
      </c>
      <c r="Q1298" s="21"/>
      <c r="R1298" s="21"/>
      <c r="S1298" s="21"/>
      <c r="T1298" s="42" t="str">
        <f aca="false">IF(AND($A1298 = "Nome da disciplina:", ISTEXT($B1298)), "OK", "")</f>
        <v/>
      </c>
      <c r="U1298" s="19"/>
      <c r="V1298" s="19"/>
      <c r="W1298" s="21"/>
    </row>
    <row r="1299" customFormat="false" ht="13.5" hidden="false" customHeight="false" outlineLevel="0" collapsed="false">
      <c r="A1299" s="15" t="s">
        <v>112</v>
      </c>
      <c r="B1299" s="20"/>
      <c r="C1299" s="20"/>
      <c r="D1299" s="20"/>
      <c r="E1299" s="19"/>
      <c r="F1299" s="15" t="s">
        <v>110</v>
      </c>
      <c r="G1299" s="22"/>
      <c r="H1299" s="19"/>
      <c r="I1299" s="15" t="s">
        <v>113</v>
      </c>
      <c r="J1299" s="22"/>
      <c r="K1299" s="19"/>
      <c r="L1299" s="15" t="s">
        <v>110</v>
      </c>
      <c r="M1299" s="22"/>
      <c r="N1299" s="19"/>
      <c r="O1299" s="15" t="str">
        <f aca="false">IF(OR(AND(NOT(ISBLANK(G1299)),NOT(ISNUMBER(G1299))),AND(NOT(ISBLANK(J1299)),NOT(ISNUMBER(M1299)))),"Digite um número na C.H.",IF(OR(COUNTIF(B1298:B1307,B1299)&gt;1,COUNTIF(J1298:J1307,J1299)&gt;1),"Docente repetido",""))</f>
        <v/>
      </c>
      <c r="P1299" s="15" t="n">
        <f aca="false">IF(ISBLANK(O1299),"",IF(O1299="",0,1))</f>
        <v>0</v>
      </c>
      <c r="Q1299" s="21"/>
      <c r="R1299" s="21"/>
      <c r="S1299" s="21"/>
      <c r="T1299" s="42" t="str">
        <f aca="false">IF(AND($A1299 = "Nome da disciplina:", ISTEXT($B1299)), "OK", "")</f>
        <v/>
      </c>
      <c r="U1299" s="19"/>
      <c r="V1299" s="19"/>
      <c r="W1299" s="21"/>
    </row>
    <row r="1300" customFormat="false" ht="13.5" hidden="false" customHeight="false" outlineLevel="0" collapsed="false">
      <c r="A1300" s="15" t="s">
        <v>114</v>
      </c>
      <c r="B1300" s="20"/>
      <c r="C1300" s="20"/>
      <c r="D1300" s="20"/>
      <c r="E1300" s="19"/>
      <c r="F1300" s="15" t="s">
        <v>110</v>
      </c>
      <c r="G1300" s="22"/>
      <c r="H1300" s="19"/>
      <c r="I1300" s="15" t="s">
        <v>115</v>
      </c>
      <c r="J1300" s="22"/>
      <c r="K1300" s="19"/>
      <c r="L1300" s="15" t="s">
        <v>110</v>
      </c>
      <c r="M1300" s="22"/>
      <c r="N1300" s="19"/>
      <c r="O1300" s="15" t="str">
        <f aca="false">IF(OR(AND(NOT(ISBLANK(G1300)),NOT(ISNUMBER(G1300))),AND(NOT(ISBLANK(J1300)),NOT(ISNUMBER(M1300)))),"Digite um número na C.H.",IF(OR(COUNTIF(B1298:B1307,B1300)&gt;1,COUNTIF(J1298:J1307,J1300)&gt;1),"Docente repetido",""))</f>
        <v/>
      </c>
      <c r="P1300" s="15" t="n">
        <f aca="false">IF(ISBLANK(O1300),"",IF(O1300="",0,1))</f>
        <v>0</v>
      </c>
      <c r="Q1300" s="21"/>
      <c r="R1300" s="21"/>
      <c r="S1300" s="21"/>
      <c r="T1300" s="42" t="str">
        <f aca="false">IF(AND($A1300 = "Nome da disciplina:", ISTEXT($B1300)), "OK", "")</f>
        <v/>
      </c>
      <c r="U1300" s="19"/>
      <c r="V1300" s="19"/>
      <c r="W1300" s="21"/>
    </row>
    <row r="1301" customFormat="false" ht="13.5" hidden="false" customHeight="false" outlineLevel="0" collapsed="false">
      <c r="A1301" s="15" t="s">
        <v>116</v>
      </c>
      <c r="B1301" s="20"/>
      <c r="C1301" s="20"/>
      <c r="D1301" s="20"/>
      <c r="E1301" s="19"/>
      <c r="F1301" s="15" t="s">
        <v>110</v>
      </c>
      <c r="G1301" s="22"/>
      <c r="H1301" s="19"/>
      <c r="I1301" s="15" t="s">
        <v>117</v>
      </c>
      <c r="J1301" s="22"/>
      <c r="K1301" s="19"/>
      <c r="L1301" s="15" t="s">
        <v>110</v>
      </c>
      <c r="M1301" s="22"/>
      <c r="N1301" s="19"/>
      <c r="O1301" s="15" t="str">
        <f aca="false">IF(OR(AND(NOT(ISBLANK(G1301)),NOT(ISNUMBER(G1301))),AND(NOT(ISBLANK(J1301)),NOT(ISNUMBER(M1301)))),"Digite um número na C.H.",IF(OR(COUNTIF(B1298:B1307,B1301)&gt;1,COUNTIF(J1298:J1307,J1301)&gt;1),"Docente repetido",""))</f>
        <v/>
      </c>
      <c r="P1301" s="15" t="n">
        <f aca="false">IF(ISBLANK(O1301),"",IF(O1301="",0,1))</f>
        <v>0</v>
      </c>
      <c r="Q1301" s="21"/>
      <c r="R1301" s="21"/>
      <c r="S1301" s="21"/>
      <c r="T1301" s="42" t="str">
        <f aca="false">IF(AND($A1301 = "Nome da disciplina:", ISTEXT($B1301)), "OK", "")</f>
        <v/>
      </c>
      <c r="U1301" s="19"/>
      <c r="V1301" s="19"/>
      <c r="W1301" s="21"/>
    </row>
    <row r="1302" customFormat="false" ht="13.5" hidden="false" customHeight="false" outlineLevel="0" collapsed="false">
      <c r="A1302" s="15" t="s">
        <v>118</v>
      </c>
      <c r="B1302" s="20"/>
      <c r="C1302" s="20"/>
      <c r="D1302" s="20"/>
      <c r="E1302" s="19"/>
      <c r="F1302" s="15" t="s">
        <v>110</v>
      </c>
      <c r="G1302" s="22"/>
      <c r="H1302" s="19"/>
      <c r="I1302" s="15" t="s">
        <v>119</v>
      </c>
      <c r="J1302" s="22"/>
      <c r="K1302" s="19"/>
      <c r="L1302" s="15" t="s">
        <v>110</v>
      </c>
      <c r="M1302" s="22"/>
      <c r="N1302" s="19"/>
      <c r="O1302" s="15" t="str">
        <f aca="false">IF(OR(AND(NOT(ISBLANK(G1302)),NOT(ISNUMBER(G1302))),AND(NOT(ISBLANK(J1302)),NOT(ISNUMBER(M1302)))),"Digite um número na C.H.",IF(OR(COUNTIF(B1298:B1307,B1302)&gt;1,COUNTIF(J1298:J1307,J1302)&gt;1),"Docente repetido",""))</f>
        <v/>
      </c>
      <c r="P1302" s="15" t="n">
        <f aca="false">IF(ISBLANK(O1302),"",IF(O1302="",0,1))</f>
        <v>0</v>
      </c>
      <c r="Q1302" s="21"/>
      <c r="R1302" s="21"/>
      <c r="S1302" s="21"/>
      <c r="T1302" s="42" t="str">
        <f aca="false">IF(AND($A1302 = "Nome da disciplina:", ISTEXT($B1302)), "OK", "")</f>
        <v/>
      </c>
      <c r="U1302" s="19"/>
      <c r="V1302" s="19"/>
      <c r="W1302" s="21"/>
    </row>
    <row r="1303" customFormat="false" ht="13.5" hidden="false" customHeight="false" outlineLevel="0" collapsed="false">
      <c r="A1303" s="15" t="s">
        <v>120</v>
      </c>
      <c r="B1303" s="20"/>
      <c r="C1303" s="20"/>
      <c r="D1303" s="20"/>
      <c r="E1303" s="19"/>
      <c r="F1303" s="15" t="s">
        <v>110</v>
      </c>
      <c r="G1303" s="22"/>
      <c r="H1303" s="19"/>
      <c r="I1303" s="15" t="s">
        <v>121</v>
      </c>
      <c r="J1303" s="22"/>
      <c r="K1303" s="19"/>
      <c r="L1303" s="15" t="s">
        <v>110</v>
      </c>
      <c r="M1303" s="22"/>
      <c r="N1303" s="19"/>
      <c r="O1303" s="15" t="str">
        <f aca="false">IF(OR(AND(NOT(ISBLANK(G1303)),NOT(ISNUMBER(G1303))),AND(NOT(ISBLANK(J1303)),NOT(ISNUMBER(M1303)))),"Digite um número na C.H.",IF(OR(COUNTIF(B1298:B1307,B1303)&gt;1,COUNTIF(J1298:J1307,J1303)&gt;1),"Docente repetido",""))</f>
        <v/>
      </c>
      <c r="P1303" s="15" t="n">
        <f aca="false">IF(ISBLANK(O1303),"",IF(O1303="",0,1))</f>
        <v>0</v>
      </c>
      <c r="Q1303" s="21"/>
      <c r="R1303" s="21"/>
      <c r="S1303" s="21"/>
      <c r="T1303" s="42" t="str">
        <f aca="false">IF(AND($A1303 = "Nome da disciplina:", ISTEXT($B1303)), "OK", "")</f>
        <v/>
      </c>
      <c r="U1303" s="19"/>
      <c r="V1303" s="19"/>
      <c r="W1303" s="21"/>
    </row>
    <row r="1304" customFormat="false" ht="13.5" hidden="false" customHeight="false" outlineLevel="0" collapsed="false">
      <c r="A1304" s="15" t="s">
        <v>122</v>
      </c>
      <c r="B1304" s="20"/>
      <c r="C1304" s="20"/>
      <c r="D1304" s="20"/>
      <c r="E1304" s="19"/>
      <c r="F1304" s="15" t="s">
        <v>110</v>
      </c>
      <c r="G1304" s="22"/>
      <c r="H1304" s="19"/>
      <c r="I1304" s="15" t="s">
        <v>123</v>
      </c>
      <c r="J1304" s="22"/>
      <c r="K1304" s="19"/>
      <c r="L1304" s="15" t="s">
        <v>110</v>
      </c>
      <c r="M1304" s="22"/>
      <c r="N1304" s="19"/>
      <c r="O1304" s="15" t="str">
        <f aca="false">IF(OR(AND(NOT(ISBLANK(G1304)),NOT(ISNUMBER(G1304))),AND(NOT(ISBLANK(J1304)),NOT(ISNUMBER(M1304)))),"Digite um número na C.H.",IF(OR(COUNTIF(B1298:B1307,B1304)&gt;1,COUNTIF(J1298:J1307,J1304)&gt;1),"Docente repetido",""))</f>
        <v/>
      </c>
      <c r="P1304" s="15" t="n">
        <f aca="false">IF(ISBLANK(O1304),"",IF(O1304="",0,1))</f>
        <v>0</v>
      </c>
      <c r="Q1304" s="21"/>
      <c r="R1304" s="21"/>
      <c r="S1304" s="21"/>
      <c r="T1304" s="42" t="str">
        <f aca="false">IF(AND($A1304 = "Nome da disciplina:", ISTEXT($B1304)), "OK", "")</f>
        <v/>
      </c>
      <c r="U1304" s="19"/>
      <c r="V1304" s="19"/>
      <c r="W1304" s="21"/>
    </row>
    <row r="1305" customFormat="false" ht="13.5" hidden="false" customHeight="false" outlineLevel="0" collapsed="false">
      <c r="A1305" s="15" t="s">
        <v>124</v>
      </c>
      <c r="B1305" s="20"/>
      <c r="C1305" s="20"/>
      <c r="D1305" s="20"/>
      <c r="E1305" s="19"/>
      <c r="F1305" s="15" t="s">
        <v>110</v>
      </c>
      <c r="G1305" s="22"/>
      <c r="H1305" s="19"/>
      <c r="I1305" s="15" t="s">
        <v>125</v>
      </c>
      <c r="J1305" s="22"/>
      <c r="K1305" s="19"/>
      <c r="L1305" s="15" t="s">
        <v>110</v>
      </c>
      <c r="M1305" s="22"/>
      <c r="N1305" s="19"/>
      <c r="O1305" s="15" t="str">
        <f aca="false">IF(OR(AND(NOT(ISBLANK(G1305)),NOT(ISNUMBER(G1305))),AND(NOT(ISBLANK(J1305)),NOT(ISNUMBER(M1305)))),"Digite um número na C.H.",IF(OR(COUNTIF(B1298:B1307,B1305)&gt;1,COUNTIF(J1298:J1307,J1305)&gt;1),"Docente repetido",""))</f>
        <v/>
      </c>
      <c r="P1305" s="15" t="n">
        <f aca="false">IF(ISBLANK(O1305),"",IF(O1305="",0,1))</f>
        <v>0</v>
      </c>
      <c r="Q1305" s="21"/>
      <c r="R1305" s="21"/>
      <c r="S1305" s="21"/>
      <c r="T1305" s="42" t="str">
        <f aca="false">IF(AND($A1305 = "Nome da disciplina:", ISTEXT($B1305)), "OK", "")</f>
        <v/>
      </c>
      <c r="U1305" s="19"/>
      <c r="V1305" s="19"/>
      <c r="W1305" s="21"/>
    </row>
    <row r="1306" customFormat="false" ht="13.5" hidden="false" customHeight="false" outlineLevel="0" collapsed="false">
      <c r="A1306" s="15" t="s">
        <v>126</v>
      </c>
      <c r="B1306" s="20"/>
      <c r="C1306" s="20"/>
      <c r="D1306" s="20"/>
      <c r="E1306" s="19"/>
      <c r="F1306" s="15" t="s">
        <v>110</v>
      </c>
      <c r="G1306" s="22"/>
      <c r="H1306" s="19"/>
      <c r="I1306" s="15" t="s">
        <v>127</v>
      </c>
      <c r="J1306" s="22"/>
      <c r="K1306" s="19"/>
      <c r="L1306" s="15" t="s">
        <v>110</v>
      </c>
      <c r="M1306" s="22"/>
      <c r="N1306" s="19"/>
      <c r="O1306" s="15" t="str">
        <f aca="false">IF(OR(AND(NOT(ISBLANK(G1306)),NOT(ISNUMBER(G1306))),AND(NOT(ISBLANK(J1306)),NOT(ISNUMBER(M1306)))),"Digite um número na C.H.",IF(OR(COUNTIF(B1298:B1307,B1306)&gt;1,COUNTIF(J1298:J1307,J1306)&gt;1),"Docente repetido",""))</f>
        <v/>
      </c>
      <c r="P1306" s="15" t="n">
        <f aca="false">IF(ISBLANK(O1306),"",IF(O1306="",0,1))</f>
        <v>0</v>
      </c>
      <c r="Q1306" s="21"/>
      <c r="R1306" s="21"/>
      <c r="S1306" s="21"/>
      <c r="T1306" s="42" t="str">
        <f aca="false">IF(AND($A1306 = "Nome da disciplina:", ISTEXT($B1306)), "OK", "")</f>
        <v/>
      </c>
      <c r="U1306" s="21"/>
      <c r="V1306" s="21"/>
      <c r="W1306" s="21"/>
    </row>
    <row r="1307" customFormat="false" ht="13.5" hidden="false" customHeight="false" outlineLevel="0" collapsed="false">
      <c r="A1307" s="15" t="s">
        <v>128</v>
      </c>
      <c r="B1307" s="20"/>
      <c r="C1307" s="20"/>
      <c r="D1307" s="20"/>
      <c r="E1307" s="19"/>
      <c r="F1307" s="15" t="s">
        <v>110</v>
      </c>
      <c r="G1307" s="22"/>
      <c r="H1307" s="19"/>
      <c r="I1307" s="15" t="s">
        <v>129</v>
      </c>
      <c r="J1307" s="22"/>
      <c r="K1307" s="19"/>
      <c r="L1307" s="15" t="s">
        <v>110</v>
      </c>
      <c r="M1307" s="22"/>
      <c r="N1307" s="19"/>
      <c r="O1307" s="15" t="str">
        <f aca="false">IF(OR(AND(NOT(ISBLANK(G1307)),NOT(ISNUMBER(G1307))),AND(NOT(ISBLANK(J1307)),NOT(ISNUMBER(M1307)))),"Digite um número na C.H.",IF(OR(COUNTIF(B1298:B1307,B1307)&gt;1,COUNTIF(J1298:J1307,J1307)&gt;1),"Docente repetido",""))</f>
        <v/>
      </c>
      <c r="P1307" s="15" t="n">
        <f aca="false">IF(ISBLANK(O1307),"",IF(O1307="",0,1))</f>
        <v>0</v>
      </c>
      <c r="Q1307" s="21"/>
      <c r="R1307" s="21"/>
      <c r="S1307" s="21"/>
      <c r="T1307" s="42" t="str">
        <f aca="false">IF(AND($A1307 = "Nome da disciplina:", ISTEXT($B1307)), "OK", "")</f>
        <v/>
      </c>
      <c r="U1307" s="21"/>
      <c r="V1307" s="21"/>
      <c r="W1307" s="21"/>
    </row>
    <row r="1308" customFormat="false" ht="12" hidden="false" customHeight="false" outlineLevel="0" collapsed="false">
      <c r="A1308" s="21"/>
      <c r="B1308" s="21"/>
      <c r="C1308" s="21"/>
      <c r="D1308" s="21"/>
      <c r="E1308" s="21"/>
      <c r="F1308" s="21"/>
      <c r="G1308" s="21"/>
      <c r="H1308" s="21"/>
      <c r="I1308" s="21"/>
      <c r="J1308" s="21"/>
      <c r="K1308" s="21"/>
      <c r="L1308" s="21"/>
      <c r="M1308" s="21"/>
      <c r="N1308" s="21"/>
      <c r="O1308" s="21"/>
      <c r="P1308" s="21"/>
      <c r="Q1308" s="21"/>
      <c r="R1308" s="21"/>
      <c r="S1308" s="21"/>
      <c r="T1308" s="42" t="str">
        <f aca="false">IF(AND($A1308 = "Nome da disciplina:", ISTEXT($B1308)), "OK", "")</f>
        <v/>
      </c>
      <c r="U1308" s="21"/>
      <c r="V1308" s="21"/>
      <c r="W1308" s="21"/>
    </row>
    <row r="1309" customFormat="false" ht="15.75" hidden="false" customHeight="true" outlineLevel="0" collapsed="false">
      <c r="T1309" s="42" t="str">
        <f aca="false">IF(AND($A1309 = "Nome da disciplina:", ISTEXT($B1309)), "OK", "")</f>
        <v/>
      </c>
    </row>
    <row r="1310" customFormat="false" ht="15.75" hidden="false" customHeight="true" outlineLevel="0" collapsed="false">
      <c r="T1310" s="42" t="str">
        <f aca="false">IF(AND($A1310 = "Nome da disciplina:", ISTEXT($B1310)), "OK", "")</f>
        <v/>
      </c>
    </row>
    <row r="1311" customFormat="false" ht="19.5" hidden="false" customHeight="true" outlineLevel="0" collapsed="false">
      <c r="A1311" s="15" t="s">
        <v>98</v>
      </c>
      <c r="B1311" s="17"/>
      <c r="C1311" s="17"/>
      <c r="D1311" s="17"/>
      <c r="E1311" s="17"/>
      <c r="F1311" s="17"/>
      <c r="G1311" s="17"/>
      <c r="H1311" s="17"/>
      <c r="I1311" s="17"/>
      <c r="J1311" s="17"/>
      <c r="K1311" s="17"/>
      <c r="L1311" s="17"/>
      <c r="M1311" s="17"/>
      <c r="N1311" s="19"/>
      <c r="O1311" s="15" t="str">
        <f aca="false">IF(AND(B1311="",NOT(F1312="")),"Nome da disciplina obrigatório","")</f>
        <v/>
      </c>
      <c r="P1311" s="15" t="n">
        <f aca="false">IF(ISBLANK(O1311),"",IF(O1311="",0,1))</f>
        <v>0</v>
      </c>
      <c r="Q1311" s="21"/>
      <c r="R1311" s="21"/>
      <c r="S1311" s="21"/>
      <c r="T1311" s="42" t="str">
        <f aca="false">IF(AND($A1311 = "Nome da disciplina:", ISTEXT($B1311)), "OK", "")</f>
        <v/>
      </c>
      <c r="U1311" s="21"/>
      <c r="V1311" s="21"/>
      <c r="W1311" s="21"/>
    </row>
    <row r="1312" customFormat="false" ht="32.25" hidden="false" customHeight="true" outlineLevel="0" collapsed="false">
      <c r="A1312" s="47" t="s">
        <v>99</v>
      </c>
      <c r="B1312" s="47"/>
      <c r="C1312" s="47"/>
      <c r="D1312" s="47"/>
      <c r="E1312" s="47"/>
      <c r="F1312" s="15" t="str">
        <f aca="false">IF(SUM(G1322:G1331)+SUM(M1322:M1331)=0,"",SUM(G1322:G1331)+SUM(M1322:M1331))</f>
        <v/>
      </c>
      <c r="H1312" s="19"/>
      <c r="I1312" s="19"/>
      <c r="J1312" s="19"/>
      <c r="K1312" s="19"/>
      <c r="L1312" s="19"/>
      <c r="M1312" s="19"/>
      <c r="N1312" s="19"/>
      <c r="O1312" s="15" t="str">
        <f aca="false">IF(F1312="", "", IF(AND(NOT(F1312=0),NOT(MOD(F1312,15)=0)),"A carga horária deve ser múltiplo de 15",""))</f>
        <v/>
      </c>
      <c r="P1312" s="15" t="n">
        <f aca="false">IF(ISBLANK(O1312),"",IF(O1312="",0,1))</f>
        <v>0</v>
      </c>
      <c r="Q1312" s="21"/>
      <c r="R1312" s="21"/>
      <c r="S1312" s="21"/>
      <c r="T1312" s="42" t="str">
        <f aca="false">IF(AND($A1312 = "Nome da disciplina:", ISTEXT($B1312)), "OK", "")</f>
        <v/>
      </c>
      <c r="U1312" s="19"/>
      <c r="V1312" s="19"/>
      <c r="W1312" s="21"/>
    </row>
    <row r="1313" customFormat="false" ht="13.5" hidden="false" customHeight="true" outlineLevel="0" collapsed="false">
      <c r="A1313" s="39" t="s">
        <v>92</v>
      </c>
      <c r="B1313" s="39"/>
      <c r="C1313" s="39"/>
      <c r="D1313" s="39"/>
      <c r="E1313" s="39"/>
      <c r="F1313" s="48" t="str">
        <f aca="false">IF(AND(NOT(ISBLANK(F1312)),ISNUMBER(F1312),F1312&gt;=15),F1312/15,"")</f>
        <v/>
      </c>
      <c r="G1313" s="19"/>
      <c r="H1313" s="19"/>
      <c r="I1313" s="19"/>
      <c r="J1313" s="19"/>
      <c r="K1313" s="19"/>
      <c r="L1313" s="19"/>
      <c r="M1313" s="19"/>
      <c r="N1313" s="19"/>
      <c r="O1313" s="21"/>
      <c r="P1313" s="21"/>
      <c r="Q1313" s="21"/>
      <c r="R1313" s="21"/>
      <c r="S1313" s="21"/>
      <c r="T1313" s="42" t="str">
        <f aca="false">IF(AND($A1313 = "Nome da disciplina:", ISTEXT($B1313)), "OK", "")</f>
        <v/>
      </c>
      <c r="U1313" s="19"/>
      <c r="V1313" s="19"/>
      <c r="W1313" s="21"/>
    </row>
    <row r="1314" customFormat="false" ht="60" hidden="false" customHeight="true" outlineLevel="0" collapsed="false">
      <c r="A1314" s="15" t="s">
        <v>100</v>
      </c>
      <c r="B1314" s="31"/>
      <c r="C1314" s="31"/>
      <c r="D1314" s="31"/>
      <c r="E1314" s="31"/>
      <c r="F1314" s="31"/>
      <c r="G1314" s="31"/>
      <c r="H1314" s="31"/>
      <c r="I1314" s="31"/>
      <c r="J1314" s="31"/>
      <c r="K1314" s="31"/>
      <c r="L1314" s="31"/>
      <c r="M1314" s="31"/>
      <c r="N1314" s="19"/>
      <c r="O1314" s="21"/>
      <c r="P1314" s="21"/>
      <c r="Q1314" s="21"/>
      <c r="R1314" s="21"/>
      <c r="S1314" s="21"/>
      <c r="T1314" s="42" t="str">
        <f aca="false">IF(AND($A1314 = "Nome da disciplina:", ISTEXT($B1314)), "OK", "")</f>
        <v/>
      </c>
      <c r="U1314" s="19"/>
      <c r="V1314" s="19"/>
      <c r="W1314" s="21"/>
    </row>
    <row r="1315" customFormat="false" ht="60" hidden="false" customHeight="true" outlineLevel="0" collapsed="false">
      <c r="A1315" s="49" t="s">
        <v>101</v>
      </c>
      <c r="B1315" s="31"/>
      <c r="C1315" s="31"/>
      <c r="D1315" s="31"/>
      <c r="E1315" s="31"/>
      <c r="F1315" s="31"/>
      <c r="G1315" s="31"/>
      <c r="H1315" s="31"/>
      <c r="I1315" s="31"/>
      <c r="J1315" s="31"/>
      <c r="K1315" s="31"/>
      <c r="L1315" s="31"/>
      <c r="M1315" s="31"/>
      <c r="N1315" s="19"/>
      <c r="O1315" s="21"/>
      <c r="P1315" s="21"/>
      <c r="Q1315" s="21"/>
      <c r="R1315" s="21"/>
      <c r="S1315" s="21"/>
      <c r="T1315" s="42" t="str">
        <f aca="false">IF(AND($A1315 = "Nome da disciplina:", ISTEXT($B1315)), "OK", "")</f>
        <v/>
      </c>
      <c r="U1315" s="19"/>
      <c r="V1315" s="19"/>
      <c r="W1315" s="21"/>
    </row>
    <row r="1316" customFormat="false" ht="13.5" hidden="false" customHeight="false" outlineLevel="0" collapsed="false">
      <c r="A1316" s="15" t="s">
        <v>102</v>
      </c>
      <c r="B1316" s="22"/>
      <c r="C1316" s="50" t="s">
        <v>103</v>
      </c>
      <c r="D1316" s="19"/>
      <c r="E1316" s="19"/>
      <c r="G1316" s="21"/>
      <c r="H1316" s="19"/>
      <c r="I1316" s="19"/>
      <c r="J1316" s="19"/>
      <c r="K1316" s="19"/>
      <c r="L1316" s="19"/>
      <c r="M1316" s="19"/>
      <c r="N1316" s="19"/>
      <c r="O1316" s="21"/>
      <c r="P1316" s="21"/>
      <c r="Q1316" s="21"/>
      <c r="R1316" s="21"/>
      <c r="S1316" s="21"/>
      <c r="T1316" s="42" t="str">
        <f aca="false">IF(AND($A1316 = "Nome da disciplina:", ISTEXT($B1316)), "OK", "")</f>
        <v/>
      </c>
      <c r="U1316" s="19"/>
      <c r="V1316" s="19"/>
      <c r="W1316" s="21"/>
    </row>
    <row r="1317" customFormat="false" ht="13.5" hidden="false" customHeight="false" outlineLevel="0" collapsed="false">
      <c r="A1317" s="15" t="s">
        <v>104</v>
      </c>
      <c r="B1317" s="22"/>
      <c r="C1317" s="50" t="s">
        <v>103</v>
      </c>
      <c r="D1317" s="19"/>
      <c r="E1317" s="19"/>
      <c r="G1317" s="21"/>
      <c r="H1317" s="19"/>
      <c r="I1317" s="19"/>
      <c r="J1317" s="19"/>
      <c r="K1317" s="19"/>
      <c r="L1317" s="19"/>
      <c r="M1317" s="19"/>
      <c r="N1317" s="19"/>
      <c r="O1317" s="21"/>
      <c r="P1317" s="21"/>
      <c r="Q1317" s="21"/>
      <c r="R1317" s="21"/>
      <c r="S1317" s="21"/>
      <c r="T1317" s="42" t="str">
        <f aca="false">IF(AND($A1317 = "Nome da disciplina:", ISTEXT($B1317)), "OK", "")</f>
        <v/>
      </c>
      <c r="U1317" s="19"/>
      <c r="V1317" s="19"/>
      <c r="W1317" s="21"/>
    </row>
    <row r="1318" customFormat="false" ht="13.5" hidden="false" customHeight="true" outlineLevel="0" collapsed="false">
      <c r="A1318" s="51" t="s">
        <v>105</v>
      </c>
      <c r="B1318" s="51"/>
      <c r="C1318" s="22"/>
      <c r="D1318" s="50" t="s">
        <v>103</v>
      </c>
      <c r="E1318" s="19"/>
      <c r="F1318" s="52"/>
      <c r="G1318" s="21"/>
      <c r="H1318" s="19"/>
      <c r="I1318" s="19"/>
      <c r="J1318" s="19"/>
      <c r="K1318" s="19"/>
      <c r="L1318" s="19"/>
      <c r="M1318" s="19"/>
      <c r="N1318" s="19"/>
      <c r="O1318" s="21"/>
      <c r="P1318" s="21"/>
      <c r="Q1318" s="21"/>
      <c r="R1318" s="21"/>
      <c r="S1318" s="21"/>
      <c r="T1318" s="42" t="str">
        <f aca="false">IF(AND($A1318 = "Nome da disciplina:", ISTEXT($B1318)), "OK", "")</f>
        <v/>
      </c>
      <c r="U1318" s="19"/>
      <c r="V1318" s="19"/>
      <c r="W1318" s="21"/>
    </row>
    <row r="1319" customFormat="false" ht="13.5" hidden="false" customHeight="true" outlineLevel="0" collapsed="false">
      <c r="A1319" s="51" t="s">
        <v>106</v>
      </c>
      <c r="B1319" s="51"/>
      <c r="C1319" s="22"/>
      <c r="D1319" s="50" t="s">
        <v>103</v>
      </c>
      <c r="E1319" s="19"/>
      <c r="F1319" s="52"/>
      <c r="G1319" s="21"/>
      <c r="H1319" s="19"/>
      <c r="I1319" s="19"/>
      <c r="J1319" s="19"/>
      <c r="K1319" s="19"/>
      <c r="L1319" s="19"/>
      <c r="M1319" s="19"/>
      <c r="N1319" s="19"/>
      <c r="O1319" s="21"/>
      <c r="P1319" s="21"/>
      <c r="Q1319" s="21"/>
      <c r="R1319" s="21"/>
      <c r="S1319" s="21"/>
      <c r="T1319" s="42" t="str">
        <f aca="false">IF(AND($A1319 = "Nome da disciplina:", ISTEXT($B1319)), "OK", "")</f>
        <v/>
      </c>
      <c r="U1319" s="19"/>
      <c r="V1319" s="19"/>
      <c r="W1319" s="21"/>
    </row>
    <row r="1320" customFormat="false" ht="13.5" hidden="false" customHeight="true" outlineLevel="0" collapsed="false">
      <c r="A1320" s="57" t="s">
        <v>107</v>
      </c>
      <c r="B1320" s="57"/>
      <c r="C1320" s="57"/>
      <c r="D1320" s="22"/>
      <c r="E1320" s="50" t="s">
        <v>103</v>
      </c>
      <c r="G1320" s="21"/>
      <c r="H1320" s="19"/>
      <c r="I1320" s="19"/>
      <c r="J1320" s="19"/>
      <c r="K1320" s="19"/>
      <c r="L1320" s="19"/>
      <c r="M1320" s="19"/>
      <c r="N1320" s="19"/>
      <c r="O1320" s="21"/>
      <c r="P1320" s="21"/>
      <c r="Q1320" s="21"/>
      <c r="R1320" s="21"/>
      <c r="S1320" s="21"/>
      <c r="T1320" s="42" t="str">
        <f aca="false">IF(AND($A1320 = "Nome da disciplina:", ISTEXT($B1320)), "OK", "")</f>
        <v/>
      </c>
      <c r="U1320" s="19"/>
      <c r="V1320" s="19"/>
      <c r="W1320" s="21"/>
    </row>
    <row r="1321" customFormat="false" ht="13.5" hidden="false" customHeight="true" outlineLevel="0" collapsed="false">
      <c r="A1321" s="59" t="s">
        <v>108</v>
      </c>
      <c r="B1321" s="59"/>
      <c r="C1321" s="59"/>
      <c r="D1321" s="22"/>
      <c r="E1321" s="50" t="s">
        <v>103</v>
      </c>
      <c r="G1321" s="21"/>
      <c r="H1321" s="19"/>
      <c r="I1321" s="19"/>
      <c r="J1321" s="19"/>
      <c r="K1321" s="19"/>
      <c r="L1321" s="19"/>
      <c r="M1321" s="19"/>
      <c r="N1321" s="19"/>
      <c r="O1321" s="21"/>
      <c r="P1321" s="21"/>
      <c r="Q1321" s="21"/>
      <c r="R1321" s="21"/>
      <c r="S1321" s="21"/>
      <c r="T1321" s="42" t="str">
        <f aca="false">IF(AND($A1321 = "Nome da disciplina:", ISTEXT($B1321)), "OK", "")</f>
        <v/>
      </c>
      <c r="U1321" s="19"/>
      <c r="V1321" s="19"/>
      <c r="W1321" s="21"/>
    </row>
    <row r="1322" customFormat="false" ht="13.5" hidden="false" customHeight="false" outlineLevel="0" collapsed="false">
      <c r="A1322" s="15" t="s">
        <v>109</v>
      </c>
      <c r="B1322" s="20"/>
      <c r="C1322" s="20"/>
      <c r="D1322" s="20"/>
      <c r="E1322" s="19"/>
      <c r="F1322" s="15" t="s">
        <v>110</v>
      </c>
      <c r="G1322" s="22"/>
      <c r="H1322" s="19"/>
      <c r="I1322" s="15" t="s">
        <v>111</v>
      </c>
      <c r="J1322" s="22"/>
      <c r="K1322" s="19"/>
      <c r="L1322" s="15" t="s">
        <v>110</v>
      </c>
      <c r="M1322" s="22"/>
      <c r="N1322" s="19"/>
      <c r="O1322" s="15" t="str">
        <f aca="false">IF(OR(AND(NOT(ISBLANK(G1322)),NOT(ISNUMBER(G1322))),AND(NOT(ISBLANK(J1322)),NOT(ISNUMBER(M1322)))),"Digite um número na C.H.",IF(OR(COUNTIF(B1322:B1331,B1322)&gt;1,COUNTIF(J1322:J1331,J1322)&gt;1),"Docente repetido",""))</f>
        <v/>
      </c>
      <c r="P1322" s="15" t="n">
        <f aca="false">IF(ISBLANK(O1322),"",IF(O1322="",0,1))</f>
        <v>0</v>
      </c>
      <c r="Q1322" s="21"/>
      <c r="R1322" s="21"/>
      <c r="S1322" s="21"/>
      <c r="T1322" s="42" t="str">
        <f aca="false">IF(AND($A1322 = "Nome da disciplina:", ISTEXT($B1322)), "OK", "")</f>
        <v/>
      </c>
      <c r="U1322" s="19"/>
      <c r="V1322" s="19"/>
      <c r="W1322" s="21"/>
    </row>
    <row r="1323" customFormat="false" ht="13.5" hidden="false" customHeight="false" outlineLevel="0" collapsed="false">
      <c r="A1323" s="15" t="s">
        <v>112</v>
      </c>
      <c r="B1323" s="20"/>
      <c r="C1323" s="20"/>
      <c r="D1323" s="20"/>
      <c r="E1323" s="19"/>
      <c r="F1323" s="15" t="s">
        <v>110</v>
      </c>
      <c r="G1323" s="22"/>
      <c r="H1323" s="19"/>
      <c r="I1323" s="15" t="s">
        <v>113</v>
      </c>
      <c r="J1323" s="22"/>
      <c r="K1323" s="19"/>
      <c r="L1323" s="15" t="s">
        <v>110</v>
      </c>
      <c r="M1323" s="22"/>
      <c r="N1323" s="19"/>
      <c r="O1323" s="15" t="str">
        <f aca="false">IF(OR(AND(NOT(ISBLANK(G1323)),NOT(ISNUMBER(G1323))),AND(NOT(ISBLANK(J1323)),NOT(ISNUMBER(M1323)))),"Digite um número na C.H.",IF(OR(COUNTIF(B1322:B1331,B1323)&gt;1,COUNTIF(J1322:J1331,J1323)&gt;1),"Docente repetido",""))</f>
        <v/>
      </c>
      <c r="P1323" s="15" t="n">
        <f aca="false">IF(ISBLANK(O1323),"",IF(O1323="",0,1))</f>
        <v>0</v>
      </c>
      <c r="Q1323" s="21"/>
      <c r="R1323" s="21"/>
      <c r="S1323" s="21"/>
      <c r="T1323" s="42" t="str">
        <f aca="false">IF(AND($A1323 = "Nome da disciplina:", ISTEXT($B1323)), "OK", "")</f>
        <v/>
      </c>
      <c r="U1323" s="19"/>
      <c r="V1323" s="19"/>
      <c r="W1323" s="21"/>
    </row>
    <row r="1324" customFormat="false" ht="13.5" hidden="false" customHeight="false" outlineLevel="0" collapsed="false">
      <c r="A1324" s="15" t="s">
        <v>114</v>
      </c>
      <c r="B1324" s="20"/>
      <c r="C1324" s="20"/>
      <c r="D1324" s="20"/>
      <c r="E1324" s="19"/>
      <c r="F1324" s="15" t="s">
        <v>110</v>
      </c>
      <c r="G1324" s="22"/>
      <c r="H1324" s="19"/>
      <c r="I1324" s="15" t="s">
        <v>115</v>
      </c>
      <c r="J1324" s="22"/>
      <c r="K1324" s="19"/>
      <c r="L1324" s="15" t="s">
        <v>110</v>
      </c>
      <c r="M1324" s="22"/>
      <c r="N1324" s="19"/>
      <c r="O1324" s="15" t="str">
        <f aca="false">IF(OR(AND(NOT(ISBLANK(G1324)),NOT(ISNUMBER(G1324))),AND(NOT(ISBLANK(J1324)),NOT(ISNUMBER(M1324)))),"Digite um número na C.H.",IF(OR(COUNTIF(B1322:B1331,B1324)&gt;1,COUNTIF(J1322:J1331,J1324)&gt;1),"Docente repetido",""))</f>
        <v/>
      </c>
      <c r="P1324" s="15" t="n">
        <f aca="false">IF(ISBLANK(O1324),"",IF(O1324="",0,1))</f>
        <v>0</v>
      </c>
      <c r="Q1324" s="21"/>
      <c r="R1324" s="21"/>
      <c r="S1324" s="21"/>
      <c r="T1324" s="42" t="str">
        <f aca="false">IF(AND($A1324 = "Nome da disciplina:", ISTEXT($B1324)), "OK", "")</f>
        <v/>
      </c>
      <c r="U1324" s="19"/>
      <c r="V1324" s="19"/>
      <c r="W1324" s="21"/>
    </row>
    <row r="1325" customFormat="false" ht="13.5" hidden="false" customHeight="false" outlineLevel="0" collapsed="false">
      <c r="A1325" s="15" t="s">
        <v>116</v>
      </c>
      <c r="B1325" s="20"/>
      <c r="C1325" s="20"/>
      <c r="D1325" s="20"/>
      <c r="E1325" s="19"/>
      <c r="F1325" s="15" t="s">
        <v>110</v>
      </c>
      <c r="G1325" s="22"/>
      <c r="H1325" s="19"/>
      <c r="I1325" s="15" t="s">
        <v>117</v>
      </c>
      <c r="J1325" s="22"/>
      <c r="K1325" s="19"/>
      <c r="L1325" s="15" t="s">
        <v>110</v>
      </c>
      <c r="M1325" s="22"/>
      <c r="N1325" s="19"/>
      <c r="O1325" s="15" t="str">
        <f aca="false">IF(OR(AND(NOT(ISBLANK(G1325)),NOT(ISNUMBER(G1325))),AND(NOT(ISBLANK(J1325)),NOT(ISNUMBER(M1325)))),"Digite um número na C.H.",IF(OR(COUNTIF(B1322:B1331,B1325)&gt;1,COUNTIF(J1322:J1331,J1325)&gt;1),"Docente repetido",""))</f>
        <v/>
      </c>
      <c r="P1325" s="15" t="n">
        <f aca="false">IF(ISBLANK(O1325),"",IF(O1325="",0,1))</f>
        <v>0</v>
      </c>
      <c r="Q1325" s="21"/>
      <c r="R1325" s="21"/>
      <c r="S1325" s="21"/>
      <c r="T1325" s="42" t="str">
        <f aca="false">IF(AND($A1325 = "Nome da disciplina:", ISTEXT($B1325)), "OK", "")</f>
        <v/>
      </c>
      <c r="U1325" s="19"/>
      <c r="V1325" s="19"/>
      <c r="W1325" s="21"/>
    </row>
    <row r="1326" customFormat="false" ht="13.5" hidden="false" customHeight="false" outlineLevel="0" collapsed="false">
      <c r="A1326" s="15" t="s">
        <v>118</v>
      </c>
      <c r="B1326" s="20"/>
      <c r="C1326" s="20"/>
      <c r="D1326" s="20"/>
      <c r="E1326" s="19"/>
      <c r="F1326" s="15" t="s">
        <v>110</v>
      </c>
      <c r="G1326" s="22"/>
      <c r="H1326" s="19"/>
      <c r="I1326" s="15" t="s">
        <v>119</v>
      </c>
      <c r="J1326" s="22"/>
      <c r="K1326" s="19"/>
      <c r="L1326" s="15" t="s">
        <v>110</v>
      </c>
      <c r="M1326" s="22"/>
      <c r="N1326" s="19"/>
      <c r="O1326" s="15" t="str">
        <f aca="false">IF(OR(AND(NOT(ISBLANK(G1326)),NOT(ISNUMBER(G1326))),AND(NOT(ISBLANK(J1326)),NOT(ISNUMBER(M1326)))),"Digite um número na C.H.",IF(OR(COUNTIF(B1322:B1331,B1326)&gt;1,COUNTIF(J1322:J1331,J1326)&gt;1),"Docente repetido",""))</f>
        <v/>
      </c>
      <c r="P1326" s="15" t="n">
        <f aca="false">IF(ISBLANK(O1326),"",IF(O1326="",0,1))</f>
        <v>0</v>
      </c>
      <c r="Q1326" s="21"/>
      <c r="R1326" s="21"/>
      <c r="S1326" s="21"/>
      <c r="T1326" s="42" t="str">
        <f aca="false">IF(AND($A1326 = "Nome da disciplina:", ISTEXT($B1326)), "OK", "")</f>
        <v/>
      </c>
      <c r="U1326" s="19"/>
      <c r="V1326" s="19"/>
      <c r="W1326" s="21"/>
    </row>
    <row r="1327" customFormat="false" ht="13.5" hidden="false" customHeight="false" outlineLevel="0" collapsed="false">
      <c r="A1327" s="15" t="s">
        <v>120</v>
      </c>
      <c r="B1327" s="20"/>
      <c r="C1327" s="20"/>
      <c r="D1327" s="20"/>
      <c r="E1327" s="19"/>
      <c r="F1327" s="15" t="s">
        <v>110</v>
      </c>
      <c r="G1327" s="22"/>
      <c r="H1327" s="19"/>
      <c r="I1327" s="15" t="s">
        <v>121</v>
      </c>
      <c r="J1327" s="22"/>
      <c r="K1327" s="19"/>
      <c r="L1327" s="15" t="s">
        <v>110</v>
      </c>
      <c r="M1327" s="22"/>
      <c r="N1327" s="19"/>
      <c r="O1327" s="15" t="str">
        <f aca="false">IF(OR(AND(NOT(ISBLANK(G1327)),NOT(ISNUMBER(G1327))),AND(NOT(ISBLANK(J1327)),NOT(ISNUMBER(M1327)))),"Digite um número na C.H.",IF(OR(COUNTIF(B1322:B1331,B1327)&gt;1,COUNTIF(J1322:J1331,J1327)&gt;1),"Docente repetido",""))</f>
        <v/>
      </c>
      <c r="P1327" s="15" t="n">
        <f aca="false">IF(ISBLANK(O1327),"",IF(O1327="",0,1))</f>
        <v>0</v>
      </c>
      <c r="Q1327" s="21"/>
      <c r="R1327" s="21"/>
      <c r="S1327" s="21"/>
      <c r="T1327" s="42" t="str">
        <f aca="false">IF(AND($A1327 = "Nome da disciplina:", ISTEXT($B1327)), "OK", "")</f>
        <v/>
      </c>
      <c r="U1327" s="19"/>
      <c r="V1327" s="19"/>
      <c r="W1327" s="21"/>
    </row>
    <row r="1328" customFormat="false" ht="13.5" hidden="false" customHeight="false" outlineLevel="0" collapsed="false">
      <c r="A1328" s="15" t="s">
        <v>122</v>
      </c>
      <c r="B1328" s="20"/>
      <c r="C1328" s="20"/>
      <c r="D1328" s="20"/>
      <c r="E1328" s="19"/>
      <c r="F1328" s="15" t="s">
        <v>110</v>
      </c>
      <c r="G1328" s="22"/>
      <c r="H1328" s="19"/>
      <c r="I1328" s="15" t="s">
        <v>123</v>
      </c>
      <c r="J1328" s="22"/>
      <c r="K1328" s="19"/>
      <c r="L1328" s="15" t="s">
        <v>110</v>
      </c>
      <c r="M1328" s="22"/>
      <c r="N1328" s="19"/>
      <c r="O1328" s="15" t="str">
        <f aca="false">IF(OR(AND(NOT(ISBLANK(G1328)),NOT(ISNUMBER(G1328))),AND(NOT(ISBLANK(J1328)),NOT(ISNUMBER(M1328)))),"Digite um número na C.H.",IF(OR(COUNTIF(B1322:B1331,B1328)&gt;1,COUNTIF(J1322:J1331,J1328)&gt;1),"Docente repetido",""))</f>
        <v/>
      </c>
      <c r="P1328" s="15" t="n">
        <f aca="false">IF(ISBLANK(O1328),"",IF(O1328="",0,1))</f>
        <v>0</v>
      </c>
      <c r="Q1328" s="21"/>
      <c r="R1328" s="21"/>
      <c r="S1328" s="21"/>
      <c r="T1328" s="42" t="str">
        <f aca="false">IF(AND($A1328 = "Nome da disciplina:", ISTEXT($B1328)), "OK", "")</f>
        <v/>
      </c>
      <c r="U1328" s="19"/>
      <c r="V1328" s="19"/>
      <c r="W1328" s="21"/>
    </row>
    <row r="1329" customFormat="false" ht="13.5" hidden="false" customHeight="false" outlineLevel="0" collapsed="false">
      <c r="A1329" s="15" t="s">
        <v>124</v>
      </c>
      <c r="B1329" s="20"/>
      <c r="C1329" s="20"/>
      <c r="D1329" s="20"/>
      <c r="E1329" s="19"/>
      <c r="F1329" s="15" t="s">
        <v>110</v>
      </c>
      <c r="G1329" s="22"/>
      <c r="H1329" s="19"/>
      <c r="I1329" s="15" t="s">
        <v>125</v>
      </c>
      <c r="J1329" s="22"/>
      <c r="K1329" s="19"/>
      <c r="L1329" s="15" t="s">
        <v>110</v>
      </c>
      <c r="M1329" s="22"/>
      <c r="N1329" s="19"/>
      <c r="O1329" s="15" t="str">
        <f aca="false">IF(OR(AND(NOT(ISBLANK(G1329)),NOT(ISNUMBER(G1329))),AND(NOT(ISBLANK(J1329)),NOT(ISNUMBER(M1329)))),"Digite um número na C.H.",IF(OR(COUNTIF(B1322:B1331,B1329)&gt;1,COUNTIF(J1322:J1331,J1329)&gt;1),"Docente repetido",""))</f>
        <v/>
      </c>
      <c r="P1329" s="15" t="n">
        <f aca="false">IF(ISBLANK(O1329),"",IF(O1329="",0,1))</f>
        <v>0</v>
      </c>
      <c r="Q1329" s="21"/>
      <c r="R1329" s="21"/>
      <c r="S1329" s="21"/>
      <c r="T1329" s="42" t="str">
        <f aca="false">IF(AND($A1329 = "Nome da disciplina:", ISTEXT($B1329)), "OK", "")</f>
        <v/>
      </c>
      <c r="U1329" s="19"/>
      <c r="V1329" s="19"/>
      <c r="W1329" s="21"/>
    </row>
    <row r="1330" customFormat="false" ht="13.5" hidden="false" customHeight="false" outlineLevel="0" collapsed="false">
      <c r="A1330" s="15" t="s">
        <v>126</v>
      </c>
      <c r="B1330" s="20"/>
      <c r="C1330" s="20"/>
      <c r="D1330" s="20"/>
      <c r="E1330" s="19"/>
      <c r="F1330" s="15" t="s">
        <v>110</v>
      </c>
      <c r="G1330" s="22"/>
      <c r="H1330" s="19"/>
      <c r="I1330" s="15" t="s">
        <v>127</v>
      </c>
      <c r="J1330" s="22"/>
      <c r="K1330" s="19"/>
      <c r="L1330" s="15" t="s">
        <v>110</v>
      </c>
      <c r="M1330" s="22"/>
      <c r="N1330" s="19"/>
      <c r="O1330" s="15" t="str">
        <f aca="false">IF(OR(AND(NOT(ISBLANK(G1330)),NOT(ISNUMBER(G1330))),AND(NOT(ISBLANK(J1330)),NOT(ISNUMBER(M1330)))),"Digite um número na C.H.",IF(OR(COUNTIF(B1322:B1331,B1330)&gt;1,COUNTIF(J1322:J1331,J1330)&gt;1),"Docente repetido",""))</f>
        <v/>
      </c>
      <c r="P1330" s="15" t="n">
        <f aca="false">IF(ISBLANK(O1330),"",IF(O1330="",0,1))</f>
        <v>0</v>
      </c>
      <c r="Q1330" s="21"/>
      <c r="R1330" s="21"/>
      <c r="S1330" s="21"/>
      <c r="T1330" s="42" t="str">
        <f aca="false">IF(AND($A1330 = "Nome da disciplina:", ISTEXT($B1330)), "OK", "")</f>
        <v/>
      </c>
      <c r="U1330" s="21"/>
      <c r="V1330" s="21"/>
      <c r="W1330" s="21"/>
    </row>
    <row r="1331" customFormat="false" ht="13.5" hidden="false" customHeight="false" outlineLevel="0" collapsed="false">
      <c r="A1331" s="15" t="s">
        <v>128</v>
      </c>
      <c r="B1331" s="20"/>
      <c r="C1331" s="20"/>
      <c r="D1331" s="20"/>
      <c r="E1331" s="19"/>
      <c r="F1331" s="15" t="s">
        <v>110</v>
      </c>
      <c r="G1331" s="22"/>
      <c r="H1331" s="19"/>
      <c r="I1331" s="15" t="s">
        <v>129</v>
      </c>
      <c r="J1331" s="22"/>
      <c r="K1331" s="19"/>
      <c r="L1331" s="15" t="s">
        <v>110</v>
      </c>
      <c r="M1331" s="22"/>
      <c r="N1331" s="19"/>
      <c r="O1331" s="15" t="str">
        <f aca="false">IF(OR(AND(NOT(ISBLANK(G1331)),NOT(ISNUMBER(G1331))),AND(NOT(ISBLANK(J1331)),NOT(ISNUMBER(M1331)))),"Digite um número na C.H.",IF(OR(COUNTIF(B1322:B1331,B1331)&gt;1,COUNTIF(J1322:J1331,J1331)&gt;1),"Docente repetido",""))</f>
        <v/>
      </c>
      <c r="P1331" s="15" t="n">
        <f aca="false">IF(ISBLANK(O1331),"",IF(O1331="",0,1))</f>
        <v>0</v>
      </c>
      <c r="Q1331" s="21"/>
      <c r="R1331" s="21"/>
      <c r="S1331" s="21"/>
      <c r="T1331" s="42" t="str">
        <f aca="false">IF(AND($A1331 = "Nome da disciplina:", ISTEXT($B1331)), "OK", "")</f>
        <v/>
      </c>
      <c r="U1331" s="21"/>
      <c r="V1331" s="21"/>
      <c r="W1331" s="21"/>
    </row>
    <row r="1332" customFormat="false" ht="12" hidden="false" customHeight="false" outlineLevel="0" collapsed="false">
      <c r="A1332" s="21"/>
      <c r="B1332" s="21"/>
      <c r="C1332" s="21"/>
      <c r="D1332" s="21"/>
      <c r="E1332" s="21"/>
      <c r="F1332" s="21"/>
      <c r="G1332" s="21"/>
      <c r="H1332" s="21"/>
      <c r="I1332" s="21"/>
      <c r="J1332" s="21"/>
      <c r="K1332" s="21"/>
      <c r="L1332" s="21"/>
      <c r="M1332" s="21"/>
      <c r="N1332" s="21"/>
      <c r="O1332" s="21"/>
      <c r="P1332" s="21"/>
      <c r="Q1332" s="21"/>
      <c r="R1332" s="21"/>
      <c r="S1332" s="21"/>
      <c r="T1332" s="42" t="str">
        <f aca="false">IF(AND($A1332 = "Nome da disciplina:", ISTEXT($B1332)), "OK", "")</f>
        <v/>
      </c>
      <c r="U1332" s="21"/>
      <c r="V1332" s="21"/>
      <c r="W1332" s="21"/>
    </row>
    <row r="1333" customFormat="false" ht="15.75" hidden="false" customHeight="true" outlineLevel="0" collapsed="false">
      <c r="T1333" s="42" t="str">
        <f aca="false">IF(AND($A1333 = "Nome da disciplina:", ISTEXT($B1333)), "OK", "")</f>
        <v/>
      </c>
    </row>
    <row r="1334" customFormat="false" ht="15.75" hidden="false" customHeight="true" outlineLevel="0" collapsed="false">
      <c r="T1334" s="42" t="str">
        <f aca="false">IF(AND($A1334 = "Nome da disciplina:", ISTEXT($B1334)), "OK", "")</f>
        <v/>
      </c>
    </row>
    <row r="1335" customFormat="false" ht="19.5" hidden="false" customHeight="true" outlineLevel="0" collapsed="false">
      <c r="A1335" s="15" t="s">
        <v>98</v>
      </c>
      <c r="B1335" s="17"/>
      <c r="C1335" s="17"/>
      <c r="D1335" s="17"/>
      <c r="E1335" s="17"/>
      <c r="F1335" s="17"/>
      <c r="G1335" s="17"/>
      <c r="H1335" s="17"/>
      <c r="I1335" s="17"/>
      <c r="J1335" s="17"/>
      <c r="K1335" s="17"/>
      <c r="L1335" s="17"/>
      <c r="M1335" s="17"/>
      <c r="N1335" s="19"/>
      <c r="O1335" s="15" t="str">
        <f aca="false">IF(AND(B1335="",NOT(F1336="")),"Nome da disciplina obrigatório","")</f>
        <v/>
      </c>
      <c r="P1335" s="15" t="n">
        <f aca="false">IF(ISBLANK(O1335),"",IF(O1335="",0,1))</f>
        <v>0</v>
      </c>
      <c r="Q1335" s="21"/>
      <c r="R1335" s="21"/>
      <c r="S1335" s="21"/>
      <c r="T1335" s="42" t="str">
        <f aca="false">IF(AND($A1335 = "Nome da disciplina:", ISTEXT($B1335)), "OK", "")</f>
        <v/>
      </c>
      <c r="U1335" s="21"/>
      <c r="V1335" s="21"/>
      <c r="W1335" s="21"/>
    </row>
    <row r="1336" customFormat="false" ht="32.25" hidden="false" customHeight="true" outlineLevel="0" collapsed="false">
      <c r="A1336" s="47" t="s">
        <v>99</v>
      </c>
      <c r="B1336" s="47"/>
      <c r="C1336" s="47"/>
      <c r="D1336" s="47"/>
      <c r="E1336" s="47"/>
      <c r="F1336" s="15" t="str">
        <f aca="false">IF(SUM(G1346:G1355)+SUM(M1346:M1355)=0,"",SUM(G1346:G1355)+SUM(M1346:M1355))</f>
        <v/>
      </c>
      <c r="H1336" s="19"/>
      <c r="I1336" s="19"/>
      <c r="J1336" s="19"/>
      <c r="K1336" s="19"/>
      <c r="L1336" s="19"/>
      <c r="M1336" s="19"/>
      <c r="N1336" s="19"/>
      <c r="O1336" s="15" t="str">
        <f aca="false">IF(F1336="", "", IF(AND(NOT(F1336=0),NOT(MOD(F1336,15)=0)),"A carga horária deve ser múltiplo de 15",""))</f>
        <v/>
      </c>
      <c r="P1336" s="15" t="n">
        <f aca="false">IF(ISBLANK(O1336),"",IF(O1336="",0,1))</f>
        <v>0</v>
      </c>
      <c r="Q1336" s="21"/>
      <c r="R1336" s="21"/>
      <c r="S1336" s="21"/>
      <c r="T1336" s="42" t="str">
        <f aca="false">IF(AND($A1336 = "Nome da disciplina:", ISTEXT($B1336)), "OK", "")</f>
        <v/>
      </c>
      <c r="U1336" s="19"/>
      <c r="V1336" s="19"/>
      <c r="W1336" s="21"/>
    </row>
    <row r="1337" customFormat="false" ht="13.5" hidden="false" customHeight="true" outlineLevel="0" collapsed="false">
      <c r="A1337" s="39" t="s">
        <v>92</v>
      </c>
      <c r="B1337" s="39"/>
      <c r="C1337" s="39"/>
      <c r="D1337" s="39"/>
      <c r="E1337" s="39"/>
      <c r="F1337" s="48" t="str">
        <f aca="false">IF(AND(NOT(ISBLANK(F1336)),ISNUMBER(F1336),F1336&gt;=15),F1336/15,"")</f>
        <v/>
      </c>
      <c r="G1337" s="19"/>
      <c r="H1337" s="19"/>
      <c r="I1337" s="19"/>
      <c r="J1337" s="19"/>
      <c r="K1337" s="19"/>
      <c r="L1337" s="19"/>
      <c r="M1337" s="19"/>
      <c r="N1337" s="19"/>
      <c r="O1337" s="21"/>
      <c r="P1337" s="21"/>
      <c r="Q1337" s="21"/>
      <c r="R1337" s="21"/>
      <c r="S1337" s="21"/>
      <c r="T1337" s="42" t="str">
        <f aca="false">IF(AND($A1337 = "Nome da disciplina:", ISTEXT($B1337)), "OK", "")</f>
        <v/>
      </c>
      <c r="U1337" s="19"/>
      <c r="V1337" s="19"/>
      <c r="W1337" s="21"/>
    </row>
    <row r="1338" customFormat="false" ht="60" hidden="false" customHeight="true" outlineLevel="0" collapsed="false">
      <c r="A1338" s="15" t="s">
        <v>100</v>
      </c>
      <c r="B1338" s="31"/>
      <c r="C1338" s="31"/>
      <c r="D1338" s="31"/>
      <c r="E1338" s="31"/>
      <c r="F1338" s="31"/>
      <c r="G1338" s="31"/>
      <c r="H1338" s="31"/>
      <c r="I1338" s="31"/>
      <c r="J1338" s="31"/>
      <c r="K1338" s="31"/>
      <c r="L1338" s="31"/>
      <c r="M1338" s="31"/>
      <c r="N1338" s="19"/>
      <c r="O1338" s="21"/>
      <c r="P1338" s="21"/>
      <c r="Q1338" s="21"/>
      <c r="R1338" s="21"/>
      <c r="S1338" s="21"/>
      <c r="T1338" s="42" t="str">
        <f aca="false">IF(AND($A1338 = "Nome da disciplina:", ISTEXT($B1338)), "OK", "")</f>
        <v/>
      </c>
      <c r="U1338" s="19"/>
      <c r="V1338" s="19"/>
      <c r="W1338" s="21"/>
    </row>
    <row r="1339" customFormat="false" ht="60" hidden="false" customHeight="true" outlineLevel="0" collapsed="false">
      <c r="A1339" s="49" t="s">
        <v>101</v>
      </c>
      <c r="B1339" s="31"/>
      <c r="C1339" s="31"/>
      <c r="D1339" s="31"/>
      <c r="E1339" s="31"/>
      <c r="F1339" s="31"/>
      <c r="G1339" s="31"/>
      <c r="H1339" s="31"/>
      <c r="I1339" s="31"/>
      <c r="J1339" s="31"/>
      <c r="K1339" s="31"/>
      <c r="L1339" s="31"/>
      <c r="M1339" s="31"/>
      <c r="N1339" s="19"/>
      <c r="O1339" s="21"/>
      <c r="P1339" s="21"/>
      <c r="Q1339" s="21"/>
      <c r="R1339" s="21"/>
      <c r="S1339" s="21"/>
      <c r="T1339" s="42" t="str">
        <f aca="false">IF(AND($A1339 = "Nome da disciplina:", ISTEXT($B1339)), "OK", "")</f>
        <v/>
      </c>
      <c r="U1339" s="19"/>
      <c r="V1339" s="19"/>
      <c r="W1339" s="21"/>
    </row>
    <row r="1340" customFormat="false" ht="13.5" hidden="false" customHeight="false" outlineLevel="0" collapsed="false">
      <c r="A1340" s="15" t="s">
        <v>102</v>
      </c>
      <c r="B1340" s="22"/>
      <c r="C1340" s="50" t="s">
        <v>103</v>
      </c>
      <c r="D1340" s="19"/>
      <c r="E1340" s="19"/>
      <c r="G1340" s="21"/>
      <c r="H1340" s="19"/>
      <c r="I1340" s="19"/>
      <c r="J1340" s="19"/>
      <c r="K1340" s="19"/>
      <c r="L1340" s="19"/>
      <c r="M1340" s="19"/>
      <c r="N1340" s="19"/>
      <c r="O1340" s="21"/>
      <c r="P1340" s="21"/>
      <c r="Q1340" s="21"/>
      <c r="R1340" s="21"/>
      <c r="S1340" s="21"/>
      <c r="T1340" s="42" t="str">
        <f aca="false">IF(AND($A1340 = "Nome da disciplina:", ISTEXT($B1340)), "OK", "")</f>
        <v/>
      </c>
      <c r="U1340" s="19"/>
      <c r="V1340" s="19"/>
      <c r="W1340" s="21"/>
    </row>
    <row r="1341" customFormat="false" ht="13.5" hidden="false" customHeight="false" outlineLevel="0" collapsed="false">
      <c r="A1341" s="15" t="s">
        <v>104</v>
      </c>
      <c r="B1341" s="22"/>
      <c r="C1341" s="50" t="s">
        <v>103</v>
      </c>
      <c r="D1341" s="19"/>
      <c r="E1341" s="19"/>
      <c r="G1341" s="21"/>
      <c r="H1341" s="19"/>
      <c r="I1341" s="19"/>
      <c r="J1341" s="19"/>
      <c r="K1341" s="19"/>
      <c r="L1341" s="19"/>
      <c r="M1341" s="19"/>
      <c r="N1341" s="19"/>
      <c r="O1341" s="21"/>
      <c r="P1341" s="21"/>
      <c r="Q1341" s="21"/>
      <c r="R1341" s="21"/>
      <c r="S1341" s="21"/>
      <c r="T1341" s="42" t="str">
        <f aca="false">IF(AND($A1341 = "Nome da disciplina:", ISTEXT($B1341)), "OK", "")</f>
        <v/>
      </c>
      <c r="U1341" s="19"/>
      <c r="V1341" s="19"/>
      <c r="W1341" s="21"/>
    </row>
    <row r="1342" customFormat="false" ht="13.5" hidden="false" customHeight="true" outlineLevel="0" collapsed="false">
      <c r="A1342" s="51" t="s">
        <v>105</v>
      </c>
      <c r="B1342" s="51"/>
      <c r="C1342" s="22"/>
      <c r="D1342" s="50" t="s">
        <v>103</v>
      </c>
      <c r="E1342" s="19"/>
      <c r="F1342" s="52"/>
      <c r="G1342" s="21"/>
      <c r="H1342" s="19"/>
      <c r="I1342" s="19"/>
      <c r="J1342" s="19"/>
      <c r="K1342" s="19"/>
      <c r="L1342" s="19"/>
      <c r="M1342" s="19"/>
      <c r="N1342" s="19"/>
      <c r="O1342" s="21"/>
      <c r="P1342" s="21"/>
      <c r="Q1342" s="21"/>
      <c r="R1342" s="21"/>
      <c r="S1342" s="21"/>
      <c r="T1342" s="42" t="str">
        <f aca="false">IF(AND($A1342 = "Nome da disciplina:", ISTEXT($B1342)), "OK", "")</f>
        <v/>
      </c>
      <c r="U1342" s="19"/>
      <c r="V1342" s="19"/>
      <c r="W1342" s="21"/>
    </row>
    <row r="1343" customFormat="false" ht="13.5" hidden="false" customHeight="true" outlineLevel="0" collapsed="false">
      <c r="A1343" s="51" t="s">
        <v>106</v>
      </c>
      <c r="B1343" s="51"/>
      <c r="C1343" s="22"/>
      <c r="D1343" s="50" t="s">
        <v>103</v>
      </c>
      <c r="E1343" s="19"/>
      <c r="F1343" s="52"/>
      <c r="G1343" s="21"/>
      <c r="H1343" s="19"/>
      <c r="I1343" s="19"/>
      <c r="J1343" s="19"/>
      <c r="K1343" s="19"/>
      <c r="L1343" s="19"/>
      <c r="M1343" s="19"/>
      <c r="N1343" s="19"/>
      <c r="O1343" s="21"/>
      <c r="P1343" s="21"/>
      <c r="Q1343" s="21"/>
      <c r="R1343" s="21"/>
      <c r="S1343" s="21"/>
      <c r="T1343" s="42" t="str">
        <f aca="false">IF(AND($A1343 = "Nome da disciplina:", ISTEXT($B1343)), "OK", "")</f>
        <v/>
      </c>
      <c r="U1343" s="19"/>
      <c r="V1343" s="19"/>
      <c r="W1343" s="21"/>
    </row>
    <row r="1344" customFormat="false" ht="13.5" hidden="false" customHeight="true" outlineLevel="0" collapsed="false">
      <c r="A1344" s="57" t="s">
        <v>107</v>
      </c>
      <c r="B1344" s="57"/>
      <c r="C1344" s="57"/>
      <c r="D1344" s="22"/>
      <c r="E1344" s="50" t="s">
        <v>103</v>
      </c>
      <c r="G1344" s="21"/>
      <c r="H1344" s="19"/>
      <c r="I1344" s="19"/>
      <c r="J1344" s="19"/>
      <c r="K1344" s="19"/>
      <c r="L1344" s="19"/>
      <c r="M1344" s="19"/>
      <c r="N1344" s="19"/>
      <c r="O1344" s="21"/>
      <c r="P1344" s="21"/>
      <c r="Q1344" s="21"/>
      <c r="R1344" s="21"/>
      <c r="S1344" s="21"/>
      <c r="T1344" s="42" t="str">
        <f aca="false">IF(AND($A1344 = "Nome da disciplina:", ISTEXT($B1344)), "OK", "")</f>
        <v/>
      </c>
      <c r="U1344" s="19"/>
      <c r="V1344" s="19"/>
      <c r="W1344" s="21"/>
    </row>
    <row r="1345" customFormat="false" ht="13.5" hidden="false" customHeight="true" outlineLevel="0" collapsed="false">
      <c r="A1345" s="59" t="s">
        <v>108</v>
      </c>
      <c r="B1345" s="59"/>
      <c r="C1345" s="59"/>
      <c r="D1345" s="22"/>
      <c r="E1345" s="50" t="s">
        <v>103</v>
      </c>
      <c r="G1345" s="21"/>
      <c r="H1345" s="19"/>
      <c r="I1345" s="19"/>
      <c r="J1345" s="19"/>
      <c r="K1345" s="19"/>
      <c r="L1345" s="19"/>
      <c r="M1345" s="19"/>
      <c r="N1345" s="19"/>
      <c r="O1345" s="21"/>
      <c r="P1345" s="21"/>
      <c r="Q1345" s="21"/>
      <c r="R1345" s="21"/>
      <c r="S1345" s="21"/>
      <c r="T1345" s="42" t="str">
        <f aca="false">IF(AND($A1345 = "Nome da disciplina:", ISTEXT($B1345)), "OK", "")</f>
        <v/>
      </c>
      <c r="U1345" s="19"/>
      <c r="V1345" s="19"/>
      <c r="W1345" s="21"/>
    </row>
    <row r="1346" customFormat="false" ht="13.5" hidden="false" customHeight="false" outlineLevel="0" collapsed="false">
      <c r="A1346" s="15" t="s">
        <v>109</v>
      </c>
      <c r="B1346" s="20"/>
      <c r="C1346" s="20"/>
      <c r="D1346" s="20"/>
      <c r="E1346" s="19"/>
      <c r="F1346" s="15" t="s">
        <v>110</v>
      </c>
      <c r="G1346" s="22"/>
      <c r="H1346" s="19"/>
      <c r="I1346" s="15" t="s">
        <v>111</v>
      </c>
      <c r="J1346" s="22"/>
      <c r="K1346" s="19"/>
      <c r="L1346" s="15" t="s">
        <v>110</v>
      </c>
      <c r="M1346" s="22"/>
      <c r="N1346" s="19"/>
      <c r="O1346" s="15" t="str">
        <f aca="false">IF(OR(AND(NOT(ISBLANK(G1346)),NOT(ISNUMBER(G1346))),AND(NOT(ISBLANK(J1346)),NOT(ISNUMBER(M1346)))),"Digite um número na C.H.",IF(OR(COUNTIF(B1346:B1355,B1346)&gt;1,COUNTIF(J1346:J1355,J1346)&gt;1),"Docente repetido",""))</f>
        <v/>
      </c>
      <c r="P1346" s="15" t="n">
        <f aca="false">IF(ISBLANK(O1346),"",IF(O1346="",0,1))</f>
        <v>0</v>
      </c>
      <c r="Q1346" s="21"/>
      <c r="R1346" s="21"/>
      <c r="S1346" s="21"/>
      <c r="T1346" s="42" t="str">
        <f aca="false">IF(AND($A1346 = "Nome da disciplina:", ISTEXT($B1346)), "OK", "")</f>
        <v/>
      </c>
      <c r="U1346" s="19"/>
      <c r="V1346" s="19"/>
      <c r="W1346" s="21"/>
    </row>
    <row r="1347" customFormat="false" ht="13.5" hidden="false" customHeight="false" outlineLevel="0" collapsed="false">
      <c r="A1347" s="15" t="s">
        <v>112</v>
      </c>
      <c r="B1347" s="20"/>
      <c r="C1347" s="20"/>
      <c r="D1347" s="20"/>
      <c r="E1347" s="19"/>
      <c r="F1347" s="15" t="s">
        <v>110</v>
      </c>
      <c r="G1347" s="22"/>
      <c r="H1347" s="19"/>
      <c r="I1347" s="15" t="s">
        <v>113</v>
      </c>
      <c r="J1347" s="22"/>
      <c r="K1347" s="19"/>
      <c r="L1347" s="15" t="s">
        <v>110</v>
      </c>
      <c r="M1347" s="22"/>
      <c r="N1347" s="19"/>
      <c r="O1347" s="15" t="str">
        <f aca="false">IF(OR(AND(NOT(ISBLANK(G1347)),NOT(ISNUMBER(G1347))),AND(NOT(ISBLANK(J1347)),NOT(ISNUMBER(M1347)))),"Digite um número na C.H.",IF(OR(COUNTIF(B1346:B1355,B1347)&gt;1,COUNTIF(J1346:J1355,J1347)&gt;1),"Docente repetido",""))</f>
        <v/>
      </c>
      <c r="P1347" s="15" t="n">
        <f aca="false">IF(ISBLANK(O1347),"",IF(O1347="",0,1))</f>
        <v>0</v>
      </c>
      <c r="Q1347" s="21"/>
      <c r="R1347" s="21"/>
      <c r="S1347" s="21"/>
      <c r="T1347" s="42" t="str">
        <f aca="false">IF(AND($A1347 = "Nome da disciplina:", ISTEXT($B1347)), "OK", "")</f>
        <v/>
      </c>
      <c r="U1347" s="19"/>
      <c r="V1347" s="19"/>
      <c r="W1347" s="21"/>
    </row>
    <row r="1348" customFormat="false" ht="13.5" hidden="false" customHeight="false" outlineLevel="0" collapsed="false">
      <c r="A1348" s="15" t="s">
        <v>114</v>
      </c>
      <c r="B1348" s="20"/>
      <c r="C1348" s="20"/>
      <c r="D1348" s="20"/>
      <c r="E1348" s="19"/>
      <c r="F1348" s="15" t="s">
        <v>110</v>
      </c>
      <c r="G1348" s="22"/>
      <c r="H1348" s="19"/>
      <c r="I1348" s="15" t="s">
        <v>115</v>
      </c>
      <c r="J1348" s="22"/>
      <c r="K1348" s="19"/>
      <c r="L1348" s="15" t="s">
        <v>110</v>
      </c>
      <c r="M1348" s="22"/>
      <c r="N1348" s="19"/>
      <c r="O1348" s="15" t="str">
        <f aca="false">IF(OR(AND(NOT(ISBLANK(G1348)),NOT(ISNUMBER(G1348))),AND(NOT(ISBLANK(J1348)),NOT(ISNUMBER(M1348)))),"Digite um número na C.H.",IF(OR(COUNTIF(B1346:B1355,B1348)&gt;1,COUNTIF(J1346:J1355,J1348)&gt;1),"Docente repetido",""))</f>
        <v/>
      </c>
      <c r="P1348" s="15" t="n">
        <f aca="false">IF(ISBLANK(O1348),"",IF(O1348="",0,1))</f>
        <v>0</v>
      </c>
      <c r="Q1348" s="21"/>
      <c r="R1348" s="21"/>
      <c r="S1348" s="21"/>
      <c r="T1348" s="42" t="str">
        <f aca="false">IF(AND($A1348 = "Nome da disciplina:", ISTEXT($B1348)), "OK", "")</f>
        <v/>
      </c>
      <c r="U1348" s="19"/>
      <c r="V1348" s="19"/>
      <c r="W1348" s="21"/>
    </row>
    <row r="1349" customFormat="false" ht="13.5" hidden="false" customHeight="false" outlineLevel="0" collapsed="false">
      <c r="A1349" s="15" t="s">
        <v>116</v>
      </c>
      <c r="B1349" s="20"/>
      <c r="C1349" s="20"/>
      <c r="D1349" s="20"/>
      <c r="E1349" s="19"/>
      <c r="F1349" s="15" t="s">
        <v>110</v>
      </c>
      <c r="G1349" s="22"/>
      <c r="H1349" s="19"/>
      <c r="I1349" s="15" t="s">
        <v>117</v>
      </c>
      <c r="J1349" s="22"/>
      <c r="K1349" s="19"/>
      <c r="L1349" s="15" t="s">
        <v>110</v>
      </c>
      <c r="M1349" s="22"/>
      <c r="N1349" s="19"/>
      <c r="O1349" s="15" t="str">
        <f aca="false">IF(OR(AND(NOT(ISBLANK(G1349)),NOT(ISNUMBER(G1349))),AND(NOT(ISBLANK(J1349)),NOT(ISNUMBER(M1349)))),"Digite um número na C.H.",IF(OR(COUNTIF(B1346:B1355,B1349)&gt;1,COUNTIF(J1346:J1355,J1349)&gt;1),"Docente repetido",""))</f>
        <v/>
      </c>
      <c r="P1349" s="15" t="n">
        <f aca="false">IF(ISBLANK(O1349),"",IF(O1349="",0,1))</f>
        <v>0</v>
      </c>
      <c r="Q1349" s="21"/>
      <c r="R1349" s="21"/>
      <c r="S1349" s="21"/>
      <c r="T1349" s="42" t="str">
        <f aca="false">IF(AND($A1349 = "Nome da disciplina:", ISTEXT($B1349)), "OK", "")</f>
        <v/>
      </c>
      <c r="U1349" s="19"/>
      <c r="V1349" s="19"/>
      <c r="W1349" s="21"/>
    </row>
    <row r="1350" customFormat="false" ht="13.5" hidden="false" customHeight="false" outlineLevel="0" collapsed="false">
      <c r="A1350" s="15" t="s">
        <v>118</v>
      </c>
      <c r="B1350" s="20"/>
      <c r="C1350" s="20"/>
      <c r="D1350" s="20"/>
      <c r="E1350" s="19"/>
      <c r="F1350" s="15" t="s">
        <v>110</v>
      </c>
      <c r="G1350" s="22"/>
      <c r="H1350" s="19"/>
      <c r="I1350" s="15" t="s">
        <v>119</v>
      </c>
      <c r="J1350" s="22"/>
      <c r="K1350" s="19"/>
      <c r="L1350" s="15" t="s">
        <v>110</v>
      </c>
      <c r="M1350" s="22"/>
      <c r="N1350" s="19"/>
      <c r="O1350" s="15" t="str">
        <f aca="false">IF(OR(AND(NOT(ISBLANK(G1350)),NOT(ISNUMBER(G1350))),AND(NOT(ISBLANK(J1350)),NOT(ISNUMBER(M1350)))),"Digite um número na C.H.",IF(OR(COUNTIF(B1346:B1355,B1350)&gt;1,COUNTIF(J1346:J1355,J1350)&gt;1),"Docente repetido",""))</f>
        <v/>
      </c>
      <c r="P1350" s="15" t="n">
        <f aca="false">IF(ISBLANK(O1350),"",IF(O1350="",0,1))</f>
        <v>0</v>
      </c>
      <c r="Q1350" s="21"/>
      <c r="R1350" s="21"/>
      <c r="S1350" s="21"/>
      <c r="T1350" s="42" t="str">
        <f aca="false">IF(AND($A1350 = "Nome da disciplina:", ISTEXT($B1350)), "OK", "")</f>
        <v/>
      </c>
      <c r="U1350" s="19"/>
      <c r="V1350" s="19"/>
      <c r="W1350" s="21"/>
    </row>
    <row r="1351" customFormat="false" ht="13.5" hidden="false" customHeight="false" outlineLevel="0" collapsed="false">
      <c r="A1351" s="15" t="s">
        <v>120</v>
      </c>
      <c r="B1351" s="20"/>
      <c r="C1351" s="20"/>
      <c r="D1351" s="20"/>
      <c r="E1351" s="19"/>
      <c r="F1351" s="15" t="s">
        <v>110</v>
      </c>
      <c r="G1351" s="22"/>
      <c r="H1351" s="19"/>
      <c r="I1351" s="15" t="s">
        <v>121</v>
      </c>
      <c r="J1351" s="22"/>
      <c r="K1351" s="19"/>
      <c r="L1351" s="15" t="s">
        <v>110</v>
      </c>
      <c r="M1351" s="22"/>
      <c r="N1351" s="19"/>
      <c r="O1351" s="15" t="str">
        <f aca="false">IF(OR(AND(NOT(ISBLANK(G1351)),NOT(ISNUMBER(G1351))),AND(NOT(ISBLANK(J1351)),NOT(ISNUMBER(M1351)))),"Digite um número na C.H.",IF(OR(COUNTIF(B1346:B1355,B1351)&gt;1,COUNTIF(J1346:J1355,J1351)&gt;1),"Docente repetido",""))</f>
        <v/>
      </c>
      <c r="P1351" s="15" t="n">
        <f aca="false">IF(ISBLANK(O1351),"",IF(O1351="",0,1))</f>
        <v>0</v>
      </c>
      <c r="Q1351" s="21"/>
      <c r="R1351" s="21"/>
      <c r="S1351" s="21"/>
      <c r="T1351" s="42" t="str">
        <f aca="false">IF(AND($A1351 = "Nome da disciplina:", ISTEXT($B1351)), "OK", "")</f>
        <v/>
      </c>
      <c r="U1351" s="19"/>
      <c r="V1351" s="19"/>
      <c r="W1351" s="21"/>
    </row>
    <row r="1352" customFormat="false" ht="13.5" hidden="false" customHeight="false" outlineLevel="0" collapsed="false">
      <c r="A1352" s="15" t="s">
        <v>122</v>
      </c>
      <c r="B1352" s="20"/>
      <c r="C1352" s="20"/>
      <c r="D1352" s="20"/>
      <c r="E1352" s="19"/>
      <c r="F1352" s="15" t="s">
        <v>110</v>
      </c>
      <c r="G1352" s="22"/>
      <c r="H1352" s="19"/>
      <c r="I1352" s="15" t="s">
        <v>123</v>
      </c>
      <c r="J1352" s="22"/>
      <c r="K1352" s="19"/>
      <c r="L1352" s="15" t="s">
        <v>110</v>
      </c>
      <c r="M1352" s="22"/>
      <c r="N1352" s="19"/>
      <c r="O1352" s="15" t="str">
        <f aca="false">IF(OR(AND(NOT(ISBLANK(G1352)),NOT(ISNUMBER(G1352))),AND(NOT(ISBLANK(J1352)),NOT(ISNUMBER(M1352)))),"Digite um número na C.H.",IF(OR(COUNTIF(B1346:B1355,B1352)&gt;1,COUNTIF(J1346:J1355,J1352)&gt;1),"Docente repetido",""))</f>
        <v/>
      </c>
      <c r="P1352" s="15" t="n">
        <f aca="false">IF(ISBLANK(O1352),"",IF(O1352="",0,1))</f>
        <v>0</v>
      </c>
      <c r="Q1352" s="21"/>
      <c r="R1352" s="21"/>
      <c r="S1352" s="21"/>
      <c r="T1352" s="42" t="str">
        <f aca="false">IF(AND($A1352 = "Nome da disciplina:", ISTEXT($B1352)), "OK", "")</f>
        <v/>
      </c>
      <c r="U1352" s="19"/>
      <c r="V1352" s="19"/>
      <c r="W1352" s="21"/>
    </row>
    <row r="1353" customFormat="false" ht="13.5" hidden="false" customHeight="false" outlineLevel="0" collapsed="false">
      <c r="A1353" s="15" t="s">
        <v>124</v>
      </c>
      <c r="B1353" s="20"/>
      <c r="C1353" s="20"/>
      <c r="D1353" s="20"/>
      <c r="E1353" s="19"/>
      <c r="F1353" s="15" t="s">
        <v>110</v>
      </c>
      <c r="G1353" s="22"/>
      <c r="H1353" s="19"/>
      <c r="I1353" s="15" t="s">
        <v>125</v>
      </c>
      <c r="J1353" s="22"/>
      <c r="K1353" s="19"/>
      <c r="L1353" s="15" t="s">
        <v>110</v>
      </c>
      <c r="M1353" s="22"/>
      <c r="N1353" s="19"/>
      <c r="O1353" s="15" t="str">
        <f aca="false">IF(OR(AND(NOT(ISBLANK(G1353)),NOT(ISNUMBER(G1353))),AND(NOT(ISBLANK(J1353)),NOT(ISNUMBER(M1353)))),"Digite um número na C.H.",IF(OR(COUNTIF(B1346:B1355,B1353)&gt;1,COUNTIF(J1346:J1355,J1353)&gt;1),"Docente repetido",""))</f>
        <v/>
      </c>
      <c r="P1353" s="15" t="n">
        <f aca="false">IF(ISBLANK(O1353),"",IF(O1353="",0,1))</f>
        <v>0</v>
      </c>
      <c r="Q1353" s="21"/>
      <c r="R1353" s="21"/>
      <c r="S1353" s="21"/>
      <c r="T1353" s="42" t="str">
        <f aca="false">IF(AND($A1353 = "Nome da disciplina:", ISTEXT($B1353)), "OK", "")</f>
        <v/>
      </c>
      <c r="U1353" s="19"/>
      <c r="V1353" s="19"/>
      <c r="W1353" s="21"/>
    </row>
    <row r="1354" customFormat="false" ht="13.5" hidden="false" customHeight="false" outlineLevel="0" collapsed="false">
      <c r="A1354" s="15" t="s">
        <v>126</v>
      </c>
      <c r="B1354" s="20"/>
      <c r="C1354" s="20"/>
      <c r="D1354" s="20"/>
      <c r="E1354" s="19"/>
      <c r="F1354" s="15" t="s">
        <v>110</v>
      </c>
      <c r="G1354" s="22"/>
      <c r="H1354" s="19"/>
      <c r="I1354" s="15" t="s">
        <v>127</v>
      </c>
      <c r="J1354" s="22"/>
      <c r="K1354" s="19"/>
      <c r="L1354" s="15" t="s">
        <v>110</v>
      </c>
      <c r="M1354" s="22"/>
      <c r="N1354" s="19"/>
      <c r="O1354" s="15" t="str">
        <f aca="false">IF(OR(AND(NOT(ISBLANK(G1354)),NOT(ISNUMBER(G1354))),AND(NOT(ISBLANK(J1354)),NOT(ISNUMBER(M1354)))),"Digite um número na C.H.",IF(OR(COUNTIF(B1346:B1355,B1354)&gt;1,COUNTIF(J1346:J1355,J1354)&gt;1),"Docente repetido",""))</f>
        <v/>
      </c>
      <c r="P1354" s="15" t="n">
        <f aca="false">IF(ISBLANK(O1354),"",IF(O1354="",0,1))</f>
        <v>0</v>
      </c>
      <c r="Q1354" s="21"/>
      <c r="R1354" s="21"/>
      <c r="S1354" s="21"/>
      <c r="T1354" s="42" t="str">
        <f aca="false">IF(AND($A1354 = "Nome da disciplina:", ISTEXT($B1354)), "OK", "")</f>
        <v/>
      </c>
      <c r="U1354" s="21"/>
      <c r="V1354" s="21"/>
      <c r="W1354" s="21"/>
    </row>
    <row r="1355" customFormat="false" ht="13.5" hidden="false" customHeight="false" outlineLevel="0" collapsed="false">
      <c r="A1355" s="15" t="s">
        <v>128</v>
      </c>
      <c r="B1355" s="20"/>
      <c r="C1355" s="20"/>
      <c r="D1355" s="20"/>
      <c r="E1355" s="19"/>
      <c r="F1355" s="15" t="s">
        <v>110</v>
      </c>
      <c r="G1355" s="22"/>
      <c r="H1355" s="19"/>
      <c r="I1355" s="15" t="s">
        <v>129</v>
      </c>
      <c r="J1355" s="22"/>
      <c r="K1355" s="19"/>
      <c r="L1355" s="15" t="s">
        <v>110</v>
      </c>
      <c r="M1355" s="22"/>
      <c r="N1355" s="19"/>
      <c r="O1355" s="15" t="str">
        <f aca="false">IF(OR(AND(NOT(ISBLANK(G1355)),NOT(ISNUMBER(G1355))),AND(NOT(ISBLANK(J1355)),NOT(ISNUMBER(M1355)))),"Digite um número na C.H.",IF(OR(COUNTIF(B1346:B1355,B1355)&gt;1,COUNTIF(J1346:J1355,J1355)&gt;1),"Docente repetido",""))</f>
        <v/>
      </c>
      <c r="P1355" s="15" t="n">
        <f aca="false">IF(ISBLANK(O1355),"",IF(O1355="",0,1))</f>
        <v>0</v>
      </c>
      <c r="Q1355" s="21"/>
      <c r="R1355" s="21"/>
      <c r="S1355" s="21"/>
      <c r="T1355" s="42" t="str">
        <f aca="false">IF(AND($A1355 = "Nome da disciplina:", ISTEXT($B1355)), "OK", "")</f>
        <v/>
      </c>
      <c r="U1355" s="21"/>
      <c r="V1355" s="21"/>
      <c r="W1355" s="21"/>
    </row>
    <row r="1356" customFormat="false" ht="12" hidden="false" customHeight="false" outlineLevel="0" collapsed="false">
      <c r="A1356" s="21"/>
      <c r="B1356" s="21"/>
      <c r="C1356" s="21"/>
      <c r="D1356" s="21"/>
      <c r="E1356" s="21"/>
      <c r="F1356" s="21"/>
      <c r="G1356" s="21"/>
      <c r="H1356" s="21"/>
      <c r="I1356" s="21"/>
      <c r="J1356" s="21"/>
      <c r="K1356" s="21"/>
      <c r="L1356" s="21"/>
      <c r="M1356" s="21"/>
      <c r="N1356" s="21"/>
      <c r="O1356" s="21"/>
      <c r="P1356" s="21"/>
      <c r="Q1356" s="21"/>
      <c r="R1356" s="21"/>
      <c r="S1356" s="21"/>
      <c r="T1356" s="42" t="str">
        <f aca="false">IF(AND($A1356 = "Nome da disciplina:", ISTEXT($B1356)), "OK", "")</f>
        <v/>
      </c>
      <c r="U1356" s="21"/>
      <c r="V1356" s="21"/>
      <c r="W1356" s="21"/>
    </row>
    <row r="1357" customFormat="false" ht="15.75" hidden="false" customHeight="true" outlineLevel="0" collapsed="false">
      <c r="T1357" s="42" t="str">
        <f aca="false">IF(AND($A1357 = "Nome da disciplina:", ISTEXT($B1357)), "OK", "")</f>
        <v/>
      </c>
    </row>
    <row r="1358" customFormat="false" ht="15.75" hidden="false" customHeight="true" outlineLevel="0" collapsed="false">
      <c r="T1358" s="42" t="str">
        <f aca="false">IF(AND($A1358 = "Nome da disciplina:", ISTEXT($B1358)), "OK", "")</f>
        <v/>
      </c>
    </row>
    <row r="1359" customFormat="false" ht="19.5" hidden="false" customHeight="true" outlineLevel="0" collapsed="false">
      <c r="A1359" s="15" t="s">
        <v>98</v>
      </c>
      <c r="B1359" s="17"/>
      <c r="C1359" s="17"/>
      <c r="D1359" s="17"/>
      <c r="E1359" s="17"/>
      <c r="F1359" s="17"/>
      <c r="G1359" s="17"/>
      <c r="H1359" s="17"/>
      <c r="I1359" s="17"/>
      <c r="J1359" s="17"/>
      <c r="K1359" s="17"/>
      <c r="L1359" s="17"/>
      <c r="M1359" s="17"/>
      <c r="N1359" s="19"/>
      <c r="O1359" s="15" t="str">
        <f aca="false">IF(AND(B1359="",NOT(F1360="")),"Nome da disciplina obrigatório","")</f>
        <v/>
      </c>
      <c r="P1359" s="15" t="n">
        <f aca="false">IF(ISBLANK(O1359),"",IF(O1359="",0,1))</f>
        <v>0</v>
      </c>
      <c r="Q1359" s="21"/>
      <c r="R1359" s="21"/>
      <c r="S1359" s="21"/>
      <c r="T1359" s="42" t="str">
        <f aca="false">IF(AND($A1359 = "Nome da disciplina:", ISTEXT($B1359)), "OK", "")</f>
        <v/>
      </c>
      <c r="U1359" s="21"/>
      <c r="V1359" s="21"/>
      <c r="W1359" s="21"/>
    </row>
    <row r="1360" customFormat="false" ht="32.25" hidden="false" customHeight="true" outlineLevel="0" collapsed="false">
      <c r="A1360" s="47" t="s">
        <v>99</v>
      </c>
      <c r="B1360" s="47"/>
      <c r="C1360" s="47"/>
      <c r="D1360" s="47"/>
      <c r="E1360" s="47"/>
      <c r="F1360" s="15" t="str">
        <f aca="false">IF(SUM(G1370:G1379)+SUM(M1370:M1379)=0,"",SUM(G1370:G1379)+SUM(M1370:M1379))</f>
        <v/>
      </c>
      <c r="H1360" s="19"/>
      <c r="I1360" s="19"/>
      <c r="J1360" s="19"/>
      <c r="K1360" s="19"/>
      <c r="L1360" s="19"/>
      <c r="M1360" s="19"/>
      <c r="N1360" s="19"/>
      <c r="O1360" s="15" t="str">
        <f aca="false">IF(F1360="", "", IF(AND(NOT(F1360=0),NOT(MOD(F1360,15)=0)),"A carga horária deve ser múltiplo de 15",""))</f>
        <v/>
      </c>
      <c r="P1360" s="15" t="n">
        <f aca="false">IF(ISBLANK(O1360),"",IF(O1360="",0,1))</f>
        <v>0</v>
      </c>
      <c r="Q1360" s="21"/>
      <c r="R1360" s="21"/>
      <c r="S1360" s="21"/>
      <c r="T1360" s="42" t="str">
        <f aca="false">IF(AND($A1360 = "Nome da disciplina:", ISTEXT($B1360)), "OK", "")</f>
        <v/>
      </c>
      <c r="U1360" s="19"/>
      <c r="V1360" s="19"/>
      <c r="W1360" s="21"/>
    </row>
    <row r="1361" customFormat="false" ht="13.5" hidden="false" customHeight="true" outlineLevel="0" collapsed="false">
      <c r="A1361" s="39" t="s">
        <v>92</v>
      </c>
      <c r="B1361" s="39"/>
      <c r="C1361" s="39"/>
      <c r="D1361" s="39"/>
      <c r="E1361" s="39"/>
      <c r="F1361" s="48" t="str">
        <f aca="false">IF(AND(NOT(ISBLANK(F1360)),ISNUMBER(F1360),F1360&gt;=15),F1360/15,"")</f>
        <v/>
      </c>
      <c r="G1361" s="19"/>
      <c r="H1361" s="19"/>
      <c r="I1361" s="19"/>
      <c r="J1361" s="19"/>
      <c r="K1361" s="19"/>
      <c r="L1361" s="19"/>
      <c r="M1361" s="19"/>
      <c r="N1361" s="19"/>
      <c r="O1361" s="21"/>
      <c r="P1361" s="21"/>
      <c r="Q1361" s="21"/>
      <c r="R1361" s="21"/>
      <c r="S1361" s="21"/>
      <c r="T1361" s="42" t="str">
        <f aca="false">IF(AND($A1361 = "Nome da disciplina:", ISTEXT($B1361)), "OK", "")</f>
        <v/>
      </c>
      <c r="U1361" s="19"/>
      <c r="V1361" s="19"/>
      <c r="W1361" s="21"/>
    </row>
    <row r="1362" customFormat="false" ht="60" hidden="false" customHeight="true" outlineLevel="0" collapsed="false">
      <c r="A1362" s="15" t="s">
        <v>100</v>
      </c>
      <c r="B1362" s="31"/>
      <c r="C1362" s="31"/>
      <c r="D1362" s="31"/>
      <c r="E1362" s="31"/>
      <c r="F1362" s="31"/>
      <c r="G1362" s="31"/>
      <c r="H1362" s="31"/>
      <c r="I1362" s="31"/>
      <c r="J1362" s="31"/>
      <c r="K1362" s="31"/>
      <c r="L1362" s="31"/>
      <c r="M1362" s="31"/>
      <c r="N1362" s="19"/>
      <c r="O1362" s="21"/>
      <c r="P1362" s="21"/>
      <c r="Q1362" s="21"/>
      <c r="R1362" s="21"/>
      <c r="S1362" s="21"/>
      <c r="T1362" s="42" t="str">
        <f aca="false">IF(AND($A1362 = "Nome da disciplina:", ISTEXT($B1362)), "OK", "")</f>
        <v/>
      </c>
      <c r="U1362" s="19"/>
      <c r="V1362" s="19"/>
      <c r="W1362" s="21"/>
    </row>
    <row r="1363" customFormat="false" ht="60" hidden="false" customHeight="true" outlineLevel="0" collapsed="false">
      <c r="A1363" s="49" t="s">
        <v>101</v>
      </c>
      <c r="B1363" s="31"/>
      <c r="C1363" s="31"/>
      <c r="D1363" s="31"/>
      <c r="E1363" s="31"/>
      <c r="F1363" s="31"/>
      <c r="G1363" s="31"/>
      <c r="H1363" s="31"/>
      <c r="I1363" s="31"/>
      <c r="J1363" s="31"/>
      <c r="K1363" s="31"/>
      <c r="L1363" s="31"/>
      <c r="M1363" s="31"/>
      <c r="N1363" s="19"/>
      <c r="O1363" s="21"/>
      <c r="P1363" s="21"/>
      <c r="Q1363" s="21"/>
      <c r="R1363" s="21"/>
      <c r="S1363" s="21"/>
      <c r="T1363" s="42" t="str">
        <f aca="false">IF(AND($A1363 = "Nome da disciplina:", ISTEXT($B1363)), "OK", "")</f>
        <v/>
      </c>
      <c r="U1363" s="19"/>
      <c r="V1363" s="19"/>
      <c r="W1363" s="21"/>
    </row>
    <row r="1364" customFormat="false" ht="13.5" hidden="false" customHeight="false" outlineLevel="0" collapsed="false">
      <c r="A1364" s="15" t="s">
        <v>102</v>
      </c>
      <c r="B1364" s="22"/>
      <c r="C1364" s="50" t="s">
        <v>103</v>
      </c>
      <c r="D1364" s="19"/>
      <c r="E1364" s="19"/>
      <c r="G1364" s="21"/>
      <c r="H1364" s="19"/>
      <c r="I1364" s="19"/>
      <c r="J1364" s="19"/>
      <c r="K1364" s="19"/>
      <c r="L1364" s="19"/>
      <c r="M1364" s="19"/>
      <c r="N1364" s="19"/>
      <c r="O1364" s="21"/>
      <c r="P1364" s="21"/>
      <c r="Q1364" s="21"/>
      <c r="R1364" s="21"/>
      <c r="S1364" s="21"/>
      <c r="T1364" s="42" t="str">
        <f aca="false">IF(AND($A1364 = "Nome da disciplina:", ISTEXT($B1364)), "OK", "")</f>
        <v/>
      </c>
      <c r="U1364" s="19"/>
      <c r="V1364" s="19"/>
      <c r="W1364" s="21"/>
    </row>
    <row r="1365" customFormat="false" ht="13.5" hidden="false" customHeight="false" outlineLevel="0" collapsed="false">
      <c r="A1365" s="15" t="s">
        <v>104</v>
      </c>
      <c r="B1365" s="22"/>
      <c r="C1365" s="50" t="s">
        <v>103</v>
      </c>
      <c r="D1365" s="19"/>
      <c r="E1365" s="19"/>
      <c r="G1365" s="21"/>
      <c r="H1365" s="19"/>
      <c r="I1365" s="19"/>
      <c r="J1365" s="19"/>
      <c r="K1365" s="19"/>
      <c r="L1365" s="19"/>
      <c r="M1365" s="19"/>
      <c r="N1365" s="19"/>
      <c r="O1365" s="21"/>
      <c r="P1365" s="21"/>
      <c r="Q1365" s="21"/>
      <c r="R1365" s="21"/>
      <c r="S1365" s="21"/>
      <c r="T1365" s="42" t="str">
        <f aca="false">IF(AND($A1365 = "Nome da disciplina:", ISTEXT($B1365)), "OK", "")</f>
        <v/>
      </c>
      <c r="U1365" s="19"/>
      <c r="V1365" s="19"/>
      <c r="W1365" s="21"/>
    </row>
    <row r="1366" customFormat="false" ht="13.5" hidden="false" customHeight="true" outlineLevel="0" collapsed="false">
      <c r="A1366" s="51" t="s">
        <v>105</v>
      </c>
      <c r="B1366" s="51"/>
      <c r="C1366" s="22"/>
      <c r="D1366" s="50" t="s">
        <v>103</v>
      </c>
      <c r="E1366" s="19"/>
      <c r="F1366" s="52"/>
      <c r="G1366" s="21"/>
      <c r="H1366" s="19"/>
      <c r="I1366" s="19"/>
      <c r="J1366" s="19"/>
      <c r="K1366" s="19"/>
      <c r="L1366" s="19"/>
      <c r="M1366" s="19"/>
      <c r="N1366" s="19"/>
      <c r="O1366" s="21"/>
      <c r="P1366" s="21"/>
      <c r="Q1366" s="21"/>
      <c r="R1366" s="21"/>
      <c r="S1366" s="21"/>
      <c r="T1366" s="42" t="str">
        <f aca="false">IF(AND($A1366 = "Nome da disciplina:", ISTEXT($B1366)), "OK", "")</f>
        <v/>
      </c>
      <c r="U1366" s="19"/>
      <c r="V1366" s="19"/>
      <c r="W1366" s="21"/>
    </row>
    <row r="1367" customFormat="false" ht="13.5" hidden="false" customHeight="true" outlineLevel="0" collapsed="false">
      <c r="A1367" s="51" t="s">
        <v>106</v>
      </c>
      <c r="B1367" s="51"/>
      <c r="C1367" s="22"/>
      <c r="D1367" s="50" t="s">
        <v>103</v>
      </c>
      <c r="E1367" s="19"/>
      <c r="F1367" s="52"/>
      <c r="G1367" s="21"/>
      <c r="H1367" s="19"/>
      <c r="I1367" s="19"/>
      <c r="J1367" s="19"/>
      <c r="K1367" s="19"/>
      <c r="L1367" s="19"/>
      <c r="M1367" s="19"/>
      <c r="N1367" s="19"/>
      <c r="O1367" s="21"/>
      <c r="P1367" s="21"/>
      <c r="Q1367" s="21"/>
      <c r="R1367" s="21"/>
      <c r="S1367" s="21"/>
      <c r="T1367" s="42" t="str">
        <f aca="false">IF(AND($A1367 = "Nome da disciplina:", ISTEXT($B1367)), "OK", "")</f>
        <v/>
      </c>
      <c r="U1367" s="19"/>
      <c r="V1367" s="19"/>
      <c r="W1367" s="21"/>
    </row>
    <row r="1368" customFormat="false" ht="13.5" hidden="false" customHeight="true" outlineLevel="0" collapsed="false">
      <c r="A1368" s="57" t="s">
        <v>107</v>
      </c>
      <c r="B1368" s="57"/>
      <c r="C1368" s="57"/>
      <c r="D1368" s="22"/>
      <c r="E1368" s="50" t="s">
        <v>103</v>
      </c>
      <c r="G1368" s="21"/>
      <c r="H1368" s="19"/>
      <c r="I1368" s="19"/>
      <c r="J1368" s="19"/>
      <c r="K1368" s="19"/>
      <c r="L1368" s="19"/>
      <c r="M1368" s="19"/>
      <c r="N1368" s="19"/>
      <c r="O1368" s="21"/>
      <c r="P1368" s="21"/>
      <c r="Q1368" s="21"/>
      <c r="R1368" s="21"/>
      <c r="S1368" s="21"/>
      <c r="T1368" s="42" t="str">
        <f aca="false">IF(AND($A1368 = "Nome da disciplina:", ISTEXT($B1368)), "OK", "")</f>
        <v/>
      </c>
      <c r="U1368" s="19"/>
      <c r="V1368" s="19"/>
      <c r="W1368" s="21"/>
    </row>
    <row r="1369" customFormat="false" ht="13.5" hidden="false" customHeight="true" outlineLevel="0" collapsed="false">
      <c r="A1369" s="59" t="s">
        <v>108</v>
      </c>
      <c r="B1369" s="59"/>
      <c r="C1369" s="59"/>
      <c r="D1369" s="22"/>
      <c r="E1369" s="50" t="s">
        <v>103</v>
      </c>
      <c r="G1369" s="21"/>
      <c r="H1369" s="19"/>
      <c r="I1369" s="19"/>
      <c r="J1369" s="19"/>
      <c r="K1369" s="19"/>
      <c r="L1369" s="19"/>
      <c r="M1369" s="19"/>
      <c r="N1369" s="19"/>
      <c r="O1369" s="21"/>
      <c r="P1369" s="21"/>
      <c r="Q1369" s="21"/>
      <c r="R1369" s="21"/>
      <c r="S1369" s="21"/>
      <c r="T1369" s="42" t="str">
        <f aca="false">IF(AND($A1369 = "Nome da disciplina:", ISTEXT($B1369)), "OK", "")</f>
        <v/>
      </c>
      <c r="U1369" s="19"/>
      <c r="V1369" s="19"/>
      <c r="W1369" s="21"/>
    </row>
    <row r="1370" customFormat="false" ht="13.5" hidden="false" customHeight="false" outlineLevel="0" collapsed="false">
      <c r="A1370" s="15" t="s">
        <v>109</v>
      </c>
      <c r="B1370" s="20"/>
      <c r="C1370" s="20"/>
      <c r="D1370" s="20"/>
      <c r="E1370" s="19"/>
      <c r="F1370" s="15" t="s">
        <v>110</v>
      </c>
      <c r="G1370" s="22"/>
      <c r="H1370" s="19"/>
      <c r="I1370" s="15" t="s">
        <v>111</v>
      </c>
      <c r="J1370" s="22"/>
      <c r="K1370" s="19"/>
      <c r="L1370" s="15" t="s">
        <v>110</v>
      </c>
      <c r="M1370" s="22"/>
      <c r="N1370" s="19"/>
      <c r="O1370" s="15" t="str">
        <f aca="false">IF(OR(AND(NOT(ISBLANK(G1370)),NOT(ISNUMBER(G1370))),AND(NOT(ISBLANK(J1370)),NOT(ISNUMBER(M1370)))),"Digite um número na C.H.",IF(OR(COUNTIF(B1370:B1379,B1370)&gt;1,COUNTIF(J1370:J1379,J1370)&gt;1),"Docente repetido",""))</f>
        <v/>
      </c>
      <c r="P1370" s="15" t="n">
        <f aca="false">IF(ISBLANK(O1370),"",IF(O1370="",0,1))</f>
        <v>0</v>
      </c>
      <c r="Q1370" s="21"/>
      <c r="R1370" s="21"/>
      <c r="S1370" s="21"/>
      <c r="T1370" s="42" t="str">
        <f aca="false">IF(AND($A1370 = "Nome da disciplina:", ISTEXT($B1370)), "OK", "")</f>
        <v/>
      </c>
      <c r="U1370" s="19"/>
      <c r="V1370" s="19"/>
      <c r="W1370" s="21"/>
    </row>
    <row r="1371" customFormat="false" ht="13.5" hidden="false" customHeight="false" outlineLevel="0" collapsed="false">
      <c r="A1371" s="15" t="s">
        <v>112</v>
      </c>
      <c r="B1371" s="20"/>
      <c r="C1371" s="20"/>
      <c r="D1371" s="20"/>
      <c r="E1371" s="19"/>
      <c r="F1371" s="15" t="s">
        <v>110</v>
      </c>
      <c r="G1371" s="22"/>
      <c r="H1371" s="19"/>
      <c r="I1371" s="15" t="s">
        <v>113</v>
      </c>
      <c r="J1371" s="22"/>
      <c r="K1371" s="19"/>
      <c r="L1371" s="15" t="s">
        <v>110</v>
      </c>
      <c r="M1371" s="22"/>
      <c r="N1371" s="19"/>
      <c r="O1371" s="15" t="str">
        <f aca="false">IF(OR(AND(NOT(ISBLANK(G1371)),NOT(ISNUMBER(G1371))),AND(NOT(ISBLANK(J1371)),NOT(ISNUMBER(M1371)))),"Digite um número na C.H.",IF(OR(COUNTIF(B1370:B1379,B1371)&gt;1,COUNTIF(J1370:J1379,J1371)&gt;1),"Docente repetido",""))</f>
        <v/>
      </c>
      <c r="P1371" s="15" t="n">
        <f aca="false">IF(ISBLANK(O1371),"",IF(O1371="",0,1))</f>
        <v>0</v>
      </c>
      <c r="Q1371" s="21"/>
      <c r="R1371" s="21"/>
      <c r="S1371" s="21"/>
      <c r="T1371" s="42" t="str">
        <f aca="false">IF(AND($A1371 = "Nome da disciplina:", ISTEXT($B1371)), "OK", "")</f>
        <v/>
      </c>
      <c r="U1371" s="19"/>
      <c r="V1371" s="19"/>
      <c r="W1371" s="21"/>
    </row>
    <row r="1372" customFormat="false" ht="13.5" hidden="false" customHeight="false" outlineLevel="0" collapsed="false">
      <c r="A1372" s="15" t="s">
        <v>114</v>
      </c>
      <c r="B1372" s="20"/>
      <c r="C1372" s="20"/>
      <c r="D1372" s="20"/>
      <c r="E1372" s="19"/>
      <c r="F1372" s="15" t="s">
        <v>110</v>
      </c>
      <c r="G1372" s="22"/>
      <c r="H1372" s="19"/>
      <c r="I1372" s="15" t="s">
        <v>115</v>
      </c>
      <c r="J1372" s="22"/>
      <c r="K1372" s="19"/>
      <c r="L1372" s="15" t="s">
        <v>110</v>
      </c>
      <c r="M1372" s="22"/>
      <c r="N1372" s="19"/>
      <c r="O1372" s="15" t="str">
        <f aca="false">IF(OR(AND(NOT(ISBLANK(G1372)),NOT(ISNUMBER(G1372))),AND(NOT(ISBLANK(J1372)),NOT(ISNUMBER(M1372)))),"Digite um número na C.H.",IF(OR(COUNTIF(B1370:B1379,B1372)&gt;1,COUNTIF(J1370:J1379,J1372)&gt;1),"Docente repetido",""))</f>
        <v/>
      </c>
      <c r="P1372" s="15" t="n">
        <f aca="false">IF(ISBLANK(O1372),"",IF(O1372="",0,1))</f>
        <v>0</v>
      </c>
      <c r="Q1372" s="21"/>
      <c r="R1372" s="21"/>
      <c r="S1372" s="21"/>
      <c r="T1372" s="42" t="str">
        <f aca="false">IF(AND($A1372 = "Nome da disciplina:", ISTEXT($B1372)), "OK", "")</f>
        <v/>
      </c>
      <c r="U1372" s="19"/>
      <c r="V1372" s="19"/>
      <c r="W1372" s="21"/>
    </row>
    <row r="1373" customFormat="false" ht="13.5" hidden="false" customHeight="false" outlineLevel="0" collapsed="false">
      <c r="A1373" s="15" t="s">
        <v>116</v>
      </c>
      <c r="B1373" s="20"/>
      <c r="C1373" s="20"/>
      <c r="D1373" s="20"/>
      <c r="E1373" s="19"/>
      <c r="F1373" s="15" t="s">
        <v>110</v>
      </c>
      <c r="G1373" s="22"/>
      <c r="H1373" s="19"/>
      <c r="I1373" s="15" t="s">
        <v>117</v>
      </c>
      <c r="J1373" s="22"/>
      <c r="K1373" s="19"/>
      <c r="L1373" s="15" t="s">
        <v>110</v>
      </c>
      <c r="M1373" s="22"/>
      <c r="N1373" s="19"/>
      <c r="O1373" s="15" t="str">
        <f aca="false">IF(OR(AND(NOT(ISBLANK(G1373)),NOT(ISNUMBER(G1373))),AND(NOT(ISBLANK(J1373)),NOT(ISNUMBER(M1373)))),"Digite um número na C.H.",IF(OR(COUNTIF(B1370:B1379,B1373)&gt;1,COUNTIF(J1370:J1379,J1373)&gt;1),"Docente repetido",""))</f>
        <v/>
      </c>
      <c r="P1373" s="15" t="n">
        <f aca="false">IF(ISBLANK(O1373),"",IF(O1373="",0,1))</f>
        <v>0</v>
      </c>
      <c r="Q1373" s="21"/>
      <c r="R1373" s="21"/>
      <c r="S1373" s="21"/>
      <c r="T1373" s="42" t="str">
        <f aca="false">IF(AND($A1373 = "Nome da disciplina:", ISTEXT($B1373)), "OK", "")</f>
        <v/>
      </c>
      <c r="U1373" s="19"/>
      <c r="V1373" s="19"/>
      <c r="W1373" s="21"/>
    </row>
    <row r="1374" customFormat="false" ht="13.5" hidden="false" customHeight="false" outlineLevel="0" collapsed="false">
      <c r="A1374" s="15" t="s">
        <v>118</v>
      </c>
      <c r="B1374" s="20"/>
      <c r="C1374" s="20"/>
      <c r="D1374" s="20"/>
      <c r="E1374" s="19"/>
      <c r="F1374" s="15" t="s">
        <v>110</v>
      </c>
      <c r="G1374" s="22"/>
      <c r="H1374" s="19"/>
      <c r="I1374" s="15" t="s">
        <v>119</v>
      </c>
      <c r="J1374" s="22"/>
      <c r="K1374" s="19"/>
      <c r="L1374" s="15" t="s">
        <v>110</v>
      </c>
      <c r="M1374" s="22"/>
      <c r="N1374" s="19"/>
      <c r="O1374" s="15" t="str">
        <f aca="false">IF(OR(AND(NOT(ISBLANK(G1374)),NOT(ISNUMBER(G1374))),AND(NOT(ISBLANK(J1374)),NOT(ISNUMBER(M1374)))),"Digite um número na C.H.",IF(OR(COUNTIF(B1370:B1379,B1374)&gt;1,COUNTIF(J1370:J1379,J1374)&gt;1),"Docente repetido",""))</f>
        <v/>
      </c>
      <c r="P1374" s="15" t="n">
        <f aca="false">IF(ISBLANK(O1374),"",IF(O1374="",0,1))</f>
        <v>0</v>
      </c>
      <c r="Q1374" s="21"/>
      <c r="R1374" s="21"/>
      <c r="S1374" s="21"/>
      <c r="T1374" s="42" t="str">
        <f aca="false">IF(AND($A1374 = "Nome da disciplina:", ISTEXT($B1374)), "OK", "")</f>
        <v/>
      </c>
      <c r="U1374" s="19"/>
      <c r="V1374" s="19"/>
      <c r="W1374" s="21"/>
    </row>
    <row r="1375" customFormat="false" ht="13.5" hidden="false" customHeight="false" outlineLevel="0" collapsed="false">
      <c r="A1375" s="15" t="s">
        <v>120</v>
      </c>
      <c r="B1375" s="20"/>
      <c r="C1375" s="20"/>
      <c r="D1375" s="20"/>
      <c r="E1375" s="19"/>
      <c r="F1375" s="15" t="s">
        <v>110</v>
      </c>
      <c r="G1375" s="22"/>
      <c r="H1375" s="19"/>
      <c r="I1375" s="15" t="s">
        <v>121</v>
      </c>
      <c r="J1375" s="22"/>
      <c r="K1375" s="19"/>
      <c r="L1375" s="15" t="s">
        <v>110</v>
      </c>
      <c r="M1375" s="22"/>
      <c r="N1375" s="19"/>
      <c r="O1375" s="15" t="str">
        <f aca="false">IF(OR(AND(NOT(ISBLANK(G1375)),NOT(ISNUMBER(G1375))),AND(NOT(ISBLANK(J1375)),NOT(ISNUMBER(M1375)))),"Digite um número na C.H.",IF(OR(COUNTIF(B1370:B1379,B1375)&gt;1,COUNTIF(J1370:J1379,J1375)&gt;1),"Docente repetido",""))</f>
        <v/>
      </c>
      <c r="P1375" s="15" t="n">
        <f aca="false">IF(ISBLANK(O1375),"",IF(O1375="",0,1))</f>
        <v>0</v>
      </c>
      <c r="Q1375" s="21"/>
      <c r="R1375" s="21"/>
      <c r="S1375" s="21"/>
      <c r="T1375" s="42" t="str">
        <f aca="false">IF(AND($A1375 = "Nome da disciplina:", ISTEXT($B1375)), "OK", "")</f>
        <v/>
      </c>
      <c r="U1375" s="19"/>
      <c r="V1375" s="19"/>
      <c r="W1375" s="21"/>
    </row>
    <row r="1376" customFormat="false" ht="13.5" hidden="false" customHeight="false" outlineLevel="0" collapsed="false">
      <c r="A1376" s="15" t="s">
        <v>122</v>
      </c>
      <c r="B1376" s="20"/>
      <c r="C1376" s="20"/>
      <c r="D1376" s="20"/>
      <c r="E1376" s="19"/>
      <c r="F1376" s="15" t="s">
        <v>110</v>
      </c>
      <c r="G1376" s="22"/>
      <c r="H1376" s="19"/>
      <c r="I1376" s="15" t="s">
        <v>123</v>
      </c>
      <c r="J1376" s="22"/>
      <c r="K1376" s="19"/>
      <c r="L1376" s="15" t="s">
        <v>110</v>
      </c>
      <c r="M1376" s="22"/>
      <c r="N1376" s="19"/>
      <c r="O1376" s="15" t="str">
        <f aca="false">IF(OR(AND(NOT(ISBLANK(G1376)),NOT(ISNUMBER(G1376))),AND(NOT(ISBLANK(J1376)),NOT(ISNUMBER(M1376)))),"Digite um número na C.H.",IF(OR(COUNTIF(B1370:B1379,B1376)&gt;1,COUNTIF(J1370:J1379,J1376)&gt;1),"Docente repetido",""))</f>
        <v/>
      </c>
      <c r="P1376" s="15" t="n">
        <f aca="false">IF(ISBLANK(O1376),"",IF(O1376="",0,1))</f>
        <v>0</v>
      </c>
      <c r="Q1376" s="21"/>
      <c r="R1376" s="21"/>
      <c r="S1376" s="21"/>
      <c r="T1376" s="42" t="str">
        <f aca="false">IF(AND($A1376 = "Nome da disciplina:", ISTEXT($B1376)), "OK", "")</f>
        <v/>
      </c>
      <c r="U1376" s="19"/>
      <c r="V1376" s="19"/>
      <c r="W1376" s="21"/>
    </row>
    <row r="1377" customFormat="false" ht="13.5" hidden="false" customHeight="false" outlineLevel="0" collapsed="false">
      <c r="A1377" s="15" t="s">
        <v>124</v>
      </c>
      <c r="B1377" s="20"/>
      <c r="C1377" s="20"/>
      <c r="D1377" s="20"/>
      <c r="E1377" s="19"/>
      <c r="F1377" s="15" t="s">
        <v>110</v>
      </c>
      <c r="G1377" s="22"/>
      <c r="H1377" s="19"/>
      <c r="I1377" s="15" t="s">
        <v>125</v>
      </c>
      <c r="J1377" s="22"/>
      <c r="K1377" s="19"/>
      <c r="L1377" s="15" t="s">
        <v>110</v>
      </c>
      <c r="M1377" s="22"/>
      <c r="N1377" s="19"/>
      <c r="O1377" s="15" t="str">
        <f aca="false">IF(OR(AND(NOT(ISBLANK(G1377)),NOT(ISNUMBER(G1377))),AND(NOT(ISBLANK(J1377)),NOT(ISNUMBER(M1377)))),"Digite um número na C.H.",IF(OR(COUNTIF(B1370:B1379,B1377)&gt;1,COUNTIF(J1370:J1379,J1377)&gt;1),"Docente repetido",""))</f>
        <v/>
      </c>
      <c r="P1377" s="15" t="n">
        <f aca="false">IF(ISBLANK(O1377),"",IF(O1377="",0,1))</f>
        <v>0</v>
      </c>
      <c r="Q1377" s="21"/>
      <c r="R1377" s="21"/>
      <c r="S1377" s="21"/>
      <c r="T1377" s="42" t="str">
        <f aca="false">IF(AND($A1377 = "Nome da disciplina:", ISTEXT($B1377)), "OK", "")</f>
        <v/>
      </c>
      <c r="U1377" s="19"/>
      <c r="V1377" s="19"/>
      <c r="W1377" s="21"/>
    </row>
    <row r="1378" customFormat="false" ht="13.5" hidden="false" customHeight="false" outlineLevel="0" collapsed="false">
      <c r="A1378" s="15" t="s">
        <v>126</v>
      </c>
      <c r="B1378" s="20"/>
      <c r="C1378" s="20"/>
      <c r="D1378" s="20"/>
      <c r="E1378" s="19"/>
      <c r="F1378" s="15" t="s">
        <v>110</v>
      </c>
      <c r="G1378" s="22"/>
      <c r="H1378" s="19"/>
      <c r="I1378" s="15" t="s">
        <v>127</v>
      </c>
      <c r="J1378" s="22"/>
      <c r="K1378" s="19"/>
      <c r="L1378" s="15" t="s">
        <v>110</v>
      </c>
      <c r="M1378" s="22"/>
      <c r="N1378" s="19"/>
      <c r="O1378" s="15" t="str">
        <f aca="false">IF(OR(AND(NOT(ISBLANK(G1378)),NOT(ISNUMBER(G1378))),AND(NOT(ISBLANK(J1378)),NOT(ISNUMBER(M1378)))),"Digite um número na C.H.",IF(OR(COUNTIF(B1370:B1379,B1378)&gt;1,COUNTIF(J1370:J1379,J1378)&gt;1),"Docente repetido",""))</f>
        <v/>
      </c>
      <c r="P1378" s="15" t="n">
        <f aca="false">IF(ISBLANK(O1378),"",IF(O1378="",0,1))</f>
        <v>0</v>
      </c>
      <c r="Q1378" s="21"/>
      <c r="R1378" s="21"/>
      <c r="S1378" s="21"/>
      <c r="T1378" s="42" t="str">
        <f aca="false">IF(AND($A1378 = "Nome da disciplina:", ISTEXT($B1378)), "OK", "")</f>
        <v/>
      </c>
      <c r="U1378" s="21"/>
      <c r="V1378" s="21"/>
      <c r="W1378" s="21"/>
    </row>
    <row r="1379" customFormat="false" ht="13.5" hidden="false" customHeight="false" outlineLevel="0" collapsed="false">
      <c r="A1379" s="15" t="s">
        <v>128</v>
      </c>
      <c r="B1379" s="20"/>
      <c r="C1379" s="20"/>
      <c r="D1379" s="20"/>
      <c r="E1379" s="19"/>
      <c r="F1379" s="15" t="s">
        <v>110</v>
      </c>
      <c r="G1379" s="22"/>
      <c r="H1379" s="19"/>
      <c r="I1379" s="15" t="s">
        <v>129</v>
      </c>
      <c r="J1379" s="22"/>
      <c r="K1379" s="19"/>
      <c r="L1379" s="15" t="s">
        <v>110</v>
      </c>
      <c r="M1379" s="22"/>
      <c r="N1379" s="19"/>
      <c r="O1379" s="15" t="str">
        <f aca="false">IF(OR(AND(NOT(ISBLANK(G1379)),NOT(ISNUMBER(G1379))),AND(NOT(ISBLANK(J1379)),NOT(ISNUMBER(M1379)))),"Digite um número na C.H.",IF(OR(COUNTIF(B1370:B1379,B1379)&gt;1,COUNTIF(J1370:J1379,J1379)&gt;1),"Docente repetido",""))</f>
        <v/>
      </c>
      <c r="P1379" s="15" t="n">
        <f aca="false">IF(ISBLANK(O1379),"",IF(O1379="",0,1))</f>
        <v>0</v>
      </c>
      <c r="Q1379" s="21"/>
      <c r="R1379" s="21"/>
      <c r="S1379" s="21"/>
      <c r="T1379" s="42" t="str">
        <f aca="false">IF(AND($A1379 = "Nome da disciplina:", ISTEXT($B1379)), "OK", "")</f>
        <v/>
      </c>
      <c r="U1379" s="21"/>
      <c r="V1379" s="21"/>
      <c r="W1379" s="21"/>
    </row>
    <row r="1380" customFormat="false" ht="12" hidden="false" customHeight="false" outlineLevel="0" collapsed="false">
      <c r="A1380" s="21"/>
      <c r="B1380" s="21"/>
      <c r="C1380" s="21"/>
      <c r="D1380" s="21"/>
      <c r="E1380" s="21"/>
      <c r="F1380" s="21"/>
      <c r="G1380" s="21"/>
      <c r="H1380" s="21"/>
      <c r="I1380" s="21"/>
      <c r="J1380" s="21"/>
      <c r="K1380" s="21"/>
      <c r="L1380" s="21"/>
      <c r="M1380" s="21"/>
      <c r="N1380" s="21"/>
      <c r="O1380" s="21"/>
      <c r="P1380" s="21"/>
      <c r="Q1380" s="21"/>
      <c r="R1380" s="21"/>
      <c r="S1380" s="21"/>
      <c r="T1380" s="42" t="str">
        <f aca="false">IF(AND($A1380 = "Nome da disciplina:", ISTEXT($B1380)), "OK", "")</f>
        <v/>
      </c>
      <c r="U1380" s="21"/>
      <c r="V1380" s="21"/>
      <c r="W1380" s="21"/>
    </row>
    <row r="1381" customFormat="false" ht="15.75" hidden="false" customHeight="true" outlineLevel="0" collapsed="false">
      <c r="T1381" s="42" t="str">
        <f aca="false">IF(AND($A1381 = "Nome da disciplina:", ISTEXT($B1381)), "OK", "")</f>
        <v/>
      </c>
    </row>
    <row r="1382" customFormat="false" ht="15.75" hidden="false" customHeight="true" outlineLevel="0" collapsed="false">
      <c r="T1382" s="42" t="str">
        <f aca="false">IF(AND($A1382 = "Nome da disciplina:", ISTEXT($B1382)), "OK", "")</f>
        <v/>
      </c>
    </row>
    <row r="1383" customFormat="false" ht="19.5" hidden="false" customHeight="true" outlineLevel="0" collapsed="false">
      <c r="A1383" s="15" t="s">
        <v>98</v>
      </c>
      <c r="B1383" s="17"/>
      <c r="C1383" s="17"/>
      <c r="D1383" s="17"/>
      <c r="E1383" s="17"/>
      <c r="F1383" s="17"/>
      <c r="G1383" s="17"/>
      <c r="H1383" s="17"/>
      <c r="I1383" s="17"/>
      <c r="J1383" s="17"/>
      <c r="K1383" s="17"/>
      <c r="L1383" s="17"/>
      <c r="M1383" s="17"/>
      <c r="N1383" s="19"/>
      <c r="O1383" s="15" t="str">
        <f aca="false">IF(AND(B1383="",NOT(F1384="")),"Nome da disciplina obrigatório","")</f>
        <v/>
      </c>
      <c r="P1383" s="15" t="n">
        <f aca="false">IF(ISBLANK(O1383),"",IF(O1383="",0,1))</f>
        <v>0</v>
      </c>
      <c r="Q1383" s="21"/>
      <c r="R1383" s="21"/>
      <c r="S1383" s="21"/>
      <c r="T1383" s="42" t="str">
        <f aca="false">IF(AND($A1383 = "Nome da disciplina:", ISTEXT($B1383)), "OK", "")</f>
        <v/>
      </c>
      <c r="U1383" s="21"/>
      <c r="V1383" s="21"/>
      <c r="W1383" s="21"/>
    </row>
    <row r="1384" customFormat="false" ht="32.25" hidden="false" customHeight="true" outlineLevel="0" collapsed="false">
      <c r="A1384" s="47" t="s">
        <v>99</v>
      </c>
      <c r="B1384" s="47"/>
      <c r="C1384" s="47"/>
      <c r="D1384" s="47"/>
      <c r="E1384" s="47"/>
      <c r="F1384" s="15" t="str">
        <f aca="false">IF(SUM(G1394:G1403)+SUM(M1394:M1403)=0,"",SUM(G1394:G1403)+SUM(M1394:M1403))</f>
        <v/>
      </c>
      <c r="H1384" s="19"/>
      <c r="I1384" s="19"/>
      <c r="J1384" s="19"/>
      <c r="K1384" s="19"/>
      <c r="L1384" s="19"/>
      <c r="M1384" s="19"/>
      <c r="N1384" s="19"/>
      <c r="O1384" s="15" t="str">
        <f aca="false">IF(F1384="", "", IF(AND(NOT(F1384=0),NOT(MOD(F1384,15)=0)),"A carga horária deve ser múltiplo de 15",""))</f>
        <v/>
      </c>
      <c r="P1384" s="15" t="n">
        <f aca="false">IF(ISBLANK(O1384),"",IF(O1384="",0,1))</f>
        <v>0</v>
      </c>
      <c r="Q1384" s="21"/>
      <c r="R1384" s="21"/>
      <c r="S1384" s="21"/>
      <c r="T1384" s="42" t="str">
        <f aca="false">IF(AND($A1384 = "Nome da disciplina:", ISTEXT($B1384)), "OK", "")</f>
        <v/>
      </c>
      <c r="U1384" s="19"/>
      <c r="V1384" s="19"/>
      <c r="W1384" s="21"/>
    </row>
    <row r="1385" customFormat="false" ht="13.5" hidden="false" customHeight="true" outlineLevel="0" collapsed="false">
      <c r="A1385" s="39" t="s">
        <v>92</v>
      </c>
      <c r="B1385" s="39"/>
      <c r="C1385" s="39"/>
      <c r="D1385" s="39"/>
      <c r="E1385" s="39"/>
      <c r="F1385" s="48" t="str">
        <f aca="false">IF(AND(NOT(ISBLANK(F1384)),ISNUMBER(F1384),F1384&gt;=15),F1384/15,"")</f>
        <v/>
      </c>
      <c r="G1385" s="19"/>
      <c r="H1385" s="19"/>
      <c r="I1385" s="19"/>
      <c r="J1385" s="19"/>
      <c r="K1385" s="19"/>
      <c r="L1385" s="19"/>
      <c r="M1385" s="19"/>
      <c r="N1385" s="19"/>
      <c r="O1385" s="21"/>
      <c r="P1385" s="21"/>
      <c r="Q1385" s="21"/>
      <c r="R1385" s="21"/>
      <c r="S1385" s="21"/>
      <c r="T1385" s="42" t="str">
        <f aca="false">IF(AND($A1385 = "Nome da disciplina:", ISTEXT($B1385)), "OK", "")</f>
        <v/>
      </c>
      <c r="U1385" s="19"/>
      <c r="V1385" s="19"/>
      <c r="W1385" s="21"/>
    </row>
    <row r="1386" customFormat="false" ht="60" hidden="false" customHeight="true" outlineLevel="0" collapsed="false">
      <c r="A1386" s="15" t="s">
        <v>100</v>
      </c>
      <c r="B1386" s="31"/>
      <c r="C1386" s="31"/>
      <c r="D1386" s="31"/>
      <c r="E1386" s="31"/>
      <c r="F1386" s="31"/>
      <c r="G1386" s="31"/>
      <c r="H1386" s="31"/>
      <c r="I1386" s="31"/>
      <c r="J1386" s="31"/>
      <c r="K1386" s="31"/>
      <c r="L1386" s="31"/>
      <c r="M1386" s="31"/>
      <c r="N1386" s="19"/>
      <c r="O1386" s="21"/>
      <c r="P1386" s="21"/>
      <c r="Q1386" s="21"/>
      <c r="R1386" s="21"/>
      <c r="S1386" s="21"/>
      <c r="T1386" s="42" t="str">
        <f aca="false">IF(AND($A1386 = "Nome da disciplina:", ISTEXT($B1386)), "OK", "")</f>
        <v/>
      </c>
      <c r="U1386" s="19"/>
      <c r="V1386" s="19"/>
      <c r="W1386" s="21"/>
    </row>
    <row r="1387" customFormat="false" ht="60" hidden="false" customHeight="true" outlineLevel="0" collapsed="false">
      <c r="A1387" s="49" t="s">
        <v>101</v>
      </c>
      <c r="B1387" s="31"/>
      <c r="C1387" s="31"/>
      <c r="D1387" s="31"/>
      <c r="E1387" s="31"/>
      <c r="F1387" s="31"/>
      <c r="G1387" s="31"/>
      <c r="H1387" s="31"/>
      <c r="I1387" s="31"/>
      <c r="J1387" s="31"/>
      <c r="K1387" s="31"/>
      <c r="L1387" s="31"/>
      <c r="M1387" s="31"/>
      <c r="N1387" s="19"/>
      <c r="O1387" s="21"/>
      <c r="P1387" s="21"/>
      <c r="Q1387" s="21"/>
      <c r="R1387" s="21"/>
      <c r="S1387" s="21"/>
      <c r="T1387" s="42" t="str">
        <f aca="false">IF(AND($A1387 = "Nome da disciplina:", ISTEXT($B1387)), "OK", "")</f>
        <v/>
      </c>
      <c r="U1387" s="19"/>
      <c r="V1387" s="19"/>
      <c r="W1387" s="21"/>
    </row>
    <row r="1388" customFormat="false" ht="13.5" hidden="false" customHeight="false" outlineLevel="0" collapsed="false">
      <c r="A1388" s="15" t="s">
        <v>102</v>
      </c>
      <c r="B1388" s="22"/>
      <c r="C1388" s="50" t="s">
        <v>103</v>
      </c>
      <c r="D1388" s="19"/>
      <c r="E1388" s="19"/>
      <c r="G1388" s="21"/>
      <c r="H1388" s="19"/>
      <c r="I1388" s="19"/>
      <c r="J1388" s="19"/>
      <c r="K1388" s="19"/>
      <c r="L1388" s="19"/>
      <c r="M1388" s="19"/>
      <c r="N1388" s="19"/>
      <c r="O1388" s="21"/>
      <c r="P1388" s="21"/>
      <c r="Q1388" s="21"/>
      <c r="R1388" s="21"/>
      <c r="S1388" s="21"/>
      <c r="T1388" s="42" t="str">
        <f aca="false">IF(AND($A1388 = "Nome da disciplina:", ISTEXT($B1388)), "OK", "")</f>
        <v/>
      </c>
      <c r="U1388" s="19"/>
      <c r="V1388" s="19"/>
      <c r="W1388" s="21"/>
    </row>
    <row r="1389" customFormat="false" ht="13.5" hidden="false" customHeight="false" outlineLevel="0" collapsed="false">
      <c r="A1389" s="15" t="s">
        <v>104</v>
      </c>
      <c r="B1389" s="22"/>
      <c r="C1389" s="50" t="s">
        <v>103</v>
      </c>
      <c r="D1389" s="19"/>
      <c r="E1389" s="19"/>
      <c r="G1389" s="21"/>
      <c r="H1389" s="19"/>
      <c r="I1389" s="19"/>
      <c r="J1389" s="19"/>
      <c r="K1389" s="19"/>
      <c r="L1389" s="19"/>
      <c r="M1389" s="19"/>
      <c r="N1389" s="19"/>
      <c r="O1389" s="21"/>
      <c r="P1389" s="21"/>
      <c r="Q1389" s="21"/>
      <c r="R1389" s="21"/>
      <c r="S1389" s="21"/>
      <c r="T1389" s="42" t="str">
        <f aca="false">IF(AND($A1389 = "Nome da disciplina:", ISTEXT($B1389)), "OK", "")</f>
        <v/>
      </c>
      <c r="U1389" s="19"/>
      <c r="V1389" s="19"/>
      <c r="W1389" s="21"/>
    </row>
    <row r="1390" customFormat="false" ht="13.5" hidden="false" customHeight="true" outlineLevel="0" collapsed="false">
      <c r="A1390" s="51" t="s">
        <v>105</v>
      </c>
      <c r="B1390" s="51"/>
      <c r="C1390" s="22"/>
      <c r="D1390" s="50" t="s">
        <v>103</v>
      </c>
      <c r="E1390" s="19"/>
      <c r="F1390" s="52"/>
      <c r="G1390" s="21"/>
      <c r="H1390" s="19"/>
      <c r="I1390" s="19"/>
      <c r="J1390" s="19"/>
      <c r="K1390" s="19"/>
      <c r="L1390" s="19"/>
      <c r="M1390" s="19"/>
      <c r="N1390" s="19"/>
      <c r="O1390" s="21"/>
      <c r="P1390" s="21"/>
      <c r="Q1390" s="21"/>
      <c r="R1390" s="21"/>
      <c r="S1390" s="21"/>
      <c r="T1390" s="42" t="str">
        <f aca="false">IF(AND($A1390 = "Nome da disciplina:", ISTEXT($B1390)), "OK", "")</f>
        <v/>
      </c>
      <c r="U1390" s="19"/>
      <c r="V1390" s="19"/>
      <c r="W1390" s="21"/>
    </row>
    <row r="1391" customFormat="false" ht="13.5" hidden="false" customHeight="true" outlineLevel="0" collapsed="false">
      <c r="A1391" s="51" t="s">
        <v>106</v>
      </c>
      <c r="B1391" s="51"/>
      <c r="C1391" s="22"/>
      <c r="D1391" s="50" t="s">
        <v>103</v>
      </c>
      <c r="E1391" s="19"/>
      <c r="F1391" s="52"/>
      <c r="G1391" s="21"/>
      <c r="H1391" s="19"/>
      <c r="I1391" s="19"/>
      <c r="J1391" s="19"/>
      <c r="K1391" s="19"/>
      <c r="L1391" s="19"/>
      <c r="M1391" s="19"/>
      <c r="N1391" s="19"/>
      <c r="O1391" s="21"/>
      <c r="P1391" s="21"/>
      <c r="Q1391" s="21"/>
      <c r="R1391" s="21"/>
      <c r="S1391" s="21"/>
      <c r="T1391" s="42" t="str">
        <f aca="false">IF(AND($A1391 = "Nome da disciplina:", ISTEXT($B1391)), "OK", "")</f>
        <v/>
      </c>
      <c r="U1391" s="19"/>
      <c r="V1391" s="19"/>
      <c r="W1391" s="21"/>
    </row>
    <row r="1392" customFormat="false" ht="13.5" hidden="false" customHeight="true" outlineLevel="0" collapsed="false">
      <c r="A1392" s="57" t="s">
        <v>107</v>
      </c>
      <c r="B1392" s="57"/>
      <c r="C1392" s="57"/>
      <c r="D1392" s="22"/>
      <c r="E1392" s="50" t="s">
        <v>103</v>
      </c>
      <c r="G1392" s="21"/>
      <c r="H1392" s="19"/>
      <c r="I1392" s="19"/>
      <c r="J1392" s="19"/>
      <c r="K1392" s="19"/>
      <c r="L1392" s="19"/>
      <c r="M1392" s="19"/>
      <c r="N1392" s="19"/>
      <c r="O1392" s="21"/>
      <c r="P1392" s="21"/>
      <c r="Q1392" s="21"/>
      <c r="R1392" s="21"/>
      <c r="S1392" s="21"/>
      <c r="T1392" s="42" t="str">
        <f aca="false">IF(AND($A1392 = "Nome da disciplina:", ISTEXT($B1392)), "OK", "")</f>
        <v/>
      </c>
      <c r="U1392" s="19"/>
      <c r="V1392" s="19"/>
      <c r="W1392" s="21"/>
    </row>
    <row r="1393" customFormat="false" ht="13.5" hidden="false" customHeight="true" outlineLevel="0" collapsed="false">
      <c r="A1393" s="59" t="s">
        <v>108</v>
      </c>
      <c r="B1393" s="59"/>
      <c r="C1393" s="59"/>
      <c r="D1393" s="22"/>
      <c r="E1393" s="50" t="s">
        <v>103</v>
      </c>
      <c r="G1393" s="21"/>
      <c r="H1393" s="19"/>
      <c r="I1393" s="19"/>
      <c r="J1393" s="19"/>
      <c r="K1393" s="19"/>
      <c r="L1393" s="19"/>
      <c r="M1393" s="19"/>
      <c r="N1393" s="19"/>
      <c r="O1393" s="21"/>
      <c r="P1393" s="21"/>
      <c r="Q1393" s="21"/>
      <c r="R1393" s="21"/>
      <c r="S1393" s="21"/>
      <c r="T1393" s="42" t="str">
        <f aca="false">IF(AND($A1393 = "Nome da disciplina:", ISTEXT($B1393)), "OK", "")</f>
        <v/>
      </c>
      <c r="U1393" s="19"/>
      <c r="V1393" s="19"/>
      <c r="W1393" s="21"/>
    </row>
    <row r="1394" customFormat="false" ht="13.5" hidden="false" customHeight="false" outlineLevel="0" collapsed="false">
      <c r="A1394" s="15" t="s">
        <v>109</v>
      </c>
      <c r="B1394" s="20"/>
      <c r="C1394" s="20"/>
      <c r="D1394" s="20"/>
      <c r="E1394" s="19"/>
      <c r="F1394" s="15" t="s">
        <v>110</v>
      </c>
      <c r="G1394" s="22"/>
      <c r="H1394" s="19"/>
      <c r="I1394" s="15" t="s">
        <v>111</v>
      </c>
      <c r="J1394" s="22"/>
      <c r="K1394" s="19"/>
      <c r="L1394" s="15" t="s">
        <v>110</v>
      </c>
      <c r="M1394" s="22"/>
      <c r="N1394" s="19"/>
      <c r="O1394" s="15" t="str">
        <f aca="false">IF(OR(AND(NOT(ISBLANK(G1394)),NOT(ISNUMBER(G1394))),AND(NOT(ISBLANK(J1394)),NOT(ISNUMBER(M1394)))),"Digite um número na C.H.",IF(OR(COUNTIF(B1394:B1403,B1394)&gt;1,COUNTIF(J1394:J1403,J1394)&gt;1),"Docente repetido",""))</f>
        <v/>
      </c>
      <c r="P1394" s="15" t="n">
        <f aca="false">IF(ISBLANK(O1394),"",IF(O1394="",0,1))</f>
        <v>0</v>
      </c>
      <c r="Q1394" s="21"/>
      <c r="R1394" s="21"/>
      <c r="S1394" s="21"/>
      <c r="T1394" s="42" t="str">
        <f aca="false">IF(AND($A1394 = "Nome da disciplina:", ISTEXT($B1394)), "OK", "")</f>
        <v/>
      </c>
      <c r="U1394" s="19"/>
      <c r="V1394" s="19"/>
      <c r="W1394" s="21"/>
    </row>
    <row r="1395" customFormat="false" ht="13.5" hidden="false" customHeight="false" outlineLevel="0" collapsed="false">
      <c r="A1395" s="15" t="s">
        <v>112</v>
      </c>
      <c r="B1395" s="20"/>
      <c r="C1395" s="20"/>
      <c r="D1395" s="20"/>
      <c r="E1395" s="19"/>
      <c r="F1395" s="15" t="s">
        <v>110</v>
      </c>
      <c r="G1395" s="22"/>
      <c r="H1395" s="19"/>
      <c r="I1395" s="15" t="s">
        <v>113</v>
      </c>
      <c r="J1395" s="22"/>
      <c r="K1395" s="19"/>
      <c r="L1395" s="15" t="s">
        <v>110</v>
      </c>
      <c r="M1395" s="22"/>
      <c r="N1395" s="19"/>
      <c r="O1395" s="15" t="str">
        <f aca="false">IF(OR(AND(NOT(ISBLANK(G1395)),NOT(ISNUMBER(G1395))),AND(NOT(ISBLANK(J1395)),NOT(ISNUMBER(M1395)))),"Digite um número na C.H.",IF(OR(COUNTIF(B1394:B1403,B1395)&gt;1,COUNTIF(J1394:J1403,J1395)&gt;1),"Docente repetido",""))</f>
        <v/>
      </c>
      <c r="P1395" s="15" t="n">
        <f aca="false">IF(ISBLANK(O1395),"",IF(O1395="",0,1))</f>
        <v>0</v>
      </c>
      <c r="Q1395" s="21"/>
      <c r="R1395" s="21"/>
      <c r="S1395" s="21"/>
      <c r="T1395" s="42" t="str">
        <f aca="false">IF(AND($A1395 = "Nome da disciplina:", ISTEXT($B1395)), "OK", "")</f>
        <v/>
      </c>
      <c r="U1395" s="19"/>
      <c r="V1395" s="19"/>
      <c r="W1395" s="21"/>
    </row>
    <row r="1396" customFormat="false" ht="13.5" hidden="false" customHeight="false" outlineLevel="0" collapsed="false">
      <c r="A1396" s="15" t="s">
        <v>114</v>
      </c>
      <c r="B1396" s="20"/>
      <c r="C1396" s="20"/>
      <c r="D1396" s="20"/>
      <c r="E1396" s="19"/>
      <c r="F1396" s="15" t="s">
        <v>110</v>
      </c>
      <c r="G1396" s="22"/>
      <c r="H1396" s="19"/>
      <c r="I1396" s="15" t="s">
        <v>115</v>
      </c>
      <c r="J1396" s="22"/>
      <c r="K1396" s="19"/>
      <c r="L1396" s="15" t="s">
        <v>110</v>
      </c>
      <c r="M1396" s="22"/>
      <c r="N1396" s="19"/>
      <c r="O1396" s="15" t="str">
        <f aca="false">IF(OR(AND(NOT(ISBLANK(G1396)),NOT(ISNUMBER(G1396))),AND(NOT(ISBLANK(J1396)),NOT(ISNUMBER(M1396)))),"Digite um número na C.H.",IF(OR(COUNTIF(B1394:B1403,B1396)&gt;1,COUNTIF(J1394:J1403,J1396)&gt;1),"Docente repetido",""))</f>
        <v/>
      </c>
      <c r="P1396" s="15" t="n">
        <f aca="false">IF(ISBLANK(O1396),"",IF(O1396="",0,1))</f>
        <v>0</v>
      </c>
      <c r="Q1396" s="21"/>
      <c r="R1396" s="21"/>
      <c r="S1396" s="21"/>
      <c r="T1396" s="42" t="str">
        <f aca="false">IF(AND($A1396 = "Nome da disciplina:", ISTEXT($B1396)), "OK", "")</f>
        <v/>
      </c>
      <c r="U1396" s="19"/>
      <c r="V1396" s="19"/>
      <c r="W1396" s="21"/>
    </row>
    <row r="1397" customFormat="false" ht="13.5" hidden="false" customHeight="false" outlineLevel="0" collapsed="false">
      <c r="A1397" s="15" t="s">
        <v>116</v>
      </c>
      <c r="B1397" s="20"/>
      <c r="C1397" s="20"/>
      <c r="D1397" s="20"/>
      <c r="E1397" s="19"/>
      <c r="F1397" s="15" t="s">
        <v>110</v>
      </c>
      <c r="G1397" s="22"/>
      <c r="H1397" s="19"/>
      <c r="I1397" s="15" t="s">
        <v>117</v>
      </c>
      <c r="J1397" s="22"/>
      <c r="K1397" s="19"/>
      <c r="L1397" s="15" t="s">
        <v>110</v>
      </c>
      <c r="M1397" s="22"/>
      <c r="N1397" s="19"/>
      <c r="O1397" s="15" t="str">
        <f aca="false">IF(OR(AND(NOT(ISBLANK(G1397)),NOT(ISNUMBER(G1397))),AND(NOT(ISBLANK(J1397)),NOT(ISNUMBER(M1397)))),"Digite um número na C.H.",IF(OR(COUNTIF(B1394:B1403,B1397)&gt;1,COUNTIF(J1394:J1403,J1397)&gt;1),"Docente repetido",""))</f>
        <v/>
      </c>
      <c r="P1397" s="15" t="n">
        <f aca="false">IF(ISBLANK(O1397),"",IF(O1397="",0,1))</f>
        <v>0</v>
      </c>
      <c r="Q1397" s="21"/>
      <c r="R1397" s="21"/>
      <c r="S1397" s="21"/>
      <c r="T1397" s="42" t="str">
        <f aca="false">IF(AND($A1397 = "Nome da disciplina:", ISTEXT($B1397)), "OK", "")</f>
        <v/>
      </c>
      <c r="U1397" s="19"/>
      <c r="V1397" s="19"/>
      <c r="W1397" s="21"/>
    </row>
    <row r="1398" customFormat="false" ht="13.5" hidden="false" customHeight="false" outlineLevel="0" collapsed="false">
      <c r="A1398" s="15" t="s">
        <v>118</v>
      </c>
      <c r="B1398" s="20"/>
      <c r="C1398" s="20"/>
      <c r="D1398" s="20"/>
      <c r="E1398" s="19"/>
      <c r="F1398" s="15" t="s">
        <v>110</v>
      </c>
      <c r="G1398" s="22"/>
      <c r="H1398" s="19"/>
      <c r="I1398" s="15" t="s">
        <v>119</v>
      </c>
      <c r="J1398" s="22"/>
      <c r="K1398" s="19"/>
      <c r="L1398" s="15" t="s">
        <v>110</v>
      </c>
      <c r="M1398" s="22"/>
      <c r="N1398" s="19"/>
      <c r="O1398" s="15" t="str">
        <f aca="false">IF(OR(AND(NOT(ISBLANK(G1398)),NOT(ISNUMBER(G1398))),AND(NOT(ISBLANK(J1398)),NOT(ISNUMBER(M1398)))),"Digite um número na C.H.",IF(OR(COUNTIF(B1394:B1403,B1398)&gt;1,COUNTIF(J1394:J1403,J1398)&gt;1),"Docente repetido",""))</f>
        <v/>
      </c>
      <c r="P1398" s="15" t="n">
        <f aca="false">IF(ISBLANK(O1398),"",IF(O1398="",0,1))</f>
        <v>0</v>
      </c>
      <c r="Q1398" s="21"/>
      <c r="R1398" s="21"/>
      <c r="S1398" s="21"/>
      <c r="T1398" s="42" t="str">
        <f aca="false">IF(AND($A1398 = "Nome da disciplina:", ISTEXT($B1398)), "OK", "")</f>
        <v/>
      </c>
      <c r="U1398" s="19"/>
      <c r="V1398" s="19"/>
      <c r="W1398" s="21"/>
    </row>
    <row r="1399" customFormat="false" ht="13.5" hidden="false" customHeight="false" outlineLevel="0" collapsed="false">
      <c r="A1399" s="15" t="s">
        <v>120</v>
      </c>
      <c r="B1399" s="20"/>
      <c r="C1399" s="20"/>
      <c r="D1399" s="20"/>
      <c r="E1399" s="19"/>
      <c r="F1399" s="15" t="s">
        <v>110</v>
      </c>
      <c r="G1399" s="22"/>
      <c r="H1399" s="19"/>
      <c r="I1399" s="15" t="s">
        <v>121</v>
      </c>
      <c r="J1399" s="22"/>
      <c r="K1399" s="19"/>
      <c r="L1399" s="15" t="s">
        <v>110</v>
      </c>
      <c r="M1399" s="22"/>
      <c r="N1399" s="19"/>
      <c r="O1399" s="15" t="str">
        <f aca="false">IF(OR(AND(NOT(ISBLANK(G1399)),NOT(ISNUMBER(G1399))),AND(NOT(ISBLANK(J1399)),NOT(ISNUMBER(M1399)))),"Digite um número na C.H.",IF(OR(COUNTIF(B1394:B1403,B1399)&gt;1,COUNTIF(J1394:J1403,J1399)&gt;1),"Docente repetido",""))</f>
        <v/>
      </c>
      <c r="P1399" s="15" t="n">
        <f aca="false">IF(ISBLANK(O1399),"",IF(O1399="",0,1))</f>
        <v>0</v>
      </c>
      <c r="Q1399" s="21"/>
      <c r="R1399" s="21"/>
      <c r="S1399" s="21"/>
      <c r="T1399" s="42" t="str">
        <f aca="false">IF(AND($A1399 = "Nome da disciplina:", ISTEXT($B1399)), "OK", "")</f>
        <v/>
      </c>
      <c r="U1399" s="19"/>
      <c r="V1399" s="19"/>
      <c r="W1399" s="21"/>
    </row>
    <row r="1400" customFormat="false" ht="13.5" hidden="false" customHeight="false" outlineLevel="0" collapsed="false">
      <c r="A1400" s="15" t="s">
        <v>122</v>
      </c>
      <c r="B1400" s="20"/>
      <c r="C1400" s="20"/>
      <c r="D1400" s="20"/>
      <c r="E1400" s="19"/>
      <c r="F1400" s="15" t="s">
        <v>110</v>
      </c>
      <c r="G1400" s="22"/>
      <c r="H1400" s="19"/>
      <c r="I1400" s="15" t="s">
        <v>123</v>
      </c>
      <c r="J1400" s="22"/>
      <c r="K1400" s="19"/>
      <c r="L1400" s="15" t="s">
        <v>110</v>
      </c>
      <c r="M1400" s="22"/>
      <c r="N1400" s="19"/>
      <c r="O1400" s="15" t="str">
        <f aca="false">IF(OR(AND(NOT(ISBLANK(G1400)),NOT(ISNUMBER(G1400))),AND(NOT(ISBLANK(J1400)),NOT(ISNUMBER(M1400)))),"Digite um número na C.H.",IF(OR(COUNTIF(B1394:B1403,B1400)&gt;1,COUNTIF(J1394:J1403,J1400)&gt;1),"Docente repetido",""))</f>
        <v/>
      </c>
      <c r="P1400" s="15" t="n">
        <f aca="false">IF(ISBLANK(O1400),"",IF(O1400="",0,1))</f>
        <v>0</v>
      </c>
      <c r="Q1400" s="21"/>
      <c r="R1400" s="21"/>
      <c r="S1400" s="21"/>
      <c r="T1400" s="42" t="str">
        <f aca="false">IF(AND($A1400 = "Nome da disciplina:", ISTEXT($B1400)), "OK", "")</f>
        <v/>
      </c>
      <c r="U1400" s="19"/>
      <c r="V1400" s="19"/>
      <c r="W1400" s="21"/>
    </row>
    <row r="1401" customFormat="false" ht="13.5" hidden="false" customHeight="false" outlineLevel="0" collapsed="false">
      <c r="A1401" s="15" t="s">
        <v>124</v>
      </c>
      <c r="B1401" s="20"/>
      <c r="C1401" s="20"/>
      <c r="D1401" s="20"/>
      <c r="E1401" s="19"/>
      <c r="F1401" s="15" t="s">
        <v>110</v>
      </c>
      <c r="G1401" s="22"/>
      <c r="H1401" s="19"/>
      <c r="I1401" s="15" t="s">
        <v>125</v>
      </c>
      <c r="J1401" s="22"/>
      <c r="K1401" s="19"/>
      <c r="L1401" s="15" t="s">
        <v>110</v>
      </c>
      <c r="M1401" s="22"/>
      <c r="N1401" s="19"/>
      <c r="O1401" s="15" t="str">
        <f aca="false">IF(OR(AND(NOT(ISBLANK(G1401)),NOT(ISNUMBER(G1401))),AND(NOT(ISBLANK(J1401)),NOT(ISNUMBER(M1401)))),"Digite um número na C.H.",IF(OR(COUNTIF(B1394:B1403,B1401)&gt;1,COUNTIF(J1394:J1403,J1401)&gt;1),"Docente repetido",""))</f>
        <v/>
      </c>
      <c r="P1401" s="15" t="n">
        <f aca="false">IF(ISBLANK(O1401),"",IF(O1401="",0,1))</f>
        <v>0</v>
      </c>
      <c r="Q1401" s="21"/>
      <c r="R1401" s="21"/>
      <c r="S1401" s="21"/>
      <c r="T1401" s="42" t="str">
        <f aca="false">IF(AND($A1401 = "Nome da disciplina:", ISTEXT($B1401)), "OK", "")</f>
        <v/>
      </c>
      <c r="U1401" s="19"/>
      <c r="V1401" s="19"/>
      <c r="W1401" s="21"/>
    </row>
    <row r="1402" customFormat="false" ht="13.5" hidden="false" customHeight="false" outlineLevel="0" collapsed="false">
      <c r="A1402" s="15" t="s">
        <v>126</v>
      </c>
      <c r="B1402" s="20"/>
      <c r="C1402" s="20"/>
      <c r="D1402" s="20"/>
      <c r="E1402" s="19"/>
      <c r="F1402" s="15" t="s">
        <v>110</v>
      </c>
      <c r="G1402" s="22"/>
      <c r="H1402" s="19"/>
      <c r="I1402" s="15" t="s">
        <v>127</v>
      </c>
      <c r="J1402" s="22"/>
      <c r="K1402" s="19"/>
      <c r="L1402" s="15" t="s">
        <v>110</v>
      </c>
      <c r="M1402" s="22"/>
      <c r="N1402" s="19"/>
      <c r="O1402" s="15" t="str">
        <f aca="false">IF(OR(AND(NOT(ISBLANK(G1402)),NOT(ISNUMBER(G1402))),AND(NOT(ISBLANK(J1402)),NOT(ISNUMBER(M1402)))),"Digite um número na C.H.",IF(OR(COUNTIF(B1394:B1403,B1402)&gt;1,COUNTIF(J1394:J1403,J1402)&gt;1),"Docente repetido",""))</f>
        <v/>
      </c>
      <c r="P1402" s="15" t="n">
        <f aca="false">IF(ISBLANK(O1402),"",IF(O1402="",0,1))</f>
        <v>0</v>
      </c>
      <c r="Q1402" s="21"/>
      <c r="R1402" s="21"/>
      <c r="S1402" s="21"/>
      <c r="T1402" s="42" t="str">
        <f aca="false">IF(AND($A1402 = "Nome da disciplina:", ISTEXT($B1402)), "OK", "")</f>
        <v/>
      </c>
      <c r="U1402" s="21"/>
      <c r="V1402" s="21"/>
      <c r="W1402" s="21"/>
    </row>
    <row r="1403" customFormat="false" ht="13.5" hidden="false" customHeight="false" outlineLevel="0" collapsed="false">
      <c r="A1403" s="15" t="s">
        <v>128</v>
      </c>
      <c r="B1403" s="20"/>
      <c r="C1403" s="20"/>
      <c r="D1403" s="20"/>
      <c r="E1403" s="19"/>
      <c r="F1403" s="15" t="s">
        <v>110</v>
      </c>
      <c r="G1403" s="22"/>
      <c r="H1403" s="19"/>
      <c r="I1403" s="15" t="s">
        <v>129</v>
      </c>
      <c r="J1403" s="22"/>
      <c r="K1403" s="19"/>
      <c r="L1403" s="15" t="s">
        <v>110</v>
      </c>
      <c r="M1403" s="22"/>
      <c r="N1403" s="19"/>
      <c r="O1403" s="15" t="str">
        <f aca="false">IF(OR(AND(NOT(ISBLANK(G1403)),NOT(ISNUMBER(G1403))),AND(NOT(ISBLANK(J1403)),NOT(ISNUMBER(M1403)))),"Digite um número na C.H.",IF(OR(COUNTIF(B1394:B1403,B1403)&gt;1,COUNTIF(J1394:J1403,J1403)&gt;1),"Docente repetido",""))</f>
        <v/>
      </c>
      <c r="P1403" s="15" t="n">
        <f aca="false">IF(ISBLANK(O1403),"",IF(O1403="",0,1))</f>
        <v>0</v>
      </c>
      <c r="Q1403" s="21"/>
      <c r="R1403" s="21"/>
      <c r="S1403" s="21"/>
      <c r="T1403" s="42" t="str">
        <f aca="false">IF(AND($A1403 = "Nome da disciplina:", ISTEXT($B1403)), "OK", "")</f>
        <v/>
      </c>
      <c r="U1403" s="21"/>
      <c r="V1403" s="21"/>
      <c r="W1403" s="21"/>
    </row>
    <row r="1404" customFormat="false" ht="12" hidden="false" customHeight="false" outlineLevel="0" collapsed="false">
      <c r="A1404" s="21"/>
      <c r="B1404" s="21"/>
      <c r="C1404" s="21"/>
      <c r="D1404" s="21"/>
      <c r="E1404" s="21"/>
      <c r="F1404" s="21"/>
      <c r="G1404" s="21"/>
      <c r="H1404" s="21"/>
      <c r="I1404" s="21"/>
      <c r="J1404" s="21"/>
      <c r="K1404" s="21"/>
      <c r="L1404" s="21"/>
      <c r="M1404" s="21"/>
      <c r="N1404" s="21"/>
      <c r="O1404" s="21"/>
      <c r="P1404" s="21"/>
      <c r="Q1404" s="21"/>
      <c r="R1404" s="21"/>
      <c r="S1404" s="21"/>
      <c r="T1404" s="42" t="str">
        <f aca="false">IF(AND($A1404 = "Nome da disciplina:", ISTEXT($B1404)), "OK", "")</f>
        <v/>
      </c>
      <c r="U1404" s="21"/>
      <c r="V1404" s="21"/>
      <c r="W1404" s="21"/>
    </row>
    <row r="1405" customFormat="false" ht="15.75" hidden="false" customHeight="true" outlineLevel="0" collapsed="false">
      <c r="T1405" s="42" t="str">
        <f aca="false">IF(AND($A1405 = "Nome da disciplina:", ISTEXT($B1405)), "OK", "")</f>
        <v/>
      </c>
    </row>
    <row r="1406" customFormat="false" ht="15.75" hidden="false" customHeight="true" outlineLevel="0" collapsed="false">
      <c r="T1406" s="42" t="str">
        <f aca="false">IF(AND($A1406 = "Nome da disciplina:", ISTEXT($B1406)), "OK", "")</f>
        <v/>
      </c>
    </row>
    <row r="1407" customFormat="false" ht="19.5" hidden="false" customHeight="true" outlineLevel="0" collapsed="false">
      <c r="A1407" s="15" t="s">
        <v>98</v>
      </c>
      <c r="B1407" s="17"/>
      <c r="C1407" s="17"/>
      <c r="D1407" s="17"/>
      <c r="E1407" s="17"/>
      <c r="F1407" s="17"/>
      <c r="G1407" s="17"/>
      <c r="H1407" s="17"/>
      <c r="I1407" s="17"/>
      <c r="J1407" s="17"/>
      <c r="K1407" s="17"/>
      <c r="L1407" s="17"/>
      <c r="M1407" s="17"/>
      <c r="N1407" s="19"/>
      <c r="O1407" s="15" t="str">
        <f aca="false">IF(AND(B1407="",NOT(F1408="")),"Nome da disciplina obrigatório","")</f>
        <v/>
      </c>
      <c r="P1407" s="15" t="n">
        <f aca="false">IF(ISBLANK(O1407),"",IF(O1407="",0,1))</f>
        <v>0</v>
      </c>
      <c r="Q1407" s="21"/>
      <c r="R1407" s="21"/>
      <c r="S1407" s="21"/>
      <c r="T1407" s="42" t="str">
        <f aca="false">IF(AND($A1407 = "Nome da disciplina:", ISTEXT($B1407)), "OK", "")</f>
        <v/>
      </c>
      <c r="U1407" s="21"/>
      <c r="V1407" s="21"/>
      <c r="W1407" s="21"/>
    </row>
    <row r="1408" customFormat="false" ht="32.25" hidden="false" customHeight="true" outlineLevel="0" collapsed="false">
      <c r="A1408" s="47" t="s">
        <v>99</v>
      </c>
      <c r="B1408" s="47"/>
      <c r="C1408" s="47"/>
      <c r="D1408" s="47"/>
      <c r="E1408" s="47"/>
      <c r="F1408" s="15" t="str">
        <f aca="false">IF(SUM(G1418:G1427)+SUM(M1418:M1427)=0,"",SUM(G1418:G1427)+SUM(M1418:M1427))</f>
        <v/>
      </c>
      <c r="H1408" s="19"/>
      <c r="I1408" s="19"/>
      <c r="J1408" s="19"/>
      <c r="K1408" s="19"/>
      <c r="L1408" s="19"/>
      <c r="M1408" s="19"/>
      <c r="N1408" s="19"/>
      <c r="O1408" s="15" t="str">
        <f aca="false">IF(F1408="", "", IF(AND(NOT(F1408=0),NOT(MOD(F1408,15)=0)),"A carga horária deve ser múltiplo de 15",""))</f>
        <v/>
      </c>
      <c r="P1408" s="15" t="n">
        <f aca="false">IF(ISBLANK(O1408),"",IF(O1408="",0,1))</f>
        <v>0</v>
      </c>
      <c r="Q1408" s="21"/>
      <c r="R1408" s="21"/>
      <c r="S1408" s="21"/>
      <c r="T1408" s="42" t="str">
        <f aca="false">IF(AND($A1408 = "Nome da disciplina:", ISTEXT($B1408)), "OK", "")</f>
        <v/>
      </c>
      <c r="U1408" s="19"/>
      <c r="V1408" s="19"/>
      <c r="W1408" s="21"/>
    </row>
    <row r="1409" customFormat="false" ht="13.5" hidden="false" customHeight="true" outlineLevel="0" collapsed="false">
      <c r="A1409" s="39" t="s">
        <v>92</v>
      </c>
      <c r="B1409" s="39"/>
      <c r="C1409" s="39"/>
      <c r="D1409" s="39"/>
      <c r="E1409" s="39"/>
      <c r="F1409" s="48" t="str">
        <f aca="false">IF(AND(NOT(ISBLANK(F1408)),ISNUMBER(F1408),F1408&gt;=15),F1408/15,"")</f>
        <v/>
      </c>
      <c r="G1409" s="19"/>
      <c r="H1409" s="19"/>
      <c r="I1409" s="19"/>
      <c r="J1409" s="19"/>
      <c r="K1409" s="19"/>
      <c r="L1409" s="19"/>
      <c r="M1409" s="19"/>
      <c r="N1409" s="19"/>
      <c r="O1409" s="21"/>
      <c r="P1409" s="21"/>
      <c r="Q1409" s="21"/>
      <c r="R1409" s="21"/>
      <c r="S1409" s="21"/>
      <c r="T1409" s="42" t="str">
        <f aca="false">IF(AND($A1409 = "Nome da disciplina:", ISTEXT($B1409)), "OK", "")</f>
        <v/>
      </c>
      <c r="U1409" s="19"/>
      <c r="V1409" s="19"/>
      <c r="W1409" s="21"/>
    </row>
    <row r="1410" customFormat="false" ht="60" hidden="false" customHeight="true" outlineLevel="0" collapsed="false">
      <c r="A1410" s="15" t="s">
        <v>100</v>
      </c>
      <c r="B1410" s="31"/>
      <c r="C1410" s="31"/>
      <c r="D1410" s="31"/>
      <c r="E1410" s="31"/>
      <c r="F1410" s="31"/>
      <c r="G1410" s="31"/>
      <c r="H1410" s="31"/>
      <c r="I1410" s="31"/>
      <c r="J1410" s="31"/>
      <c r="K1410" s="31"/>
      <c r="L1410" s="31"/>
      <c r="M1410" s="31"/>
      <c r="N1410" s="19"/>
      <c r="O1410" s="21"/>
      <c r="P1410" s="21"/>
      <c r="Q1410" s="21"/>
      <c r="R1410" s="21"/>
      <c r="S1410" s="21"/>
      <c r="T1410" s="42" t="str">
        <f aca="false">IF(AND($A1410 = "Nome da disciplina:", ISTEXT($B1410)), "OK", "")</f>
        <v/>
      </c>
      <c r="U1410" s="19"/>
      <c r="V1410" s="19"/>
      <c r="W1410" s="21"/>
    </row>
    <row r="1411" customFormat="false" ht="60" hidden="false" customHeight="true" outlineLevel="0" collapsed="false">
      <c r="A1411" s="49" t="s">
        <v>101</v>
      </c>
      <c r="B1411" s="31"/>
      <c r="C1411" s="31"/>
      <c r="D1411" s="31"/>
      <c r="E1411" s="31"/>
      <c r="F1411" s="31"/>
      <c r="G1411" s="31"/>
      <c r="H1411" s="31"/>
      <c r="I1411" s="31"/>
      <c r="J1411" s="31"/>
      <c r="K1411" s="31"/>
      <c r="L1411" s="31"/>
      <c r="M1411" s="31"/>
      <c r="N1411" s="19"/>
      <c r="O1411" s="21"/>
      <c r="P1411" s="21"/>
      <c r="Q1411" s="21"/>
      <c r="R1411" s="21"/>
      <c r="S1411" s="21"/>
      <c r="T1411" s="42" t="str">
        <f aca="false">IF(AND($A1411 = "Nome da disciplina:", ISTEXT($B1411)), "OK", "")</f>
        <v/>
      </c>
      <c r="U1411" s="19"/>
      <c r="V1411" s="19"/>
      <c r="W1411" s="21"/>
    </row>
    <row r="1412" customFormat="false" ht="13.5" hidden="false" customHeight="false" outlineLevel="0" collapsed="false">
      <c r="A1412" s="15" t="s">
        <v>102</v>
      </c>
      <c r="B1412" s="22"/>
      <c r="C1412" s="50" t="s">
        <v>103</v>
      </c>
      <c r="D1412" s="19"/>
      <c r="E1412" s="19"/>
      <c r="G1412" s="21"/>
      <c r="H1412" s="19"/>
      <c r="I1412" s="19"/>
      <c r="J1412" s="19"/>
      <c r="K1412" s="19"/>
      <c r="L1412" s="19"/>
      <c r="M1412" s="19"/>
      <c r="N1412" s="19"/>
      <c r="O1412" s="21"/>
      <c r="P1412" s="21"/>
      <c r="Q1412" s="21"/>
      <c r="R1412" s="21"/>
      <c r="S1412" s="21"/>
      <c r="T1412" s="42" t="str">
        <f aca="false">IF(AND($A1412 = "Nome da disciplina:", ISTEXT($B1412)), "OK", "")</f>
        <v/>
      </c>
      <c r="U1412" s="19"/>
      <c r="V1412" s="19"/>
      <c r="W1412" s="21"/>
    </row>
    <row r="1413" customFormat="false" ht="13.5" hidden="false" customHeight="false" outlineLevel="0" collapsed="false">
      <c r="A1413" s="15" t="s">
        <v>104</v>
      </c>
      <c r="B1413" s="22"/>
      <c r="C1413" s="50" t="s">
        <v>103</v>
      </c>
      <c r="D1413" s="19"/>
      <c r="E1413" s="19"/>
      <c r="G1413" s="21"/>
      <c r="H1413" s="19"/>
      <c r="I1413" s="19"/>
      <c r="J1413" s="19"/>
      <c r="K1413" s="19"/>
      <c r="L1413" s="19"/>
      <c r="M1413" s="19"/>
      <c r="N1413" s="19"/>
      <c r="O1413" s="21"/>
      <c r="P1413" s="21"/>
      <c r="Q1413" s="21"/>
      <c r="R1413" s="21"/>
      <c r="S1413" s="21"/>
      <c r="T1413" s="42" t="str">
        <f aca="false">IF(AND($A1413 = "Nome da disciplina:", ISTEXT($B1413)), "OK", "")</f>
        <v/>
      </c>
      <c r="U1413" s="19"/>
      <c r="V1413" s="19"/>
      <c r="W1413" s="21"/>
    </row>
    <row r="1414" customFormat="false" ht="13.5" hidden="false" customHeight="true" outlineLevel="0" collapsed="false">
      <c r="A1414" s="51" t="s">
        <v>105</v>
      </c>
      <c r="B1414" s="51"/>
      <c r="C1414" s="22"/>
      <c r="D1414" s="50" t="s">
        <v>103</v>
      </c>
      <c r="E1414" s="19"/>
      <c r="F1414" s="52"/>
      <c r="G1414" s="21"/>
      <c r="H1414" s="19"/>
      <c r="I1414" s="19"/>
      <c r="J1414" s="19"/>
      <c r="K1414" s="19"/>
      <c r="L1414" s="19"/>
      <c r="M1414" s="19"/>
      <c r="N1414" s="19"/>
      <c r="O1414" s="21"/>
      <c r="P1414" s="21"/>
      <c r="Q1414" s="21"/>
      <c r="R1414" s="21"/>
      <c r="S1414" s="21"/>
      <c r="T1414" s="42" t="str">
        <f aca="false">IF(AND($A1414 = "Nome da disciplina:", ISTEXT($B1414)), "OK", "")</f>
        <v/>
      </c>
      <c r="U1414" s="19"/>
      <c r="V1414" s="19"/>
      <c r="W1414" s="21"/>
    </row>
    <row r="1415" customFormat="false" ht="13.5" hidden="false" customHeight="true" outlineLevel="0" collapsed="false">
      <c r="A1415" s="51" t="s">
        <v>106</v>
      </c>
      <c r="B1415" s="51"/>
      <c r="C1415" s="22"/>
      <c r="D1415" s="50" t="s">
        <v>103</v>
      </c>
      <c r="E1415" s="19"/>
      <c r="F1415" s="52"/>
      <c r="G1415" s="21"/>
      <c r="H1415" s="19"/>
      <c r="I1415" s="19"/>
      <c r="J1415" s="19"/>
      <c r="K1415" s="19"/>
      <c r="L1415" s="19"/>
      <c r="M1415" s="19"/>
      <c r="N1415" s="19"/>
      <c r="O1415" s="21"/>
      <c r="P1415" s="21"/>
      <c r="Q1415" s="21"/>
      <c r="R1415" s="21"/>
      <c r="S1415" s="21"/>
      <c r="T1415" s="42" t="str">
        <f aca="false">IF(AND($A1415 = "Nome da disciplina:", ISTEXT($B1415)), "OK", "")</f>
        <v/>
      </c>
      <c r="U1415" s="19"/>
      <c r="V1415" s="19"/>
      <c r="W1415" s="21"/>
    </row>
    <row r="1416" customFormat="false" ht="13.5" hidden="false" customHeight="true" outlineLevel="0" collapsed="false">
      <c r="A1416" s="57" t="s">
        <v>107</v>
      </c>
      <c r="B1416" s="57"/>
      <c r="C1416" s="57"/>
      <c r="D1416" s="22"/>
      <c r="E1416" s="50" t="s">
        <v>103</v>
      </c>
      <c r="G1416" s="21"/>
      <c r="H1416" s="19"/>
      <c r="I1416" s="19"/>
      <c r="J1416" s="19"/>
      <c r="K1416" s="19"/>
      <c r="L1416" s="19"/>
      <c r="M1416" s="19"/>
      <c r="N1416" s="19"/>
      <c r="O1416" s="21"/>
      <c r="P1416" s="21"/>
      <c r="Q1416" s="21"/>
      <c r="R1416" s="21"/>
      <c r="S1416" s="21"/>
      <c r="T1416" s="42" t="str">
        <f aca="false">IF(AND($A1416 = "Nome da disciplina:", ISTEXT($B1416)), "OK", "")</f>
        <v/>
      </c>
      <c r="U1416" s="19"/>
      <c r="V1416" s="19"/>
      <c r="W1416" s="21"/>
    </row>
    <row r="1417" customFormat="false" ht="13.5" hidden="false" customHeight="true" outlineLevel="0" collapsed="false">
      <c r="A1417" s="59" t="s">
        <v>108</v>
      </c>
      <c r="B1417" s="59"/>
      <c r="C1417" s="59"/>
      <c r="D1417" s="22"/>
      <c r="E1417" s="50" t="s">
        <v>103</v>
      </c>
      <c r="G1417" s="21"/>
      <c r="H1417" s="19"/>
      <c r="I1417" s="19"/>
      <c r="J1417" s="19"/>
      <c r="K1417" s="19"/>
      <c r="L1417" s="19"/>
      <c r="M1417" s="19"/>
      <c r="N1417" s="19"/>
      <c r="O1417" s="21"/>
      <c r="P1417" s="21"/>
      <c r="Q1417" s="21"/>
      <c r="R1417" s="21"/>
      <c r="S1417" s="21"/>
      <c r="T1417" s="42" t="str">
        <f aca="false">IF(AND($A1417 = "Nome da disciplina:", ISTEXT($B1417)), "OK", "")</f>
        <v/>
      </c>
      <c r="U1417" s="19"/>
      <c r="V1417" s="19"/>
      <c r="W1417" s="21"/>
    </row>
    <row r="1418" customFormat="false" ht="13.5" hidden="false" customHeight="false" outlineLevel="0" collapsed="false">
      <c r="A1418" s="15" t="s">
        <v>109</v>
      </c>
      <c r="B1418" s="20"/>
      <c r="C1418" s="20"/>
      <c r="D1418" s="20"/>
      <c r="E1418" s="19"/>
      <c r="F1418" s="15" t="s">
        <v>110</v>
      </c>
      <c r="G1418" s="22"/>
      <c r="H1418" s="19"/>
      <c r="I1418" s="15" t="s">
        <v>111</v>
      </c>
      <c r="J1418" s="22"/>
      <c r="K1418" s="19"/>
      <c r="L1418" s="15" t="s">
        <v>110</v>
      </c>
      <c r="M1418" s="22"/>
      <c r="N1418" s="19"/>
      <c r="O1418" s="15" t="str">
        <f aca="false">IF(OR(AND(NOT(ISBLANK(G1418)),NOT(ISNUMBER(G1418))),AND(NOT(ISBLANK(J1418)),NOT(ISNUMBER(M1418)))),"Digite um número na C.H.",IF(OR(COUNTIF(B1418:B1427,B1418)&gt;1,COUNTIF(J1418:J1427,J1418)&gt;1),"Docente repetido",""))</f>
        <v/>
      </c>
      <c r="P1418" s="15" t="n">
        <f aca="false">IF(ISBLANK(O1418),"",IF(O1418="",0,1))</f>
        <v>0</v>
      </c>
      <c r="Q1418" s="21"/>
      <c r="R1418" s="21"/>
      <c r="S1418" s="21"/>
      <c r="T1418" s="42" t="str">
        <f aca="false">IF(AND($A1418 = "Nome da disciplina:", ISTEXT($B1418)), "OK", "")</f>
        <v/>
      </c>
      <c r="U1418" s="19"/>
      <c r="V1418" s="19"/>
      <c r="W1418" s="21"/>
    </row>
    <row r="1419" customFormat="false" ht="13.5" hidden="false" customHeight="false" outlineLevel="0" collapsed="false">
      <c r="A1419" s="15" t="s">
        <v>112</v>
      </c>
      <c r="B1419" s="20"/>
      <c r="C1419" s="20"/>
      <c r="D1419" s="20"/>
      <c r="E1419" s="19"/>
      <c r="F1419" s="15" t="s">
        <v>110</v>
      </c>
      <c r="G1419" s="22"/>
      <c r="H1419" s="19"/>
      <c r="I1419" s="15" t="s">
        <v>113</v>
      </c>
      <c r="J1419" s="22"/>
      <c r="K1419" s="19"/>
      <c r="L1419" s="15" t="s">
        <v>110</v>
      </c>
      <c r="M1419" s="22"/>
      <c r="N1419" s="19"/>
      <c r="O1419" s="15" t="str">
        <f aca="false">IF(OR(AND(NOT(ISBLANK(G1419)),NOT(ISNUMBER(G1419))),AND(NOT(ISBLANK(J1419)),NOT(ISNUMBER(M1419)))),"Digite um número na C.H.",IF(OR(COUNTIF(B1418:B1427,B1419)&gt;1,COUNTIF(J1418:J1427,J1419)&gt;1),"Docente repetido",""))</f>
        <v/>
      </c>
      <c r="P1419" s="15" t="n">
        <f aca="false">IF(ISBLANK(O1419),"",IF(O1419="",0,1))</f>
        <v>0</v>
      </c>
      <c r="Q1419" s="21"/>
      <c r="R1419" s="21"/>
      <c r="S1419" s="21"/>
      <c r="T1419" s="42" t="str">
        <f aca="false">IF(AND($A1419 = "Nome da disciplina:", ISTEXT($B1419)), "OK", "")</f>
        <v/>
      </c>
      <c r="U1419" s="19"/>
      <c r="V1419" s="19"/>
      <c r="W1419" s="21"/>
    </row>
    <row r="1420" customFormat="false" ht="13.5" hidden="false" customHeight="false" outlineLevel="0" collapsed="false">
      <c r="A1420" s="15" t="s">
        <v>114</v>
      </c>
      <c r="B1420" s="20"/>
      <c r="C1420" s="20"/>
      <c r="D1420" s="20"/>
      <c r="E1420" s="19"/>
      <c r="F1420" s="15" t="s">
        <v>110</v>
      </c>
      <c r="G1420" s="22"/>
      <c r="H1420" s="19"/>
      <c r="I1420" s="15" t="s">
        <v>115</v>
      </c>
      <c r="J1420" s="22"/>
      <c r="K1420" s="19"/>
      <c r="L1420" s="15" t="s">
        <v>110</v>
      </c>
      <c r="M1420" s="22"/>
      <c r="N1420" s="19"/>
      <c r="O1420" s="15" t="str">
        <f aca="false">IF(OR(AND(NOT(ISBLANK(G1420)),NOT(ISNUMBER(G1420))),AND(NOT(ISBLANK(J1420)),NOT(ISNUMBER(M1420)))),"Digite um número na C.H.",IF(OR(COUNTIF(B1418:B1427,B1420)&gt;1,COUNTIF(J1418:J1427,J1420)&gt;1),"Docente repetido",""))</f>
        <v/>
      </c>
      <c r="P1420" s="15" t="n">
        <f aca="false">IF(ISBLANK(O1420),"",IF(O1420="",0,1))</f>
        <v>0</v>
      </c>
      <c r="Q1420" s="21"/>
      <c r="R1420" s="21"/>
      <c r="S1420" s="21"/>
      <c r="T1420" s="42" t="str">
        <f aca="false">IF(AND($A1420 = "Nome da disciplina:", ISTEXT($B1420)), "OK", "")</f>
        <v/>
      </c>
      <c r="U1420" s="19"/>
      <c r="V1420" s="19"/>
      <c r="W1420" s="21"/>
    </row>
    <row r="1421" customFormat="false" ht="13.5" hidden="false" customHeight="false" outlineLevel="0" collapsed="false">
      <c r="A1421" s="15" t="s">
        <v>116</v>
      </c>
      <c r="B1421" s="20"/>
      <c r="C1421" s="20"/>
      <c r="D1421" s="20"/>
      <c r="E1421" s="19"/>
      <c r="F1421" s="15" t="s">
        <v>110</v>
      </c>
      <c r="G1421" s="22"/>
      <c r="H1421" s="19"/>
      <c r="I1421" s="15" t="s">
        <v>117</v>
      </c>
      <c r="J1421" s="22"/>
      <c r="K1421" s="19"/>
      <c r="L1421" s="15" t="s">
        <v>110</v>
      </c>
      <c r="M1421" s="22"/>
      <c r="N1421" s="19"/>
      <c r="O1421" s="15" t="str">
        <f aca="false">IF(OR(AND(NOT(ISBLANK(G1421)),NOT(ISNUMBER(G1421))),AND(NOT(ISBLANK(J1421)),NOT(ISNUMBER(M1421)))),"Digite um número na C.H.",IF(OR(COUNTIF(B1418:B1427,B1421)&gt;1,COUNTIF(J1418:J1427,J1421)&gt;1),"Docente repetido",""))</f>
        <v/>
      </c>
      <c r="P1421" s="15" t="n">
        <f aca="false">IF(ISBLANK(O1421),"",IF(O1421="",0,1))</f>
        <v>0</v>
      </c>
      <c r="Q1421" s="21"/>
      <c r="R1421" s="21"/>
      <c r="S1421" s="21"/>
      <c r="T1421" s="42" t="str">
        <f aca="false">IF(AND($A1421 = "Nome da disciplina:", ISTEXT($B1421)), "OK", "")</f>
        <v/>
      </c>
      <c r="U1421" s="19"/>
      <c r="V1421" s="19"/>
      <c r="W1421" s="21"/>
    </row>
    <row r="1422" customFormat="false" ht="13.5" hidden="false" customHeight="false" outlineLevel="0" collapsed="false">
      <c r="A1422" s="15" t="s">
        <v>118</v>
      </c>
      <c r="B1422" s="20"/>
      <c r="C1422" s="20"/>
      <c r="D1422" s="20"/>
      <c r="E1422" s="19"/>
      <c r="F1422" s="15" t="s">
        <v>110</v>
      </c>
      <c r="G1422" s="22"/>
      <c r="H1422" s="19"/>
      <c r="I1422" s="15" t="s">
        <v>119</v>
      </c>
      <c r="J1422" s="22"/>
      <c r="K1422" s="19"/>
      <c r="L1422" s="15" t="s">
        <v>110</v>
      </c>
      <c r="M1422" s="22"/>
      <c r="N1422" s="19"/>
      <c r="O1422" s="15" t="str">
        <f aca="false">IF(OR(AND(NOT(ISBLANK(G1422)),NOT(ISNUMBER(G1422))),AND(NOT(ISBLANK(J1422)),NOT(ISNUMBER(M1422)))),"Digite um número na C.H.",IF(OR(COUNTIF(B1418:B1427,B1422)&gt;1,COUNTIF(J1418:J1427,J1422)&gt;1),"Docente repetido",""))</f>
        <v/>
      </c>
      <c r="P1422" s="15" t="n">
        <f aca="false">IF(ISBLANK(O1422),"",IF(O1422="",0,1))</f>
        <v>0</v>
      </c>
      <c r="Q1422" s="21"/>
      <c r="R1422" s="21"/>
      <c r="S1422" s="21"/>
      <c r="T1422" s="42" t="str">
        <f aca="false">IF(AND($A1422 = "Nome da disciplina:", ISTEXT($B1422)), "OK", "")</f>
        <v/>
      </c>
      <c r="U1422" s="19"/>
      <c r="V1422" s="19"/>
      <c r="W1422" s="21"/>
    </row>
    <row r="1423" customFormat="false" ht="13.5" hidden="false" customHeight="false" outlineLevel="0" collapsed="false">
      <c r="A1423" s="15" t="s">
        <v>120</v>
      </c>
      <c r="B1423" s="20"/>
      <c r="C1423" s="20"/>
      <c r="D1423" s="20"/>
      <c r="E1423" s="19"/>
      <c r="F1423" s="15" t="s">
        <v>110</v>
      </c>
      <c r="G1423" s="22"/>
      <c r="H1423" s="19"/>
      <c r="I1423" s="15" t="s">
        <v>121</v>
      </c>
      <c r="J1423" s="22"/>
      <c r="K1423" s="19"/>
      <c r="L1423" s="15" t="s">
        <v>110</v>
      </c>
      <c r="M1423" s="22"/>
      <c r="N1423" s="19"/>
      <c r="O1423" s="15" t="str">
        <f aca="false">IF(OR(AND(NOT(ISBLANK(G1423)),NOT(ISNUMBER(G1423))),AND(NOT(ISBLANK(J1423)),NOT(ISNUMBER(M1423)))),"Digite um número na C.H.",IF(OR(COUNTIF(B1418:B1427,B1423)&gt;1,COUNTIF(J1418:J1427,J1423)&gt;1),"Docente repetido",""))</f>
        <v/>
      </c>
      <c r="P1423" s="15" t="n">
        <f aca="false">IF(ISBLANK(O1423),"",IF(O1423="",0,1))</f>
        <v>0</v>
      </c>
      <c r="Q1423" s="21"/>
      <c r="R1423" s="21"/>
      <c r="S1423" s="21"/>
      <c r="T1423" s="42" t="str">
        <f aca="false">IF(AND($A1423 = "Nome da disciplina:", ISTEXT($B1423)), "OK", "")</f>
        <v/>
      </c>
      <c r="U1423" s="19"/>
      <c r="V1423" s="19"/>
      <c r="W1423" s="21"/>
    </row>
    <row r="1424" customFormat="false" ht="13.5" hidden="false" customHeight="false" outlineLevel="0" collapsed="false">
      <c r="A1424" s="15" t="s">
        <v>122</v>
      </c>
      <c r="B1424" s="20"/>
      <c r="C1424" s="20"/>
      <c r="D1424" s="20"/>
      <c r="E1424" s="19"/>
      <c r="F1424" s="15" t="s">
        <v>110</v>
      </c>
      <c r="G1424" s="22"/>
      <c r="H1424" s="19"/>
      <c r="I1424" s="15" t="s">
        <v>123</v>
      </c>
      <c r="J1424" s="22"/>
      <c r="K1424" s="19"/>
      <c r="L1424" s="15" t="s">
        <v>110</v>
      </c>
      <c r="M1424" s="22"/>
      <c r="N1424" s="19"/>
      <c r="O1424" s="15" t="str">
        <f aca="false">IF(OR(AND(NOT(ISBLANK(G1424)),NOT(ISNUMBER(G1424))),AND(NOT(ISBLANK(J1424)),NOT(ISNUMBER(M1424)))),"Digite um número na C.H.",IF(OR(COUNTIF(B1418:B1427,B1424)&gt;1,COUNTIF(J1418:J1427,J1424)&gt;1),"Docente repetido",""))</f>
        <v/>
      </c>
      <c r="P1424" s="15" t="n">
        <f aca="false">IF(ISBLANK(O1424),"",IF(O1424="",0,1))</f>
        <v>0</v>
      </c>
      <c r="Q1424" s="21"/>
      <c r="R1424" s="21"/>
      <c r="S1424" s="21"/>
      <c r="T1424" s="42" t="str">
        <f aca="false">IF(AND($A1424 = "Nome da disciplina:", ISTEXT($B1424)), "OK", "")</f>
        <v/>
      </c>
      <c r="U1424" s="19"/>
      <c r="V1424" s="19"/>
      <c r="W1424" s="21"/>
    </row>
    <row r="1425" customFormat="false" ht="13.5" hidden="false" customHeight="false" outlineLevel="0" collapsed="false">
      <c r="A1425" s="15" t="s">
        <v>124</v>
      </c>
      <c r="B1425" s="20"/>
      <c r="C1425" s="20"/>
      <c r="D1425" s="20"/>
      <c r="E1425" s="19"/>
      <c r="F1425" s="15" t="s">
        <v>110</v>
      </c>
      <c r="G1425" s="22"/>
      <c r="H1425" s="19"/>
      <c r="I1425" s="15" t="s">
        <v>125</v>
      </c>
      <c r="J1425" s="22"/>
      <c r="K1425" s="19"/>
      <c r="L1425" s="15" t="s">
        <v>110</v>
      </c>
      <c r="M1425" s="22"/>
      <c r="N1425" s="19"/>
      <c r="O1425" s="15" t="str">
        <f aca="false">IF(OR(AND(NOT(ISBLANK(G1425)),NOT(ISNUMBER(G1425))),AND(NOT(ISBLANK(J1425)),NOT(ISNUMBER(M1425)))),"Digite um número na C.H.",IF(OR(COUNTIF(B1418:B1427,B1425)&gt;1,COUNTIF(J1418:J1427,J1425)&gt;1),"Docente repetido",""))</f>
        <v/>
      </c>
      <c r="P1425" s="15" t="n">
        <f aca="false">IF(ISBLANK(O1425),"",IF(O1425="",0,1))</f>
        <v>0</v>
      </c>
      <c r="Q1425" s="21"/>
      <c r="R1425" s="21"/>
      <c r="S1425" s="21"/>
      <c r="T1425" s="42" t="str">
        <f aca="false">IF(AND($A1425 = "Nome da disciplina:", ISTEXT($B1425)), "OK", "")</f>
        <v/>
      </c>
      <c r="U1425" s="19"/>
      <c r="V1425" s="19"/>
      <c r="W1425" s="21"/>
    </row>
    <row r="1426" customFormat="false" ht="13.5" hidden="false" customHeight="false" outlineLevel="0" collapsed="false">
      <c r="A1426" s="15" t="s">
        <v>126</v>
      </c>
      <c r="B1426" s="20"/>
      <c r="C1426" s="20"/>
      <c r="D1426" s="20"/>
      <c r="E1426" s="19"/>
      <c r="F1426" s="15" t="s">
        <v>110</v>
      </c>
      <c r="G1426" s="22"/>
      <c r="H1426" s="19"/>
      <c r="I1426" s="15" t="s">
        <v>127</v>
      </c>
      <c r="J1426" s="22"/>
      <c r="K1426" s="19"/>
      <c r="L1426" s="15" t="s">
        <v>110</v>
      </c>
      <c r="M1426" s="22"/>
      <c r="N1426" s="19"/>
      <c r="O1426" s="15" t="str">
        <f aca="false">IF(OR(AND(NOT(ISBLANK(G1426)),NOT(ISNUMBER(G1426))),AND(NOT(ISBLANK(J1426)),NOT(ISNUMBER(M1426)))),"Digite um número na C.H.",IF(OR(COUNTIF(B1418:B1427,B1426)&gt;1,COUNTIF(J1418:J1427,J1426)&gt;1),"Docente repetido",""))</f>
        <v/>
      </c>
      <c r="P1426" s="15" t="n">
        <f aca="false">IF(ISBLANK(O1426),"",IF(O1426="",0,1))</f>
        <v>0</v>
      </c>
      <c r="Q1426" s="21"/>
      <c r="R1426" s="21"/>
      <c r="S1426" s="21"/>
      <c r="T1426" s="42" t="str">
        <f aca="false">IF(AND($A1426 = "Nome da disciplina:", ISTEXT($B1426)), "OK", "")</f>
        <v/>
      </c>
      <c r="U1426" s="21"/>
      <c r="V1426" s="21"/>
      <c r="W1426" s="21"/>
    </row>
    <row r="1427" customFormat="false" ht="13.5" hidden="false" customHeight="false" outlineLevel="0" collapsed="false">
      <c r="A1427" s="15" t="s">
        <v>128</v>
      </c>
      <c r="B1427" s="20"/>
      <c r="C1427" s="20"/>
      <c r="D1427" s="20"/>
      <c r="E1427" s="19"/>
      <c r="F1427" s="15" t="s">
        <v>110</v>
      </c>
      <c r="G1427" s="22"/>
      <c r="H1427" s="19"/>
      <c r="I1427" s="15" t="s">
        <v>129</v>
      </c>
      <c r="J1427" s="22"/>
      <c r="K1427" s="19"/>
      <c r="L1427" s="15" t="s">
        <v>110</v>
      </c>
      <c r="M1427" s="22"/>
      <c r="N1427" s="19"/>
      <c r="O1427" s="15" t="str">
        <f aca="false">IF(OR(AND(NOT(ISBLANK(G1427)),NOT(ISNUMBER(G1427))),AND(NOT(ISBLANK(J1427)),NOT(ISNUMBER(M1427)))),"Digite um número na C.H.",IF(OR(COUNTIF(B1418:B1427,B1427)&gt;1,COUNTIF(J1418:J1427,J1427)&gt;1),"Docente repetido",""))</f>
        <v/>
      </c>
      <c r="P1427" s="15" t="n">
        <f aca="false">IF(ISBLANK(O1427),"",IF(O1427="",0,1))</f>
        <v>0</v>
      </c>
      <c r="Q1427" s="21"/>
      <c r="R1427" s="21"/>
      <c r="S1427" s="21"/>
      <c r="T1427" s="42" t="str">
        <f aca="false">IF(AND($A1427 = "Nome da disciplina:", ISTEXT($B1427)), "OK", "")</f>
        <v/>
      </c>
      <c r="U1427" s="21"/>
      <c r="V1427" s="21"/>
      <c r="W1427" s="21"/>
    </row>
    <row r="1428" customFormat="false" ht="12" hidden="false" customHeight="false" outlineLevel="0" collapsed="false">
      <c r="A1428" s="21"/>
      <c r="B1428" s="21"/>
      <c r="C1428" s="21"/>
      <c r="D1428" s="21"/>
      <c r="E1428" s="21"/>
      <c r="F1428" s="21"/>
      <c r="G1428" s="21"/>
      <c r="H1428" s="21"/>
      <c r="I1428" s="21"/>
      <c r="J1428" s="21"/>
      <c r="K1428" s="21"/>
      <c r="L1428" s="21"/>
      <c r="M1428" s="21"/>
      <c r="N1428" s="21"/>
      <c r="O1428" s="21"/>
      <c r="P1428" s="21"/>
      <c r="Q1428" s="21"/>
      <c r="R1428" s="21"/>
      <c r="S1428" s="21"/>
      <c r="T1428" s="42" t="str">
        <f aca="false">IF(AND($A1428 = "Nome da disciplina:", ISTEXT($B1428)), "OK", "")</f>
        <v/>
      </c>
      <c r="U1428" s="21"/>
      <c r="V1428" s="21"/>
      <c r="W1428" s="21"/>
    </row>
    <row r="1429" customFormat="false" ht="15.75" hidden="false" customHeight="true" outlineLevel="0" collapsed="false">
      <c r="T1429" s="42" t="str">
        <f aca="false">IF(AND($A1429 = "Nome da disciplina:", ISTEXT($B1429)), "OK", "")</f>
        <v/>
      </c>
    </row>
    <row r="1430" customFormat="false" ht="15.75" hidden="false" customHeight="true" outlineLevel="0" collapsed="false">
      <c r="T1430" s="42" t="str">
        <f aca="false">IF(AND($A1430 = "Nome da disciplina:", ISTEXT($B1430)), "OK", "")</f>
        <v/>
      </c>
    </row>
    <row r="1431" customFormat="false" ht="19.5" hidden="false" customHeight="true" outlineLevel="0" collapsed="false">
      <c r="A1431" s="15" t="s">
        <v>98</v>
      </c>
      <c r="B1431" s="17"/>
      <c r="C1431" s="17"/>
      <c r="D1431" s="17"/>
      <c r="E1431" s="17"/>
      <c r="F1431" s="17"/>
      <c r="G1431" s="17"/>
      <c r="H1431" s="17"/>
      <c r="I1431" s="17"/>
      <c r="J1431" s="17"/>
      <c r="K1431" s="17"/>
      <c r="L1431" s="17"/>
      <c r="M1431" s="17"/>
      <c r="N1431" s="19"/>
      <c r="O1431" s="15" t="str">
        <f aca="false">IF(AND(B1431="",NOT(F1432="")),"Nome da disciplina obrigatório","")</f>
        <v/>
      </c>
      <c r="P1431" s="15" t="n">
        <f aca="false">IF(ISBLANK(O1431),"",IF(O1431="",0,1))</f>
        <v>0</v>
      </c>
      <c r="Q1431" s="21"/>
      <c r="R1431" s="21"/>
      <c r="S1431" s="21"/>
      <c r="T1431" s="42" t="str">
        <f aca="false">IF(AND($A1431 = "Nome da disciplina:", ISTEXT($B1431)), "OK", "")</f>
        <v/>
      </c>
      <c r="U1431" s="21"/>
      <c r="V1431" s="21"/>
      <c r="W1431" s="21"/>
    </row>
    <row r="1432" customFormat="false" ht="32.25" hidden="false" customHeight="true" outlineLevel="0" collapsed="false">
      <c r="A1432" s="47" t="s">
        <v>99</v>
      </c>
      <c r="B1432" s="47"/>
      <c r="C1432" s="47"/>
      <c r="D1432" s="47"/>
      <c r="E1432" s="47"/>
      <c r="F1432" s="15" t="str">
        <f aca="false">IF(SUM(G1442:G1451)+SUM(M1442:M1451)=0,"",SUM(G1442:G1451)+SUM(M1442:M1451))</f>
        <v/>
      </c>
      <c r="H1432" s="19"/>
      <c r="I1432" s="19"/>
      <c r="J1432" s="19"/>
      <c r="K1432" s="19"/>
      <c r="L1432" s="19"/>
      <c r="M1432" s="19"/>
      <c r="N1432" s="19"/>
      <c r="O1432" s="15" t="str">
        <f aca="false">IF(F1432="", "", IF(AND(NOT(F1432=0),NOT(MOD(F1432,15)=0)),"A carga horária deve ser múltiplo de 15",""))</f>
        <v/>
      </c>
      <c r="P1432" s="15" t="n">
        <f aca="false">IF(ISBLANK(O1432),"",IF(O1432="",0,1))</f>
        <v>0</v>
      </c>
      <c r="Q1432" s="21"/>
      <c r="R1432" s="21"/>
      <c r="S1432" s="21"/>
      <c r="T1432" s="42" t="str">
        <f aca="false">IF(AND($A1432 = "Nome da disciplina:", ISTEXT($B1432)), "OK", "")</f>
        <v/>
      </c>
      <c r="U1432" s="19"/>
      <c r="V1432" s="19"/>
      <c r="W1432" s="21"/>
    </row>
    <row r="1433" customFormat="false" ht="13.5" hidden="false" customHeight="true" outlineLevel="0" collapsed="false">
      <c r="A1433" s="39" t="s">
        <v>92</v>
      </c>
      <c r="B1433" s="39"/>
      <c r="C1433" s="39"/>
      <c r="D1433" s="39"/>
      <c r="E1433" s="39"/>
      <c r="F1433" s="48" t="str">
        <f aca="false">IF(AND(NOT(ISBLANK(F1432)),ISNUMBER(F1432),F1432&gt;=15),F1432/15,"")</f>
        <v/>
      </c>
      <c r="G1433" s="19"/>
      <c r="H1433" s="19"/>
      <c r="I1433" s="19"/>
      <c r="J1433" s="19"/>
      <c r="K1433" s="19"/>
      <c r="L1433" s="19"/>
      <c r="M1433" s="19"/>
      <c r="N1433" s="19"/>
      <c r="O1433" s="21"/>
      <c r="P1433" s="21"/>
      <c r="Q1433" s="21"/>
      <c r="R1433" s="21"/>
      <c r="S1433" s="21"/>
      <c r="T1433" s="42" t="str">
        <f aca="false">IF(AND($A1433 = "Nome da disciplina:", ISTEXT($B1433)), "OK", "")</f>
        <v/>
      </c>
      <c r="U1433" s="19"/>
      <c r="V1433" s="19"/>
      <c r="W1433" s="21"/>
    </row>
    <row r="1434" customFormat="false" ht="60" hidden="false" customHeight="true" outlineLevel="0" collapsed="false">
      <c r="A1434" s="15" t="s">
        <v>100</v>
      </c>
      <c r="B1434" s="31"/>
      <c r="C1434" s="31"/>
      <c r="D1434" s="31"/>
      <c r="E1434" s="31"/>
      <c r="F1434" s="31"/>
      <c r="G1434" s="31"/>
      <c r="H1434" s="31"/>
      <c r="I1434" s="31"/>
      <c r="J1434" s="31"/>
      <c r="K1434" s="31"/>
      <c r="L1434" s="31"/>
      <c r="M1434" s="31"/>
      <c r="N1434" s="19"/>
      <c r="O1434" s="21"/>
      <c r="P1434" s="21"/>
      <c r="Q1434" s="21"/>
      <c r="R1434" s="21"/>
      <c r="S1434" s="21"/>
      <c r="T1434" s="42" t="str">
        <f aca="false">IF(AND($A1434 = "Nome da disciplina:", ISTEXT($B1434)), "OK", "")</f>
        <v/>
      </c>
      <c r="U1434" s="19"/>
      <c r="V1434" s="19"/>
      <c r="W1434" s="21"/>
    </row>
    <row r="1435" customFormat="false" ht="60" hidden="false" customHeight="true" outlineLevel="0" collapsed="false">
      <c r="A1435" s="49" t="s">
        <v>101</v>
      </c>
      <c r="B1435" s="31"/>
      <c r="C1435" s="31"/>
      <c r="D1435" s="31"/>
      <c r="E1435" s="31"/>
      <c r="F1435" s="31"/>
      <c r="G1435" s="31"/>
      <c r="H1435" s="31"/>
      <c r="I1435" s="31"/>
      <c r="J1435" s="31"/>
      <c r="K1435" s="31"/>
      <c r="L1435" s="31"/>
      <c r="M1435" s="31"/>
      <c r="N1435" s="19"/>
      <c r="O1435" s="21"/>
      <c r="P1435" s="21"/>
      <c r="Q1435" s="21"/>
      <c r="R1435" s="21"/>
      <c r="S1435" s="21"/>
      <c r="T1435" s="42" t="str">
        <f aca="false">IF(AND($A1435 = "Nome da disciplina:", ISTEXT($B1435)), "OK", "")</f>
        <v/>
      </c>
      <c r="U1435" s="19"/>
      <c r="V1435" s="19"/>
      <c r="W1435" s="21"/>
    </row>
    <row r="1436" customFormat="false" ht="13.5" hidden="false" customHeight="false" outlineLevel="0" collapsed="false">
      <c r="A1436" s="15" t="s">
        <v>102</v>
      </c>
      <c r="B1436" s="22"/>
      <c r="C1436" s="50" t="s">
        <v>103</v>
      </c>
      <c r="D1436" s="19"/>
      <c r="E1436" s="19"/>
      <c r="G1436" s="21"/>
      <c r="H1436" s="19"/>
      <c r="I1436" s="19"/>
      <c r="J1436" s="19"/>
      <c r="K1436" s="19"/>
      <c r="L1436" s="19"/>
      <c r="M1436" s="19"/>
      <c r="N1436" s="19"/>
      <c r="O1436" s="21"/>
      <c r="P1436" s="21"/>
      <c r="Q1436" s="21"/>
      <c r="R1436" s="21"/>
      <c r="S1436" s="21"/>
      <c r="T1436" s="42" t="str">
        <f aca="false">IF(AND($A1436 = "Nome da disciplina:", ISTEXT($B1436)), "OK", "")</f>
        <v/>
      </c>
      <c r="U1436" s="19"/>
      <c r="V1436" s="19"/>
      <c r="W1436" s="21"/>
    </row>
    <row r="1437" customFormat="false" ht="13.5" hidden="false" customHeight="false" outlineLevel="0" collapsed="false">
      <c r="A1437" s="15" t="s">
        <v>104</v>
      </c>
      <c r="B1437" s="22"/>
      <c r="C1437" s="50" t="s">
        <v>103</v>
      </c>
      <c r="D1437" s="19"/>
      <c r="E1437" s="19"/>
      <c r="G1437" s="21"/>
      <c r="H1437" s="19"/>
      <c r="I1437" s="19"/>
      <c r="J1437" s="19"/>
      <c r="K1437" s="19"/>
      <c r="L1437" s="19"/>
      <c r="M1437" s="19"/>
      <c r="N1437" s="19"/>
      <c r="O1437" s="21"/>
      <c r="P1437" s="21"/>
      <c r="Q1437" s="21"/>
      <c r="R1437" s="21"/>
      <c r="S1437" s="21"/>
      <c r="T1437" s="42" t="str">
        <f aca="false">IF(AND($A1437 = "Nome da disciplina:", ISTEXT($B1437)), "OK", "")</f>
        <v/>
      </c>
      <c r="U1437" s="19"/>
      <c r="V1437" s="19"/>
      <c r="W1437" s="21"/>
    </row>
    <row r="1438" customFormat="false" ht="13.5" hidden="false" customHeight="true" outlineLevel="0" collapsed="false">
      <c r="A1438" s="51" t="s">
        <v>105</v>
      </c>
      <c r="B1438" s="51"/>
      <c r="C1438" s="22"/>
      <c r="D1438" s="50" t="s">
        <v>103</v>
      </c>
      <c r="E1438" s="19"/>
      <c r="F1438" s="52"/>
      <c r="G1438" s="21"/>
      <c r="H1438" s="19"/>
      <c r="I1438" s="19"/>
      <c r="J1438" s="19"/>
      <c r="K1438" s="19"/>
      <c r="L1438" s="19"/>
      <c r="M1438" s="19"/>
      <c r="N1438" s="19"/>
      <c r="O1438" s="21"/>
      <c r="P1438" s="21"/>
      <c r="Q1438" s="21"/>
      <c r="R1438" s="21"/>
      <c r="S1438" s="21"/>
      <c r="T1438" s="42" t="str">
        <f aca="false">IF(AND($A1438 = "Nome da disciplina:", ISTEXT($B1438)), "OK", "")</f>
        <v/>
      </c>
      <c r="U1438" s="19"/>
      <c r="V1438" s="19"/>
      <c r="W1438" s="21"/>
    </row>
    <row r="1439" customFormat="false" ht="13.5" hidden="false" customHeight="true" outlineLevel="0" collapsed="false">
      <c r="A1439" s="51" t="s">
        <v>106</v>
      </c>
      <c r="B1439" s="51"/>
      <c r="C1439" s="22"/>
      <c r="D1439" s="50" t="s">
        <v>103</v>
      </c>
      <c r="E1439" s="19"/>
      <c r="F1439" s="52"/>
      <c r="G1439" s="21"/>
      <c r="H1439" s="19"/>
      <c r="I1439" s="19"/>
      <c r="J1439" s="19"/>
      <c r="K1439" s="19"/>
      <c r="L1439" s="19"/>
      <c r="M1439" s="19"/>
      <c r="N1439" s="19"/>
      <c r="O1439" s="21"/>
      <c r="P1439" s="21"/>
      <c r="Q1439" s="21"/>
      <c r="R1439" s="21"/>
      <c r="S1439" s="21"/>
      <c r="T1439" s="42" t="str">
        <f aca="false">IF(AND($A1439 = "Nome da disciplina:", ISTEXT($B1439)), "OK", "")</f>
        <v/>
      </c>
      <c r="U1439" s="19"/>
      <c r="V1439" s="19"/>
      <c r="W1439" s="21"/>
    </row>
    <row r="1440" customFormat="false" ht="13.5" hidden="false" customHeight="true" outlineLevel="0" collapsed="false">
      <c r="A1440" s="57" t="s">
        <v>107</v>
      </c>
      <c r="B1440" s="57"/>
      <c r="C1440" s="57"/>
      <c r="D1440" s="22"/>
      <c r="E1440" s="50" t="s">
        <v>103</v>
      </c>
      <c r="G1440" s="21"/>
      <c r="H1440" s="19"/>
      <c r="I1440" s="19"/>
      <c r="J1440" s="19"/>
      <c r="K1440" s="19"/>
      <c r="L1440" s="19"/>
      <c r="M1440" s="19"/>
      <c r="N1440" s="19"/>
      <c r="O1440" s="21"/>
      <c r="P1440" s="21"/>
      <c r="Q1440" s="21"/>
      <c r="R1440" s="21"/>
      <c r="S1440" s="21"/>
      <c r="T1440" s="42" t="str">
        <f aca="false">IF(AND($A1440 = "Nome da disciplina:", ISTEXT($B1440)), "OK", "")</f>
        <v/>
      </c>
      <c r="U1440" s="19"/>
      <c r="V1440" s="19"/>
      <c r="W1440" s="21"/>
    </row>
    <row r="1441" customFormat="false" ht="13.5" hidden="false" customHeight="true" outlineLevel="0" collapsed="false">
      <c r="A1441" s="59" t="s">
        <v>108</v>
      </c>
      <c r="B1441" s="59"/>
      <c r="C1441" s="59"/>
      <c r="D1441" s="22"/>
      <c r="E1441" s="50" t="s">
        <v>103</v>
      </c>
      <c r="G1441" s="21"/>
      <c r="H1441" s="19"/>
      <c r="I1441" s="19"/>
      <c r="J1441" s="19"/>
      <c r="K1441" s="19"/>
      <c r="L1441" s="19"/>
      <c r="M1441" s="19"/>
      <c r="N1441" s="19"/>
      <c r="O1441" s="21"/>
      <c r="P1441" s="21"/>
      <c r="Q1441" s="21"/>
      <c r="R1441" s="21"/>
      <c r="S1441" s="21"/>
      <c r="T1441" s="42" t="str">
        <f aca="false">IF(AND($A1441 = "Nome da disciplina:", ISTEXT($B1441)), "OK", "")</f>
        <v/>
      </c>
      <c r="U1441" s="19"/>
      <c r="V1441" s="19"/>
      <c r="W1441" s="21"/>
    </row>
    <row r="1442" customFormat="false" ht="13.5" hidden="false" customHeight="false" outlineLevel="0" collapsed="false">
      <c r="A1442" s="15" t="s">
        <v>109</v>
      </c>
      <c r="B1442" s="20"/>
      <c r="C1442" s="20"/>
      <c r="D1442" s="20"/>
      <c r="E1442" s="19"/>
      <c r="F1442" s="15" t="s">
        <v>110</v>
      </c>
      <c r="G1442" s="22"/>
      <c r="H1442" s="19"/>
      <c r="I1442" s="15" t="s">
        <v>111</v>
      </c>
      <c r="J1442" s="22"/>
      <c r="K1442" s="19"/>
      <c r="L1442" s="15" t="s">
        <v>110</v>
      </c>
      <c r="M1442" s="22"/>
      <c r="N1442" s="19"/>
      <c r="O1442" s="15" t="str">
        <f aca="false">IF(OR(AND(NOT(ISBLANK(G1442)),NOT(ISNUMBER(G1442))),AND(NOT(ISBLANK(J1442)),NOT(ISNUMBER(M1442)))),"Digite um número na C.H.",IF(OR(COUNTIF(B1442:B1451,B1442)&gt;1,COUNTIF(J1442:J1451,J1442)&gt;1),"Docente repetido",""))</f>
        <v/>
      </c>
      <c r="P1442" s="15" t="n">
        <f aca="false">IF(ISBLANK(O1442),"",IF(O1442="",0,1))</f>
        <v>0</v>
      </c>
      <c r="Q1442" s="21"/>
      <c r="R1442" s="21"/>
      <c r="S1442" s="21"/>
      <c r="T1442" s="42" t="str">
        <f aca="false">IF(AND($A1442 = "Nome da disciplina:", ISTEXT($B1442)), "OK", "")</f>
        <v/>
      </c>
      <c r="U1442" s="19"/>
      <c r="V1442" s="19"/>
      <c r="W1442" s="21"/>
    </row>
    <row r="1443" customFormat="false" ht="13.5" hidden="false" customHeight="false" outlineLevel="0" collapsed="false">
      <c r="A1443" s="15" t="s">
        <v>112</v>
      </c>
      <c r="B1443" s="20"/>
      <c r="C1443" s="20"/>
      <c r="D1443" s="20"/>
      <c r="E1443" s="19"/>
      <c r="F1443" s="15" t="s">
        <v>110</v>
      </c>
      <c r="G1443" s="22"/>
      <c r="H1443" s="19"/>
      <c r="I1443" s="15" t="s">
        <v>113</v>
      </c>
      <c r="J1443" s="22"/>
      <c r="K1443" s="19"/>
      <c r="L1443" s="15" t="s">
        <v>110</v>
      </c>
      <c r="M1443" s="22"/>
      <c r="N1443" s="19"/>
      <c r="O1443" s="15" t="str">
        <f aca="false">IF(OR(AND(NOT(ISBLANK(G1443)),NOT(ISNUMBER(G1443))),AND(NOT(ISBLANK(J1443)),NOT(ISNUMBER(M1443)))),"Digite um número na C.H.",IF(OR(COUNTIF(B1442:B1451,B1443)&gt;1,COUNTIF(J1442:J1451,J1443)&gt;1),"Docente repetido",""))</f>
        <v/>
      </c>
      <c r="P1443" s="15" t="n">
        <f aca="false">IF(ISBLANK(O1443),"",IF(O1443="",0,1))</f>
        <v>0</v>
      </c>
      <c r="Q1443" s="21"/>
      <c r="R1443" s="21"/>
      <c r="S1443" s="21"/>
      <c r="T1443" s="42" t="str">
        <f aca="false">IF(AND($A1443 = "Nome da disciplina:", ISTEXT($B1443)), "OK", "")</f>
        <v/>
      </c>
      <c r="U1443" s="19"/>
      <c r="V1443" s="19"/>
      <c r="W1443" s="21"/>
    </row>
    <row r="1444" customFormat="false" ht="13.5" hidden="false" customHeight="false" outlineLevel="0" collapsed="false">
      <c r="A1444" s="15" t="s">
        <v>114</v>
      </c>
      <c r="B1444" s="20"/>
      <c r="C1444" s="20"/>
      <c r="D1444" s="20"/>
      <c r="E1444" s="19"/>
      <c r="F1444" s="15" t="s">
        <v>110</v>
      </c>
      <c r="G1444" s="22"/>
      <c r="H1444" s="19"/>
      <c r="I1444" s="15" t="s">
        <v>115</v>
      </c>
      <c r="J1444" s="22"/>
      <c r="K1444" s="19"/>
      <c r="L1444" s="15" t="s">
        <v>110</v>
      </c>
      <c r="M1444" s="22"/>
      <c r="N1444" s="19"/>
      <c r="O1444" s="15" t="str">
        <f aca="false">IF(OR(AND(NOT(ISBLANK(G1444)),NOT(ISNUMBER(G1444))),AND(NOT(ISBLANK(J1444)),NOT(ISNUMBER(M1444)))),"Digite um número na C.H.",IF(OR(COUNTIF(B1442:B1451,B1444)&gt;1,COUNTIF(J1442:J1451,J1444)&gt;1),"Docente repetido",""))</f>
        <v/>
      </c>
      <c r="P1444" s="15" t="n">
        <f aca="false">IF(ISBLANK(O1444),"",IF(O1444="",0,1))</f>
        <v>0</v>
      </c>
      <c r="Q1444" s="21"/>
      <c r="R1444" s="21"/>
      <c r="S1444" s="21"/>
      <c r="T1444" s="42" t="str">
        <f aca="false">IF(AND($A1444 = "Nome da disciplina:", ISTEXT($B1444)), "OK", "")</f>
        <v/>
      </c>
      <c r="U1444" s="19"/>
      <c r="V1444" s="19"/>
      <c r="W1444" s="21"/>
    </row>
    <row r="1445" customFormat="false" ht="13.5" hidden="false" customHeight="false" outlineLevel="0" collapsed="false">
      <c r="A1445" s="15" t="s">
        <v>116</v>
      </c>
      <c r="B1445" s="20"/>
      <c r="C1445" s="20"/>
      <c r="D1445" s="20"/>
      <c r="E1445" s="19"/>
      <c r="F1445" s="15" t="s">
        <v>110</v>
      </c>
      <c r="G1445" s="22"/>
      <c r="H1445" s="19"/>
      <c r="I1445" s="15" t="s">
        <v>117</v>
      </c>
      <c r="J1445" s="22"/>
      <c r="K1445" s="19"/>
      <c r="L1445" s="15" t="s">
        <v>110</v>
      </c>
      <c r="M1445" s="22"/>
      <c r="N1445" s="19"/>
      <c r="O1445" s="15" t="str">
        <f aca="false">IF(OR(AND(NOT(ISBLANK(G1445)),NOT(ISNUMBER(G1445))),AND(NOT(ISBLANK(J1445)),NOT(ISNUMBER(M1445)))),"Digite um número na C.H.",IF(OR(COUNTIF(B1442:B1451,B1445)&gt;1,COUNTIF(J1442:J1451,J1445)&gt;1),"Docente repetido",""))</f>
        <v/>
      </c>
      <c r="P1445" s="15" t="n">
        <f aca="false">IF(ISBLANK(O1445),"",IF(O1445="",0,1))</f>
        <v>0</v>
      </c>
      <c r="Q1445" s="21"/>
      <c r="R1445" s="21"/>
      <c r="S1445" s="21"/>
      <c r="T1445" s="42" t="str">
        <f aca="false">IF(AND($A1445 = "Nome da disciplina:", ISTEXT($B1445)), "OK", "")</f>
        <v/>
      </c>
      <c r="U1445" s="19"/>
      <c r="V1445" s="19"/>
      <c r="W1445" s="21"/>
    </row>
    <row r="1446" customFormat="false" ht="13.5" hidden="false" customHeight="false" outlineLevel="0" collapsed="false">
      <c r="A1446" s="15" t="s">
        <v>118</v>
      </c>
      <c r="B1446" s="20"/>
      <c r="C1446" s="20"/>
      <c r="D1446" s="20"/>
      <c r="E1446" s="19"/>
      <c r="F1446" s="15" t="s">
        <v>110</v>
      </c>
      <c r="G1446" s="22"/>
      <c r="H1446" s="19"/>
      <c r="I1446" s="15" t="s">
        <v>119</v>
      </c>
      <c r="J1446" s="22"/>
      <c r="K1446" s="19"/>
      <c r="L1446" s="15" t="s">
        <v>110</v>
      </c>
      <c r="M1446" s="22"/>
      <c r="N1446" s="19"/>
      <c r="O1446" s="15" t="str">
        <f aca="false">IF(OR(AND(NOT(ISBLANK(G1446)),NOT(ISNUMBER(G1446))),AND(NOT(ISBLANK(J1446)),NOT(ISNUMBER(M1446)))),"Digite um número na C.H.",IF(OR(COUNTIF(B1442:B1451,B1446)&gt;1,COUNTIF(J1442:J1451,J1446)&gt;1),"Docente repetido",""))</f>
        <v/>
      </c>
      <c r="P1446" s="15" t="n">
        <f aca="false">IF(ISBLANK(O1446),"",IF(O1446="",0,1))</f>
        <v>0</v>
      </c>
      <c r="Q1446" s="21"/>
      <c r="R1446" s="21"/>
      <c r="S1446" s="21"/>
      <c r="T1446" s="42" t="str">
        <f aca="false">IF(AND($A1446 = "Nome da disciplina:", ISTEXT($B1446)), "OK", "")</f>
        <v/>
      </c>
      <c r="U1446" s="19"/>
      <c r="V1446" s="19"/>
      <c r="W1446" s="21"/>
    </row>
    <row r="1447" customFormat="false" ht="13.5" hidden="false" customHeight="false" outlineLevel="0" collapsed="false">
      <c r="A1447" s="15" t="s">
        <v>120</v>
      </c>
      <c r="B1447" s="20"/>
      <c r="C1447" s="20"/>
      <c r="D1447" s="20"/>
      <c r="E1447" s="19"/>
      <c r="F1447" s="15" t="s">
        <v>110</v>
      </c>
      <c r="G1447" s="22"/>
      <c r="H1447" s="19"/>
      <c r="I1447" s="15" t="s">
        <v>121</v>
      </c>
      <c r="J1447" s="22"/>
      <c r="K1447" s="19"/>
      <c r="L1447" s="15" t="s">
        <v>110</v>
      </c>
      <c r="M1447" s="22"/>
      <c r="N1447" s="19"/>
      <c r="O1447" s="15" t="str">
        <f aca="false">IF(OR(AND(NOT(ISBLANK(G1447)),NOT(ISNUMBER(G1447))),AND(NOT(ISBLANK(J1447)),NOT(ISNUMBER(M1447)))),"Digite um número na C.H.",IF(OR(COUNTIF(B1442:B1451,B1447)&gt;1,COUNTIF(J1442:J1451,J1447)&gt;1),"Docente repetido",""))</f>
        <v/>
      </c>
      <c r="P1447" s="15" t="n">
        <f aca="false">IF(ISBLANK(O1447),"",IF(O1447="",0,1))</f>
        <v>0</v>
      </c>
      <c r="Q1447" s="21"/>
      <c r="R1447" s="21"/>
      <c r="S1447" s="21"/>
      <c r="T1447" s="42" t="str">
        <f aca="false">IF(AND($A1447 = "Nome da disciplina:", ISTEXT($B1447)), "OK", "")</f>
        <v/>
      </c>
      <c r="U1447" s="19"/>
      <c r="V1447" s="19"/>
      <c r="W1447" s="21"/>
    </row>
    <row r="1448" customFormat="false" ht="13.5" hidden="false" customHeight="false" outlineLevel="0" collapsed="false">
      <c r="A1448" s="15" t="s">
        <v>122</v>
      </c>
      <c r="B1448" s="20"/>
      <c r="C1448" s="20"/>
      <c r="D1448" s="20"/>
      <c r="E1448" s="19"/>
      <c r="F1448" s="15" t="s">
        <v>110</v>
      </c>
      <c r="G1448" s="22"/>
      <c r="H1448" s="19"/>
      <c r="I1448" s="15" t="s">
        <v>123</v>
      </c>
      <c r="J1448" s="22"/>
      <c r="K1448" s="19"/>
      <c r="L1448" s="15" t="s">
        <v>110</v>
      </c>
      <c r="M1448" s="22"/>
      <c r="N1448" s="19"/>
      <c r="O1448" s="15" t="str">
        <f aca="false">IF(OR(AND(NOT(ISBLANK(G1448)),NOT(ISNUMBER(G1448))),AND(NOT(ISBLANK(J1448)),NOT(ISNUMBER(M1448)))),"Digite um número na C.H.",IF(OR(COUNTIF(B1442:B1451,B1448)&gt;1,COUNTIF(J1442:J1451,J1448)&gt;1),"Docente repetido",""))</f>
        <v/>
      </c>
      <c r="P1448" s="15" t="n">
        <f aca="false">IF(ISBLANK(O1448),"",IF(O1448="",0,1))</f>
        <v>0</v>
      </c>
      <c r="Q1448" s="21"/>
      <c r="R1448" s="21"/>
      <c r="S1448" s="21"/>
      <c r="T1448" s="42" t="str">
        <f aca="false">IF(AND($A1448 = "Nome da disciplina:", ISTEXT($B1448)), "OK", "")</f>
        <v/>
      </c>
      <c r="U1448" s="19"/>
      <c r="V1448" s="19"/>
      <c r="W1448" s="21"/>
    </row>
    <row r="1449" customFormat="false" ht="13.5" hidden="false" customHeight="false" outlineLevel="0" collapsed="false">
      <c r="A1449" s="15" t="s">
        <v>124</v>
      </c>
      <c r="B1449" s="20"/>
      <c r="C1449" s="20"/>
      <c r="D1449" s="20"/>
      <c r="E1449" s="19"/>
      <c r="F1449" s="15" t="s">
        <v>110</v>
      </c>
      <c r="G1449" s="22"/>
      <c r="H1449" s="19"/>
      <c r="I1449" s="15" t="s">
        <v>125</v>
      </c>
      <c r="J1449" s="22"/>
      <c r="K1449" s="19"/>
      <c r="L1449" s="15" t="s">
        <v>110</v>
      </c>
      <c r="M1449" s="22"/>
      <c r="N1449" s="19"/>
      <c r="O1449" s="15" t="str">
        <f aca="false">IF(OR(AND(NOT(ISBLANK(G1449)),NOT(ISNUMBER(G1449))),AND(NOT(ISBLANK(J1449)),NOT(ISNUMBER(M1449)))),"Digite um número na C.H.",IF(OR(COUNTIF(B1442:B1451,B1449)&gt;1,COUNTIF(J1442:J1451,J1449)&gt;1),"Docente repetido",""))</f>
        <v/>
      </c>
      <c r="P1449" s="15" t="n">
        <f aca="false">IF(ISBLANK(O1449),"",IF(O1449="",0,1))</f>
        <v>0</v>
      </c>
      <c r="Q1449" s="21"/>
      <c r="R1449" s="21"/>
      <c r="S1449" s="21"/>
      <c r="T1449" s="42" t="str">
        <f aca="false">IF(AND($A1449 = "Nome da disciplina:", ISTEXT($B1449)), "OK", "")</f>
        <v/>
      </c>
      <c r="U1449" s="19"/>
      <c r="V1449" s="19"/>
      <c r="W1449" s="21"/>
    </row>
    <row r="1450" customFormat="false" ht="13.5" hidden="false" customHeight="false" outlineLevel="0" collapsed="false">
      <c r="A1450" s="15" t="s">
        <v>126</v>
      </c>
      <c r="B1450" s="20"/>
      <c r="C1450" s="20"/>
      <c r="D1450" s="20"/>
      <c r="E1450" s="19"/>
      <c r="F1450" s="15" t="s">
        <v>110</v>
      </c>
      <c r="G1450" s="22"/>
      <c r="H1450" s="19"/>
      <c r="I1450" s="15" t="s">
        <v>127</v>
      </c>
      <c r="J1450" s="22"/>
      <c r="K1450" s="19"/>
      <c r="L1450" s="15" t="s">
        <v>110</v>
      </c>
      <c r="M1450" s="22"/>
      <c r="N1450" s="19"/>
      <c r="O1450" s="15" t="str">
        <f aca="false">IF(OR(AND(NOT(ISBLANK(G1450)),NOT(ISNUMBER(G1450))),AND(NOT(ISBLANK(J1450)),NOT(ISNUMBER(M1450)))),"Digite um número na C.H.",IF(OR(COUNTIF(B1442:B1451,B1450)&gt;1,COUNTIF(J1442:J1451,J1450)&gt;1),"Docente repetido",""))</f>
        <v/>
      </c>
      <c r="P1450" s="15" t="n">
        <f aca="false">IF(ISBLANK(O1450),"",IF(O1450="",0,1))</f>
        <v>0</v>
      </c>
      <c r="Q1450" s="21"/>
      <c r="R1450" s="21"/>
      <c r="S1450" s="21"/>
      <c r="T1450" s="42" t="str">
        <f aca="false">IF(AND($A1450 = "Nome da disciplina:", ISTEXT($B1450)), "OK", "")</f>
        <v/>
      </c>
      <c r="U1450" s="21"/>
      <c r="V1450" s="21"/>
      <c r="W1450" s="21"/>
    </row>
    <row r="1451" customFormat="false" ht="13.5" hidden="false" customHeight="false" outlineLevel="0" collapsed="false">
      <c r="A1451" s="15" t="s">
        <v>128</v>
      </c>
      <c r="B1451" s="20"/>
      <c r="C1451" s="20"/>
      <c r="D1451" s="20"/>
      <c r="E1451" s="19"/>
      <c r="F1451" s="15" t="s">
        <v>110</v>
      </c>
      <c r="G1451" s="22"/>
      <c r="H1451" s="19"/>
      <c r="I1451" s="15" t="s">
        <v>129</v>
      </c>
      <c r="J1451" s="22"/>
      <c r="K1451" s="19"/>
      <c r="L1451" s="15" t="s">
        <v>110</v>
      </c>
      <c r="M1451" s="22"/>
      <c r="N1451" s="19"/>
      <c r="O1451" s="15" t="str">
        <f aca="false">IF(OR(AND(NOT(ISBLANK(G1451)),NOT(ISNUMBER(G1451))),AND(NOT(ISBLANK(J1451)),NOT(ISNUMBER(M1451)))),"Digite um número na C.H.",IF(OR(COUNTIF(B1442:B1451,B1451)&gt;1,COUNTIF(J1442:J1451,J1451)&gt;1),"Docente repetido",""))</f>
        <v/>
      </c>
      <c r="P1451" s="15" t="n">
        <f aca="false">IF(ISBLANK(O1451),"",IF(O1451="",0,1))</f>
        <v>0</v>
      </c>
      <c r="Q1451" s="21"/>
      <c r="R1451" s="21"/>
      <c r="S1451" s="21"/>
      <c r="T1451" s="42" t="str">
        <f aca="false">IF(AND($A1451 = "Nome da disciplina:", ISTEXT($B1451)), "OK", "")</f>
        <v/>
      </c>
      <c r="U1451" s="21"/>
      <c r="V1451" s="21"/>
      <c r="W1451" s="21"/>
    </row>
    <row r="1452" customFormat="false" ht="12" hidden="false" customHeight="false" outlineLevel="0" collapsed="false">
      <c r="A1452" s="21"/>
      <c r="B1452" s="21"/>
      <c r="C1452" s="21"/>
      <c r="D1452" s="21"/>
      <c r="E1452" s="21"/>
      <c r="F1452" s="21"/>
      <c r="G1452" s="21"/>
      <c r="H1452" s="21"/>
      <c r="I1452" s="21"/>
      <c r="J1452" s="21"/>
      <c r="K1452" s="21"/>
      <c r="L1452" s="21"/>
      <c r="M1452" s="21"/>
      <c r="N1452" s="21"/>
      <c r="O1452" s="21"/>
      <c r="P1452" s="21"/>
      <c r="Q1452" s="21"/>
      <c r="R1452" s="21"/>
      <c r="S1452" s="21"/>
      <c r="T1452" s="42" t="str">
        <f aca="false">IF(AND($A1452 = "Nome da disciplina:", ISTEXT($B1452)), "OK", "")</f>
        <v/>
      </c>
      <c r="U1452" s="21"/>
      <c r="V1452" s="21"/>
      <c r="W1452" s="21"/>
    </row>
    <row r="1453" customFormat="false" ht="15.75" hidden="false" customHeight="true" outlineLevel="0" collapsed="false">
      <c r="T1453" s="42" t="str">
        <f aca="false">IF(AND($A1453 = "Nome da disciplina:", ISTEXT($B1453)), "OK", "")</f>
        <v/>
      </c>
    </row>
    <row r="1454" customFormat="false" ht="15.75" hidden="false" customHeight="true" outlineLevel="0" collapsed="false">
      <c r="T1454" s="42" t="str">
        <f aca="false">IF(AND($A1454 = "Nome da disciplina:", ISTEXT($B1454)), "OK", "")</f>
        <v/>
      </c>
    </row>
    <row r="1455" customFormat="false" ht="19.5" hidden="false" customHeight="true" outlineLevel="0" collapsed="false">
      <c r="A1455" s="15" t="s">
        <v>98</v>
      </c>
      <c r="B1455" s="17"/>
      <c r="C1455" s="17"/>
      <c r="D1455" s="17"/>
      <c r="E1455" s="17"/>
      <c r="F1455" s="17"/>
      <c r="G1455" s="17"/>
      <c r="H1455" s="17"/>
      <c r="I1455" s="17"/>
      <c r="J1455" s="17"/>
      <c r="K1455" s="17"/>
      <c r="L1455" s="17"/>
      <c r="M1455" s="17"/>
      <c r="N1455" s="19"/>
      <c r="O1455" s="15" t="str">
        <f aca="false">IF(AND(B1455="",NOT(F1456="")),"Nome da disciplina obrigatório","")</f>
        <v/>
      </c>
      <c r="P1455" s="15" t="n">
        <f aca="false">IF(ISBLANK(O1455),"",IF(O1455="",0,1))</f>
        <v>0</v>
      </c>
      <c r="Q1455" s="21"/>
      <c r="R1455" s="21"/>
      <c r="S1455" s="21"/>
      <c r="T1455" s="42" t="str">
        <f aca="false">IF(AND($A1455 = "Nome da disciplina:", ISTEXT($B1455)), "OK", "")</f>
        <v/>
      </c>
      <c r="U1455" s="21"/>
      <c r="V1455" s="21"/>
      <c r="W1455" s="21"/>
    </row>
    <row r="1456" customFormat="false" ht="32.25" hidden="false" customHeight="true" outlineLevel="0" collapsed="false">
      <c r="A1456" s="47" t="s">
        <v>99</v>
      </c>
      <c r="B1456" s="47"/>
      <c r="C1456" s="47"/>
      <c r="D1456" s="47"/>
      <c r="E1456" s="47"/>
      <c r="F1456" s="15" t="str">
        <f aca="false">IF(SUM(G1466:G1475)+SUM(M1466:M1475)=0,"",SUM(G1466:G1475)+SUM(M1466:M1475))</f>
        <v/>
      </c>
      <c r="H1456" s="19"/>
      <c r="I1456" s="19"/>
      <c r="J1456" s="19"/>
      <c r="K1456" s="19"/>
      <c r="L1456" s="19"/>
      <c r="M1456" s="19"/>
      <c r="N1456" s="19"/>
      <c r="O1456" s="15" t="str">
        <f aca="false">IF(F1456="", "", IF(AND(NOT(F1456=0),NOT(MOD(F1456,15)=0)),"A carga horária deve ser múltiplo de 15",""))</f>
        <v/>
      </c>
      <c r="P1456" s="15" t="n">
        <f aca="false">IF(ISBLANK(O1456),"",IF(O1456="",0,1))</f>
        <v>0</v>
      </c>
      <c r="Q1456" s="21"/>
      <c r="R1456" s="21"/>
      <c r="S1456" s="21"/>
      <c r="T1456" s="42" t="str">
        <f aca="false">IF(AND($A1456 = "Nome da disciplina:", ISTEXT($B1456)), "OK", "")</f>
        <v/>
      </c>
      <c r="U1456" s="19"/>
      <c r="V1456" s="19"/>
      <c r="W1456" s="21"/>
    </row>
    <row r="1457" customFormat="false" ht="13.5" hidden="false" customHeight="true" outlineLevel="0" collapsed="false">
      <c r="A1457" s="39" t="s">
        <v>92</v>
      </c>
      <c r="B1457" s="39"/>
      <c r="C1457" s="39"/>
      <c r="D1457" s="39"/>
      <c r="E1457" s="39"/>
      <c r="F1457" s="48" t="str">
        <f aca="false">IF(AND(NOT(ISBLANK(F1456)),ISNUMBER(F1456),F1456&gt;=15),F1456/15,"")</f>
        <v/>
      </c>
      <c r="G1457" s="19"/>
      <c r="H1457" s="19"/>
      <c r="I1457" s="19"/>
      <c r="J1457" s="19"/>
      <c r="K1457" s="19"/>
      <c r="L1457" s="19"/>
      <c r="M1457" s="19"/>
      <c r="N1457" s="19"/>
      <c r="O1457" s="21"/>
      <c r="P1457" s="21"/>
      <c r="Q1457" s="21"/>
      <c r="R1457" s="21"/>
      <c r="S1457" s="21"/>
      <c r="T1457" s="42" t="str">
        <f aca="false">IF(AND($A1457 = "Nome da disciplina:", ISTEXT($B1457)), "OK", "")</f>
        <v/>
      </c>
      <c r="U1457" s="19"/>
      <c r="V1457" s="19"/>
      <c r="W1457" s="21"/>
    </row>
    <row r="1458" customFormat="false" ht="60" hidden="false" customHeight="true" outlineLevel="0" collapsed="false">
      <c r="A1458" s="15" t="s">
        <v>100</v>
      </c>
      <c r="B1458" s="31"/>
      <c r="C1458" s="31"/>
      <c r="D1458" s="31"/>
      <c r="E1458" s="31"/>
      <c r="F1458" s="31"/>
      <c r="G1458" s="31"/>
      <c r="H1458" s="31"/>
      <c r="I1458" s="31"/>
      <c r="J1458" s="31"/>
      <c r="K1458" s="31"/>
      <c r="L1458" s="31"/>
      <c r="M1458" s="31"/>
      <c r="N1458" s="19"/>
      <c r="O1458" s="21"/>
      <c r="P1458" s="21"/>
      <c r="Q1458" s="21"/>
      <c r="R1458" s="21"/>
      <c r="S1458" s="21"/>
      <c r="T1458" s="42" t="str">
        <f aca="false">IF(AND($A1458 = "Nome da disciplina:", ISTEXT($B1458)), "OK", "")</f>
        <v/>
      </c>
      <c r="U1458" s="19"/>
      <c r="V1458" s="19"/>
      <c r="W1458" s="21"/>
    </row>
    <row r="1459" customFormat="false" ht="60" hidden="false" customHeight="true" outlineLevel="0" collapsed="false">
      <c r="A1459" s="49" t="s">
        <v>101</v>
      </c>
      <c r="B1459" s="31"/>
      <c r="C1459" s="31"/>
      <c r="D1459" s="31"/>
      <c r="E1459" s="31"/>
      <c r="F1459" s="31"/>
      <c r="G1459" s="31"/>
      <c r="H1459" s="31"/>
      <c r="I1459" s="31"/>
      <c r="J1459" s="31"/>
      <c r="K1459" s="31"/>
      <c r="L1459" s="31"/>
      <c r="M1459" s="31"/>
      <c r="N1459" s="19"/>
      <c r="O1459" s="21"/>
      <c r="P1459" s="21"/>
      <c r="Q1459" s="21"/>
      <c r="R1459" s="21"/>
      <c r="S1459" s="21"/>
      <c r="T1459" s="42" t="str">
        <f aca="false">IF(AND($A1459 = "Nome da disciplina:", ISTEXT($B1459)), "OK", "")</f>
        <v/>
      </c>
      <c r="U1459" s="19"/>
      <c r="V1459" s="19"/>
      <c r="W1459" s="21"/>
    </row>
    <row r="1460" customFormat="false" ht="13.5" hidden="false" customHeight="false" outlineLevel="0" collapsed="false">
      <c r="A1460" s="15" t="s">
        <v>102</v>
      </c>
      <c r="B1460" s="22"/>
      <c r="C1460" s="50" t="s">
        <v>103</v>
      </c>
      <c r="D1460" s="19"/>
      <c r="E1460" s="19"/>
      <c r="G1460" s="21"/>
      <c r="H1460" s="19"/>
      <c r="I1460" s="19"/>
      <c r="J1460" s="19"/>
      <c r="K1460" s="19"/>
      <c r="L1460" s="19"/>
      <c r="M1460" s="19"/>
      <c r="N1460" s="19"/>
      <c r="O1460" s="21"/>
      <c r="P1460" s="21"/>
      <c r="Q1460" s="21"/>
      <c r="R1460" s="21"/>
      <c r="S1460" s="21"/>
      <c r="T1460" s="42" t="str">
        <f aca="false">IF(AND($A1460 = "Nome da disciplina:", ISTEXT($B1460)), "OK", "")</f>
        <v/>
      </c>
      <c r="U1460" s="19"/>
      <c r="V1460" s="19"/>
      <c r="W1460" s="21"/>
    </row>
    <row r="1461" customFormat="false" ht="13.5" hidden="false" customHeight="false" outlineLevel="0" collapsed="false">
      <c r="A1461" s="15" t="s">
        <v>104</v>
      </c>
      <c r="B1461" s="22"/>
      <c r="C1461" s="50" t="s">
        <v>103</v>
      </c>
      <c r="D1461" s="19"/>
      <c r="E1461" s="19"/>
      <c r="G1461" s="21"/>
      <c r="H1461" s="19"/>
      <c r="I1461" s="19"/>
      <c r="J1461" s="19"/>
      <c r="K1461" s="19"/>
      <c r="L1461" s="19"/>
      <c r="M1461" s="19"/>
      <c r="N1461" s="19"/>
      <c r="O1461" s="21"/>
      <c r="P1461" s="21"/>
      <c r="Q1461" s="21"/>
      <c r="R1461" s="21"/>
      <c r="S1461" s="21"/>
      <c r="T1461" s="42" t="str">
        <f aca="false">IF(AND($A1461 = "Nome da disciplina:", ISTEXT($B1461)), "OK", "")</f>
        <v/>
      </c>
      <c r="U1461" s="19"/>
      <c r="V1461" s="19"/>
      <c r="W1461" s="21"/>
    </row>
    <row r="1462" customFormat="false" ht="13.5" hidden="false" customHeight="true" outlineLevel="0" collapsed="false">
      <c r="A1462" s="51" t="s">
        <v>105</v>
      </c>
      <c r="B1462" s="51"/>
      <c r="C1462" s="22"/>
      <c r="D1462" s="50" t="s">
        <v>103</v>
      </c>
      <c r="E1462" s="19"/>
      <c r="F1462" s="52"/>
      <c r="G1462" s="21"/>
      <c r="H1462" s="19"/>
      <c r="I1462" s="19"/>
      <c r="J1462" s="19"/>
      <c r="K1462" s="19"/>
      <c r="L1462" s="19"/>
      <c r="M1462" s="19"/>
      <c r="N1462" s="19"/>
      <c r="O1462" s="21"/>
      <c r="P1462" s="21"/>
      <c r="Q1462" s="21"/>
      <c r="R1462" s="21"/>
      <c r="S1462" s="21"/>
      <c r="T1462" s="42" t="str">
        <f aca="false">IF(AND($A1462 = "Nome da disciplina:", ISTEXT($B1462)), "OK", "")</f>
        <v/>
      </c>
      <c r="U1462" s="19"/>
      <c r="V1462" s="19"/>
      <c r="W1462" s="21"/>
    </row>
    <row r="1463" customFormat="false" ht="13.5" hidden="false" customHeight="true" outlineLevel="0" collapsed="false">
      <c r="A1463" s="51" t="s">
        <v>106</v>
      </c>
      <c r="B1463" s="51"/>
      <c r="C1463" s="22"/>
      <c r="D1463" s="50" t="s">
        <v>103</v>
      </c>
      <c r="E1463" s="19"/>
      <c r="F1463" s="52"/>
      <c r="G1463" s="21"/>
      <c r="H1463" s="19"/>
      <c r="I1463" s="19"/>
      <c r="J1463" s="19"/>
      <c r="K1463" s="19"/>
      <c r="L1463" s="19"/>
      <c r="M1463" s="19"/>
      <c r="N1463" s="19"/>
      <c r="O1463" s="21"/>
      <c r="P1463" s="21"/>
      <c r="Q1463" s="21"/>
      <c r="R1463" s="21"/>
      <c r="S1463" s="21"/>
      <c r="T1463" s="42" t="str">
        <f aca="false">IF(AND($A1463 = "Nome da disciplina:", ISTEXT($B1463)), "OK", "")</f>
        <v/>
      </c>
      <c r="U1463" s="19"/>
      <c r="V1463" s="19"/>
      <c r="W1463" s="21"/>
    </row>
    <row r="1464" customFormat="false" ht="13.5" hidden="false" customHeight="true" outlineLevel="0" collapsed="false">
      <c r="A1464" s="57" t="s">
        <v>107</v>
      </c>
      <c r="B1464" s="57"/>
      <c r="C1464" s="57"/>
      <c r="D1464" s="22"/>
      <c r="E1464" s="50" t="s">
        <v>103</v>
      </c>
      <c r="G1464" s="21"/>
      <c r="H1464" s="19"/>
      <c r="I1464" s="19"/>
      <c r="J1464" s="19"/>
      <c r="K1464" s="19"/>
      <c r="L1464" s="19"/>
      <c r="M1464" s="19"/>
      <c r="N1464" s="19"/>
      <c r="O1464" s="21"/>
      <c r="P1464" s="21"/>
      <c r="Q1464" s="21"/>
      <c r="R1464" s="21"/>
      <c r="S1464" s="21"/>
      <c r="T1464" s="42" t="str">
        <f aca="false">IF(AND($A1464 = "Nome da disciplina:", ISTEXT($B1464)), "OK", "")</f>
        <v/>
      </c>
      <c r="U1464" s="19"/>
      <c r="V1464" s="19"/>
      <c r="W1464" s="21"/>
    </row>
    <row r="1465" customFormat="false" ht="13.5" hidden="false" customHeight="true" outlineLevel="0" collapsed="false">
      <c r="A1465" s="59" t="s">
        <v>108</v>
      </c>
      <c r="B1465" s="59"/>
      <c r="C1465" s="59"/>
      <c r="D1465" s="22"/>
      <c r="E1465" s="50" t="s">
        <v>103</v>
      </c>
      <c r="G1465" s="21"/>
      <c r="H1465" s="19"/>
      <c r="I1465" s="19"/>
      <c r="J1465" s="19"/>
      <c r="K1465" s="19"/>
      <c r="L1465" s="19"/>
      <c r="M1465" s="19"/>
      <c r="N1465" s="19"/>
      <c r="O1465" s="21"/>
      <c r="P1465" s="21"/>
      <c r="Q1465" s="21"/>
      <c r="R1465" s="21"/>
      <c r="S1465" s="21"/>
      <c r="T1465" s="42" t="str">
        <f aca="false">IF(AND($A1465 = "Nome da disciplina:", ISTEXT($B1465)), "OK", "")</f>
        <v/>
      </c>
      <c r="U1465" s="19"/>
      <c r="V1465" s="19"/>
      <c r="W1465" s="21"/>
    </row>
    <row r="1466" customFormat="false" ht="13.5" hidden="false" customHeight="false" outlineLevel="0" collapsed="false">
      <c r="A1466" s="15" t="s">
        <v>109</v>
      </c>
      <c r="B1466" s="20"/>
      <c r="C1466" s="20"/>
      <c r="D1466" s="20"/>
      <c r="E1466" s="19"/>
      <c r="F1466" s="15" t="s">
        <v>110</v>
      </c>
      <c r="G1466" s="22"/>
      <c r="H1466" s="19"/>
      <c r="I1466" s="15" t="s">
        <v>111</v>
      </c>
      <c r="J1466" s="22"/>
      <c r="K1466" s="19"/>
      <c r="L1466" s="15" t="s">
        <v>110</v>
      </c>
      <c r="M1466" s="22"/>
      <c r="N1466" s="19"/>
      <c r="O1466" s="15" t="str">
        <f aca="false">IF(OR(AND(NOT(ISBLANK(G1466)),NOT(ISNUMBER(G1466))),AND(NOT(ISBLANK(J1466)),NOT(ISNUMBER(M1466)))),"Digite um número na C.H.",IF(OR(COUNTIF(B1466:B1475,B1466)&gt;1,COUNTIF(J1466:J1475,J1466)&gt;1),"Docente repetido",""))</f>
        <v/>
      </c>
      <c r="P1466" s="15" t="n">
        <f aca="false">IF(ISBLANK(O1466),"",IF(O1466="",0,1))</f>
        <v>0</v>
      </c>
      <c r="Q1466" s="21"/>
      <c r="R1466" s="21"/>
      <c r="S1466" s="21"/>
      <c r="T1466" s="42" t="str">
        <f aca="false">IF(AND($A1466 = "Nome da disciplina:", ISTEXT($B1466)), "OK", "")</f>
        <v/>
      </c>
      <c r="U1466" s="19"/>
      <c r="V1466" s="19"/>
      <c r="W1466" s="21"/>
    </row>
    <row r="1467" customFormat="false" ht="13.5" hidden="false" customHeight="false" outlineLevel="0" collapsed="false">
      <c r="A1467" s="15" t="s">
        <v>112</v>
      </c>
      <c r="B1467" s="20"/>
      <c r="C1467" s="20"/>
      <c r="D1467" s="20"/>
      <c r="E1467" s="19"/>
      <c r="F1467" s="15" t="s">
        <v>110</v>
      </c>
      <c r="G1467" s="22"/>
      <c r="H1467" s="19"/>
      <c r="I1467" s="15" t="s">
        <v>113</v>
      </c>
      <c r="J1467" s="22"/>
      <c r="K1467" s="19"/>
      <c r="L1467" s="15" t="s">
        <v>110</v>
      </c>
      <c r="M1467" s="22"/>
      <c r="N1467" s="19"/>
      <c r="O1467" s="15" t="str">
        <f aca="false">IF(OR(AND(NOT(ISBLANK(G1467)),NOT(ISNUMBER(G1467))),AND(NOT(ISBLANK(J1467)),NOT(ISNUMBER(M1467)))),"Digite um número na C.H.",IF(OR(COUNTIF(B1466:B1475,B1467)&gt;1,COUNTIF(J1466:J1475,J1467)&gt;1),"Docente repetido",""))</f>
        <v/>
      </c>
      <c r="P1467" s="15" t="n">
        <f aca="false">IF(ISBLANK(O1467),"",IF(O1467="",0,1))</f>
        <v>0</v>
      </c>
      <c r="Q1467" s="21"/>
      <c r="R1467" s="21"/>
      <c r="S1467" s="21"/>
      <c r="T1467" s="42" t="str">
        <f aca="false">IF(AND($A1467 = "Nome da disciplina:", ISTEXT($B1467)), "OK", "")</f>
        <v/>
      </c>
      <c r="U1467" s="19"/>
      <c r="V1467" s="19"/>
      <c r="W1467" s="21"/>
    </row>
    <row r="1468" customFormat="false" ht="13.5" hidden="false" customHeight="false" outlineLevel="0" collapsed="false">
      <c r="A1468" s="15" t="s">
        <v>114</v>
      </c>
      <c r="B1468" s="20"/>
      <c r="C1468" s="20"/>
      <c r="D1468" s="20"/>
      <c r="E1468" s="19"/>
      <c r="F1468" s="15" t="s">
        <v>110</v>
      </c>
      <c r="G1468" s="22"/>
      <c r="H1468" s="19"/>
      <c r="I1468" s="15" t="s">
        <v>115</v>
      </c>
      <c r="J1468" s="22"/>
      <c r="K1468" s="19"/>
      <c r="L1468" s="15" t="s">
        <v>110</v>
      </c>
      <c r="M1468" s="22"/>
      <c r="N1468" s="19"/>
      <c r="O1468" s="15" t="str">
        <f aca="false">IF(OR(AND(NOT(ISBLANK(G1468)),NOT(ISNUMBER(G1468))),AND(NOT(ISBLANK(J1468)),NOT(ISNUMBER(M1468)))),"Digite um número na C.H.",IF(OR(COUNTIF(B1466:B1475,B1468)&gt;1,COUNTIF(J1466:J1475,J1468)&gt;1),"Docente repetido",""))</f>
        <v/>
      </c>
      <c r="P1468" s="15" t="n">
        <f aca="false">IF(ISBLANK(O1468),"",IF(O1468="",0,1))</f>
        <v>0</v>
      </c>
      <c r="Q1468" s="21"/>
      <c r="R1468" s="21"/>
      <c r="S1468" s="21"/>
      <c r="T1468" s="42" t="str">
        <f aca="false">IF(AND($A1468 = "Nome da disciplina:", ISTEXT($B1468)), "OK", "")</f>
        <v/>
      </c>
      <c r="U1468" s="19"/>
      <c r="V1468" s="19"/>
      <c r="W1468" s="21"/>
    </row>
    <row r="1469" customFormat="false" ht="13.5" hidden="false" customHeight="false" outlineLevel="0" collapsed="false">
      <c r="A1469" s="15" t="s">
        <v>116</v>
      </c>
      <c r="B1469" s="20"/>
      <c r="C1469" s="20"/>
      <c r="D1469" s="20"/>
      <c r="E1469" s="19"/>
      <c r="F1469" s="15" t="s">
        <v>110</v>
      </c>
      <c r="G1469" s="22"/>
      <c r="H1469" s="19"/>
      <c r="I1469" s="15" t="s">
        <v>117</v>
      </c>
      <c r="J1469" s="22"/>
      <c r="K1469" s="19"/>
      <c r="L1469" s="15" t="s">
        <v>110</v>
      </c>
      <c r="M1469" s="22"/>
      <c r="N1469" s="19"/>
      <c r="O1469" s="15" t="str">
        <f aca="false">IF(OR(AND(NOT(ISBLANK(G1469)),NOT(ISNUMBER(G1469))),AND(NOT(ISBLANK(J1469)),NOT(ISNUMBER(M1469)))),"Digite um número na C.H.",IF(OR(COUNTIF(B1466:B1475,B1469)&gt;1,COUNTIF(J1466:J1475,J1469)&gt;1),"Docente repetido",""))</f>
        <v/>
      </c>
      <c r="P1469" s="15" t="n">
        <f aca="false">IF(ISBLANK(O1469),"",IF(O1469="",0,1))</f>
        <v>0</v>
      </c>
      <c r="Q1469" s="21"/>
      <c r="R1469" s="21"/>
      <c r="S1469" s="21"/>
      <c r="T1469" s="42" t="str">
        <f aca="false">IF(AND($A1469 = "Nome da disciplina:", ISTEXT($B1469)), "OK", "")</f>
        <v/>
      </c>
      <c r="U1469" s="19"/>
      <c r="V1469" s="19"/>
      <c r="W1469" s="21"/>
    </row>
    <row r="1470" customFormat="false" ht="13.5" hidden="false" customHeight="false" outlineLevel="0" collapsed="false">
      <c r="A1470" s="15" t="s">
        <v>118</v>
      </c>
      <c r="B1470" s="20"/>
      <c r="C1470" s="20"/>
      <c r="D1470" s="20"/>
      <c r="E1470" s="19"/>
      <c r="F1470" s="15" t="s">
        <v>110</v>
      </c>
      <c r="G1470" s="22"/>
      <c r="H1470" s="19"/>
      <c r="I1470" s="15" t="s">
        <v>119</v>
      </c>
      <c r="J1470" s="22"/>
      <c r="K1470" s="19"/>
      <c r="L1470" s="15" t="s">
        <v>110</v>
      </c>
      <c r="M1470" s="22"/>
      <c r="N1470" s="19"/>
      <c r="O1470" s="15" t="str">
        <f aca="false">IF(OR(AND(NOT(ISBLANK(G1470)),NOT(ISNUMBER(G1470))),AND(NOT(ISBLANK(J1470)),NOT(ISNUMBER(M1470)))),"Digite um número na C.H.",IF(OR(COUNTIF(B1466:B1475,B1470)&gt;1,COUNTIF(J1466:J1475,J1470)&gt;1),"Docente repetido",""))</f>
        <v/>
      </c>
      <c r="P1470" s="15" t="n">
        <f aca="false">IF(ISBLANK(O1470),"",IF(O1470="",0,1))</f>
        <v>0</v>
      </c>
      <c r="Q1470" s="21"/>
      <c r="R1470" s="21"/>
      <c r="S1470" s="21"/>
      <c r="T1470" s="42" t="str">
        <f aca="false">IF(AND($A1470 = "Nome da disciplina:", ISTEXT($B1470)), "OK", "")</f>
        <v/>
      </c>
      <c r="U1470" s="19"/>
      <c r="V1470" s="19"/>
      <c r="W1470" s="21"/>
    </row>
    <row r="1471" customFormat="false" ht="13.5" hidden="false" customHeight="false" outlineLevel="0" collapsed="false">
      <c r="A1471" s="15" t="s">
        <v>120</v>
      </c>
      <c r="B1471" s="20"/>
      <c r="C1471" s="20"/>
      <c r="D1471" s="20"/>
      <c r="E1471" s="19"/>
      <c r="F1471" s="15" t="s">
        <v>110</v>
      </c>
      <c r="G1471" s="22"/>
      <c r="H1471" s="19"/>
      <c r="I1471" s="15" t="s">
        <v>121</v>
      </c>
      <c r="J1471" s="22"/>
      <c r="K1471" s="19"/>
      <c r="L1471" s="15" t="s">
        <v>110</v>
      </c>
      <c r="M1471" s="22"/>
      <c r="N1471" s="19"/>
      <c r="O1471" s="15" t="str">
        <f aca="false">IF(OR(AND(NOT(ISBLANK(G1471)),NOT(ISNUMBER(G1471))),AND(NOT(ISBLANK(J1471)),NOT(ISNUMBER(M1471)))),"Digite um número na C.H.",IF(OR(COUNTIF(B1466:B1475,B1471)&gt;1,COUNTIF(J1466:J1475,J1471)&gt;1),"Docente repetido",""))</f>
        <v/>
      </c>
      <c r="P1471" s="15" t="n">
        <f aca="false">IF(ISBLANK(O1471),"",IF(O1471="",0,1))</f>
        <v>0</v>
      </c>
      <c r="Q1471" s="21"/>
      <c r="R1471" s="21"/>
      <c r="S1471" s="21"/>
      <c r="T1471" s="42" t="str">
        <f aca="false">IF(AND($A1471 = "Nome da disciplina:", ISTEXT($B1471)), "OK", "")</f>
        <v/>
      </c>
      <c r="U1471" s="19"/>
      <c r="V1471" s="19"/>
      <c r="W1471" s="21"/>
    </row>
    <row r="1472" customFormat="false" ht="13.5" hidden="false" customHeight="false" outlineLevel="0" collapsed="false">
      <c r="A1472" s="15" t="s">
        <v>122</v>
      </c>
      <c r="B1472" s="20"/>
      <c r="C1472" s="20"/>
      <c r="D1472" s="20"/>
      <c r="E1472" s="19"/>
      <c r="F1472" s="15" t="s">
        <v>110</v>
      </c>
      <c r="G1472" s="22"/>
      <c r="H1472" s="19"/>
      <c r="I1472" s="15" t="s">
        <v>123</v>
      </c>
      <c r="J1472" s="22"/>
      <c r="K1472" s="19"/>
      <c r="L1472" s="15" t="s">
        <v>110</v>
      </c>
      <c r="M1472" s="22"/>
      <c r="N1472" s="19"/>
      <c r="O1472" s="15" t="str">
        <f aca="false">IF(OR(AND(NOT(ISBLANK(G1472)),NOT(ISNUMBER(G1472))),AND(NOT(ISBLANK(J1472)),NOT(ISNUMBER(M1472)))),"Digite um número na C.H.",IF(OR(COUNTIF(B1466:B1475,B1472)&gt;1,COUNTIF(J1466:J1475,J1472)&gt;1),"Docente repetido",""))</f>
        <v/>
      </c>
      <c r="P1472" s="15" t="n">
        <f aca="false">IF(ISBLANK(O1472),"",IF(O1472="",0,1))</f>
        <v>0</v>
      </c>
      <c r="Q1472" s="21"/>
      <c r="R1472" s="21"/>
      <c r="S1472" s="21"/>
      <c r="T1472" s="42" t="str">
        <f aca="false">IF(AND($A1472 = "Nome da disciplina:", ISTEXT($B1472)), "OK", "")</f>
        <v/>
      </c>
      <c r="U1472" s="19"/>
      <c r="V1472" s="19"/>
      <c r="W1472" s="21"/>
    </row>
    <row r="1473" customFormat="false" ht="13.5" hidden="false" customHeight="false" outlineLevel="0" collapsed="false">
      <c r="A1473" s="15" t="s">
        <v>124</v>
      </c>
      <c r="B1473" s="20"/>
      <c r="C1473" s="20"/>
      <c r="D1473" s="20"/>
      <c r="E1473" s="19"/>
      <c r="F1473" s="15" t="s">
        <v>110</v>
      </c>
      <c r="G1473" s="22"/>
      <c r="H1473" s="19"/>
      <c r="I1473" s="15" t="s">
        <v>125</v>
      </c>
      <c r="J1473" s="22"/>
      <c r="K1473" s="19"/>
      <c r="L1473" s="15" t="s">
        <v>110</v>
      </c>
      <c r="M1473" s="22"/>
      <c r="N1473" s="19"/>
      <c r="O1473" s="15" t="str">
        <f aca="false">IF(OR(AND(NOT(ISBLANK(G1473)),NOT(ISNUMBER(G1473))),AND(NOT(ISBLANK(J1473)),NOT(ISNUMBER(M1473)))),"Digite um número na C.H.",IF(OR(COUNTIF(B1466:B1475,B1473)&gt;1,COUNTIF(J1466:J1475,J1473)&gt;1),"Docente repetido",""))</f>
        <v/>
      </c>
      <c r="P1473" s="15" t="n">
        <f aca="false">IF(ISBLANK(O1473),"",IF(O1473="",0,1))</f>
        <v>0</v>
      </c>
      <c r="Q1473" s="21"/>
      <c r="R1473" s="21"/>
      <c r="S1473" s="21"/>
      <c r="T1473" s="42" t="str">
        <f aca="false">IF(AND($A1473 = "Nome da disciplina:", ISTEXT($B1473)), "OK", "")</f>
        <v/>
      </c>
      <c r="U1473" s="19"/>
      <c r="V1473" s="19"/>
      <c r="W1473" s="21"/>
    </row>
    <row r="1474" customFormat="false" ht="13.5" hidden="false" customHeight="false" outlineLevel="0" collapsed="false">
      <c r="A1474" s="15" t="s">
        <v>126</v>
      </c>
      <c r="B1474" s="20"/>
      <c r="C1474" s="20"/>
      <c r="D1474" s="20"/>
      <c r="E1474" s="19"/>
      <c r="F1474" s="15" t="s">
        <v>110</v>
      </c>
      <c r="G1474" s="22"/>
      <c r="H1474" s="19"/>
      <c r="I1474" s="15" t="s">
        <v>127</v>
      </c>
      <c r="J1474" s="22"/>
      <c r="K1474" s="19"/>
      <c r="L1474" s="15" t="s">
        <v>110</v>
      </c>
      <c r="M1474" s="22"/>
      <c r="N1474" s="19"/>
      <c r="O1474" s="15" t="str">
        <f aca="false">IF(OR(AND(NOT(ISBLANK(G1474)),NOT(ISNUMBER(G1474))),AND(NOT(ISBLANK(J1474)),NOT(ISNUMBER(M1474)))),"Digite um número na C.H.",IF(OR(COUNTIF(B1466:B1475,B1474)&gt;1,COUNTIF(J1466:J1475,J1474)&gt;1),"Docente repetido",""))</f>
        <v/>
      </c>
      <c r="P1474" s="15" t="n">
        <f aca="false">IF(ISBLANK(O1474),"",IF(O1474="",0,1))</f>
        <v>0</v>
      </c>
      <c r="Q1474" s="21"/>
      <c r="R1474" s="21"/>
      <c r="S1474" s="21"/>
      <c r="T1474" s="42" t="str">
        <f aca="false">IF(AND($A1474 = "Nome da disciplina:", ISTEXT($B1474)), "OK", "")</f>
        <v/>
      </c>
      <c r="U1474" s="21"/>
      <c r="V1474" s="21"/>
      <c r="W1474" s="21"/>
    </row>
    <row r="1475" customFormat="false" ht="13.5" hidden="false" customHeight="false" outlineLevel="0" collapsed="false">
      <c r="A1475" s="15" t="s">
        <v>128</v>
      </c>
      <c r="B1475" s="20"/>
      <c r="C1475" s="20"/>
      <c r="D1475" s="20"/>
      <c r="E1475" s="19"/>
      <c r="F1475" s="15" t="s">
        <v>110</v>
      </c>
      <c r="G1475" s="22"/>
      <c r="H1475" s="19"/>
      <c r="I1475" s="15" t="s">
        <v>129</v>
      </c>
      <c r="J1475" s="22"/>
      <c r="K1475" s="19"/>
      <c r="L1475" s="15" t="s">
        <v>110</v>
      </c>
      <c r="M1475" s="22"/>
      <c r="N1475" s="19"/>
      <c r="O1475" s="15" t="str">
        <f aca="false">IF(OR(AND(NOT(ISBLANK(G1475)),NOT(ISNUMBER(G1475))),AND(NOT(ISBLANK(J1475)),NOT(ISNUMBER(M1475)))),"Digite um número na C.H.",IF(OR(COUNTIF(B1466:B1475,B1475)&gt;1,COUNTIF(J1466:J1475,J1475)&gt;1),"Docente repetido",""))</f>
        <v/>
      </c>
      <c r="P1475" s="15" t="n">
        <f aca="false">IF(ISBLANK(O1475),"",IF(O1475="",0,1))</f>
        <v>0</v>
      </c>
      <c r="Q1475" s="21"/>
      <c r="R1475" s="21"/>
      <c r="S1475" s="21"/>
      <c r="T1475" s="42" t="str">
        <f aca="false">IF(AND($A1475 = "Nome da disciplina:", ISTEXT($B1475)), "OK", "")</f>
        <v/>
      </c>
      <c r="U1475" s="21"/>
      <c r="V1475" s="21"/>
      <c r="W1475" s="21"/>
    </row>
    <row r="1476" customFormat="false" ht="12" hidden="false" customHeight="false" outlineLevel="0" collapsed="false">
      <c r="A1476" s="21"/>
      <c r="B1476" s="21"/>
      <c r="C1476" s="21"/>
      <c r="D1476" s="21"/>
      <c r="E1476" s="21"/>
      <c r="F1476" s="21"/>
      <c r="G1476" s="21"/>
      <c r="H1476" s="21"/>
      <c r="I1476" s="21"/>
      <c r="J1476" s="21"/>
      <c r="K1476" s="21"/>
      <c r="L1476" s="21"/>
      <c r="M1476" s="21"/>
      <c r="N1476" s="21"/>
      <c r="O1476" s="21"/>
      <c r="P1476" s="21"/>
      <c r="Q1476" s="21"/>
      <c r="R1476" s="21"/>
      <c r="S1476" s="21"/>
      <c r="T1476" s="42" t="str">
        <f aca="false">IF(AND($A1476 = "Nome da disciplina:", ISTEXT($B1476)), "OK", "")</f>
        <v/>
      </c>
      <c r="U1476" s="21"/>
      <c r="V1476" s="21"/>
      <c r="W1476" s="21"/>
    </row>
    <row r="1477" customFormat="false" ht="15.75" hidden="false" customHeight="true" outlineLevel="0" collapsed="false">
      <c r="T1477" s="42" t="str">
        <f aca="false">IF(AND($A1477 = "Nome da disciplina:", ISTEXT($B1477)), "OK", "")</f>
        <v/>
      </c>
    </row>
    <row r="1478" customFormat="false" ht="15.75" hidden="false" customHeight="true" outlineLevel="0" collapsed="false">
      <c r="T1478" s="42" t="str">
        <f aca="false">IF(AND($A1478 = "Nome da disciplina:", ISTEXT($B1478)), "OK", "")</f>
        <v/>
      </c>
    </row>
    <row r="1479" customFormat="false" ht="19.5" hidden="false" customHeight="true" outlineLevel="0" collapsed="false">
      <c r="A1479" s="15" t="s">
        <v>98</v>
      </c>
      <c r="B1479" s="17"/>
      <c r="C1479" s="17"/>
      <c r="D1479" s="17"/>
      <c r="E1479" s="17"/>
      <c r="F1479" s="17"/>
      <c r="G1479" s="17"/>
      <c r="H1479" s="17"/>
      <c r="I1479" s="17"/>
      <c r="J1479" s="17"/>
      <c r="K1479" s="17"/>
      <c r="L1479" s="17"/>
      <c r="M1479" s="17"/>
      <c r="N1479" s="19"/>
      <c r="O1479" s="15" t="str">
        <f aca="false">IF(AND(B1479="",NOT(F1480="")),"Nome da disciplina obrigatório","")</f>
        <v/>
      </c>
      <c r="P1479" s="15" t="n">
        <f aca="false">IF(ISBLANK(O1479),"",IF(O1479="",0,1))</f>
        <v>0</v>
      </c>
      <c r="Q1479" s="21"/>
      <c r="R1479" s="21"/>
      <c r="S1479" s="21"/>
      <c r="T1479" s="42" t="str">
        <f aca="false">IF(AND($A1479 = "Nome da disciplina:", ISTEXT($B1479)), "OK", "")</f>
        <v/>
      </c>
      <c r="U1479" s="21"/>
      <c r="V1479" s="21"/>
      <c r="W1479" s="21"/>
    </row>
    <row r="1480" customFormat="false" ht="32.25" hidden="false" customHeight="true" outlineLevel="0" collapsed="false">
      <c r="A1480" s="47" t="s">
        <v>99</v>
      </c>
      <c r="B1480" s="47"/>
      <c r="C1480" s="47"/>
      <c r="D1480" s="47"/>
      <c r="E1480" s="47"/>
      <c r="F1480" s="15" t="str">
        <f aca="false">IF(SUM(G1490:G1499)+SUM(M1490:M1499)=0,"",SUM(G1490:G1499)+SUM(M1490:M1499))</f>
        <v/>
      </c>
      <c r="H1480" s="19"/>
      <c r="I1480" s="19"/>
      <c r="J1480" s="19"/>
      <c r="K1480" s="19"/>
      <c r="L1480" s="19"/>
      <c r="M1480" s="19"/>
      <c r="N1480" s="19"/>
      <c r="O1480" s="15" t="str">
        <f aca="false">IF(F1480="", "", IF(AND(NOT(F1480=0),NOT(MOD(F1480,15)=0)),"A carga horária deve ser múltiplo de 15",""))</f>
        <v/>
      </c>
      <c r="P1480" s="15" t="n">
        <f aca="false">IF(ISBLANK(O1480),"",IF(O1480="",0,1))</f>
        <v>0</v>
      </c>
      <c r="Q1480" s="21"/>
      <c r="R1480" s="21"/>
      <c r="S1480" s="21"/>
      <c r="T1480" s="42" t="str">
        <f aca="false">IF(AND($A1480 = "Nome da disciplina:", ISTEXT($B1480)), "OK", "")</f>
        <v/>
      </c>
      <c r="U1480" s="19"/>
      <c r="V1480" s="19"/>
      <c r="W1480" s="21"/>
    </row>
    <row r="1481" customFormat="false" ht="13.5" hidden="false" customHeight="true" outlineLevel="0" collapsed="false">
      <c r="A1481" s="39" t="s">
        <v>92</v>
      </c>
      <c r="B1481" s="39"/>
      <c r="C1481" s="39"/>
      <c r="D1481" s="39"/>
      <c r="E1481" s="39"/>
      <c r="F1481" s="48" t="str">
        <f aca="false">IF(AND(NOT(ISBLANK(F1480)),ISNUMBER(F1480),F1480&gt;=15),F1480/15,"")</f>
        <v/>
      </c>
      <c r="G1481" s="19"/>
      <c r="H1481" s="19"/>
      <c r="I1481" s="19"/>
      <c r="J1481" s="19"/>
      <c r="K1481" s="19"/>
      <c r="L1481" s="19"/>
      <c r="M1481" s="19"/>
      <c r="N1481" s="19"/>
      <c r="O1481" s="21"/>
      <c r="P1481" s="21"/>
      <c r="Q1481" s="21"/>
      <c r="R1481" s="21"/>
      <c r="S1481" s="21"/>
      <c r="T1481" s="42" t="str">
        <f aca="false">IF(AND($A1481 = "Nome da disciplina:", ISTEXT($B1481)), "OK", "")</f>
        <v/>
      </c>
      <c r="U1481" s="19"/>
      <c r="V1481" s="19"/>
      <c r="W1481" s="21"/>
    </row>
    <row r="1482" customFormat="false" ht="60" hidden="false" customHeight="true" outlineLevel="0" collapsed="false">
      <c r="A1482" s="15" t="s">
        <v>100</v>
      </c>
      <c r="B1482" s="31"/>
      <c r="C1482" s="31"/>
      <c r="D1482" s="31"/>
      <c r="E1482" s="31"/>
      <c r="F1482" s="31"/>
      <c r="G1482" s="31"/>
      <c r="H1482" s="31"/>
      <c r="I1482" s="31"/>
      <c r="J1482" s="31"/>
      <c r="K1482" s="31"/>
      <c r="L1482" s="31"/>
      <c r="M1482" s="31"/>
      <c r="N1482" s="19"/>
      <c r="O1482" s="21"/>
      <c r="P1482" s="21"/>
      <c r="Q1482" s="21"/>
      <c r="R1482" s="21"/>
      <c r="S1482" s="21"/>
      <c r="T1482" s="42" t="str">
        <f aca="false">IF(AND($A1482 = "Nome da disciplina:", ISTEXT($B1482)), "OK", "")</f>
        <v/>
      </c>
      <c r="U1482" s="19"/>
      <c r="V1482" s="19"/>
      <c r="W1482" s="21"/>
    </row>
    <row r="1483" customFormat="false" ht="60" hidden="false" customHeight="true" outlineLevel="0" collapsed="false">
      <c r="A1483" s="49" t="s">
        <v>101</v>
      </c>
      <c r="B1483" s="31"/>
      <c r="C1483" s="31"/>
      <c r="D1483" s="31"/>
      <c r="E1483" s="31"/>
      <c r="F1483" s="31"/>
      <c r="G1483" s="31"/>
      <c r="H1483" s="31"/>
      <c r="I1483" s="31"/>
      <c r="J1483" s="31"/>
      <c r="K1483" s="31"/>
      <c r="L1483" s="31"/>
      <c r="M1483" s="31"/>
      <c r="N1483" s="19"/>
      <c r="O1483" s="21"/>
      <c r="P1483" s="21"/>
      <c r="Q1483" s="21"/>
      <c r="R1483" s="21"/>
      <c r="S1483" s="21"/>
      <c r="T1483" s="42" t="str">
        <f aca="false">IF(AND($A1483 = "Nome da disciplina:", ISTEXT($B1483)), "OK", "")</f>
        <v/>
      </c>
      <c r="U1483" s="19"/>
      <c r="V1483" s="19"/>
      <c r="W1483" s="21"/>
    </row>
    <row r="1484" customFormat="false" ht="13.5" hidden="false" customHeight="false" outlineLevel="0" collapsed="false">
      <c r="A1484" s="15" t="s">
        <v>102</v>
      </c>
      <c r="B1484" s="22"/>
      <c r="C1484" s="50" t="s">
        <v>103</v>
      </c>
      <c r="D1484" s="19"/>
      <c r="E1484" s="19"/>
      <c r="G1484" s="21"/>
      <c r="H1484" s="19"/>
      <c r="I1484" s="19"/>
      <c r="J1484" s="19"/>
      <c r="K1484" s="19"/>
      <c r="L1484" s="19"/>
      <c r="M1484" s="19"/>
      <c r="N1484" s="19"/>
      <c r="O1484" s="21"/>
      <c r="P1484" s="21"/>
      <c r="Q1484" s="21"/>
      <c r="R1484" s="21"/>
      <c r="S1484" s="21"/>
      <c r="T1484" s="42" t="str">
        <f aca="false">IF(AND($A1484 = "Nome da disciplina:", ISTEXT($B1484)), "OK", "")</f>
        <v/>
      </c>
      <c r="U1484" s="19"/>
      <c r="V1484" s="19"/>
      <c r="W1484" s="21"/>
    </row>
    <row r="1485" customFormat="false" ht="13.5" hidden="false" customHeight="false" outlineLevel="0" collapsed="false">
      <c r="A1485" s="15" t="s">
        <v>104</v>
      </c>
      <c r="B1485" s="22"/>
      <c r="C1485" s="50" t="s">
        <v>103</v>
      </c>
      <c r="D1485" s="19"/>
      <c r="E1485" s="19"/>
      <c r="G1485" s="21"/>
      <c r="H1485" s="19"/>
      <c r="I1485" s="19"/>
      <c r="J1485" s="19"/>
      <c r="K1485" s="19"/>
      <c r="L1485" s="19"/>
      <c r="M1485" s="19"/>
      <c r="N1485" s="19"/>
      <c r="O1485" s="21"/>
      <c r="P1485" s="21"/>
      <c r="Q1485" s="21"/>
      <c r="R1485" s="21"/>
      <c r="S1485" s="21"/>
      <c r="T1485" s="42" t="str">
        <f aca="false">IF(AND($A1485 = "Nome da disciplina:", ISTEXT($B1485)), "OK", "")</f>
        <v/>
      </c>
      <c r="U1485" s="19"/>
      <c r="V1485" s="19"/>
      <c r="W1485" s="21"/>
    </row>
    <row r="1486" customFormat="false" ht="13.5" hidden="false" customHeight="true" outlineLevel="0" collapsed="false">
      <c r="A1486" s="51" t="s">
        <v>105</v>
      </c>
      <c r="B1486" s="51"/>
      <c r="C1486" s="22"/>
      <c r="D1486" s="50" t="s">
        <v>103</v>
      </c>
      <c r="E1486" s="19"/>
      <c r="F1486" s="52"/>
      <c r="G1486" s="21"/>
      <c r="H1486" s="19"/>
      <c r="I1486" s="19"/>
      <c r="J1486" s="19"/>
      <c r="K1486" s="19"/>
      <c r="L1486" s="19"/>
      <c r="M1486" s="19"/>
      <c r="N1486" s="19"/>
      <c r="O1486" s="21"/>
      <c r="P1486" s="21"/>
      <c r="Q1486" s="21"/>
      <c r="R1486" s="21"/>
      <c r="S1486" s="21"/>
      <c r="T1486" s="42" t="str">
        <f aca="false">IF(AND($A1486 = "Nome da disciplina:", ISTEXT($B1486)), "OK", "")</f>
        <v/>
      </c>
      <c r="U1486" s="19"/>
      <c r="V1486" s="19"/>
      <c r="W1486" s="21"/>
    </row>
    <row r="1487" customFormat="false" ht="13.5" hidden="false" customHeight="true" outlineLevel="0" collapsed="false">
      <c r="A1487" s="51" t="s">
        <v>106</v>
      </c>
      <c r="B1487" s="51"/>
      <c r="C1487" s="22"/>
      <c r="D1487" s="50" t="s">
        <v>103</v>
      </c>
      <c r="E1487" s="19"/>
      <c r="F1487" s="52"/>
      <c r="G1487" s="21"/>
      <c r="H1487" s="19"/>
      <c r="I1487" s="19"/>
      <c r="J1487" s="19"/>
      <c r="K1487" s="19"/>
      <c r="L1487" s="19"/>
      <c r="M1487" s="19"/>
      <c r="N1487" s="19"/>
      <c r="O1487" s="21"/>
      <c r="P1487" s="21"/>
      <c r="Q1487" s="21"/>
      <c r="R1487" s="21"/>
      <c r="S1487" s="21"/>
      <c r="T1487" s="42" t="str">
        <f aca="false">IF(AND($A1487 = "Nome da disciplina:", ISTEXT($B1487)), "OK", "")</f>
        <v/>
      </c>
      <c r="U1487" s="19"/>
      <c r="V1487" s="19"/>
      <c r="W1487" s="21"/>
    </row>
    <row r="1488" customFormat="false" ht="13.5" hidden="false" customHeight="true" outlineLevel="0" collapsed="false">
      <c r="A1488" s="57" t="s">
        <v>107</v>
      </c>
      <c r="B1488" s="57"/>
      <c r="C1488" s="57"/>
      <c r="D1488" s="22"/>
      <c r="E1488" s="50" t="s">
        <v>103</v>
      </c>
      <c r="G1488" s="21"/>
      <c r="H1488" s="19"/>
      <c r="I1488" s="19"/>
      <c r="J1488" s="19"/>
      <c r="K1488" s="19"/>
      <c r="L1488" s="19"/>
      <c r="M1488" s="19"/>
      <c r="N1488" s="19"/>
      <c r="O1488" s="21"/>
      <c r="P1488" s="21"/>
      <c r="Q1488" s="21"/>
      <c r="R1488" s="21"/>
      <c r="S1488" s="21"/>
      <c r="T1488" s="42" t="str">
        <f aca="false">IF(AND($A1488 = "Nome da disciplina:", ISTEXT($B1488)), "OK", "")</f>
        <v/>
      </c>
      <c r="U1488" s="19"/>
      <c r="V1488" s="19"/>
      <c r="W1488" s="21"/>
    </row>
    <row r="1489" customFormat="false" ht="13.5" hidden="false" customHeight="true" outlineLevel="0" collapsed="false">
      <c r="A1489" s="59" t="s">
        <v>108</v>
      </c>
      <c r="B1489" s="59"/>
      <c r="C1489" s="59"/>
      <c r="D1489" s="22"/>
      <c r="E1489" s="50" t="s">
        <v>103</v>
      </c>
      <c r="G1489" s="21"/>
      <c r="H1489" s="19"/>
      <c r="I1489" s="19"/>
      <c r="J1489" s="19"/>
      <c r="K1489" s="19"/>
      <c r="L1489" s="19"/>
      <c r="M1489" s="19"/>
      <c r="N1489" s="19"/>
      <c r="O1489" s="21"/>
      <c r="P1489" s="21"/>
      <c r="Q1489" s="21"/>
      <c r="R1489" s="21"/>
      <c r="S1489" s="21"/>
      <c r="T1489" s="42" t="str">
        <f aca="false">IF(AND($A1489 = "Nome da disciplina:", ISTEXT($B1489)), "OK", "")</f>
        <v/>
      </c>
      <c r="U1489" s="19"/>
      <c r="V1489" s="19"/>
      <c r="W1489" s="21"/>
    </row>
    <row r="1490" customFormat="false" ht="13.5" hidden="false" customHeight="false" outlineLevel="0" collapsed="false">
      <c r="A1490" s="15" t="s">
        <v>109</v>
      </c>
      <c r="B1490" s="20"/>
      <c r="C1490" s="20"/>
      <c r="D1490" s="20"/>
      <c r="E1490" s="19"/>
      <c r="F1490" s="15" t="s">
        <v>110</v>
      </c>
      <c r="G1490" s="22"/>
      <c r="H1490" s="19"/>
      <c r="I1490" s="15" t="s">
        <v>111</v>
      </c>
      <c r="J1490" s="22"/>
      <c r="K1490" s="19"/>
      <c r="L1490" s="15" t="s">
        <v>110</v>
      </c>
      <c r="M1490" s="22"/>
      <c r="N1490" s="19"/>
      <c r="O1490" s="15" t="str">
        <f aca="false">IF(OR(AND(NOT(ISBLANK(G1490)),NOT(ISNUMBER(G1490))),AND(NOT(ISBLANK(J1490)),NOT(ISNUMBER(M1490)))),"Digite um número na C.H.",IF(OR(COUNTIF(B1490:B1499,B1490)&gt;1,COUNTIF(J1490:J1499,J1490)&gt;1),"Docente repetido",""))</f>
        <v/>
      </c>
      <c r="P1490" s="15" t="n">
        <f aca="false">IF(ISBLANK(O1490),"",IF(O1490="",0,1))</f>
        <v>0</v>
      </c>
      <c r="Q1490" s="21"/>
      <c r="R1490" s="21"/>
      <c r="S1490" s="21"/>
      <c r="T1490" s="42" t="str">
        <f aca="false">IF(AND($A1490 = "Nome da disciplina:", ISTEXT($B1490)), "OK", "")</f>
        <v/>
      </c>
      <c r="U1490" s="19"/>
      <c r="V1490" s="19"/>
      <c r="W1490" s="21"/>
    </row>
    <row r="1491" customFormat="false" ht="13.5" hidden="false" customHeight="false" outlineLevel="0" collapsed="false">
      <c r="A1491" s="15" t="s">
        <v>112</v>
      </c>
      <c r="B1491" s="20"/>
      <c r="C1491" s="20"/>
      <c r="D1491" s="20"/>
      <c r="E1491" s="19"/>
      <c r="F1491" s="15" t="s">
        <v>110</v>
      </c>
      <c r="G1491" s="22"/>
      <c r="H1491" s="19"/>
      <c r="I1491" s="15" t="s">
        <v>113</v>
      </c>
      <c r="J1491" s="22"/>
      <c r="K1491" s="19"/>
      <c r="L1491" s="15" t="s">
        <v>110</v>
      </c>
      <c r="M1491" s="22"/>
      <c r="N1491" s="19"/>
      <c r="O1491" s="15" t="str">
        <f aca="false">IF(OR(AND(NOT(ISBLANK(G1491)),NOT(ISNUMBER(G1491))),AND(NOT(ISBLANK(J1491)),NOT(ISNUMBER(M1491)))),"Digite um número na C.H.",IF(OR(COUNTIF(B1490:B1499,B1491)&gt;1,COUNTIF(J1490:J1499,J1491)&gt;1),"Docente repetido",""))</f>
        <v/>
      </c>
      <c r="P1491" s="15" t="n">
        <f aca="false">IF(ISBLANK(O1491),"",IF(O1491="",0,1))</f>
        <v>0</v>
      </c>
      <c r="Q1491" s="21"/>
      <c r="R1491" s="21"/>
      <c r="S1491" s="21"/>
      <c r="T1491" s="42" t="str">
        <f aca="false">IF(AND($A1491 = "Nome da disciplina:", ISTEXT($B1491)), "OK", "")</f>
        <v/>
      </c>
      <c r="U1491" s="19"/>
      <c r="V1491" s="19"/>
      <c r="W1491" s="21"/>
    </row>
    <row r="1492" customFormat="false" ht="13.5" hidden="false" customHeight="false" outlineLevel="0" collapsed="false">
      <c r="A1492" s="15" t="s">
        <v>114</v>
      </c>
      <c r="B1492" s="20"/>
      <c r="C1492" s="20"/>
      <c r="D1492" s="20"/>
      <c r="E1492" s="19"/>
      <c r="F1492" s="15" t="s">
        <v>110</v>
      </c>
      <c r="G1492" s="22"/>
      <c r="H1492" s="19"/>
      <c r="I1492" s="15" t="s">
        <v>115</v>
      </c>
      <c r="J1492" s="22"/>
      <c r="K1492" s="19"/>
      <c r="L1492" s="15" t="s">
        <v>110</v>
      </c>
      <c r="M1492" s="22"/>
      <c r="N1492" s="19"/>
      <c r="O1492" s="15" t="str">
        <f aca="false">IF(OR(AND(NOT(ISBLANK(G1492)),NOT(ISNUMBER(G1492))),AND(NOT(ISBLANK(J1492)),NOT(ISNUMBER(M1492)))),"Digite um número na C.H.",IF(OR(COUNTIF(B1490:B1499,B1492)&gt;1,COUNTIF(J1490:J1499,J1492)&gt;1),"Docente repetido",""))</f>
        <v/>
      </c>
      <c r="P1492" s="15" t="n">
        <f aca="false">IF(ISBLANK(O1492),"",IF(O1492="",0,1))</f>
        <v>0</v>
      </c>
      <c r="Q1492" s="21"/>
      <c r="R1492" s="21"/>
      <c r="S1492" s="21"/>
      <c r="T1492" s="42" t="str">
        <f aca="false">IF(AND($A1492 = "Nome da disciplina:", ISTEXT($B1492)), "OK", "")</f>
        <v/>
      </c>
      <c r="U1492" s="19"/>
      <c r="V1492" s="19"/>
      <c r="W1492" s="21"/>
    </row>
    <row r="1493" customFormat="false" ht="13.5" hidden="false" customHeight="false" outlineLevel="0" collapsed="false">
      <c r="A1493" s="15" t="s">
        <v>116</v>
      </c>
      <c r="B1493" s="20"/>
      <c r="C1493" s="20"/>
      <c r="D1493" s="20"/>
      <c r="E1493" s="19"/>
      <c r="F1493" s="15" t="s">
        <v>110</v>
      </c>
      <c r="G1493" s="22"/>
      <c r="H1493" s="19"/>
      <c r="I1493" s="15" t="s">
        <v>117</v>
      </c>
      <c r="J1493" s="22"/>
      <c r="K1493" s="19"/>
      <c r="L1493" s="15" t="s">
        <v>110</v>
      </c>
      <c r="M1493" s="22"/>
      <c r="N1493" s="19"/>
      <c r="O1493" s="15" t="str">
        <f aca="false">IF(OR(AND(NOT(ISBLANK(G1493)),NOT(ISNUMBER(G1493))),AND(NOT(ISBLANK(J1493)),NOT(ISNUMBER(M1493)))),"Digite um número na C.H.",IF(OR(COUNTIF(B1490:B1499,B1493)&gt;1,COUNTIF(J1490:J1499,J1493)&gt;1),"Docente repetido",""))</f>
        <v/>
      </c>
      <c r="P1493" s="15" t="n">
        <f aca="false">IF(ISBLANK(O1493),"",IF(O1493="",0,1))</f>
        <v>0</v>
      </c>
      <c r="Q1493" s="21"/>
      <c r="R1493" s="21"/>
      <c r="S1493" s="21"/>
      <c r="T1493" s="42" t="str">
        <f aca="false">IF(AND($A1493 = "Nome da disciplina:", ISTEXT($B1493)), "OK", "")</f>
        <v/>
      </c>
      <c r="U1493" s="19"/>
      <c r="V1493" s="19"/>
      <c r="W1493" s="21"/>
    </row>
    <row r="1494" customFormat="false" ht="13.5" hidden="false" customHeight="false" outlineLevel="0" collapsed="false">
      <c r="A1494" s="15" t="s">
        <v>118</v>
      </c>
      <c r="B1494" s="20"/>
      <c r="C1494" s="20"/>
      <c r="D1494" s="20"/>
      <c r="E1494" s="19"/>
      <c r="F1494" s="15" t="s">
        <v>110</v>
      </c>
      <c r="G1494" s="22"/>
      <c r="H1494" s="19"/>
      <c r="I1494" s="15" t="s">
        <v>119</v>
      </c>
      <c r="J1494" s="22"/>
      <c r="K1494" s="19"/>
      <c r="L1494" s="15" t="s">
        <v>110</v>
      </c>
      <c r="M1494" s="22"/>
      <c r="N1494" s="19"/>
      <c r="O1494" s="15" t="str">
        <f aca="false">IF(OR(AND(NOT(ISBLANK(G1494)),NOT(ISNUMBER(G1494))),AND(NOT(ISBLANK(J1494)),NOT(ISNUMBER(M1494)))),"Digite um número na C.H.",IF(OR(COUNTIF(B1490:B1499,B1494)&gt;1,COUNTIF(J1490:J1499,J1494)&gt;1),"Docente repetido",""))</f>
        <v/>
      </c>
      <c r="P1494" s="15" t="n">
        <f aca="false">IF(ISBLANK(O1494),"",IF(O1494="",0,1))</f>
        <v>0</v>
      </c>
      <c r="Q1494" s="21"/>
      <c r="R1494" s="21"/>
      <c r="S1494" s="21"/>
      <c r="T1494" s="42" t="str">
        <f aca="false">IF(AND($A1494 = "Nome da disciplina:", ISTEXT($B1494)), "OK", "")</f>
        <v/>
      </c>
      <c r="U1494" s="19"/>
      <c r="V1494" s="19"/>
      <c r="W1494" s="21"/>
    </row>
    <row r="1495" customFormat="false" ht="13.5" hidden="false" customHeight="false" outlineLevel="0" collapsed="false">
      <c r="A1495" s="15" t="s">
        <v>120</v>
      </c>
      <c r="B1495" s="20"/>
      <c r="C1495" s="20"/>
      <c r="D1495" s="20"/>
      <c r="E1495" s="19"/>
      <c r="F1495" s="15" t="s">
        <v>110</v>
      </c>
      <c r="G1495" s="22"/>
      <c r="H1495" s="19"/>
      <c r="I1495" s="15" t="s">
        <v>121</v>
      </c>
      <c r="J1495" s="22"/>
      <c r="K1495" s="19"/>
      <c r="L1495" s="15" t="s">
        <v>110</v>
      </c>
      <c r="M1495" s="22"/>
      <c r="N1495" s="19"/>
      <c r="O1495" s="15" t="str">
        <f aca="false">IF(OR(AND(NOT(ISBLANK(G1495)),NOT(ISNUMBER(G1495))),AND(NOT(ISBLANK(J1495)),NOT(ISNUMBER(M1495)))),"Digite um número na C.H.",IF(OR(COUNTIF(B1490:B1499,B1495)&gt;1,COUNTIF(J1490:J1499,J1495)&gt;1),"Docente repetido",""))</f>
        <v/>
      </c>
      <c r="P1495" s="15" t="n">
        <f aca="false">IF(ISBLANK(O1495),"",IF(O1495="",0,1))</f>
        <v>0</v>
      </c>
      <c r="Q1495" s="21"/>
      <c r="R1495" s="21"/>
      <c r="S1495" s="21"/>
      <c r="T1495" s="42" t="str">
        <f aca="false">IF(AND($A1495 = "Nome da disciplina:", ISTEXT($B1495)), "OK", "")</f>
        <v/>
      </c>
      <c r="U1495" s="19"/>
      <c r="V1495" s="19"/>
      <c r="W1495" s="21"/>
    </row>
    <row r="1496" customFormat="false" ht="13.5" hidden="false" customHeight="false" outlineLevel="0" collapsed="false">
      <c r="A1496" s="15" t="s">
        <v>122</v>
      </c>
      <c r="B1496" s="20"/>
      <c r="C1496" s="20"/>
      <c r="D1496" s="20"/>
      <c r="E1496" s="19"/>
      <c r="F1496" s="15" t="s">
        <v>110</v>
      </c>
      <c r="G1496" s="22"/>
      <c r="H1496" s="19"/>
      <c r="I1496" s="15" t="s">
        <v>123</v>
      </c>
      <c r="J1496" s="22"/>
      <c r="K1496" s="19"/>
      <c r="L1496" s="15" t="s">
        <v>110</v>
      </c>
      <c r="M1496" s="22"/>
      <c r="N1496" s="19"/>
      <c r="O1496" s="15" t="str">
        <f aca="false">IF(OR(AND(NOT(ISBLANK(G1496)),NOT(ISNUMBER(G1496))),AND(NOT(ISBLANK(J1496)),NOT(ISNUMBER(M1496)))),"Digite um número na C.H.",IF(OR(COUNTIF(B1490:B1499,B1496)&gt;1,COUNTIF(J1490:J1499,J1496)&gt;1),"Docente repetido",""))</f>
        <v/>
      </c>
      <c r="P1496" s="15" t="n">
        <f aca="false">IF(ISBLANK(O1496),"",IF(O1496="",0,1))</f>
        <v>0</v>
      </c>
      <c r="Q1496" s="21"/>
      <c r="R1496" s="21"/>
      <c r="S1496" s="21"/>
      <c r="T1496" s="42" t="str">
        <f aca="false">IF(AND($A1496 = "Nome da disciplina:", ISTEXT($B1496)), "OK", "")</f>
        <v/>
      </c>
      <c r="U1496" s="19"/>
      <c r="V1496" s="19"/>
      <c r="W1496" s="21"/>
    </row>
    <row r="1497" customFormat="false" ht="13.5" hidden="false" customHeight="false" outlineLevel="0" collapsed="false">
      <c r="A1497" s="15" t="s">
        <v>124</v>
      </c>
      <c r="B1497" s="20"/>
      <c r="C1497" s="20"/>
      <c r="D1497" s="20"/>
      <c r="E1497" s="19"/>
      <c r="F1497" s="15" t="s">
        <v>110</v>
      </c>
      <c r="G1497" s="22"/>
      <c r="H1497" s="19"/>
      <c r="I1497" s="15" t="s">
        <v>125</v>
      </c>
      <c r="J1497" s="22"/>
      <c r="K1497" s="19"/>
      <c r="L1497" s="15" t="s">
        <v>110</v>
      </c>
      <c r="M1497" s="22"/>
      <c r="N1497" s="19"/>
      <c r="O1497" s="15" t="str">
        <f aca="false">IF(OR(AND(NOT(ISBLANK(G1497)),NOT(ISNUMBER(G1497))),AND(NOT(ISBLANK(J1497)),NOT(ISNUMBER(M1497)))),"Digite um número na C.H.",IF(OR(COUNTIF(B1490:B1499,B1497)&gt;1,COUNTIF(J1490:J1499,J1497)&gt;1),"Docente repetido",""))</f>
        <v/>
      </c>
      <c r="P1497" s="15" t="n">
        <f aca="false">IF(ISBLANK(O1497),"",IF(O1497="",0,1))</f>
        <v>0</v>
      </c>
      <c r="Q1497" s="21"/>
      <c r="R1497" s="21"/>
      <c r="S1497" s="21"/>
      <c r="T1497" s="42" t="str">
        <f aca="false">IF(AND($A1497 = "Nome da disciplina:", ISTEXT($B1497)), "OK", "")</f>
        <v/>
      </c>
      <c r="U1497" s="19"/>
      <c r="V1497" s="19"/>
      <c r="W1497" s="21"/>
    </row>
    <row r="1498" customFormat="false" ht="13.5" hidden="false" customHeight="false" outlineLevel="0" collapsed="false">
      <c r="A1498" s="15" t="s">
        <v>126</v>
      </c>
      <c r="B1498" s="20"/>
      <c r="C1498" s="20"/>
      <c r="D1498" s="20"/>
      <c r="E1498" s="19"/>
      <c r="F1498" s="15" t="s">
        <v>110</v>
      </c>
      <c r="G1498" s="22"/>
      <c r="H1498" s="19"/>
      <c r="I1498" s="15" t="s">
        <v>127</v>
      </c>
      <c r="J1498" s="22"/>
      <c r="K1498" s="19"/>
      <c r="L1498" s="15" t="s">
        <v>110</v>
      </c>
      <c r="M1498" s="22"/>
      <c r="N1498" s="19"/>
      <c r="O1498" s="15" t="str">
        <f aca="false">IF(OR(AND(NOT(ISBLANK(G1498)),NOT(ISNUMBER(G1498))),AND(NOT(ISBLANK(J1498)),NOT(ISNUMBER(M1498)))),"Digite um número na C.H.",IF(OR(COUNTIF(B1490:B1499,B1498)&gt;1,COUNTIF(J1490:J1499,J1498)&gt;1),"Docente repetido",""))</f>
        <v/>
      </c>
      <c r="P1498" s="15" t="n">
        <f aca="false">IF(ISBLANK(O1498),"",IF(O1498="",0,1))</f>
        <v>0</v>
      </c>
      <c r="Q1498" s="21"/>
      <c r="R1498" s="21"/>
      <c r="S1498" s="21"/>
      <c r="T1498" s="42" t="str">
        <f aca="false">IF(AND($A1498 = "Nome da disciplina:", ISTEXT($B1498)), "OK", "")</f>
        <v/>
      </c>
      <c r="U1498" s="21"/>
      <c r="V1498" s="21"/>
      <c r="W1498" s="21"/>
    </row>
    <row r="1499" customFormat="false" ht="13.5" hidden="false" customHeight="false" outlineLevel="0" collapsed="false">
      <c r="A1499" s="15" t="s">
        <v>128</v>
      </c>
      <c r="B1499" s="20"/>
      <c r="C1499" s="20"/>
      <c r="D1499" s="20"/>
      <c r="E1499" s="19"/>
      <c r="F1499" s="15" t="s">
        <v>110</v>
      </c>
      <c r="G1499" s="22"/>
      <c r="H1499" s="19"/>
      <c r="I1499" s="15" t="s">
        <v>129</v>
      </c>
      <c r="J1499" s="22"/>
      <c r="K1499" s="19"/>
      <c r="L1499" s="15" t="s">
        <v>110</v>
      </c>
      <c r="M1499" s="22"/>
      <c r="N1499" s="19"/>
      <c r="O1499" s="15" t="str">
        <f aca="false">IF(OR(AND(NOT(ISBLANK(G1499)),NOT(ISNUMBER(G1499))),AND(NOT(ISBLANK(J1499)),NOT(ISNUMBER(M1499)))),"Digite um número na C.H.",IF(OR(COUNTIF(B1490:B1499,B1499)&gt;1,COUNTIF(J1490:J1499,J1499)&gt;1),"Docente repetido",""))</f>
        <v/>
      </c>
      <c r="P1499" s="15" t="n">
        <f aca="false">IF(ISBLANK(O1499),"",IF(O1499="",0,1))</f>
        <v>0</v>
      </c>
      <c r="Q1499" s="21"/>
      <c r="R1499" s="21"/>
      <c r="S1499" s="21"/>
      <c r="T1499" s="42" t="str">
        <f aca="false">IF(AND($A1499 = "Nome da disciplina:", ISTEXT($B1499)), "OK", "")</f>
        <v/>
      </c>
      <c r="U1499" s="21"/>
      <c r="V1499" s="21"/>
      <c r="W1499" s="21"/>
    </row>
    <row r="1500" customFormat="false" ht="12" hidden="false" customHeight="false" outlineLevel="0" collapsed="false">
      <c r="A1500" s="21"/>
      <c r="B1500" s="21"/>
      <c r="C1500" s="21"/>
      <c r="D1500" s="21"/>
      <c r="E1500" s="21"/>
      <c r="F1500" s="21"/>
      <c r="G1500" s="21"/>
      <c r="H1500" s="21"/>
      <c r="I1500" s="21"/>
      <c r="J1500" s="21"/>
      <c r="K1500" s="21"/>
      <c r="L1500" s="21"/>
      <c r="M1500" s="21"/>
      <c r="N1500" s="21"/>
      <c r="O1500" s="21"/>
      <c r="P1500" s="21"/>
      <c r="Q1500" s="21"/>
      <c r="R1500" s="21"/>
      <c r="S1500" s="21"/>
      <c r="T1500" s="42" t="str">
        <f aca="false">IF(AND($A1500 = "Nome da disciplina:", ISTEXT($B1500)), "OK", "")</f>
        <v/>
      </c>
      <c r="U1500" s="21"/>
      <c r="V1500" s="21"/>
      <c r="W1500" s="21"/>
    </row>
    <row r="1501" customFormat="false" ht="15.75" hidden="false" customHeight="true" outlineLevel="0" collapsed="false">
      <c r="T1501" s="42" t="str">
        <f aca="false">IF(AND($A1501 = "Nome da disciplina:", ISTEXT($B1501)), "OK", "")</f>
        <v/>
      </c>
    </row>
    <row r="1502" customFormat="false" ht="15.75" hidden="false" customHeight="true" outlineLevel="0" collapsed="false">
      <c r="T1502" s="42" t="str">
        <f aca="false">IF(AND($A1502 = "Nome da disciplina:", ISTEXT($B1502)), "OK", "")</f>
        <v/>
      </c>
    </row>
    <row r="1503" customFormat="false" ht="19.5" hidden="false" customHeight="true" outlineLevel="0" collapsed="false">
      <c r="A1503" s="15" t="s">
        <v>98</v>
      </c>
      <c r="B1503" s="17"/>
      <c r="C1503" s="17"/>
      <c r="D1503" s="17"/>
      <c r="E1503" s="17"/>
      <c r="F1503" s="17"/>
      <c r="G1503" s="17"/>
      <c r="H1503" s="17"/>
      <c r="I1503" s="17"/>
      <c r="J1503" s="17"/>
      <c r="K1503" s="17"/>
      <c r="L1503" s="17"/>
      <c r="M1503" s="17"/>
      <c r="N1503" s="19"/>
      <c r="O1503" s="15" t="str">
        <f aca="false">IF(AND(B1503="",NOT(F1504="")),"Nome da disciplina obrigatório","")</f>
        <v/>
      </c>
      <c r="P1503" s="15" t="n">
        <f aca="false">IF(ISBLANK(O1503),"",IF(O1503="",0,1))</f>
        <v>0</v>
      </c>
      <c r="Q1503" s="21"/>
      <c r="R1503" s="21"/>
      <c r="S1503" s="21"/>
      <c r="T1503" s="42" t="str">
        <f aca="false">IF(AND($A1503 = "Nome da disciplina:", ISTEXT($B1503)), "OK", "")</f>
        <v/>
      </c>
      <c r="U1503" s="21"/>
      <c r="V1503" s="21"/>
      <c r="W1503" s="21"/>
    </row>
    <row r="1504" customFormat="false" ht="32.25" hidden="false" customHeight="true" outlineLevel="0" collapsed="false">
      <c r="A1504" s="47" t="s">
        <v>99</v>
      </c>
      <c r="B1504" s="47"/>
      <c r="C1504" s="47"/>
      <c r="D1504" s="47"/>
      <c r="E1504" s="47"/>
      <c r="F1504" s="15" t="str">
        <f aca="false">IF(SUM(G1514:G1523)+SUM(M1514:M1523)=0,"",SUM(G1514:G1523)+SUM(M1514:M1523))</f>
        <v/>
      </c>
      <c r="H1504" s="19"/>
      <c r="I1504" s="19"/>
      <c r="J1504" s="19"/>
      <c r="K1504" s="19"/>
      <c r="L1504" s="19"/>
      <c r="M1504" s="19"/>
      <c r="N1504" s="19"/>
      <c r="O1504" s="15" t="str">
        <f aca="false">IF(F1504="", "", IF(AND(NOT(F1504=0),NOT(MOD(F1504,15)=0)),"A carga horária deve ser múltiplo de 15",""))</f>
        <v/>
      </c>
      <c r="P1504" s="15" t="n">
        <f aca="false">IF(ISBLANK(O1504),"",IF(O1504="",0,1))</f>
        <v>0</v>
      </c>
      <c r="Q1504" s="21"/>
      <c r="R1504" s="21"/>
      <c r="S1504" s="21"/>
      <c r="T1504" s="42" t="str">
        <f aca="false">IF(AND($A1504 = "Nome da disciplina:", ISTEXT($B1504)), "OK", "")</f>
        <v/>
      </c>
      <c r="U1504" s="19"/>
      <c r="V1504" s="19"/>
      <c r="W1504" s="21"/>
    </row>
    <row r="1505" customFormat="false" ht="13.5" hidden="false" customHeight="true" outlineLevel="0" collapsed="false">
      <c r="A1505" s="39" t="s">
        <v>92</v>
      </c>
      <c r="B1505" s="39"/>
      <c r="C1505" s="39"/>
      <c r="D1505" s="39"/>
      <c r="E1505" s="39"/>
      <c r="F1505" s="48" t="str">
        <f aca="false">IF(AND(NOT(ISBLANK(F1504)),ISNUMBER(F1504),F1504&gt;=15),F1504/15,"")</f>
        <v/>
      </c>
      <c r="G1505" s="19"/>
      <c r="H1505" s="19"/>
      <c r="I1505" s="19"/>
      <c r="J1505" s="19"/>
      <c r="K1505" s="19"/>
      <c r="L1505" s="19"/>
      <c r="M1505" s="19"/>
      <c r="N1505" s="19"/>
      <c r="O1505" s="21"/>
      <c r="P1505" s="21"/>
      <c r="Q1505" s="21"/>
      <c r="R1505" s="21"/>
      <c r="S1505" s="21"/>
      <c r="T1505" s="42" t="str">
        <f aca="false">IF(AND($A1505 = "Nome da disciplina:", ISTEXT($B1505)), "OK", "")</f>
        <v/>
      </c>
      <c r="U1505" s="19"/>
      <c r="V1505" s="19"/>
      <c r="W1505" s="21"/>
    </row>
    <row r="1506" customFormat="false" ht="60" hidden="false" customHeight="true" outlineLevel="0" collapsed="false">
      <c r="A1506" s="15" t="s">
        <v>100</v>
      </c>
      <c r="B1506" s="31"/>
      <c r="C1506" s="31"/>
      <c r="D1506" s="31"/>
      <c r="E1506" s="31"/>
      <c r="F1506" s="31"/>
      <c r="G1506" s="31"/>
      <c r="H1506" s="31"/>
      <c r="I1506" s="31"/>
      <c r="J1506" s="31"/>
      <c r="K1506" s="31"/>
      <c r="L1506" s="31"/>
      <c r="M1506" s="31"/>
      <c r="N1506" s="19"/>
      <c r="O1506" s="21"/>
      <c r="P1506" s="21"/>
      <c r="Q1506" s="21"/>
      <c r="R1506" s="21"/>
      <c r="S1506" s="21"/>
      <c r="T1506" s="42" t="str">
        <f aca="false">IF(AND($A1506 = "Nome da disciplina:", ISTEXT($B1506)), "OK", "")</f>
        <v/>
      </c>
      <c r="U1506" s="19"/>
      <c r="V1506" s="19"/>
      <c r="W1506" s="21"/>
    </row>
    <row r="1507" customFormat="false" ht="60" hidden="false" customHeight="true" outlineLevel="0" collapsed="false">
      <c r="A1507" s="49" t="s">
        <v>101</v>
      </c>
      <c r="B1507" s="31"/>
      <c r="C1507" s="31"/>
      <c r="D1507" s="31"/>
      <c r="E1507" s="31"/>
      <c r="F1507" s="31"/>
      <c r="G1507" s="31"/>
      <c r="H1507" s="31"/>
      <c r="I1507" s="31"/>
      <c r="J1507" s="31"/>
      <c r="K1507" s="31"/>
      <c r="L1507" s="31"/>
      <c r="M1507" s="31"/>
      <c r="N1507" s="19"/>
      <c r="O1507" s="21"/>
      <c r="P1507" s="21"/>
      <c r="Q1507" s="21"/>
      <c r="R1507" s="21"/>
      <c r="S1507" s="21"/>
      <c r="T1507" s="42" t="str">
        <f aca="false">IF(AND($A1507 = "Nome da disciplina:", ISTEXT($B1507)), "OK", "")</f>
        <v/>
      </c>
      <c r="U1507" s="19"/>
      <c r="V1507" s="19"/>
      <c r="W1507" s="21"/>
    </row>
    <row r="1508" customFormat="false" ht="13.5" hidden="false" customHeight="false" outlineLevel="0" collapsed="false">
      <c r="A1508" s="15" t="s">
        <v>102</v>
      </c>
      <c r="B1508" s="22"/>
      <c r="C1508" s="50" t="s">
        <v>103</v>
      </c>
      <c r="D1508" s="19"/>
      <c r="E1508" s="19"/>
      <c r="G1508" s="21"/>
      <c r="H1508" s="19"/>
      <c r="I1508" s="19"/>
      <c r="J1508" s="19"/>
      <c r="K1508" s="19"/>
      <c r="L1508" s="19"/>
      <c r="M1508" s="19"/>
      <c r="N1508" s="19"/>
      <c r="O1508" s="21"/>
      <c r="P1508" s="21"/>
      <c r="Q1508" s="21"/>
      <c r="R1508" s="21"/>
      <c r="S1508" s="21"/>
      <c r="T1508" s="42" t="str">
        <f aca="false">IF(AND($A1508 = "Nome da disciplina:", ISTEXT($B1508)), "OK", "")</f>
        <v/>
      </c>
      <c r="U1508" s="19"/>
      <c r="V1508" s="19"/>
      <c r="W1508" s="21"/>
    </row>
    <row r="1509" customFormat="false" ht="13.5" hidden="false" customHeight="false" outlineLevel="0" collapsed="false">
      <c r="A1509" s="15" t="s">
        <v>104</v>
      </c>
      <c r="B1509" s="22"/>
      <c r="C1509" s="50" t="s">
        <v>103</v>
      </c>
      <c r="D1509" s="19"/>
      <c r="E1509" s="19"/>
      <c r="G1509" s="21"/>
      <c r="H1509" s="19"/>
      <c r="I1509" s="19"/>
      <c r="J1509" s="19"/>
      <c r="K1509" s="19"/>
      <c r="L1509" s="19"/>
      <c r="M1509" s="19"/>
      <c r="N1509" s="19"/>
      <c r="O1509" s="21"/>
      <c r="P1509" s="21"/>
      <c r="Q1509" s="21"/>
      <c r="R1509" s="21"/>
      <c r="S1509" s="21"/>
      <c r="T1509" s="42" t="str">
        <f aca="false">IF(AND($A1509 = "Nome da disciplina:", ISTEXT($B1509)), "OK", "")</f>
        <v/>
      </c>
      <c r="U1509" s="19"/>
      <c r="V1509" s="19"/>
      <c r="W1509" s="21"/>
    </row>
    <row r="1510" customFormat="false" ht="13.5" hidden="false" customHeight="true" outlineLevel="0" collapsed="false">
      <c r="A1510" s="51" t="s">
        <v>105</v>
      </c>
      <c r="B1510" s="51"/>
      <c r="C1510" s="22"/>
      <c r="D1510" s="50" t="s">
        <v>103</v>
      </c>
      <c r="E1510" s="19"/>
      <c r="F1510" s="52"/>
      <c r="G1510" s="21"/>
      <c r="H1510" s="19"/>
      <c r="I1510" s="19"/>
      <c r="J1510" s="19"/>
      <c r="K1510" s="19"/>
      <c r="L1510" s="19"/>
      <c r="M1510" s="19"/>
      <c r="N1510" s="19"/>
      <c r="O1510" s="21"/>
      <c r="P1510" s="21"/>
      <c r="Q1510" s="21"/>
      <c r="R1510" s="21"/>
      <c r="S1510" s="21"/>
      <c r="T1510" s="42" t="str">
        <f aca="false">IF(AND($A1510 = "Nome da disciplina:", ISTEXT($B1510)), "OK", "")</f>
        <v/>
      </c>
      <c r="U1510" s="19"/>
      <c r="V1510" s="19"/>
      <c r="W1510" s="21"/>
    </row>
    <row r="1511" customFormat="false" ht="13.5" hidden="false" customHeight="true" outlineLevel="0" collapsed="false">
      <c r="A1511" s="51" t="s">
        <v>106</v>
      </c>
      <c r="B1511" s="51"/>
      <c r="C1511" s="22"/>
      <c r="D1511" s="50" t="s">
        <v>103</v>
      </c>
      <c r="E1511" s="19"/>
      <c r="F1511" s="52"/>
      <c r="G1511" s="21"/>
      <c r="H1511" s="19"/>
      <c r="I1511" s="19"/>
      <c r="J1511" s="19"/>
      <c r="K1511" s="19"/>
      <c r="L1511" s="19"/>
      <c r="M1511" s="19"/>
      <c r="N1511" s="19"/>
      <c r="O1511" s="21"/>
      <c r="P1511" s="21"/>
      <c r="Q1511" s="21"/>
      <c r="R1511" s="21"/>
      <c r="S1511" s="21"/>
      <c r="T1511" s="42" t="str">
        <f aca="false">IF(AND($A1511 = "Nome da disciplina:", ISTEXT($B1511)), "OK", "")</f>
        <v/>
      </c>
      <c r="U1511" s="19"/>
      <c r="V1511" s="19"/>
      <c r="W1511" s="21"/>
    </row>
    <row r="1512" customFormat="false" ht="13.5" hidden="false" customHeight="true" outlineLevel="0" collapsed="false">
      <c r="A1512" s="57" t="s">
        <v>107</v>
      </c>
      <c r="B1512" s="57"/>
      <c r="C1512" s="57"/>
      <c r="D1512" s="22"/>
      <c r="E1512" s="50" t="s">
        <v>103</v>
      </c>
      <c r="G1512" s="21"/>
      <c r="H1512" s="19"/>
      <c r="I1512" s="19"/>
      <c r="J1512" s="19"/>
      <c r="K1512" s="19"/>
      <c r="L1512" s="19"/>
      <c r="M1512" s="19"/>
      <c r="N1512" s="19"/>
      <c r="O1512" s="21"/>
      <c r="P1512" s="21"/>
      <c r="Q1512" s="21"/>
      <c r="R1512" s="21"/>
      <c r="S1512" s="21"/>
      <c r="T1512" s="42" t="str">
        <f aca="false">IF(AND($A1512 = "Nome da disciplina:", ISTEXT($B1512)), "OK", "")</f>
        <v/>
      </c>
      <c r="U1512" s="19"/>
      <c r="V1512" s="19"/>
      <c r="W1512" s="21"/>
    </row>
    <row r="1513" customFormat="false" ht="13.5" hidden="false" customHeight="true" outlineLevel="0" collapsed="false">
      <c r="A1513" s="59" t="s">
        <v>108</v>
      </c>
      <c r="B1513" s="59"/>
      <c r="C1513" s="59"/>
      <c r="D1513" s="22"/>
      <c r="E1513" s="50" t="s">
        <v>103</v>
      </c>
      <c r="G1513" s="21"/>
      <c r="H1513" s="19"/>
      <c r="I1513" s="19"/>
      <c r="J1513" s="19"/>
      <c r="K1513" s="19"/>
      <c r="L1513" s="19"/>
      <c r="M1513" s="19"/>
      <c r="N1513" s="19"/>
      <c r="O1513" s="21"/>
      <c r="P1513" s="21"/>
      <c r="Q1513" s="21"/>
      <c r="R1513" s="21"/>
      <c r="S1513" s="21"/>
      <c r="T1513" s="42" t="str">
        <f aca="false">IF(AND($A1513 = "Nome da disciplina:", ISTEXT($B1513)), "OK", "")</f>
        <v/>
      </c>
      <c r="U1513" s="19"/>
      <c r="V1513" s="19"/>
      <c r="W1513" s="21"/>
    </row>
    <row r="1514" customFormat="false" ht="13.5" hidden="false" customHeight="false" outlineLevel="0" collapsed="false">
      <c r="A1514" s="15" t="s">
        <v>109</v>
      </c>
      <c r="B1514" s="20"/>
      <c r="C1514" s="20"/>
      <c r="D1514" s="20"/>
      <c r="E1514" s="19"/>
      <c r="F1514" s="15" t="s">
        <v>110</v>
      </c>
      <c r="G1514" s="22"/>
      <c r="H1514" s="19"/>
      <c r="I1514" s="15" t="s">
        <v>111</v>
      </c>
      <c r="J1514" s="22"/>
      <c r="K1514" s="19"/>
      <c r="L1514" s="15" t="s">
        <v>110</v>
      </c>
      <c r="M1514" s="22"/>
      <c r="N1514" s="19"/>
      <c r="O1514" s="15" t="str">
        <f aca="false">IF(OR(AND(NOT(ISBLANK(G1514)),NOT(ISNUMBER(G1514))),AND(NOT(ISBLANK(J1514)),NOT(ISNUMBER(M1514)))),"Digite um número na C.H.",IF(OR(COUNTIF(B1514:B1523,B1514)&gt;1,COUNTIF(J1514:J1523,J1514)&gt;1),"Docente repetido",""))</f>
        <v/>
      </c>
      <c r="P1514" s="15" t="n">
        <f aca="false">IF(ISBLANK(O1514),"",IF(O1514="",0,1))</f>
        <v>0</v>
      </c>
      <c r="Q1514" s="21"/>
      <c r="R1514" s="21"/>
      <c r="S1514" s="21"/>
      <c r="T1514" s="42" t="str">
        <f aca="false">IF(AND($A1514 = "Nome da disciplina:", ISTEXT($B1514)), "OK", "")</f>
        <v/>
      </c>
      <c r="U1514" s="19"/>
      <c r="V1514" s="19"/>
      <c r="W1514" s="21"/>
    </row>
    <row r="1515" customFormat="false" ht="13.5" hidden="false" customHeight="false" outlineLevel="0" collapsed="false">
      <c r="A1515" s="15" t="s">
        <v>112</v>
      </c>
      <c r="B1515" s="20"/>
      <c r="C1515" s="20"/>
      <c r="D1515" s="20"/>
      <c r="E1515" s="19"/>
      <c r="F1515" s="15" t="s">
        <v>110</v>
      </c>
      <c r="G1515" s="22"/>
      <c r="H1515" s="19"/>
      <c r="I1515" s="15" t="s">
        <v>113</v>
      </c>
      <c r="J1515" s="22"/>
      <c r="K1515" s="19"/>
      <c r="L1515" s="15" t="s">
        <v>110</v>
      </c>
      <c r="M1515" s="22"/>
      <c r="N1515" s="19"/>
      <c r="O1515" s="15" t="str">
        <f aca="false">IF(OR(AND(NOT(ISBLANK(G1515)),NOT(ISNUMBER(G1515))),AND(NOT(ISBLANK(J1515)),NOT(ISNUMBER(M1515)))),"Digite um número na C.H.",IF(OR(COUNTIF(B1514:B1523,B1515)&gt;1,COUNTIF(J1514:J1523,J1515)&gt;1),"Docente repetido",""))</f>
        <v/>
      </c>
      <c r="P1515" s="15" t="n">
        <f aca="false">IF(ISBLANK(O1515),"",IF(O1515="",0,1))</f>
        <v>0</v>
      </c>
      <c r="Q1515" s="21"/>
      <c r="R1515" s="21"/>
      <c r="S1515" s="21"/>
      <c r="T1515" s="42" t="str">
        <f aca="false">IF(AND($A1515 = "Nome da disciplina:", ISTEXT($B1515)), "OK", "")</f>
        <v/>
      </c>
      <c r="U1515" s="19"/>
      <c r="V1515" s="19"/>
      <c r="W1515" s="21"/>
    </row>
    <row r="1516" customFormat="false" ht="13.5" hidden="false" customHeight="false" outlineLevel="0" collapsed="false">
      <c r="A1516" s="15" t="s">
        <v>114</v>
      </c>
      <c r="B1516" s="20"/>
      <c r="C1516" s="20"/>
      <c r="D1516" s="20"/>
      <c r="E1516" s="19"/>
      <c r="F1516" s="15" t="s">
        <v>110</v>
      </c>
      <c r="G1516" s="22"/>
      <c r="H1516" s="19"/>
      <c r="I1516" s="15" t="s">
        <v>115</v>
      </c>
      <c r="J1516" s="22"/>
      <c r="K1516" s="19"/>
      <c r="L1516" s="15" t="s">
        <v>110</v>
      </c>
      <c r="M1516" s="22"/>
      <c r="N1516" s="19"/>
      <c r="O1516" s="15" t="str">
        <f aca="false">IF(OR(AND(NOT(ISBLANK(G1516)),NOT(ISNUMBER(G1516))),AND(NOT(ISBLANK(J1516)),NOT(ISNUMBER(M1516)))),"Digite um número na C.H.",IF(OR(COUNTIF(B1514:B1523,B1516)&gt;1,COUNTIF(J1514:J1523,J1516)&gt;1),"Docente repetido",""))</f>
        <v/>
      </c>
      <c r="P1516" s="15" t="n">
        <f aca="false">IF(ISBLANK(O1516),"",IF(O1516="",0,1))</f>
        <v>0</v>
      </c>
      <c r="Q1516" s="21"/>
      <c r="R1516" s="21"/>
      <c r="S1516" s="21"/>
      <c r="T1516" s="42" t="str">
        <f aca="false">IF(AND($A1516 = "Nome da disciplina:", ISTEXT($B1516)), "OK", "")</f>
        <v/>
      </c>
      <c r="U1516" s="19"/>
      <c r="V1516" s="19"/>
      <c r="W1516" s="21"/>
    </row>
    <row r="1517" customFormat="false" ht="13.5" hidden="false" customHeight="false" outlineLevel="0" collapsed="false">
      <c r="A1517" s="15" t="s">
        <v>116</v>
      </c>
      <c r="B1517" s="20"/>
      <c r="C1517" s="20"/>
      <c r="D1517" s="20"/>
      <c r="E1517" s="19"/>
      <c r="F1517" s="15" t="s">
        <v>110</v>
      </c>
      <c r="G1517" s="22"/>
      <c r="H1517" s="19"/>
      <c r="I1517" s="15" t="s">
        <v>117</v>
      </c>
      <c r="J1517" s="22"/>
      <c r="K1517" s="19"/>
      <c r="L1517" s="15" t="s">
        <v>110</v>
      </c>
      <c r="M1517" s="22"/>
      <c r="N1517" s="19"/>
      <c r="O1517" s="15" t="str">
        <f aca="false">IF(OR(AND(NOT(ISBLANK(G1517)),NOT(ISNUMBER(G1517))),AND(NOT(ISBLANK(J1517)),NOT(ISNUMBER(M1517)))),"Digite um número na C.H.",IF(OR(COUNTIF(B1514:B1523,B1517)&gt;1,COUNTIF(J1514:J1523,J1517)&gt;1),"Docente repetido",""))</f>
        <v/>
      </c>
      <c r="P1517" s="15" t="n">
        <f aca="false">IF(ISBLANK(O1517),"",IF(O1517="",0,1))</f>
        <v>0</v>
      </c>
      <c r="Q1517" s="21"/>
      <c r="R1517" s="21"/>
      <c r="S1517" s="21"/>
      <c r="T1517" s="42" t="str">
        <f aca="false">IF(AND($A1517 = "Nome da disciplina:", ISTEXT($B1517)), "OK", "")</f>
        <v/>
      </c>
      <c r="U1517" s="19"/>
      <c r="V1517" s="19"/>
      <c r="W1517" s="21"/>
    </row>
    <row r="1518" customFormat="false" ht="13.5" hidden="false" customHeight="false" outlineLevel="0" collapsed="false">
      <c r="A1518" s="15" t="s">
        <v>118</v>
      </c>
      <c r="B1518" s="20"/>
      <c r="C1518" s="20"/>
      <c r="D1518" s="20"/>
      <c r="E1518" s="19"/>
      <c r="F1518" s="15" t="s">
        <v>110</v>
      </c>
      <c r="G1518" s="22"/>
      <c r="H1518" s="19"/>
      <c r="I1518" s="15" t="s">
        <v>119</v>
      </c>
      <c r="J1518" s="22"/>
      <c r="K1518" s="19"/>
      <c r="L1518" s="15" t="s">
        <v>110</v>
      </c>
      <c r="M1518" s="22"/>
      <c r="N1518" s="19"/>
      <c r="O1518" s="15" t="str">
        <f aca="false">IF(OR(AND(NOT(ISBLANK(G1518)),NOT(ISNUMBER(G1518))),AND(NOT(ISBLANK(J1518)),NOT(ISNUMBER(M1518)))),"Digite um número na C.H.",IF(OR(COUNTIF(B1514:B1523,B1518)&gt;1,COUNTIF(J1514:J1523,J1518)&gt;1),"Docente repetido",""))</f>
        <v/>
      </c>
      <c r="P1518" s="15" t="n">
        <f aca="false">IF(ISBLANK(O1518),"",IF(O1518="",0,1))</f>
        <v>0</v>
      </c>
      <c r="Q1518" s="21"/>
      <c r="R1518" s="21"/>
      <c r="S1518" s="21"/>
      <c r="T1518" s="42" t="str">
        <f aca="false">IF(AND($A1518 = "Nome da disciplina:", ISTEXT($B1518)), "OK", "")</f>
        <v/>
      </c>
      <c r="U1518" s="19"/>
      <c r="V1518" s="19"/>
      <c r="W1518" s="21"/>
    </row>
    <row r="1519" customFormat="false" ht="13.5" hidden="false" customHeight="false" outlineLevel="0" collapsed="false">
      <c r="A1519" s="15" t="s">
        <v>120</v>
      </c>
      <c r="B1519" s="20"/>
      <c r="C1519" s="20"/>
      <c r="D1519" s="20"/>
      <c r="E1519" s="19"/>
      <c r="F1519" s="15" t="s">
        <v>110</v>
      </c>
      <c r="G1519" s="22"/>
      <c r="H1519" s="19"/>
      <c r="I1519" s="15" t="s">
        <v>121</v>
      </c>
      <c r="J1519" s="22"/>
      <c r="K1519" s="19"/>
      <c r="L1519" s="15" t="s">
        <v>110</v>
      </c>
      <c r="M1519" s="22"/>
      <c r="N1519" s="19"/>
      <c r="O1519" s="15" t="str">
        <f aca="false">IF(OR(AND(NOT(ISBLANK(G1519)),NOT(ISNUMBER(G1519))),AND(NOT(ISBLANK(J1519)),NOT(ISNUMBER(M1519)))),"Digite um número na C.H.",IF(OR(COUNTIF(B1514:B1523,B1519)&gt;1,COUNTIF(J1514:J1523,J1519)&gt;1),"Docente repetido",""))</f>
        <v/>
      </c>
      <c r="P1519" s="15" t="n">
        <f aca="false">IF(ISBLANK(O1519),"",IF(O1519="",0,1))</f>
        <v>0</v>
      </c>
      <c r="Q1519" s="21"/>
      <c r="R1519" s="21"/>
      <c r="S1519" s="21"/>
      <c r="T1519" s="42" t="str">
        <f aca="false">IF(AND($A1519 = "Nome da disciplina:", ISTEXT($B1519)), "OK", "")</f>
        <v/>
      </c>
      <c r="U1519" s="19"/>
      <c r="V1519" s="19"/>
      <c r="W1519" s="21"/>
    </row>
    <row r="1520" customFormat="false" ht="13.5" hidden="false" customHeight="false" outlineLevel="0" collapsed="false">
      <c r="A1520" s="15" t="s">
        <v>122</v>
      </c>
      <c r="B1520" s="20"/>
      <c r="C1520" s="20"/>
      <c r="D1520" s="20"/>
      <c r="E1520" s="19"/>
      <c r="F1520" s="15" t="s">
        <v>110</v>
      </c>
      <c r="G1520" s="22"/>
      <c r="H1520" s="19"/>
      <c r="I1520" s="15" t="s">
        <v>123</v>
      </c>
      <c r="J1520" s="22"/>
      <c r="K1520" s="19"/>
      <c r="L1520" s="15" t="s">
        <v>110</v>
      </c>
      <c r="M1520" s="22"/>
      <c r="N1520" s="19"/>
      <c r="O1520" s="15" t="str">
        <f aca="false">IF(OR(AND(NOT(ISBLANK(G1520)),NOT(ISNUMBER(G1520))),AND(NOT(ISBLANK(J1520)),NOT(ISNUMBER(M1520)))),"Digite um número na C.H.",IF(OR(COUNTIF(B1514:B1523,B1520)&gt;1,COUNTIF(J1514:J1523,J1520)&gt;1),"Docente repetido",""))</f>
        <v/>
      </c>
      <c r="P1520" s="15" t="n">
        <f aca="false">IF(ISBLANK(O1520),"",IF(O1520="",0,1))</f>
        <v>0</v>
      </c>
      <c r="Q1520" s="21"/>
      <c r="R1520" s="21"/>
      <c r="S1520" s="21"/>
      <c r="T1520" s="42" t="str">
        <f aca="false">IF(AND($A1520 = "Nome da disciplina:", ISTEXT($B1520)), "OK", "")</f>
        <v/>
      </c>
      <c r="U1520" s="19"/>
      <c r="V1520" s="19"/>
      <c r="W1520" s="21"/>
    </row>
    <row r="1521" customFormat="false" ht="13.5" hidden="false" customHeight="false" outlineLevel="0" collapsed="false">
      <c r="A1521" s="15" t="s">
        <v>124</v>
      </c>
      <c r="B1521" s="20"/>
      <c r="C1521" s="20"/>
      <c r="D1521" s="20"/>
      <c r="E1521" s="19"/>
      <c r="F1521" s="15" t="s">
        <v>110</v>
      </c>
      <c r="G1521" s="22"/>
      <c r="H1521" s="19"/>
      <c r="I1521" s="15" t="s">
        <v>125</v>
      </c>
      <c r="J1521" s="22"/>
      <c r="K1521" s="19"/>
      <c r="L1521" s="15" t="s">
        <v>110</v>
      </c>
      <c r="M1521" s="22"/>
      <c r="N1521" s="19"/>
      <c r="O1521" s="15" t="str">
        <f aca="false">IF(OR(AND(NOT(ISBLANK(G1521)),NOT(ISNUMBER(G1521))),AND(NOT(ISBLANK(J1521)),NOT(ISNUMBER(M1521)))),"Digite um número na C.H.",IF(OR(COUNTIF(B1514:B1523,B1521)&gt;1,COUNTIF(J1514:J1523,J1521)&gt;1),"Docente repetido",""))</f>
        <v/>
      </c>
      <c r="P1521" s="15" t="n">
        <f aca="false">IF(ISBLANK(O1521),"",IF(O1521="",0,1))</f>
        <v>0</v>
      </c>
      <c r="Q1521" s="21"/>
      <c r="R1521" s="21"/>
      <c r="S1521" s="21"/>
      <c r="T1521" s="42" t="str">
        <f aca="false">IF(AND($A1521 = "Nome da disciplina:", ISTEXT($B1521)), "OK", "")</f>
        <v/>
      </c>
      <c r="U1521" s="19"/>
      <c r="V1521" s="19"/>
      <c r="W1521" s="21"/>
    </row>
    <row r="1522" customFormat="false" ht="13.5" hidden="false" customHeight="false" outlineLevel="0" collapsed="false">
      <c r="A1522" s="15" t="s">
        <v>126</v>
      </c>
      <c r="B1522" s="20"/>
      <c r="C1522" s="20"/>
      <c r="D1522" s="20"/>
      <c r="E1522" s="19"/>
      <c r="F1522" s="15" t="s">
        <v>110</v>
      </c>
      <c r="G1522" s="22"/>
      <c r="H1522" s="19"/>
      <c r="I1522" s="15" t="s">
        <v>127</v>
      </c>
      <c r="J1522" s="22"/>
      <c r="K1522" s="19"/>
      <c r="L1522" s="15" t="s">
        <v>110</v>
      </c>
      <c r="M1522" s="22"/>
      <c r="N1522" s="19"/>
      <c r="O1522" s="15" t="str">
        <f aca="false">IF(OR(AND(NOT(ISBLANK(G1522)),NOT(ISNUMBER(G1522))),AND(NOT(ISBLANK(J1522)),NOT(ISNUMBER(M1522)))),"Digite um número na C.H.",IF(OR(COUNTIF(B1514:B1523,B1522)&gt;1,COUNTIF(J1514:J1523,J1522)&gt;1),"Docente repetido",""))</f>
        <v/>
      </c>
      <c r="P1522" s="15" t="n">
        <f aca="false">IF(ISBLANK(O1522),"",IF(O1522="",0,1))</f>
        <v>0</v>
      </c>
      <c r="Q1522" s="21"/>
      <c r="R1522" s="21"/>
      <c r="S1522" s="21"/>
      <c r="T1522" s="42" t="str">
        <f aca="false">IF(AND($A1522 = "Nome da disciplina:", ISTEXT($B1522)), "OK", "")</f>
        <v/>
      </c>
      <c r="U1522" s="21"/>
      <c r="V1522" s="21"/>
      <c r="W1522" s="21"/>
    </row>
    <row r="1523" customFormat="false" ht="13.5" hidden="false" customHeight="false" outlineLevel="0" collapsed="false">
      <c r="A1523" s="15" t="s">
        <v>128</v>
      </c>
      <c r="B1523" s="20"/>
      <c r="C1523" s="20"/>
      <c r="D1523" s="20"/>
      <c r="E1523" s="19"/>
      <c r="F1523" s="15" t="s">
        <v>110</v>
      </c>
      <c r="G1523" s="22"/>
      <c r="H1523" s="19"/>
      <c r="I1523" s="15" t="s">
        <v>129</v>
      </c>
      <c r="J1523" s="22"/>
      <c r="K1523" s="19"/>
      <c r="L1523" s="15" t="s">
        <v>110</v>
      </c>
      <c r="M1523" s="22"/>
      <c r="N1523" s="19"/>
      <c r="O1523" s="15" t="str">
        <f aca="false">IF(OR(AND(NOT(ISBLANK(G1523)),NOT(ISNUMBER(G1523))),AND(NOT(ISBLANK(J1523)),NOT(ISNUMBER(M1523)))),"Digite um número na C.H.",IF(OR(COUNTIF(B1514:B1523,B1523)&gt;1,COUNTIF(J1514:J1523,J1523)&gt;1),"Docente repetido",""))</f>
        <v/>
      </c>
      <c r="P1523" s="15" t="n">
        <f aca="false">IF(ISBLANK(O1523),"",IF(O1523="",0,1))</f>
        <v>0</v>
      </c>
      <c r="Q1523" s="21"/>
      <c r="R1523" s="21"/>
      <c r="S1523" s="21"/>
      <c r="T1523" s="42" t="str">
        <f aca="false">IF(AND($A1523 = "Nome da disciplina:", ISTEXT($B1523)), "OK", "")</f>
        <v/>
      </c>
      <c r="U1523" s="21"/>
      <c r="V1523" s="21"/>
      <c r="W1523" s="21"/>
    </row>
    <row r="1524" customFormat="false" ht="12" hidden="false" customHeight="false" outlineLevel="0" collapsed="false">
      <c r="A1524" s="21"/>
      <c r="B1524" s="21"/>
      <c r="C1524" s="21"/>
      <c r="D1524" s="21"/>
      <c r="E1524" s="21"/>
      <c r="F1524" s="21"/>
      <c r="G1524" s="21"/>
      <c r="H1524" s="21"/>
      <c r="I1524" s="21"/>
      <c r="J1524" s="21"/>
      <c r="K1524" s="21"/>
      <c r="L1524" s="21"/>
      <c r="M1524" s="21"/>
      <c r="N1524" s="21"/>
      <c r="O1524" s="21"/>
      <c r="P1524" s="21"/>
      <c r="Q1524" s="21"/>
      <c r="R1524" s="21"/>
      <c r="S1524" s="21"/>
      <c r="T1524" s="42" t="str">
        <f aca="false">IF(AND($A1524 = "Nome da disciplina:", ISTEXT($B1524)), "OK", "")</f>
        <v/>
      </c>
      <c r="U1524" s="21"/>
      <c r="V1524" s="21"/>
      <c r="W1524" s="21"/>
    </row>
    <row r="1525" customFormat="false" ht="15.75" hidden="false" customHeight="true" outlineLevel="0" collapsed="false">
      <c r="T1525" s="42" t="str">
        <f aca="false">IF(AND($A1525 = "Nome da disciplina:", ISTEXT($B1525)), "OK", "")</f>
        <v/>
      </c>
    </row>
    <row r="1526" customFormat="false" ht="15.75" hidden="false" customHeight="true" outlineLevel="0" collapsed="false">
      <c r="T1526" s="42" t="str">
        <f aca="false">IF(AND($A1526 = "Nome da disciplina:", ISTEXT($B1526)), "OK", "")</f>
        <v/>
      </c>
    </row>
    <row r="1527" customFormat="false" ht="19.5" hidden="false" customHeight="true" outlineLevel="0" collapsed="false">
      <c r="A1527" s="15" t="s">
        <v>98</v>
      </c>
      <c r="B1527" s="17"/>
      <c r="C1527" s="17"/>
      <c r="D1527" s="17"/>
      <c r="E1527" s="17"/>
      <c r="F1527" s="17"/>
      <c r="G1527" s="17"/>
      <c r="H1527" s="17"/>
      <c r="I1527" s="17"/>
      <c r="J1527" s="17"/>
      <c r="K1527" s="17"/>
      <c r="L1527" s="17"/>
      <c r="M1527" s="17"/>
      <c r="N1527" s="19"/>
      <c r="O1527" s="15" t="str">
        <f aca="false">IF(AND(B1527="",NOT(F1528="")),"Nome da disciplina obrigatório","")</f>
        <v/>
      </c>
      <c r="P1527" s="15" t="n">
        <f aca="false">IF(ISBLANK(O1527),"",IF(O1527="",0,1))</f>
        <v>0</v>
      </c>
      <c r="Q1527" s="21"/>
      <c r="R1527" s="21"/>
      <c r="S1527" s="21"/>
      <c r="T1527" s="42" t="str">
        <f aca="false">IF(AND($A1527 = "Nome da disciplina:", ISTEXT($B1527)), "OK", "")</f>
        <v/>
      </c>
      <c r="U1527" s="21"/>
      <c r="V1527" s="21"/>
      <c r="W1527" s="21"/>
    </row>
    <row r="1528" customFormat="false" ht="32.25" hidden="false" customHeight="true" outlineLevel="0" collapsed="false">
      <c r="A1528" s="47" t="s">
        <v>99</v>
      </c>
      <c r="B1528" s="47"/>
      <c r="C1528" s="47"/>
      <c r="D1528" s="47"/>
      <c r="E1528" s="47"/>
      <c r="F1528" s="15" t="str">
        <f aca="false">IF(SUM(G1538:G1547)+SUM(M1538:M1547)=0,"",SUM(G1538:G1547)+SUM(M1538:M1547))</f>
        <v/>
      </c>
      <c r="H1528" s="19"/>
      <c r="I1528" s="19"/>
      <c r="J1528" s="19"/>
      <c r="K1528" s="19"/>
      <c r="L1528" s="19"/>
      <c r="M1528" s="19"/>
      <c r="N1528" s="19"/>
      <c r="O1528" s="15" t="str">
        <f aca="false">IF(F1528="", "", IF(AND(NOT(F1528=0),NOT(MOD(F1528,15)=0)),"A carga horária deve ser múltiplo de 15",""))</f>
        <v/>
      </c>
      <c r="P1528" s="15" t="n">
        <f aca="false">IF(ISBLANK(O1528),"",IF(O1528="",0,1))</f>
        <v>0</v>
      </c>
      <c r="Q1528" s="21"/>
      <c r="R1528" s="21"/>
      <c r="S1528" s="21"/>
      <c r="T1528" s="42" t="str">
        <f aca="false">IF(AND($A1528 = "Nome da disciplina:", ISTEXT($B1528)), "OK", "")</f>
        <v/>
      </c>
      <c r="U1528" s="19"/>
      <c r="V1528" s="19"/>
      <c r="W1528" s="21"/>
    </row>
    <row r="1529" customFormat="false" ht="13.5" hidden="false" customHeight="true" outlineLevel="0" collapsed="false">
      <c r="A1529" s="39" t="s">
        <v>92</v>
      </c>
      <c r="B1529" s="39"/>
      <c r="C1529" s="39"/>
      <c r="D1529" s="39"/>
      <c r="E1529" s="39"/>
      <c r="F1529" s="48" t="str">
        <f aca="false">IF(AND(NOT(ISBLANK(F1528)),ISNUMBER(F1528),F1528&gt;=15),F1528/15,"")</f>
        <v/>
      </c>
      <c r="G1529" s="19"/>
      <c r="H1529" s="19"/>
      <c r="I1529" s="19"/>
      <c r="J1529" s="19"/>
      <c r="K1529" s="19"/>
      <c r="L1529" s="19"/>
      <c r="M1529" s="19"/>
      <c r="N1529" s="19"/>
      <c r="O1529" s="21"/>
      <c r="P1529" s="21"/>
      <c r="Q1529" s="21"/>
      <c r="R1529" s="21"/>
      <c r="S1529" s="21"/>
      <c r="T1529" s="42" t="str">
        <f aca="false">IF(AND($A1529 = "Nome da disciplina:", ISTEXT($B1529)), "OK", "")</f>
        <v/>
      </c>
      <c r="U1529" s="19"/>
      <c r="V1529" s="19"/>
      <c r="W1529" s="21"/>
    </row>
    <row r="1530" customFormat="false" ht="60" hidden="false" customHeight="true" outlineLevel="0" collapsed="false">
      <c r="A1530" s="15" t="s">
        <v>100</v>
      </c>
      <c r="B1530" s="31"/>
      <c r="C1530" s="31"/>
      <c r="D1530" s="31"/>
      <c r="E1530" s="31"/>
      <c r="F1530" s="31"/>
      <c r="G1530" s="31"/>
      <c r="H1530" s="31"/>
      <c r="I1530" s="31"/>
      <c r="J1530" s="31"/>
      <c r="K1530" s="31"/>
      <c r="L1530" s="31"/>
      <c r="M1530" s="31"/>
      <c r="N1530" s="19"/>
      <c r="O1530" s="21"/>
      <c r="P1530" s="21"/>
      <c r="Q1530" s="21"/>
      <c r="R1530" s="21"/>
      <c r="S1530" s="21"/>
      <c r="T1530" s="42" t="str">
        <f aca="false">IF(AND($A1530 = "Nome da disciplina:", ISTEXT($B1530)), "OK", "")</f>
        <v/>
      </c>
      <c r="U1530" s="19"/>
      <c r="V1530" s="19"/>
      <c r="W1530" s="21"/>
    </row>
    <row r="1531" customFormat="false" ht="60" hidden="false" customHeight="true" outlineLevel="0" collapsed="false">
      <c r="A1531" s="49" t="s">
        <v>101</v>
      </c>
      <c r="B1531" s="31"/>
      <c r="C1531" s="31"/>
      <c r="D1531" s="31"/>
      <c r="E1531" s="31"/>
      <c r="F1531" s="31"/>
      <c r="G1531" s="31"/>
      <c r="H1531" s="31"/>
      <c r="I1531" s="31"/>
      <c r="J1531" s="31"/>
      <c r="K1531" s="31"/>
      <c r="L1531" s="31"/>
      <c r="M1531" s="31"/>
      <c r="N1531" s="19"/>
      <c r="O1531" s="21"/>
      <c r="P1531" s="21"/>
      <c r="Q1531" s="21"/>
      <c r="R1531" s="21"/>
      <c r="S1531" s="21"/>
      <c r="T1531" s="42" t="str">
        <f aca="false">IF(AND($A1531 = "Nome da disciplina:", ISTEXT($B1531)), "OK", "")</f>
        <v/>
      </c>
      <c r="U1531" s="19"/>
      <c r="V1531" s="19"/>
      <c r="W1531" s="21"/>
    </row>
    <row r="1532" customFormat="false" ht="13.5" hidden="false" customHeight="false" outlineLevel="0" collapsed="false">
      <c r="A1532" s="15" t="s">
        <v>102</v>
      </c>
      <c r="B1532" s="22"/>
      <c r="C1532" s="50" t="s">
        <v>103</v>
      </c>
      <c r="D1532" s="19"/>
      <c r="E1532" s="19"/>
      <c r="G1532" s="21"/>
      <c r="H1532" s="19"/>
      <c r="I1532" s="19"/>
      <c r="J1532" s="19"/>
      <c r="K1532" s="19"/>
      <c r="L1532" s="19"/>
      <c r="M1532" s="19"/>
      <c r="N1532" s="19"/>
      <c r="O1532" s="21"/>
      <c r="P1532" s="21"/>
      <c r="Q1532" s="21"/>
      <c r="R1532" s="21"/>
      <c r="S1532" s="21"/>
      <c r="T1532" s="42" t="str">
        <f aca="false">IF(AND($A1532 = "Nome da disciplina:", ISTEXT($B1532)), "OK", "")</f>
        <v/>
      </c>
      <c r="U1532" s="19"/>
      <c r="V1532" s="19"/>
      <c r="W1532" s="21"/>
    </row>
    <row r="1533" customFormat="false" ht="13.5" hidden="false" customHeight="false" outlineLevel="0" collapsed="false">
      <c r="A1533" s="15" t="s">
        <v>104</v>
      </c>
      <c r="B1533" s="22"/>
      <c r="C1533" s="50" t="s">
        <v>103</v>
      </c>
      <c r="D1533" s="19"/>
      <c r="E1533" s="19"/>
      <c r="G1533" s="21"/>
      <c r="H1533" s="19"/>
      <c r="I1533" s="19"/>
      <c r="J1533" s="19"/>
      <c r="K1533" s="19"/>
      <c r="L1533" s="19"/>
      <c r="M1533" s="19"/>
      <c r="N1533" s="19"/>
      <c r="O1533" s="21"/>
      <c r="P1533" s="21"/>
      <c r="Q1533" s="21"/>
      <c r="R1533" s="21"/>
      <c r="S1533" s="21"/>
      <c r="T1533" s="42" t="str">
        <f aca="false">IF(AND($A1533 = "Nome da disciplina:", ISTEXT($B1533)), "OK", "")</f>
        <v/>
      </c>
      <c r="U1533" s="19"/>
      <c r="V1533" s="19"/>
      <c r="W1533" s="21"/>
    </row>
    <row r="1534" customFormat="false" ht="13.5" hidden="false" customHeight="true" outlineLevel="0" collapsed="false">
      <c r="A1534" s="51" t="s">
        <v>105</v>
      </c>
      <c r="B1534" s="51"/>
      <c r="C1534" s="22"/>
      <c r="D1534" s="50" t="s">
        <v>103</v>
      </c>
      <c r="E1534" s="19"/>
      <c r="F1534" s="52"/>
      <c r="G1534" s="21"/>
      <c r="H1534" s="19"/>
      <c r="I1534" s="19"/>
      <c r="J1534" s="19"/>
      <c r="K1534" s="19"/>
      <c r="L1534" s="19"/>
      <c r="M1534" s="19"/>
      <c r="N1534" s="19"/>
      <c r="O1534" s="21"/>
      <c r="P1534" s="21"/>
      <c r="Q1534" s="21"/>
      <c r="R1534" s="21"/>
      <c r="S1534" s="21"/>
      <c r="T1534" s="42" t="str">
        <f aca="false">IF(AND($A1534 = "Nome da disciplina:", ISTEXT($B1534)), "OK", "")</f>
        <v/>
      </c>
      <c r="U1534" s="19"/>
      <c r="V1534" s="19"/>
      <c r="W1534" s="21"/>
    </row>
    <row r="1535" customFormat="false" ht="13.5" hidden="false" customHeight="true" outlineLevel="0" collapsed="false">
      <c r="A1535" s="51" t="s">
        <v>106</v>
      </c>
      <c r="B1535" s="51"/>
      <c r="C1535" s="22"/>
      <c r="D1535" s="50" t="s">
        <v>103</v>
      </c>
      <c r="E1535" s="19"/>
      <c r="F1535" s="52"/>
      <c r="G1535" s="21"/>
      <c r="H1535" s="19"/>
      <c r="I1535" s="19"/>
      <c r="J1535" s="19"/>
      <c r="K1535" s="19"/>
      <c r="L1535" s="19"/>
      <c r="M1535" s="19"/>
      <c r="N1535" s="19"/>
      <c r="O1535" s="21"/>
      <c r="P1535" s="21"/>
      <c r="Q1535" s="21"/>
      <c r="R1535" s="21"/>
      <c r="S1535" s="21"/>
      <c r="T1535" s="42" t="str">
        <f aca="false">IF(AND($A1535 = "Nome da disciplina:", ISTEXT($B1535)), "OK", "")</f>
        <v/>
      </c>
      <c r="U1535" s="19"/>
      <c r="V1535" s="19"/>
      <c r="W1535" s="21"/>
    </row>
    <row r="1536" customFormat="false" ht="13.5" hidden="false" customHeight="true" outlineLevel="0" collapsed="false">
      <c r="A1536" s="57" t="s">
        <v>107</v>
      </c>
      <c r="B1536" s="57"/>
      <c r="C1536" s="57"/>
      <c r="D1536" s="22"/>
      <c r="E1536" s="50" t="s">
        <v>103</v>
      </c>
      <c r="G1536" s="21"/>
      <c r="H1536" s="19"/>
      <c r="I1536" s="19"/>
      <c r="J1536" s="19"/>
      <c r="K1536" s="19"/>
      <c r="L1536" s="19"/>
      <c r="M1536" s="19"/>
      <c r="N1536" s="19"/>
      <c r="O1536" s="21"/>
      <c r="P1536" s="21"/>
      <c r="Q1536" s="21"/>
      <c r="R1536" s="21"/>
      <c r="S1536" s="21"/>
      <c r="T1536" s="42" t="str">
        <f aca="false">IF(AND($A1536 = "Nome da disciplina:", ISTEXT($B1536)), "OK", "")</f>
        <v/>
      </c>
      <c r="U1536" s="19"/>
      <c r="V1536" s="19"/>
      <c r="W1536" s="21"/>
    </row>
    <row r="1537" customFormat="false" ht="13.5" hidden="false" customHeight="true" outlineLevel="0" collapsed="false">
      <c r="A1537" s="59" t="s">
        <v>108</v>
      </c>
      <c r="B1537" s="59"/>
      <c r="C1537" s="59"/>
      <c r="D1537" s="22"/>
      <c r="E1537" s="50" t="s">
        <v>103</v>
      </c>
      <c r="G1537" s="21"/>
      <c r="H1537" s="19"/>
      <c r="I1537" s="19"/>
      <c r="J1537" s="19"/>
      <c r="K1537" s="19"/>
      <c r="L1537" s="19"/>
      <c r="M1537" s="19"/>
      <c r="N1537" s="19"/>
      <c r="O1537" s="21"/>
      <c r="P1537" s="21"/>
      <c r="Q1537" s="21"/>
      <c r="R1537" s="21"/>
      <c r="S1537" s="21"/>
      <c r="T1537" s="42" t="str">
        <f aca="false">IF(AND($A1537 = "Nome da disciplina:", ISTEXT($B1537)), "OK", "")</f>
        <v/>
      </c>
      <c r="U1537" s="19"/>
      <c r="V1537" s="19"/>
      <c r="W1537" s="21"/>
    </row>
    <row r="1538" customFormat="false" ht="13.5" hidden="false" customHeight="false" outlineLevel="0" collapsed="false">
      <c r="A1538" s="15" t="s">
        <v>109</v>
      </c>
      <c r="B1538" s="20"/>
      <c r="C1538" s="20"/>
      <c r="D1538" s="20"/>
      <c r="E1538" s="19"/>
      <c r="F1538" s="15" t="s">
        <v>110</v>
      </c>
      <c r="G1538" s="22"/>
      <c r="H1538" s="19"/>
      <c r="I1538" s="15" t="s">
        <v>111</v>
      </c>
      <c r="J1538" s="22"/>
      <c r="K1538" s="19"/>
      <c r="L1538" s="15" t="s">
        <v>110</v>
      </c>
      <c r="M1538" s="22"/>
      <c r="N1538" s="19"/>
      <c r="O1538" s="15" t="str">
        <f aca="false">IF(OR(AND(NOT(ISBLANK(G1538)),NOT(ISNUMBER(G1538))),AND(NOT(ISBLANK(J1538)),NOT(ISNUMBER(M1538)))),"Digite um número na C.H.",IF(OR(COUNTIF(B1538:B1547,B1538)&gt;1,COUNTIF(J1538:J1547,J1538)&gt;1),"Docente repetido",""))</f>
        <v/>
      </c>
      <c r="P1538" s="15" t="n">
        <f aca="false">IF(ISBLANK(O1538),"",IF(O1538="",0,1))</f>
        <v>0</v>
      </c>
      <c r="Q1538" s="21"/>
      <c r="R1538" s="21"/>
      <c r="S1538" s="21"/>
      <c r="T1538" s="42" t="str">
        <f aca="false">IF(AND($A1538 = "Nome da disciplina:", ISTEXT($B1538)), "OK", "")</f>
        <v/>
      </c>
      <c r="U1538" s="19"/>
      <c r="V1538" s="19"/>
      <c r="W1538" s="21"/>
    </row>
    <row r="1539" customFormat="false" ht="13.5" hidden="false" customHeight="false" outlineLevel="0" collapsed="false">
      <c r="A1539" s="15" t="s">
        <v>112</v>
      </c>
      <c r="B1539" s="20"/>
      <c r="C1539" s="20"/>
      <c r="D1539" s="20"/>
      <c r="E1539" s="19"/>
      <c r="F1539" s="15" t="s">
        <v>110</v>
      </c>
      <c r="G1539" s="22"/>
      <c r="H1539" s="19"/>
      <c r="I1539" s="15" t="s">
        <v>113</v>
      </c>
      <c r="J1539" s="22"/>
      <c r="K1539" s="19"/>
      <c r="L1539" s="15" t="s">
        <v>110</v>
      </c>
      <c r="M1539" s="22"/>
      <c r="N1539" s="19"/>
      <c r="O1539" s="15" t="str">
        <f aca="false">IF(OR(AND(NOT(ISBLANK(G1539)),NOT(ISNUMBER(G1539))),AND(NOT(ISBLANK(J1539)),NOT(ISNUMBER(M1539)))),"Digite um número na C.H.",IF(OR(COUNTIF(B1538:B1547,B1539)&gt;1,COUNTIF(J1538:J1547,J1539)&gt;1),"Docente repetido",""))</f>
        <v/>
      </c>
      <c r="P1539" s="15" t="n">
        <f aca="false">IF(ISBLANK(O1539),"",IF(O1539="",0,1))</f>
        <v>0</v>
      </c>
      <c r="Q1539" s="21"/>
      <c r="R1539" s="21"/>
      <c r="S1539" s="21"/>
      <c r="T1539" s="42" t="str">
        <f aca="false">IF(AND($A1539 = "Nome da disciplina:", ISTEXT($B1539)), "OK", "")</f>
        <v/>
      </c>
      <c r="U1539" s="19"/>
      <c r="V1539" s="19"/>
      <c r="W1539" s="21"/>
    </row>
    <row r="1540" customFormat="false" ht="13.5" hidden="false" customHeight="false" outlineLevel="0" collapsed="false">
      <c r="A1540" s="15" t="s">
        <v>114</v>
      </c>
      <c r="B1540" s="20"/>
      <c r="C1540" s="20"/>
      <c r="D1540" s="20"/>
      <c r="E1540" s="19"/>
      <c r="F1540" s="15" t="s">
        <v>110</v>
      </c>
      <c r="G1540" s="22"/>
      <c r="H1540" s="19"/>
      <c r="I1540" s="15" t="s">
        <v>115</v>
      </c>
      <c r="J1540" s="22"/>
      <c r="K1540" s="19"/>
      <c r="L1540" s="15" t="s">
        <v>110</v>
      </c>
      <c r="M1540" s="22"/>
      <c r="N1540" s="19"/>
      <c r="O1540" s="15" t="str">
        <f aca="false">IF(OR(AND(NOT(ISBLANK(G1540)),NOT(ISNUMBER(G1540))),AND(NOT(ISBLANK(J1540)),NOT(ISNUMBER(M1540)))),"Digite um número na C.H.",IF(OR(COUNTIF(B1538:B1547,B1540)&gt;1,COUNTIF(J1538:J1547,J1540)&gt;1),"Docente repetido",""))</f>
        <v/>
      </c>
      <c r="P1540" s="15" t="n">
        <f aca="false">IF(ISBLANK(O1540),"",IF(O1540="",0,1))</f>
        <v>0</v>
      </c>
      <c r="Q1540" s="21"/>
      <c r="R1540" s="21"/>
      <c r="S1540" s="21"/>
      <c r="T1540" s="42" t="str">
        <f aca="false">IF(AND($A1540 = "Nome da disciplina:", ISTEXT($B1540)), "OK", "")</f>
        <v/>
      </c>
      <c r="U1540" s="19"/>
      <c r="V1540" s="19"/>
      <c r="W1540" s="21"/>
    </row>
    <row r="1541" customFormat="false" ht="13.5" hidden="false" customHeight="false" outlineLevel="0" collapsed="false">
      <c r="A1541" s="15" t="s">
        <v>116</v>
      </c>
      <c r="B1541" s="20"/>
      <c r="C1541" s="20"/>
      <c r="D1541" s="20"/>
      <c r="E1541" s="19"/>
      <c r="F1541" s="15" t="s">
        <v>110</v>
      </c>
      <c r="G1541" s="22"/>
      <c r="H1541" s="19"/>
      <c r="I1541" s="15" t="s">
        <v>117</v>
      </c>
      <c r="J1541" s="22"/>
      <c r="K1541" s="19"/>
      <c r="L1541" s="15" t="s">
        <v>110</v>
      </c>
      <c r="M1541" s="22"/>
      <c r="N1541" s="19"/>
      <c r="O1541" s="15" t="str">
        <f aca="false">IF(OR(AND(NOT(ISBLANK(G1541)),NOT(ISNUMBER(G1541))),AND(NOT(ISBLANK(J1541)),NOT(ISNUMBER(M1541)))),"Digite um número na C.H.",IF(OR(COUNTIF(B1538:B1547,B1541)&gt;1,COUNTIF(J1538:J1547,J1541)&gt;1),"Docente repetido",""))</f>
        <v/>
      </c>
      <c r="P1541" s="15" t="n">
        <f aca="false">IF(ISBLANK(O1541),"",IF(O1541="",0,1))</f>
        <v>0</v>
      </c>
      <c r="Q1541" s="21"/>
      <c r="R1541" s="21"/>
      <c r="S1541" s="21"/>
      <c r="T1541" s="42" t="str">
        <f aca="false">IF(AND($A1541 = "Nome da disciplina:", ISTEXT($B1541)), "OK", "")</f>
        <v/>
      </c>
      <c r="U1541" s="19"/>
      <c r="V1541" s="19"/>
      <c r="W1541" s="21"/>
    </row>
    <row r="1542" customFormat="false" ht="13.5" hidden="false" customHeight="false" outlineLevel="0" collapsed="false">
      <c r="A1542" s="15" t="s">
        <v>118</v>
      </c>
      <c r="B1542" s="20"/>
      <c r="C1542" s="20"/>
      <c r="D1542" s="20"/>
      <c r="E1542" s="19"/>
      <c r="F1542" s="15" t="s">
        <v>110</v>
      </c>
      <c r="G1542" s="22"/>
      <c r="H1542" s="19"/>
      <c r="I1542" s="15" t="s">
        <v>119</v>
      </c>
      <c r="J1542" s="22"/>
      <c r="K1542" s="19"/>
      <c r="L1542" s="15" t="s">
        <v>110</v>
      </c>
      <c r="M1542" s="22"/>
      <c r="N1542" s="19"/>
      <c r="O1542" s="15" t="str">
        <f aca="false">IF(OR(AND(NOT(ISBLANK(G1542)),NOT(ISNUMBER(G1542))),AND(NOT(ISBLANK(J1542)),NOT(ISNUMBER(M1542)))),"Digite um número na C.H.",IF(OR(COUNTIF(B1538:B1547,B1542)&gt;1,COUNTIF(J1538:J1547,J1542)&gt;1),"Docente repetido",""))</f>
        <v/>
      </c>
      <c r="P1542" s="15" t="n">
        <f aca="false">IF(ISBLANK(O1542),"",IF(O1542="",0,1))</f>
        <v>0</v>
      </c>
      <c r="Q1542" s="21"/>
      <c r="R1542" s="21"/>
      <c r="S1542" s="21"/>
      <c r="T1542" s="42" t="str">
        <f aca="false">IF(AND($A1542 = "Nome da disciplina:", ISTEXT($B1542)), "OK", "")</f>
        <v/>
      </c>
      <c r="U1542" s="19"/>
      <c r="V1542" s="19"/>
      <c r="W1542" s="21"/>
    </row>
    <row r="1543" customFormat="false" ht="13.5" hidden="false" customHeight="false" outlineLevel="0" collapsed="false">
      <c r="A1543" s="15" t="s">
        <v>120</v>
      </c>
      <c r="B1543" s="20"/>
      <c r="C1543" s="20"/>
      <c r="D1543" s="20"/>
      <c r="E1543" s="19"/>
      <c r="F1543" s="15" t="s">
        <v>110</v>
      </c>
      <c r="G1543" s="22"/>
      <c r="H1543" s="19"/>
      <c r="I1543" s="15" t="s">
        <v>121</v>
      </c>
      <c r="J1543" s="22"/>
      <c r="K1543" s="19"/>
      <c r="L1543" s="15" t="s">
        <v>110</v>
      </c>
      <c r="M1543" s="22"/>
      <c r="N1543" s="19"/>
      <c r="O1543" s="15" t="str">
        <f aca="false">IF(OR(AND(NOT(ISBLANK(G1543)),NOT(ISNUMBER(G1543))),AND(NOT(ISBLANK(J1543)),NOT(ISNUMBER(M1543)))),"Digite um número na C.H.",IF(OR(COUNTIF(B1538:B1547,B1543)&gt;1,COUNTIF(J1538:J1547,J1543)&gt;1),"Docente repetido",""))</f>
        <v/>
      </c>
      <c r="P1543" s="15" t="n">
        <f aca="false">IF(ISBLANK(O1543),"",IF(O1543="",0,1))</f>
        <v>0</v>
      </c>
      <c r="Q1543" s="21"/>
      <c r="R1543" s="21"/>
      <c r="S1543" s="21"/>
      <c r="T1543" s="42" t="str">
        <f aca="false">IF(AND($A1543 = "Nome da disciplina:", ISTEXT($B1543)), "OK", "")</f>
        <v/>
      </c>
      <c r="U1543" s="19"/>
      <c r="V1543" s="19"/>
      <c r="W1543" s="21"/>
    </row>
    <row r="1544" customFormat="false" ht="13.5" hidden="false" customHeight="false" outlineLevel="0" collapsed="false">
      <c r="A1544" s="15" t="s">
        <v>122</v>
      </c>
      <c r="B1544" s="20"/>
      <c r="C1544" s="20"/>
      <c r="D1544" s="20"/>
      <c r="E1544" s="19"/>
      <c r="F1544" s="15" t="s">
        <v>110</v>
      </c>
      <c r="G1544" s="22"/>
      <c r="H1544" s="19"/>
      <c r="I1544" s="15" t="s">
        <v>123</v>
      </c>
      <c r="J1544" s="22"/>
      <c r="K1544" s="19"/>
      <c r="L1544" s="15" t="s">
        <v>110</v>
      </c>
      <c r="M1544" s="22"/>
      <c r="N1544" s="19"/>
      <c r="O1544" s="15" t="str">
        <f aca="false">IF(OR(AND(NOT(ISBLANK(G1544)),NOT(ISNUMBER(G1544))),AND(NOT(ISBLANK(J1544)),NOT(ISNUMBER(M1544)))),"Digite um número na C.H.",IF(OR(COUNTIF(B1538:B1547,B1544)&gt;1,COUNTIF(J1538:J1547,J1544)&gt;1),"Docente repetido",""))</f>
        <v/>
      </c>
      <c r="P1544" s="15" t="n">
        <f aca="false">IF(ISBLANK(O1544),"",IF(O1544="",0,1))</f>
        <v>0</v>
      </c>
      <c r="Q1544" s="21"/>
      <c r="R1544" s="21"/>
      <c r="S1544" s="21"/>
      <c r="T1544" s="42" t="str">
        <f aca="false">IF(AND($A1544 = "Nome da disciplina:", ISTEXT($B1544)), "OK", "")</f>
        <v/>
      </c>
      <c r="U1544" s="19"/>
      <c r="V1544" s="19"/>
      <c r="W1544" s="21"/>
    </row>
    <row r="1545" customFormat="false" ht="13.5" hidden="false" customHeight="false" outlineLevel="0" collapsed="false">
      <c r="A1545" s="15" t="s">
        <v>124</v>
      </c>
      <c r="B1545" s="20"/>
      <c r="C1545" s="20"/>
      <c r="D1545" s="20"/>
      <c r="E1545" s="19"/>
      <c r="F1545" s="15" t="s">
        <v>110</v>
      </c>
      <c r="G1545" s="22"/>
      <c r="H1545" s="19"/>
      <c r="I1545" s="15" t="s">
        <v>125</v>
      </c>
      <c r="J1545" s="22"/>
      <c r="K1545" s="19"/>
      <c r="L1545" s="15" t="s">
        <v>110</v>
      </c>
      <c r="M1545" s="22"/>
      <c r="N1545" s="19"/>
      <c r="O1545" s="15" t="str">
        <f aca="false">IF(OR(AND(NOT(ISBLANK(G1545)),NOT(ISNUMBER(G1545))),AND(NOT(ISBLANK(J1545)),NOT(ISNUMBER(M1545)))),"Digite um número na C.H.",IF(OR(COUNTIF(B1538:B1547,B1545)&gt;1,COUNTIF(J1538:J1547,J1545)&gt;1),"Docente repetido",""))</f>
        <v/>
      </c>
      <c r="P1545" s="15" t="n">
        <f aca="false">IF(ISBLANK(O1545),"",IF(O1545="",0,1))</f>
        <v>0</v>
      </c>
      <c r="Q1545" s="21"/>
      <c r="R1545" s="21"/>
      <c r="S1545" s="21"/>
      <c r="T1545" s="42" t="str">
        <f aca="false">IF(AND($A1545 = "Nome da disciplina:", ISTEXT($B1545)), "OK", "")</f>
        <v/>
      </c>
      <c r="U1545" s="19"/>
      <c r="V1545" s="19"/>
      <c r="W1545" s="21"/>
    </row>
    <row r="1546" customFormat="false" ht="13.5" hidden="false" customHeight="false" outlineLevel="0" collapsed="false">
      <c r="A1546" s="15" t="s">
        <v>126</v>
      </c>
      <c r="B1546" s="20"/>
      <c r="C1546" s="20"/>
      <c r="D1546" s="20"/>
      <c r="E1546" s="19"/>
      <c r="F1546" s="15" t="s">
        <v>110</v>
      </c>
      <c r="G1546" s="22"/>
      <c r="H1546" s="19"/>
      <c r="I1546" s="15" t="s">
        <v>127</v>
      </c>
      <c r="J1546" s="22"/>
      <c r="K1546" s="19"/>
      <c r="L1546" s="15" t="s">
        <v>110</v>
      </c>
      <c r="M1546" s="22"/>
      <c r="N1546" s="19"/>
      <c r="O1546" s="15" t="str">
        <f aca="false">IF(OR(AND(NOT(ISBLANK(G1546)),NOT(ISNUMBER(G1546))),AND(NOT(ISBLANK(J1546)),NOT(ISNUMBER(M1546)))),"Digite um número na C.H.",IF(OR(COUNTIF(B1538:B1547,B1546)&gt;1,COUNTIF(J1538:J1547,J1546)&gt;1),"Docente repetido",""))</f>
        <v/>
      </c>
      <c r="P1546" s="15" t="n">
        <f aca="false">IF(ISBLANK(O1546),"",IF(O1546="",0,1))</f>
        <v>0</v>
      </c>
      <c r="Q1546" s="21"/>
      <c r="R1546" s="21"/>
      <c r="S1546" s="21"/>
      <c r="T1546" s="42" t="str">
        <f aca="false">IF(AND($A1546 = "Nome da disciplina:", ISTEXT($B1546)), "OK", "")</f>
        <v/>
      </c>
      <c r="U1546" s="21"/>
      <c r="V1546" s="21"/>
      <c r="W1546" s="21"/>
    </row>
    <row r="1547" customFormat="false" ht="13.5" hidden="false" customHeight="false" outlineLevel="0" collapsed="false">
      <c r="A1547" s="15" t="s">
        <v>128</v>
      </c>
      <c r="B1547" s="20"/>
      <c r="C1547" s="20"/>
      <c r="D1547" s="20"/>
      <c r="E1547" s="19"/>
      <c r="F1547" s="15" t="s">
        <v>110</v>
      </c>
      <c r="G1547" s="22"/>
      <c r="H1547" s="19"/>
      <c r="I1547" s="15" t="s">
        <v>129</v>
      </c>
      <c r="J1547" s="22"/>
      <c r="K1547" s="19"/>
      <c r="L1547" s="15" t="s">
        <v>110</v>
      </c>
      <c r="M1547" s="22"/>
      <c r="N1547" s="19"/>
      <c r="O1547" s="15" t="str">
        <f aca="false">IF(OR(AND(NOT(ISBLANK(G1547)),NOT(ISNUMBER(G1547))),AND(NOT(ISBLANK(J1547)),NOT(ISNUMBER(M1547)))),"Digite um número na C.H.",IF(OR(COUNTIF(B1538:B1547,B1547)&gt;1,COUNTIF(J1538:J1547,J1547)&gt;1),"Docente repetido",""))</f>
        <v/>
      </c>
      <c r="P1547" s="15" t="n">
        <f aca="false">IF(ISBLANK(O1547),"",IF(O1547="",0,1))</f>
        <v>0</v>
      </c>
      <c r="Q1547" s="21"/>
      <c r="R1547" s="21"/>
      <c r="S1547" s="21"/>
      <c r="T1547" s="42" t="str">
        <f aca="false">IF(AND($A1547 = "Nome da disciplina:", ISTEXT($B1547)), "OK", "")</f>
        <v/>
      </c>
      <c r="U1547" s="21"/>
      <c r="V1547" s="21"/>
      <c r="W1547" s="21"/>
    </row>
    <row r="1548" customFormat="false" ht="12" hidden="false" customHeight="false" outlineLevel="0" collapsed="false">
      <c r="A1548" s="21"/>
      <c r="B1548" s="21"/>
      <c r="C1548" s="21"/>
      <c r="D1548" s="21"/>
      <c r="E1548" s="21"/>
      <c r="F1548" s="21"/>
      <c r="G1548" s="21"/>
      <c r="H1548" s="21"/>
      <c r="I1548" s="21"/>
      <c r="J1548" s="21"/>
      <c r="K1548" s="21"/>
      <c r="L1548" s="21"/>
      <c r="M1548" s="21"/>
      <c r="N1548" s="21"/>
      <c r="O1548" s="21"/>
      <c r="P1548" s="21"/>
      <c r="Q1548" s="21"/>
      <c r="R1548" s="21"/>
      <c r="S1548" s="21"/>
      <c r="T1548" s="42" t="str">
        <f aca="false">IF(AND($A1548 = "Nome da disciplina:", ISTEXT($B1548)), "OK", "")</f>
        <v/>
      </c>
      <c r="U1548" s="21"/>
      <c r="V1548" s="21"/>
      <c r="W1548" s="21"/>
    </row>
    <row r="1549" customFormat="false" ht="15.75" hidden="false" customHeight="true" outlineLevel="0" collapsed="false">
      <c r="T1549" s="42" t="str">
        <f aca="false">IF(AND($A1549 = "Nome da disciplina:", ISTEXT($B1549)), "OK", "")</f>
        <v/>
      </c>
    </row>
    <row r="1550" customFormat="false" ht="15.75" hidden="false" customHeight="true" outlineLevel="0" collapsed="false">
      <c r="T1550" s="42" t="str">
        <f aca="false">IF(AND($A1550 = "Nome da disciplina:", ISTEXT($B1550)), "OK", "")</f>
        <v/>
      </c>
    </row>
    <row r="1551" customFormat="false" ht="19.5" hidden="false" customHeight="true" outlineLevel="0" collapsed="false">
      <c r="A1551" s="15" t="s">
        <v>98</v>
      </c>
      <c r="B1551" s="17"/>
      <c r="C1551" s="17"/>
      <c r="D1551" s="17"/>
      <c r="E1551" s="17"/>
      <c r="F1551" s="17"/>
      <c r="G1551" s="17"/>
      <c r="H1551" s="17"/>
      <c r="I1551" s="17"/>
      <c r="J1551" s="17"/>
      <c r="K1551" s="17"/>
      <c r="L1551" s="17"/>
      <c r="M1551" s="17"/>
      <c r="N1551" s="19"/>
      <c r="O1551" s="15" t="str">
        <f aca="false">IF(AND(B1551="",NOT(F1552="")),"Nome da disciplina obrigatório","")</f>
        <v/>
      </c>
      <c r="P1551" s="15" t="n">
        <f aca="false">IF(ISBLANK(O1551),"",IF(O1551="",0,1))</f>
        <v>0</v>
      </c>
      <c r="Q1551" s="21"/>
      <c r="R1551" s="21"/>
      <c r="S1551" s="21"/>
      <c r="T1551" s="42" t="str">
        <f aca="false">IF(AND($A1551 = "Nome da disciplina:", ISTEXT($B1551)), "OK", "")</f>
        <v/>
      </c>
      <c r="U1551" s="21"/>
      <c r="V1551" s="21"/>
      <c r="W1551" s="21"/>
    </row>
    <row r="1552" customFormat="false" ht="32.25" hidden="false" customHeight="true" outlineLevel="0" collapsed="false">
      <c r="A1552" s="47" t="s">
        <v>99</v>
      </c>
      <c r="B1552" s="47"/>
      <c r="C1552" s="47"/>
      <c r="D1552" s="47"/>
      <c r="E1552" s="47"/>
      <c r="F1552" s="15" t="str">
        <f aca="false">IF(SUM(G1562:G1571)+SUM(M1562:M1571)=0,"",SUM(G1562:G1571)+SUM(M1562:M1571))</f>
        <v/>
      </c>
      <c r="H1552" s="19"/>
      <c r="I1552" s="19"/>
      <c r="J1552" s="19"/>
      <c r="K1552" s="19"/>
      <c r="L1552" s="19"/>
      <c r="M1552" s="19"/>
      <c r="N1552" s="19"/>
      <c r="O1552" s="15" t="str">
        <f aca="false">IF(F1552="", "", IF(AND(NOT(F1552=0),NOT(MOD(F1552,15)=0)),"A carga horária deve ser múltiplo de 15",""))</f>
        <v/>
      </c>
      <c r="P1552" s="15" t="n">
        <f aca="false">IF(ISBLANK(O1552),"",IF(O1552="",0,1))</f>
        <v>0</v>
      </c>
      <c r="Q1552" s="21"/>
      <c r="R1552" s="21"/>
      <c r="S1552" s="21"/>
      <c r="T1552" s="42" t="str">
        <f aca="false">IF(AND($A1552 = "Nome da disciplina:", ISTEXT($B1552)), "OK", "")</f>
        <v/>
      </c>
      <c r="U1552" s="19"/>
      <c r="V1552" s="19"/>
      <c r="W1552" s="21"/>
    </row>
    <row r="1553" customFormat="false" ht="13.5" hidden="false" customHeight="true" outlineLevel="0" collapsed="false">
      <c r="A1553" s="39" t="s">
        <v>92</v>
      </c>
      <c r="B1553" s="39"/>
      <c r="C1553" s="39"/>
      <c r="D1553" s="39"/>
      <c r="E1553" s="39"/>
      <c r="F1553" s="48" t="str">
        <f aca="false">IF(AND(NOT(ISBLANK(F1552)),ISNUMBER(F1552),F1552&gt;=15),F1552/15,"")</f>
        <v/>
      </c>
      <c r="G1553" s="19"/>
      <c r="H1553" s="19"/>
      <c r="I1553" s="19"/>
      <c r="J1553" s="19"/>
      <c r="K1553" s="19"/>
      <c r="L1553" s="19"/>
      <c r="M1553" s="19"/>
      <c r="N1553" s="19"/>
      <c r="O1553" s="21"/>
      <c r="P1553" s="21"/>
      <c r="Q1553" s="21"/>
      <c r="R1553" s="21"/>
      <c r="S1553" s="21"/>
      <c r="T1553" s="42" t="str">
        <f aca="false">IF(AND($A1553 = "Nome da disciplina:", ISTEXT($B1553)), "OK", "")</f>
        <v/>
      </c>
      <c r="U1553" s="19"/>
      <c r="V1553" s="19"/>
      <c r="W1553" s="21"/>
    </row>
    <row r="1554" customFormat="false" ht="60" hidden="false" customHeight="true" outlineLevel="0" collapsed="false">
      <c r="A1554" s="15" t="s">
        <v>100</v>
      </c>
      <c r="B1554" s="31"/>
      <c r="C1554" s="31"/>
      <c r="D1554" s="31"/>
      <c r="E1554" s="31"/>
      <c r="F1554" s="31"/>
      <c r="G1554" s="31"/>
      <c r="H1554" s="31"/>
      <c r="I1554" s="31"/>
      <c r="J1554" s="31"/>
      <c r="K1554" s="31"/>
      <c r="L1554" s="31"/>
      <c r="M1554" s="31"/>
      <c r="N1554" s="19"/>
      <c r="O1554" s="21"/>
      <c r="P1554" s="21"/>
      <c r="Q1554" s="21"/>
      <c r="R1554" s="21"/>
      <c r="S1554" s="21"/>
      <c r="T1554" s="42" t="str">
        <f aca="false">IF(AND($A1554 = "Nome da disciplina:", ISTEXT($B1554)), "OK", "")</f>
        <v/>
      </c>
      <c r="U1554" s="19"/>
      <c r="V1554" s="19"/>
      <c r="W1554" s="21"/>
    </row>
    <row r="1555" customFormat="false" ht="60" hidden="false" customHeight="true" outlineLevel="0" collapsed="false">
      <c r="A1555" s="49" t="s">
        <v>101</v>
      </c>
      <c r="B1555" s="31"/>
      <c r="C1555" s="31"/>
      <c r="D1555" s="31"/>
      <c r="E1555" s="31"/>
      <c r="F1555" s="31"/>
      <c r="G1555" s="31"/>
      <c r="H1555" s="31"/>
      <c r="I1555" s="31"/>
      <c r="J1555" s="31"/>
      <c r="K1555" s="31"/>
      <c r="L1555" s="31"/>
      <c r="M1555" s="31"/>
      <c r="N1555" s="19"/>
      <c r="O1555" s="21"/>
      <c r="P1555" s="21"/>
      <c r="Q1555" s="21"/>
      <c r="R1555" s="21"/>
      <c r="S1555" s="21"/>
      <c r="T1555" s="42" t="str">
        <f aca="false">IF(AND($A1555 = "Nome da disciplina:", ISTEXT($B1555)), "OK", "")</f>
        <v/>
      </c>
      <c r="U1555" s="19"/>
      <c r="V1555" s="19"/>
      <c r="W1555" s="21"/>
    </row>
    <row r="1556" customFormat="false" ht="13.5" hidden="false" customHeight="false" outlineLevel="0" collapsed="false">
      <c r="A1556" s="15" t="s">
        <v>102</v>
      </c>
      <c r="B1556" s="22"/>
      <c r="C1556" s="50" t="s">
        <v>103</v>
      </c>
      <c r="D1556" s="19"/>
      <c r="E1556" s="19"/>
      <c r="G1556" s="21"/>
      <c r="H1556" s="19"/>
      <c r="I1556" s="19"/>
      <c r="J1556" s="19"/>
      <c r="K1556" s="19"/>
      <c r="L1556" s="19"/>
      <c r="M1556" s="19"/>
      <c r="N1556" s="19"/>
      <c r="O1556" s="21"/>
      <c r="P1556" s="21"/>
      <c r="Q1556" s="21"/>
      <c r="R1556" s="21"/>
      <c r="S1556" s="21"/>
      <c r="T1556" s="42" t="str">
        <f aca="false">IF(AND($A1556 = "Nome da disciplina:", ISTEXT($B1556)), "OK", "")</f>
        <v/>
      </c>
      <c r="U1556" s="19"/>
      <c r="V1556" s="19"/>
      <c r="W1556" s="21"/>
    </row>
    <row r="1557" customFormat="false" ht="13.5" hidden="false" customHeight="false" outlineLevel="0" collapsed="false">
      <c r="A1557" s="15" t="s">
        <v>104</v>
      </c>
      <c r="B1557" s="22"/>
      <c r="C1557" s="50" t="s">
        <v>103</v>
      </c>
      <c r="D1557" s="19"/>
      <c r="E1557" s="19"/>
      <c r="G1557" s="21"/>
      <c r="H1557" s="19"/>
      <c r="I1557" s="19"/>
      <c r="J1557" s="19"/>
      <c r="K1557" s="19"/>
      <c r="L1557" s="19"/>
      <c r="M1557" s="19"/>
      <c r="N1557" s="19"/>
      <c r="O1557" s="21"/>
      <c r="P1557" s="21"/>
      <c r="Q1557" s="21"/>
      <c r="R1557" s="21"/>
      <c r="S1557" s="21"/>
      <c r="T1557" s="42" t="str">
        <f aca="false">IF(AND($A1557 = "Nome da disciplina:", ISTEXT($B1557)), "OK", "")</f>
        <v/>
      </c>
      <c r="U1557" s="19"/>
      <c r="V1557" s="19"/>
      <c r="W1557" s="21"/>
    </row>
    <row r="1558" customFormat="false" ht="13.5" hidden="false" customHeight="true" outlineLevel="0" collapsed="false">
      <c r="A1558" s="51" t="s">
        <v>105</v>
      </c>
      <c r="B1558" s="51"/>
      <c r="C1558" s="22"/>
      <c r="D1558" s="50" t="s">
        <v>103</v>
      </c>
      <c r="E1558" s="19"/>
      <c r="F1558" s="52"/>
      <c r="G1558" s="21"/>
      <c r="H1558" s="19"/>
      <c r="I1558" s="19"/>
      <c r="J1558" s="19"/>
      <c r="K1558" s="19"/>
      <c r="L1558" s="19"/>
      <c r="M1558" s="19"/>
      <c r="N1558" s="19"/>
      <c r="O1558" s="21"/>
      <c r="P1558" s="21"/>
      <c r="Q1558" s="21"/>
      <c r="R1558" s="21"/>
      <c r="S1558" s="21"/>
      <c r="T1558" s="42" t="str">
        <f aca="false">IF(AND($A1558 = "Nome da disciplina:", ISTEXT($B1558)), "OK", "")</f>
        <v/>
      </c>
      <c r="U1558" s="19"/>
      <c r="V1558" s="19"/>
      <c r="W1558" s="21"/>
    </row>
    <row r="1559" customFormat="false" ht="13.5" hidden="false" customHeight="true" outlineLevel="0" collapsed="false">
      <c r="A1559" s="51" t="s">
        <v>106</v>
      </c>
      <c r="B1559" s="51"/>
      <c r="C1559" s="22"/>
      <c r="D1559" s="50" t="s">
        <v>103</v>
      </c>
      <c r="E1559" s="19"/>
      <c r="F1559" s="52"/>
      <c r="G1559" s="21"/>
      <c r="H1559" s="19"/>
      <c r="I1559" s="19"/>
      <c r="J1559" s="19"/>
      <c r="K1559" s="19"/>
      <c r="L1559" s="19"/>
      <c r="M1559" s="19"/>
      <c r="N1559" s="19"/>
      <c r="O1559" s="21"/>
      <c r="P1559" s="21"/>
      <c r="Q1559" s="21"/>
      <c r="R1559" s="21"/>
      <c r="S1559" s="21"/>
      <c r="T1559" s="42" t="str">
        <f aca="false">IF(AND($A1559 = "Nome da disciplina:", ISTEXT($B1559)), "OK", "")</f>
        <v/>
      </c>
      <c r="U1559" s="19"/>
      <c r="V1559" s="19"/>
      <c r="W1559" s="21"/>
    </row>
    <row r="1560" customFormat="false" ht="13.5" hidden="false" customHeight="true" outlineLevel="0" collapsed="false">
      <c r="A1560" s="57" t="s">
        <v>107</v>
      </c>
      <c r="B1560" s="57"/>
      <c r="C1560" s="57"/>
      <c r="D1560" s="22"/>
      <c r="E1560" s="50" t="s">
        <v>103</v>
      </c>
      <c r="G1560" s="21"/>
      <c r="H1560" s="19"/>
      <c r="I1560" s="19"/>
      <c r="J1560" s="19"/>
      <c r="K1560" s="19"/>
      <c r="L1560" s="19"/>
      <c r="M1560" s="19"/>
      <c r="N1560" s="19"/>
      <c r="O1560" s="21"/>
      <c r="P1560" s="21"/>
      <c r="Q1560" s="21"/>
      <c r="R1560" s="21"/>
      <c r="S1560" s="21"/>
      <c r="T1560" s="42" t="str">
        <f aca="false">IF(AND($A1560 = "Nome da disciplina:", ISTEXT($B1560)), "OK", "")</f>
        <v/>
      </c>
      <c r="U1560" s="19"/>
      <c r="V1560" s="19"/>
      <c r="W1560" s="21"/>
    </row>
    <row r="1561" customFormat="false" ht="13.5" hidden="false" customHeight="true" outlineLevel="0" collapsed="false">
      <c r="A1561" s="59" t="s">
        <v>108</v>
      </c>
      <c r="B1561" s="59"/>
      <c r="C1561" s="59"/>
      <c r="D1561" s="22"/>
      <c r="E1561" s="50" t="s">
        <v>103</v>
      </c>
      <c r="G1561" s="21"/>
      <c r="H1561" s="19"/>
      <c r="I1561" s="19"/>
      <c r="J1561" s="19"/>
      <c r="K1561" s="19"/>
      <c r="L1561" s="19"/>
      <c r="M1561" s="19"/>
      <c r="N1561" s="19"/>
      <c r="O1561" s="21"/>
      <c r="P1561" s="21"/>
      <c r="Q1561" s="21"/>
      <c r="R1561" s="21"/>
      <c r="S1561" s="21"/>
      <c r="T1561" s="42" t="str">
        <f aca="false">IF(AND($A1561 = "Nome da disciplina:", ISTEXT($B1561)), "OK", "")</f>
        <v/>
      </c>
      <c r="U1561" s="19"/>
      <c r="V1561" s="19"/>
      <c r="W1561" s="21"/>
    </row>
    <row r="1562" customFormat="false" ht="13.5" hidden="false" customHeight="false" outlineLevel="0" collapsed="false">
      <c r="A1562" s="15" t="s">
        <v>109</v>
      </c>
      <c r="B1562" s="20"/>
      <c r="C1562" s="20"/>
      <c r="D1562" s="20"/>
      <c r="E1562" s="19"/>
      <c r="F1562" s="15" t="s">
        <v>110</v>
      </c>
      <c r="G1562" s="22"/>
      <c r="H1562" s="19"/>
      <c r="I1562" s="15" t="s">
        <v>111</v>
      </c>
      <c r="J1562" s="22"/>
      <c r="K1562" s="19"/>
      <c r="L1562" s="15" t="s">
        <v>110</v>
      </c>
      <c r="M1562" s="22"/>
      <c r="N1562" s="19"/>
      <c r="O1562" s="15" t="str">
        <f aca="false">IF(OR(AND(NOT(ISBLANK(G1562)),NOT(ISNUMBER(G1562))),AND(NOT(ISBLANK(J1562)),NOT(ISNUMBER(M1562)))),"Digite um número na C.H.",IF(OR(COUNTIF(B1562:B1571,B1562)&gt;1,COUNTIF(J1562:J1571,J1562)&gt;1),"Docente repetido",""))</f>
        <v/>
      </c>
      <c r="P1562" s="15" t="n">
        <f aca="false">IF(ISBLANK(O1562),"",IF(O1562="",0,1))</f>
        <v>0</v>
      </c>
      <c r="Q1562" s="21"/>
      <c r="R1562" s="21"/>
      <c r="S1562" s="21"/>
      <c r="T1562" s="42" t="str">
        <f aca="false">IF(AND($A1562 = "Nome da disciplina:", ISTEXT($B1562)), "OK", "")</f>
        <v/>
      </c>
      <c r="U1562" s="19"/>
      <c r="V1562" s="19"/>
      <c r="W1562" s="21"/>
    </row>
    <row r="1563" customFormat="false" ht="13.5" hidden="false" customHeight="false" outlineLevel="0" collapsed="false">
      <c r="A1563" s="15" t="s">
        <v>112</v>
      </c>
      <c r="B1563" s="20"/>
      <c r="C1563" s="20"/>
      <c r="D1563" s="20"/>
      <c r="E1563" s="19"/>
      <c r="F1563" s="15" t="s">
        <v>110</v>
      </c>
      <c r="G1563" s="22"/>
      <c r="H1563" s="19"/>
      <c r="I1563" s="15" t="s">
        <v>113</v>
      </c>
      <c r="J1563" s="22"/>
      <c r="K1563" s="19"/>
      <c r="L1563" s="15" t="s">
        <v>110</v>
      </c>
      <c r="M1563" s="22"/>
      <c r="N1563" s="19"/>
      <c r="O1563" s="15" t="str">
        <f aca="false">IF(OR(AND(NOT(ISBLANK(G1563)),NOT(ISNUMBER(G1563))),AND(NOT(ISBLANK(J1563)),NOT(ISNUMBER(M1563)))),"Digite um número na C.H.",IF(OR(COUNTIF(B1562:B1571,B1563)&gt;1,COUNTIF(J1562:J1571,J1563)&gt;1),"Docente repetido",""))</f>
        <v/>
      </c>
      <c r="P1563" s="15" t="n">
        <f aca="false">IF(ISBLANK(O1563),"",IF(O1563="",0,1))</f>
        <v>0</v>
      </c>
      <c r="Q1563" s="21"/>
      <c r="R1563" s="21"/>
      <c r="S1563" s="21"/>
      <c r="T1563" s="42" t="str">
        <f aca="false">IF(AND($A1563 = "Nome da disciplina:", ISTEXT($B1563)), "OK", "")</f>
        <v/>
      </c>
      <c r="U1563" s="19"/>
      <c r="V1563" s="19"/>
      <c r="W1563" s="21"/>
    </row>
    <row r="1564" customFormat="false" ht="13.5" hidden="false" customHeight="false" outlineLevel="0" collapsed="false">
      <c r="A1564" s="15" t="s">
        <v>114</v>
      </c>
      <c r="B1564" s="20"/>
      <c r="C1564" s="20"/>
      <c r="D1564" s="20"/>
      <c r="E1564" s="19"/>
      <c r="F1564" s="15" t="s">
        <v>110</v>
      </c>
      <c r="G1564" s="22"/>
      <c r="H1564" s="19"/>
      <c r="I1564" s="15" t="s">
        <v>115</v>
      </c>
      <c r="J1564" s="22"/>
      <c r="K1564" s="19"/>
      <c r="L1564" s="15" t="s">
        <v>110</v>
      </c>
      <c r="M1564" s="22"/>
      <c r="N1564" s="19"/>
      <c r="O1564" s="15" t="str">
        <f aca="false">IF(OR(AND(NOT(ISBLANK(G1564)),NOT(ISNUMBER(G1564))),AND(NOT(ISBLANK(J1564)),NOT(ISNUMBER(M1564)))),"Digite um número na C.H.",IF(OR(COUNTIF(B1562:B1571,B1564)&gt;1,COUNTIF(J1562:J1571,J1564)&gt;1),"Docente repetido",""))</f>
        <v/>
      </c>
      <c r="P1564" s="15" t="n">
        <f aca="false">IF(ISBLANK(O1564),"",IF(O1564="",0,1))</f>
        <v>0</v>
      </c>
      <c r="Q1564" s="21"/>
      <c r="R1564" s="21"/>
      <c r="S1564" s="21"/>
      <c r="T1564" s="42" t="str">
        <f aca="false">IF(AND($A1564 = "Nome da disciplina:", ISTEXT($B1564)), "OK", "")</f>
        <v/>
      </c>
      <c r="U1564" s="19"/>
      <c r="V1564" s="19"/>
      <c r="W1564" s="21"/>
    </row>
    <row r="1565" customFormat="false" ht="13.5" hidden="false" customHeight="false" outlineLevel="0" collapsed="false">
      <c r="A1565" s="15" t="s">
        <v>116</v>
      </c>
      <c r="B1565" s="20"/>
      <c r="C1565" s="20"/>
      <c r="D1565" s="20"/>
      <c r="E1565" s="19"/>
      <c r="F1565" s="15" t="s">
        <v>110</v>
      </c>
      <c r="G1565" s="22"/>
      <c r="H1565" s="19"/>
      <c r="I1565" s="15" t="s">
        <v>117</v>
      </c>
      <c r="J1565" s="22"/>
      <c r="K1565" s="19"/>
      <c r="L1565" s="15" t="s">
        <v>110</v>
      </c>
      <c r="M1565" s="22"/>
      <c r="N1565" s="19"/>
      <c r="O1565" s="15" t="str">
        <f aca="false">IF(OR(AND(NOT(ISBLANK(G1565)),NOT(ISNUMBER(G1565))),AND(NOT(ISBLANK(J1565)),NOT(ISNUMBER(M1565)))),"Digite um número na C.H.",IF(OR(COUNTIF(B1562:B1571,B1565)&gt;1,COUNTIF(J1562:J1571,J1565)&gt;1),"Docente repetido",""))</f>
        <v/>
      </c>
      <c r="P1565" s="15" t="n">
        <f aca="false">IF(ISBLANK(O1565),"",IF(O1565="",0,1))</f>
        <v>0</v>
      </c>
      <c r="Q1565" s="21"/>
      <c r="R1565" s="21"/>
      <c r="S1565" s="21"/>
      <c r="T1565" s="42" t="str">
        <f aca="false">IF(AND($A1565 = "Nome da disciplina:", ISTEXT($B1565)), "OK", "")</f>
        <v/>
      </c>
      <c r="U1565" s="19"/>
      <c r="V1565" s="19"/>
      <c r="W1565" s="21"/>
    </row>
    <row r="1566" customFormat="false" ht="13.5" hidden="false" customHeight="false" outlineLevel="0" collapsed="false">
      <c r="A1566" s="15" t="s">
        <v>118</v>
      </c>
      <c r="B1566" s="20"/>
      <c r="C1566" s="20"/>
      <c r="D1566" s="20"/>
      <c r="E1566" s="19"/>
      <c r="F1566" s="15" t="s">
        <v>110</v>
      </c>
      <c r="G1566" s="22"/>
      <c r="H1566" s="19"/>
      <c r="I1566" s="15" t="s">
        <v>119</v>
      </c>
      <c r="J1566" s="22"/>
      <c r="K1566" s="19"/>
      <c r="L1566" s="15" t="s">
        <v>110</v>
      </c>
      <c r="M1566" s="22"/>
      <c r="N1566" s="19"/>
      <c r="O1566" s="15" t="str">
        <f aca="false">IF(OR(AND(NOT(ISBLANK(G1566)),NOT(ISNUMBER(G1566))),AND(NOT(ISBLANK(J1566)),NOT(ISNUMBER(M1566)))),"Digite um número na C.H.",IF(OR(COUNTIF(B1562:B1571,B1566)&gt;1,COUNTIF(J1562:J1571,J1566)&gt;1),"Docente repetido",""))</f>
        <v/>
      </c>
      <c r="P1566" s="15" t="n">
        <f aca="false">IF(ISBLANK(O1566),"",IF(O1566="",0,1))</f>
        <v>0</v>
      </c>
      <c r="Q1566" s="21"/>
      <c r="R1566" s="21"/>
      <c r="S1566" s="21"/>
      <c r="T1566" s="42" t="str">
        <f aca="false">IF(AND($A1566 = "Nome da disciplina:", ISTEXT($B1566)), "OK", "")</f>
        <v/>
      </c>
      <c r="U1566" s="19"/>
      <c r="V1566" s="19"/>
      <c r="W1566" s="21"/>
    </row>
    <row r="1567" customFormat="false" ht="13.5" hidden="false" customHeight="false" outlineLevel="0" collapsed="false">
      <c r="A1567" s="15" t="s">
        <v>120</v>
      </c>
      <c r="B1567" s="20"/>
      <c r="C1567" s="20"/>
      <c r="D1567" s="20"/>
      <c r="E1567" s="19"/>
      <c r="F1567" s="15" t="s">
        <v>110</v>
      </c>
      <c r="G1567" s="22"/>
      <c r="H1567" s="19"/>
      <c r="I1567" s="15" t="s">
        <v>121</v>
      </c>
      <c r="J1567" s="22"/>
      <c r="K1567" s="19"/>
      <c r="L1567" s="15" t="s">
        <v>110</v>
      </c>
      <c r="M1567" s="22"/>
      <c r="N1567" s="19"/>
      <c r="O1567" s="15" t="str">
        <f aca="false">IF(OR(AND(NOT(ISBLANK(G1567)),NOT(ISNUMBER(G1567))),AND(NOT(ISBLANK(J1567)),NOT(ISNUMBER(M1567)))),"Digite um número na C.H.",IF(OR(COUNTIF(B1562:B1571,B1567)&gt;1,COUNTIF(J1562:J1571,J1567)&gt;1),"Docente repetido",""))</f>
        <v/>
      </c>
      <c r="P1567" s="15" t="n">
        <f aca="false">IF(ISBLANK(O1567),"",IF(O1567="",0,1))</f>
        <v>0</v>
      </c>
      <c r="Q1567" s="21"/>
      <c r="R1567" s="21"/>
      <c r="S1567" s="21"/>
      <c r="T1567" s="42" t="str">
        <f aca="false">IF(AND($A1567 = "Nome da disciplina:", ISTEXT($B1567)), "OK", "")</f>
        <v/>
      </c>
      <c r="U1567" s="19"/>
      <c r="V1567" s="19"/>
      <c r="W1567" s="21"/>
    </row>
    <row r="1568" customFormat="false" ht="13.5" hidden="false" customHeight="false" outlineLevel="0" collapsed="false">
      <c r="A1568" s="15" t="s">
        <v>122</v>
      </c>
      <c r="B1568" s="20"/>
      <c r="C1568" s="20"/>
      <c r="D1568" s="20"/>
      <c r="E1568" s="19"/>
      <c r="F1568" s="15" t="s">
        <v>110</v>
      </c>
      <c r="G1568" s="22"/>
      <c r="H1568" s="19"/>
      <c r="I1568" s="15" t="s">
        <v>123</v>
      </c>
      <c r="J1568" s="22"/>
      <c r="K1568" s="19"/>
      <c r="L1568" s="15" t="s">
        <v>110</v>
      </c>
      <c r="M1568" s="22"/>
      <c r="N1568" s="19"/>
      <c r="O1568" s="15" t="str">
        <f aca="false">IF(OR(AND(NOT(ISBLANK(G1568)),NOT(ISNUMBER(G1568))),AND(NOT(ISBLANK(J1568)),NOT(ISNUMBER(M1568)))),"Digite um número na C.H.",IF(OR(COUNTIF(B1562:B1571,B1568)&gt;1,COUNTIF(J1562:J1571,J1568)&gt;1),"Docente repetido",""))</f>
        <v/>
      </c>
      <c r="P1568" s="15" t="n">
        <f aca="false">IF(ISBLANK(O1568),"",IF(O1568="",0,1))</f>
        <v>0</v>
      </c>
      <c r="Q1568" s="21"/>
      <c r="R1568" s="21"/>
      <c r="S1568" s="21"/>
      <c r="T1568" s="42" t="str">
        <f aca="false">IF(AND($A1568 = "Nome da disciplina:", ISTEXT($B1568)), "OK", "")</f>
        <v/>
      </c>
      <c r="U1568" s="19"/>
      <c r="V1568" s="19"/>
      <c r="W1568" s="21"/>
    </row>
    <row r="1569" customFormat="false" ht="13.5" hidden="false" customHeight="false" outlineLevel="0" collapsed="false">
      <c r="A1569" s="15" t="s">
        <v>124</v>
      </c>
      <c r="B1569" s="20"/>
      <c r="C1569" s="20"/>
      <c r="D1569" s="20"/>
      <c r="E1569" s="19"/>
      <c r="F1569" s="15" t="s">
        <v>110</v>
      </c>
      <c r="G1569" s="22"/>
      <c r="H1569" s="19"/>
      <c r="I1569" s="15" t="s">
        <v>125</v>
      </c>
      <c r="J1569" s="22"/>
      <c r="K1569" s="19"/>
      <c r="L1569" s="15" t="s">
        <v>110</v>
      </c>
      <c r="M1569" s="22"/>
      <c r="N1569" s="19"/>
      <c r="O1569" s="15" t="str">
        <f aca="false">IF(OR(AND(NOT(ISBLANK(G1569)),NOT(ISNUMBER(G1569))),AND(NOT(ISBLANK(J1569)),NOT(ISNUMBER(M1569)))),"Digite um número na C.H.",IF(OR(COUNTIF(B1562:B1571,B1569)&gt;1,COUNTIF(J1562:J1571,J1569)&gt;1),"Docente repetido",""))</f>
        <v/>
      </c>
      <c r="P1569" s="15" t="n">
        <f aca="false">IF(ISBLANK(O1569),"",IF(O1569="",0,1))</f>
        <v>0</v>
      </c>
      <c r="Q1569" s="21"/>
      <c r="R1569" s="21"/>
      <c r="S1569" s="21"/>
      <c r="T1569" s="42" t="str">
        <f aca="false">IF(AND($A1569 = "Nome da disciplina:", ISTEXT($B1569)), "OK", "")</f>
        <v/>
      </c>
      <c r="U1569" s="19"/>
      <c r="V1569" s="19"/>
      <c r="W1569" s="21"/>
    </row>
    <row r="1570" customFormat="false" ht="13.5" hidden="false" customHeight="false" outlineLevel="0" collapsed="false">
      <c r="A1570" s="15" t="s">
        <v>126</v>
      </c>
      <c r="B1570" s="20"/>
      <c r="C1570" s="20"/>
      <c r="D1570" s="20"/>
      <c r="E1570" s="19"/>
      <c r="F1570" s="15" t="s">
        <v>110</v>
      </c>
      <c r="G1570" s="22"/>
      <c r="H1570" s="19"/>
      <c r="I1570" s="15" t="s">
        <v>127</v>
      </c>
      <c r="J1570" s="22"/>
      <c r="K1570" s="19"/>
      <c r="L1570" s="15" t="s">
        <v>110</v>
      </c>
      <c r="M1570" s="22"/>
      <c r="N1570" s="19"/>
      <c r="O1570" s="15" t="str">
        <f aca="false">IF(OR(AND(NOT(ISBLANK(G1570)),NOT(ISNUMBER(G1570))),AND(NOT(ISBLANK(J1570)),NOT(ISNUMBER(M1570)))),"Digite um número na C.H.",IF(OR(COUNTIF(B1562:B1571,B1570)&gt;1,COUNTIF(J1562:J1571,J1570)&gt;1),"Docente repetido",""))</f>
        <v/>
      </c>
      <c r="P1570" s="15" t="n">
        <f aca="false">IF(ISBLANK(O1570),"",IF(O1570="",0,1))</f>
        <v>0</v>
      </c>
      <c r="Q1570" s="21"/>
      <c r="R1570" s="21"/>
      <c r="S1570" s="21"/>
      <c r="T1570" s="42" t="str">
        <f aca="false">IF(AND($A1570 = "Nome da disciplina:", ISTEXT($B1570)), "OK", "")</f>
        <v/>
      </c>
      <c r="U1570" s="21"/>
      <c r="V1570" s="21"/>
      <c r="W1570" s="21"/>
    </row>
    <row r="1571" customFormat="false" ht="13.5" hidden="false" customHeight="false" outlineLevel="0" collapsed="false">
      <c r="A1571" s="15" t="s">
        <v>128</v>
      </c>
      <c r="B1571" s="20"/>
      <c r="C1571" s="20"/>
      <c r="D1571" s="20"/>
      <c r="E1571" s="19"/>
      <c r="F1571" s="15" t="s">
        <v>110</v>
      </c>
      <c r="G1571" s="22"/>
      <c r="H1571" s="19"/>
      <c r="I1571" s="15" t="s">
        <v>129</v>
      </c>
      <c r="J1571" s="22"/>
      <c r="K1571" s="19"/>
      <c r="L1571" s="15" t="s">
        <v>110</v>
      </c>
      <c r="M1571" s="22"/>
      <c r="N1571" s="19"/>
      <c r="O1571" s="15" t="str">
        <f aca="false">IF(OR(AND(NOT(ISBLANK(G1571)),NOT(ISNUMBER(G1571))),AND(NOT(ISBLANK(J1571)),NOT(ISNUMBER(M1571)))),"Digite um número na C.H.",IF(OR(COUNTIF(B1562:B1571,B1571)&gt;1,COUNTIF(J1562:J1571,J1571)&gt;1),"Docente repetido",""))</f>
        <v/>
      </c>
      <c r="P1571" s="15" t="n">
        <f aca="false">IF(ISBLANK(O1571),"",IF(O1571="",0,1))</f>
        <v>0</v>
      </c>
      <c r="Q1571" s="21"/>
      <c r="R1571" s="21"/>
      <c r="S1571" s="21"/>
      <c r="T1571" s="42" t="str">
        <f aca="false">IF(AND($A1571 = "Nome da disciplina:", ISTEXT($B1571)), "OK", "")</f>
        <v/>
      </c>
      <c r="U1571" s="21"/>
      <c r="V1571" s="21"/>
      <c r="W1571" s="21"/>
    </row>
    <row r="1572" customFormat="false" ht="12" hidden="false" customHeight="false" outlineLevel="0" collapsed="false">
      <c r="A1572" s="21"/>
      <c r="B1572" s="21"/>
      <c r="C1572" s="21"/>
      <c r="D1572" s="21"/>
      <c r="E1572" s="21"/>
      <c r="F1572" s="21"/>
      <c r="G1572" s="21"/>
      <c r="H1572" s="21"/>
      <c r="I1572" s="21"/>
      <c r="J1572" s="21"/>
      <c r="K1572" s="21"/>
      <c r="L1572" s="21"/>
      <c r="M1572" s="21"/>
      <c r="N1572" s="21"/>
      <c r="O1572" s="21"/>
      <c r="P1572" s="21"/>
      <c r="Q1572" s="21"/>
      <c r="R1572" s="21"/>
      <c r="S1572" s="21"/>
      <c r="T1572" s="42" t="str">
        <f aca="false">IF(AND($A1572 = "Nome da disciplina:", ISTEXT($B1572)), "OK", "")</f>
        <v/>
      </c>
      <c r="U1572" s="21"/>
      <c r="V1572" s="21"/>
      <c r="W1572" s="21"/>
    </row>
    <row r="1573" customFormat="false" ht="15.75" hidden="false" customHeight="true" outlineLevel="0" collapsed="false">
      <c r="T1573" s="42" t="str">
        <f aca="false">IF(AND($A1573 = "Nome da disciplina:", ISTEXT($B1573)), "OK", "")</f>
        <v/>
      </c>
    </row>
    <row r="1574" customFormat="false" ht="15.75" hidden="false" customHeight="true" outlineLevel="0" collapsed="false">
      <c r="T1574" s="42" t="str">
        <f aca="false">IF(AND($A1574 = "Nome da disciplina:", ISTEXT($B1574)), "OK", "")</f>
        <v/>
      </c>
    </row>
    <row r="1575" customFormat="false" ht="19.5" hidden="false" customHeight="true" outlineLevel="0" collapsed="false">
      <c r="A1575" s="15" t="s">
        <v>98</v>
      </c>
      <c r="B1575" s="17"/>
      <c r="C1575" s="17"/>
      <c r="D1575" s="17"/>
      <c r="E1575" s="17"/>
      <c r="F1575" s="17"/>
      <c r="G1575" s="17"/>
      <c r="H1575" s="17"/>
      <c r="I1575" s="17"/>
      <c r="J1575" s="17"/>
      <c r="K1575" s="17"/>
      <c r="L1575" s="17"/>
      <c r="M1575" s="17"/>
      <c r="N1575" s="19"/>
      <c r="O1575" s="15" t="str">
        <f aca="false">IF(AND(B1575="",NOT(F1576="")),"Nome da disciplina obrigatório","")</f>
        <v/>
      </c>
      <c r="P1575" s="15" t="n">
        <f aca="false">IF(ISBLANK(O1575),"",IF(O1575="",0,1))</f>
        <v>0</v>
      </c>
      <c r="Q1575" s="21"/>
      <c r="R1575" s="21"/>
      <c r="S1575" s="21"/>
      <c r="T1575" s="42" t="str">
        <f aca="false">IF(AND($A1575 = "Nome da disciplina:", ISTEXT($B1575)), "OK", "")</f>
        <v/>
      </c>
      <c r="U1575" s="21"/>
      <c r="V1575" s="21"/>
      <c r="W1575" s="21"/>
    </row>
    <row r="1576" customFormat="false" ht="32.25" hidden="false" customHeight="true" outlineLevel="0" collapsed="false">
      <c r="A1576" s="47" t="s">
        <v>99</v>
      </c>
      <c r="B1576" s="47"/>
      <c r="C1576" s="47"/>
      <c r="D1576" s="47"/>
      <c r="E1576" s="47"/>
      <c r="F1576" s="15" t="str">
        <f aca="false">IF(SUM(G1586:G1595)+SUM(M1586:M1595)=0,"",SUM(G1586:G1595)+SUM(M1586:M1595))</f>
        <v/>
      </c>
      <c r="H1576" s="19"/>
      <c r="I1576" s="19"/>
      <c r="J1576" s="19"/>
      <c r="K1576" s="19"/>
      <c r="L1576" s="19"/>
      <c r="M1576" s="19"/>
      <c r="N1576" s="19"/>
      <c r="O1576" s="15" t="str">
        <f aca="false">IF(F1576="", "", IF(AND(NOT(F1576=0),NOT(MOD(F1576,15)=0)),"A carga horária deve ser múltiplo de 15",""))</f>
        <v/>
      </c>
      <c r="P1576" s="15" t="n">
        <f aca="false">IF(ISBLANK(O1576),"",IF(O1576="",0,1))</f>
        <v>0</v>
      </c>
      <c r="Q1576" s="21"/>
      <c r="R1576" s="21"/>
      <c r="S1576" s="21"/>
      <c r="T1576" s="42" t="str">
        <f aca="false">IF(AND($A1576 = "Nome da disciplina:", ISTEXT($B1576)), "OK", "")</f>
        <v/>
      </c>
      <c r="U1576" s="19"/>
      <c r="V1576" s="19"/>
      <c r="W1576" s="21"/>
    </row>
    <row r="1577" customFormat="false" ht="13.5" hidden="false" customHeight="true" outlineLevel="0" collapsed="false">
      <c r="A1577" s="39" t="s">
        <v>92</v>
      </c>
      <c r="B1577" s="39"/>
      <c r="C1577" s="39"/>
      <c r="D1577" s="39"/>
      <c r="E1577" s="39"/>
      <c r="F1577" s="48" t="str">
        <f aca="false">IF(AND(NOT(ISBLANK(F1576)),ISNUMBER(F1576),F1576&gt;=15),F1576/15,"")</f>
        <v/>
      </c>
      <c r="G1577" s="19"/>
      <c r="H1577" s="19"/>
      <c r="I1577" s="19"/>
      <c r="J1577" s="19"/>
      <c r="K1577" s="19"/>
      <c r="L1577" s="19"/>
      <c r="M1577" s="19"/>
      <c r="N1577" s="19"/>
      <c r="O1577" s="21"/>
      <c r="P1577" s="21"/>
      <c r="Q1577" s="21"/>
      <c r="R1577" s="21"/>
      <c r="S1577" s="21"/>
      <c r="T1577" s="42" t="str">
        <f aca="false">IF(AND($A1577 = "Nome da disciplina:", ISTEXT($B1577)), "OK", "")</f>
        <v/>
      </c>
      <c r="U1577" s="19"/>
      <c r="V1577" s="19"/>
      <c r="W1577" s="21"/>
    </row>
    <row r="1578" customFormat="false" ht="60" hidden="false" customHeight="true" outlineLevel="0" collapsed="false">
      <c r="A1578" s="15" t="s">
        <v>100</v>
      </c>
      <c r="B1578" s="31"/>
      <c r="C1578" s="31"/>
      <c r="D1578" s="31"/>
      <c r="E1578" s="31"/>
      <c r="F1578" s="31"/>
      <c r="G1578" s="31"/>
      <c r="H1578" s="31"/>
      <c r="I1578" s="31"/>
      <c r="J1578" s="31"/>
      <c r="K1578" s="31"/>
      <c r="L1578" s="31"/>
      <c r="M1578" s="31"/>
      <c r="N1578" s="19"/>
      <c r="O1578" s="21"/>
      <c r="P1578" s="21"/>
      <c r="Q1578" s="21"/>
      <c r="R1578" s="21"/>
      <c r="S1578" s="21"/>
      <c r="T1578" s="42" t="str">
        <f aca="false">IF(AND($A1578 = "Nome da disciplina:", ISTEXT($B1578)), "OK", "")</f>
        <v/>
      </c>
      <c r="U1578" s="19"/>
      <c r="V1578" s="19"/>
      <c r="W1578" s="21"/>
    </row>
    <row r="1579" customFormat="false" ht="60" hidden="false" customHeight="true" outlineLevel="0" collapsed="false">
      <c r="A1579" s="49" t="s">
        <v>101</v>
      </c>
      <c r="B1579" s="31"/>
      <c r="C1579" s="31"/>
      <c r="D1579" s="31"/>
      <c r="E1579" s="31"/>
      <c r="F1579" s="31"/>
      <c r="G1579" s="31"/>
      <c r="H1579" s="31"/>
      <c r="I1579" s="31"/>
      <c r="J1579" s="31"/>
      <c r="K1579" s="31"/>
      <c r="L1579" s="31"/>
      <c r="M1579" s="31"/>
      <c r="N1579" s="19"/>
      <c r="O1579" s="21"/>
      <c r="P1579" s="21"/>
      <c r="Q1579" s="21"/>
      <c r="R1579" s="21"/>
      <c r="S1579" s="21"/>
      <c r="T1579" s="42" t="str">
        <f aca="false">IF(AND($A1579 = "Nome da disciplina:", ISTEXT($B1579)), "OK", "")</f>
        <v/>
      </c>
      <c r="U1579" s="19"/>
      <c r="V1579" s="19"/>
      <c r="W1579" s="21"/>
    </row>
    <row r="1580" customFormat="false" ht="13.5" hidden="false" customHeight="false" outlineLevel="0" collapsed="false">
      <c r="A1580" s="15" t="s">
        <v>102</v>
      </c>
      <c r="B1580" s="22"/>
      <c r="C1580" s="50" t="s">
        <v>103</v>
      </c>
      <c r="D1580" s="19"/>
      <c r="E1580" s="19"/>
      <c r="G1580" s="21"/>
      <c r="H1580" s="19"/>
      <c r="I1580" s="19"/>
      <c r="J1580" s="19"/>
      <c r="K1580" s="19"/>
      <c r="L1580" s="19"/>
      <c r="M1580" s="19"/>
      <c r="N1580" s="19"/>
      <c r="O1580" s="21"/>
      <c r="P1580" s="21"/>
      <c r="Q1580" s="21"/>
      <c r="R1580" s="21"/>
      <c r="S1580" s="21"/>
      <c r="T1580" s="42" t="str">
        <f aca="false">IF(AND($A1580 = "Nome da disciplina:", ISTEXT($B1580)), "OK", "")</f>
        <v/>
      </c>
      <c r="U1580" s="19"/>
      <c r="V1580" s="19"/>
      <c r="W1580" s="21"/>
    </row>
    <row r="1581" customFormat="false" ht="13.5" hidden="false" customHeight="false" outlineLevel="0" collapsed="false">
      <c r="A1581" s="15" t="s">
        <v>104</v>
      </c>
      <c r="B1581" s="22"/>
      <c r="C1581" s="50" t="s">
        <v>103</v>
      </c>
      <c r="D1581" s="19"/>
      <c r="E1581" s="19"/>
      <c r="G1581" s="21"/>
      <c r="H1581" s="19"/>
      <c r="I1581" s="19"/>
      <c r="J1581" s="19"/>
      <c r="K1581" s="19"/>
      <c r="L1581" s="19"/>
      <c r="M1581" s="19"/>
      <c r="N1581" s="19"/>
      <c r="O1581" s="21"/>
      <c r="P1581" s="21"/>
      <c r="Q1581" s="21"/>
      <c r="R1581" s="21"/>
      <c r="S1581" s="21"/>
      <c r="T1581" s="42" t="str">
        <f aca="false">IF(AND($A1581 = "Nome da disciplina:", ISTEXT($B1581)), "OK", "")</f>
        <v/>
      </c>
      <c r="U1581" s="19"/>
      <c r="V1581" s="19"/>
      <c r="W1581" s="21"/>
    </row>
    <row r="1582" customFormat="false" ht="13.5" hidden="false" customHeight="true" outlineLevel="0" collapsed="false">
      <c r="A1582" s="51" t="s">
        <v>105</v>
      </c>
      <c r="B1582" s="51"/>
      <c r="C1582" s="22"/>
      <c r="D1582" s="50" t="s">
        <v>103</v>
      </c>
      <c r="E1582" s="19"/>
      <c r="F1582" s="52"/>
      <c r="G1582" s="21"/>
      <c r="H1582" s="19"/>
      <c r="I1582" s="19"/>
      <c r="J1582" s="19"/>
      <c r="K1582" s="19"/>
      <c r="L1582" s="19"/>
      <c r="M1582" s="19"/>
      <c r="N1582" s="19"/>
      <c r="O1582" s="21"/>
      <c r="P1582" s="21"/>
      <c r="Q1582" s="21"/>
      <c r="R1582" s="21"/>
      <c r="S1582" s="21"/>
      <c r="T1582" s="42" t="str">
        <f aca="false">IF(AND($A1582 = "Nome da disciplina:", ISTEXT($B1582)), "OK", "")</f>
        <v/>
      </c>
      <c r="U1582" s="19"/>
      <c r="V1582" s="19"/>
      <c r="W1582" s="21"/>
    </row>
    <row r="1583" customFormat="false" ht="13.5" hidden="false" customHeight="true" outlineLevel="0" collapsed="false">
      <c r="A1583" s="51" t="s">
        <v>106</v>
      </c>
      <c r="B1583" s="51"/>
      <c r="C1583" s="22"/>
      <c r="D1583" s="50" t="s">
        <v>103</v>
      </c>
      <c r="E1583" s="19"/>
      <c r="F1583" s="52"/>
      <c r="G1583" s="21"/>
      <c r="H1583" s="19"/>
      <c r="I1583" s="19"/>
      <c r="J1583" s="19"/>
      <c r="K1583" s="19"/>
      <c r="L1583" s="19"/>
      <c r="M1583" s="19"/>
      <c r="N1583" s="19"/>
      <c r="O1583" s="21"/>
      <c r="P1583" s="21"/>
      <c r="Q1583" s="21"/>
      <c r="R1583" s="21"/>
      <c r="S1583" s="21"/>
      <c r="T1583" s="42" t="str">
        <f aca="false">IF(AND($A1583 = "Nome da disciplina:", ISTEXT($B1583)), "OK", "")</f>
        <v/>
      </c>
      <c r="U1583" s="19"/>
      <c r="V1583" s="19"/>
      <c r="W1583" s="21"/>
    </row>
    <row r="1584" customFormat="false" ht="13.5" hidden="false" customHeight="true" outlineLevel="0" collapsed="false">
      <c r="A1584" s="57" t="s">
        <v>107</v>
      </c>
      <c r="B1584" s="57"/>
      <c r="C1584" s="57"/>
      <c r="D1584" s="22"/>
      <c r="E1584" s="50" t="s">
        <v>103</v>
      </c>
      <c r="G1584" s="21"/>
      <c r="H1584" s="19"/>
      <c r="I1584" s="19"/>
      <c r="J1584" s="19"/>
      <c r="K1584" s="19"/>
      <c r="L1584" s="19"/>
      <c r="M1584" s="19"/>
      <c r="N1584" s="19"/>
      <c r="O1584" s="21"/>
      <c r="P1584" s="21"/>
      <c r="Q1584" s="21"/>
      <c r="R1584" s="21"/>
      <c r="S1584" s="21"/>
      <c r="T1584" s="42" t="str">
        <f aca="false">IF(AND($A1584 = "Nome da disciplina:", ISTEXT($B1584)), "OK", "")</f>
        <v/>
      </c>
      <c r="U1584" s="19"/>
      <c r="V1584" s="19"/>
      <c r="W1584" s="21"/>
    </row>
    <row r="1585" customFormat="false" ht="13.5" hidden="false" customHeight="true" outlineLevel="0" collapsed="false">
      <c r="A1585" s="59" t="s">
        <v>108</v>
      </c>
      <c r="B1585" s="59"/>
      <c r="C1585" s="59"/>
      <c r="D1585" s="22"/>
      <c r="E1585" s="50" t="s">
        <v>103</v>
      </c>
      <c r="G1585" s="21"/>
      <c r="H1585" s="19"/>
      <c r="I1585" s="19"/>
      <c r="J1585" s="19"/>
      <c r="K1585" s="19"/>
      <c r="L1585" s="19"/>
      <c r="M1585" s="19"/>
      <c r="N1585" s="19"/>
      <c r="O1585" s="21"/>
      <c r="P1585" s="21"/>
      <c r="Q1585" s="21"/>
      <c r="R1585" s="21"/>
      <c r="S1585" s="21"/>
      <c r="T1585" s="42" t="str">
        <f aca="false">IF(AND($A1585 = "Nome da disciplina:", ISTEXT($B1585)), "OK", "")</f>
        <v/>
      </c>
      <c r="U1585" s="19"/>
      <c r="V1585" s="19"/>
      <c r="W1585" s="21"/>
    </row>
    <row r="1586" customFormat="false" ht="13.5" hidden="false" customHeight="false" outlineLevel="0" collapsed="false">
      <c r="A1586" s="15" t="s">
        <v>109</v>
      </c>
      <c r="B1586" s="20"/>
      <c r="C1586" s="20"/>
      <c r="D1586" s="20"/>
      <c r="E1586" s="19"/>
      <c r="F1586" s="15" t="s">
        <v>110</v>
      </c>
      <c r="G1586" s="22"/>
      <c r="H1586" s="19"/>
      <c r="I1586" s="15" t="s">
        <v>111</v>
      </c>
      <c r="J1586" s="22"/>
      <c r="K1586" s="19"/>
      <c r="L1586" s="15" t="s">
        <v>110</v>
      </c>
      <c r="M1586" s="22"/>
      <c r="N1586" s="19"/>
      <c r="O1586" s="15" t="str">
        <f aca="false">IF(OR(AND(NOT(ISBLANK(G1586)),NOT(ISNUMBER(G1586))),AND(NOT(ISBLANK(J1586)),NOT(ISNUMBER(M1586)))),"Digite um número na C.H.",IF(OR(COUNTIF(B1586:B1595,B1586)&gt;1,COUNTIF(J1586:J1595,J1586)&gt;1),"Docente repetido",""))</f>
        <v/>
      </c>
      <c r="P1586" s="15" t="n">
        <f aca="false">IF(ISBLANK(O1586),"",IF(O1586="",0,1))</f>
        <v>0</v>
      </c>
      <c r="Q1586" s="21"/>
      <c r="R1586" s="21"/>
      <c r="S1586" s="21"/>
      <c r="T1586" s="42" t="str">
        <f aca="false">IF(AND($A1586 = "Nome da disciplina:", ISTEXT($B1586)), "OK", "")</f>
        <v/>
      </c>
      <c r="U1586" s="19"/>
      <c r="V1586" s="19"/>
      <c r="W1586" s="21"/>
    </row>
    <row r="1587" customFormat="false" ht="13.5" hidden="false" customHeight="false" outlineLevel="0" collapsed="false">
      <c r="A1587" s="15" t="s">
        <v>112</v>
      </c>
      <c r="B1587" s="20"/>
      <c r="C1587" s="20"/>
      <c r="D1587" s="20"/>
      <c r="E1587" s="19"/>
      <c r="F1587" s="15" t="s">
        <v>110</v>
      </c>
      <c r="G1587" s="22"/>
      <c r="H1587" s="19"/>
      <c r="I1587" s="15" t="s">
        <v>113</v>
      </c>
      <c r="J1587" s="22"/>
      <c r="K1587" s="19"/>
      <c r="L1587" s="15" t="s">
        <v>110</v>
      </c>
      <c r="M1587" s="22"/>
      <c r="N1587" s="19"/>
      <c r="O1587" s="15" t="str">
        <f aca="false">IF(OR(AND(NOT(ISBLANK(G1587)),NOT(ISNUMBER(G1587))),AND(NOT(ISBLANK(J1587)),NOT(ISNUMBER(M1587)))),"Digite um número na C.H.",IF(OR(COUNTIF(B1586:B1595,B1587)&gt;1,COUNTIF(J1586:J1595,J1587)&gt;1),"Docente repetido",""))</f>
        <v/>
      </c>
      <c r="P1587" s="15" t="n">
        <f aca="false">IF(ISBLANK(O1587),"",IF(O1587="",0,1))</f>
        <v>0</v>
      </c>
      <c r="Q1587" s="21"/>
      <c r="R1587" s="21"/>
      <c r="S1587" s="21"/>
      <c r="T1587" s="42" t="str">
        <f aca="false">IF(AND($A1587 = "Nome da disciplina:", ISTEXT($B1587)), "OK", "")</f>
        <v/>
      </c>
      <c r="U1587" s="19"/>
      <c r="V1587" s="19"/>
      <c r="W1587" s="21"/>
    </row>
    <row r="1588" customFormat="false" ht="13.5" hidden="false" customHeight="false" outlineLevel="0" collapsed="false">
      <c r="A1588" s="15" t="s">
        <v>114</v>
      </c>
      <c r="B1588" s="20"/>
      <c r="C1588" s="20"/>
      <c r="D1588" s="20"/>
      <c r="E1588" s="19"/>
      <c r="F1588" s="15" t="s">
        <v>110</v>
      </c>
      <c r="G1588" s="22"/>
      <c r="H1588" s="19"/>
      <c r="I1588" s="15" t="s">
        <v>115</v>
      </c>
      <c r="J1588" s="22"/>
      <c r="K1588" s="19"/>
      <c r="L1588" s="15" t="s">
        <v>110</v>
      </c>
      <c r="M1588" s="22"/>
      <c r="N1588" s="19"/>
      <c r="O1588" s="15" t="str">
        <f aca="false">IF(OR(AND(NOT(ISBLANK(G1588)),NOT(ISNUMBER(G1588))),AND(NOT(ISBLANK(J1588)),NOT(ISNUMBER(M1588)))),"Digite um número na C.H.",IF(OR(COUNTIF(B1586:B1595,B1588)&gt;1,COUNTIF(J1586:J1595,J1588)&gt;1),"Docente repetido",""))</f>
        <v/>
      </c>
      <c r="P1588" s="15" t="n">
        <f aca="false">IF(ISBLANK(O1588),"",IF(O1588="",0,1))</f>
        <v>0</v>
      </c>
      <c r="Q1588" s="21"/>
      <c r="R1588" s="21"/>
      <c r="S1588" s="21"/>
      <c r="T1588" s="42" t="str">
        <f aca="false">IF(AND($A1588 = "Nome da disciplina:", ISTEXT($B1588)), "OK", "")</f>
        <v/>
      </c>
      <c r="U1588" s="19"/>
      <c r="V1588" s="19"/>
      <c r="W1588" s="21"/>
    </row>
    <row r="1589" customFormat="false" ht="13.5" hidden="false" customHeight="false" outlineLevel="0" collapsed="false">
      <c r="A1589" s="15" t="s">
        <v>116</v>
      </c>
      <c r="B1589" s="20"/>
      <c r="C1589" s="20"/>
      <c r="D1589" s="20"/>
      <c r="E1589" s="19"/>
      <c r="F1589" s="15" t="s">
        <v>110</v>
      </c>
      <c r="G1589" s="22"/>
      <c r="H1589" s="19"/>
      <c r="I1589" s="15" t="s">
        <v>117</v>
      </c>
      <c r="J1589" s="22"/>
      <c r="K1589" s="19"/>
      <c r="L1589" s="15" t="s">
        <v>110</v>
      </c>
      <c r="M1589" s="22"/>
      <c r="N1589" s="19"/>
      <c r="O1589" s="15" t="str">
        <f aca="false">IF(OR(AND(NOT(ISBLANK(G1589)),NOT(ISNUMBER(G1589))),AND(NOT(ISBLANK(J1589)),NOT(ISNUMBER(M1589)))),"Digite um número na C.H.",IF(OR(COUNTIF(B1586:B1595,B1589)&gt;1,COUNTIF(J1586:J1595,J1589)&gt;1),"Docente repetido",""))</f>
        <v/>
      </c>
      <c r="P1589" s="15" t="n">
        <f aca="false">IF(ISBLANK(O1589),"",IF(O1589="",0,1))</f>
        <v>0</v>
      </c>
      <c r="Q1589" s="21"/>
      <c r="R1589" s="21"/>
      <c r="S1589" s="21"/>
      <c r="T1589" s="42" t="str">
        <f aca="false">IF(AND($A1589 = "Nome da disciplina:", ISTEXT($B1589)), "OK", "")</f>
        <v/>
      </c>
      <c r="U1589" s="19"/>
      <c r="V1589" s="19"/>
      <c r="W1589" s="21"/>
    </row>
    <row r="1590" customFormat="false" ht="13.5" hidden="false" customHeight="false" outlineLevel="0" collapsed="false">
      <c r="A1590" s="15" t="s">
        <v>118</v>
      </c>
      <c r="B1590" s="20"/>
      <c r="C1590" s="20"/>
      <c r="D1590" s="20"/>
      <c r="E1590" s="19"/>
      <c r="F1590" s="15" t="s">
        <v>110</v>
      </c>
      <c r="G1590" s="22"/>
      <c r="H1590" s="19"/>
      <c r="I1590" s="15" t="s">
        <v>119</v>
      </c>
      <c r="J1590" s="22"/>
      <c r="K1590" s="19"/>
      <c r="L1590" s="15" t="s">
        <v>110</v>
      </c>
      <c r="M1590" s="22"/>
      <c r="N1590" s="19"/>
      <c r="O1590" s="15" t="str">
        <f aca="false">IF(OR(AND(NOT(ISBLANK(G1590)),NOT(ISNUMBER(G1590))),AND(NOT(ISBLANK(J1590)),NOT(ISNUMBER(M1590)))),"Digite um número na C.H.",IF(OR(COUNTIF(B1586:B1595,B1590)&gt;1,COUNTIF(J1586:J1595,J1590)&gt;1),"Docente repetido",""))</f>
        <v/>
      </c>
      <c r="P1590" s="15" t="n">
        <f aca="false">IF(ISBLANK(O1590),"",IF(O1590="",0,1))</f>
        <v>0</v>
      </c>
      <c r="Q1590" s="21"/>
      <c r="R1590" s="21"/>
      <c r="S1590" s="21"/>
      <c r="T1590" s="42" t="str">
        <f aca="false">IF(AND($A1590 = "Nome da disciplina:", ISTEXT($B1590)), "OK", "")</f>
        <v/>
      </c>
      <c r="U1590" s="19"/>
      <c r="V1590" s="19"/>
      <c r="W1590" s="21"/>
    </row>
    <row r="1591" customFormat="false" ht="13.5" hidden="false" customHeight="false" outlineLevel="0" collapsed="false">
      <c r="A1591" s="15" t="s">
        <v>120</v>
      </c>
      <c r="B1591" s="20"/>
      <c r="C1591" s="20"/>
      <c r="D1591" s="20"/>
      <c r="E1591" s="19"/>
      <c r="F1591" s="15" t="s">
        <v>110</v>
      </c>
      <c r="G1591" s="22"/>
      <c r="H1591" s="19"/>
      <c r="I1591" s="15" t="s">
        <v>121</v>
      </c>
      <c r="J1591" s="22"/>
      <c r="K1591" s="19"/>
      <c r="L1591" s="15" t="s">
        <v>110</v>
      </c>
      <c r="M1591" s="22"/>
      <c r="N1591" s="19"/>
      <c r="O1591" s="15" t="str">
        <f aca="false">IF(OR(AND(NOT(ISBLANK(G1591)),NOT(ISNUMBER(G1591))),AND(NOT(ISBLANK(J1591)),NOT(ISNUMBER(M1591)))),"Digite um número na C.H.",IF(OR(COUNTIF(B1586:B1595,B1591)&gt;1,COUNTIF(J1586:J1595,J1591)&gt;1),"Docente repetido",""))</f>
        <v/>
      </c>
      <c r="P1591" s="15" t="n">
        <f aca="false">IF(ISBLANK(O1591),"",IF(O1591="",0,1))</f>
        <v>0</v>
      </c>
      <c r="Q1591" s="21"/>
      <c r="R1591" s="21"/>
      <c r="S1591" s="21"/>
      <c r="T1591" s="42" t="str">
        <f aca="false">IF(AND($A1591 = "Nome da disciplina:", ISTEXT($B1591)), "OK", "")</f>
        <v/>
      </c>
      <c r="U1591" s="19"/>
      <c r="V1591" s="19"/>
      <c r="W1591" s="21"/>
    </row>
    <row r="1592" customFormat="false" ht="13.5" hidden="false" customHeight="false" outlineLevel="0" collapsed="false">
      <c r="A1592" s="15" t="s">
        <v>122</v>
      </c>
      <c r="B1592" s="20"/>
      <c r="C1592" s="20"/>
      <c r="D1592" s="20"/>
      <c r="E1592" s="19"/>
      <c r="F1592" s="15" t="s">
        <v>110</v>
      </c>
      <c r="G1592" s="22"/>
      <c r="H1592" s="19"/>
      <c r="I1592" s="15" t="s">
        <v>123</v>
      </c>
      <c r="J1592" s="22"/>
      <c r="K1592" s="19"/>
      <c r="L1592" s="15" t="s">
        <v>110</v>
      </c>
      <c r="M1592" s="22"/>
      <c r="N1592" s="19"/>
      <c r="O1592" s="15" t="str">
        <f aca="false">IF(OR(AND(NOT(ISBLANK(G1592)),NOT(ISNUMBER(G1592))),AND(NOT(ISBLANK(J1592)),NOT(ISNUMBER(M1592)))),"Digite um número na C.H.",IF(OR(COUNTIF(B1586:B1595,B1592)&gt;1,COUNTIF(J1586:J1595,J1592)&gt;1),"Docente repetido",""))</f>
        <v/>
      </c>
      <c r="P1592" s="15" t="n">
        <f aca="false">IF(ISBLANK(O1592),"",IF(O1592="",0,1))</f>
        <v>0</v>
      </c>
      <c r="Q1592" s="21"/>
      <c r="R1592" s="21"/>
      <c r="S1592" s="21"/>
      <c r="T1592" s="42" t="str">
        <f aca="false">IF(AND($A1592 = "Nome da disciplina:", ISTEXT($B1592)), "OK", "")</f>
        <v/>
      </c>
      <c r="U1592" s="19"/>
      <c r="V1592" s="19"/>
      <c r="W1592" s="21"/>
    </row>
    <row r="1593" customFormat="false" ht="13.5" hidden="false" customHeight="false" outlineLevel="0" collapsed="false">
      <c r="A1593" s="15" t="s">
        <v>124</v>
      </c>
      <c r="B1593" s="20"/>
      <c r="C1593" s="20"/>
      <c r="D1593" s="20"/>
      <c r="E1593" s="19"/>
      <c r="F1593" s="15" t="s">
        <v>110</v>
      </c>
      <c r="G1593" s="22"/>
      <c r="H1593" s="19"/>
      <c r="I1593" s="15" t="s">
        <v>125</v>
      </c>
      <c r="J1593" s="22"/>
      <c r="K1593" s="19"/>
      <c r="L1593" s="15" t="s">
        <v>110</v>
      </c>
      <c r="M1593" s="22"/>
      <c r="N1593" s="19"/>
      <c r="O1593" s="15" t="str">
        <f aca="false">IF(OR(AND(NOT(ISBLANK(G1593)),NOT(ISNUMBER(G1593))),AND(NOT(ISBLANK(J1593)),NOT(ISNUMBER(M1593)))),"Digite um número na C.H.",IF(OR(COUNTIF(B1586:B1595,B1593)&gt;1,COUNTIF(J1586:J1595,J1593)&gt;1),"Docente repetido",""))</f>
        <v/>
      </c>
      <c r="P1593" s="15" t="n">
        <f aca="false">IF(ISBLANK(O1593),"",IF(O1593="",0,1))</f>
        <v>0</v>
      </c>
      <c r="Q1593" s="21"/>
      <c r="R1593" s="21"/>
      <c r="S1593" s="21"/>
      <c r="T1593" s="42" t="str">
        <f aca="false">IF(AND($A1593 = "Nome da disciplina:", ISTEXT($B1593)), "OK", "")</f>
        <v/>
      </c>
      <c r="U1593" s="19"/>
      <c r="V1593" s="19"/>
      <c r="W1593" s="21"/>
    </row>
    <row r="1594" customFormat="false" ht="13.5" hidden="false" customHeight="false" outlineLevel="0" collapsed="false">
      <c r="A1594" s="15" t="s">
        <v>126</v>
      </c>
      <c r="B1594" s="20"/>
      <c r="C1594" s="20"/>
      <c r="D1594" s="20"/>
      <c r="E1594" s="19"/>
      <c r="F1594" s="15" t="s">
        <v>110</v>
      </c>
      <c r="G1594" s="22"/>
      <c r="H1594" s="19"/>
      <c r="I1594" s="15" t="s">
        <v>127</v>
      </c>
      <c r="J1594" s="22"/>
      <c r="K1594" s="19"/>
      <c r="L1594" s="15" t="s">
        <v>110</v>
      </c>
      <c r="M1594" s="22"/>
      <c r="N1594" s="19"/>
      <c r="O1594" s="15" t="str">
        <f aca="false">IF(OR(AND(NOT(ISBLANK(G1594)),NOT(ISNUMBER(G1594))),AND(NOT(ISBLANK(J1594)),NOT(ISNUMBER(M1594)))),"Digite um número na C.H.",IF(OR(COUNTIF(B1586:B1595,B1594)&gt;1,COUNTIF(J1586:J1595,J1594)&gt;1),"Docente repetido",""))</f>
        <v/>
      </c>
      <c r="P1594" s="15" t="n">
        <f aca="false">IF(ISBLANK(O1594),"",IF(O1594="",0,1))</f>
        <v>0</v>
      </c>
      <c r="Q1594" s="21"/>
      <c r="R1594" s="21"/>
      <c r="S1594" s="21"/>
      <c r="T1594" s="42" t="str">
        <f aca="false">IF(AND($A1594 = "Nome da disciplina:", ISTEXT($B1594)), "OK", "")</f>
        <v/>
      </c>
      <c r="U1594" s="21"/>
      <c r="V1594" s="21"/>
      <c r="W1594" s="21"/>
    </row>
    <row r="1595" customFormat="false" ht="13.5" hidden="false" customHeight="false" outlineLevel="0" collapsed="false">
      <c r="A1595" s="15" t="s">
        <v>128</v>
      </c>
      <c r="B1595" s="20"/>
      <c r="C1595" s="20"/>
      <c r="D1595" s="20"/>
      <c r="E1595" s="19"/>
      <c r="F1595" s="15" t="s">
        <v>110</v>
      </c>
      <c r="G1595" s="22"/>
      <c r="H1595" s="19"/>
      <c r="I1595" s="15" t="s">
        <v>129</v>
      </c>
      <c r="J1595" s="22"/>
      <c r="K1595" s="19"/>
      <c r="L1595" s="15" t="s">
        <v>110</v>
      </c>
      <c r="M1595" s="22"/>
      <c r="N1595" s="19"/>
      <c r="O1595" s="15" t="str">
        <f aca="false">IF(OR(AND(NOT(ISBLANK(G1595)),NOT(ISNUMBER(G1595))),AND(NOT(ISBLANK(J1595)),NOT(ISNUMBER(M1595)))),"Digite um número na C.H.",IF(OR(COUNTIF(B1586:B1595,B1595)&gt;1,COUNTIF(J1586:J1595,J1595)&gt;1),"Docente repetido",""))</f>
        <v/>
      </c>
      <c r="P1595" s="15" t="n">
        <f aca="false">IF(ISBLANK(O1595),"",IF(O1595="",0,1))</f>
        <v>0</v>
      </c>
      <c r="Q1595" s="21"/>
      <c r="R1595" s="21"/>
      <c r="S1595" s="21"/>
      <c r="T1595" s="42" t="str">
        <f aca="false">IF(AND($A1595 = "Nome da disciplina:", ISTEXT($B1595)), "OK", "")</f>
        <v/>
      </c>
      <c r="U1595" s="21"/>
      <c r="V1595" s="21"/>
      <c r="W1595" s="21"/>
    </row>
    <row r="1596" customFormat="false" ht="12" hidden="false" customHeight="false" outlineLevel="0" collapsed="false">
      <c r="A1596" s="21"/>
      <c r="B1596" s="21"/>
      <c r="C1596" s="21"/>
      <c r="D1596" s="21"/>
      <c r="E1596" s="21"/>
      <c r="F1596" s="21"/>
      <c r="G1596" s="21"/>
      <c r="H1596" s="21"/>
      <c r="I1596" s="21"/>
      <c r="J1596" s="21"/>
      <c r="K1596" s="21"/>
      <c r="L1596" s="21"/>
      <c r="M1596" s="21"/>
      <c r="N1596" s="21"/>
      <c r="O1596" s="21"/>
      <c r="P1596" s="21"/>
      <c r="Q1596" s="21"/>
      <c r="R1596" s="21"/>
      <c r="S1596" s="21"/>
      <c r="T1596" s="42" t="str">
        <f aca="false">IF(AND($A1596 = "Nome da disciplina:", ISTEXT($B1596)), "OK", "")</f>
        <v/>
      </c>
      <c r="U1596" s="21"/>
      <c r="V1596" s="21"/>
      <c r="W1596" s="21"/>
    </row>
    <row r="1597" customFormat="false" ht="15.75" hidden="false" customHeight="true" outlineLevel="0" collapsed="false">
      <c r="T1597" s="42" t="str">
        <f aca="false">IF(AND($A1597 = "Nome da disciplina:", ISTEXT($B1597)), "OK", "")</f>
        <v/>
      </c>
    </row>
    <row r="1598" customFormat="false" ht="15.75" hidden="false" customHeight="true" outlineLevel="0" collapsed="false">
      <c r="T1598" s="42" t="str">
        <f aca="false">IF(AND($A1598 = "Nome da disciplina:", ISTEXT($B1598)), "OK", "")</f>
        <v/>
      </c>
    </row>
    <row r="1599" customFormat="false" ht="19.5" hidden="false" customHeight="true" outlineLevel="0" collapsed="false">
      <c r="A1599" s="15" t="s">
        <v>98</v>
      </c>
      <c r="B1599" s="17"/>
      <c r="C1599" s="17"/>
      <c r="D1599" s="17"/>
      <c r="E1599" s="17"/>
      <c r="F1599" s="17"/>
      <c r="G1599" s="17"/>
      <c r="H1599" s="17"/>
      <c r="I1599" s="17"/>
      <c r="J1599" s="17"/>
      <c r="K1599" s="17"/>
      <c r="L1599" s="17"/>
      <c r="M1599" s="17"/>
      <c r="N1599" s="19"/>
      <c r="O1599" s="15" t="str">
        <f aca="false">IF(AND(B1599="",NOT(F1600="")),"Nome da disciplina obrigatório","")</f>
        <v/>
      </c>
      <c r="P1599" s="15" t="n">
        <f aca="false">IF(ISBLANK(O1599),"",IF(O1599="",0,1))</f>
        <v>0</v>
      </c>
      <c r="Q1599" s="21"/>
      <c r="R1599" s="21"/>
      <c r="S1599" s="21"/>
      <c r="T1599" s="42" t="str">
        <f aca="false">IF(AND($A1599 = "Nome da disciplina:", ISTEXT($B1599)), "OK", "")</f>
        <v/>
      </c>
      <c r="U1599" s="21"/>
      <c r="V1599" s="21"/>
      <c r="W1599" s="21"/>
    </row>
    <row r="1600" customFormat="false" ht="32.25" hidden="false" customHeight="true" outlineLevel="0" collapsed="false">
      <c r="A1600" s="47" t="s">
        <v>99</v>
      </c>
      <c r="B1600" s="47"/>
      <c r="C1600" s="47"/>
      <c r="D1600" s="47"/>
      <c r="E1600" s="47"/>
      <c r="F1600" s="15" t="str">
        <f aca="false">IF(SUM(G1610:G1619)+SUM(M1610:M1619)=0,"",SUM(G1610:G1619)+SUM(M1610:M1619))</f>
        <v/>
      </c>
      <c r="H1600" s="19"/>
      <c r="I1600" s="19"/>
      <c r="J1600" s="19"/>
      <c r="K1600" s="19"/>
      <c r="L1600" s="19"/>
      <c r="M1600" s="19"/>
      <c r="N1600" s="19"/>
      <c r="O1600" s="15" t="str">
        <f aca="false">IF(F1600="", "", IF(AND(NOT(F1600=0),NOT(MOD(F1600,15)=0)),"A carga horária deve ser múltiplo de 15",""))</f>
        <v/>
      </c>
      <c r="P1600" s="15" t="n">
        <f aca="false">IF(ISBLANK(O1600),"",IF(O1600="",0,1))</f>
        <v>0</v>
      </c>
      <c r="Q1600" s="21"/>
      <c r="R1600" s="21"/>
      <c r="S1600" s="21"/>
      <c r="T1600" s="42" t="str">
        <f aca="false">IF(AND($A1600 = "Nome da disciplina:", ISTEXT($B1600)), "OK", "")</f>
        <v/>
      </c>
      <c r="U1600" s="19"/>
      <c r="V1600" s="19"/>
      <c r="W1600" s="21"/>
    </row>
    <row r="1601" customFormat="false" ht="13.5" hidden="false" customHeight="true" outlineLevel="0" collapsed="false">
      <c r="A1601" s="39" t="s">
        <v>92</v>
      </c>
      <c r="B1601" s="39"/>
      <c r="C1601" s="39"/>
      <c r="D1601" s="39"/>
      <c r="E1601" s="39"/>
      <c r="F1601" s="48" t="str">
        <f aca="false">IF(AND(NOT(ISBLANK(F1600)),ISNUMBER(F1600),F1600&gt;=15),F1600/15,"")</f>
        <v/>
      </c>
      <c r="G1601" s="19"/>
      <c r="H1601" s="19"/>
      <c r="I1601" s="19"/>
      <c r="J1601" s="19"/>
      <c r="K1601" s="19"/>
      <c r="L1601" s="19"/>
      <c r="M1601" s="19"/>
      <c r="N1601" s="19"/>
      <c r="O1601" s="21"/>
      <c r="P1601" s="21"/>
      <c r="Q1601" s="21"/>
      <c r="R1601" s="21"/>
      <c r="S1601" s="21"/>
      <c r="T1601" s="42" t="str">
        <f aca="false">IF(AND($A1601 = "Nome da disciplina:", ISTEXT($B1601)), "OK", "")</f>
        <v/>
      </c>
      <c r="U1601" s="19"/>
      <c r="V1601" s="19"/>
      <c r="W1601" s="21"/>
    </row>
    <row r="1602" customFormat="false" ht="60" hidden="false" customHeight="true" outlineLevel="0" collapsed="false">
      <c r="A1602" s="15" t="s">
        <v>100</v>
      </c>
      <c r="B1602" s="31"/>
      <c r="C1602" s="31"/>
      <c r="D1602" s="31"/>
      <c r="E1602" s="31"/>
      <c r="F1602" s="31"/>
      <c r="G1602" s="31"/>
      <c r="H1602" s="31"/>
      <c r="I1602" s="31"/>
      <c r="J1602" s="31"/>
      <c r="K1602" s="31"/>
      <c r="L1602" s="31"/>
      <c r="M1602" s="31"/>
      <c r="N1602" s="19"/>
      <c r="O1602" s="21"/>
      <c r="P1602" s="21"/>
      <c r="Q1602" s="21"/>
      <c r="R1602" s="21"/>
      <c r="S1602" s="21"/>
      <c r="T1602" s="42" t="str">
        <f aca="false">IF(AND($A1602 = "Nome da disciplina:", ISTEXT($B1602)), "OK", "")</f>
        <v/>
      </c>
      <c r="U1602" s="19"/>
      <c r="V1602" s="19"/>
      <c r="W1602" s="21"/>
    </row>
    <row r="1603" customFormat="false" ht="60" hidden="false" customHeight="true" outlineLevel="0" collapsed="false">
      <c r="A1603" s="49" t="s">
        <v>101</v>
      </c>
      <c r="B1603" s="31"/>
      <c r="C1603" s="31"/>
      <c r="D1603" s="31"/>
      <c r="E1603" s="31"/>
      <c r="F1603" s="31"/>
      <c r="G1603" s="31"/>
      <c r="H1603" s="31"/>
      <c r="I1603" s="31"/>
      <c r="J1603" s="31"/>
      <c r="K1603" s="31"/>
      <c r="L1603" s="31"/>
      <c r="M1603" s="31"/>
      <c r="N1603" s="19"/>
      <c r="O1603" s="21"/>
      <c r="P1603" s="21"/>
      <c r="Q1603" s="21"/>
      <c r="R1603" s="21"/>
      <c r="S1603" s="21"/>
      <c r="T1603" s="42" t="str">
        <f aca="false">IF(AND($A1603 = "Nome da disciplina:", ISTEXT($B1603)), "OK", "")</f>
        <v/>
      </c>
      <c r="U1603" s="19"/>
      <c r="V1603" s="19"/>
      <c r="W1603" s="21"/>
    </row>
    <row r="1604" customFormat="false" ht="13.5" hidden="false" customHeight="false" outlineLevel="0" collapsed="false">
      <c r="A1604" s="15" t="s">
        <v>102</v>
      </c>
      <c r="B1604" s="22"/>
      <c r="C1604" s="50" t="s">
        <v>103</v>
      </c>
      <c r="D1604" s="19"/>
      <c r="E1604" s="19"/>
      <c r="G1604" s="21"/>
      <c r="H1604" s="19"/>
      <c r="I1604" s="19"/>
      <c r="J1604" s="19"/>
      <c r="K1604" s="19"/>
      <c r="L1604" s="19"/>
      <c r="M1604" s="19"/>
      <c r="N1604" s="19"/>
      <c r="O1604" s="21"/>
      <c r="P1604" s="21"/>
      <c r="Q1604" s="21"/>
      <c r="R1604" s="21"/>
      <c r="S1604" s="21"/>
      <c r="T1604" s="42" t="str">
        <f aca="false">IF(AND($A1604 = "Nome da disciplina:", ISTEXT($B1604)), "OK", "")</f>
        <v/>
      </c>
      <c r="U1604" s="19"/>
      <c r="V1604" s="19"/>
      <c r="W1604" s="21"/>
    </row>
    <row r="1605" customFormat="false" ht="13.5" hidden="false" customHeight="false" outlineLevel="0" collapsed="false">
      <c r="A1605" s="15" t="s">
        <v>104</v>
      </c>
      <c r="B1605" s="22"/>
      <c r="C1605" s="50" t="s">
        <v>103</v>
      </c>
      <c r="D1605" s="19"/>
      <c r="E1605" s="19"/>
      <c r="G1605" s="21"/>
      <c r="H1605" s="19"/>
      <c r="I1605" s="19"/>
      <c r="J1605" s="19"/>
      <c r="K1605" s="19"/>
      <c r="L1605" s="19"/>
      <c r="M1605" s="19"/>
      <c r="N1605" s="19"/>
      <c r="O1605" s="21"/>
      <c r="P1605" s="21"/>
      <c r="Q1605" s="21"/>
      <c r="R1605" s="21"/>
      <c r="S1605" s="21"/>
      <c r="T1605" s="42" t="str">
        <f aca="false">IF(AND($A1605 = "Nome da disciplina:", ISTEXT($B1605)), "OK", "")</f>
        <v/>
      </c>
      <c r="U1605" s="19"/>
      <c r="V1605" s="19"/>
      <c r="W1605" s="21"/>
    </row>
    <row r="1606" customFormat="false" ht="13.5" hidden="false" customHeight="true" outlineLevel="0" collapsed="false">
      <c r="A1606" s="51" t="s">
        <v>105</v>
      </c>
      <c r="B1606" s="51"/>
      <c r="C1606" s="22"/>
      <c r="D1606" s="50" t="s">
        <v>103</v>
      </c>
      <c r="E1606" s="19"/>
      <c r="F1606" s="52"/>
      <c r="G1606" s="21"/>
      <c r="H1606" s="19"/>
      <c r="I1606" s="19"/>
      <c r="J1606" s="19"/>
      <c r="K1606" s="19"/>
      <c r="L1606" s="19"/>
      <c r="M1606" s="19"/>
      <c r="N1606" s="19"/>
      <c r="O1606" s="21"/>
      <c r="P1606" s="21"/>
      <c r="Q1606" s="21"/>
      <c r="R1606" s="21"/>
      <c r="S1606" s="21"/>
      <c r="T1606" s="42" t="str">
        <f aca="false">IF(AND($A1606 = "Nome da disciplina:", ISTEXT($B1606)), "OK", "")</f>
        <v/>
      </c>
      <c r="U1606" s="19"/>
      <c r="V1606" s="19"/>
      <c r="W1606" s="21"/>
    </row>
    <row r="1607" customFormat="false" ht="13.5" hidden="false" customHeight="true" outlineLevel="0" collapsed="false">
      <c r="A1607" s="51" t="s">
        <v>106</v>
      </c>
      <c r="B1607" s="51"/>
      <c r="C1607" s="22"/>
      <c r="D1607" s="50" t="s">
        <v>103</v>
      </c>
      <c r="E1607" s="19"/>
      <c r="F1607" s="52"/>
      <c r="G1607" s="21"/>
      <c r="H1607" s="19"/>
      <c r="I1607" s="19"/>
      <c r="J1607" s="19"/>
      <c r="K1607" s="19"/>
      <c r="L1607" s="19"/>
      <c r="M1607" s="19"/>
      <c r="N1607" s="19"/>
      <c r="O1607" s="21"/>
      <c r="P1607" s="21"/>
      <c r="Q1607" s="21"/>
      <c r="R1607" s="21"/>
      <c r="S1607" s="21"/>
      <c r="T1607" s="42" t="str">
        <f aca="false">IF(AND($A1607 = "Nome da disciplina:", ISTEXT($B1607)), "OK", "")</f>
        <v/>
      </c>
      <c r="U1607" s="19"/>
      <c r="V1607" s="19"/>
      <c r="W1607" s="21"/>
    </row>
    <row r="1608" customFormat="false" ht="13.5" hidden="false" customHeight="true" outlineLevel="0" collapsed="false">
      <c r="A1608" s="57" t="s">
        <v>107</v>
      </c>
      <c r="B1608" s="57"/>
      <c r="C1608" s="57"/>
      <c r="D1608" s="22"/>
      <c r="E1608" s="50" t="s">
        <v>103</v>
      </c>
      <c r="G1608" s="21"/>
      <c r="H1608" s="19"/>
      <c r="I1608" s="19"/>
      <c r="J1608" s="19"/>
      <c r="K1608" s="19"/>
      <c r="L1608" s="19"/>
      <c r="M1608" s="19"/>
      <c r="N1608" s="19"/>
      <c r="O1608" s="21"/>
      <c r="P1608" s="21"/>
      <c r="Q1608" s="21"/>
      <c r="R1608" s="21"/>
      <c r="S1608" s="21"/>
      <c r="T1608" s="42" t="str">
        <f aca="false">IF(AND($A1608 = "Nome da disciplina:", ISTEXT($B1608)), "OK", "")</f>
        <v/>
      </c>
      <c r="U1608" s="19"/>
      <c r="V1608" s="19"/>
      <c r="W1608" s="21"/>
    </row>
    <row r="1609" customFormat="false" ht="13.5" hidden="false" customHeight="true" outlineLevel="0" collapsed="false">
      <c r="A1609" s="59" t="s">
        <v>108</v>
      </c>
      <c r="B1609" s="59"/>
      <c r="C1609" s="59"/>
      <c r="D1609" s="22"/>
      <c r="E1609" s="50" t="s">
        <v>103</v>
      </c>
      <c r="G1609" s="21"/>
      <c r="H1609" s="19"/>
      <c r="I1609" s="19"/>
      <c r="J1609" s="19"/>
      <c r="K1609" s="19"/>
      <c r="L1609" s="19"/>
      <c r="M1609" s="19"/>
      <c r="N1609" s="19"/>
      <c r="O1609" s="21"/>
      <c r="P1609" s="21"/>
      <c r="Q1609" s="21"/>
      <c r="R1609" s="21"/>
      <c r="S1609" s="21"/>
      <c r="T1609" s="42" t="str">
        <f aca="false">IF(AND($A1609 = "Nome da disciplina:", ISTEXT($B1609)), "OK", "")</f>
        <v/>
      </c>
      <c r="U1609" s="19"/>
      <c r="V1609" s="19"/>
      <c r="W1609" s="21"/>
    </row>
    <row r="1610" customFormat="false" ht="13.5" hidden="false" customHeight="false" outlineLevel="0" collapsed="false">
      <c r="A1610" s="15" t="s">
        <v>109</v>
      </c>
      <c r="B1610" s="20"/>
      <c r="C1610" s="20"/>
      <c r="D1610" s="20"/>
      <c r="E1610" s="19"/>
      <c r="F1610" s="15" t="s">
        <v>110</v>
      </c>
      <c r="G1610" s="22"/>
      <c r="H1610" s="19"/>
      <c r="I1610" s="15" t="s">
        <v>111</v>
      </c>
      <c r="J1610" s="22"/>
      <c r="K1610" s="19"/>
      <c r="L1610" s="15" t="s">
        <v>110</v>
      </c>
      <c r="M1610" s="22"/>
      <c r="N1610" s="19"/>
      <c r="O1610" s="15" t="str">
        <f aca="false">IF(OR(AND(NOT(ISBLANK(G1610)),NOT(ISNUMBER(G1610))),AND(NOT(ISBLANK(J1610)),NOT(ISNUMBER(M1610)))),"Digite um número na C.H.",IF(OR(COUNTIF(B1610:B1619,B1610)&gt;1,COUNTIF(J1610:J1619,J1610)&gt;1),"Docente repetido",""))</f>
        <v/>
      </c>
      <c r="P1610" s="15" t="n">
        <f aca="false">IF(ISBLANK(O1610),"",IF(O1610="",0,1))</f>
        <v>0</v>
      </c>
      <c r="Q1610" s="21"/>
      <c r="R1610" s="21"/>
      <c r="S1610" s="21"/>
      <c r="T1610" s="42" t="str">
        <f aca="false">IF(AND($A1610 = "Nome da disciplina:", ISTEXT($B1610)), "OK", "")</f>
        <v/>
      </c>
      <c r="U1610" s="19"/>
      <c r="V1610" s="19"/>
      <c r="W1610" s="21"/>
    </row>
    <row r="1611" customFormat="false" ht="13.5" hidden="false" customHeight="false" outlineLevel="0" collapsed="false">
      <c r="A1611" s="15" t="s">
        <v>112</v>
      </c>
      <c r="B1611" s="20"/>
      <c r="C1611" s="20"/>
      <c r="D1611" s="20"/>
      <c r="E1611" s="19"/>
      <c r="F1611" s="15" t="s">
        <v>110</v>
      </c>
      <c r="G1611" s="22"/>
      <c r="H1611" s="19"/>
      <c r="I1611" s="15" t="s">
        <v>113</v>
      </c>
      <c r="J1611" s="22"/>
      <c r="K1611" s="19"/>
      <c r="L1611" s="15" t="s">
        <v>110</v>
      </c>
      <c r="M1611" s="22"/>
      <c r="N1611" s="19"/>
      <c r="O1611" s="15" t="str">
        <f aca="false">IF(OR(AND(NOT(ISBLANK(G1611)),NOT(ISNUMBER(G1611))),AND(NOT(ISBLANK(J1611)),NOT(ISNUMBER(M1611)))),"Digite um número na C.H.",IF(OR(COUNTIF(B1610:B1619,B1611)&gt;1,COUNTIF(J1610:J1619,J1611)&gt;1),"Docente repetido",""))</f>
        <v/>
      </c>
      <c r="P1611" s="15" t="n">
        <f aca="false">IF(ISBLANK(O1611),"",IF(O1611="",0,1))</f>
        <v>0</v>
      </c>
      <c r="Q1611" s="21"/>
      <c r="R1611" s="21"/>
      <c r="S1611" s="21"/>
      <c r="T1611" s="42" t="str">
        <f aca="false">IF(AND($A1611 = "Nome da disciplina:", ISTEXT($B1611)), "OK", "")</f>
        <v/>
      </c>
      <c r="U1611" s="19"/>
      <c r="V1611" s="19"/>
      <c r="W1611" s="21"/>
    </row>
    <row r="1612" customFormat="false" ht="13.5" hidden="false" customHeight="false" outlineLevel="0" collapsed="false">
      <c r="A1612" s="15" t="s">
        <v>114</v>
      </c>
      <c r="B1612" s="20"/>
      <c r="C1612" s="20"/>
      <c r="D1612" s="20"/>
      <c r="E1612" s="19"/>
      <c r="F1612" s="15" t="s">
        <v>110</v>
      </c>
      <c r="G1612" s="22"/>
      <c r="H1612" s="19"/>
      <c r="I1612" s="15" t="s">
        <v>115</v>
      </c>
      <c r="J1612" s="22"/>
      <c r="K1612" s="19"/>
      <c r="L1612" s="15" t="s">
        <v>110</v>
      </c>
      <c r="M1612" s="22"/>
      <c r="N1612" s="19"/>
      <c r="O1612" s="15" t="str">
        <f aca="false">IF(OR(AND(NOT(ISBLANK(G1612)),NOT(ISNUMBER(G1612))),AND(NOT(ISBLANK(J1612)),NOT(ISNUMBER(M1612)))),"Digite um número na C.H.",IF(OR(COUNTIF(B1610:B1619,B1612)&gt;1,COUNTIF(J1610:J1619,J1612)&gt;1),"Docente repetido",""))</f>
        <v/>
      </c>
      <c r="P1612" s="15" t="n">
        <f aca="false">IF(ISBLANK(O1612),"",IF(O1612="",0,1))</f>
        <v>0</v>
      </c>
      <c r="Q1612" s="21"/>
      <c r="R1612" s="21"/>
      <c r="S1612" s="21"/>
      <c r="T1612" s="42" t="str">
        <f aca="false">IF(AND($A1612 = "Nome da disciplina:", ISTEXT($B1612)), "OK", "")</f>
        <v/>
      </c>
      <c r="U1612" s="19"/>
      <c r="V1612" s="19"/>
      <c r="W1612" s="21"/>
    </row>
    <row r="1613" customFormat="false" ht="13.5" hidden="false" customHeight="false" outlineLevel="0" collapsed="false">
      <c r="A1613" s="15" t="s">
        <v>116</v>
      </c>
      <c r="B1613" s="20"/>
      <c r="C1613" s="20"/>
      <c r="D1613" s="20"/>
      <c r="E1613" s="19"/>
      <c r="F1613" s="15" t="s">
        <v>110</v>
      </c>
      <c r="G1613" s="22"/>
      <c r="H1613" s="19"/>
      <c r="I1613" s="15" t="s">
        <v>117</v>
      </c>
      <c r="J1613" s="22"/>
      <c r="K1613" s="19"/>
      <c r="L1613" s="15" t="s">
        <v>110</v>
      </c>
      <c r="M1613" s="22"/>
      <c r="N1613" s="19"/>
      <c r="O1613" s="15" t="str">
        <f aca="false">IF(OR(AND(NOT(ISBLANK(G1613)),NOT(ISNUMBER(G1613))),AND(NOT(ISBLANK(J1613)),NOT(ISNUMBER(M1613)))),"Digite um número na C.H.",IF(OR(COUNTIF(B1610:B1619,B1613)&gt;1,COUNTIF(J1610:J1619,J1613)&gt;1),"Docente repetido",""))</f>
        <v/>
      </c>
      <c r="P1613" s="15" t="n">
        <f aca="false">IF(ISBLANK(O1613),"",IF(O1613="",0,1))</f>
        <v>0</v>
      </c>
      <c r="Q1613" s="21"/>
      <c r="R1613" s="21"/>
      <c r="S1613" s="21"/>
      <c r="T1613" s="42" t="str">
        <f aca="false">IF(AND($A1613 = "Nome da disciplina:", ISTEXT($B1613)), "OK", "")</f>
        <v/>
      </c>
      <c r="U1613" s="19"/>
      <c r="V1613" s="19"/>
      <c r="W1613" s="21"/>
    </row>
    <row r="1614" customFormat="false" ht="13.5" hidden="false" customHeight="false" outlineLevel="0" collapsed="false">
      <c r="A1614" s="15" t="s">
        <v>118</v>
      </c>
      <c r="B1614" s="20"/>
      <c r="C1614" s="20"/>
      <c r="D1614" s="20"/>
      <c r="E1614" s="19"/>
      <c r="F1614" s="15" t="s">
        <v>110</v>
      </c>
      <c r="G1614" s="22"/>
      <c r="H1614" s="19"/>
      <c r="I1614" s="15" t="s">
        <v>119</v>
      </c>
      <c r="J1614" s="22"/>
      <c r="K1614" s="19"/>
      <c r="L1614" s="15" t="s">
        <v>110</v>
      </c>
      <c r="M1614" s="22"/>
      <c r="N1614" s="19"/>
      <c r="O1614" s="15" t="str">
        <f aca="false">IF(OR(AND(NOT(ISBLANK(G1614)),NOT(ISNUMBER(G1614))),AND(NOT(ISBLANK(J1614)),NOT(ISNUMBER(M1614)))),"Digite um número na C.H.",IF(OR(COUNTIF(B1610:B1619,B1614)&gt;1,COUNTIF(J1610:J1619,J1614)&gt;1),"Docente repetido",""))</f>
        <v/>
      </c>
      <c r="P1614" s="15" t="n">
        <f aca="false">IF(ISBLANK(O1614),"",IF(O1614="",0,1))</f>
        <v>0</v>
      </c>
      <c r="Q1614" s="21"/>
      <c r="R1614" s="21"/>
      <c r="S1614" s="21"/>
      <c r="T1614" s="42" t="str">
        <f aca="false">IF(AND($A1614 = "Nome da disciplina:", ISTEXT($B1614)), "OK", "")</f>
        <v/>
      </c>
      <c r="U1614" s="19"/>
      <c r="V1614" s="19"/>
      <c r="W1614" s="21"/>
    </row>
    <row r="1615" customFormat="false" ht="13.5" hidden="false" customHeight="false" outlineLevel="0" collapsed="false">
      <c r="A1615" s="15" t="s">
        <v>120</v>
      </c>
      <c r="B1615" s="20"/>
      <c r="C1615" s="20"/>
      <c r="D1615" s="20"/>
      <c r="E1615" s="19"/>
      <c r="F1615" s="15" t="s">
        <v>110</v>
      </c>
      <c r="G1615" s="22"/>
      <c r="H1615" s="19"/>
      <c r="I1615" s="15" t="s">
        <v>121</v>
      </c>
      <c r="J1615" s="22"/>
      <c r="K1615" s="19"/>
      <c r="L1615" s="15" t="s">
        <v>110</v>
      </c>
      <c r="M1615" s="22"/>
      <c r="N1615" s="19"/>
      <c r="O1615" s="15" t="str">
        <f aca="false">IF(OR(AND(NOT(ISBLANK(G1615)),NOT(ISNUMBER(G1615))),AND(NOT(ISBLANK(J1615)),NOT(ISNUMBER(M1615)))),"Digite um número na C.H.",IF(OR(COUNTIF(B1610:B1619,B1615)&gt;1,COUNTIF(J1610:J1619,J1615)&gt;1),"Docente repetido",""))</f>
        <v/>
      </c>
      <c r="P1615" s="15" t="n">
        <f aca="false">IF(ISBLANK(O1615),"",IF(O1615="",0,1))</f>
        <v>0</v>
      </c>
      <c r="Q1615" s="21"/>
      <c r="R1615" s="21"/>
      <c r="S1615" s="21"/>
      <c r="T1615" s="42" t="str">
        <f aca="false">IF(AND($A1615 = "Nome da disciplina:", ISTEXT($B1615)), "OK", "")</f>
        <v/>
      </c>
      <c r="U1615" s="19"/>
      <c r="V1615" s="19"/>
      <c r="W1615" s="21"/>
    </row>
    <row r="1616" customFormat="false" ht="13.5" hidden="false" customHeight="false" outlineLevel="0" collapsed="false">
      <c r="A1616" s="15" t="s">
        <v>122</v>
      </c>
      <c r="B1616" s="20"/>
      <c r="C1616" s="20"/>
      <c r="D1616" s="20"/>
      <c r="E1616" s="19"/>
      <c r="F1616" s="15" t="s">
        <v>110</v>
      </c>
      <c r="G1616" s="22"/>
      <c r="H1616" s="19"/>
      <c r="I1616" s="15" t="s">
        <v>123</v>
      </c>
      <c r="J1616" s="22"/>
      <c r="K1616" s="19"/>
      <c r="L1616" s="15" t="s">
        <v>110</v>
      </c>
      <c r="M1616" s="22"/>
      <c r="N1616" s="19"/>
      <c r="O1616" s="15" t="str">
        <f aca="false">IF(OR(AND(NOT(ISBLANK(G1616)),NOT(ISNUMBER(G1616))),AND(NOT(ISBLANK(J1616)),NOT(ISNUMBER(M1616)))),"Digite um número na C.H.",IF(OR(COUNTIF(B1610:B1619,B1616)&gt;1,COUNTIF(J1610:J1619,J1616)&gt;1),"Docente repetido",""))</f>
        <v/>
      </c>
      <c r="P1616" s="15" t="n">
        <f aca="false">IF(ISBLANK(O1616),"",IF(O1616="",0,1))</f>
        <v>0</v>
      </c>
      <c r="Q1616" s="21"/>
      <c r="R1616" s="21"/>
      <c r="S1616" s="21"/>
      <c r="T1616" s="42" t="str">
        <f aca="false">IF(AND($A1616 = "Nome da disciplina:", ISTEXT($B1616)), "OK", "")</f>
        <v/>
      </c>
      <c r="U1616" s="19"/>
      <c r="V1616" s="19"/>
      <c r="W1616" s="21"/>
    </row>
    <row r="1617" customFormat="false" ht="13.5" hidden="false" customHeight="false" outlineLevel="0" collapsed="false">
      <c r="A1617" s="15" t="s">
        <v>124</v>
      </c>
      <c r="B1617" s="20"/>
      <c r="C1617" s="20"/>
      <c r="D1617" s="20"/>
      <c r="E1617" s="19"/>
      <c r="F1617" s="15" t="s">
        <v>110</v>
      </c>
      <c r="G1617" s="22"/>
      <c r="H1617" s="19"/>
      <c r="I1617" s="15" t="s">
        <v>125</v>
      </c>
      <c r="J1617" s="22"/>
      <c r="K1617" s="19"/>
      <c r="L1617" s="15" t="s">
        <v>110</v>
      </c>
      <c r="M1617" s="22"/>
      <c r="N1617" s="19"/>
      <c r="O1617" s="15" t="str">
        <f aca="false">IF(OR(AND(NOT(ISBLANK(G1617)),NOT(ISNUMBER(G1617))),AND(NOT(ISBLANK(J1617)),NOT(ISNUMBER(M1617)))),"Digite um número na C.H.",IF(OR(COUNTIF(B1610:B1619,B1617)&gt;1,COUNTIF(J1610:J1619,J1617)&gt;1),"Docente repetido",""))</f>
        <v/>
      </c>
      <c r="P1617" s="15" t="n">
        <f aca="false">IF(ISBLANK(O1617),"",IF(O1617="",0,1))</f>
        <v>0</v>
      </c>
      <c r="Q1617" s="21"/>
      <c r="R1617" s="21"/>
      <c r="S1617" s="21"/>
      <c r="T1617" s="42" t="str">
        <f aca="false">IF(AND($A1617 = "Nome da disciplina:", ISTEXT($B1617)), "OK", "")</f>
        <v/>
      </c>
      <c r="U1617" s="19"/>
      <c r="V1617" s="19"/>
      <c r="W1617" s="21"/>
    </row>
    <row r="1618" customFormat="false" ht="13.5" hidden="false" customHeight="false" outlineLevel="0" collapsed="false">
      <c r="A1618" s="15" t="s">
        <v>126</v>
      </c>
      <c r="B1618" s="20"/>
      <c r="C1618" s="20"/>
      <c r="D1618" s="20"/>
      <c r="E1618" s="19"/>
      <c r="F1618" s="15" t="s">
        <v>110</v>
      </c>
      <c r="G1618" s="22"/>
      <c r="H1618" s="19"/>
      <c r="I1618" s="15" t="s">
        <v>127</v>
      </c>
      <c r="J1618" s="22"/>
      <c r="K1618" s="19"/>
      <c r="L1618" s="15" t="s">
        <v>110</v>
      </c>
      <c r="M1618" s="22"/>
      <c r="N1618" s="19"/>
      <c r="O1618" s="15" t="str">
        <f aca="false">IF(OR(AND(NOT(ISBLANK(G1618)),NOT(ISNUMBER(G1618))),AND(NOT(ISBLANK(J1618)),NOT(ISNUMBER(M1618)))),"Digite um número na C.H.",IF(OR(COUNTIF(B1610:B1619,B1618)&gt;1,COUNTIF(J1610:J1619,J1618)&gt;1),"Docente repetido",""))</f>
        <v/>
      </c>
      <c r="P1618" s="15" t="n">
        <f aca="false">IF(ISBLANK(O1618),"",IF(O1618="",0,1))</f>
        <v>0</v>
      </c>
      <c r="Q1618" s="21"/>
      <c r="R1618" s="21"/>
      <c r="S1618" s="21"/>
      <c r="T1618" s="42" t="str">
        <f aca="false">IF(AND($A1618 = "Nome da disciplina:", ISTEXT($B1618)), "OK", "")</f>
        <v/>
      </c>
      <c r="U1618" s="21"/>
      <c r="V1618" s="21"/>
      <c r="W1618" s="21"/>
    </row>
    <row r="1619" customFormat="false" ht="13.5" hidden="false" customHeight="false" outlineLevel="0" collapsed="false">
      <c r="A1619" s="15" t="s">
        <v>128</v>
      </c>
      <c r="B1619" s="20"/>
      <c r="C1619" s="20"/>
      <c r="D1619" s="20"/>
      <c r="E1619" s="19"/>
      <c r="F1619" s="15" t="s">
        <v>110</v>
      </c>
      <c r="G1619" s="22"/>
      <c r="H1619" s="19"/>
      <c r="I1619" s="15" t="s">
        <v>129</v>
      </c>
      <c r="J1619" s="22"/>
      <c r="K1619" s="19"/>
      <c r="L1619" s="15" t="s">
        <v>110</v>
      </c>
      <c r="M1619" s="22"/>
      <c r="N1619" s="19"/>
      <c r="O1619" s="15" t="str">
        <f aca="false">IF(OR(AND(NOT(ISBLANK(G1619)),NOT(ISNUMBER(G1619))),AND(NOT(ISBLANK(J1619)),NOT(ISNUMBER(M1619)))),"Digite um número na C.H.",IF(OR(COUNTIF(B1610:B1619,B1619)&gt;1,COUNTIF(J1610:J1619,J1619)&gt;1),"Docente repetido",""))</f>
        <v/>
      </c>
      <c r="P1619" s="15" t="n">
        <f aca="false">IF(ISBLANK(O1619),"",IF(O1619="",0,1))</f>
        <v>0</v>
      </c>
      <c r="Q1619" s="21"/>
      <c r="R1619" s="21"/>
      <c r="S1619" s="21"/>
      <c r="T1619" s="42" t="str">
        <f aca="false">IF(AND($A1619 = "Nome da disciplina:", ISTEXT($B1619)), "OK", "")</f>
        <v/>
      </c>
      <c r="U1619" s="21"/>
      <c r="V1619" s="21"/>
      <c r="W1619" s="21"/>
    </row>
    <row r="1620" customFormat="false" ht="12" hidden="false" customHeight="false" outlineLevel="0" collapsed="false">
      <c r="A1620" s="21"/>
      <c r="B1620" s="21"/>
      <c r="C1620" s="21"/>
      <c r="D1620" s="21"/>
      <c r="E1620" s="21"/>
      <c r="F1620" s="21"/>
      <c r="G1620" s="21"/>
      <c r="H1620" s="21"/>
      <c r="I1620" s="21"/>
      <c r="J1620" s="21"/>
      <c r="K1620" s="21"/>
      <c r="L1620" s="21"/>
      <c r="M1620" s="21"/>
      <c r="N1620" s="21"/>
      <c r="O1620" s="21"/>
      <c r="P1620" s="21"/>
      <c r="Q1620" s="21"/>
      <c r="R1620" s="21"/>
      <c r="S1620" s="21"/>
      <c r="T1620" s="42" t="str">
        <f aca="false">IF(AND($A1620 = "Nome da disciplina:", ISTEXT($B1620)), "OK", "")</f>
        <v/>
      </c>
      <c r="U1620" s="21"/>
      <c r="V1620" s="21"/>
      <c r="W1620" s="21"/>
    </row>
    <row r="1621" customFormat="false" ht="15.75" hidden="false" customHeight="true" outlineLevel="0" collapsed="false">
      <c r="T1621" s="42" t="str">
        <f aca="false">IF(AND($A1621 = "Nome da disciplina:", ISTEXT($B1621)), "OK", "")</f>
        <v/>
      </c>
    </row>
    <row r="1622" customFormat="false" ht="15.75" hidden="false" customHeight="true" outlineLevel="0" collapsed="false">
      <c r="T1622" s="42" t="str">
        <f aca="false">IF(AND($A1622 = "Nome da disciplina:", ISTEXT($B1622)), "OK", "")</f>
        <v/>
      </c>
    </row>
    <row r="1623" customFormat="false" ht="19.5" hidden="false" customHeight="true" outlineLevel="0" collapsed="false">
      <c r="A1623" s="15" t="s">
        <v>98</v>
      </c>
      <c r="B1623" s="17"/>
      <c r="C1623" s="17"/>
      <c r="D1623" s="17"/>
      <c r="E1623" s="17"/>
      <c r="F1623" s="17"/>
      <c r="G1623" s="17"/>
      <c r="H1623" s="17"/>
      <c r="I1623" s="17"/>
      <c r="J1623" s="17"/>
      <c r="K1623" s="17"/>
      <c r="L1623" s="17"/>
      <c r="M1623" s="17"/>
      <c r="N1623" s="19"/>
      <c r="O1623" s="15" t="str">
        <f aca="false">IF(AND(B1623="",NOT(F1624="")),"Nome da disciplina obrigatório","")</f>
        <v/>
      </c>
      <c r="P1623" s="15" t="n">
        <f aca="false">IF(ISBLANK(O1623),"",IF(O1623="",0,1))</f>
        <v>0</v>
      </c>
      <c r="Q1623" s="21"/>
      <c r="R1623" s="21"/>
      <c r="S1623" s="21"/>
      <c r="T1623" s="42" t="str">
        <f aca="false">IF(AND($A1623 = "Nome da disciplina:", ISTEXT($B1623)), "OK", "")</f>
        <v/>
      </c>
      <c r="U1623" s="21"/>
      <c r="V1623" s="21"/>
      <c r="W1623" s="21"/>
    </row>
    <row r="1624" customFormat="false" ht="32.25" hidden="false" customHeight="true" outlineLevel="0" collapsed="false">
      <c r="A1624" s="47" t="s">
        <v>99</v>
      </c>
      <c r="B1624" s="47"/>
      <c r="C1624" s="47"/>
      <c r="D1624" s="47"/>
      <c r="E1624" s="47"/>
      <c r="F1624" s="15" t="str">
        <f aca="false">IF(SUM(G1634:G1643)+SUM(M1634:M1643)=0,"",SUM(G1634:G1643)+SUM(M1634:M1643))</f>
        <v/>
      </c>
      <c r="H1624" s="19"/>
      <c r="I1624" s="19"/>
      <c r="J1624" s="19"/>
      <c r="K1624" s="19"/>
      <c r="L1624" s="19"/>
      <c r="M1624" s="19"/>
      <c r="N1624" s="19"/>
      <c r="O1624" s="15" t="str">
        <f aca="false">IF(F1624="", "", IF(AND(NOT(F1624=0),NOT(MOD(F1624,15)=0)),"A carga horária deve ser múltiplo de 15",""))</f>
        <v/>
      </c>
      <c r="P1624" s="15" t="n">
        <f aca="false">IF(ISBLANK(O1624),"",IF(O1624="",0,1))</f>
        <v>0</v>
      </c>
      <c r="Q1624" s="21"/>
      <c r="R1624" s="21"/>
      <c r="S1624" s="21"/>
      <c r="T1624" s="42" t="str">
        <f aca="false">IF(AND($A1624 = "Nome da disciplina:", ISTEXT($B1624)), "OK", "")</f>
        <v/>
      </c>
      <c r="U1624" s="19"/>
      <c r="V1624" s="19"/>
      <c r="W1624" s="21"/>
    </row>
    <row r="1625" customFormat="false" ht="13.5" hidden="false" customHeight="true" outlineLevel="0" collapsed="false">
      <c r="A1625" s="39" t="s">
        <v>92</v>
      </c>
      <c r="B1625" s="39"/>
      <c r="C1625" s="39"/>
      <c r="D1625" s="39"/>
      <c r="E1625" s="39"/>
      <c r="F1625" s="48" t="str">
        <f aca="false">IF(AND(NOT(ISBLANK(F1624)),ISNUMBER(F1624),F1624&gt;=15),F1624/15,"")</f>
        <v/>
      </c>
      <c r="G1625" s="19"/>
      <c r="H1625" s="19"/>
      <c r="I1625" s="19"/>
      <c r="J1625" s="19"/>
      <c r="K1625" s="19"/>
      <c r="L1625" s="19"/>
      <c r="M1625" s="19"/>
      <c r="N1625" s="19"/>
      <c r="O1625" s="21"/>
      <c r="P1625" s="21"/>
      <c r="Q1625" s="21"/>
      <c r="R1625" s="21"/>
      <c r="S1625" s="21"/>
      <c r="T1625" s="42" t="str">
        <f aca="false">IF(AND($A1625 = "Nome da disciplina:", ISTEXT($B1625)), "OK", "")</f>
        <v/>
      </c>
      <c r="U1625" s="19"/>
      <c r="V1625" s="19"/>
      <c r="W1625" s="21"/>
    </row>
    <row r="1626" customFormat="false" ht="60" hidden="false" customHeight="true" outlineLevel="0" collapsed="false">
      <c r="A1626" s="15" t="s">
        <v>100</v>
      </c>
      <c r="B1626" s="31"/>
      <c r="C1626" s="31"/>
      <c r="D1626" s="31"/>
      <c r="E1626" s="31"/>
      <c r="F1626" s="31"/>
      <c r="G1626" s="31"/>
      <c r="H1626" s="31"/>
      <c r="I1626" s="31"/>
      <c r="J1626" s="31"/>
      <c r="K1626" s="31"/>
      <c r="L1626" s="31"/>
      <c r="M1626" s="31"/>
      <c r="N1626" s="19"/>
      <c r="O1626" s="21"/>
      <c r="P1626" s="21"/>
      <c r="Q1626" s="21"/>
      <c r="R1626" s="21"/>
      <c r="S1626" s="21"/>
      <c r="T1626" s="42" t="str">
        <f aca="false">IF(AND($A1626 = "Nome da disciplina:", ISTEXT($B1626)), "OK", "")</f>
        <v/>
      </c>
      <c r="U1626" s="19"/>
      <c r="V1626" s="19"/>
      <c r="W1626" s="21"/>
    </row>
    <row r="1627" customFormat="false" ht="60" hidden="false" customHeight="true" outlineLevel="0" collapsed="false">
      <c r="A1627" s="49" t="s">
        <v>101</v>
      </c>
      <c r="B1627" s="31"/>
      <c r="C1627" s="31"/>
      <c r="D1627" s="31"/>
      <c r="E1627" s="31"/>
      <c r="F1627" s="31"/>
      <c r="G1627" s="31"/>
      <c r="H1627" s="31"/>
      <c r="I1627" s="31"/>
      <c r="J1627" s="31"/>
      <c r="K1627" s="31"/>
      <c r="L1627" s="31"/>
      <c r="M1627" s="31"/>
      <c r="N1627" s="19"/>
      <c r="O1627" s="21"/>
      <c r="P1627" s="21"/>
      <c r="Q1627" s="21"/>
      <c r="R1627" s="21"/>
      <c r="S1627" s="21"/>
      <c r="T1627" s="42" t="str">
        <f aca="false">IF(AND($A1627 = "Nome da disciplina:", ISTEXT($B1627)), "OK", "")</f>
        <v/>
      </c>
      <c r="U1627" s="19"/>
      <c r="V1627" s="19"/>
      <c r="W1627" s="21"/>
    </row>
    <row r="1628" customFormat="false" ht="13.5" hidden="false" customHeight="false" outlineLevel="0" collapsed="false">
      <c r="A1628" s="15" t="s">
        <v>102</v>
      </c>
      <c r="B1628" s="22"/>
      <c r="C1628" s="50" t="s">
        <v>103</v>
      </c>
      <c r="D1628" s="19"/>
      <c r="E1628" s="19"/>
      <c r="G1628" s="21"/>
      <c r="H1628" s="19"/>
      <c r="I1628" s="19"/>
      <c r="J1628" s="19"/>
      <c r="K1628" s="19"/>
      <c r="L1628" s="19"/>
      <c r="M1628" s="19"/>
      <c r="N1628" s="19"/>
      <c r="O1628" s="21"/>
      <c r="P1628" s="21"/>
      <c r="Q1628" s="21"/>
      <c r="R1628" s="21"/>
      <c r="S1628" s="21"/>
      <c r="T1628" s="42" t="str">
        <f aca="false">IF(AND($A1628 = "Nome da disciplina:", ISTEXT($B1628)), "OK", "")</f>
        <v/>
      </c>
      <c r="U1628" s="19"/>
      <c r="V1628" s="19"/>
      <c r="W1628" s="21"/>
    </row>
    <row r="1629" customFormat="false" ht="13.5" hidden="false" customHeight="false" outlineLevel="0" collapsed="false">
      <c r="A1629" s="15" t="s">
        <v>104</v>
      </c>
      <c r="B1629" s="22"/>
      <c r="C1629" s="50" t="s">
        <v>103</v>
      </c>
      <c r="D1629" s="19"/>
      <c r="E1629" s="19"/>
      <c r="G1629" s="21"/>
      <c r="H1629" s="19"/>
      <c r="I1629" s="19"/>
      <c r="J1629" s="19"/>
      <c r="K1629" s="19"/>
      <c r="L1629" s="19"/>
      <c r="M1629" s="19"/>
      <c r="N1629" s="19"/>
      <c r="O1629" s="21"/>
      <c r="P1629" s="21"/>
      <c r="Q1629" s="21"/>
      <c r="R1629" s="21"/>
      <c r="S1629" s="21"/>
      <c r="T1629" s="42" t="str">
        <f aca="false">IF(AND($A1629 = "Nome da disciplina:", ISTEXT($B1629)), "OK", "")</f>
        <v/>
      </c>
      <c r="U1629" s="19"/>
      <c r="V1629" s="19"/>
      <c r="W1629" s="21"/>
    </row>
    <row r="1630" customFormat="false" ht="13.5" hidden="false" customHeight="true" outlineLevel="0" collapsed="false">
      <c r="A1630" s="51" t="s">
        <v>105</v>
      </c>
      <c r="B1630" s="51"/>
      <c r="C1630" s="22"/>
      <c r="D1630" s="50" t="s">
        <v>103</v>
      </c>
      <c r="E1630" s="19"/>
      <c r="F1630" s="52"/>
      <c r="G1630" s="21"/>
      <c r="H1630" s="19"/>
      <c r="I1630" s="19"/>
      <c r="J1630" s="19"/>
      <c r="K1630" s="19"/>
      <c r="L1630" s="19"/>
      <c r="M1630" s="19"/>
      <c r="N1630" s="19"/>
      <c r="O1630" s="21"/>
      <c r="P1630" s="21"/>
      <c r="Q1630" s="21"/>
      <c r="R1630" s="21"/>
      <c r="S1630" s="21"/>
      <c r="T1630" s="42" t="str">
        <f aca="false">IF(AND($A1630 = "Nome da disciplina:", ISTEXT($B1630)), "OK", "")</f>
        <v/>
      </c>
      <c r="U1630" s="19"/>
      <c r="V1630" s="19"/>
      <c r="W1630" s="21"/>
    </row>
    <row r="1631" customFormat="false" ht="13.5" hidden="false" customHeight="true" outlineLevel="0" collapsed="false">
      <c r="A1631" s="51" t="s">
        <v>106</v>
      </c>
      <c r="B1631" s="51"/>
      <c r="C1631" s="22"/>
      <c r="D1631" s="50" t="s">
        <v>103</v>
      </c>
      <c r="E1631" s="19"/>
      <c r="F1631" s="52"/>
      <c r="G1631" s="21"/>
      <c r="H1631" s="19"/>
      <c r="I1631" s="19"/>
      <c r="J1631" s="19"/>
      <c r="K1631" s="19"/>
      <c r="L1631" s="19"/>
      <c r="M1631" s="19"/>
      <c r="N1631" s="19"/>
      <c r="O1631" s="21"/>
      <c r="P1631" s="21"/>
      <c r="Q1631" s="21"/>
      <c r="R1631" s="21"/>
      <c r="S1631" s="21"/>
      <c r="T1631" s="42" t="str">
        <f aca="false">IF(AND($A1631 = "Nome da disciplina:", ISTEXT($B1631)), "OK", "")</f>
        <v/>
      </c>
      <c r="U1631" s="19"/>
      <c r="V1631" s="19"/>
      <c r="W1631" s="21"/>
    </row>
    <row r="1632" customFormat="false" ht="13.5" hidden="false" customHeight="true" outlineLevel="0" collapsed="false">
      <c r="A1632" s="57" t="s">
        <v>107</v>
      </c>
      <c r="B1632" s="57"/>
      <c r="C1632" s="57"/>
      <c r="D1632" s="22"/>
      <c r="E1632" s="50" t="s">
        <v>103</v>
      </c>
      <c r="G1632" s="21"/>
      <c r="H1632" s="19"/>
      <c r="I1632" s="19"/>
      <c r="J1632" s="19"/>
      <c r="K1632" s="19"/>
      <c r="L1632" s="19"/>
      <c r="M1632" s="19"/>
      <c r="N1632" s="19"/>
      <c r="O1632" s="21"/>
      <c r="P1632" s="21"/>
      <c r="Q1632" s="21"/>
      <c r="R1632" s="21"/>
      <c r="S1632" s="21"/>
      <c r="T1632" s="42" t="str">
        <f aca="false">IF(AND($A1632 = "Nome da disciplina:", ISTEXT($B1632)), "OK", "")</f>
        <v/>
      </c>
      <c r="U1632" s="19"/>
      <c r="V1632" s="19"/>
      <c r="W1632" s="21"/>
    </row>
    <row r="1633" customFormat="false" ht="13.5" hidden="false" customHeight="true" outlineLevel="0" collapsed="false">
      <c r="A1633" s="59" t="s">
        <v>108</v>
      </c>
      <c r="B1633" s="59"/>
      <c r="C1633" s="59"/>
      <c r="D1633" s="22"/>
      <c r="E1633" s="50" t="s">
        <v>103</v>
      </c>
      <c r="G1633" s="21"/>
      <c r="H1633" s="19"/>
      <c r="I1633" s="19"/>
      <c r="J1633" s="19"/>
      <c r="K1633" s="19"/>
      <c r="L1633" s="19"/>
      <c r="M1633" s="19"/>
      <c r="N1633" s="19"/>
      <c r="O1633" s="21"/>
      <c r="P1633" s="21"/>
      <c r="Q1633" s="21"/>
      <c r="R1633" s="21"/>
      <c r="S1633" s="21"/>
      <c r="T1633" s="42" t="str">
        <f aca="false">IF(AND($A1633 = "Nome da disciplina:", ISTEXT($B1633)), "OK", "")</f>
        <v/>
      </c>
      <c r="U1633" s="19"/>
      <c r="V1633" s="19"/>
      <c r="W1633" s="21"/>
    </row>
    <row r="1634" customFormat="false" ht="13.5" hidden="false" customHeight="false" outlineLevel="0" collapsed="false">
      <c r="A1634" s="15" t="s">
        <v>109</v>
      </c>
      <c r="B1634" s="20"/>
      <c r="C1634" s="20"/>
      <c r="D1634" s="20"/>
      <c r="E1634" s="19"/>
      <c r="F1634" s="15" t="s">
        <v>110</v>
      </c>
      <c r="G1634" s="22"/>
      <c r="H1634" s="19"/>
      <c r="I1634" s="15" t="s">
        <v>111</v>
      </c>
      <c r="J1634" s="22"/>
      <c r="K1634" s="19"/>
      <c r="L1634" s="15" t="s">
        <v>110</v>
      </c>
      <c r="M1634" s="22"/>
      <c r="N1634" s="19"/>
      <c r="O1634" s="15" t="str">
        <f aca="false">IF(OR(AND(NOT(ISBLANK(G1634)),NOT(ISNUMBER(G1634))),AND(NOT(ISBLANK(J1634)),NOT(ISNUMBER(M1634)))),"Digite um número na C.H.",IF(OR(COUNTIF(B1634:B1643,B1634)&gt;1,COUNTIF(J1634:J1643,J1634)&gt;1),"Docente repetido",""))</f>
        <v/>
      </c>
      <c r="P1634" s="15" t="n">
        <f aca="false">IF(ISBLANK(O1634),"",IF(O1634="",0,1))</f>
        <v>0</v>
      </c>
      <c r="Q1634" s="21"/>
      <c r="R1634" s="21"/>
      <c r="S1634" s="21"/>
      <c r="T1634" s="42" t="str">
        <f aca="false">IF(AND($A1634 = "Nome da disciplina:", ISTEXT($B1634)), "OK", "")</f>
        <v/>
      </c>
      <c r="U1634" s="19"/>
      <c r="V1634" s="19"/>
      <c r="W1634" s="21"/>
    </row>
    <row r="1635" customFormat="false" ht="13.5" hidden="false" customHeight="false" outlineLevel="0" collapsed="false">
      <c r="A1635" s="15" t="s">
        <v>112</v>
      </c>
      <c r="B1635" s="20"/>
      <c r="C1635" s="20"/>
      <c r="D1635" s="20"/>
      <c r="E1635" s="19"/>
      <c r="F1635" s="15" t="s">
        <v>110</v>
      </c>
      <c r="G1635" s="22"/>
      <c r="H1635" s="19"/>
      <c r="I1635" s="15" t="s">
        <v>113</v>
      </c>
      <c r="J1635" s="22"/>
      <c r="K1635" s="19"/>
      <c r="L1635" s="15" t="s">
        <v>110</v>
      </c>
      <c r="M1635" s="22"/>
      <c r="N1635" s="19"/>
      <c r="O1635" s="15" t="str">
        <f aca="false">IF(OR(AND(NOT(ISBLANK(G1635)),NOT(ISNUMBER(G1635))),AND(NOT(ISBLANK(J1635)),NOT(ISNUMBER(M1635)))),"Digite um número na C.H.",IF(OR(COUNTIF(B1634:B1643,B1635)&gt;1,COUNTIF(J1634:J1643,J1635)&gt;1),"Docente repetido",""))</f>
        <v/>
      </c>
      <c r="P1635" s="15" t="n">
        <f aca="false">IF(ISBLANK(O1635),"",IF(O1635="",0,1))</f>
        <v>0</v>
      </c>
      <c r="Q1635" s="21"/>
      <c r="R1635" s="21"/>
      <c r="S1635" s="21"/>
      <c r="T1635" s="42" t="str">
        <f aca="false">IF(AND($A1635 = "Nome da disciplina:", ISTEXT($B1635)), "OK", "")</f>
        <v/>
      </c>
      <c r="U1635" s="19"/>
      <c r="V1635" s="19"/>
      <c r="W1635" s="21"/>
    </row>
    <row r="1636" customFormat="false" ht="13.5" hidden="false" customHeight="false" outlineLevel="0" collapsed="false">
      <c r="A1636" s="15" t="s">
        <v>114</v>
      </c>
      <c r="B1636" s="20"/>
      <c r="C1636" s="20"/>
      <c r="D1636" s="20"/>
      <c r="E1636" s="19"/>
      <c r="F1636" s="15" t="s">
        <v>110</v>
      </c>
      <c r="G1636" s="22"/>
      <c r="H1636" s="19"/>
      <c r="I1636" s="15" t="s">
        <v>115</v>
      </c>
      <c r="J1636" s="22"/>
      <c r="K1636" s="19"/>
      <c r="L1636" s="15" t="s">
        <v>110</v>
      </c>
      <c r="M1636" s="22"/>
      <c r="N1636" s="19"/>
      <c r="O1636" s="15" t="str">
        <f aca="false">IF(OR(AND(NOT(ISBLANK(G1636)),NOT(ISNUMBER(G1636))),AND(NOT(ISBLANK(J1636)),NOT(ISNUMBER(M1636)))),"Digite um número na C.H.",IF(OR(COUNTIF(B1634:B1643,B1636)&gt;1,COUNTIF(J1634:J1643,J1636)&gt;1),"Docente repetido",""))</f>
        <v/>
      </c>
      <c r="P1636" s="15" t="n">
        <f aca="false">IF(ISBLANK(O1636),"",IF(O1636="",0,1))</f>
        <v>0</v>
      </c>
      <c r="Q1636" s="21"/>
      <c r="R1636" s="21"/>
      <c r="S1636" s="21"/>
      <c r="T1636" s="42" t="str">
        <f aca="false">IF(AND($A1636 = "Nome da disciplina:", ISTEXT($B1636)), "OK", "")</f>
        <v/>
      </c>
      <c r="U1636" s="19"/>
      <c r="V1636" s="19"/>
      <c r="W1636" s="21"/>
    </row>
    <row r="1637" customFormat="false" ht="13.5" hidden="false" customHeight="false" outlineLevel="0" collapsed="false">
      <c r="A1637" s="15" t="s">
        <v>116</v>
      </c>
      <c r="B1637" s="20"/>
      <c r="C1637" s="20"/>
      <c r="D1637" s="20"/>
      <c r="E1637" s="19"/>
      <c r="F1637" s="15" t="s">
        <v>110</v>
      </c>
      <c r="G1637" s="22"/>
      <c r="H1637" s="19"/>
      <c r="I1637" s="15" t="s">
        <v>117</v>
      </c>
      <c r="J1637" s="22"/>
      <c r="K1637" s="19"/>
      <c r="L1637" s="15" t="s">
        <v>110</v>
      </c>
      <c r="M1637" s="22"/>
      <c r="N1637" s="19"/>
      <c r="O1637" s="15" t="str">
        <f aca="false">IF(OR(AND(NOT(ISBLANK(G1637)),NOT(ISNUMBER(G1637))),AND(NOT(ISBLANK(J1637)),NOT(ISNUMBER(M1637)))),"Digite um número na C.H.",IF(OR(COUNTIF(B1634:B1643,B1637)&gt;1,COUNTIF(J1634:J1643,J1637)&gt;1),"Docente repetido",""))</f>
        <v/>
      </c>
      <c r="P1637" s="15" t="n">
        <f aca="false">IF(ISBLANK(O1637),"",IF(O1637="",0,1))</f>
        <v>0</v>
      </c>
      <c r="Q1637" s="21"/>
      <c r="R1637" s="21"/>
      <c r="S1637" s="21"/>
      <c r="T1637" s="42" t="str">
        <f aca="false">IF(AND($A1637 = "Nome da disciplina:", ISTEXT($B1637)), "OK", "")</f>
        <v/>
      </c>
      <c r="U1637" s="19"/>
      <c r="V1637" s="19"/>
      <c r="W1637" s="21"/>
    </row>
    <row r="1638" customFormat="false" ht="13.5" hidden="false" customHeight="false" outlineLevel="0" collapsed="false">
      <c r="A1638" s="15" t="s">
        <v>118</v>
      </c>
      <c r="B1638" s="20"/>
      <c r="C1638" s="20"/>
      <c r="D1638" s="20"/>
      <c r="E1638" s="19"/>
      <c r="F1638" s="15" t="s">
        <v>110</v>
      </c>
      <c r="G1638" s="22"/>
      <c r="H1638" s="19"/>
      <c r="I1638" s="15" t="s">
        <v>119</v>
      </c>
      <c r="J1638" s="22"/>
      <c r="K1638" s="19"/>
      <c r="L1638" s="15" t="s">
        <v>110</v>
      </c>
      <c r="M1638" s="22"/>
      <c r="N1638" s="19"/>
      <c r="O1638" s="15" t="str">
        <f aca="false">IF(OR(AND(NOT(ISBLANK(G1638)),NOT(ISNUMBER(G1638))),AND(NOT(ISBLANK(J1638)),NOT(ISNUMBER(M1638)))),"Digite um número na C.H.",IF(OR(COUNTIF(B1634:B1643,B1638)&gt;1,COUNTIF(J1634:J1643,J1638)&gt;1),"Docente repetido",""))</f>
        <v/>
      </c>
      <c r="P1638" s="15" t="n">
        <f aca="false">IF(ISBLANK(O1638),"",IF(O1638="",0,1))</f>
        <v>0</v>
      </c>
      <c r="Q1638" s="21"/>
      <c r="R1638" s="21"/>
      <c r="S1638" s="21"/>
      <c r="T1638" s="42" t="str">
        <f aca="false">IF(AND($A1638 = "Nome da disciplina:", ISTEXT($B1638)), "OK", "")</f>
        <v/>
      </c>
      <c r="U1638" s="19"/>
      <c r="V1638" s="19"/>
      <c r="W1638" s="21"/>
    </row>
    <row r="1639" customFormat="false" ht="13.5" hidden="false" customHeight="false" outlineLevel="0" collapsed="false">
      <c r="A1639" s="15" t="s">
        <v>120</v>
      </c>
      <c r="B1639" s="20"/>
      <c r="C1639" s="20"/>
      <c r="D1639" s="20"/>
      <c r="E1639" s="19"/>
      <c r="F1639" s="15" t="s">
        <v>110</v>
      </c>
      <c r="G1639" s="22"/>
      <c r="H1639" s="19"/>
      <c r="I1639" s="15" t="s">
        <v>121</v>
      </c>
      <c r="J1639" s="22"/>
      <c r="K1639" s="19"/>
      <c r="L1639" s="15" t="s">
        <v>110</v>
      </c>
      <c r="M1639" s="22"/>
      <c r="N1639" s="19"/>
      <c r="O1639" s="15" t="str">
        <f aca="false">IF(OR(AND(NOT(ISBLANK(G1639)),NOT(ISNUMBER(G1639))),AND(NOT(ISBLANK(J1639)),NOT(ISNUMBER(M1639)))),"Digite um número na C.H.",IF(OR(COUNTIF(B1634:B1643,B1639)&gt;1,COUNTIF(J1634:J1643,J1639)&gt;1),"Docente repetido",""))</f>
        <v/>
      </c>
      <c r="P1639" s="15" t="n">
        <f aca="false">IF(ISBLANK(O1639),"",IF(O1639="",0,1))</f>
        <v>0</v>
      </c>
      <c r="Q1639" s="21"/>
      <c r="R1639" s="21"/>
      <c r="S1639" s="21"/>
      <c r="T1639" s="42" t="str">
        <f aca="false">IF(AND($A1639 = "Nome da disciplina:", ISTEXT($B1639)), "OK", "")</f>
        <v/>
      </c>
      <c r="U1639" s="19"/>
      <c r="V1639" s="19"/>
      <c r="W1639" s="21"/>
    </row>
    <row r="1640" customFormat="false" ht="13.5" hidden="false" customHeight="false" outlineLevel="0" collapsed="false">
      <c r="A1640" s="15" t="s">
        <v>122</v>
      </c>
      <c r="B1640" s="20"/>
      <c r="C1640" s="20"/>
      <c r="D1640" s="20"/>
      <c r="E1640" s="19"/>
      <c r="F1640" s="15" t="s">
        <v>110</v>
      </c>
      <c r="G1640" s="22"/>
      <c r="H1640" s="19"/>
      <c r="I1640" s="15" t="s">
        <v>123</v>
      </c>
      <c r="J1640" s="22"/>
      <c r="K1640" s="19"/>
      <c r="L1640" s="15" t="s">
        <v>110</v>
      </c>
      <c r="M1640" s="22"/>
      <c r="N1640" s="19"/>
      <c r="O1640" s="15" t="str">
        <f aca="false">IF(OR(AND(NOT(ISBLANK(G1640)),NOT(ISNUMBER(G1640))),AND(NOT(ISBLANK(J1640)),NOT(ISNUMBER(M1640)))),"Digite um número na C.H.",IF(OR(COUNTIF(B1634:B1643,B1640)&gt;1,COUNTIF(J1634:J1643,J1640)&gt;1),"Docente repetido",""))</f>
        <v/>
      </c>
      <c r="P1640" s="15" t="n">
        <f aca="false">IF(ISBLANK(O1640),"",IF(O1640="",0,1))</f>
        <v>0</v>
      </c>
      <c r="Q1640" s="21"/>
      <c r="R1640" s="21"/>
      <c r="S1640" s="21"/>
      <c r="T1640" s="42" t="str">
        <f aca="false">IF(AND($A1640 = "Nome da disciplina:", ISTEXT($B1640)), "OK", "")</f>
        <v/>
      </c>
      <c r="U1640" s="19"/>
      <c r="V1640" s="19"/>
      <c r="W1640" s="21"/>
    </row>
    <row r="1641" customFormat="false" ht="13.5" hidden="false" customHeight="false" outlineLevel="0" collapsed="false">
      <c r="A1641" s="15" t="s">
        <v>124</v>
      </c>
      <c r="B1641" s="20"/>
      <c r="C1641" s="20"/>
      <c r="D1641" s="20"/>
      <c r="E1641" s="19"/>
      <c r="F1641" s="15" t="s">
        <v>110</v>
      </c>
      <c r="G1641" s="22"/>
      <c r="H1641" s="19"/>
      <c r="I1641" s="15" t="s">
        <v>125</v>
      </c>
      <c r="J1641" s="22"/>
      <c r="K1641" s="19"/>
      <c r="L1641" s="15" t="s">
        <v>110</v>
      </c>
      <c r="M1641" s="22"/>
      <c r="N1641" s="19"/>
      <c r="O1641" s="15" t="str">
        <f aca="false">IF(OR(AND(NOT(ISBLANK(G1641)),NOT(ISNUMBER(G1641))),AND(NOT(ISBLANK(J1641)),NOT(ISNUMBER(M1641)))),"Digite um número na C.H.",IF(OR(COUNTIF(B1634:B1643,B1641)&gt;1,COUNTIF(J1634:J1643,J1641)&gt;1),"Docente repetido",""))</f>
        <v/>
      </c>
      <c r="P1641" s="15" t="n">
        <f aca="false">IF(ISBLANK(O1641),"",IF(O1641="",0,1))</f>
        <v>0</v>
      </c>
      <c r="Q1641" s="21"/>
      <c r="R1641" s="21"/>
      <c r="S1641" s="21"/>
      <c r="T1641" s="42" t="str">
        <f aca="false">IF(AND($A1641 = "Nome da disciplina:", ISTEXT($B1641)), "OK", "")</f>
        <v/>
      </c>
      <c r="U1641" s="19"/>
      <c r="V1641" s="19"/>
      <c r="W1641" s="21"/>
    </row>
    <row r="1642" customFormat="false" ht="13.5" hidden="false" customHeight="false" outlineLevel="0" collapsed="false">
      <c r="A1642" s="15" t="s">
        <v>126</v>
      </c>
      <c r="B1642" s="20"/>
      <c r="C1642" s="20"/>
      <c r="D1642" s="20"/>
      <c r="E1642" s="19"/>
      <c r="F1642" s="15" t="s">
        <v>110</v>
      </c>
      <c r="G1642" s="22"/>
      <c r="H1642" s="19"/>
      <c r="I1642" s="15" t="s">
        <v>127</v>
      </c>
      <c r="J1642" s="22"/>
      <c r="K1642" s="19"/>
      <c r="L1642" s="15" t="s">
        <v>110</v>
      </c>
      <c r="M1642" s="22"/>
      <c r="N1642" s="19"/>
      <c r="O1642" s="15" t="str">
        <f aca="false">IF(OR(AND(NOT(ISBLANK(G1642)),NOT(ISNUMBER(G1642))),AND(NOT(ISBLANK(J1642)),NOT(ISNUMBER(M1642)))),"Digite um número na C.H.",IF(OR(COUNTIF(B1634:B1643,B1642)&gt;1,COUNTIF(J1634:J1643,J1642)&gt;1),"Docente repetido",""))</f>
        <v/>
      </c>
      <c r="P1642" s="15" t="n">
        <f aca="false">IF(ISBLANK(O1642),"",IF(O1642="",0,1))</f>
        <v>0</v>
      </c>
      <c r="Q1642" s="21"/>
      <c r="R1642" s="21"/>
      <c r="S1642" s="21"/>
      <c r="T1642" s="42" t="str">
        <f aca="false">IF(AND($A1642 = "Nome da disciplina:", ISTEXT($B1642)), "OK", "")</f>
        <v/>
      </c>
      <c r="U1642" s="21"/>
      <c r="V1642" s="21"/>
      <c r="W1642" s="21"/>
    </row>
    <row r="1643" customFormat="false" ht="13.5" hidden="false" customHeight="false" outlineLevel="0" collapsed="false">
      <c r="A1643" s="15" t="s">
        <v>128</v>
      </c>
      <c r="B1643" s="20"/>
      <c r="C1643" s="20"/>
      <c r="D1643" s="20"/>
      <c r="E1643" s="19"/>
      <c r="F1643" s="15" t="s">
        <v>110</v>
      </c>
      <c r="G1643" s="22"/>
      <c r="H1643" s="19"/>
      <c r="I1643" s="15" t="s">
        <v>129</v>
      </c>
      <c r="J1643" s="22"/>
      <c r="K1643" s="19"/>
      <c r="L1643" s="15" t="s">
        <v>110</v>
      </c>
      <c r="M1643" s="22"/>
      <c r="N1643" s="19"/>
      <c r="O1643" s="15" t="str">
        <f aca="false">IF(OR(AND(NOT(ISBLANK(G1643)),NOT(ISNUMBER(G1643))),AND(NOT(ISBLANK(J1643)),NOT(ISNUMBER(M1643)))),"Digite um número na C.H.",IF(OR(COUNTIF(B1634:B1643,B1643)&gt;1,COUNTIF(J1634:J1643,J1643)&gt;1),"Docente repetido",""))</f>
        <v/>
      </c>
      <c r="P1643" s="15" t="n">
        <f aca="false">IF(ISBLANK(O1643),"",IF(O1643="",0,1))</f>
        <v>0</v>
      </c>
      <c r="Q1643" s="21"/>
      <c r="R1643" s="21"/>
      <c r="S1643" s="21"/>
      <c r="T1643" s="42" t="str">
        <f aca="false">IF(AND($A1643 = "Nome da disciplina:", ISTEXT($B1643)), "OK", "")</f>
        <v/>
      </c>
      <c r="U1643" s="21"/>
      <c r="V1643" s="21"/>
      <c r="W1643" s="21"/>
    </row>
    <row r="1644" customFormat="false" ht="12" hidden="false" customHeight="false" outlineLevel="0" collapsed="false">
      <c r="A1644" s="21"/>
      <c r="B1644" s="21"/>
      <c r="C1644" s="21"/>
      <c r="D1644" s="21"/>
      <c r="E1644" s="21"/>
      <c r="F1644" s="21"/>
      <c r="G1644" s="21"/>
      <c r="H1644" s="21"/>
      <c r="I1644" s="21"/>
      <c r="J1644" s="21"/>
      <c r="K1644" s="21"/>
      <c r="L1644" s="21"/>
      <c r="M1644" s="21"/>
      <c r="N1644" s="21"/>
      <c r="O1644" s="21"/>
      <c r="P1644" s="21"/>
      <c r="Q1644" s="21"/>
      <c r="R1644" s="21"/>
      <c r="S1644" s="21"/>
      <c r="T1644" s="42" t="str">
        <f aca="false">IF(AND($A1644 = "Nome da disciplina:", ISTEXT($B1644)), "OK", "")</f>
        <v/>
      </c>
      <c r="U1644" s="21"/>
      <c r="V1644" s="21"/>
      <c r="W1644" s="21"/>
    </row>
    <row r="1645" customFormat="false" ht="15.75" hidden="false" customHeight="true" outlineLevel="0" collapsed="false">
      <c r="T1645" s="42" t="str">
        <f aca="false">IF(AND($A1645 = "Nome da disciplina:", ISTEXT($B1645)), "OK", "")</f>
        <v/>
      </c>
    </row>
    <row r="1646" customFormat="false" ht="15.75" hidden="false" customHeight="true" outlineLevel="0" collapsed="false">
      <c r="T1646" s="42" t="str">
        <f aca="false">IF(AND($A1646 = "Nome da disciplina:", ISTEXT($B1646)), "OK", "")</f>
        <v/>
      </c>
    </row>
    <row r="1647" customFormat="false" ht="19.5" hidden="false" customHeight="true" outlineLevel="0" collapsed="false">
      <c r="A1647" s="15" t="s">
        <v>98</v>
      </c>
      <c r="B1647" s="17"/>
      <c r="C1647" s="17"/>
      <c r="D1647" s="17"/>
      <c r="E1647" s="17"/>
      <c r="F1647" s="17"/>
      <c r="G1647" s="17"/>
      <c r="H1647" s="17"/>
      <c r="I1647" s="17"/>
      <c r="J1647" s="17"/>
      <c r="K1647" s="17"/>
      <c r="L1647" s="17"/>
      <c r="M1647" s="17"/>
      <c r="N1647" s="19"/>
      <c r="O1647" s="15" t="str">
        <f aca="false">IF(AND(B1647="",NOT(F1648="")),"Nome da disciplina obrigatório","")</f>
        <v/>
      </c>
      <c r="P1647" s="15" t="n">
        <f aca="false">IF(ISBLANK(O1647),"",IF(O1647="",0,1))</f>
        <v>0</v>
      </c>
      <c r="Q1647" s="21"/>
      <c r="R1647" s="21"/>
      <c r="S1647" s="21"/>
      <c r="T1647" s="42" t="str">
        <f aca="false">IF(AND($A1647 = "Nome da disciplina:", ISTEXT($B1647)), "OK", "")</f>
        <v/>
      </c>
      <c r="U1647" s="21"/>
      <c r="V1647" s="21"/>
      <c r="W1647" s="21"/>
    </row>
    <row r="1648" customFormat="false" ht="32.25" hidden="false" customHeight="true" outlineLevel="0" collapsed="false">
      <c r="A1648" s="47" t="s">
        <v>99</v>
      </c>
      <c r="B1648" s="47"/>
      <c r="C1648" s="47"/>
      <c r="D1648" s="47"/>
      <c r="E1648" s="47"/>
      <c r="F1648" s="15" t="str">
        <f aca="false">IF(SUM(G1658:G1667)+SUM(M1658:M1667)=0,"",SUM(G1658:G1667)+SUM(M1658:M1667))</f>
        <v/>
      </c>
      <c r="H1648" s="19"/>
      <c r="I1648" s="19"/>
      <c r="J1648" s="19"/>
      <c r="K1648" s="19"/>
      <c r="L1648" s="19"/>
      <c r="M1648" s="19"/>
      <c r="N1648" s="19"/>
      <c r="O1648" s="15" t="str">
        <f aca="false">IF(F1648="", "", IF(AND(NOT(F1648=0),NOT(MOD(F1648,15)=0)),"A carga horária deve ser múltiplo de 15",""))</f>
        <v/>
      </c>
      <c r="P1648" s="15" t="n">
        <f aca="false">IF(ISBLANK(O1648),"",IF(O1648="",0,1))</f>
        <v>0</v>
      </c>
      <c r="Q1648" s="21"/>
      <c r="R1648" s="21"/>
      <c r="S1648" s="21"/>
      <c r="T1648" s="42" t="str">
        <f aca="false">IF(AND($A1648 = "Nome da disciplina:", ISTEXT($B1648)), "OK", "")</f>
        <v/>
      </c>
      <c r="U1648" s="19"/>
      <c r="V1648" s="19"/>
      <c r="W1648" s="21"/>
    </row>
    <row r="1649" customFormat="false" ht="13.5" hidden="false" customHeight="true" outlineLevel="0" collapsed="false">
      <c r="A1649" s="39" t="s">
        <v>92</v>
      </c>
      <c r="B1649" s="39"/>
      <c r="C1649" s="39"/>
      <c r="D1649" s="39"/>
      <c r="E1649" s="39"/>
      <c r="F1649" s="48" t="str">
        <f aca="false">IF(AND(NOT(ISBLANK(F1648)),ISNUMBER(F1648),F1648&gt;=15),F1648/15,"")</f>
        <v/>
      </c>
      <c r="G1649" s="19"/>
      <c r="H1649" s="19"/>
      <c r="I1649" s="19"/>
      <c r="J1649" s="19"/>
      <c r="K1649" s="19"/>
      <c r="L1649" s="19"/>
      <c r="M1649" s="19"/>
      <c r="N1649" s="19"/>
      <c r="O1649" s="21"/>
      <c r="P1649" s="21"/>
      <c r="Q1649" s="21"/>
      <c r="R1649" s="21"/>
      <c r="S1649" s="21"/>
      <c r="T1649" s="42" t="str">
        <f aca="false">IF(AND($A1649 = "Nome da disciplina:", ISTEXT($B1649)), "OK", "")</f>
        <v/>
      </c>
      <c r="U1649" s="19"/>
      <c r="V1649" s="19"/>
      <c r="W1649" s="21"/>
    </row>
    <row r="1650" customFormat="false" ht="60" hidden="false" customHeight="true" outlineLevel="0" collapsed="false">
      <c r="A1650" s="15" t="s">
        <v>100</v>
      </c>
      <c r="B1650" s="31"/>
      <c r="C1650" s="31"/>
      <c r="D1650" s="31"/>
      <c r="E1650" s="31"/>
      <c r="F1650" s="31"/>
      <c r="G1650" s="31"/>
      <c r="H1650" s="31"/>
      <c r="I1650" s="31"/>
      <c r="J1650" s="31"/>
      <c r="K1650" s="31"/>
      <c r="L1650" s="31"/>
      <c r="M1650" s="31"/>
      <c r="N1650" s="19"/>
      <c r="O1650" s="21"/>
      <c r="P1650" s="21"/>
      <c r="Q1650" s="21"/>
      <c r="R1650" s="21"/>
      <c r="S1650" s="21"/>
      <c r="T1650" s="42" t="str">
        <f aca="false">IF(AND($A1650 = "Nome da disciplina:", ISTEXT($B1650)), "OK", "")</f>
        <v/>
      </c>
      <c r="U1650" s="19"/>
      <c r="V1650" s="19"/>
      <c r="W1650" s="21"/>
    </row>
    <row r="1651" customFormat="false" ht="60" hidden="false" customHeight="true" outlineLevel="0" collapsed="false">
      <c r="A1651" s="49" t="s">
        <v>101</v>
      </c>
      <c r="B1651" s="31"/>
      <c r="C1651" s="31"/>
      <c r="D1651" s="31"/>
      <c r="E1651" s="31"/>
      <c r="F1651" s="31"/>
      <c r="G1651" s="31"/>
      <c r="H1651" s="31"/>
      <c r="I1651" s="31"/>
      <c r="J1651" s="31"/>
      <c r="K1651" s="31"/>
      <c r="L1651" s="31"/>
      <c r="M1651" s="31"/>
      <c r="N1651" s="19"/>
      <c r="O1651" s="21"/>
      <c r="P1651" s="21"/>
      <c r="Q1651" s="21"/>
      <c r="R1651" s="21"/>
      <c r="S1651" s="21"/>
      <c r="T1651" s="42" t="str">
        <f aca="false">IF(AND($A1651 = "Nome da disciplina:", ISTEXT($B1651)), "OK", "")</f>
        <v/>
      </c>
      <c r="U1651" s="19"/>
      <c r="V1651" s="19"/>
      <c r="W1651" s="21"/>
    </row>
    <row r="1652" customFormat="false" ht="13.5" hidden="false" customHeight="false" outlineLevel="0" collapsed="false">
      <c r="A1652" s="15" t="s">
        <v>102</v>
      </c>
      <c r="B1652" s="22"/>
      <c r="C1652" s="50" t="s">
        <v>103</v>
      </c>
      <c r="D1652" s="19"/>
      <c r="E1652" s="19"/>
      <c r="G1652" s="21"/>
      <c r="H1652" s="19"/>
      <c r="I1652" s="19"/>
      <c r="J1652" s="19"/>
      <c r="K1652" s="19"/>
      <c r="L1652" s="19"/>
      <c r="M1652" s="19"/>
      <c r="N1652" s="19"/>
      <c r="O1652" s="21"/>
      <c r="P1652" s="21"/>
      <c r="Q1652" s="21"/>
      <c r="R1652" s="21"/>
      <c r="S1652" s="21"/>
      <c r="T1652" s="42" t="str">
        <f aca="false">IF(AND($A1652 = "Nome da disciplina:", ISTEXT($B1652)), "OK", "")</f>
        <v/>
      </c>
      <c r="U1652" s="19"/>
      <c r="V1652" s="19"/>
      <c r="W1652" s="21"/>
    </row>
    <row r="1653" customFormat="false" ht="13.5" hidden="false" customHeight="false" outlineLevel="0" collapsed="false">
      <c r="A1653" s="15" t="s">
        <v>104</v>
      </c>
      <c r="B1653" s="22"/>
      <c r="C1653" s="50" t="s">
        <v>103</v>
      </c>
      <c r="D1653" s="19"/>
      <c r="E1653" s="19"/>
      <c r="G1653" s="21"/>
      <c r="H1653" s="19"/>
      <c r="I1653" s="19"/>
      <c r="J1653" s="19"/>
      <c r="K1653" s="19"/>
      <c r="L1653" s="19"/>
      <c r="M1653" s="19"/>
      <c r="N1653" s="19"/>
      <c r="O1653" s="21"/>
      <c r="P1653" s="21"/>
      <c r="Q1653" s="21"/>
      <c r="R1653" s="21"/>
      <c r="S1653" s="21"/>
      <c r="T1653" s="42" t="str">
        <f aca="false">IF(AND($A1653 = "Nome da disciplina:", ISTEXT($B1653)), "OK", "")</f>
        <v/>
      </c>
      <c r="U1653" s="19"/>
      <c r="V1653" s="19"/>
      <c r="W1653" s="21"/>
    </row>
    <row r="1654" customFormat="false" ht="13.5" hidden="false" customHeight="true" outlineLevel="0" collapsed="false">
      <c r="A1654" s="51" t="s">
        <v>105</v>
      </c>
      <c r="B1654" s="51"/>
      <c r="C1654" s="22"/>
      <c r="D1654" s="50" t="s">
        <v>103</v>
      </c>
      <c r="E1654" s="19"/>
      <c r="F1654" s="52"/>
      <c r="G1654" s="21"/>
      <c r="H1654" s="19"/>
      <c r="I1654" s="19"/>
      <c r="J1654" s="19"/>
      <c r="K1654" s="19"/>
      <c r="L1654" s="19"/>
      <c r="M1654" s="19"/>
      <c r="N1654" s="19"/>
      <c r="O1654" s="21"/>
      <c r="P1654" s="21"/>
      <c r="Q1654" s="21"/>
      <c r="R1654" s="21"/>
      <c r="S1654" s="21"/>
      <c r="T1654" s="42" t="str">
        <f aca="false">IF(AND($A1654 = "Nome da disciplina:", ISTEXT($B1654)), "OK", "")</f>
        <v/>
      </c>
      <c r="U1654" s="19"/>
      <c r="V1654" s="19"/>
      <c r="W1654" s="21"/>
    </row>
    <row r="1655" customFormat="false" ht="13.5" hidden="false" customHeight="true" outlineLevel="0" collapsed="false">
      <c r="A1655" s="51" t="s">
        <v>106</v>
      </c>
      <c r="B1655" s="51"/>
      <c r="C1655" s="22"/>
      <c r="D1655" s="50" t="s">
        <v>103</v>
      </c>
      <c r="E1655" s="19"/>
      <c r="F1655" s="52"/>
      <c r="G1655" s="21"/>
      <c r="H1655" s="19"/>
      <c r="I1655" s="19"/>
      <c r="J1655" s="19"/>
      <c r="K1655" s="19"/>
      <c r="L1655" s="19"/>
      <c r="M1655" s="19"/>
      <c r="N1655" s="19"/>
      <c r="O1655" s="21"/>
      <c r="P1655" s="21"/>
      <c r="Q1655" s="21"/>
      <c r="R1655" s="21"/>
      <c r="S1655" s="21"/>
      <c r="T1655" s="42" t="str">
        <f aca="false">IF(AND($A1655 = "Nome da disciplina:", ISTEXT($B1655)), "OK", "")</f>
        <v/>
      </c>
      <c r="U1655" s="19"/>
      <c r="V1655" s="19"/>
      <c r="W1655" s="21"/>
    </row>
    <row r="1656" customFormat="false" ht="13.5" hidden="false" customHeight="true" outlineLevel="0" collapsed="false">
      <c r="A1656" s="57" t="s">
        <v>107</v>
      </c>
      <c r="B1656" s="57"/>
      <c r="C1656" s="57"/>
      <c r="D1656" s="22"/>
      <c r="E1656" s="50" t="s">
        <v>103</v>
      </c>
      <c r="G1656" s="21"/>
      <c r="H1656" s="19"/>
      <c r="I1656" s="19"/>
      <c r="J1656" s="19"/>
      <c r="K1656" s="19"/>
      <c r="L1656" s="19"/>
      <c r="M1656" s="19"/>
      <c r="N1656" s="19"/>
      <c r="O1656" s="21"/>
      <c r="P1656" s="21"/>
      <c r="Q1656" s="21"/>
      <c r="R1656" s="21"/>
      <c r="S1656" s="21"/>
      <c r="T1656" s="42" t="str">
        <f aca="false">IF(AND($A1656 = "Nome da disciplina:", ISTEXT($B1656)), "OK", "")</f>
        <v/>
      </c>
      <c r="U1656" s="19"/>
      <c r="V1656" s="19"/>
      <c r="W1656" s="21"/>
    </row>
    <row r="1657" customFormat="false" ht="13.5" hidden="false" customHeight="true" outlineLevel="0" collapsed="false">
      <c r="A1657" s="59" t="s">
        <v>108</v>
      </c>
      <c r="B1657" s="59"/>
      <c r="C1657" s="59"/>
      <c r="D1657" s="22"/>
      <c r="E1657" s="50" t="s">
        <v>103</v>
      </c>
      <c r="G1657" s="21"/>
      <c r="H1657" s="19"/>
      <c r="I1657" s="19"/>
      <c r="J1657" s="19"/>
      <c r="K1657" s="19"/>
      <c r="L1657" s="19"/>
      <c r="M1657" s="19"/>
      <c r="N1657" s="19"/>
      <c r="O1657" s="21"/>
      <c r="P1657" s="21"/>
      <c r="Q1657" s="21"/>
      <c r="R1657" s="21"/>
      <c r="S1657" s="21"/>
      <c r="T1657" s="42" t="str">
        <f aca="false">IF(AND($A1657 = "Nome da disciplina:", ISTEXT($B1657)), "OK", "")</f>
        <v/>
      </c>
      <c r="U1657" s="19"/>
      <c r="V1657" s="19"/>
      <c r="W1657" s="21"/>
    </row>
    <row r="1658" customFormat="false" ht="13.5" hidden="false" customHeight="false" outlineLevel="0" collapsed="false">
      <c r="A1658" s="15" t="s">
        <v>109</v>
      </c>
      <c r="B1658" s="20"/>
      <c r="C1658" s="20"/>
      <c r="D1658" s="20"/>
      <c r="E1658" s="19"/>
      <c r="F1658" s="15" t="s">
        <v>110</v>
      </c>
      <c r="G1658" s="22"/>
      <c r="H1658" s="19"/>
      <c r="I1658" s="15" t="s">
        <v>111</v>
      </c>
      <c r="J1658" s="22"/>
      <c r="K1658" s="19"/>
      <c r="L1658" s="15" t="s">
        <v>110</v>
      </c>
      <c r="M1658" s="22"/>
      <c r="N1658" s="19"/>
      <c r="O1658" s="15" t="str">
        <f aca="false">IF(OR(AND(NOT(ISBLANK(G1658)),NOT(ISNUMBER(G1658))),AND(NOT(ISBLANK(J1658)),NOT(ISNUMBER(M1658)))),"Digite um número na C.H.",IF(OR(COUNTIF(B1658:B1667,B1658)&gt;1,COUNTIF(J1658:J1667,J1658)&gt;1),"Docente repetido",""))</f>
        <v/>
      </c>
      <c r="P1658" s="15" t="n">
        <f aca="false">IF(ISBLANK(O1658),"",IF(O1658="",0,1))</f>
        <v>0</v>
      </c>
      <c r="Q1658" s="21"/>
      <c r="R1658" s="21"/>
      <c r="S1658" s="21"/>
      <c r="T1658" s="42" t="str">
        <f aca="false">IF(AND($A1658 = "Nome da disciplina:", ISTEXT($B1658)), "OK", "")</f>
        <v/>
      </c>
      <c r="U1658" s="19"/>
      <c r="V1658" s="19"/>
      <c r="W1658" s="21"/>
    </row>
    <row r="1659" customFormat="false" ht="13.5" hidden="false" customHeight="false" outlineLevel="0" collapsed="false">
      <c r="A1659" s="15" t="s">
        <v>112</v>
      </c>
      <c r="B1659" s="20"/>
      <c r="C1659" s="20"/>
      <c r="D1659" s="20"/>
      <c r="E1659" s="19"/>
      <c r="F1659" s="15" t="s">
        <v>110</v>
      </c>
      <c r="G1659" s="22"/>
      <c r="H1659" s="19"/>
      <c r="I1659" s="15" t="s">
        <v>113</v>
      </c>
      <c r="J1659" s="22"/>
      <c r="K1659" s="19"/>
      <c r="L1659" s="15" t="s">
        <v>110</v>
      </c>
      <c r="M1659" s="22"/>
      <c r="N1659" s="19"/>
      <c r="O1659" s="15" t="str">
        <f aca="false">IF(OR(AND(NOT(ISBLANK(G1659)),NOT(ISNUMBER(G1659))),AND(NOT(ISBLANK(J1659)),NOT(ISNUMBER(M1659)))),"Digite um número na C.H.",IF(OR(COUNTIF(B1658:B1667,B1659)&gt;1,COUNTIF(J1658:J1667,J1659)&gt;1),"Docente repetido",""))</f>
        <v/>
      </c>
      <c r="P1659" s="15" t="n">
        <f aca="false">IF(ISBLANK(O1659),"",IF(O1659="",0,1))</f>
        <v>0</v>
      </c>
      <c r="Q1659" s="21"/>
      <c r="R1659" s="21"/>
      <c r="S1659" s="21"/>
      <c r="T1659" s="42" t="str">
        <f aca="false">IF(AND($A1659 = "Nome da disciplina:", ISTEXT($B1659)), "OK", "")</f>
        <v/>
      </c>
      <c r="U1659" s="19"/>
      <c r="V1659" s="19"/>
      <c r="W1659" s="21"/>
    </row>
    <row r="1660" customFormat="false" ht="13.5" hidden="false" customHeight="false" outlineLevel="0" collapsed="false">
      <c r="A1660" s="15" t="s">
        <v>114</v>
      </c>
      <c r="B1660" s="20"/>
      <c r="C1660" s="20"/>
      <c r="D1660" s="20"/>
      <c r="E1660" s="19"/>
      <c r="F1660" s="15" t="s">
        <v>110</v>
      </c>
      <c r="G1660" s="22"/>
      <c r="H1660" s="19"/>
      <c r="I1660" s="15" t="s">
        <v>115</v>
      </c>
      <c r="J1660" s="22"/>
      <c r="K1660" s="19"/>
      <c r="L1660" s="15" t="s">
        <v>110</v>
      </c>
      <c r="M1660" s="22"/>
      <c r="N1660" s="19"/>
      <c r="O1660" s="15" t="str">
        <f aca="false">IF(OR(AND(NOT(ISBLANK(G1660)),NOT(ISNUMBER(G1660))),AND(NOT(ISBLANK(J1660)),NOT(ISNUMBER(M1660)))),"Digite um número na C.H.",IF(OR(COUNTIF(B1658:B1667,B1660)&gt;1,COUNTIF(J1658:J1667,J1660)&gt;1),"Docente repetido",""))</f>
        <v/>
      </c>
      <c r="P1660" s="15" t="n">
        <f aca="false">IF(ISBLANK(O1660),"",IF(O1660="",0,1))</f>
        <v>0</v>
      </c>
      <c r="Q1660" s="21"/>
      <c r="R1660" s="21"/>
      <c r="S1660" s="21"/>
      <c r="T1660" s="42" t="str">
        <f aca="false">IF(AND($A1660 = "Nome da disciplina:", ISTEXT($B1660)), "OK", "")</f>
        <v/>
      </c>
      <c r="U1660" s="19"/>
      <c r="V1660" s="19"/>
      <c r="W1660" s="21"/>
    </row>
    <row r="1661" customFormat="false" ht="13.5" hidden="false" customHeight="false" outlineLevel="0" collapsed="false">
      <c r="A1661" s="15" t="s">
        <v>116</v>
      </c>
      <c r="B1661" s="20"/>
      <c r="C1661" s="20"/>
      <c r="D1661" s="20"/>
      <c r="E1661" s="19"/>
      <c r="F1661" s="15" t="s">
        <v>110</v>
      </c>
      <c r="G1661" s="22"/>
      <c r="H1661" s="19"/>
      <c r="I1661" s="15" t="s">
        <v>117</v>
      </c>
      <c r="J1661" s="22"/>
      <c r="K1661" s="19"/>
      <c r="L1661" s="15" t="s">
        <v>110</v>
      </c>
      <c r="M1661" s="22"/>
      <c r="N1661" s="19"/>
      <c r="O1661" s="15" t="str">
        <f aca="false">IF(OR(AND(NOT(ISBLANK(G1661)),NOT(ISNUMBER(G1661))),AND(NOT(ISBLANK(J1661)),NOT(ISNUMBER(M1661)))),"Digite um número na C.H.",IF(OR(COUNTIF(B1658:B1667,B1661)&gt;1,COUNTIF(J1658:J1667,J1661)&gt;1),"Docente repetido",""))</f>
        <v/>
      </c>
      <c r="P1661" s="15" t="n">
        <f aca="false">IF(ISBLANK(O1661),"",IF(O1661="",0,1))</f>
        <v>0</v>
      </c>
      <c r="Q1661" s="21"/>
      <c r="R1661" s="21"/>
      <c r="S1661" s="21"/>
      <c r="T1661" s="42" t="str">
        <f aca="false">IF(AND($A1661 = "Nome da disciplina:", ISTEXT($B1661)), "OK", "")</f>
        <v/>
      </c>
      <c r="U1661" s="19"/>
      <c r="V1661" s="19"/>
      <c r="W1661" s="21"/>
    </row>
    <row r="1662" customFormat="false" ht="13.5" hidden="false" customHeight="false" outlineLevel="0" collapsed="false">
      <c r="A1662" s="15" t="s">
        <v>118</v>
      </c>
      <c r="B1662" s="20"/>
      <c r="C1662" s="20"/>
      <c r="D1662" s="20"/>
      <c r="E1662" s="19"/>
      <c r="F1662" s="15" t="s">
        <v>110</v>
      </c>
      <c r="G1662" s="22"/>
      <c r="H1662" s="19"/>
      <c r="I1662" s="15" t="s">
        <v>119</v>
      </c>
      <c r="J1662" s="22"/>
      <c r="K1662" s="19"/>
      <c r="L1662" s="15" t="s">
        <v>110</v>
      </c>
      <c r="M1662" s="22"/>
      <c r="N1662" s="19"/>
      <c r="O1662" s="15" t="str">
        <f aca="false">IF(OR(AND(NOT(ISBLANK(G1662)),NOT(ISNUMBER(G1662))),AND(NOT(ISBLANK(J1662)),NOT(ISNUMBER(M1662)))),"Digite um número na C.H.",IF(OR(COUNTIF(B1658:B1667,B1662)&gt;1,COUNTIF(J1658:J1667,J1662)&gt;1),"Docente repetido",""))</f>
        <v/>
      </c>
      <c r="P1662" s="15" t="n">
        <f aca="false">IF(ISBLANK(O1662),"",IF(O1662="",0,1))</f>
        <v>0</v>
      </c>
      <c r="Q1662" s="21"/>
      <c r="R1662" s="21"/>
      <c r="S1662" s="21"/>
      <c r="T1662" s="42" t="str">
        <f aca="false">IF(AND($A1662 = "Nome da disciplina:", ISTEXT($B1662)), "OK", "")</f>
        <v/>
      </c>
      <c r="U1662" s="19"/>
      <c r="V1662" s="19"/>
      <c r="W1662" s="21"/>
    </row>
    <row r="1663" customFormat="false" ht="13.5" hidden="false" customHeight="false" outlineLevel="0" collapsed="false">
      <c r="A1663" s="15" t="s">
        <v>120</v>
      </c>
      <c r="B1663" s="20"/>
      <c r="C1663" s="20"/>
      <c r="D1663" s="20"/>
      <c r="E1663" s="19"/>
      <c r="F1663" s="15" t="s">
        <v>110</v>
      </c>
      <c r="G1663" s="22"/>
      <c r="H1663" s="19"/>
      <c r="I1663" s="15" t="s">
        <v>121</v>
      </c>
      <c r="J1663" s="22"/>
      <c r="K1663" s="19"/>
      <c r="L1663" s="15" t="s">
        <v>110</v>
      </c>
      <c r="M1663" s="22"/>
      <c r="N1663" s="19"/>
      <c r="O1663" s="15" t="str">
        <f aca="false">IF(OR(AND(NOT(ISBLANK(G1663)),NOT(ISNUMBER(G1663))),AND(NOT(ISBLANK(J1663)),NOT(ISNUMBER(M1663)))),"Digite um número na C.H.",IF(OR(COUNTIF(B1658:B1667,B1663)&gt;1,COUNTIF(J1658:J1667,J1663)&gt;1),"Docente repetido",""))</f>
        <v/>
      </c>
      <c r="P1663" s="15" t="n">
        <f aca="false">IF(ISBLANK(O1663),"",IF(O1663="",0,1))</f>
        <v>0</v>
      </c>
      <c r="Q1663" s="21"/>
      <c r="R1663" s="21"/>
      <c r="S1663" s="21"/>
      <c r="T1663" s="42" t="str">
        <f aca="false">IF(AND($A1663 = "Nome da disciplina:", ISTEXT($B1663)), "OK", "")</f>
        <v/>
      </c>
      <c r="U1663" s="19"/>
      <c r="V1663" s="19"/>
      <c r="W1663" s="21"/>
    </row>
    <row r="1664" customFormat="false" ht="13.5" hidden="false" customHeight="false" outlineLevel="0" collapsed="false">
      <c r="A1664" s="15" t="s">
        <v>122</v>
      </c>
      <c r="B1664" s="20"/>
      <c r="C1664" s="20"/>
      <c r="D1664" s="20"/>
      <c r="E1664" s="19"/>
      <c r="F1664" s="15" t="s">
        <v>110</v>
      </c>
      <c r="G1664" s="22"/>
      <c r="H1664" s="19"/>
      <c r="I1664" s="15" t="s">
        <v>123</v>
      </c>
      <c r="J1664" s="22"/>
      <c r="K1664" s="19"/>
      <c r="L1664" s="15" t="s">
        <v>110</v>
      </c>
      <c r="M1664" s="22"/>
      <c r="N1664" s="19"/>
      <c r="O1664" s="15" t="str">
        <f aca="false">IF(OR(AND(NOT(ISBLANK(G1664)),NOT(ISNUMBER(G1664))),AND(NOT(ISBLANK(J1664)),NOT(ISNUMBER(M1664)))),"Digite um número na C.H.",IF(OR(COUNTIF(B1658:B1667,B1664)&gt;1,COUNTIF(J1658:J1667,J1664)&gt;1),"Docente repetido",""))</f>
        <v/>
      </c>
      <c r="P1664" s="15" t="n">
        <f aca="false">IF(ISBLANK(O1664),"",IF(O1664="",0,1))</f>
        <v>0</v>
      </c>
      <c r="Q1664" s="21"/>
      <c r="R1664" s="21"/>
      <c r="S1664" s="21"/>
      <c r="T1664" s="42" t="str">
        <f aca="false">IF(AND($A1664 = "Nome da disciplina:", ISTEXT($B1664)), "OK", "")</f>
        <v/>
      </c>
      <c r="U1664" s="19"/>
      <c r="V1664" s="19"/>
      <c r="W1664" s="21"/>
    </row>
    <row r="1665" customFormat="false" ht="13.5" hidden="false" customHeight="false" outlineLevel="0" collapsed="false">
      <c r="A1665" s="15" t="s">
        <v>124</v>
      </c>
      <c r="B1665" s="20"/>
      <c r="C1665" s="20"/>
      <c r="D1665" s="20"/>
      <c r="E1665" s="19"/>
      <c r="F1665" s="15" t="s">
        <v>110</v>
      </c>
      <c r="G1665" s="22"/>
      <c r="H1665" s="19"/>
      <c r="I1665" s="15" t="s">
        <v>125</v>
      </c>
      <c r="J1665" s="22"/>
      <c r="K1665" s="19"/>
      <c r="L1665" s="15" t="s">
        <v>110</v>
      </c>
      <c r="M1665" s="22"/>
      <c r="N1665" s="19"/>
      <c r="O1665" s="15" t="str">
        <f aca="false">IF(OR(AND(NOT(ISBLANK(G1665)),NOT(ISNUMBER(G1665))),AND(NOT(ISBLANK(J1665)),NOT(ISNUMBER(M1665)))),"Digite um número na C.H.",IF(OR(COUNTIF(B1658:B1667,B1665)&gt;1,COUNTIF(J1658:J1667,J1665)&gt;1),"Docente repetido",""))</f>
        <v/>
      </c>
      <c r="P1665" s="15" t="n">
        <f aca="false">IF(ISBLANK(O1665),"",IF(O1665="",0,1))</f>
        <v>0</v>
      </c>
      <c r="Q1665" s="21"/>
      <c r="R1665" s="21"/>
      <c r="S1665" s="21"/>
      <c r="T1665" s="42" t="str">
        <f aca="false">IF(AND($A1665 = "Nome da disciplina:", ISTEXT($B1665)), "OK", "")</f>
        <v/>
      </c>
      <c r="U1665" s="19"/>
      <c r="V1665" s="19"/>
      <c r="W1665" s="21"/>
    </row>
    <row r="1666" customFormat="false" ht="13.5" hidden="false" customHeight="false" outlineLevel="0" collapsed="false">
      <c r="A1666" s="15" t="s">
        <v>126</v>
      </c>
      <c r="B1666" s="20"/>
      <c r="C1666" s="20"/>
      <c r="D1666" s="20"/>
      <c r="E1666" s="19"/>
      <c r="F1666" s="15" t="s">
        <v>110</v>
      </c>
      <c r="G1666" s="22"/>
      <c r="H1666" s="19"/>
      <c r="I1666" s="15" t="s">
        <v>127</v>
      </c>
      <c r="J1666" s="22"/>
      <c r="K1666" s="19"/>
      <c r="L1666" s="15" t="s">
        <v>110</v>
      </c>
      <c r="M1666" s="22"/>
      <c r="N1666" s="19"/>
      <c r="O1666" s="15" t="str">
        <f aca="false">IF(OR(AND(NOT(ISBLANK(G1666)),NOT(ISNUMBER(G1666))),AND(NOT(ISBLANK(J1666)),NOT(ISNUMBER(M1666)))),"Digite um número na C.H.",IF(OR(COUNTIF(B1658:B1667,B1666)&gt;1,COUNTIF(J1658:J1667,J1666)&gt;1),"Docente repetido",""))</f>
        <v/>
      </c>
      <c r="P1666" s="15" t="n">
        <f aca="false">IF(ISBLANK(O1666),"",IF(O1666="",0,1))</f>
        <v>0</v>
      </c>
      <c r="Q1666" s="21"/>
      <c r="R1666" s="21"/>
      <c r="S1666" s="21"/>
      <c r="T1666" s="42" t="str">
        <f aca="false">IF(AND($A1666 = "Nome da disciplina:", ISTEXT($B1666)), "OK", "")</f>
        <v/>
      </c>
      <c r="U1666" s="21"/>
      <c r="V1666" s="21"/>
      <c r="W1666" s="21"/>
    </row>
    <row r="1667" customFormat="false" ht="13.5" hidden="false" customHeight="false" outlineLevel="0" collapsed="false">
      <c r="A1667" s="15" t="s">
        <v>128</v>
      </c>
      <c r="B1667" s="20"/>
      <c r="C1667" s="20"/>
      <c r="D1667" s="20"/>
      <c r="E1667" s="19"/>
      <c r="F1667" s="15" t="s">
        <v>110</v>
      </c>
      <c r="G1667" s="22"/>
      <c r="H1667" s="19"/>
      <c r="I1667" s="15" t="s">
        <v>129</v>
      </c>
      <c r="J1667" s="22"/>
      <c r="K1667" s="19"/>
      <c r="L1667" s="15" t="s">
        <v>110</v>
      </c>
      <c r="M1667" s="22"/>
      <c r="N1667" s="19"/>
      <c r="O1667" s="15" t="str">
        <f aca="false">IF(OR(AND(NOT(ISBLANK(G1667)),NOT(ISNUMBER(G1667))),AND(NOT(ISBLANK(J1667)),NOT(ISNUMBER(M1667)))),"Digite um número na C.H.",IF(OR(COUNTIF(B1658:B1667,B1667)&gt;1,COUNTIF(J1658:J1667,J1667)&gt;1),"Docente repetido",""))</f>
        <v/>
      </c>
      <c r="P1667" s="15" t="n">
        <f aca="false">IF(ISBLANK(O1667),"",IF(O1667="",0,1))</f>
        <v>0</v>
      </c>
      <c r="Q1667" s="21"/>
      <c r="R1667" s="21"/>
      <c r="S1667" s="21"/>
      <c r="T1667" s="42" t="str">
        <f aca="false">IF(AND($A1667 = "Nome da disciplina:", ISTEXT($B1667)), "OK", "")</f>
        <v/>
      </c>
      <c r="U1667" s="21"/>
      <c r="V1667" s="21"/>
      <c r="W1667" s="21"/>
    </row>
    <row r="1668" customFormat="false" ht="12" hidden="false" customHeight="false" outlineLevel="0" collapsed="false">
      <c r="A1668" s="21"/>
      <c r="B1668" s="21"/>
      <c r="C1668" s="21"/>
      <c r="D1668" s="21"/>
      <c r="E1668" s="21"/>
      <c r="F1668" s="21"/>
      <c r="G1668" s="21"/>
      <c r="H1668" s="21"/>
      <c r="I1668" s="21"/>
      <c r="J1668" s="21"/>
      <c r="K1668" s="21"/>
      <c r="L1668" s="21"/>
      <c r="M1668" s="21"/>
      <c r="N1668" s="21"/>
      <c r="O1668" s="21"/>
      <c r="P1668" s="21"/>
      <c r="Q1668" s="21"/>
      <c r="R1668" s="21"/>
      <c r="S1668" s="21"/>
      <c r="T1668" s="42" t="str">
        <f aca="false">IF(AND($A1668 = "Nome da disciplina:", ISTEXT($B1668)), "OK", "")</f>
        <v/>
      </c>
      <c r="U1668" s="21"/>
      <c r="V1668" s="21"/>
      <c r="W1668" s="21"/>
    </row>
    <row r="1669" customFormat="false" ht="15.75" hidden="false" customHeight="true" outlineLevel="0" collapsed="false">
      <c r="T1669" s="42" t="str">
        <f aca="false">IF(AND($A1669 = "Nome da disciplina:", ISTEXT($B1669)), "OK", "")</f>
        <v/>
      </c>
    </row>
    <row r="1670" customFormat="false" ht="15.75" hidden="false" customHeight="true" outlineLevel="0" collapsed="false">
      <c r="T1670" s="42" t="str">
        <f aca="false">IF(AND($A1670 = "Nome da disciplina:", ISTEXT($B1670)), "OK", "")</f>
        <v/>
      </c>
    </row>
    <row r="1671" customFormat="false" ht="19.5" hidden="false" customHeight="true" outlineLevel="0" collapsed="false">
      <c r="A1671" s="15" t="s">
        <v>98</v>
      </c>
      <c r="B1671" s="17"/>
      <c r="C1671" s="17"/>
      <c r="D1671" s="17"/>
      <c r="E1671" s="17"/>
      <c r="F1671" s="17"/>
      <c r="G1671" s="17"/>
      <c r="H1671" s="17"/>
      <c r="I1671" s="17"/>
      <c r="J1671" s="17"/>
      <c r="K1671" s="17"/>
      <c r="L1671" s="17"/>
      <c r="M1671" s="17"/>
      <c r="N1671" s="19"/>
      <c r="O1671" s="15" t="str">
        <f aca="false">IF(AND(B1671="",NOT(F1672="")),"Nome da disciplina obrigatório","")</f>
        <v/>
      </c>
      <c r="P1671" s="15" t="n">
        <f aca="false">IF(ISBLANK(O1671),"",IF(O1671="",0,1))</f>
        <v>0</v>
      </c>
      <c r="Q1671" s="21"/>
      <c r="R1671" s="21"/>
      <c r="S1671" s="21"/>
      <c r="T1671" s="42" t="str">
        <f aca="false">IF(AND($A1671 = "Nome da disciplina:", ISTEXT($B1671)), "OK", "")</f>
        <v/>
      </c>
      <c r="U1671" s="21"/>
      <c r="V1671" s="21"/>
      <c r="W1671" s="21"/>
    </row>
    <row r="1672" customFormat="false" ht="32.25" hidden="false" customHeight="true" outlineLevel="0" collapsed="false">
      <c r="A1672" s="47" t="s">
        <v>99</v>
      </c>
      <c r="B1672" s="47"/>
      <c r="C1672" s="47"/>
      <c r="D1672" s="47"/>
      <c r="E1672" s="47"/>
      <c r="F1672" s="15" t="str">
        <f aca="false">IF(SUM(G1682:G1691)+SUM(M1682:M1691)=0,"",SUM(G1682:G1691)+SUM(M1682:M1691))</f>
        <v/>
      </c>
      <c r="H1672" s="19"/>
      <c r="I1672" s="19"/>
      <c r="J1672" s="19"/>
      <c r="K1672" s="19"/>
      <c r="L1672" s="19"/>
      <c r="M1672" s="19"/>
      <c r="N1672" s="19"/>
      <c r="O1672" s="15" t="str">
        <f aca="false">IF(F1672="", "", IF(AND(NOT(F1672=0),NOT(MOD(F1672,15)=0)),"A carga horária deve ser múltiplo de 15",""))</f>
        <v/>
      </c>
      <c r="P1672" s="15" t="n">
        <f aca="false">IF(ISBLANK(O1672),"",IF(O1672="",0,1))</f>
        <v>0</v>
      </c>
      <c r="Q1672" s="21"/>
      <c r="R1672" s="21"/>
      <c r="S1672" s="21"/>
      <c r="T1672" s="42" t="str">
        <f aca="false">IF(AND($A1672 = "Nome da disciplina:", ISTEXT($B1672)), "OK", "")</f>
        <v/>
      </c>
      <c r="U1672" s="19"/>
      <c r="V1672" s="19"/>
      <c r="W1672" s="21"/>
    </row>
    <row r="1673" customFormat="false" ht="13.5" hidden="false" customHeight="true" outlineLevel="0" collapsed="false">
      <c r="A1673" s="39" t="s">
        <v>92</v>
      </c>
      <c r="B1673" s="39"/>
      <c r="C1673" s="39"/>
      <c r="D1673" s="39"/>
      <c r="E1673" s="39"/>
      <c r="F1673" s="48" t="str">
        <f aca="false">IF(AND(NOT(ISBLANK(F1672)),ISNUMBER(F1672),F1672&gt;=15),F1672/15,"")</f>
        <v/>
      </c>
      <c r="G1673" s="19"/>
      <c r="H1673" s="19"/>
      <c r="I1673" s="19"/>
      <c r="J1673" s="19"/>
      <c r="K1673" s="19"/>
      <c r="L1673" s="19"/>
      <c r="M1673" s="19"/>
      <c r="N1673" s="19"/>
      <c r="O1673" s="21"/>
      <c r="P1673" s="21"/>
      <c r="Q1673" s="21"/>
      <c r="R1673" s="21"/>
      <c r="S1673" s="21"/>
      <c r="T1673" s="42" t="str">
        <f aca="false">IF(AND($A1673 = "Nome da disciplina:", ISTEXT($B1673)), "OK", "")</f>
        <v/>
      </c>
      <c r="U1673" s="19"/>
      <c r="V1673" s="19"/>
      <c r="W1673" s="21"/>
    </row>
    <row r="1674" customFormat="false" ht="60" hidden="false" customHeight="true" outlineLevel="0" collapsed="false">
      <c r="A1674" s="15" t="s">
        <v>100</v>
      </c>
      <c r="B1674" s="31"/>
      <c r="C1674" s="31"/>
      <c r="D1674" s="31"/>
      <c r="E1674" s="31"/>
      <c r="F1674" s="31"/>
      <c r="G1674" s="31"/>
      <c r="H1674" s="31"/>
      <c r="I1674" s="31"/>
      <c r="J1674" s="31"/>
      <c r="K1674" s="31"/>
      <c r="L1674" s="31"/>
      <c r="M1674" s="31"/>
      <c r="N1674" s="19"/>
      <c r="O1674" s="21"/>
      <c r="P1674" s="21"/>
      <c r="Q1674" s="21"/>
      <c r="R1674" s="21"/>
      <c r="S1674" s="21"/>
      <c r="T1674" s="42" t="str">
        <f aca="false">IF(AND($A1674 = "Nome da disciplina:", ISTEXT($B1674)), "OK", "")</f>
        <v/>
      </c>
      <c r="U1674" s="19"/>
      <c r="V1674" s="19"/>
      <c r="W1674" s="21"/>
    </row>
    <row r="1675" customFormat="false" ht="60" hidden="false" customHeight="true" outlineLevel="0" collapsed="false">
      <c r="A1675" s="49" t="s">
        <v>101</v>
      </c>
      <c r="B1675" s="31"/>
      <c r="C1675" s="31"/>
      <c r="D1675" s="31"/>
      <c r="E1675" s="31"/>
      <c r="F1675" s="31"/>
      <c r="G1675" s="31"/>
      <c r="H1675" s="31"/>
      <c r="I1675" s="31"/>
      <c r="J1675" s="31"/>
      <c r="K1675" s="31"/>
      <c r="L1675" s="31"/>
      <c r="M1675" s="31"/>
      <c r="N1675" s="19"/>
      <c r="O1675" s="21"/>
      <c r="P1675" s="21"/>
      <c r="Q1675" s="21"/>
      <c r="R1675" s="21"/>
      <c r="S1675" s="21"/>
      <c r="T1675" s="42" t="str">
        <f aca="false">IF(AND($A1675 = "Nome da disciplina:", ISTEXT($B1675)), "OK", "")</f>
        <v/>
      </c>
      <c r="U1675" s="19"/>
      <c r="V1675" s="19"/>
      <c r="W1675" s="21"/>
    </row>
    <row r="1676" customFormat="false" ht="13.5" hidden="false" customHeight="false" outlineLevel="0" collapsed="false">
      <c r="A1676" s="15" t="s">
        <v>102</v>
      </c>
      <c r="B1676" s="22"/>
      <c r="C1676" s="50" t="s">
        <v>103</v>
      </c>
      <c r="D1676" s="19"/>
      <c r="E1676" s="19"/>
      <c r="G1676" s="21"/>
      <c r="H1676" s="19"/>
      <c r="I1676" s="19"/>
      <c r="J1676" s="19"/>
      <c r="K1676" s="19"/>
      <c r="L1676" s="19"/>
      <c r="M1676" s="19"/>
      <c r="N1676" s="19"/>
      <c r="O1676" s="21"/>
      <c r="P1676" s="21"/>
      <c r="Q1676" s="21"/>
      <c r="R1676" s="21"/>
      <c r="S1676" s="21"/>
      <c r="T1676" s="42" t="str">
        <f aca="false">IF(AND($A1676 = "Nome da disciplina:", ISTEXT($B1676)), "OK", "")</f>
        <v/>
      </c>
      <c r="U1676" s="19"/>
      <c r="V1676" s="19"/>
      <c r="W1676" s="21"/>
    </row>
    <row r="1677" customFormat="false" ht="13.5" hidden="false" customHeight="false" outlineLevel="0" collapsed="false">
      <c r="A1677" s="15" t="s">
        <v>104</v>
      </c>
      <c r="B1677" s="22"/>
      <c r="C1677" s="50" t="s">
        <v>103</v>
      </c>
      <c r="D1677" s="19"/>
      <c r="E1677" s="19"/>
      <c r="G1677" s="21"/>
      <c r="H1677" s="19"/>
      <c r="I1677" s="19"/>
      <c r="J1677" s="19"/>
      <c r="K1677" s="19"/>
      <c r="L1677" s="19"/>
      <c r="M1677" s="19"/>
      <c r="N1677" s="19"/>
      <c r="O1677" s="21"/>
      <c r="P1677" s="21"/>
      <c r="Q1677" s="21"/>
      <c r="R1677" s="21"/>
      <c r="S1677" s="21"/>
      <c r="T1677" s="42" t="str">
        <f aca="false">IF(AND($A1677 = "Nome da disciplina:", ISTEXT($B1677)), "OK", "")</f>
        <v/>
      </c>
      <c r="U1677" s="19"/>
      <c r="V1677" s="19"/>
      <c r="W1677" s="21"/>
    </row>
    <row r="1678" customFormat="false" ht="13.5" hidden="false" customHeight="true" outlineLevel="0" collapsed="false">
      <c r="A1678" s="51" t="s">
        <v>105</v>
      </c>
      <c r="B1678" s="51"/>
      <c r="C1678" s="22"/>
      <c r="D1678" s="50" t="s">
        <v>103</v>
      </c>
      <c r="E1678" s="19"/>
      <c r="F1678" s="52"/>
      <c r="G1678" s="21"/>
      <c r="H1678" s="19"/>
      <c r="I1678" s="19"/>
      <c r="J1678" s="19"/>
      <c r="K1678" s="19"/>
      <c r="L1678" s="19"/>
      <c r="M1678" s="19"/>
      <c r="N1678" s="19"/>
      <c r="O1678" s="21"/>
      <c r="P1678" s="21"/>
      <c r="Q1678" s="21"/>
      <c r="R1678" s="21"/>
      <c r="S1678" s="21"/>
      <c r="T1678" s="42" t="str">
        <f aca="false">IF(AND($A1678 = "Nome da disciplina:", ISTEXT($B1678)), "OK", "")</f>
        <v/>
      </c>
      <c r="U1678" s="19"/>
      <c r="V1678" s="19"/>
      <c r="W1678" s="21"/>
    </row>
    <row r="1679" customFormat="false" ht="13.5" hidden="false" customHeight="true" outlineLevel="0" collapsed="false">
      <c r="A1679" s="51" t="s">
        <v>106</v>
      </c>
      <c r="B1679" s="51"/>
      <c r="C1679" s="22"/>
      <c r="D1679" s="50" t="s">
        <v>103</v>
      </c>
      <c r="E1679" s="19"/>
      <c r="F1679" s="52"/>
      <c r="G1679" s="21"/>
      <c r="H1679" s="19"/>
      <c r="I1679" s="19"/>
      <c r="J1679" s="19"/>
      <c r="K1679" s="19"/>
      <c r="L1679" s="19"/>
      <c r="M1679" s="19"/>
      <c r="N1679" s="19"/>
      <c r="O1679" s="21"/>
      <c r="P1679" s="21"/>
      <c r="Q1679" s="21"/>
      <c r="R1679" s="21"/>
      <c r="S1679" s="21"/>
      <c r="T1679" s="42" t="str">
        <f aca="false">IF(AND($A1679 = "Nome da disciplina:", ISTEXT($B1679)), "OK", "")</f>
        <v/>
      </c>
      <c r="U1679" s="19"/>
      <c r="V1679" s="19"/>
      <c r="W1679" s="21"/>
    </row>
    <row r="1680" customFormat="false" ht="13.5" hidden="false" customHeight="true" outlineLevel="0" collapsed="false">
      <c r="A1680" s="57" t="s">
        <v>107</v>
      </c>
      <c r="B1680" s="57"/>
      <c r="C1680" s="57"/>
      <c r="D1680" s="22"/>
      <c r="E1680" s="50" t="s">
        <v>103</v>
      </c>
      <c r="G1680" s="21"/>
      <c r="H1680" s="19"/>
      <c r="I1680" s="19"/>
      <c r="J1680" s="19"/>
      <c r="K1680" s="19"/>
      <c r="L1680" s="19"/>
      <c r="M1680" s="19"/>
      <c r="N1680" s="19"/>
      <c r="O1680" s="21"/>
      <c r="P1680" s="21"/>
      <c r="Q1680" s="21"/>
      <c r="R1680" s="21"/>
      <c r="S1680" s="21"/>
      <c r="T1680" s="42" t="str">
        <f aca="false">IF(AND($A1680 = "Nome da disciplina:", ISTEXT($B1680)), "OK", "")</f>
        <v/>
      </c>
      <c r="U1680" s="19"/>
      <c r="V1680" s="19"/>
      <c r="W1680" s="21"/>
    </row>
    <row r="1681" customFormat="false" ht="13.5" hidden="false" customHeight="true" outlineLevel="0" collapsed="false">
      <c r="A1681" s="59" t="s">
        <v>108</v>
      </c>
      <c r="B1681" s="59"/>
      <c r="C1681" s="59"/>
      <c r="D1681" s="22"/>
      <c r="E1681" s="50" t="s">
        <v>103</v>
      </c>
      <c r="G1681" s="21"/>
      <c r="H1681" s="19"/>
      <c r="I1681" s="19"/>
      <c r="J1681" s="19"/>
      <c r="K1681" s="19"/>
      <c r="L1681" s="19"/>
      <c r="M1681" s="19"/>
      <c r="N1681" s="19"/>
      <c r="O1681" s="21"/>
      <c r="P1681" s="21"/>
      <c r="Q1681" s="21"/>
      <c r="R1681" s="21"/>
      <c r="S1681" s="21"/>
      <c r="T1681" s="42" t="str">
        <f aca="false">IF(AND($A1681 = "Nome da disciplina:", ISTEXT($B1681)), "OK", "")</f>
        <v/>
      </c>
      <c r="U1681" s="19"/>
      <c r="V1681" s="19"/>
      <c r="W1681" s="21"/>
    </row>
    <row r="1682" customFormat="false" ht="13.5" hidden="false" customHeight="false" outlineLevel="0" collapsed="false">
      <c r="A1682" s="15" t="s">
        <v>109</v>
      </c>
      <c r="B1682" s="20"/>
      <c r="C1682" s="20"/>
      <c r="D1682" s="20"/>
      <c r="E1682" s="19"/>
      <c r="F1682" s="15" t="s">
        <v>110</v>
      </c>
      <c r="G1682" s="22"/>
      <c r="H1682" s="19"/>
      <c r="I1682" s="15" t="s">
        <v>111</v>
      </c>
      <c r="J1682" s="22"/>
      <c r="K1682" s="19"/>
      <c r="L1682" s="15" t="s">
        <v>110</v>
      </c>
      <c r="M1682" s="22"/>
      <c r="N1682" s="19"/>
      <c r="O1682" s="15" t="str">
        <f aca="false">IF(OR(AND(NOT(ISBLANK(G1682)),NOT(ISNUMBER(G1682))),AND(NOT(ISBLANK(J1682)),NOT(ISNUMBER(M1682)))),"Digite um número na C.H.",IF(OR(COUNTIF(B1682:B1691,B1682)&gt;1,COUNTIF(J1682:J1691,J1682)&gt;1),"Docente repetido",""))</f>
        <v/>
      </c>
      <c r="P1682" s="15" t="n">
        <f aca="false">IF(ISBLANK(O1682),"",IF(O1682="",0,1))</f>
        <v>0</v>
      </c>
      <c r="Q1682" s="21"/>
      <c r="R1682" s="21"/>
      <c r="S1682" s="21"/>
      <c r="T1682" s="42" t="str">
        <f aca="false">IF(AND($A1682 = "Nome da disciplina:", ISTEXT($B1682)), "OK", "")</f>
        <v/>
      </c>
      <c r="U1682" s="19"/>
      <c r="V1682" s="19"/>
      <c r="W1682" s="21"/>
    </row>
    <row r="1683" customFormat="false" ht="13.5" hidden="false" customHeight="false" outlineLevel="0" collapsed="false">
      <c r="A1683" s="15" t="s">
        <v>112</v>
      </c>
      <c r="B1683" s="20"/>
      <c r="C1683" s="20"/>
      <c r="D1683" s="20"/>
      <c r="E1683" s="19"/>
      <c r="F1683" s="15" t="s">
        <v>110</v>
      </c>
      <c r="G1683" s="22"/>
      <c r="H1683" s="19"/>
      <c r="I1683" s="15" t="s">
        <v>113</v>
      </c>
      <c r="J1683" s="22"/>
      <c r="K1683" s="19"/>
      <c r="L1683" s="15" t="s">
        <v>110</v>
      </c>
      <c r="M1683" s="22"/>
      <c r="N1683" s="19"/>
      <c r="O1683" s="15" t="str">
        <f aca="false">IF(OR(AND(NOT(ISBLANK(G1683)),NOT(ISNUMBER(G1683))),AND(NOT(ISBLANK(J1683)),NOT(ISNUMBER(M1683)))),"Digite um número na C.H.",IF(OR(COUNTIF(B1682:B1691,B1683)&gt;1,COUNTIF(J1682:J1691,J1683)&gt;1),"Docente repetido",""))</f>
        <v/>
      </c>
      <c r="P1683" s="15" t="n">
        <f aca="false">IF(ISBLANK(O1683),"",IF(O1683="",0,1))</f>
        <v>0</v>
      </c>
      <c r="Q1683" s="21"/>
      <c r="R1683" s="21"/>
      <c r="S1683" s="21"/>
      <c r="T1683" s="42" t="str">
        <f aca="false">IF(AND($A1683 = "Nome da disciplina:", ISTEXT($B1683)), "OK", "")</f>
        <v/>
      </c>
      <c r="U1683" s="19"/>
      <c r="V1683" s="19"/>
      <c r="W1683" s="21"/>
    </row>
    <row r="1684" customFormat="false" ht="13.5" hidden="false" customHeight="false" outlineLevel="0" collapsed="false">
      <c r="A1684" s="15" t="s">
        <v>114</v>
      </c>
      <c r="B1684" s="20"/>
      <c r="C1684" s="20"/>
      <c r="D1684" s="20"/>
      <c r="E1684" s="19"/>
      <c r="F1684" s="15" t="s">
        <v>110</v>
      </c>
      <c r="G1684" s="22"/>
      <c r="H1684" s="19"/>
      <c r="I1684" s="15" t="s">
        <v>115</v>
      </c>
      <c r="J1684" s="22"/>
      <c r="K1684" s="19"/>
      <c r="L1684" s="15" t="s">
        <v>110</v>
      </c>
      <c r="M1684" s="22"/>
      <c r="N1684" s="19"/>
      <c r="O1684" s="15" t="str">
        <f aca="false">IF(OR(AND(NOT(ISBLANK(G1684)),NOT(ISNUMBER(G1684))),AND(NOT(ISBLANK(J1684)),NOT(ISNUMBER(M1684)))),"Digite um número na C.H.",IF(OR(COUNTIF(B1682:B1691,B1684)&gt;1,COUNTIF(J1682:J1691,J1684)&gt;1),"Docente repetido",""))</f>
        <v/>
      </c>
      <c r="P1684" s="15" t="n">
        <f aca="false">IF(ISBLANK(O1684),"",IF(O1684="",0,1))</f>
        <v>0</v>
      </c>
      <c r="Q1684" s="21"/>
      <c r="R1684" s="21"/>
      <c r="S1684" s="21"/>
      <c r="T1684" s="42" t="str">
        <f aca="false">IF(AND($A1684 = "Nome da disciplina:", ISTEXT($B1684)), "OK", "")</f>
        <v/>
      </c>
      <c r="U1684" s="19"/>
      <c r="V1684" s="19"/>
      <c r="W1684" s="21"/>
    </row>
    <row r="1685" customFormat="false" ht="13.5" hidden="false" customHeight="false" outlineLevel="0" collapsed="false">
      <c r="A1685" s="15" t="s">
        <v>116</v>
      </c>
      <c r="B1685" s="20"/>
      <c r="C1685" s="20"/>
      <c r="D1685" s="20"/>
      <c r="E1685" s="19"/>
      <c r="F1685" s="15" t="s">
        <v>110</v>
      </c>
      <c r="G1685" s="22"/>
      <c r="H1685" s="19"/>
      <c r="I1685" s="15" t="s">
        <v>117</v>
      </c>
      <c r="J1685" s="22"/>
      <c r="K1685" s="19"/>
      <c r="L1685" s="15" t="s">
        <v>110</v>
      </c>
      <c r="M1685" s="22"/>
      <c r="N1685" s="19"/>
      <c r="O1685" s="15" t="str">
        <f aca="false">IF(OR(AND(NOT(ISBLANK(G1685)),NOT(ISNUMBER(G1685))),AND(NOT(ISBLANK(J1685)),NOT(ISNUMBER(M1685)))),"Digite um número na C.H.",IF(OR(COUNTIF(B1682:B1691,B1685)&gt;1,COUNTIF(J1682:J1691,J1685)&gt;1),"Docente repetido",""))</f>
        <v/>
      </c>
      <c r="P1685" s="15" t="n">
        <f aca="false">IF(ISBLANK(O1685),"",IF(O1685="",0,1))</f>
        <v>0</v>
      </c>
      <c r="Q1685" s="21"/>
      <c r="R1685" s="21"/>
      <c r="S1685" s="21"/>
      <c r="T1685" s="42" t="str">
        <f aca="false">IF(AND($A1685 = "Nome da disciplina:", ISTEXT($B1685)), "OK", "")</f>
        <v/>
      </c>
      <c r="U1685" s="19"/>
      <c r="V1685" s="19"/>
      <c r="W1685" s="21"/>
    </row>
    <row r="1686" customFormat="false" ht="13.5" hidden="false" customHeight="false" outlineLevel="0" collapsed="false">
      <c r="A1686" s="15" t="s">
        <v>118</v>
      </c>
      <c r="B1686" s="20"/>
      <c r="C1686" s="20"/>
      <c r="D1686" s="20"/>
      <c r="E1686" s="19"/>
      <c r="F1686" s="15" t="s">
        <v>110</v>
      </c>
      <c r="G1686" s="22"/>
      <c r="H1686" s="19"/>
      <c r="I1686" s="15" t="s">
        <v>119</v>
      </c>
      <c r="J1686" s="22"/>
      <c r="K1686" s="19"/>
      <c r="L1686" s="15" t="s">
        <v>110</v>
      </c>
      <c r="M1686" s="22"/>
      <c r="N1686" s="19"/>
      <c r="O1686" s="15" t="str">
        <f aca="false">IF(OR(AND(NOT(ISBLANK(G1686)),NOT(ISNUMBER(G1686))),AND(NOT(ISBLANK(J1686)),NOT(ISNUMBER(M1686)))),"Digite um número na C.H.",IF(OR(COUNTIF(B1682:B1691,B1686)&gt;1,COUNTIF(J1682:J1691,J1686)&gt;1),"Docente repetido",""))</f>
        <v/>
      </c>
      <c r="P1686" s="15" t="n">
        <f aca="false">IF(ISBLANK(O1686),"",IF(O1686="",0,1))</f>
        <v>0</v>
      </c>
      <c r="Q1686" s="21"/>
      <c r="R1686" s="21"/>
      <c r="S1686" s="21"/>
      <c r="T1686" s="42" t="str">
        <f aca="false">IF(AND($A1686 = "Nome da disciplina:", ISTEXT($B1686)), "OK", "")</f>
        <v/>
      </c>
      <c r="U1686" s="19"/>
      <c r="V1686" s="19"/>
      <c r="W1686" s="21"/>
    </row>
    <row r="1687" customFormat="false" ht="13.5" hidden="false" customHeight="false" outlineLevel="0" collapsed="false">
      <c r="A1687" s="15" t="s">
        <v>120</v>
      </c>
      <c r="B1687" s="20"/>
      <c r="C1687" s="20"/>
      <c r="D1687" s="20"/>
      <c r="E1687" s="19"/>
      <c r="F1687" s="15" t="s">
        <v>110</v>
      </c>
      <c r="G1687" s="22"/>
      <c r="H1687" s="19"/>
      <c r="I1687" s="15" t="s">
        <v>121</v>
      </c>
      <c r="J1687" s="22"/>
      <c r="K1687" s="19"/>
      <c r="L1687" s="15" t="s">
        <v>110</v>
      </c>
      <c r="M1687" s="22"/>
      <c r="N1687" s="19"/>
      <c r="O1687" s="15" t="str">
        <f aca="false">IF(OR(AND(NOT(ISBLANK(G1687)),NOT(ISNUMBER(G1687))),AND(NOT(ISBLANK(J1687)),NOT(ISNUMBER(M1687)))),"Digite um número na C.H.",IF(OR(COUNTIF(B1682:B1691,B1687)&gt;1,COUNTIF(J1682:J1691,J1687)&gt;1),"Docente repetido",""))</f>
        <v/>
      </c>
      <c r="P1687" s="15" t="n">
        <f aca="false">IF(ISBLANK(O1687),"",IF(O1687="",0,1))</f>
        <v>0</v>
      </c>
      <c r="Q1687" s="21"/>
      <c r="R1687" s="21"/>
      <c r="S1687" s="21"/>
      <c r="T1687" s="42" t="str">
        <f aca="false">IF(AND($A1687 = "Nome da disciplina:", ISTEXT($B1687)), "OK", "")</f>
        <v/>
      </c>
      <c r="U1687" s="19"/>
      <c r="V1687" s="19"/>
      <c r="W1687" s="21"/>
    </row>
    <row r="1688" customFormat="false" ht="13.5" hidden="false" customHeight="false" outlineLevel="0" collapsed="false">
      <c r="A1688" s="15" t="s">
        <v>122</v>
      </c>
      <c r="B1688" s="20"/>
      <c r="C1688" s="20"/>
      <c r="D1688" s="20"/>
      <c r="E1688" s="19"/>
      <c r="F1688" s="15" t="s">
        <v>110</v>
      </c>
      <c r="G1688" s="22"/>
      <c r="H1688" s="19"/>
      <c r="I1688" s="15" t="s">
        <v>123</v>
      </c>
      <c r="J1688" s="22"/>
      <c r="K1688" s="19"/>
      <c r="L1688" s="15" t="s">
        <v>110</v>
      </c>
      <c r="M1688" s="22"/>
      <c r="N1688" s="19"/>
      <c r="O1688" s="15" t="str">
        <f aca="false">IF(OR(AND(NOT(ISBLANK(G1688)),NOT(ISNUMBER(G1688))),AND(NOT(ISBLANK(J1688)),NOT(ISNUMBER(M1688)))),"Digite um número na C.H.",IF(OR(COUNTIF(B1682:B1691,B1688)&gt;1,COUNTIF(J1682:J1691,J1688)&gt;1),"Docente repetido",""))</f>
        <v/>
      </c>
      <c r="P1688" s="15" t="n">
        <f aca="false">IF(ISBLANK(O1688),"",IF(O1688="",0,1))</f>
        <v>0</v>
      </c>
      <c r="Q1688" s="21"/>
      <c r="R1688" s="21"/>
      <c r="S1688" s="21"/>
      <c r="T1688" s="42" t="str">
        <f aca="false">IF(AND($A1688 = "Nome da disciplina:", ISTEXT($B1688)), "OK", "")</f>
        <v/>
      </c>
      <c r="U1688" s="19"/>
      <c r="V1688" s="19"/>
      <c r="W1688" s="21"/>
    </row>
    <row r="1689" customFormat="false" ht="13.5" hidden="false" customHeight="false" outlineLevel="0" collapsed="false">
      <c r="A1689" s="15" t="s">
        <v>124</v>
      </c>
      <c r="B1689" s="20"/>
      <c r="C1689" s="20"/>
      <c r="D1689" s="20"/>
      <c r="E1689" s="19"/>
      <c r="F1689" s="15" t="s">
        <v>110</v>
      </c>
      <c r="G1689" s="22"/>
      <c r="H1689" s="19"/>
      <c r="I1689" s="15" t="s">
        <v>125</v>
      </c>
      <c r="J1689" s="22"/>
      <c r="K1689" s="19"/>
      <c r="L1689" s="15" t="s">
        <v>110</v>
      </c>
      <c r="M1689" s="22"/>
      <c r="N1689" s="19"/>
      <c r="O1689" s="15" t="str">
        <f aca="false">IF(OR(AND(NOT(ISBLANK(G1689)),NOT(ISNUMBER(G1689))),AND(NOT(ISBLANK(J1689)),NOT(ISNUMBER(M1689)))),"Digite um número na C.H.",IF(OR(COUNTIF(B1682:B1691,B1689)&gt;1,COUNTIF(J1682:J1691,J1689)&gt;1),"Docente repetido",""))</f>
        <v/>
      </c>
      <c r="P1689" s="15" t="n">
        <f aca="false">IF(ISBLANK(O1689),"",IF(O1689="",0,1))</f>
        <v>0</v>
      </c>
      <c r="Q1689" s="21"/>
      <c r="R1689" s="21"/>
      <c r="S1689" s="21"/>
      <c r="T1689" s="42" t="str">
        <f aca="false">IF(AND($A1689 = "Nome da disciplina:", ISTEXT($B1689)), "OK", "")</f>
        <v/>
      </c>
      <c r="U1689" s="19"/>
      <c r="V1689" s="19"/>
      <c r="W1689" s="21"/>
    </row>
    <row r="1690" customFormat="false" ht="13.5" hidden="false" customHeight="false" outlineLevel="0" collapsed="false">
      <c r="A1690" s="15" t="s">
        <v>126</v>
      </c>
      <c r="B1690" s="20"/>
      <c r="C1690" s="20"/>
      <c r="D1690" s="20"/>
      <c r="E1690" s="19"/>
      <c r="F1690" s="15" t="s">
        <v>110</v>
      </c>
      <c r="G1690" s="22"/>
      <c r="H1690" s="19"/>
      <c r="I1690" s="15" t="s">
        <v>127</v>
      </c>
      <c r="J1690" s="22"/>
      <c r="K1690" s="19"/>
      <c r="L1690" s="15" t="s">
        <v>110</v>
      </c>
      <c r="M1690" s="22"/>
      <c r="N1690" s="19"/>
      <c r="O1690" s="15" t="str">
        <f aca="false">IF(OR(AND(NOT(ISBLANK(G1690)),NOT(ISNUMBER(G1690))),AND(NOT(ISBLANK(J1690)),NOT(ISNUMBER(M1690)))),"Digite um número na C.H.",IF(OR(COUNTIF(B1682:B1691,B1690)&gt;1,COUNTIF(J1682:J1691,J1690)&gt;1),"Docente repetido",""))</f>
        <v/>
      </c>
      <c r="P1690" s="15" t="n">
        <f aca="false">IF(ISBLANK(O1690),"",IF(O1690="",0,1))</f>
        <v>0</v>
      </c>
      <c r="Q1690" s="21"/>
      <c r="R1690" s="21"/>
      <c r="S1690" s="21"/>
      <c r="T1690" s="42" t="str">
        <f aca="false">IF(AND($A1690 = "Nome da disciplina:", ISTEXT($B1690)), "OK", "")</f>
        <v/>
      </c>
      <c r="U1690" s="21"/>
      <c r="V1690" s="21"/>
      <c r="W1690" s="21"/>
    </row>
    <row r="1691" customFormat="false" ht="13.5" hidden="false" customHeight="false" outlineLevel="0" collapsed="false">
      <c r="A1691" s="15" t="s">
        <v>128</v>
      </c>
      <c r="B1691" s="20"/>
      <c r="C1691" s="20"/>
      <c r="D1691" s="20"/>
      <c r="E1691" s="19"/>
      <c r="F1691" s="15" t="s">
        <v>110</v>
      </c>
      <c r="G1691" s="22"/>
      <c r="H1691" s="19"/>
      <c r="I1691" s="15" t="s">
        <v>129</v>
      </c>
      <c r="J1691" s="22"/>
      <c r="K1691" s="19"/>
      <c r="L1691" s="15" t="s">
        <v>110</v>
      </c>
      <c r="M1691" s="22"/>
      <c r="N1691" s="19"/>
      <c r="O1691" s="15" t="str">
        <f aca="false">IF(OR(AND(NOT(ISBLANK(G1691)),NOT(ISNUMBER(G1691))),AND(NOT(ISBLANK(J1691)),NOT(ISNUMBER(M1691)))),"Digite um número na C.H.",IF(OR(COUNTIF(B1682:B1691,B1691)&gt;1,COUNTIF(J1682:J1691,J1691)&gt;1),"Docente repetido",""))</f>
        <v/>
      </c>
      <c r="P1691" s="15" t="n">
        <f aca="false">IF(ISBLANK(O1691),"",IF(O1691="",0,1))</f>
        <v>0</v>
      </c>
      <c r="Q1691" s="21"/>
      <c r="R1691" s="21"/>
      <c r="S1691" s="21"/>
      <c r="T1691" s="42" t="str">
        <f aca="false">IF(AND($A1691 = "Nome da disciplina:", ISTEXT($B1691)), "OK", "")</f>
        <v/>
      </c>
      <c r="U1691" s="21"/>
      <c r="V1691" s="21"/>
      <c r="W1691" s="21"/>
    </row>
    <row r="1692" customFormat="false" ht="12" hidden="false" customHeight="false" outlineLevel="0" collapsed="false">
      <c r="A1692" s="21"/>
      <c r="B1692" s="21"/>
      <c r="C1692" s="21"/>
      <c r="D1692" s="21"/>
      <c r="E1692" s="21"/>
      <c r="F1692" s="21"/>
      <c r="G1692" s="21"/>
      <c r="H1692" s="21"/>
      <c r="I1692" s="21"/>
      <c r="J1692" s="21"/>
      <c r="K1692" s="21"/>
      <c r="L1692" s="21"/>
      <c r="M1692" s="21"/>
      <c r="N1692" s="21"/>
      <c r="O1692" s="21"/>
      <c r="P1692" s="21"/>
      <c r="Q1692" s="21"/>
      <c r="R1692" s="21"/>
      <c r="S1692" s="21"/>
      <c r="T1692" s="42" t="str">
        <f aca="false">IF(AND($A1692 = "Nome da disciplina:", ISTEXT($B1692)), "OK", "")</f>
        <v/>
      </c>
      <c r="U1692" s="21"/>
      <c r="V1692" s="21"/>
      <c r="W1692" s="21"/>
    </row>
    <row r="1693" customFormat="false" ht="15.75" hidden="false" customHeight="true" outlineLevel="0" collapsed="false">
      <c r="T1693" s="42" t="str">
        <f aca="false">IF(AND($A1693 = "Nome da disciplina:", ISTEXT($B1693)), "OK", "")</f>
        <v/>
      </c>
    </row>
    <row r="1694" customFormat="false" ht="15.75" hidden="false" customHeight="true" outlineLevel="0" collapsed="false">
      <c r="T1694" s="42" t="str">
        <f aca="false">IF(AND($A1694 = "Nome da disciplina:", ISTEXT($B1694)), "OK", "")</f>
        <v/>
      </c>
    </row>
    <row r="1695" customFormat="false" ht="19.5" hidden="false" customHeight="true" outlineLevel="0" collapsed="false">
      <c r="A1695" s="15" t="s">
        <v>98</v>
      </c>
      <c r="B1695" s="17"/>
      <c r="C1695" s="17"/>
      <c r="D1695" s="17"/>
      <c r="E1695" s="17"/>
      <c r="F1695" s="17"/>
      <c r="G1695" s="17"/>
      <c r="H1695" s="17"/>
      <c r="I1695" s="17"/>
      <c r="J1695" s="17"/>
      <c r="K1695" s="17"/>
      <c r="L1695" s="17"/>
      <c r="M1695" s="17"/>
      <c r="N1695" s="19"/>
      <c r="O1695" s="15" t="str">
        <f aca="false">IF(AND(B1695="",NOT(F1696="")),"Nome da disciplina obrigatório","")</f>
        <v/>
      </c>
      <c r="P1695" s="15" t="n">
        <f aca="false">IF(ISBLANK(O1695),"",IF(O1695="",0,1))</f>
        <v>0</v>
      </c>
      <c r="Q1695" s="21"/>
      <c r="R1695" s="21"/>
      <c r="S1695" s="21"/>
      <c r="T1695" s="42" t="str">
        <f aca="false">IF(AND($A1695 = "Nome da disciplina:", ISTEXT($B1695)), "OK", "")</f>
        <v/>
      </c>
      <c r="U1695" s="21"/>
      <c r="V1695" s="21"/>
      <c r="W1695" s="21"/>
    </row>
    <row r="1696" customFormat="false" ht="32.25" hidden="false" customHeight="true" outlineLevel="0" collapsed="false">
      <c r="A1696" s="47" t="s">
        <v>99</v>
      </c>
      <c r="B1696" s="47"/>
      <c r="C1696" s="47"/>
      <c r="D1696" s="47"/>
      <c r="E1696" s="47"/>
      <c r="F1696" s="15" t="str">
        <f aca="false">IF(SUM(G1706:G1715)+SUM(M1706:M1715)=0,"",SUM(G1706:G1715)+SUM(M1706:M1715))</f>
        <v/>
      </c>
      <c r="H1696" s="19"/>
      <c r="I1696" s="19"/>
      <c r="J1696" s="19"/>
      <c r="K1696" s="19"/>
      <c r="L1696" s="19"/>
      <c r="M1696" s="19"/>
      <c r="N1696" s="19"/>
      <c r="O1696" s="15" t="str">
        <f aca="false">IF(F1696="", "", IF(AND(NOT(F1696=0),NOT(MOD(F1696,15)=0)),"A carga horária deve ser múltiplo de 15",""))</f>
        <v/>
      </c>
      <c r="P1696" s="15" t="n">
        <f aca="false">IF(ISBLANK(O1696),"",IF(O1696="",0,1))</f>
        <v>0</v>
      </c>
      <c r="Q1696" s="21"/>
      <c r="R1696" s="21"/>
      <c r="S1696" s="21"/>
      <c r="T1696" s="42" t="str">
        <f aca="false">IF(AND($A1696 = "Nome da disciplina:", ISTEXT($B1696)), "OK", "")</f>
        <v/>
      </c>
      <c r="U1696" s="19"/>
      <c r="V1696" s="19"/>
      <c r="W1696" s="21"/>
    </row>
    <row r="1697" customFormat="false" ht="13.5" hidden="false" customHeight="true" outlineLevel="0" collapsed="false">
      <c r="A1697" s="39" t="s">
        <v>92</v>
      </c>
      <c r="B1697" s="39"/>
      <c r="C1697" s="39"/>
      <c r="D1697" s="39"/>
      <c r="E1697" s="39"/>
      <c r="F1697" s="48" t="str">
        <f aca="false">IF(AND(NOT(ISBLANK(F1696)),ISNUMBER(F1696),F1696&gt;=15),F1696/15,"")</f>
        <v/>
      </c>
      <c r="G1697" s="19"/>
      <c r="H1697" s="19"/>
      <c r="I1697" s="19"/>
      <c r="J1697" s="19"/>
      <c r="K1697" s="19"/>
      <c r="L1697" s="19"/>
      <c r="M1697" s="19"/>
      <c r="N1697" s="19"/>
      <c r="O1697" s="21"/>
      <c r="P1697" s="21"/>
      <c r="Q1697" s="21"/>
      <c r="R1697" s="21"/>
      <c r="S1697" s="21"/>
      <c r="T1697" s="42" t="str">
        <f aca="false">IF(AND($A1697 = "Nome da disciplina:", ISTEXT($B1697)), "OK", "")</f>
        <v/>
      </c>
      <c r="U1697" s="19"/>
      <c r="V1697" s="19"/>
      <c r="W1697" s="21"/>
    </row>
    <row r="1698" customFormat="false" ht="60" hidden="false" customHeight="true" outlineLevel="0" collapsed="false">
      <c r="A1698" s="15" t="s">
        <v>100</v>
      </c>
      <c r="B1698" s="31"/>
      <c r="C1698" s="31"/>
      <c r="D1698" s="31"/>
      <c r="E1698" s="31"/>
      <c r="F1698" s="31"/>
      <c r="G1698" s="31"/>
      <c r="H1698" s="31"/>
      <c r="I1698" s="31"/>
      <c r="J1698" s="31"/>
      <c r="K1698" s="31"/>
      <c r="L1698" s="31"/>
      <c r="M1698" s="31"/>
      <c r="N1698" s="19"/>
      <c r="O1698" s="21"/>
      <c r="P1698" s="21"/>
      <c r="Q1698" s="21"/>
      <c r="R1698" s="21"/>
      <c r="S1698" s="21"/>
      <c r="T1698" s="42" t="str">
        <f aca="false">IF(AND($A1698 = "Nome da disciplina:", ISTEXT($B1698)), "OK", "")</f>
        <v/>
      </c>
      <c r="U1698" s="19"/>
      <c r="V1698" s="19"/>
      <c r="W1698" s="21"/>
    </row>
    <row r="1699" customFormat="false" ht="60" hidden="false" customHeight="true" outlineLevel="0" collapsed="false">
      <c r="A1699" s="49" t="s">
        <v>101</v>
      </c>
      <c r="B1699" s="31"/>
      <c r="C1699" s="31"/>
      <c r="D1699" s="31"/>
      <c r="E1699" s="31"/>
      <c r="F1699" s="31"/>
      <c r="G1699" s="31"/>
      <c r="H1699" s="31"/>
      <c r="I1699" s="31"/>
      <c r="J1699" s="31"/>
      <c r="K1699" s="31"/>
      <c r="L1699" s="31"/>
      <c r="M1699" s="31"/>
      <c r="N1699" s="19"/>
      <c r="O1699" s="21"/>
      <c r="P1699" s="21"/>
      <c r="Q1699" s="21"/>
      <c r="R1699" s="21"/>
      <c r="S1699" s="21"/>
      <c r="T1699" s="42" t="str">
        <f aca="false">IF(AND($A1699 = "Nome da disciplina:", ISTEXT($B1699)), "OK", "")</f>
        <v/>
      </c>
      <c r="U1699" s="19"/>
      <c r="V1699" s="19"/>
      <c r="W1699" s="21"/>
    </row>
    <row r="1700" customFormat="false" ht="13.5" hidden="false" customHeight="false" outlineLevel="0" collapsed="false">
      <c r="A1700" s="15" t="s">
        <v>102</v>
      </c>
      <c r="B1700" s="22"/>
      <c r="C1700" s="50" t="s">
        <v>103</v>
      </c>
      <c r="D1700" s="19"/>
      <c r="E1700" s="19"/>
      <c r="G1700" s="21"/>
      <c r="H1700" s="19"/>
      <c r="I1700" s="19"/>
      <c r="J1700" s="19"/>
      <c r="K1700" s="19"/>
      <c r="L1700" s="19"/>
      <c r="M1700" s="19"/>
      <c r="N1700" s="19"/>
      <c r="O1700" s="21"/>
      <c r="P1700" s="21"/>
      <c r="Q1700" s="21"/>
      <c r="R1700" s="21"/>
      <c r="S1700" s="21"/>
      <c r="T1700" s="42" t="str">
        <f aca="false">IF(AND($A1700 = "Nome da disciplina:", ISTEXT($B1700)), "OK", "")</f>
        <v/>
      </c>
      <c r="U1700" s="19"/>
      <c r="V1700" s="19"/>
      <c r="W1700" s="21"/>
    </row>
    <row r="1701" customFormat="false" ht="13.5" hidden="false" customHeight="false" outlineLevel="0" collapsed="false">
      <c r="A1701" s="15" t="s">
        <v>104</v>
      </c>
      <c r="B1701" s="22"/>
      <c r="C1701" s="50" t="s">
        <v>103</v>
      </c>
      <c r="D1701" s="19"/>
      <c r="E1701" s="19"/>
      <c r="G1701" s="21"/>
      <c r="H1701" s="19"/>
      <c r="I1701" s="19"/>
      <c r="J1701" s="19"/>
      <c r="K1701" s="19"/>
      <c r="L1701" s="19"/>
      <c r="M1701" s="19"/>
      <c r="N1701" s="19"/>
      <c r="O1701" s="21"/>
      <c r="P1701" s="21"/>
      <c r="Q1701" s="21"/>
      <c r="R1701" s="21"/>
      <c r="S1701" s="21"/>
      <c r="T1701" s="42" t="str">
        <f aca="false">IF(AND($A1701 = "Nome da disciplina:", ISTEXT($B1701)), "OK", "")</f>
        <v/>
      </c>
      <c r="U1701" s="19"/>
      <c r="V1701" s="19"/>
      <c r="W1701" s="21"/>
    </row>
    <row r="1702" customFormat="false" ht="13.5" hidden="false" customHeight="true" outlineLevel="0" collapsed="false">
      <c r="A1702" s="51" t="s">
        <v>105</v>
      </c>
      <c r="B1702" s="51"/>
      <c r="C1702" s="22"/>
      <c r="D1702" s="50" t="s">
        <v>103</v>
      </c>
      <c r="E1702" s="19"/>
      <c r="F1702" s="52"/>
      <c r="G1702" s="21"/>
      <c r="H1702" s="19"/>
      <c r="I1702" s="19"/>
      <c r="J1702" s="19"/>
      <c r="K1702" s="19"/>
      <c r="L1702" s="19"/>
      <c r="M1702" s="19"/>
      <c r="N1702" s="19"/>
      <c r="O1702" s="21"/>
      <c r="P1702" s="21"/>
      <c r="Q1702" s="21"/>
      <c r="R1702" s="21"/>
      <c r="S1702" s="21"/>
      <c r="T1702" s="42" t="str">
        <f aca="false">IF(AND($A1702 = "Nome da disciplina:", ISTEXT($B1702)), "OK", "")</f>
        <v/>
      </c>
      <c r="U1702" s="19"/>
      <c r="V1702" s="19"/>
      <c r="W1702" s="21"/>
    </row>
    <row r="1703" customFormat="false" ht="13.5" hidden="false" customHeight="true" outlineLevel="0" collapsed="false">
      <c r="A1703" s="51" t="s">
        <v>106</v>
      </c>
      <c r="B1703" s="51"/>
      <c r="C1703" s="22"/>
      <c r="D1703" s="50" t="s">
        <v>103</v>
      </c>
      <c r="E1703" s="19"/>
      <c r="F1703" s="52"/>
      <c r="G1703" s="21"/>
      <c r="H1703" s="19"/>
      <c r="I1703" s="19"/>
      <c r="J1703" s="19"/>
      <c r="K1703" s="19"/>
      <c r="L1703" s="19"/>
      <c r="M1703" s="19"/>
      <c r="N1703" s="19"/>
      <c r="O1703" s="21"/>
      <c r="P1703" s="21"/>
      <c r="Q1703" s="21"/>
      <c r="R1703" s="21"/>
      <c r="S1703" s="21"/>
      <c r="T1703" s="42" t="str">
        <f aca="false">IF(AND($A1703 = "Nome da disciplina:", ISTEXT($B1703)), "OK", "")</f>
        <v/>
      </c>
      <c r="U1703" s="19"/>
      <c r="V1703" s="19"/>
      <c r="W1703" s="21"/>
    </row>
    <row r="1704" customFormat="false" ht="13.5" hidden="false" customHeight="true" outlineLevel="0" collapsed="false">
      <c r="A1704" s="57" t="s">
        <v>107</v>
      </c>
      <c r="B1704" s="57"/>
      <c r="C1704" s="57"/>
      <c r="D1704" s="22"/>
      <c r="E1704" s="50" t="s">
        <v>103</v>
      </c>
      <c r="G1704" s="21"/>
      <c r="H1704" s="19"/>
      <c r="I1704" s="19"/>
      <c r="J1704" s="19"/>
      <c r="K1704" s="19"/>
      <c r="L1704" s="19"/>
      <c r="M1704" s="19"/>
      <c r="N1704" s="19"/>
      <c r="O1704" s="21"/>
      <c r="P1704" s="21"/>
      <c r="Q1704" s="21"/>
      <c r="R1704" s="21"/>
      <c r="S1704" s="21"/>
      <c r="T1704" s="42" t="str">
        <f aca="false">IF(AND($A1704 = "Nome da disciplina:", ISTEXT($B1704)), "OK", "")</f>
        <v/>
      </c>
      <c r="U1704" s="19"/>
      <c r="V1704" s="19"/>
      <c r="W1704" s="21"/>
    </row>
    <row r="1705" customFormat="false" ht="13.5" hidden="false" customHeight="true" outlineLevel="0" collapsed="false">
      <c r="A1705" s="59" t="s">
        <v>108</v>
      </c>
      <c r="B1705" s="59"/>
      <c r="C1705" s="59"/>
      <c r="D1705" s="22"/>
      <c r="E1705" s="50" t="s">
        <v>103</v>
      </c>
      <c r="G1705" s="21"/>
      <c r="H1705" s="19"/>
      <c r="I1705" s="19"/>
      <c r="J1705" s="19"/>
      <c r="K1705" s="19"/>
      <c r="L1705" s="19"/>
      <c r="M1705" s="19"/>
      <c r="N1705" s="19"/>
      <c r="O1705" s="21"/>
      <c r="P1705" s="21"/>
      <c r="Q1705" s="21"/>
      <c r="R1705" s="21"/>
      <c r="S1705" s="21"/>
      <c r="T1705" s="42" t="str">
        <f aca="false">IF(AND($A1705 = "Nome da disciplina:", ISTEXT($B1705)), "OK", "")</f>
        <v/>
      </c>
      <c r="U1705" s="19"/>
      <c r="V1705" s="19"/>
      <c r="W1705" s="21"/>
    </row>
    <row r="1706" customFormat="false" ht="13.5" hidden="false" customHeight="false" outlineLevel="0" collapsed="false">
      <c r="A1706" s="15" t="s">
        <v>109</v>
      </c>
      <c r="B1706" s="20"/>
      <c r="C1706" s="20"/>
      <c r="D1706" s="20"/>
      <c r="E1706" s="19"/>
      <c r="F1706" s="15" t="s">
        <v>110</v>
      </c>
      <c r="G1706" s="22"/>
      <c r="H1706" s="19"/>
      <c r="I1706" s="15" t="s">
        <v>111</v>
      </c>
      <c r="J1706" s="22"/>
      <c r="K1706" s="19"/>
      <c r="L1706" s="15" t="s">
        <v>110</v>
      </c>
      <c r="M1706" s="22"/>
      <c r="N1706" s="19"/>
      <c r="O1706" s="15" t="str">
        <f aca="false">IF(OR(AND(NOT(ISBLANK(G1706)),NOT(ISNUMBER(G1706))),AND(NOT(ISBLANK(J1706)),NOT(ISNUMBER(M1706)))),"Digite um número na C.H.",IF(OR(COUNTIF(B1706:B1715,B1706)&gt;1,COUNTIF(J1706:J1715,J1706)&gt;1),"Docente repetido",""))</f>
        <v/>
      </c>
      <c r="P1706" s="15" t="n">
        <f aca="false">IF(ISBLANK(O1706),"",IF(O1706="",0,1))</f>
        <v>0</v>
      </c>
      <c r="Q1706" s="21"/>
      <c r="R1706" s="21"/>
      <c r="S1706" s="21"/>
      <c r="T1706" s="42" t="str">
        <f aca="false">IF(AND($A1706 = "Nome da disciplina:", ISTEXT($B1706)), "OK", "")</f>
        <v/>
      </c>
      <c r="U1706" s="19"/>
      <c r="V1706" s="19"/>
      <c r="W1706" s="21"/>
    </row>
    <row r="1707" customFormat="false" ht="13.5" hidden="false" customHeight="false" outlineLevel="0" collapsed="false">
      <c r="A1707" s="15" t="s">
        <v>112</v>
      </c>
      <c r="B1707" s="20"/>
      <c r="C1707" s="20"/>
      <c r="D1707" s="20"/>
      <c r="E1707" s="19"/>
      <c r="F1707" s="15" t="s">
        <v>110</v>
      </c>
      <c r="G1707" s="22"/>
      <c r="H1707" s="19"/>
      <c r="I1707" s="15" t="s">
        <v>113</v>
      </c>
      <c r="J1707" s="22"/>
      <c r="K1707" s="19"/>
      <c r="L1707" s="15" t="s">
        <v>110</v>
      </c>
      <c r="M1707" s="22"/>
      <c r="N1707" s="19"/>
      <c r="O1707" s="15" t="str">
        <f aca="false">IF(OR(AND(NOT(ISBLANK(G1707)),NOT(ISNUMBER(G1707))),AND(NOT(ISBLANK(J1707)),NOT(ISNUMBER(M1707)))),"Digite um número na C.H.",IF(OR(COUNTIF(B1706:B1715,B1707)&gt;1,COUNTIF(J1706:J1715,J1707)&gt;1),"Docente repetido",""))</f>
        <v/>
      </c>
      <c r="P1707" s="15" t="n">
        <f aca="false">IF(ISBLANK(O1707),"",IF(O1707="",0,1))</f>
        <v>0</v>
      </c>
      <c r="Q1707" s="21"/>
      <c r="R1707" s="21"/>
      <c r="S1707" s="21"/>
      <c r="T1707" s="42" t="str">
        <f aca="false">IF(AND($A1707 = "Nome da disciplina:", ISTEXT($B1707)), "OK", "")</f>
        <v/>
      </c>
      <c r="U1707" s="19"/>
      <c r="V1707" s="19"/>
      <c r="W1707" s="21"/>
    </row>
    <row r="1708" customFormat="false" ht="13.5" hidden="false" customHeight="false" outlineLevel="0" collapsed="false">
      <c r="A1708" s="15" t="s">
        <v>114</v>
      </c>
      <c r="B1708" s="20"/>
      <c r="C1708" s="20"/>
      <c r="D1708" s="20"/>
      <c r="E1708" s="19"/>
      <c r="F1708" s="15" t="s">
        <v>110</v>
      </c>
      <c r="G1708" s="22"/>
      <c r="H1708" s="19"/>
      <c r="I1708" s="15" t="s">
        <v>115</v>
      </c>
      <c r="J1708" s="22"/>
      <c r="K1708" s="19"/>
      <c r="L1708" s="15" t="s">
        <v>110</v>
      </c>
      <c r="M1708" s="22"/>
      <c r="N1708" s="19"/>
      <c r="O1708" s="15" t="str">
        <f aca="false">IF(OR(AND(NOT(ISBLANK(G1708)),NOT(ISNUMBER(G1708))),AND(NOT(ISBLANK(J1708)),NOT(ISNUMBER(M1708)))),"Digite um número na C.H.",IF(OR(COUNTIF(B1706:B1715,B1708)&gt;1,COUNTIF(J1706:J1715,J1708)&gt;1),"Docente repetido",""))</f>
        <v/>
      </c>
      <c r="P1708" s="15" t="n">
        <f aca="false">IF(ISBLANK(O1708),"",IF(O1708="",0,1))</f>
        <v>0</v>
      </c>
      <c r="Q1708" s="21"/>
      <c r="R1708" s="21"/>
      <c r="S1708" s="21"/>
      <c r="T1708" s="42" t="str">
        <f aca="false">IF(AND($A1708 = "Nome da disciplina:", ISTEXT($B1708)), "OK", "")</f>
        <v/>
      </c>
      <c r="U1708" s="19"/>
      <c r="V1708" s="19"/>
      <c r="W1708" s="21"/>
    </row>
    <row r="1709" customFormat="false" ht="13.5" hidden="false" customHeight="false" outlineLevel="0" collapsed="false">
      <c r="A1709" s="15" t="s">
        <v>116</v>
      </c>
      <c r="B1709" s="20"/>
      <c r="C1709" s="20"/>
      <c r="D1709" s="20"/>
      <c r="E1709" s="19"/>
      <c r="F1709" s="15" t="s">
        <v>110</v>
      </c>
      <c r="G1709" s="22"/>
      <c r="H1709" s="19"/>
      <c r="I1709" s="15" t="s">
        <v>117</v>
      </c>
      <c r="J1709" s="22"/>
      <c r="K1709" s="19"/>
      <c r="L1709" s="15" t="s">
        <v>110</v>
      </c>
      <c r="M1709" s="22"/>
      <c r="N1709" s="19"/>
      <c r="O1709" s="15" t="str">
        <f aca="false">IF(OR(AND(NOT(ISBLANK(G1709)),NOT(ISNUMBER(G1709))),AND(NOT(ISBLANK(J1709)),NOT(ISNUMBER(M1709)))),"Digite um número na C.H.",IF(OR(COUNTIF(B1706:B1715,B1709)&gt;1,COUNTIF(J1706:J1715,J1709)&gt;1),"Docente repetido",""))</f>
        <v/>
      </c>
      <c r="P1709" s="15" t="n">
        <f aca="false">IF(ISBLANK(O1709),"",IF(O1709="",0,1))</f>
        <v>0</v>
      </c>
      <c r="Q1709" s="21"/>
      <c r="R1709" s="21"/>
      <c r="S1709" s="21"/>
      <c r="T1709" s="42" t="str">
        <f aca="false">IF(AND($A1709 = "Nome da disciplina:", ISTEXT($B1709)), "OK", "")</f>
        <v/>
      </c>
      <c r="U1709" s="19"/>
      <c r="V1709" s="19"/>
      <c r="W1709" s="21"/>
    </row>
    <row r="1710" customFormat="false" ht="13.5" hidden="false" customHeight="false" outlineLevel="0" collapsed="false">
      <c r="A1710" s="15" t="s">
        <v>118</v>
      </c>
      <c r="B1710" s="20"/>
      <c r="C1710" s="20"/>
      <c r="D1710" s="20"/>
      <c r="E1710" s="19"/>
      <c r="F1710" s="15" t="s">
        <v>110</v>
      </c>
      <c r="G1710" s="22"/>
      <c r="H1710" s="19"/>
      <c r="I1710" s="15" t="s">
        <v>119</v>
      </c>
      <c r="J1710" s="22"/>
      <c r="K1710" s="19"/>
      <c r="L1710" s="15" t="s">
        <v>110</v>
      </c>
      <c r="M1710" s="22"/>
      <c r="N1710" s="19"/>
      <c r="O1710" s="15" t="str">
        <f aca="false">IF(OR(AND(NOT(ISBLANK(G1710)),NOT(ISNUMBER(G1710))),AND(NOT(ISBLANK(J1710)),NOT(ISNUMBER(M1710)))),"Digite um número na C.H.",IF(OR(COUNTIF(B1706:B1715,B1710)&gt;1,COUNTIF(J1706:J1715,J1710)&gt;1),"Docente repetido",""))</f>
        <v/>
      </c>
      <c r="P1710" s="15" t="n">
        <f aca="false">IF(ISBLANK(O1710),"",IF(O1710="",0,1))</f>
        <v>0</v>
      </c>
      <c r="Q1710" s="21"/>
      <c r="R1710" s="21"/>
      <c r="S1710" s="21"/>
      <c r="T1710" s="42" t="str">
        <f aca="false">IF(AND($A1710 = "Nome da disciplina:", ISTEXT($B1710)), "OK", "")</f>
        <v/>
      </c>
      <c r="U1710" s="19"/>
      <c r="V1710" s="19"/>
      <c r="W1710" s="21"/>
    </row>
    <row r="1711" customFormat="false" ht="13.5" hidden="false" customHeight="false" outlineLevel="0" collapsed="false">
      <c r="A1711" s="15" t="s">
        <v>120</v>
      </c>
      <c r="B1711" s="20"/>
      <c r="C1711" s="20"/>
      <c r="D1711" s="20"/>
      <c r="E1711" s="19"/>
      <c r="F1711" s="15" t="s">
        <v>110</v>
      </c>
      <c r="G1711" s="22"/>
      <c r="H1711" s="19"/>
      <c r="I1711" s="15" t="s">
        <v>121</v>
      </c>
      <c r="J1711" s="22"/>
      <c r="K1711" s="19"/>
      <c r="L1711" s="15" t="s">
        <v>110</v>
      </c>
      <c r="M1711" s="22"/>
      <c r="N1711" s="19"/>
      <c r="O1711" s="15" t="str">
        <f aca="false">IF(OR(AND(NOT(ISBLANK(G1711)),NOT(ISNUMBER(G1711))),AND(NOT(ISBLANK(J1711)),NOT(ISNUMBER(M1711)))),"Digite um número na C.H.",IF(OR(COUNTIF(B1706:B1715,B1711)&gt;1,COUNTIF(J1706:J1715,J1711)&gt;1),"Docente repetido",""))</f>
        <v/>
      </c>
      <c r="P1711" s="15" t="n">
        <f aca="false">IF(ISBLANK(O1711),"",IF(O1711="",0,1))</f>
        <v>0</v>
      </c>
      <c r="Q1711" s="21"/>
      <c r="R1711" s="21"/>
      <c r="S1711" s="21"/>
      <c r="T1711" s="42" t="str">
        <f aca="false">IF(AND($A1711 = "Nome da disciplina:", ISTEXT($B1711)), "OK", "")</f>
        <v/>
      </c>
      <c r="U1711" s="19"/>
      <c r="V1711" s="19"/>
      <c r="W1711" s="21"/>
    </row>
    <row r="1712" customFormat="false" ht="13.5" hidden="false" customHeight="false" outlineLevel="0" collapsed="false">
      <c r="A1712" s="15" t="s">
        <v>122</v>
      </c>
      <c r="B1712" s="20"/>
      <c r="C1712" s="20"/>
      <c r="D1712" s="20"/>
      <c r="E1712" s="19"/>
      <c r="F1712" s="15" t="s">
        <v>110</v>
      </c>
      <c r="G1712" s="22"/>
      <c r="H1712" s="19"/>
      <c r="I1712" s="15" t="s">
        <v>123</v>
      </c>
      <c r="J1712" s="22"/>
      <c r="K1712" s="19"/>
      <c r="L1712" s="15" t="s">
        <v>110</v>
      </c>
      <c r="M1712" s="22"/>
      <c r="N1712" s="19"/>
      <c r="O1712" s="15" t="str">
        <f aca="false">IF(OR(AND(NOT(ISBLANK(G1712)),NOT(ISNUMBER(G1712))),AND(NOT(ISBLANK(J1712)),NOT(ISNUMBER(M1712)))),"Digite um número na C.H.",IF(OR(COUNTIF(B1706:B1715,B1712)&gt;1,COUNTIF(J1706:J1715,J1712)&gt;1),"Docente repetido",""))</f>
        <v/>
      </c>
      <c r="P1712" s="15" t="n">
        <f aca="false">IF(ISBLANK(O1712),"",IF(O1712="",0,1))</f>
        <v>0</v>
      </c>
      <c r="Q1712" s="21"/>
      <c r="R1712" s="21"/>
      <c r="S1712" s="21"/>
      <c r="T1712" s="42" t="str">
        <f aca="false">IF(AND($A1712 = "Nome da disciplina:", ISTEXT($B1712)), "OK", "")</f>
        <v/>
      </c>
      <c r="U1712" s="19"/>
      <c r="V1712" s="19"/>
      <c r="W1712" s="21"/>
    </row>
    <row r="1713" customFormat="false" ht="13.5" hidden="false" customHeight="false" outlineLevel="0" collapsed="false">
      <c r="A1713" s="15" t="s">
        <v>124</v>
      </c>
      <c r="B1713" s="20"/>
      <c r="C1713" s="20"/>
      <c r="D1713" s="20"/>
      <c r="E1713" s="19"/>
      <c r="F1713" s="15" t="s">
        <v>110</v>
      </c>
      <c r="G1713" s="22"/>
      <c r="H1713" s="19"/>
      <c r="I1713" s="15" t="s">
        <v>125</v>
      </c>
      <c r="J1713" s="22"/>
      <c r="K1713" s="19"/>
      <c r="L1713" s="15" t="s">
        <v>110</v>
      </c>
      <c r="M1713" s="22"/>
      <c r="N1713" s="19"/>
      <c r="O1713" s="15" t="str">
        <f aca="false">IF(OR(AND(NOT(ISBLANK(G1713)),NOT(ISNUMBER(G1713))),AND(NOT(ISBLANK(J1713)),NOT(ISNUMBER(M1713)))),"Digite um número na C.H.",IF(OR(COUNTIF(B1706:B1715,B1713)&gt;1,COUNTIF(J1706:J1715,J1713)&gt;1),"Docente repetido",""))</f>
        <v/>
      </c>
      <c r="P1713" s="15" t="n">
        <f aca="false">IF(ISBLANK(O1713),"",IF(O1713="",0,1))</f>
        <v>0</v>
      </c>
      <c r="Q1713" s="21"/>
      <c r="R1713" s="21"/>
      <c r="S1713" s="21"/>
      <c r="T1713" s="42" t="str">
        <f aca="false">IF(AND($A1713 = "Nome da disciplina:", ISTEXT($B1713)), "OK", "")</f>
        <v/>
      </c>
      <c r="U1713" s="19"/>
      <c r="V1713" s="19"/>
      <c r="W1713" s="21"/>
    </row>
    <row r="1714" customFormat="false" ht="13.5" hidden="false" customHeight="false" outlineLevel="0" collapsed="false">
      <c r="A1714" s="15" t="s">
        <v>126</v>
      </c>
      <c r="B1714" s="20"/>
      <c r="C1714" s="20"/>
      <c r="D1714" s="20"/>
      <c r="E1714" s="19"/>
      <c r="F1714" s="15" t="s">
        <v>110</v>
      </c>
      <c r="G1714" s="22"/>
      <c r="H1714" s="19"/>
      <c r="I1714" s="15" t="s">
        <v>127</v>
      </c>
      <c r="J1714" s="22"/>
      <c r="K1714" s="19"/>
      <c r="L1714" s="15" t="s">
        <v>110</v>
      </c>
      <c r="M1714" s="22"/>
      <c r="N1714" s="19"/>
      <c r="O1714" s="15" t="str">
        <f aca="false">IF(OR(AND(NOT(ISBLANK(G1714)),NOT(ISNUMBER(G1714))),AND(NOT(ISBLANK(J1714)),NOT(ISNUMBER(M1714)))),"Digite um número na C.H.",IF(OR(COUNTIF(B1706:B1715,B1714)&gt;1,COUNTIF(J1706:J1715,J1714)&gt;1),"Docente repetido",""))</f>
        <v/>
      </c>
      <c r="P1714" s="15" t="n">
        <f aca="false">IF(ISBLANK(O1714),"",IF(O1714="",0,1))</f>
        <v>0</v>
      </c>
      <c r="Q1714" s="21"/>
      <c r="R1714" s="21"/>
      <c r="S1714" s="21"/>
      <c r="T1714" s="42" t="str">
        <f aca="false">IF(AND($A1714 = "Nome da disciplina:", ISTEXT($B1714)), "OK", "")</f>
        <v/>
      </c>
      <c r="U1714" s="21"/>
      <c r="V1714" s="21"/>
      <c r="W1714" s="21"/>
    </row>
    <row r="1715" customFormat="false" ht="13.5" hidden="false" customHeight="false" outlineLevel="0" collapsed="false">
      <c r="A1715" s="15" t="s">
        <v>128</v>
      </c>
      <c r="B1715" s="20"/>
      <c r="C1715" s="20"/>
      <c r="D1715" s="20"/>
      <c r="E1715" s="19"/>
      <c r="F1715" s="15" t="s">
        <v>110</v>
      </c>
      <c r="G1715" s="22"/>
      <c r="H1715" s="19"/>
      <c r="I1715" s="15" t="s">
        <v>129</v>
      </c>
      <c r="J1715" s="22"/>
      <c r="K1715" s="19"/>
      <c r="L1715" s="15" t="s">
        <v>110</v>
      </c>
      <c r="M1715" s="22"/>
      <c r="N1715" s="19"/>
      <c r="O1715" s="15" t="str">
        <f aca="false">IF(OR(AND(NOT(ISBLANK(G1715)),NOT(ISNUMBER(G1715))),AND(NOT(ISBLANK(J1715)),NOT(ISNUMBER(M1715)))),"Digite um número na C.H.",IF(OR(COUNTIF(B1706:B1715,B1715)&gt;1,COUNTIF(J1706:J1715,J1715)&gt;1),"Docente repetido",""))</f>
        <v/>
      </c>
      <c r="P1715" s="15" t="n">
        <f aca="false">IF(ISBLANK(O1715),"",IF(O1715="",0,1))</f>
        <v>0</v>
      </c>
      <c r="Q1715" s="21"/>
      <c r="R1715" s="21"/>
      <c r="S1715" s="21"/>
      <c r="T1715" s="42" t="str">
        <f aca="false">IF(AND($A1715 = "Nome da disciplina:", ISTEXT($B1715)), "OK", "")</f>
        <v/>
      </c>
      <c r="U1715" s="21"/>
      <c r="V1715" s="21"/>
      <c r="W1715" s="21"/>
    </row>
    <row r="1716" customFormat="false" ht="12" hidden="false" customHeight="false" outlineLevel="0" collapsed="false">
      <c r="A1716" s="21"/>
      <c r="B1716" s="21"/>
      <c r="C1716" s="21"/>
      <c r="D1716" s="21"/>
      <c r="E1716" s="21"/>
      <c r="F1716" s="21"/>
      <c r="G1716" s="21"/>
      <c r="H1716" s="21"/>
      <c r="I1716" s="21"/>
      <c r="J1716" s="21"/>
      <c r="K1716" s="21"/>
      <c r="L1716" s="21"/>
      <c r="M1716" s="21"/>
      <c r="N1716" s="21"/>
      <c r="O1716" s="21"/>
      <c r="P1716" s="21"/>
      <c r="Q1716" s="21"/>
      <c r="R1716" s="21"/>
      <c r="S1716" s="21"/>
      <c r="T1716" s="42" t="str">
        <f aca="false">IF(AND($A1716 = "Nome da disciplina:", ISTEXT($B1716)), "OK", "")</f>
        <v/>
      </c>
      <c r="U1716" s="21"/>
      <c r="V1716" s="21"/>
      <c r="W1716" s="21"/>
    </row>
    <row r="1717" customFormat="false" ht="15.75" hidden="false" customHeight="true" outlineLevel="0" collapsed="false">
      <c r="T1717" s="42" t="str">
        <f aca="false">IF(AND($A1717 = "Nome da disciplina:", ISTEXT($B1717)), "OK", "")</f>
        <v/>
      </c>
    </row>
    <row r="1718" customFormat="false" ht="15.75" hidden="false" customHeight="true" outlineLevel="0" collapsed="false">
      <c r="T1718" s="42" t="str">
        <f aca="false">IF(AND($A1718 = "Nome da disciplina:", ISTEXT($B1718)), "OK", "")</f>
        <v/>
      </c>
    </row>
    <row r="1719" customFormat="false" ht="19.5" hidden="false" customHeight="true" outlineLevel="0" collapsed="false">
      <c r="A1719" s="15" t="s">
        <v>98</v>
      </c>
      <c r="B1719" s="17"/>
      <c r="C1719" s="17"/>
      <c r="D1719" s="17"/>
      <c r="E1719" s="17"/>
      <c r="F1719" s="17"/>
      <c r="G1719" s="17"/>
      <c r="H1719" s="17"/>
      <c r="I1719" s="17"/>
      <c r="J1719" s="17"/>
      <c r="K1719" s="17"/>
      <c r="L1719" s="17"/>
      <c r="M1719" s="17"/>
      <c r="N1719" s="19"/>
      <c r="O1719" s="15" t="str">
        <f aca="false">IF(AND(B1719="",NOT(F1720="")),"Nome da disciplina obrigatório","")</f>
        <v/>
      </c>
      <c r="P1719" s="15" t="n">
        <f aca="false">IF(ISBLANK(O1719),"",IF(O1719="",0,1))</f>
        <v>0</v>
      </c>
      <c r="Q1719" s="21"/>
      <c r="R1719" s="21"/>
      <c r="S1719" s="21"/>
      <c r="T1719" s="42" t="str">
        <f aca="false">IF(AND($A1719 = "Nome da disciplina:", ISTEXT($B1719)), "OK", "")</f>
        <v/>
      </c>
      <c r="U1719" s="21"/>
      <c r="V1719" s="21"/>
      <c r="W1719" s="21"/>
    </row>
    <row r="1720" customFormat="false" ht="32.25" hidden="false" customHeight="true" outlineLevel="0" collapsed="false">
      <c r="A1720" s="47" t="s">
        <v>99</v>
      </c>
      <c r="B1720" s="47"/>
      <c r="C1720" s="47"/>
      <c r="D1720" s="47"/>
      <c r="E1720" s="47"/>
      <c r="F1720" s="15" t="str">
        <f aca="false">IF(SUM(G1730:G1739)+SUM(M1730:M1739)=0,"",SUM(G1730:G1739)+SUM(M1730:M1739))</f>
        <v/>
      </c>
      <c r="H1720" s="19"/>
      <c r="I1720" s="19"/>
      <c r="J1720" s="19"/>
      <c r="K1720" s="19"/>
      <c r="L1720" s="19"/>
      <c r="M1720" s="19"/>
      <c r="N1720" s="19"/>
      <c r="O1720" s="15" t="str">
        <f aca="false">IF(F1720="", "", IF(AND(NOT(F1720=0),NOT(MOD(F1720,15)=0)),"A carga horária deve ser múltiplo de 15",""))</f>
        <v/>
      </c>
      <c r="P1720" s="15" t="n">
        <f aca="false">IF(ISBLANK(O1720),"",IF(O1720="",0,1))</f>
        <v>0</v>
      </c>
      <c r="Q1720" s="21"/>
      <c r="R1720" s="21"/>
      <c r="S1720" s="21"/>
      <c r="T1720" s="42" t="str">
        <f aca="false">IF(AND($A1720 = "Nome da disciplina:", ISTEXT($B1720)), "OK", "")</f>
        <v/>
      </c>
      <c r="U1720" s="19"/>
      <c r="V1720" s="19"/>
      <c r="W1720" s="21"/>
    </row>
    <row r="1721" customFormat="false" ht="13.5" hidden="false" customHeight="true" outlineLevel="0" collapsed="false">
      <c r="A1721" s="39" t="s">
        <v>92</v>
      </c>
      <c r="B1721" s="39"/>
      <c r="C1721" s="39"/>
      <c r="D1721" s="39"/>
      <c r="E1721" s="39"/>
      <c r="F1721" s="48" t="str">
        <f aca="false">IF(AND(NOT(ISBLANK(F1720)),ISNUMBER(F1720),F1720&gt;=15),F1720/15,"")</f>
        <v/>
      </c>
      <c r="G1721" s="19"/>
      <c r="H1721" s="19"/>
      <c r="I1721" s="19"/>
      <c r="J1721" s="19"/>
      <c r="K1721" s="19"/>
      <c r="L1721" s="19"/>
      <c r="M1721" s="19"/>
      <c r="N1721" s="19"/>
      <c r="O1721" s="21"/>
      <c r="P1721" s="21"/>
      <c r="Q1721" s="21"/>
      <c r="R1721" s="21"/>
      <c r="S1721" s="21"/>
      <c r="T1721" s="42" t="str">
        <f aca="false">IF(AND($A1721 = "Nome da disciplina:", ISTEXT($B1721)), "OK", "")</f>
        <v/>
      </c>
      <c r="U1721" s="19"/>
      <c r="V1721" s="19"/>
      <c r="W1721" s="21"/>
    </row>
    <row r="1722" customFormat="false" ht="60" hidden="false" customHeight="true" outlineLevel="0" collapsed="false">
      <c r="A1722" s="15" t="s">
        <v>100</v>
      </c>
      <c r="B1722" s="31"/>
      <c r="C1722" s="31"/>
      <c r="D1722" s="31"/>
      <c r="E1722" s="31"/>
      <c r="F1722" s="31"/>
      <c r="G1722" s="31"/>
      <c r="H1722" s="31"/>
      <c r="I1722" s="31"/>
      <c r="J1722" s="31"/>
      <c r="K1722" s="31"/>
      <c r="L1722" s="31"/>
      <c r="M1722" s="31"/>
      <c r="N1722" s="19"/>
      <c r="O1722" s="21"/>
      <c r="P1722" s="21"/>
      <c r="Q1722" s="21"/>
      <c r="R1722" s="21"/>
      <c r="S1722" s="21"/>
      <c r="T1722" s="42" t="str">
        <f aca="false">IF(AND($A1722 = "Nome da disciplina:", ISTEXT($B1722)), "OK", "")</f>
        <v/>
      </c>
      <c r="U1722" s="19"/>
      <c r="V1722" s="19"/>
      <c r="W1722" s="21"/>
    </row>
    <row r="1723" customFormat="false" ht="60" hidden="false" customHeight="true" outlineLevel="0" collapsed="false">
      <c r="A1723" s="49" t="s">
        <v>101</v>
      </c>
      <c r="B1723" s="31"/>
      <c r="C1723" s="31"/>
      <c r="D1723" s="31"/>
      <c r="E1723" s="31"/>
      <c r="F1723" s="31"/>
      <c r="G1723" s="31"/>
      <c r="H1723" s="31"/>
      <c r="I1723" s="31"/>
      <c r="J1723" s="31"/>
      <c r="K1723" s="31"/>
      <c r="L1723" s="31"/>
      <c r="M1723" s="31"/>
      <c r="N1723" s="19"/>
      <c r="O1723" s="21"/>
      <c r="P1723" s="21"/>
      <c r="Q1723" s="21"/>
      <c r="R1723" s="21"/>
      <c r="S1723" s="21"/>
      <c r="T1723" s="42" t="str">
        <f aca="false">IF(AND($A1723 = "Nome da disciplina:", ISTEXT($B1723)), "OK", "")</f>
        <v/>
      </c>
      <c r="U1723" s="19"/>
      <c r="V1723" s="19"/>
      <c r="W1723" s="21"/>
    </row>
    <row r="1724" customFormat="false" ht="13.5" hidden="false" customHeight="false" outlineLevel="0" collapsed="false">
      <c r="A1724" s="15" t="s">
        <v>102</v>
      </c>
      <c r="B1724" s="22"/>
      <c r="C1724" s="50" t="s">
        <v>103</v>
      </c>
      <c r="D1724" s="19"/>
      <c r="E1724" s="19"/>
      <c r="G1724" s="21"/>
      <c r="H1724" s="19"/>
      <c r="I1724" s="19"/>
      <c r="J1724" s="19"/>
      <c r="K1724" s="19"/>
      <c r="L1724" s="19"/>
      <c r="M1724" s="19"/>
      <c r="N1724" s="19"/>
      <c r="O1724" s="21"/>
      <c r="P1724" s="21"/>
      <c r="Q1724" s="21"/>
      <c r="R1724" s="21"/>
      <c r="S1724" s="21"/>
      <c r="T1724" s="42" t="str">
        <f aca="false">IF(AND($A1724 = "Nome da disciplina:", ISTEXT($B1724)), "OK", "")</f>
        <v/>
      </c>
      <c r="U1724" s="19"/>
      <c r="V1724" s="19"/>
      <c r="W1724" s="21"/>
    </row>
    <row r="1725" customFormat="false" ht="13.5" hidden="false" customHeight="false" outlineLevel="0" collapsed="false">
      <c r="A1725" s="15" t="s">
        <v>104</v>
      </c>
      <c r="B1725" s="22"/>
      <c r="C1725" s="50" t="s">
        <v>103</v>
      </c>
      <c r="D1725" s="19"/>
      <c r="E1725" s="19"/>
      <c r="G1725" s="21"/>
      <c r="H1725" s="19"/>
      <c r="I1725" s="19"/>
      <c r="J1725" s="19"/>
      <c r="K1725" s="19"/>
      <c r="L1725" s="19"/>
      <c r="M1725" s="19"/>
      <c r="N1725" s="19"/>
      <c r="O1725" s="21"/>
      <c r="P1725" s="21"/>
      <c r="Q1725" s="21"/>
      <c r="R1725" s="21"/>
      <c r="S1725" s="21"/>
      <c r="T1725" s="42" t="str">
        <f aca="false">IF(AND($A1725 = "Nome da disciplina:", ISTEXT($B1725)), "OK", "")</f>
        <v/>
      </c>
      <c r="U1725" s="19"/>
      <c r="V1725" s="19"/>
      <c r="W1725" s="21"/>
    </row>
    <row r="1726" customFormat="false" ht="13.5" hidden="false" customHeight="true" outlineLevel="0" collapsed="false">
      <c r="A1726" s="51" t="s">
        <v>105</v>
      </c>
      <c r="B1726" s="51"/>
      <c r="C1726" s="22"/>
      <c r="D1726" s="50" t="s">
        <v>103</v>
      </c>
      <c r="E1726" s="19"/>
      <c r="F1726" s="52"/>
      <c r="G1726" s="21"/>
      <c r="H1726" s="19"/>
      <c r="I1726" s="19"/>
      <c r="J1726" s="19"/>
      <c r="K1726" s="19"/>
      <c r="L1726" s="19"/>
      <c r="M1726" s="19"/>
      <c r="N1726" s="19"/>
      <c r="O1726" s="21"/>
      <c r="P1726" s="21"/>
      <c r="Q1726" s="21"/>
      <c r="R1726" s="21"/>
      <c r="S1726" s="21"/>
      <c r="T1726" s="42" t="str">
        <f aca="false">IF(AND($A1726 = "Nome da disciplina:", ISTEXT($B1726)), "OK", "")</f>
        <v/>
      </c>
      <c r="U1726" s="19"/>
      <c r="V1726" s="19"/>
      <c r="W1726" s="21"/>
    </row>
    <row r="1727" customFormat="false" ht="13.5" hidden="false" customHeight="true" outlineLevel="0" collapsed="false">
      <c r="A1727" s="51" t="s">
        <v>106</v>
      </c>
      <c r="B1727" s="51"/>
      <c r="C1727" s="22"/>
      <c r="D1727" s="50" t="s">
        <v>103</v>
      </c>
      <c r="E1727" s="19"/>
      <c r="F1727" s="52"/>
      <c r="G1727" s="21"/>
      <c r="H1727" s="19"/>
      <c r="I1727" s="19"/>
      <c r="J1727" s="19"/>
      <c r="K1727" s="19"/>
      <c r="L1727" s="19"/>
      <c r="M1727" s="19"/>
      <c r="N1727" s="19"/>
      <c r="O1727" s="21"/>
      <c r="P1727" s="21"/>
      <c r="Q1727" s="21"/>
      <c r="R1727" s="21"/>
      <c r="S1727" s="21"/>
      <c r="T1727" s="42" t="str">
        <f aca="false">IF(AND($A1727 = "Nome da disciplina:", ISTEXT($B1727)), "OK", "")</f>
        <v/>
      </c>
      <c r="U1727" s="19"/>
      <c r="V1727" s="19"/>
      <c r="W1727" s="21"/>
    </row>
    <row r="1728" customFormat="false" ht="13.5" hidden="false" customHeight="true" outlineLevel="0" collapsed="false">
      <c r="A1728" s="57" t="s">
        <v>107</v>
      </c>
      <c r="B1728" s="57"/>
      <c r="C1728" s="57"/>
      <c r="D1728" s="22"/>
      <c r="E1728" s="50" t="s">
        <v>103</v>
      </c>
      <c r="G1728" s="21"/>
      <c r="H1728" s="19"/>
      <c r="I1728" s="19"/>
      <c r="J1728" s="19"/>
      <c r="K1728" s="19"/>
      <c r="L1728" s="19"/>
      <c r="M1728" s="19"/>
      <c r="N1728" s="19"/>
      <c r="O1728" s="21"/>
      <c r="P1728" s="21"/>
      <c r="Q1728" s="21"/>
      <c r="R1728" s="21"/>
      <c r="S1728" s="21"/>
      <c r="T1728" s="42" t="str">
        <f aca="false">IF(AND($A1728 = "Nome da disciplina:", ISTEXT($B1728)), "OK", "")</f>
        <v/>
      </c>
      <c r="U1728" s="19"/>
      <c r="V1728" s="19"/>
      <c r="W1728" s="21"/>
    </row>
    <row r="1729" customFormat="false" ht="13.5" hidden="false" customHeight="true" outlineLevel="0" collapsed="false">
      <c r="A1729" s="59" t="s">
        <v>108</v>
      </c>
      <c r="B1729" s="59"/>
      <c r="C1729" s="59"/>
      <c r="D1729" s="22"/>
      <c r="E1729" s="50" t="s">
        <v>103</v>
      </c>
      <c r="G1729" s="21"/>
      <c r="H1729" s="19"/>
      <c r="I1729" s="19"/>
      <c r="J1729" s="19"/>
      <c r="K1729" s="19"/>
      <c r="L1729" s="19"/>
      <c r="M1729" s="19"/>
      <c r="N1729" s="19"/>
      <c r="O1729" s="21"/>
      <c r="P1729" s="21"/>
      <c r="Q1729" s="21"/>
      <c r="R1729" s="21"/>
      <c r="S1729" s="21"/>
      <c r="T1729" s="42" t="str">
        <f aca="false">IF(AND($A1729 = "Nome da disciplina:", ISTEXT($B1729)), "OK", "")</f>
        <v/>
      </c>
      <c r="U1729" s="19"/>
      <c r="V1729" s="19"/>
      <c r="W1729" s="21"/>
    </row>
    <row r="1730" customFormat="false" ht="13.5" hidden="false" customHeight="false" outlineLevel="0" collapsed="false">
      <c r="A1730" s="15" t="s">
        <v>109</v>
      </c>
      <c r="B1730" s="20"/>
      <c r="C1730" s="20"/>
      <c r="D1730" s="20"/>
      <c r="E1730" s="19"/>
      <c r="F1730" s="15" t="s">
        <v>110</v>
      </c>
      <c r="G1730" s="22"/>
      <c r="H1730" s="19"/>
      <c r="I1730" s="15" t="s">
        <v>111</v>
      </c>
      <c r="J1730" s="22"/>
      <c r="K1730" s="19"/>
      <c r="L1730" s="15" t="s">
        <v>110</v>
      </c>
      <c r="M1730" s="22"/>
      <c r="N1730" s="19"/>
      <c r="O1730" s="15" t="str">
        <f aca="false">IF(OR(AND(NOT(ISBLANK(G1730)),NOT(ISNUMBER(G1730))),AND(NOT(ISBLANK(J1730)),NOT(ISNUMBER(M1730)))),"Digite um número na C.H.",IF(OR(COUNTIF(B1730:B1739,B1730)&gt;1,COUNTIF(J1730:J1739,J1730)&gt;1),"Docente repetido",""))</f>
        <v/>
      </c>
      <c r="P1730" s="15" t="n">
        <f aca="false">IF(ISBLANK(O1730),"",IF(O1730="",0,1))</f>
        <v>0</v>
      </c>
      <c r="Q1730" s="21"/>
      <c r="R1730" s="21"/>
      <c r="S1730" s="21"/>
      <c r="T1730" s="42" t="str">
        <f aca="false">IF(AND($A1730 = "Nome da disciplina:", ISTEXT($B1730)), "OK", "")</f>
        <v/>
      </c>
      <c r="U1730" s="19"/>
      <c r="V1730" s="19"/>
      <c r="W1730" s="21"/>
    </row>
    <row r="1731" customFormat="false" ht="13.5" hidden="false" customHeight="false" outlineLevel="0" collapsed="false">
      <c r="A1731" s="15" t="s">
        <v>112</v>
      </c>
      <c r="B1731" s="20"/>
      <c r="C1731" s="20"/>
      <c r="D1731" s="20"/>
      <c r="E1731" s="19"/>
      <c r="F1731" s="15" t="s">
        <v>110</v>
      </c>
      <c r="G1731" s="22"/>
      <c r="H1731" s="19"/>
      <c r="I1731" s="15" t="s">
        <v>113</v>
      </c>
      <c r="J1731" s="22"/>
      <c r="K1731" s="19"/>
      <c r="L1731" s="15" t="s">
        <v>110</v>
      </c>
      <c r="M1731" s="22"/>
      <c r="N1731" s="19"/>
      <c r="O1731" s="15" t="str">
        <f aca="false">IF(OR(AND(NOT(ISBLANK(G1731)),NOT(ISNUMBER(G1731))),AND(NOT(ISBLANK(J1731)),NOT(ISNUMBER(M1731)))),"Digite um número na C.H.",IF(OR(COUNTIF(B1730:B1739,B1731)&gt;1,COUNTIF(J1730:J1739,J1731)&gt;1),"Docente repetido",""))</f>
        <v/>
      </c>
      <c r="P1731" s="15" t="n">
        <f aca="false">IF(ISBLANK(O1731),"",IF(O1731="",0,1))</f>
        <v>0</v>
      </c>
      <c r="Q1731" s="21"/>
      <c r="R1731" s="21"/>
      <c r="S1731" s="21"/>
      <c r="T1731" s="42" t="str">
        <f aca="false">IF(AND($A1731 = "Nome da disciplina:", ISTEXT($B1731)), "OK", "")</f>
        <v/>
      </c>
      <c r="U1731" s="19"/>
      <c r="V1731" s="19"/>
      <c r="W1731" s="21"/>
    </row>
    <row r="1732" customFormat="false" ht="13.5" hidden="false" customHeight="false" outlineLevel="0" collapsed="false">
      <c r="A1732" s="15" t="s">
        <v>114</v>
      </c>
      <c r="B1732" s="20"/>
      <c r="C1732" s="20"/>
      <c r="D1732" s="20"/>
      <c r="E1732" s="19"/>
      <c r="F1732" s="15" t="s">
        <v>110</v>
      </c>
      <c r="G1732" s="22"/>
      <c r="H1732" s="19"/>
      <c r="I1732" s="15" t="s">
        <v>115</v>
      </c>
      <c r="J1732" s="22"/>
      <c r="K1732" s="19"/>
      <c r="L1732" s="15" t="s">
        <v>110</v>
      </c>
      <c r="M1732" s="22"/>
      <c r="N1732" s="19"/>
      <c r="O1732" s="15" t="str">
        <f aca="false">IF(OR(AND(NOT(ISBLANK(G1732)),NOT(ISNUMBER(G1732))),AND(NOT(ISBLANK(J1732)),NOT(ISNUMBER(M1732)))),"Digite um número na C.H.",IF(OR(COUNTIF(B1730:B1739,B1732)&gt;1,COUNTIF(J1730:J1739,J1732)&gt;1),"Docente repetido",""))</f>
        <v/>
      </c>
      <c r="P1732" s="15" t="n">
        <f aca="false">IF(ISBLANK(O1732),"",IF(O1732="",0,1))</f>
        <v>0</v>
      </c>
      <c r="Q1732" s="21"/>
      <c r="R1732" s="21"/>
      <c r="S1732" s="21"/>
      <c r="T1732" s="42" t="str">
        <f aca="false">IF(AND($A1732 = "Nome da disciplina:", ISTEXT($B1732)), "OK", "")</f>
        <v/>
      </c>
      <c r="U1732" s="19"/>
      <c r="V1732" s="19"/>
      <c r="W1732" s="21"/>
    </row>
    <row r="1733" customFormat="false" ht="13.5" hidden="false" customHeight="false" outlineLevel="0" collapsed="false">
      <c r="A1733" s="15" t="s">
        <v>116</v>
      </c>
      <c r="B1733" s="20"/>
      <c r="C1733" s="20"/>
      <c r="D1733" s="20"/>
      <c r="E1733" s="19"/>
      <c r="F1733" s="15" t="s">
        <v>110</v>
      </c>
      <c r="G1733" s="22"/>
      <c r="H1733" s="19"/>
      <c r="I1733" s="15" t="s">
        <v>117</v>
      </c>
      <c r="J1733" s="22"/>
      <c r="K1733" s="19"/>
      <c r="L1733" s="15" t="s">
        <v>110</v>
      </c>
      <c r="M1733" s="22"/>
      <c r="N1733" s="19"/>
      <c r="O1733" s="15" t="str">
        <f aca="false">IF(OR(AND(NOT(ISBLANK(G1733)),NOT(ISNUMBER(G1733))),AND(NOT(ISBLANK(J1733)),NOT(ISNUMBER(M1733)))),"Digite um número na C.H.",IF(OR(COUNTIF(B1730:B1739,B1733)&gt;1,COUNTIF(J1730:J1739,J1733)&gt;1),"Docente repetido",""))</f>
        <v/>
      </c>
      <c r="P1733" s="15" t="n">
        <f aca="false">IF(ISBLANK(O1733),"",IF(O1733="",0,1))</f>
        <v>0</v>
      </c>
      <c r="Q1733" s="21"/>
      <c r="R1733" s="21"/>
      <c r="S1733" s="21"/>
      <c r="T1733" s="42" t="str">
        <f aca="false">IF(AND($A1733 = "Nome da disciplina:", ISTEXT($B1733)), "OK", "")</f>
        <v/>
      </c>
      <c r="U1733" s="19"/>
      <c r="V1733" s="19"/>
      <c r="W1733" s="21"/>
    </row>
    <row r="1734" customFormat="false" ht="13.5" hidden="false" customHeight="false" outlineLevel="0" collapsed="false">
      <c r="A1734" s="15" t="s">
        <v>118</v>
      </c>
      <c r="B1734" s="20"/>
      <c r="C1734" s="20"/>
      <c r="D1734" s="20"/>
      <c r="E1734" s="19"/>
      <c r="F1734" s="15" t="s">
        <v>110</v>
      </c>
      <c r="G1734" s="22"/>
      <c r="H1734" s="19"/>
      <c r="I1734" s="15" t="s">
        <v>119</v>
      </c>
      <c r="J1734" s="22"/>
      <c r="K1734" s="19"/>
      <c r="L1734" s="15" t="s">
        <v>110</v>
      </c>
      <c r="M1734" s="22"/>
      <c r="N1734" s="19"/>
      <c r="O1734" s="15" t="str">
        <f aca="false">IF(OR(AND(NOT(ISBLANK(G1734)),NOT(ISNUMBER(G1734))),AND(NOT(ISBLANK(J1734)),NOT(ISNUMBER(M1734)))),"Digite um número na C.H.",IF(OR(COUNTIF(B1730:B1739,B1734)&gt;1,COUNTIF(J1730:J1739,J1734)&gt;1),"Docente repetido",""))</f>
        <v/>
      </c>
      <c r="P1734" s="15" t="n">
        <f aca="false">IF(ISBLANK(O1734),"",IF(O1734="",0,1))</f>
        <v>0</v>
      </c>
      <c r="Q1734" s="21"/>
      <c r="R1734" s="21"/>
      <c r="S1734" s="21"/>
      <c r="T1734" s="42" t="str">
        <f aca="false">IF(AND($A1734 = "Nome da disciplina:", ISTEXT($B1734)), "OK", "")</f>
        <v/>
      </c>
      <c r="U1734" s="19"/>
      <c r="V1734" s="19"/>
      <c r="W1734" s="21"/>
    </row>
    <row r="1735" customFormat="false" ht="13.5" hidden="false" customHeight="false" outlineLevel="0" collapsed="false">
      <c r="A1735" s="15" t="s">
        <v>120</v>
      </c>
      <c r="B1735" s="20"/>
      <c r="C1735" s="20"/>
      <c r="D1735" s="20"/>
      <c r="E1735" s="19"/>
      <c r="F1735" s="15" t="s">
        <v>110</v>
      </c>
      <c r="G1735" s="22"/>
      <c r="H1735" s="19"/>
      <c r="I1735" s="15" t="s">
        <v>121</v>
      </c>
      <c r="J1735" s="22"/>
      <c r="K1735" s="19"/>
      <c r="L1735" s="15" t="s">
        <v>110</v>
      </c>
      <c r="M1735" s="22"/>
      <c r="N1735" s="19"/>
      <c r="O1735" s="15" t="str">
        <f aca="false">IF(OR(AND(NOT(ISBLANK(G1735)),NOT(ISNUMBER(G1735))),AND(NOT(ISBLANK(J1735)),NOT(ISNUMBER(M1735)))),"Digite um número na C.H.",IF(OR(COUNTIF(B1730:B1739,B1735)&gt;1,COUNTIF(J1730:J1739,J1735)&gt;1),"Docente repetido",""))</f>
        <v/>
      </c>
      <c r="P1735" s="15" t="n">
        <f aca="false">IF(ISBLANK(O1735),"",IF(O1735="",0,1))</f>
        <v>0</v>
      </c>
      <c r="Q1735" s="21"/>
      <c r="R1735" s="21"/>
      <c r="S1735" s="21"/>
      <c r="T1735" s="42" t="str">
        <f aca="false">IF(AND($A1735 = "Nome da disciplina:", ISTEXT($B1735)), "OK", "")</f>
        <v/>
      </c>
      <c r="U1735" s="19"/>
      <c r="V1735" s="19"/>
      <c r="W1735" s="21"/>
    </row>
    <row r="1736" customFormat="false" ht="13.5" hidden="false" customHeight="false" outlineLevel="0" collapsed="false">
      <c r="A1736" s="15" t="s">
        <v>122</v>
      </c>
      <c r="B1736" s="20"/>
      <c r="C1736" s="20"/>
      <c r="D1736" s="20"/>
      <c r="E1736" s="19"/>
      <c r="F1736" s="15" t="s">
        <v>110</v>
      </c>
      <c r="G1736" s="22"/>
      <c r="H1736" s="19"/>
      <c r="I1736" s="15" t="s">
        <v>123</v>
      </c>
      <c r="J1736" s="22"/>
      <c r="K1736" s="19"/>
      <c r="L1736" s="15" t="s">
        <v>110</v>
      </c>
      <c r="M1736" s="22"/>
      <c r="N1736" s="19"/>
      <c r="O1736" s="15" t="str">
        <f aca="false">IF(OR(AND(NOT(ISBLANK(G1736)),NOT(ISNUMBER(G1736))),AND(NOT(ISBLANK(J1736)),NOT(ISNUMBER(M1736)))),"Digite um número na C.H.",IF(OR(COUNTIF(B1730:B1739,B1736)&gt;1,COUNTIF(J1730:J1739,J1736)&gt;1),"Docente repetido",""))</f>
        <v/>
      </c>
      <c r="P1736" s="15" t="n">
        <f aca="false">IF(ISBLANK(O1736),"",IF(O1736="",0,1))</f>
        <v>0</v>
      </c>
      <c r="Q1736" s="21"/>
      <c r="R1736" s="21"/>
      <c r="S1736" s="21"/>
      <c r="T1736" s="42" t="str">
        <f aca="false">IF(AND($A1736 = "Nome da disciplina:", ISTEXT($B1736)), "OK", "")</f>
        <v/>
      </c>
      <c r="U1736" s="19"/>
      <c r="V1736" s="19"/>
      <c r="W1736" s="21"/>
    </row>
    <row r="1737" customFormat="false" ht="13.5" hidden="false" customHeight="false" outlineLevel="0" collapsed="false">
      <c r="A1737" s="15" t="s">
        <v>124</v>
      </c>
      <c r="B1737" s="20"/>
      <c r="C1737" s="20"/>
      <c r="D1737" s="20"/>
      <c r="E1737" s="19"/>
      <c r="F1737" s="15" t="s">
        <v>110</v>
      </c>
      <c r="G1737" s="22"/>
      <c r="H1737" s="19"/>
      <c r="I1737" s="15" t="s">
        <v>125</v>
      </c>
      <c r="J1737" s="22"/>
      <c r="K1737" s="19"/>
      <c r="L1737" s="15" t="s">
        <v>110</v>
      </c>
      <c r="M1737" s="22"/>
      <c r="N1737" s="19"/>
      <c r="O1737" s="15" t="str">
        <f aca="false">IF(OR(AND(NOT(ISBLANK(G1737)),NOT(ISNUMBER(G1737))),AND(NOT(ISBLANK(J1737)),NOT(ISNUMBER(M1737)))),"Digite um número na C.H.",IF(OR(COUNTIF(B1730:B1739,B1737)&gt;1,COUNTIF(J1730:J1739,J1737)&gt;1),"Docente repetido",""))</f>
        <v/>
      </c>
      <c r="P1737" s="15" t="n">
        <f aca="false">IF(ISBLANK(O1737),"",IF(O1737="",0,1))</f>
        <v>0</v>
      </c>
      <c r="Q1737" s="21"/>
      <c r="R1737" s="21"/>
      <c r="S1737" s="21"/>
      <c r="T1737" s="42" t="str">
        <f aca="false">IF(AND($A1737 = "Nome da disciplina:", ISTEXT($B1737)), "OK", "")</f>
        <v/>
      </c>
      <c r="U1737" s="19"/>
      <c r="V1737" s="19"/>
      <c r="W1737" s="21"/>
    </row>
    <row r="1738" customFormat="false" ht="13.5" hidden="false" customHeight="false" outlineLevel="0" collapsed="false">
      <c r="A1738" s="15" t="s">
        <v>126</v>
      </c>
      <c r="B1738" s="20"/>
      <c r="C1738" s="20"/>
      <c r="D1738" s="20"/>
      <c r="E1738" s="19"/>
      <c r="F1738" s="15" t="s">
        <v>110</v>
      </c>
      <c r="G1738" s="22"/>
      <c r="H1738" s="19"/>
      <c r="I1738" s="15" t="s">
        <v>127</v>
      </c>
      <c r="J1738" s="22"/>
      <c r="K1738" s="19"/>
      <c r="L1738" s="15" t="s">
        <v>110</v>
      </c>
      <c r="M1738" s="22"/>
      <c r="N1738" s="19"/>
      <c r="O1738" s="15" t="str">
        <f aca="false">IF(OR(AND(NOT(ISBLANK(G1738)),NOT(ISNUMBER(G1738))),AND(NOT(ISBLANK(J1738)),NOT(ISNUMBER(M1738)))),"Digite um número na C.H.",IF(OR(COUNTIF(B1730:B1739,B1738)&gt;1,COUNTIF(J1730:J1739,J1738)&gt;1),"Docente repetido",""))</f>
        <v/>
      </c>
      <c r="P1738" s="15" t="n">
        <f aca="false">IF(ISBLANK(O1738),"",IF(O1738="",0,1))</f>
        <v>0</v>
      </c>
      <c r="Q1738" s="21"/>
      <c r="R1738" s="21"/>
      <c r="S1738" s="21"/>
      <c r="T1738" s="42" t="str">
        <f aca="false">IF(AND($A1738 = "Nome da disciplina:", ISTEXT($B1738)), "OK", "")</f>
        <v/>
      </c>
      <c r="U1738" s="21"/>
      <c r="V1738" s="21"/>
      <c r="W1738" s="21"/>
    </row>
    <row r="1739" customFormat="false" ht="13.5" hidden="false" customHeight="false" outlineLevel="0" collapsed="false">
      <c r="A1739" s="15" t="s">
        <v>128</v>
      </c>
      <c r="B1739" s="20"/>
      <c r="C1739" s="20"/>
      <c r="D1739" s="20"/>
      <c r="E1739" s="19"/>
      <c r="F1739" s="15" t="s">
        <v>110</v>
      </c>
      <c r="G1739" s="22"/>
      <c r="H1739" s="19"/>
      <c r="I1739" s="15" t="s">
        <v>129</v>
      </c>
      <c r="J1739" s="22"/>
      <c r="K1739" s="19"/>
      <c r="L1739" s="15" t="s">
        <v>110</v>
      </c>
      <c r="M1739" s="22"/>
      <c r="N1739" s="19"/>
      <c r="O1739" s="15" t="str">
        <f aca="false">IF(OR(AND(NOT(ISBLANK(G1739)),NOT(ISNUMBER(G1739))),AND(NOT(ISBLANK(J1739)),NOT(ISNUMBER(M1739)))),"Digite um número na C.H.",IF(OR(COUNTIF(B1730:B1739,B1739)&gt;1,COUNTIF(J1730:J1739,J1739)&gt;1),"Docente repetido",""))</f>
        <v/>
      </c>
      <c r="P1739" s="15" t="n">
        <f aca="false">IF(ISBLANK(O1739),"",IF(O1739="",0,1))</f>
        <v>0</v>
      </c>
      <c r="Q1739" s="21"/>
      <c r="R1739" s="21"/>
      <c r="S1739" s="21"/>
      <c r="T1739" s="42" t="str">
        <f aca="false">IF(AND($A1739 = "Nome da disciplina:", ISTEXT($B1739)), "OK", "")</f>
        <v/>
      </c>
      <c r="U1739" s="21"/>
      <c r="V1739" s="21"/>
      <c r="W1739" s="21"/>
    </row>
    <row r="1740" customFormat="false" ht="12" hidden="false" customHeight="false" outlineLevel="0" collapsed="false">
      <c r="A1740" s="21"/>
      <c r="B1740" s="21"/>
      <c r="C1740" s="21"/>
      <c r="D1740" s="21"/>
      <c r="E1740" s="21"/>
      <c r="F1740" s="21"/>
      <c r="G1740" s="21"/>
      <c r="H1740" s="21"/>
      <c r="I1740" s="21"/>
      <c r="J1740" s="21"/>
      <c r="K1740" s="21"/>
      <c r="L1740" s="21"/>
      <c r="M1740" s="21"/>
      <c r="N1740" s="21"/>
      <c r="O1740" s="21"/>
      <c r="P1740" s="21"/>
      <c r="Q1740" s="21"/>
      <c r="R1740" s="21"/>
      <c r="S1740" s="21"/>
      <c r="T1740" s="42" t="str">
        <f aca="false">IF(AND($A1740 = "Nome da disciplina:", ISTEXT($B1740)), "OK", "")</f>
        <v/>
      </c>
      <c r="U1740" s="21"/>
      <c r="V1740" s="21"/>
      <c r="W1740" s="21"/>
    </row>
    <row r="1741" customFormat="false" ht="15.75" hidden="false" customHeight="true" outlineLevel="0" collapsed="false">
      <c r="T1741" s="42" t="str">
        <f aca="false">IF(AND($A1741 = "Nome da disciplina:", ISTEXT($B1741)), "OK", "")</f>
        <v/>
      </c>
    </row>
    <row r="1742" customFormat="false" ht="15.75" hidden="false" customHeight="true" outlineLevel="0" collapsed="false">
      <c r="T1742" s="42" t="str">
        <f aca="false">IF(AND($A1742 = "Nome da disciplina:", ISTEXT($B1742)), "OK", "")</f>
        <v/>
      </c>
    </row>
    <row r="1743" customFormat="false" ht="19.5" hidden="false" customHeight="true" outlineLevel="0" collapsed="false">
      <c r="A1743" s="15" t="s">
        <v>98</v>
      </c>
      <c r="B1743" s="17"/>
      <c r="C1743" s="17"/>
      <c r="D1743" s="17"/>
      <c r="E1743" s="17"/>
      <c r="F1743" s="17"/>
      <c r="G1743" s="17"/>
      <c r="H1743" s="17"/>
      <c r="I1743" s="17"/>
      <c r="J1743" s="17"/>
      <c r="K1743" s="17"/>
      <c r="L1743" s="17"/>
      <c r="M1743" s="17"/>
      <c r="N1743" s="19"/>
      <c r="O1743" s="15" t="str">
        <f aca="false">IF(AND(B1743="",NOT(F1744="")),"Nome da disciplina obrigatório","")</f>
        <v/>
      </c>
      <c r="P1743" s="15" t="n">
        <f aca="false">IF(ISBLANK(O1743),"",IF(O1743="",0,1))</f>
        <v>0</v>
      </c>
      <c r="Q1743" s="21"/>
      <c r="R1743" s="21"/>
      <c r="S1743" s="21"/>
      <c r="T1743" s="42" t="str">
        <f aca="false">IF(AND($A1743 = "Nome da disciplina:", ISTEXT($B1743)), "OK", "")</f>
        <v/>
      </c>
      <c r="U1743" s="21"/>
      <c r="V1743" s="21"/>
      <c r="W1743" s="21"/>
    </row>
    <row r="1744" customFormat="false" ht="32.25" hidden="false" customHeight="true" outlineLevel="0" collapsed="false">
      <c r="A1744" s="47" t="s">
        <v>99</v>
      </c>
      <c r="B1744" s="47"/>
      <c r="C1744" s="47"/>
      <c r="D1744" s="47"/>
      <c r="E1744" s="47"/>
      <c r="F1744" s="15" t="str">
        <f aca="false">IF(SUM(G1754:G1763)+SUM(M1754:M1763)=0,"",SUM(G1754:G1763)+SUM(M1754:M1763))</f>
        <v/>
      </c>
      <c r="H1744" s="19"/>
      <c r="I1744" s="19"/>
      <c r="J1744" s="19"/>
      <c r="K1744" s="19"/>
      <c r="L1744" s="19"/>
      <c r="M1744" s="19"/>
      <c r="N1744" s="19"/>
      <c r="O1744" s="15" t="str">
        <f aca="false">IF(F1744="", "", IF(AND(NOT(F1744=0),NOT(MOD(F1744,15)=0)),"A carga horária deve ser múltiplo de 15",""))</f>
        <v/>
      </c>
      <c r="P1744" s="15" t="n">
        <f aca="false">IF(ISBLANK(O1744),"",IF(O1744="",0,1))</f>
        <v>0</v>
      </c>
      <c r="Q1744" s="21"/>
      <c r="R1744" s="21"/>
      <c r="S1744" s="21"/>
      <c r="T1744" s="42" t="str">
        <f aca="false">IF(AND($A1744 = "Nome da disciplina:", ISTEXT($B1744)), "OK", "")</f>
        <v/>
      </c>
      <c r="U1744" s="19"/>
      <c r="V1744" s="19"/>
      <c r="W1744" s="21"/>
    </row>
    <row r="1745" customFormat="false" ht="13.5" hidden="false" customHeight="true" outlineLevel="0" collapsed="false">
      <c r="A1745" s="39" t="s">
        <v>92</v>
      </c>
      <c r="B1745" s="39"/>
      <c r="C1745" s="39"/>
      <c r="D1745" s="39"/>
      <c r="E1745" s="39"/>
      <c r="F1745" s="48" t="str">
        <f aca="false">IF(AND(NOT(ISBLANK(F1744)),ISNUMBER(F1744),F1744&gt;=15),F1744/15,"")</f>
        <v/>
      </c>
      <c r="G1745" s="19"/>
      <c r="H1745" s="19"/>
      <c r="I1745" s="19"/>
      <c r="J1745" s="19"/>
      <c r="K1745" s="19"/>
      <c r="L1745" s="19"/>
      <c r="M1745" s="19"/>
      <c r="N1745" s="19"/>
      <c r="O1745" s="21"/>
      <c r="P1745" s="21"/>
      <c r="Q1745" s="21"/>
      <c r="R1745" s="21"/>
      <c r="S1745" s="21"/>
      <c r="T1745" s="42" t="str">
        <f aca="false">IF(AND($A1745 = "Nome da disciplina:", ISTEXT($B1745)), "OK", "")</f>
        <v/>
      </c>
      <c r="U1745" s="19"/>
      <c r="V1745" s="19"/>
      <c r="W1745" s="21"/>
    </row>
    <row r="1746" customFormat="false" ht="60" hidden="false" customHeight="true" outlineLevel="0" collapsed="false">
      <c r="A1746" s="15" t="s">
        <v>100</v>
      </c>
      <c r="B1746" s="31"/>
      <c r="C1746" s="31"/>
      <c r="D1746" s="31"/>
      <c r="E1746" s="31"/>
      <c r="F1746" s="31"/>
      <c r="G1746" s="31"/>
      <c r="H1746" s="31"/>
      <c r="I1746" s="31"/>
      <c r="J1746" s="31"/>
      <c r="K1746" s="31"/>
      <c r="L1746" s="31"/>
      <c r="M1746" s="31"/>
      <c r="N1746" s="19"/>
      <c r="O1746" s="21"/>
      <c r="P1746" s="21"/>
      <c r="Q1746" s="21"/>
      <c r="R1746" s="21"/>
      <c r="S1746" s="21"/>
      <c r="T1746" s="42" t="str">
        <f aca="false">IF(AND($A1746 = "Nome da disciplina:", ISTEXT($B1746)), "OK", "")</f>
        <v/>
      </c>
      <c r="U1746" s="19"/>
      <c r="V1746" s="19"/>
      <c r="W1746" s="21"/>
    </row>
    <row r="1747" customFormat="false" ht="60" hidden="false" customHeight="true" outlineLevel="0" collapsed="false">
      <c r="A1747" s="49" t="s">
        <v>101</v>
      </c>
      <c r="B1747" s="31"/>
      <c r="C1747" s="31"/>
      <c r="D1747" s="31"/>
      <c r="E1747" s="31"/>
      <c r="F1747" s="31"/>
      <c r="G1747" s="31"/>
      <c r="H1747" s="31"/>
      <c r="I1747" s="31"/>
      <c r="J1747" s="31"/>
      <c r="K1747" s="31"/>
      <c r="L1747" s="31"/>
      <c r="M1747" s="31"/>
      <c r="N1747" s="19"/>
      <c r="O1747" s="21"/>
      <c r="P1747" s="21"/>
      <c r="Q1747" s="21"/>
      <c r="R1747" s="21"/>
      <c r="S1747" s="21"/>
      <c r="T1747" s="42" t="str">
        <f aca="false">IF(AND($A1747 = "Nome da disciplina:", ISTEXT($B1747)), "OK", "")</f>
        <v/>
      </c>
      <c r="U1747" s="19"/>
      <c r="V1747" s="19"/>
      <c r="W1747" s="21"/>
    </row>
    <row r="1748" customFormat="false" ht="13.5" hidden="false" customHeight="false" outlineLevel="0" collapsed="false">
      <c r="A1748" s="15" t="s">
        <v>102</v>
      </c>
      <c r="B1748" s="22"/>
      <c r="C1748" s="50" t="s">
        <v>103</v>
      </c>
      <c r="D1748" s="19"/>
      <c r="E1748" s="19"/>
      <c r="G1748" s="21"/>
      <c r="H1748" s="19"/>
      <c r="I1748" s="19"/>
      <c r="J1748" s="19"/>
      <c r="K1748" s="19"/>
      <c r="L1748" s="19"/>
      <c r="M1748" s="19"/>
      <c r="N1748" s="19"/>
      <c r="O1748" s="21"/>
      <c r="P1748" s="21"/>
      <c r="Q1748" s="21"/>
      <c r="R1748" s="21"/>
      <c r="S1748" s="21"/>
      <c r="T1748" s="42" t="str">
        <f aca="false">IF(AND($A1748 = "Nome da disciplina:", ISTEXT($B1748)), "OK", "")</f>
        <v/>
      </c>
      <c r="U1748" s="19"/>
      <c r="V1748" s="19"/>
      <c r="W1748" s="21"/>
    </row>
    <row r="1749" customFormat="false" ht="13.5" hidden="false" customHeight="false" outlineLevel="0" collapsed="false">
      <c r="A1749" s="15" t="s">
        <v>104</v>
      </c>
      <c r="B1749" s="22"/>
      <c r="C1749" s="50" t="s">
        <v>103</v>
      </c>
      <c r="D1749" s="19"/>
      <c r="E1749" s="19"/>
      <c r="G1749" s="21"/>
      <c r="H1749" s="19"/>
      <c r="I1749" s="19"/>
      <c r="J1749" s="19"/>
      <c r="K1749" s="19"/>
      <c r="L1749" s="19"/>
      <c r="M1749" s="19"/>
      <c r="N1749" s="19"/>
      <c r="O1749" s="21"/>
      <c r="P1749" s="21"/>
      <c r="Q1749" s="21"/>
      <c r="R1749" s="21"/>
      <c r="S1749" s="21"/>
      <c r="T1749" s="42" t="str">
        <f aca="false">IF(AND($A1749 = "Nome da disciplina:", ISTEXT($B1749)), "OK", "")</f>
        <v/>
      </c>
      <c r="U1749" s="19"/>
      <c r="V1749" s="19"/>
      <c r="W1749" s="21"/>
    </row>
    <row r="1750" customFormat="false" ht="13.5" hidden="false" customHeight="true" outlineLevel="0" collapsed="false">
      <c r="A1750" s="51" t="s">
        <v>105</v>
      </c>
      <c r="B1750" s="51"/>
      <c r="C1750" s="22"/>
      <c r="D1750" s="50" t="s">
        <v>103</v>
      </c>
      <c r="E1750" s="19"/>
      <c r="F1750" s="52"/>
      <c r="G1750" s="21"/>
      <c r="H1750" s="19"/>
      <c r="I1750" s="19"/>
      <c r="J1750" s="19"/>
      <c r="K1750" s="19"/>
      <c r="L1750" s="19"/>
      <c r="M1750" s="19"/>
      <c r="N1750" s="19"/>
      <c r="O1750" s="21"/>
      <c r="P1750" s="21"/>
      <c r="Q1750" s="21"/>
      <c r="R1750" s="21"/>
      <c r="S1750" s="21"/>
      <c r="T1750" s="42" t="str">
        <f aca="false">IF(AND($A1750 = "Nome da disciplina:", ISTEXT($B1750)), "OK", "")</f>
        <v/>
      </c>
      <c r="U1750" s="19"/>
      <c r="V1750" s="19"/>
      <c r="W1750" s="21"/>
    </row>
    <row r="1751" customFormat="false" ht="13.5" hidden="false" customHeight="true" outlineLevel="0" collapsed="false">
      <c r="A1751" s="51" t="s">
        <v>106</v>
      </c>
      <c r="B1751" s="51"/>
      <c r="C1751" s="22"/>
      <c r="D1751" s="50" t="s">
        <v>103</v>
      </c>
      <c r="E1751" s="19"/>
      <c r="F1751" s="52"/>
      <c r="G1751" s="21"/>
      <c r="H1751" s="19"/>
      <c r="I1751" s="19"/>
      <c r="J1751" s="19"/>
      <c r="K1751" s="19"/>
      <c r="L1751" s="19"/>
      <c r="M1751" s="19"/>
      <c r="N1751" s="19"/>
      <c r="O1751" s="21"/>
      <c r="P1751" s="21"/>
      <c r="Q1751" s="21"/>
      <c r="R1751" s="21"/>
      <c r="S1751" s="21"/>
      <c r="T1751" s="42" t="str">
        <f aca="false">IF(AND($A1751 = "Nome da disciplina:", ISTEXT($B1751)), "OK", "")</f>
        <v/>
      </c>
      <c r="U1751" s="19"/>
      <c r="V1751" s="19"/>
      <c r="W1751" s="21"/>
    </row>
    <row r="1752" customFormat="false" ht="13.5" hidden="false" customHeight="true" outlineLevel="0" collapsed="false">
      <c r="A1752" s="57" t="s">
        <v>107</v>
      </c>
      <c r="B1752" s="57"/>
      <c r="C1752" s="57"/>
      <c r="D1752" s="22"/>
      <c r="E1752" s="50" t="s">
        <v>103</v>
      </c>
      <c r="G1752" s="21"/>
      <c r="H1752" s="19"/>
      <c r="I1752" s="19"/>
      <c r="J1752" s="19"/>
      <c r="K1752" s="19"/>
      <c r="L1752" s="19"/>
      <c r="M1752" s="19"/>
      <c r="N1752" s="19"/>
      <c r="O1752" s="21"/>
      <c r="P1752" s="21"/>
      <c r="Q1752" s="21"/>
      <c r="R1752" s="21"/>
      <c r="S1752" s="21"/>
      <c r="T1752" s="42" t="str">
        <f aca="false">IF(AND($A1752 = "Nome da disciplina:", ISTEXT($B1752)), "OK", "")</f>
        <v/>
      </c>
      <c r="U1752" s="19"/>
      <c r="V1752" s="19"/>
      <c r="W1752" s="21"/>
    </row>
    <row r="1753" customFormat="false" ht="13.5" hidden="false" customHeight="true" outlineLevel="0" collapsed="false">
      <c r="A1753" s="59" t="s">
        <v>108</v>
      </c>
      <c r="B1753" s="59"/>
      <c r="C1753" s="59"/>
      <c r="D1753" s="22"/>
      <c r="E1753" s="50" t="s">
        <v>103</v>
      </c>
      <c r="G1753" s="21"/>
      <c r="H1753" s="19"/>
      <c r="I1753" s="19"/>
      <c r="J1753" s="19"/>
      <c r="K1753" s="19"/>
      <c r="L1753" s="19"/>
      <c r="M1753" s="19"/>
      <c r="N1753" s="19"/>
      <c r="O1753" s="21"/>
      <c r="P1753" s="21"/>
      <c r="Q1753" s="21"/>
      <c r="R1753" s="21"/>
      <c r="S1753" s="21"/>
      <c r="T1753" s="42" t="str">
        <f aca="false">IF(AND($A1753 = "Nome da disciplina:", ISTEXT($B1753)), "OK", "")</f>
        <v/>
      </c>
      <c r="U1753" s="19"/>
      <c r="V1753" s="19"/>
      <c r="W1753" s="21"/>
    </row>
    <row r="1754" customFormat="false" ht="13.5" hidden="false" customHeight="false" outlineLevel="0" collapsed="false">
      <c r="A1754" s="15" t="s">
        <v>109</v>
      </c>
      <c r="B1754" s="20"/>
      <c r="C1754" s="20"/>
      <c r="D1754" s="20"/>
      <c r="E1754" s="19"/>
      <c r="F1754" s="15" t="s">
        <v>110</v>
      </c>
      <c r="G1754" s="22"/>
      <c r="H1754" s="19"/>
      <c r="I1754" s="15" t="s">
        <v>111</v>
      </c>
      <c r="J1754" s="22"/>
      <c r="K1754" s="19"/>
      <c r="L1754" s="15" t="s">
        <v>110</v>
      </c>
      <c r="M1754" s="22"/>
      <c r="N1754" s="19"/>
      <c r="O1754" s="15" t="str">
        <f aca="false">IF(OR(AND(NOT(ISBLANK(G1754)),NOT(ISNUMBER(G1754))),AND(NOT(ISBLANK(J1754)),NOT(ISNUMBER(M1754)))),"Digite um número na C.H.",IF(OR(COUNTIF(B1754:B1763,B1754)&gt;1,COUNTIF(J1754:J1763,J1754)&gt;1),"Docente repetido",""))</f>
        <v/>
      </c>
      <c r="P1754" s="15" t="n">
        <f aca="false">IF(ISBLANK(O1754),"",IF(O1754="",0,1))</f>
        <v>0</v>
      </c>
      <c r="Q1754" s="21"/>
      <c r="R1754" s="21"/>
      <c r="S1754" s="21"/>
      <c r="T1754" s="42" t="str">
        <f aca="false">IF(AND($A1754 = "Nome da disciplina:", ISTEXT($B1754)), "OK", "")</f>
        <v/>
      </c>
      <c r="U1754" s="19"/>
      <c r="V1754" s="19"/>
      <c r="W1754" s="21"/>
    </row>
    <row r="1755" customFormat="false" ht="13.5" hidden="false" customHeight="false" outlineLevel="0" collapsed="false">
      <c r="A1755" s="15" t="s">
        <v>112</v>
      </c>
      <c r="B1755" s="20"/>
      <c r="C1755" s="20"/>
      <c r="D1755" s="20"/>
      <c r="E1755" s="19"/>
      <c r="F1755" s="15" t="s">
        <v>110</v>
      </c>
      <c r="G1755" s="22"/>
      <c r="H1755" s="19"/>
      <c r="I1755" s="15" t="s">
        <v>113</v>
      </c>
      <c r="J1755" s="22"/>
      <c r="K1755" s="19"/>
      <c r="L1755" s="15" t="s">
        <v>110</v>
      </c>
      <c r="M1755" s="22"/>
      <c r="N1755" s="19"/>
      <c r="O1755" s="15" t="str">
        <f aca="false">IF(OR(AND(NOT(ISBLANK(G1755)),NOT(ISNUMBER(G1755))),AND(NOT(ISBLANK(J1755)),NOT(ISNUMBER(M1755)))),"Digite um número na C.H.",IF(OR(COUNTIF(B1754:B1763,B1755)&gt;1,COUNTIF(J1754:J1763,J1755)&gt;1),"Docente repetido",""))</f>
        <v/>
      </c>
      <c r="P1755" s="15" t="n">
        <f aca="false">IF(ISBLANK(O1755),"",IF(O1755="",0,1))</f>
        <v>0</v>
      </c>
      <c r="Q1755" s="21"/>
      <c r="R1755" s="21"/>
      <c r="S1755" s="21"/>
      <c r="T1755" s="42" t="str">
        <f aca="false">IF(AND($A1755 = "Nome da disciplina:", ISTEXT($B1755)), "OK", "")</f>
        <v/>
      </c>
      <c r="U1755" s="19"/>
      <c r="V1755" s="19"/>
      <c r="W1755" s="21"/>
    </row>
    <row r="1756" customFormat="false" ht="13.5" hidden="false" customHeight="false" outlineLevel="0" collapsed="false">
      <c r="A1756" s="15" t="s">
        <v>114</v>
      </c>
      <c r="B1756" s="20"/>
      <c r="C1756" s="20"/>
      <c r="D1756" s="20"/>
      <c r="E1756" s="19"/>
      <c r="F1756" s="15" t="s">
        <v>110</v>
      </c>
      <c r="G1756" s="22"/>
      <c r="H1756" s="19"/>
      <c r="I1756" s="15" t="s">
        <v>115</v>
      </c>
      <c r="J1756" s="22"/>
      <c r="K1756" s="19"/>
      <c r="L1756" s="15" t="s">
        <v>110</v>
      </c>
      <c r="M1756" s="22"/>
      <c r="N1756" s="19"/>
      <c r="O1756" s="15" t="str">
        <f aca="false">IF(OR(AND(NOT(ISBLANK(G1756)),NOT(ISNUMBER(G1756))),AND(NOT(ISBLANK(J1756)),NOT(ISNUMBER(M1756)))),"Digite um número na C.H.",IF(OR(COUNTIF(B1754:B1763,B1756)&gt;1,COUNTIF(J1754:J1763,J1756)&gt;1),"Docente repetido",""))</f>
        <v/>
      </c>
      <c r="P1756" s="15" t="n">
        <f aca="false">IF(ISBLANK(O1756),"",IF(O1756="",0,1))</f>
        <v>0</v>
      </c>
      <c r="Q1756" s="21"/>
      <c r="R1756" s="21"/>
      <c r="S1756" s="21"/>
      <c r="T1756" s="42" t="str">
        <f aca="false">IF(AND($A1756 = "Nome da disciplina:", ISTEXT($B1756)), "OK", "")</f>
        <v/>
      </c>
      <c r="U1756" s="19"/>
      <c r="V1756" s="19"/>
      <c r="W1756" s="21"/>
    </row>
    <row r="1757" customFormat="false" ht="13.5" hidden="false" customHeight="false" outlineLevel="0" collapsed="false">
      <c r="A1757" s="15" t="s">
        <v>116</v>
      </c>
      <c r="B1757" s="20"/>
      <c r="C1757" s="20"/>
      <c r="D1757" s="20"/>
      <c r="E1757" s="19"/>
      <c r="F1757" s="15" t="s">
        <v>110</v>
      </c>
      <c r="G1757" s="22"/>
      <c r="H1757" s="19"/>
      <c r="I1757" s="15" t="s">
        <v>117</v>
      </c>
      <c r="J1757" s="22"/>
      <c r="K1757" s="19"/>
      <c r="L1757" s="15" t="s">
        <v>110</v>
      </c>
      <c r="M1757" s="22"/>
      <c r="N1757" s="19"/>
      <c r="O1757" s="15" t="str">
        <f aca="false">IF(OR(AND(NOT(ISBLANK(G1757)),NOT(ISNUMBER(G1757))),AND(NOT(ISBLANK(J1757)),NOT(ISNUMBER(M1757)))),"Digite um número na C.H.",IF(OR(COUNTIF(B1754:B1763,B1757)&gt;1,COUNTIF(J1754:J1763,J1757)&gt;1),"Docente repetido",""))</f>
        <v/>
      </c>
      <c r="P1757" s="15" t="n">
        <f aca="false">IF(ISBLANK(O1757),"",IF(O1757="",0,1))</f>
        <v>0</v>
      </c>
      <c r="Q1757" s="21"/>
      <c r="R1757" s="21"/>
      <c r="S1757" s="21"/>
      <c r="T1757" s="42" t="str">
        <f aca="false">IF(AND($A1757 = "Nome da disciplina:", ISTEXT($B1757)), "OK", "")</f>
        <v/>
      </c>
      <c r="U1757" s="19"/>
      <c r="V1757" s="19"/>
      <c r="W1757" s="21"/>
    </row>
    <row r="1758" customFormat="false" ht="13.5" hidden="false" customHeight="false" outlineLevel="0" collapsed="false">
      <c r="A1758" s="15" t="s">
        <v>118</v>
      </c>
      <c r="B1758" s="20"/>
      <c r="C1758" s="20"/>
      <c r="D1758" s="20"/>
      <c r="E1758" s="19"/>
      <c r="F1758" s="15" t="s">
        <v>110</v>
      </c>
      <c r="G1758" s="22"/>
      <c r="H1758" s="19"/>
      <c r="I1758" s="15" t="s">
        <v>119</v>
      </c>
      <c r="J1758" s="22"/>
      <c r="K1758" s="19"/>
      <c r="L1758" s="15" t="s">
        <v>110</v>
      </c>
      <c r="M1758" s="22"/>
      <c r="N1758" s="19"/>
      <c r="O1758" s="15" t="str">
        <f aca="false">IF(OR(AND(NOT(ISBLANK(G1758)),NOT(ISNUMBER(G1758))),AND(NOT(ISBLANK(J1758)),NOT(ISNUMBER(M1758)))),"Digite um número na C.H.",IF(OR(COUNTIF(B1754:B1763,B1758)&gt;1,COUNTIF(J1754:J1763,J1758)&gt;1),"Docente repetido",""))</f>
        <v/>
      </c>
      <c r="P1758" s="15" t="n">
        <f aca="false">IF(ISBLANK(O1758),"",IF(O1758="",0,1))</f>
        <v>0</v>
      </c>
      <c r="Q1758" s="21"/>
      <c r="R1758" s="21"/>
      <c r="S1758" s="21"/>
      <c r="T1758" s="42" t="str">
        <f aca="false">IF(AND($A1758 = "Nome da disciplina:", ISTEXT($B1758)), "OK", "")</f>
        <v/>
      </c>
      <c r="U1758" s="19"/>
      <c r="V1758" s="19"/>
      <c r="W1758" s="21"/>
    </row>
    <row r="1759" customFormat="false" ht="13.5" hidden="false" customHeight="false" outlineLevel="0" collapsed="false">
      <c r="A1759" s="15" t="s">
        <v>120</v>
      </c>
      <c r="B1759" s="20"/>
      <c r="C1759" s="20"/>
      <c r="D1759" s="20"/>
      <c r="E1759" s="19"/>
      <c r="F1759" s="15" t="s">
        <v>110</v>
      </c>
      <c r="G1759" s="22"/>
      <c r="H1759" s="19"/>
      <c r="I1759" s="15" t="s">
        <v>121</v>
      </c>
      <c r="J1759" s="22"/>
      <c r="K1759" s="19"/>
      <c r="L1759" s="15" t="s">
        <v>110</v>
      </c>
      <c r="M1759" s="22"/>
      <c r="N1759" s="19"/>
      <c r="O1759" s="15" t="str">
        <f aca="false">IF(OR(AND(NOT(ISBLANK(G1759)),NOT(ISNUMBER(G1759))),AND(NOT(ISBLANK(J1759)),NOT(ISNUMBER(M1759)))),"Digite um número na C.H.",IF(OR(COUNTIF(B1754:B1763,B1759)&gt;1,COUNTIF(J1754:J1763,J1759)&gt;1),"Docente repetido",""))</f>
        <v/>
      </c>
      <c r="P1759" s="15" t="n">
        <f aca="false">IF(ISBLANK(O1759),"",IF(O1759="",0,1))</f>
        <v>0</v>
      </c>
      <c r="Q1759" s="21"/>
      <c r="R1759" s="21"/>
      <c r="S1759" s="21"/>
      <c r="T1759" s="42" t="str">
        <f aca="false">IF(AND($A1759 = "Nome da disciplina:", ISTEXT($B1759)), "OK", "")</f>
        <v/>
      </c>
      <c r="U1759" s="19"/>
      <c r="V1759" s="19"/>
      <c r="W1759" s="21"/>
    </row>
    <row r="1760" customFormat="false" ht="13.5" hidden="false" customHeight="false" outlineLevel="0" collapsed="false">
      <c r="A1760" s="15" t="s">
        <v>122</v>
      </c>
      <c r="B1760" s="20"/>
      <c r="C1760" s="20"/>
      <c r="D1760" s="20"/>
      <c r="E1760" s="19"/>
      <c r="F1760" s="15" t="s">
        <v>110</v>
      </c>
      <c r="G1760" s="22"/>
      <c r="H1760" s="19"/>
      <c r="I1760" s="15" t="s">
        <v>123</v>
      </c>
      <c r="J1760" s="22"/>
      <c r="K1760" s="19"/>
      <c r="L1760" s="15" t="s">
        <v>110</v>
      </c>
      <c r="M1760" s="22"/>
      <c r="N1760" s="19"/>
      <c r="O1760" s="15" t="str">
        <f aca="false">IF(OR(AND(NOT(ISBLANK(G1760)),NOT(ISNUMBER(G1760))),AND(NOT(ISBLANK(J1760)),NOT(ISNUMBER(M1760)))),"Digite um número na C.H.",IF(OR(COUNTIF(B1754:B1763,B1760)&gt;1,COUNTIF(J1754:J1763,J1760)&gt;1),"Docente repetido",""))</f>
        <v/>
      </c>
      <c r="P1760" s="15" t="n">
        <f aca="false">IF(ISBLANK(O1760),"",IF(O1760="",0,1))</f>
        <v>0</v>
      </c>
      <c r="Q1760" s="21"/>
      <c r="R1760" s="21"/>
      <c r="S1760" s="21"/>
      <c r="T1760" s="42" t="str">
        <f aca="false">IF(AND($A1760 = "Nome da disciplina:", ISTEXT($B1760)), "OK", "")</f>
        <v/>
      </c>
      <c r="U1760" s="19"/>
      <c r="V1760" s="19"/>
      <c r="W1760" s="21"/>
    </row>
    <row r="1761" customFormat="false" ht="13.5" hidden="false" customHeight="false" outlineLevel="0" collapsed="false">
      <c r="A1761" s="15" t="s">
        <v>124</v>
      </c>
      <c r="B1761" s="20"/>
      <c r="C1761" s="20"/>
      <c r="D1761" s="20"/>
      <c r="E1761" s="19"/>
      <c r="F1761" s="15" t="s">
        <v>110</v>
      </c>
      <c r="G1761" s="22"/>
      <c r="H1761" s="19"/>
      <c r="I1761" s="15" t="s">
        <v>125</v>
      </c>
      <c r="J1761" s="22"/>
      <c r="K1761" s="19"/>
      <c r="L1761" s="15" t="s">
        <v>110</v>
      </c>
      <c r="M1761" s="22"/>
      <c r="N1761" s="19"/>
      <c r="O1761" s="15" t="str">
        <f aca="false">IF(OR(AND(NOT(ISBLANK(G1761)),NOT(ISNUMBER(G1761))),AND(NOT(ISBLANK(J1761)),NOT(ISNUMBER(M1761)))),"Digite um número na C.H.",IF(OR(COUNTIF(B1754:B1763,B1761)&gt;1,COUNTIF(J1754:J1763,J1761)&gt;1),"Docente repetido",""))</f>
        <v/>
      </c>
      <c r="P1761" s="15" t="n">
        <f aca="false">IF(ISBLANK(O1761),"",IF(O1761="",0,1))</f>
        <v>0</v>
      </c>
      <c r="Q1761" s="21"/>
      <c r="R1761" s="21"/>
      <c r="S1761" s="21"/>
      <c r="T1761" s="42" t="str">
        <f aca="false">IF(AND($A1761 = "Nome da disciplina:", ISTEXT($B1761)), "OK", "")</f>
        <v/>
      </c>
      <c r="U1761" s="19"/>
      <c r="V1761" s="19"/>
      <c r="W1761" s="21"/>
    </row>
    <row r="1762" customFormat="false" ht="13.5" hidden="false" customHeight="false" outlineLevel="0" collapsed="false">
      <c r="A1762" s="15" t="s">
        <v>126</v>
      </c>
      <c r="B1762" s="20"/>
      <c r="C1762" s="20"/>
      <c r="D1762" s="20"/>
      <c r="E1762" s="19"/>
      <c r="F1762" s="15" t="s">
        <v>110</v>
      </c>
      <c r="G1762" s="22"/>
      <c r="H1762" s="19"/>
      <c r="I1762" s="15" t="s">
        <v>127</v>
      </c>
      <c r="J1762" s="22"/>
      <c r="K1762" s="19"/>
      <c r="L1762" s="15" t="s">
        <v>110</v>
      </c>
      <c r="M1762" s="22"/>
      <c r="N1762" s="19"/>
      <c r="O1762" s="15" t="str">
        <f aca="false">IF(OR(AND(NOT(ISBLANK(G1762)),NOT(ISNUMBER(G1762))),AND(NOT(ISBLANK(J1762)),NOT(ISNUMBER(M1762)))),"Digite um número na C.H.",IF(OR(COUNTIF(B1754:B1763,B1762)&gt;1,COUNTIF(J1754:J1763,J1762)&gt;1),"Docente repetido",""))</f>
        <v/>
      </c>
      <c r="P1762" s="15" t="n">
        <f aca="false">IF(ISBLANK(O1762),"",IF(O1762="",0,1))</f>
        <v>0</v>
      </c>
      <c r="Q1762" s="21"/>
      <c r="R1762" s="21"/>
      <c r="S1762" s="21"/>
      <c r="T1762" s="42" t="str">
        <f aca="false">IF(AND($A1762 = "Nome da disciplina:", ISTEXT($B1762)), "OK", "")</f>
        <v/>
      </c>
      <c r="U1762" s="21"/>
      <c r="V1762" s="21"/>
      <c r="W1762" s="21"/>
    </row>
    <row r="1763" customFormat="false" ht="13.5" hidden="false" customHeight="false" outlineLevel="0" collapsed="false">
      <c r="A1763" s="15" t="s">
        <v>128</v>
      </c>
      <c r="B1763" s="20"/>
      <c r="C1763" s="20"/>
      <c r="D1763" s="20"/>
      <c r="E1763" s="19"/>
      <c r="F1763" s="15" t="s">
        <v>110</v>
      </c>
      <c r="G1763" s="22"/>
      <c r="H1763" s="19"/>
      <c r="I1763" s="15" t="s">
        <v>129</v>
      </c>
      <c r="J1763" s="22"/>
      <c r="K1763" s="19"/>
      <c r="L1763" s="15" t="s">
        <v>110</v>
      </c>
      <c r="M1763" s="22"/>
      <c r="N1763" s="19"/>
      <c r="O1763" s="15" t="str">
        <f aca="false">IF(OR(AND(NOT(ISBLANK(G1763)),NOT(ISNUMBER(G1763))),AND(NOT(ISBLANK(J1763)),NOT(ISNUMBER(M1763)))),"Digite um número na C.H.",IF(OR(COUNTIF(B1754:B1763,B1763)&gt;1,COUNTIF(J1754:J1763,J1763)&gt;1),"Docente repetido",""))</f>
        <v/>
      </c>
      <c r="P1763" s="15" t="n">
        <f aca="false">IF(ISBLANK(O1763),"",IF(O1763="",0,1))</f>
        <v>0</v>
      </c>
      <c r="Q1763" s="21"/>
      <c r="R1763" s="21"/>
      <c r="S1763" s="21"/>
      <c r="T1763" s="42" t="str">
        <f aca="false">IF(AND($A1763 = "Nome da disciplina:", ISTEXT($B1763)), "OK", "")</f>
        <v/>
      </c>
      <c r="U1763" s="21"/>
      <c r="V1763" s="21"/>
      <c r="W1763" s="21"/>
    </row>
    <row r="1764" customFormat="false" ht="12" hidden="false" customHeight="false" outlineLevel="0" collapsed="false">
      <c r="A1764" s="21"/>
      <c r="B1764" s="21"/>
      <c r="C1764" s="21"/>
      <c r="D1764" s="21"/>
      <c r="E1764" s="21"/>
      <c r="F1764" s="21"/>
      <c r="G1764" s="21"/>
      <c r="H1764" s="21"/>
      <c r="I1764" s="21"/>
      <c r="J1764" s="21"/>
      <c r="K1764" s="21"/>
      <c r="L1764" s="21"/>
      <c r="M1764" s="21"/>
      <c r="N1764" s="21"/>
      <c r="O1764" s="21"/>
      <c r="P1764" s="21"/>
      <c r="Q1764" s="21"/>
      <c r="R1764" s="21"/>
      <c r="S1764" s="21"/>
      <c r="T1764" s="42" t="str">
        <f aca="false">IF(AND($A1764 = "Nome da disciplina:", ISTEXT($B1764)), "OK", "")</f>
        <v/>
      </c>
      <c r="U1764" s="21"/>
      <c r="V1764" s="21"/>
      <c r="W1764" s="21"/>
    </row>
    <row r="1765" customFormat="false" ht="15.75" hidden="false" customHeight="true" outlineLevel="0" collapsed="false">
      <c r="T1765" s="42" t="str">
        <f aca="false">IF(AND($A1765 = "Nome da disciplina:", ISTEXT($B1765)), "OK", "")</f>
        <v/>
      </c>
    </row>
    <row r="1766" customFormat="false" ht="15.75" hidden="false" customHeight="true" outlineLevel="0" collapsed="false">
      <c r="T1766" s="42" t="str">
        <f aca="false">IF(AND($A1766 = "Nome da disciplina:", ISTEXT($B1766)), "OK", "")</f>
        <v/>
      </c>
    </row>
    <row r="1767" customFormat="false" ht="19.5" hidden="false" customHeight="true" outlineLevel="0" collapsed="false">
      <c r="A1767" s="15" t="s">
        <v>98</v>
      </c>
      <c r="B1767" s="17"/>
      <c r="C1767" s="17"/>
      <c r="D1767" s="17"/>
      <c r="E1767" s="17"/>
      <c r="F1767" s="17"/>
      <c r="G1767" s="17"/>
      <c r="H1767" s="17"/>
      <c r="I1767" s="17"/>
      <c r="J1767" s="17"/>
      <c r="K1767" s="17"/>
      <c r="L1767" s="17"/>
      <c r="M1767" s="17"/>
      <c r="N1767" s="19"/>
      <c r="O1767" s="15" t="str">
        <f aca="false">IF(AND(B1767="",NOT(F1768="")),"Nome da disciplina obrigatório","")</f>
        <v/>
      </c>
      <c r="P1767" s="15" t="n">
        <f aca="false">IF(ISBLANK(O1767),"",IF(O1767="",0,1))</f>
        <v>0</v>
      </c>
      <c r="Q1767" s="21"/>
      <c r="R1767" s="21"/>
      <c r="S1767" s="21"/>
      <c r="T1767" s="42" t="str">
        <f aca="false">IF(AND($A1767 = "Nome da disciplina:", ISTEXT($B1767)), "OK", "")</f>
        <v/>
      </c>
      <c r="U1767" s="21"/>
      <c r="V1767" s="21"/>
      <c r="W1767" s="21"/>
    </row>
    <row r="1768" customFormat="false" ht="32.25" hidden="false" customHeight="true" outlineLevel="0" collapsed="false">
      <c r="A1768" s="47" t="s">
        <v>99</v>
      </c>
      <c r="B1768" s="47"/>
      <c r="C1768" s="47"/>
      <c r="D1768" s="47"/>
      <c r="E1768" s="47"/>
      <c r="F1768" s="15" t="str">
        <f aca="false">IF(SUM(G1778:G1787)+SUM(M1778:M1787)=0,"",SUM(G1778:G1787)+SUM(M1778:M1787))</f>
        <v/>
      </c>
      <c r="H1768" s="19"/>
      <c r="I1768" s="19"/>
      <c r="J1768" s="19"/>
      <c r="K1768" s="19"/>
      <c r="L1768" s="19"/>
      <c r="M1768" s="19"/>
      <c r="N1768" s="19"/>
      <c r="O1768" s="15" t="str">
        <f aca="false">IF(F1768="", "", IF(AND(NOT(F1768=0),NOT(MOD(F1768,15)=0)),"A carga horária deve ser múltiplo de 15",""))</f>
        <v/>
      </c>
      <c r="P1768" s="15" t="n">
        <f aca="false">IF(ISBLANK(O1768),"",IF(O1768="",0,1))</f>
        <v>0</v>
      </c>
      <c r="Q1768" s="21"/>
      <c r="R1768" s="21"/>
      <c r="S1768" s="21"/>
      <c r="T1768" s="42" t="str">
        <f aca="false">IF(AND($A1768 = "Nome da disciplina:", ISTEXT($B1768)), "OK", "")</f>
        <v/>
      </c>
      <c r="U1768" s="19"/>
      <c r="V1768" s="19"/>
      <c r="W1768" s="21"/>
    </row>
    <row r="1769" customFormat="false" ht="13.5" hidden="false" customHeight="true" outlineLevel="0" collapsed="false">
      <c r="A1769" s="39" t="s">
        <v>92</v>
      </c>
      <c r="B1769" s="39"/>
      <c r="C1769" s="39"/>
      <c r="D1769" s="39"/>
      <c r="E1769" s="39"/>
      <c r="F1769" s="48" t="str">
        <f aca="false">IF(AND(NOT(ISBLANK(F1768)),ISNUMBER(F1768),F1768&gt;=15),F1768/15,"")</f>
        <v/>
      </c>
      <c r="G1769" s="19"/>
      <c r="H1769" s="19"/>
      <c r="I1769" s="19"/>
      <c r="J1769" s="19"/>
      <c r="K1769" s="19"/>
      <c r="L1769" s="19"/>
      <c r="M1769" s="19"/>
      <c r="N1769" s="19"/>
      <c r="O1769" s="21"/>
      <c r="P1769" s="21" t="str">
        <f aca="false">IF(ISBLANK(O1769),"",IF(O1769="",0,1))</f>
        <v/>
      </c>
      <c r="Q1769" s="21"/>
      <c r="R1769" s="21"/>
      <c r="S1769" s="21"/>
      <c r="T1769" s="42" t="str">
        <f aca="false">IF(AND($A1769 = "Nome da disciplina:", ISTEXT($B1769)), "OK", "")</f>
        <v/>
      </c>
      <c r="U1769" s="19"/>
      <c r="V1769" s="19"/>
      <c r="W1769" s="21"/>
    </row>
    <row r="1770" customFormat="false" ht="60" hidden="false" customHeight="true" outlineLevel="0" collapsed="false">
      <c r="A1770" s="15" t="s">
        <v>100</v>
      </c>
      <c r="B1770" s="31"/>
      <c r="C1770" s="31"/>
      <c r="D1770" s="31"/>
      <c r="E1770" s="31"/>
      <c r="F1770" s="31"/>
      <c r="G1770" s="31"/>
      <c r="H1770" s="31"/>
      <c r="I1770" s="31"/>
      <c r="J1770" s="31"/>
      <c r="K1770" s="31"/>
      <c r="L1770" s="31"/>
      <c r="M1770" s="31"/>
      <c r="N1770" s="19"/>
      <c r="O1770" s="21"/>
      <c r="P1770" s="21"/>
      <c r="Q1770" s="21"/>
      <c r="R1770" s="21"/>
      <c r="S1770" s="21"/>
      <c r="T1770" s="42" t="str">
        <f aca="false">IF(AND($A1770 = "Nome da disciplina:", ISTEXT($B1770)), "OK", "")</f>
        <v/>
      </c>
      <c r="U1770" s="19"/>
      <c r="V1770" s="19"/>
      <c r="W1770" s="21"/>
    </row>
    <row r="1771" customFormat="false" ht="60" hidden="false" customHeight="true" outlineLevel="0" collapsed="false">
      <c r="A1771" s="49" t="s">
        <v>101</v>
      </c>
      <c r="B1771" s="31"/>
      <c r="C1771" s="31"/>
      <c r="D1771" s="31"/>
      <c r="E1771" s="31"/>
      <c r="F1771" s="31"/>
      <c r="G1771" s="31"/>
      <c r="H1771" s="31"/>
      <c r="I1771" s="31"/>
      <c r="J1771" s="31"/>
      <c r="K1771" s="31"/>
      <c r="L1771" s="31"/>
      <c r="M1771" s="31"/>
      <c r="N1771" s="19"/>
      <c r="O1771" s="21"/>
      <c r="P1771" s="21"/>
      <c r="Q1771" s="21"/>
      <c r="R1771" s="21"/>
      <c r="S1771" s="21"/>
      <c r="T1771" s="42" t="str">
        <f aca="false">IF(AND($A1771 = "Nome da disciplina:", ISTEXT($B1771)), "OK", "")</f>
        <v/>
      </c>
      <c r="U1771" s="19"/>
      <c r="V1771" s="19"/>
      <c r="W1771" s="21"/>
    </row>
    <row r="1772" customFormat="false" ht="13.5" hidden="false" customHeight="false" outlineLevel="0" collapsed="false">
      <c r="A1772" s="15" t="s">
        <v>102</v>
      </c>
      <c r="B1772" s="22"/>
      <c r="C1772" s="50" t="s">
        <v>103</v>
      </c>
      <c r="D1772" s="19"/>
      <c r="E1772" s="19"/>
      <c r="G1772" s="21"/>
      <c r="H1772" s="19"/>
      <c r="I1772" s="19"/>
      <c r="J1772" s="19"/>
      <c r="K1772" s="19"/>
      <c r="L1772" s="19"/>
      <c r="M1772" s="19"/>
      <c r="N1772" s="19"/>
      <c r="O1772" s="21"/>
      <c r="P1772" s="21" t="str">
        <f aca="false">IF(ISBLANK(O1772),"",IF(O1772="",0,1))</f>
        <v/>
      </c>
      <c r="Q1772" s="21"/>
      <c r="R1772" s="21"/>
      <c r="S1772" s="21"/>
      <c r="T1772" s="42" t="str">
        <f aca="false">IF(AND($A1772 = "Nome da disciplina:", ISTEXT($B1772)), "OK", "")</f>
        <v/>
      </c>
      <c r="U1772" s="19"/>
      <c r="V1772" s="19"/>
      <c r="W1772" s="21"/>
    </row>
    <row r="1773" customFormat="false" ht="13.5" hidden="false" customHeight="false" outlineLevel="0" collapsed="false">
      <c r="A1773" s="15" t="s">
        <v>104</v>
      </c>
      <c r="B1773" s="22"/>
      <c r="C1773" s="50" t="s">
        <v>103</v>
      </c>
      <c r="D1773" s="19"/>
      <c r="E1773" s="19"/>
      <c r="G1773" s="21"/>
      <c r="H1773" s="19"/>
      <c r="I1773" s="19"/>
      <c r="J1773" s="19"/>
      <c r="K1773" s="19"/>
      <c r="L1773" s="19"/>
      <c r="M1773" s="19"/>
      <c r="N1773" s="19"/>
      <c r="O1773" s="21"/>
      <c r="P1773" s="21" t="str">
        <f aca="false">IF(ISBLANK(O1773),"",IF(O1773="",0,1))</f>
        <v/>
      </c>
      <c r="Q1773" s="21"/>
      <c r="R1773" s="21"/>
      <c r="S1773" s="21"/>
      <c r="T1773" s="42" t="str">
        <f aca="false">IF(AND($A1773 = "Nome da disciplina:", ISTEXT($B1773)), "OK", "")</f>
        <v/>
      </c>
      <c r="U1773" s="19"/>
      <c r="V1773" s="19"/>
      <c r="W1773" s="21"/>
    </row>
    <row r="1774" customFormat="false" ht="13.5" hidden="false" customHeight="true" outlineLevel="0" collapsed="false">
      <c r="A1774" s="51" t="s">
        <v>105</v>
      </c>
      <c r="B1774" s="51"/>
      <c r="C1774" s="22"/>
      <c r="D1774" s="50" t="s">
        <v>103</v>
      </c>
      <c r="E1774" s="19"/>
      <c r="F1774" s="52"/>
      <c r="G1774" s="21"/>
      <c r="H1774" s="19"/>
      <c r="I1774" s="19"/>
      <c r="J1774" s="19"/>
      <c r="K1774" s="19"/>
      <c r="L1774" s="19"/>
      <c r="M1774" s="19"/>
      <c r="N1774" s="19"/>
      <c r="O1774" s="21"/>
      <c r="P1774" s="21"/>
      <c r="Q1774" s="21"/>
      <c r="R1774" s="21"/>
      <c r="S1774" s="21"/>
      <c r="T1774" s="42" t="str">
        <f aca="false">IF(AND($A1774 = "Nome da disciplina:", ISTEXT($B1774)), "OK", "")</f>
        <v/>
      </c>
      <c r="U1774" s="19"/>
      <c r="V1774" s="19"/>
      <c r="W1774" s="21"/>
    </row>
    <row r="1775" customFormat="false" ht="13.5" hidden="false" customHeight="true" outlineLevel="0" collapsed="false">
      <c r="A1775" s="51" t="s">
        <v>106</v>
      </c>
      <c r="B1775" s="51"/>
      <c r="C1775" s="22"/>
      <c r="D1775" s="50" t="s">
        <v>103</v>
      </c>
      <c r="E1775" s="19"/>
      <c r="F1775" s="52"/>
      <c r="G1775" s="21"/>
      <c r="H1775" s="19"/>
      <c r="I1775" s="19"/>
      <c r="J1775" s="19"/>
      <c r="K1775" s="19"/>
      <c r="L1775" s="19"/>
      <c r="M1775" s="19"/>
      <c r="N1775" s="19"/>
      <c r="O1775" s="21"/>
      <c r="P1775" s="21"/>
      <c r="Q1775" s="21"/>
      <c r="R1775" s="21"/>
      <c r="S1775" s="21"/>
      <c r="T1775" s="42" t="str">
        <f aca="false">IF(AND($A1775 = "Nome da disciplina:", ISTEXT($B1775)), "OK", "")</f>
        <v/>
      </c>
      <c r="U1775" s="19"/>
      <c r="V1775" s="19"/>
      <c r="W1775" s="21"/>
    </row>
    <row r="1776" customFormat="false" ht="13.5" hidden="false" customHeight="true" outlineLevel="0" collapsed="false">
      <c r="A1776" s="57" t="s">
        <v>107</v>
      </c>
      <c r="B1776" s="57"/>
      <c r="C1776" s="57"/>
      <c r="D1776" s="22"/>
      <c r="E1776" s="50" t="s">
        <v>103</v>
      </c>
      <c r="G1776" s="21"/>
      <c r="H1776" s="19"/>
      <c r="I1776" s="19"/>
      <c r="J1776" s="19"/>
      <c r="K1776" s="19"/>
      <c r="L1776" s="19"/>
      <c r="M1776" s="19"/>
      <c r="N1776" s="19"/>
      <c r="O1776" s="21"/>
      <c r="P1776" s="21"/>
      <c r="Q1776" s="21"/>
      <c r="R1776" s="21"/>
      <c r="S1776" s="21"/>
      <c r="T1776" s="42" t="str">
        <f aca="false">IF(AND($A1776 = "Nome da disciplina:", ISTEXT($B1776)), "OK", "")</f>
        <v/>
      </c>
      <c r="U1776" s="19"/>
      <c r="V1776" s="19"/>
      <c r="W1776" s="21"/>
    </row>
    <row r="1777" customFormat="false" ht="13.5" hidden="false" customHeight="true" outlineLevel="0" collapsed="false">
      <c r="A1777" s="59" t="s">
        <v>108</v>
      </c>
      <c r="B1777" s="59"/>
      <c r="C1777" s="59"/>
      <c r="D1777" s="22"/>
      <c r="E1777" s="50" t="s">
        <v>103</v>
      </c>
      <c r="G1777" s="21"/>
      <c r="H1777" s="19"/>
      <c r="I1777" s="19"/>
      <c r="J1777" s="19"/>
      <c r="K1777" s="19"/>
      <c r="L1777" s="19"/>
      <c r="M1777" s="19"/>
      <c r="N1777" s="19"/>
      <c r="O1777" s="21"/>
      <c r="P1777" s="21"/>
      <c r="Q1777" s="21"/>
      <c r="R1777" s="21"/>
      <c r="S1777" s="21"/>
      <c r="T1777" s="42" t="str">
        <f aca="false">IF(AND($A1777 = "Nome da disciplina:", ISTEXT($B1777)), "OK", "")</f>
        <v/>
      </c>
      <c r="U1777" s="19"/>
      <c r="V1777" s="19"/>
      <c r="W1777" s="21"/>
    </row>
    <row r="1778" customFormat="false" ht="13.5" hidden="false" customHeight="false" outlineLevel="0" collapsed="false">
      <c r="A1778" s="15" t="s">
        <v>109</v>
      </c>
      <c r="B1778" s="20"/>
      <c r="C1778" s="20"/>
      <c r="D1778" s="20"/>
      <c r="E1778" s="19"/>
      <c r="F1778" s="15" t="s">
        <v>110</v>
      </c>
      <c r="G1778" s="22"/>
      <c r="H1778" s="19"/>
      <c r="I1778" s="15" t="s">
        <v>111</v>
      </c>
      <c r="J1778" s="22"/>
      <c r="K1778" s="19"/>
      <c r="L1778" s="15" t="s">
        <v>110</v>
      </c>
      <c r="M1778" s="22"/>
      <c r="N1778" s="19"/>
      <c r="O1778" s="15" t="str">
        <f aca="false">IF(OR(AND(NOT(ISBLANK(G1778)),NOT(ISNUMBER(G1778))),AND(NOT(ISBLANK(J1778)),NOT(ISNUMBER(M1778)))),"Digite um número na C.H.",IF(OR(COUNTIF(B1778:B1787,B1778)&gt;1,COUNTIF(J1778:J1787,J1778)&gt;1),"Docente repetido",""))</f>
        <v/>
      </c>
      <c r="P1778" s="15" t="n">
        <f aca="false">IF(ISBLANK(O1778),"",IF(O1778="",0,1))</f>
        <v>0</v>
      </c>
      <c r="Q1778" s="21"/>
      <c r="R1778" s="21"/>
      <c r="S1778" s="21"/>
      <c r="T1778" s="42" t="str">
        <f aca="false">IF(AND($A1778 = "Nome da disciplina:", ISTEXT($B1778)), "OK", "")</f>
        <v/>
      </c>
      <c r="U1778" s="19"/>
      <c r="V1778" s="19"/>
      <c r="W1778" s="21"/>
    </row>
    <row r="1779" customFormat="false" ht="13.5" hidden="false" customHeight="false" outlineLevel="0" collapsed="false">
      <c r="A1779" s="15" t="s">
        <v>112</v>
      </c>
      <c r="B1779" s="20"/>
      <c r="C1779" s="20"/>
      <c r="D1779" s="20"/>
      <c r="E1779" s="19"/>
      <c r="F1779" s="15" t="s">
        <v>110</v>
      </c>
      <c r="G1779" s="22"/>
      <c r="H1779" s="19"/>
      <c r="I1779" s="15" t="s">
        <v>113</v>
      </c>
      <c r="J1779" s="22"/>
      <c r="K1779" s="19"/>
      <c r="L1779" s="15" t="s">
        <v>110</v>
      </c>
      <c r="M1779" s="22"/>
      <c r="N1779" s="19"/>
      <c r="O1779" s="15" t="str">
        <f aca="false">IF(OR(AND(NOT(ISBLANK(G1779)),NOT(ISNUMBER(G1779))),AND(NOT(ISBLANK(J1779)),NOT(ISNUMBER(M1779)))),"Digite um número na C.H.",IF(OR(COUNTIF(B1778:B1787,B1779)&gt;1,COUNTIF(J1778:J1787,J1779)&gt;1),"Docente repetido",""))</f>
        <v/>
      </c>
      <c r="P1779" s="15" t="n">
        <f aca="false">IF(ISBLANK(O1779),"",IF(O1779="",0,1))</f>
        <v>0</v>
      </c>
      <c r="Q1779" s="21"/>
      <c r="R1779" s="21"/>
      <c r="S1779" s="21"/>
      <c r="T1779" s="42" t="str">
        <f aca="false">IF(AND($A1779 = "Nome da disciplina:", ISTEXT($B1779)), "OK", "")</f>
        <v/>
      </c>
      <c r="U1779" s="19"/>
      <c r="V1779" s="19"/>
      <c r="W1779" s="21"/>
    </row>
    <row r="1780" customFormat="false" ht="13.5" hidden="false" customHeight="false" outlineLevel="0" collapsed="false">
      <c r="A1780" s="15" t="s">
        <v>114</v>
      </c>
      <c r="B1780" s="20"/>
      <c r="C1780" s="20"/>
      <c r="D1780" s="20"/>
      <c r="E1780" s="19"/>
      <c r="F1780" s="15" t="s">
        <v>110</v>
      </c>
      <c r="G1780" s="22"/>
      <c r="H1780" s="19"/>
      <c r="I1780" s="15" t="s">
        <v>115</v>
      </c>
      <c r="J1780" s="22"/>
      <c r="K1780" s="19"/>
      <c r="L1780" s="15" t="s">
        <v>110</v>
      </c>
      <c r="M1780" s="22"/>
      <c r="N1780" s="19"/>
      <c r="O1780" s="15" t="str">
        <f aca="false">IF(OR(AND(NOT(ISBLANK(G1780)),NOT(ISNUMBER(G1780))),AND(NOT(ISBLANK(J1780)),NOT(ISNUMBER(M1780)))),"Digite um número na C.H.",IF(OR(COUNTIF(B1778:B1787,B1780)&gt;1,COUNTIF(J1778:J1787,J1780)&gt;1),"Docente repetido",""))</f>
        <v/>
      </c>
      <c r="P1780" s="15" t="n">
        <f aca="false">IF(ISBLANK(O1780),"",IF(O1780="",0,1))</f>
        <v>0</v>
      </c>
      <c r="Q1780" s="21"/>
      <c r="R1780" s="21"/>
      <c r="S1780" s="21"/>
      <c r="T1780" s="42" t="str">
        <f aca="false">IF(AND($A1780 = "Nome da disciplina:", ISTEXT($B1780)), "OK", "")</f>
        <v/>
      </c>
      <c r="U1780" s="19"/>
      <c r="V1780" s="19"/>
      <c r="W1780" s="21"/>
    </row>
    <row r="1781" customFormat="false" ht="13.5" hidden="false" customHeight="false" outlineLevel="0" collapsed="false">
      <c r="A1781" s="15" t="s">
        <v>116</v>
      </c>
      <c r="B1781" s="20"/>
      <c r="C1781" s="20"/>
      <c r="D1781" s="20"/>
      <c r="E1781" s="19"/>
      <c r="F1781" s="15" t="s">
        <v>110</v>
      </c>
      <c r="G1781" s="22"/>
      <c r="H1781" s="19"/>
      <c r="I1781" s="15" t="s">
        <v>117</v>
      </c>
      <c r="J1781" s="22"/>
      <c r="K1781" s="19"/>
      <c r="L1781" s="15" t="s">
        <v>110</v>
      </c>
      <c r="M1781" s="22"/>
      <c r="N1781" s="19"/>
      <c r="O1781" s="15" t="str">
        <f aca="false">IF(OR(AND(NOT(ISBLANK(G1781)),NOT(ISNUMBER(G1781))),AND(NOT(ISBLANK(J1781)),NOT(ISNUMBER(M1781)))),"Digite um número na C.H.",IF(OR(COUNTIF(B1778:B1787,B1781)&gt;1,COUNTIF(J1778:J1787,J1781)&gt;1),"Docente repetido",""))</f>
        <v/>
      </c>
      <c r="P1781" s="15" t="n">
        <f aca="false">IF(ISBLANK(O1781),"",IF(O1781="",0,1))</f>
        <v>0</v>
      </c>
      <c r="Q1781" s="21"/>
      <c r="R1781" s="21"/>
      <c r="S1781" s="21"/>
      <c r="T1781" s="42" t="str">
        <f aca="false">IF(AND($A1781 = "Nome da disciplina:", ISTEXT($B1781)), "OK", "")</f>
        <v/>
      </c>
      <c r="U1781" s="19"/>
      <c r="V1781" s="19"/>
      <c r="W1781" s="21"/>
    </row>
    <row r="1782" customFormat="false" ht="13.5" hidden="false" customHeight="false" outlineLevel="0" collapsed="false">
      <c r="A1782" s="15" t="s">
        <v>118</v>
      </c>
      <c r="B1782" s="20"/>
      <c r="C1782" s="20"/>
      <c r="D1782" s="20"/>
      <c r="E1782" s="19"/>
      <c r="F1782" s="15" t="s">
        <v>110</v>
      </c>
      <c r="G1782" s="22"/>
      <c r="H1782" s="19"/>
      <c r="I1782" s="15" t="s">
        <v>119</v>
      </c>
      <c r="J1782" s="22"/>
      <c r="K1782" s="19"/>
      <c r="L1782" s="15" t="s">
        <v>110</v>
      </c>
      <c r="M1782" s="22"/>
      <c r="N1782" s="19"/>
      <c r="O1782" s="15" t="str">
        <f aca="false">IF(OR(AND(NOT(ISBLANK(G1782)),NOT(ISNUMBER(G1782))),AND(NOT(ISBLANK(J1782)),NOT(ISNUMBER(M1782)))),"Digite um número na C.H.",IF(OR(COUNTIF(B1778:B1787,B1782)&gt;1,COUNTIF(J1778:J1787,J1782)&gt;1),"Docente repetido",""))</f>
        <v/>
      </c>
      <c r="P1782" s="15" t="n">
        <f aca="false">IF(ISBLANK(O1782),"",IF(O1782="",0,1))</f>
        <v>0</v>
      </c>
      <c r="Q1782" s="21"/>
      <c r="R1782" s="21"/>
      <c r="S1782" s="21"/>
      <c r="T1782" s="42" t="str">
        <f aca="false">IF(AND($A1782 = "Nome da disciplina:", ISTEXT($B1782)), "OK", "")</f>
        <v/>
      </c>
      <c r="U1782" s="19"/>
      <c r="V1782" s="19"/>
      <c r="W1782" s="21"/>
    </row>
    <row r="1783" customFormat="false" ht="13.5" hidden="false" customHeight="false" outlineLevel="0" collapsed="false">
      <c r="A1783" s="15" t="s">
        <v>120</v>
      </c>
      <c r="B1783" s="20"/>
      <c r="C1783" s="20"/>
      <c r="D1783" s="20"/>
      <c r="E1783" s="19"/>
      <c r="F1783" s="15" t="s">
        <v>110</v>
      </c>
      <c r="G1783" s="22"/>
      <c r="H1783" s="19"/>
      <c r="I1783" s="15" t="s">
        <v>121</v>
      </c>
      <c r="J1783" s="22"/>
      <c r="K1783" s="19"/>
      <c r="L1783" s="15" t="s">
        <v>110</v>
      </c>
      <c r="M1783" s="22"/>
      <c r="N1783" s="19"/>
      <c r="O1783" s="15" t="str">
        <f aca="false">IF(OR(AND(NOT(ISBLANK(G1783)),NOT(ISNUMBER(G1783))),AND(NOT(ISBLANK(J1783)),NOT(ISNUMBER(M1783)))),"Digite um número na C.H.",IF(OR(COUNTIF(B1778:B1787,B1783)&gt;1,COUNTIF(J1778:J1787,J1783)&gt;1),"Docente repetido",""))</f>
        <v/>
      </c>
      <c r="P1783" s="15" t="n">
        <f aca="false">IF(ISBLANK(O1783),"",IF(O1783="",0,1))</f>
        <v>0</v>
      </c>
      <c r="Q1783" s="21"/>
      <c r="R1783" s="21"/>
      <c r="S1783" s="21"/>
      <c r="T1783" s="42" t="str">
        <f aca="false">IF(AND($A1783 = "Nome da disciplina:", ISTEXT($B1783)), "OK", "")</f>
        <v/>
      </c>
      <c r="U1783" s="19"/>
      <c r="V1783" s="19"/>
      <c r="W1783" s="21"/>
    </row>
    <row r="1784" customFormat="false" ht="13.5" hidden="false" customHeight="false" outlineLevel="0" collapsed="false">
      <c r="A1784" s="15" t="s">
        <v>122</v>
      </c>
      <c r="B1784" s="20"/>
      <c r="C1784" s="20"/>
      <c r="D1784" s="20"/>
      <c r="E1784" s="19"/>
      <c r="F1784" s="15" t="s">
        <v>110</v>
      </c>
      <c r="G1784" s="22"/>
      <c r="H1784" s="19"/>
      <c r="I1784" s="15" t="s">
        <v>123</v>
      </c>
      <c r="J1784" s="22"/>
      <c r="K1784" s="19"/>
      <c r="L1784" s="15" t="s">
        <v>110</v>
      </c>
      <c r="M1784" s="22"/>
      <c r="N1784" s="19"/>
      <c r="O1784" s="15" t="str">
        <f aca="false">IF(OR(AND(NOT(ISBLANK(G1784)),NOT(ISNUMBER(G1784))),AND(NOT(ISBLANK(J1784)),NOT(ISNUMBER(M1784)))),"Digite um número na C.H.",IF(OR(COUNTIF(B1778:B1787,B1784)&gt;1,COUNTIF(J1778:J1787,J1784)&gt;1),"Docente repetido",""))</f>
        <v/>
      </c>
      <c r="P1784" s="15" t="n">
        <f aca="false">IF(ISBLANK(O1784),"",IF(O1784="",0,1))</f>
        <v>0</v>
      </c>
      <c r="Q1784" s="21"/>
      <c r="R1784" s="21"/>
      <c r="S1784" s="21"/>
      <c r="T1784" s="42" t="str">
        <f aca="false">IF(AND($A1784 = "Nome da disciplina:", ISTEXT($B1784)), "OK", "")</f>
        <v/>
      </c>
      <c r="U1784" s="19"/>
      <c r="V1784" s="19"/>
      <c r="W1784" s="21"/>
    </row>
    <row r="1785" customFormat="false" ht="13.5" hidden="false" customHeight="false" outlineLevel="0" collapsed="false">
      <c r="A1785" s="15" t="s">
        <v>124</v>
      </c>
      <c r="B1785" s="20"/>
      <c r="C1785" s="20"/>
      <c r="D1785" s="20"/>
      <c r="E1785" s="19"/>
      <c r="F1785" s="15" t="s">
        <v>110</v>
      </c>
      <c r="G1785" s="22"/>
      <c r="H1785" s="19"/>
      <c r="I1785" s="15" t="s">
        <v>125</v>
      </c>
      <c r="J1785" s="22"/>
      <c r="K1785" s="19"/>
      <c r="L1785" s="15" t="s">
        <v>110</v>
      </c>
      <c r="M1785" s="22"/>
      <c r="N1785" s="19"/>
      <c r="O1785" s="15" t="str">
        <f aca="false">IF(OR(AND(NOT(ISBLANK(G1785)),NOT(ISNUMBER(G1785))),AND(NOT(ISBLANK(J1785)),NOT(ISNUMBER(M1785)))),"Digite um número na C.H.",IF(OR(COUNTIF(B1778:B1787,B1785)&gt;1,COUNTIF(J1778:J1787,J1785)&gt;1),"Docente repetido",""))</f>
        <v/>
      </c>
      <c r="P1785" s="15" t="n">
        <f aca="false">IF(ISBLANK(O1785),"",IF(O1785="",0,1))</f>
        <v>0</v>
      </c>
      <c r="Q1785" s="21"/>
      <c r="R1785" s="21"/>
      <c r="S1785" s="21"/>
      <c r="T1785" s="42" t="str">
        <f aca="false">IF(AND($A1785 = "Nome da disciplina:", ISTEXT($B1785)), "OK", "")</f>
        <v/>
      </c>
      <c r="U1785" s="19"/>
      <c r="V1785" s="19"/>
      <c r="W1785" s="21"/>
    </row>
    <row r="1786" customFormat="false" ht="13.5" hidden="false" customHeight="false" outlineLevel="0" collapsed="false">
      <c r="A1786" s="15" t="s">
        <v>126</v>
      </c>
      <c r="B1786" s="20"/>
      <c r="C1786" s="20"/>
      <c r="D1786" s="20"/>
      <c r="E1786" s="19"/>
      <c r="F1786" s="15" t="s">
        <v>110</v>
      </c>
      <c r="G1786" s="22"/>
      <c r="H1786" s="19"/>
      <c r="I1786" s="15" t="s">
        <v>127</v>
      </c>
      <c r="J1786" s="22"/>
      <c r="K1786" s="19"/>
      <c r="L1786" s="15" t="s">
        <v>110</v>
      </c>
      <c r="M1786" s="22"/>
      <c r="N1786" s="19"/>
      <c r="O1786" s="15" t="str">
        <f aca="false">IF(OR(AND(NOT(ISBLANK(G1786)),NOT(ISNUMBER(G1786))),AND(NOT(ISBLANK(J1786)),NOT(ISNUMBER(M1786)))),"Digite um número na C.H.",IF(OR(COUNTIF(B1778:B1787,B1786)&gt;1,COUNTIF(J1778:J1787,J1786)&gt;1),"Docente repetido",""))</f>
        <v/>
      </c>
      <c r="P1786" s="15" t="n">
        <f aca="false">IF(ISBLANK(O1786),"",IF(O1786="",0,1))</f>
        <v>0</v>
      </c>
      <c r="Q1786" s="21"/>
      <c r="R1786" s="21"/>
      <c r="S1786" s="21"/>
      <c r="T1786" s="42" t="str">
        <f aca="false">IF(AND($A1786 = "Nome da disciplina:", ISTEXT($B1786)), "OK", "")</f>
        <v/>
      </c>
      <c r="U1786" s="21"/>
      <c r="V1786" s="21"/>
      <c r="W1786" s="21"/>
    </row>
    <row r="1787" customFormat="false" ht="13.5" hidden="false" customHeight="false" outlineLevel="0" collapsed="false">
      <c r="A1787" s="15" t="s">
        <v>128</v>
      </c>
      <c r="B1787" s="20"/>
      <c r="C1787" s="20"/>
      <c r="D1787" s="20"/>
      <c r="E1787" s="19"/>
      <c r="F1787" s="15" t="s">
        <v>110</v>
      </c>
      <c r="G1787" s="22"/>
      <c r="H1787" s="19"/>
      <c r="I1787" s="15" t="s">
        <v>129</v>
      </c>
      <c r="J1787" s="22"/>
      <c r="K1787" s="19"/>
      <c r="L1787" s="15" t="s">
        <v>110</v>
      </c>
      <c r="M1787" s="22"/>
      <c r="N1787" s="19"/>
      <c r="O1787" s="15" t="str">
        <f aca="false">IF(OR(AND(NOT(ISBLANK(G1787)),NOT(ISNUMBER(G1787))),AND(NOT(ISBLANK(J1787)),NOT(ISNUMBER(M1787)))),"Digite um número na C.H.",IF(OR(COUNTIF(B1778:B1787,B1787)&gt;1,COUNTIF(J1778:J1787,J1787)&gt;1),"Docente repetido",""))</f>
        <v/>
      </c>
      <c r="P1787" s="15" t="n">
        <f aca="false">IF(ISBLANK(O1787),"",IF(O1787="",0,1))</f>
        <v>0</v>
      </c>
      <c r="Q1787" s="21"/>
      <c r="R1787" s="21"/>
      <c r="S1787" s="21"/>
      <c r="T1787" s="42" t="str">
        <f aca="false">IF(AND($A1787 = "Nome da disciplina:", ISTEXT($B1787)), "OK", "")</f>
        <v/>
      </c>
      <c r="U1787" s="21"/>
      <c r="V1787" s="21"/>
      <c r="W1787" s="21"/>
    </row>
    <row r="1788" customFormat="false" ht="12" hidden="false" customHeight="false" outlineLevel="0" collapsed="false">
      <c r="A1788" s="21"/>
      <c r="B1788" s="21"/>
      <c r="C1788" s="21"/>
      <c r="D1788" s="21"/>
      <c r="E1788" s="21"/>
      <c r="F1788" s="21"/>
      <c r="G1788" s="21"/>
      <c r="H1788" s="21"/>
      <c r="I1788" s="21"/>
      <c r="J1788" s="21"/>
      <c r="K1788" s="21"/>
      <c r="L1788" s="21"/>
      <c r="M1788" s="21"/>
      <c r="N1788" s="21"/>
      <c r="O1788" s="21"/>
      <c r="P1788" s="21"/>
      <c r="Q1788" s="21"/>
      <c r="R1788" s="21"/>
      <c r="S1788" s="21"/>
      <c r="T1788" s="42" t="str">
        <f aca="false">IF(AND($A1788 = "Nome da disciplina:", ISTEXT($B1788)), "OK", "")</f>
        <v/>
      </c>
      <c r="U1788" s="21"/>
      <c r="V1788" s="21"/>
      <c r="W1788" s="21"/>
    </row>
    <row r="1789" customFormat="false" ht="15.75" hidden="false" customHeight="true" outlineLevel="0" collapsed="false">
      <c r="T1789" s="42" t="str">
        <f aca="false">IF(AND($A1789 = "Nome da disciplina:", ISTEXT($B1789)), "OK", "")</f>
        <v/>
      </c>
    </row>
    <row r="1790" customFormat="false" ht="15.75" hidden="false" customHeight="true" outlineLevel="0" collapsed="false">
      <c r="T1790" s="42" t="str">
        <f aca="false">IF(AND($A1790 = "Nome da disciplina:", ISTEXT($B1790)), "OK", "")</f>
        <v/>
      </c>
    </row>
    <row r="1791" customFormat="false" ht="19.5" hidden="false" customHeight="true" outlineLevel="0" collapsed="false">
      <c r="A1791" s="15" t="s">
        <v>98</v>
      </c>
      <c r="B1791" s="17"/>
      <c r="C1791" s="17"/>
      <c r="D1791" s="17"/>
      <c r="E1791" s="17"/>
      <c r="F1791" s="17"/>
      <c r="G1791" s="17"/>
      <c r="H1791" s="17"/>
      <c r="I1791" s="17"/>
      <c r="J1791" s="17"/>
      <c r="K1791" s="17"/>
      <c r="L1791" s="17"/>
      <c r="M1791" s="17"/>
      <c r="N1791" s="19"/>
      <c r="O1791" s="15" t="str">
        <f aca="false">IF(AND(B1791="",NOT(F1792="")),"Nome da disciplina obrigatório","")</f>
        <v/>
      </c>
      <c r="P1791" s="15" t="n">
        <f aca="false">IF(ISBLANK(O1791),"",IF(O1791="",0,1))</f>
        <v>0</v>
      </c>
      <c r="Q1791" s="21"/>
      <c r="R1791" s="21"/>
      <c r="S1791" s="21"/>
      <c r="T1791" s="42" t="str">
        <f aca="false">IF(AND($A1791 = "Nome da disciplina:", ISTEXT($B1791)), "OK", "")</f>
        <v/>
      </c>
      <c r="U1791" s="21"/>
      <c r="V1791" s="21"/>
      <c r="W1791" s="21"/>
    </row>
    <row r="1792" customFormat="false" ht="32.25" hidden="false" customHeight="true" outlineLevel="0" collapsed="false">
      <c r="A1792" s="47" t="s">
        <v>99</v>
      </c>
      <c r="B1792" s="47"/>
      <c r="C1792" s="47"/>
      <c r="D1792" s="47"/>
      <c r="E1792" s="47"/>
      <c r="F1792" s="15" t="str">
        <f aca="false">IF(SUM(G1802:G1811)+SUM(M1802:M1811)=0,"",SUM(G1802:G1811)+SUM(M1802:M1811))</f>
        <v/>
      </c>
      <c r="H1792" s="19"/>
      <c r="I1792" s="19"/>
      <c r="J1792" s="19"/>
      <c r="K1792" s="19"/>
      <c r="L1792" s="19"/>
      <c r="M1792" s="19"/>
      <c r="N1792" s="19"/>
      <c r="O1792" s="15" t="str">
        <f aca="false">IF(F1792="", "", IF(AND(NOT(F1792=0),NOT(MOD(F1792,15)=0)),"A carga horária deve ser múltiplo de 15",""))</f>
        <v/>
      </c>
      <c r="P1792" s="15" t="n">
        <f aca="false">IF(ISBLANK(O1792),"",IF(O1792="",0,1))</f>
        <v>0</v>
      </c>
      <c r="Q1792" s="21"/>
      <c r="R1792" s="21"/>
      <c r="S1792" s="21"/>
      <c r="T1792" s="42" t="str">
        <f aca="false">IF(AND($A1792 = "Nome da disciplina:", ISTEXT($B1792)), "OK", "")</f>
        <v/>
      </c>
      <c r="U1792" s="19"/>
      <c r="V1792" s="19"/>
      <c r="W1792" s="21"/>
    </row>
    <row r="1793" customFormat="false" ht="13.5" hidden="false" customHeight="true" outlineLevel="0" collapsed="false">
      <c r="A1793" s="39" t="s">
        <v>92</v>
      </c>
      <c r="B1793" s="39"/>
      <c r="C1793" s="39"/>
      <c r="D1793" s="39"/>
      <c r="E1793" s="39"/>
      <c r="F1793" s="48" t="str">
        <f aca="false">IF(AND(NOT(ISBLANK(F1792)),ISNUMBER(F1792),F1792&gt;=15),F1792/15,"")</f>
        <v/>
      </c>
      <c r="G1793" s="19"/>
      <c r="H1793" s="19"/>
      <c r="I1793" s="19"/>
      <c r="J1793" s="19"/>
      <c r="K1793" s="19"/>
      <c r="L1793" s="19"/>
      <c r="M1793" s="19"/>
      <c r="N1793" s="19"/>
      <c r="O1793" s="21"/>
      <c r="P1793" s="21"/>
      <c r="Q1793" s="21"/>
      <c r="R1793" s="21"/>
      <c r="S1793" s="21"/>
      <c r="T1793" s="42" t="str">
        <f aca="false">IF(AND($A1793 = "Nome da disciplina:", ISTEXT($B1793)), "OK", "")</f>
        <v/>
      </c>
      <c r="U1793" s="19"/>
      <c r="V1793" s="19"/>
      <c r="W1793" s="21"/>
    </row>
    <row r="1794" customFormat="false" ht="60" hidden="false" customHeight="true" outlineLevel="0" collapsed="false">
      <c r="A1794" s="15" t="s">
        <v>100</v>
      </c>
      <c r="B1794" s="31"/>
      <c r="C1794" s="31"/>
      <c r="D1794" s="31"/>
      <c r="E1794" s="31"/>
      <c r="F1794" s="31"/>
      <c r="G1794" s="31"/>
      <c r="H1794" s="31"/>
      <c r="I1794" s="31"/>
      <c r="J1794" s="31"/>
      <c r="K1794" s="31"/>
      <c r="L1794" s="31"/>
      <c r="M1794" s="31"/>
      <c r="N1794" s="19"/>
      <c r="O1794" s="21"/>
      <c r="P1794" s="21"/>
      <c r="Q1794" s="21"/>
      <c r="R1794" s="21"/>
      <c r="S1794" s="21"/>
      <c r="T1794" s="42" t="str">
        <f aca="false">IF(AND($A1794 = "Nome da disciplina:", ISTEXT($B1794)), "OK", "")</f>
        <v/>
      </c>
      <c r="U1794" s="19"/>
      <c r="V1794" s="19"/>
      <c r="W1794" s="21"/>
    </row>
    <row r="1795" customFormat="false" ht="60" hidden="false" customHeight="true" outlineLevel="0" collapsed="false">
      <c r="A1795" s="49" t="s">
        <v>101</v>
      </c>
      <c r="B1795" s="31"/>
      <c r="C1795" s="31"/>
      <c r="D1795" s="31"/>
      <c r="E1795" s="31"/>
      <c r="F1795" s="31"/>
      <c r="G1795" s="31"/>
      <c r="H1795" s="31"/>
      <c r="I1795" s="31"/>
      <c r="J1795" s="31"/>
      <c r="K1795" s="31"/>
      <c r="L1795" s="31"/>
      <c r="M1795" s="31"/>
      <c r="N1795" s="19"/>
      <c r="O1795" s="21"/>
      <c r="P1795" s="21"/>
      <c r="Q1795" s="21"/>
      <c r="R1795" s="21"/>
      <c r="S1795" s="21"/>
      <c r="T1795" s="42" t="str">
        <f aca="false">IF(AND($A1795 = "Nome da disciplina:", ISTEXT($B1795)), "OK", "")</f>
        <v/>
      </c>
      <c r="U1795" s="19"/>
      <c r="V1795" s="19"/>
      <c r="W1795" s="21"/>
    </row>
    <row r="1796" customFormat="false" ht="13.5" hidden="false" customHeight="false" outlineLevel="0" collapsed="false">
      <c r="A1796" s="15" t="s">
        <v>102</v>
      </c>
      <c r="B1796" s="22"/>
      <c r="C1796" s="50" t="s">
        <v>103</v>
      </c>
      <c r="D1796" s="19"/>
      <c r="E1796" s="19"/>
      <c r="G1796" s="21"/>
      <c r="H1796" s="19"/>
      <c r="I1796" s="19"/>
      <c r="J1796" s="19"/>
      <c r="K1796" s="19"/>
      <c r="L1796" s="19"/>
      <c r="M1796" s="19"/>
      <c r="N1796" s="19"/>
      <c r="O1796" s="21"/>
      <c r="P1796" s="21"/>
      <c r="Q1796" s="21"/>
      <c r="R1796" s="21"/>
      <c r="S1796" s="21"/>
      <c r="T1796" s="42" t="str">
        <f aca="false">IF(AND($A1796 = "Nome da disciplina:", ISTEXT($B1796)), "OK", "")</f>
        <v/>
      </c>
      <c r="U1796" s="19"/>
      <c r="V1796" s="19"/>
      <c r="W1796" s="21"/>
    </row>
    <row r="1797" customFormat="false" ht="13.5" hidden="false" customHeight="false" outlineLevel="0" collapsed="false">
      <c r="A1797" s="15" t="s">
        <v>104</v>
      </c>
      <c r="B1797" s="22"/>
      <c r="C1797" s="50" t="s">
        <v>103</v>
      </c>
      <c r="D1797" s="19"/>
      <c r="E1797" s="19"/>
      <c r="G1797" s="21"/>
      <c r="H1797" s="19"/>
      <c r="I1797" s="19"/>
      <c r="J1797" s="19"/>
      <c r="K1797" s="19"/>
      <c r="L1797" s="19"/>
      <c r="M1797" s="19"/>
      <c r="N1797" s="19"/>
      <c r="O1797" s="21"/>
      <c r="P1797" s="21"/>
      <c r="Q1797" s="21"/>
      <c r="R1797" s="21"/>
      <c r="S1797" s="21"/>
      <c r="T1797" s="42" t="str">
        <f aca="false">IF(AND($A1797 = "Nome da disciplina:", ISTEXT($B1797)), "OK", "")</f>
        <v/>
      </c>
      <c r="U1797" s="19"/>
      <c r="V1797" s="19"/>
      <c r="W1797" s="21"/>
    </row>
    <row r="1798" customFormat="false" ht="13.5" hidden="false" customHeight="true" outlineLevel="0" collapsed="false">
      <c r="A1798" s="51" t="s">
        <v>105</v>
      </c>
      <c r="B1798" s="51"/>
      <c r="C1798" s="22"/>
      <c r="D1798" s="50" t="s">
        <v>103</v>
      </c>
      <c r="E1798" s="19"/>
      <c r="F1798" s="52"/>
      <c r="G1798" s="21"/>
      <c r="H1798" s="19"/>
      <c r="I1798" s="19"/>
      <c r="J1798" s="19"/>
      <c r="K1798" s="19"/>
      <c r="L1798" s="19"/>
      <c r="M1798" s="19"/>
      <c r="N1798" s="19"/>
      <c r="O1798" s="21"/>
      <c r="P1798" s="21"/>
      <c r="Q1798" s="21"/>
      <c r="R1798" s="21"/>
      <c r="S1798" s="21"/>
      <c r="T1798" s="42" t="str">
        <f aca="false">IF(AND($A1798 = "Nome da disciplina:", ISTEXT($B1798)), "OK", "")</f>
        <v/>
      </c>
      <c r="U1798" s="19"/>
      <c r="V1798" s="19"/>
      <c r="W1798" s="21"/>
    </row>
    <row r="1799" customFormat="false" ht="13.5" hidden="false" customHeight="true" outlineLevel="0" collapsed="false">
      <c r="A1799" s="51" t="s">
        <v>106</v>
      </c>
      <c r="B1799" s="51"/>
      <c r="C1799" s="22"/>
      <c r="D1799" s="50" t="s">
        <v>103</v>
      </c>
      <c r="E1799" s="19"/>
      <c r="F1799" s="52"/>
      <c r="G1799" s="21"/>
      <c r="H1799" s="19"/>
      <c r="I1799" s="19"/>
      <c r="J1799" s="19"/>
      <c r="K1799" s="19"/>
      <c r="L1799" s="19"/>
      <c r="M1799" s="19"/>
      <c r="N1799" s="19"/>
      <c r="O1799" s="21"/>
      <c r="P1799" s="21"/>
      <c r="Q1799" s="21"/>
      <c r="R1799" s="21"/>
      <c r="S1799" s="21"/>
      <c r="T1799" s="42" t="str">
        <f aca="false">IF(AND($A1799 = "Nome da disciplina:", ISTEXT($B1799)), "OK", "")</f>
        <v/>
      </c>
      <c r="U1799" s="19"/>
      <c r="V1799" s="19"/>
      <c r="W1799" s="21"/>
    </row>
    <row r="1800" customFormat="false" ht="13.5" hidden="false" customHeight="true" outlineLevel="0" collapsed="false">
      <c r="A1800" s="57" t="s">
        <v>107</v>
      </c>
      <c r="B1800" s="57"/>
      <c r="C1800" s="57"/>
      <c r="D1800" s="22"/>
      <c r="E1800" s="50" t="s">
        <v>103</v>
      </c>
      <c r="G1800" s="21"/>
      <c r="H1800" s="19"/>
      <c r="I1800" s="19"/>
      <c r="J1800" s="19"/>
      <c r="K1800" s="19"/>
      <c r="L1800" s="19"/>
      <c r="M1800" s="19"/>
      <c r="N1800" s="19"/>
      <c r="O1800" s="21"/>
      <c r="P1800" s="21"/>
      <c r="Q1800" s="21"/>
      <c r="R1800" s="21"/>
      <c r="S1800" s="21"/>
      <c r="T1800" s="42" t="str">
        <f aca="false">IF(AND($A1800 = "Nome da disciplina:", ISTEXT($B1800)), "OK", "")</f>
        <v/>
      </c>
      <c r="U1800" s="19"/>
      <c r="V1800" s="19"/>
      <c r="W1800" s="21"/>
    </row>
    <row r="1801" customFormat="false" ht="13.5" hidden="false" customHeight="true" outlineLevel="0" collapsed="false">
      <c r="A1801" s="59" t="s">
        <v>108</v>
      </c>
      <c r="B1801" s="59"/>
      <c r="C1801" s="59"/>
      <c r="D1801" s="22"/>
      <c r="E1801" s="50" t="s">
        <v>103</v>
      </c>
      <c r="G1801" s="21"/>
      <c r="H1801" s="19"/>
      <c r="I1801" s="19"/>
      <c r="J1801" s="19"/>
      <c r="K1801" s="19"/>
      <c r="L1801" s="19"/>
      <c r="M1801" s="19"/>
      <c r="N1801" s="19"/>
      <c r="O1801" s="21"/>
      <c r="P1801" s="21"/>
      <c r="Q1801" s="21"/>
      <c r="R1801" s="21"/>
      <c r="S1801" s="21"/>
      <c r="T1801" s="42" t="str">
        <f aca="false">IF(AND($A1801 = "Nome da disciplina:", ISTEXT($B1801)), "OK", "")</f>
        <v/>
      </c>
      <c r="U1801" s="19"/>
      <c r="V1801" s="19"/>
      <c r="W1801" s="21"/>
    </row>
    <row r="1802" customFormat="false" ht="13.5" hidden="false" customHeight="false" outlineLevel="0" collapsed="false">
      <c r="A1802" s="15" t="s">
        <v>109</v>
      </c>
      <c r="B1802" s="20"/>
      <c r="C1802" s="20"/>
      <c r="D1802" s="20"/>
      <c r="E1802" s="19"/>
      <c r="F1802" s="15" t="s">
        <v>110</v>
      </c>
      <c r="G1802" s="22"/>
      <c r="H1802" s="19"/>
      <c r="I1802" s="15" t="s">
        <v>111</v>
      </c>
      <c r="J1802" s="22"/>
      <c r="K1802" s="19"/>
      <c r="L1802" s="15" t="s">
        <v>110</v>
      </c>
      <c r="M1802" s="22"/>
      <c r="N1802" s="19"/>
      <c r="O1802" s="15" t="str">
        <f aca="false">IF(OR(AND(NOT(ISBLANK(G1802)),NOT(ISNUMBER(G1802))),AND(NOT(ISBLANK(J1802)),NOT(ISNUMBER(M1802)))),"Digite um número na C.H.",IF(OR(COUNTIF(B1802:B1811,B1802)&gt;1,COUNTIF(J1802:J1811,J1802)&gt;1),"Docente repetido",""))</f>
        <v/>
      </c>
      <c r="P1802" s="15" t="n">
        <f aca="false">IF(ISBLANK(O1802),"",IF(O1802="",0,1))</f>
        <v>0</v>
      </c>
      <c r="Q1802" s="21"/>
      <c r="R1802" s="21"/>
      <c r="S1802" s="21"/>
      <c r="T1802" s="42" t="str">
        <f aca="false">IF(AND($A1802 = "Nome da disciplina:", ISTEXT($B1802)), "OK", "")</f>
        <v/>
      </c>
      <c r="U1802" s="19"/>
      <c r="V1802" s="19"/>
      <c r="W1802" s="21"/>
    </row>
    <row r="1803" customFormat="false" ht="13.5" hidden="false" customHeight="false" outlineLevel="0" collapsed="false">
      <c r="A1803" s="15" t="s">
        <v>112</v>
      </c>
      <c r="B1803" s="20"/>
      <c r="C1803" s="20"/>
      <c r="D1803" s="20"/>
      <c r="E1803" s="19"/>
      <c r="F1803" s="15" t="s">
        <v>110</v>
      </c>
      <c r="G1803" s="22"/>
      <c r="H1803" s="19"/>
      <c r="I1803" s="15" t="s">
        <v>113</v>
      </c>
      <c r="J1803" s="22"/>
      <c r="K1803" s="19"/>
      <c r="L1803" s="15" t="s">
        <v>110</v>
      </c>
      <c r="M1803" s="22"/>
      <c r="N1803" s="19"/>
      <c r="O1803" s="15" t="str">
        <f aca="false">IF(OR(AND(NOT(ISBLANK(G1803)),NOT(ISNUMBER(G1803))),AND(NOT(ISBLANK(J1803)),NOT(ISNUMBER(M1803)))),"Digite um número na C.H.",IF(OR(COUNTIF(B1802:B1811,B1803)&gt;1,COUNTIF(J1802:J1811,J1803)&gt;1),"Docente repetido",""))</f>
        <v/>
      </c>
      <c r="P1803" s="15" t="n">
        <f aca="false">IF(ISBLANK(O1803),"",IF(O1803="",0,1))</f>
        <v>0</v>
      </c>
      <c r="Q1803" s="21"/>
      <c r="R1803" s="21"/>
      <c r="S1803" s="21"/>
      <c r="T1803" s="42" t="str">
        <f aca="false">IF(AND($A1803 = "Nome da disciplina:", ISTEXT($B1803)), "OK", "")</f>
        <v/>
      </c>
      <c r="U1803" s="19"/>
      <c r="V1803" s="19"/>
      <c r="W1803" s="21"/>
    </row>
    <row r="1804" customFormat="false" ht="13.5" hidden="false" customHeight="false" outlineLevel="0" collapsed="false">
      <c r="A1804" s="15" t="s">
        <v>114</v>
      </c>
      <c r="B1804" s="20"/>
      <c r="C1804" s="20"/>
      <c r="D1804" s="20"/>
      <c r="E1804" s="19"/>
      <c r="F1804" s="15" t="s">
        <v>110</v>
      </c>
      <c r="G1804" s="22"/>
      <c r="H1804" s="19"/>
      <c r="I1804" s="15" t="s">
        <v>115</v>
      </c>
      <c r="J1804" s="22"/>
      <c r="K1804" s="19"/>
      <c r="L1804" s="15" t="s">
        <v>110</v>
      </c>
      <c r="M1804" s="22"/>
      <c r="N1804" s="19"/>
      <c r="O1804" s="15" t="str">
        <f aca="false">IF(OR(AND(NOT(ISBLANK(G1804)),NOT(ISNUMBER(G1804))),AND(NOT(ISBLANK(J1804)),NOT(ISNUMBER(M1804)))),"Digite um número na C.H.",IF(OR(COUNTIF(B1802:B1811,B1804)&gt;1,COUNTIF(J1802:J1811,J1804)&gt;1),"Docente repetido",""))</f>
        <v/>
      </c>
      <c r="P1804" s="15" t="n">
        <f aca="false">IF(ISBLANK(O1804),"",IF(O1804="",0,1))</f>
        <v>0</v>
      </c>
      <c r="Q1804" s="21"/>
      <c r="R1804" s="21"/>
      <c r="S1804" s="21"/>
      <c r="T1804" s="42" t="str">
        <f aca="false">IF(AND($A1804 = "Nome da disciplina:", ISTEXT($B1804)), "OK", "")</f>
        <v/>
      </c>
      <c r="U1804" s="19"/>
      <c r="V1804" s="19"/>
      <c r="W1804" s="21"/>
    </row>
    <row r="1805" customFormat="false" ht="13.5" hidden="false" customHeight="false" outlineLevel="0" collapsed="false">
      <c r="A1805" s="15" t="s">
        <v>116</v>
      </c>
      <c r="B1805" s="20"/>
      <c r="C1805" s="20"/>
      <c r="D1805" s="20"/>
      <c r="E1805" s="19"/>
      <c r="F1805" s="15" t="s">
        <v>110</v>
      </c>
      <c r="G1805" s="22"/>
      <c r="H1805" s="19"/>
      <c r="I1805" s="15" t="s">
        <v>117</v>
      </c>
      <c r="J1805" s="22"/>
      <c r="K1805" s="19"/>
      <c r="L1805" s="15" t="s">
        <v>110</v>
      </c>
      <c r="M1805" s="22"/>
      <c r="N1805" s="19"/>
      <c r="O1805" s="15" t="str">
        <f aca="false">IF(OR(AND(NOT(ISBLANK(G1805)),NOT(ISNUMBER(G1805))),AND(NOT(ISBLANK(J1805)),NOT(ISNUMBER(M1805)))),"Digite um número na C.H.",IF(OR(COUNTIF(B1802:B1811,B1805)&gt;1,COUNTIF(J1802:J1811,J1805)&gt;1),"Docente repetido",""))</f>
        <v/>
      </c>
      <c r="P1805" s="15" t="n">
        <f aca="false">IF(ISBLANK(O1805),"",IF(O1805="",0,1))</f>
        <v>0</v>
      </c>
      <c r="Q1805" s="21"/>
      <c r="R1805" s="21"/>
      <c r="S1805" s="21"/>
      <c r="T1805" s="42" t="str">
        <f aca="false">IF(AND($A1805 = "Nome da disciplina:", ISTEXT($B1805)), "OK", "")</f>
        <v/>
      </c>
      <c r="U1805" s="19"/>
      <c r="V1805" s="19"/>
      <c r="W1805" s="21"/>
    </row>
    <row r="1806" customFormat="false" ht="13.5" hidden="false" customHeight="false" outlineLevel="0" collapsed="false">
      <c r="A1806" s="15" t="s">
        <v>118</v>
      </c>
      <c r="B1806" s="20"/>
      <c r="C1806" s="20"/>
      <c r="D1806" s="20"/>
      <c r="E1806" s="19"/>
      <c r="F1806" s="15" t="s">
        <v>110</v>
      </c>
      <c r="G1806" s="22"/>
      <c r="H1806" s="19"/>
      <c r="I1806" s="15" t="s">
        <v>119</v>
      </c>
      <c r="J1806" s="22"/>
      <c r="K1806" s="19"/>
      <c r="L1806" s="15" t="s">
        <v>110</v>
      </c>
      <c r="M1806" s="22"/>
      <c r="N1806" s="19"/>
      <c r="O1806" s="15" t="str">
        <f aca="false">IF(OR(AND(NOT(ISBLANK(G1806)),NOT(ISNUMBER(G1806))),AND(NOT(ISBLANK(J1806)),NOT(ISNUMBER(M1806)))),"Digite um número na C.H.",IF(OR(COUNTIF(B1802:B1811,B1806)&gt;1,COUNTIF(J1802:J1811,J1806)&gt;1),"Docente repetido",""))</f>
        <v/>
      </c>
      <c r="P1806" s="15" t="n">
        <f aca="false">IF(ISBLANK(O1806),"",IF(O1806="",0,1))</f>
        <v>0</v>
      </c>
      <c r="Q1806" s="21"/>
      <c r="R1806" s="21"/>
      <c r="S1806" s="21"/>
      <c r="T1806" s="42" t="str">
        <f aca="false">IF(AND($A1806 = "Nome da disciplina:", ISTEXT($B1806)), "OK", "")</f>
        <v/>
      </c>
      <c r="U1806" s="19"/>
      <c r="V1806" s="19"/>
      <c r="W1806" s="21"/>
    </row>
    <row r="1807" customFormat="false" ht="13.5" hidden="false" customHeight="false" outlineLevel="0" collapsed="false">
      <c r="A1807" s="15" t="s">
        <v>120</v>
      </c>
      <c r="B1807" s="20"/>
      <c r="C1807" s="20"/>
      <c r="D1807" s="20"/>
      <c r="E1807" s="19"/>
      <c r="F1807" s="15" t="s">
        <v>110</v>
      </c>
      <c r="G1807" s="22"/>
      <c r="H1807" s="19"/>
      <c r="I1807" s="15" t="s">
        <v>121</v>
      </c>
      <c r="J1807" s="22"/>
      <c r="K1807" s="19"/>
      <c r="L1807" s="15" t="s">
        <v>110</v>
      </c>
      <c r="M1807" s="22"/>
      <c r="N1807" s="19"/>
      <c r="O1807" s="15" t="str">
        <f aca="false">IF(OR(AND(NOT(ISBLANK(G1807)),NOT(ISNUMBER(G1807))),AND(NOT(ISBLANK(J1807)),NOT(ISNUMBER(M1807)))),"Digite um número na C.H.",IF(OR(COUNTIF(B1802:B1811,B1807)&gt;1,COUNTIF(J1802:J1811,J1807)&gt;1),"Docente repetido",""))</f>
        <v/>
      </c>
      <c r="P1807" s="15" t="n">
        <f aca="false">IF(ISBLANK(O1807),"",IF(O1807="",0,1))</f>
        <v>0</v>
      </c>
      <c r="Q1807" s="21"/>
      <c r="R1807" s="21"/>
      <c r="S1807" s="21"/>
      <c r="T1807" s="42" t="str">
        <f aca="false">IF(AND($A1807 = "Nome da disciplina:", ISTEXT($B1807)), "OK", "")</f>
        <v/>
      </c>
      <c r="U1807" s="19"/>
      <c r="V1807" s="19"/>
      <c r="W1807" s="21"/>
    </row>
    <row r="1808" customFormat="false" ht="13.5" hidden="false" customHeight="false" outlineLevel="0" collapsed="false">
      <c r="A1808" s="15" t="s">
        <v>122</v>
      </c>
      <c r="B1808" s="20"/>
      <c r="C1808" s="20"/>
      <c r="D1808" s="20"/>
      <c r="E1808" s="19"/>
      <c r="F1808" s="15" t="s">
        <v>110</v>
      </c>
      <c r="G1808" s="22"/>
      <c r="H1808" s="19"/>
      <c r="I1808" s="15" t="s">
        <v>123</v>
      </c>
      <c r="J1808" s="22"/>
      <c r="K1808" s="19"/>
      <c r="L1808" s="15" t="s">
        <v>110</v>
      </c>
      <c r="M1808" s="22"/>
      <c r="N1808" s="19"/>
      <c r="O1808" s="15" t="str">
        <f aca="false">IF(OR(AND(NOT(ISBLANK(G1808)),NOT(ISNUMBER(G1808))),AND(NOT(ISBLANK(J1808)),NOT(ISNUMBER(M1808)))),"Digite um número na C.H.",IF(OR(COUNTIF(B1802:B1811,B1808)&gt;1,COUNTIF(J1802:J1811,J1808)&gt;1),"Docente repetido",""))</f>
        <v/>
      </c>
      <c r="P1808" s="15" t="n">
        <f aca="false">IF(ISBLANK(O1808),"",IF(O1808="",0,1))</f>
        <v>0</v>
      </c>
      <c r="Q1808" s="21"/>
      <c r="R1808" s="21"/>
      <c r="S1808" s="21"/>
      <c r="T1808" s="42" t="str">
        <f aca="false">IF(AND($A1808 = "Nome da disciplina:", ISTEXT($B1808)), "OK", "")</f>
        <v/>
      </c>
      <c r="U1808" s="19"/>
      <c r="V1808" s="19"/>
      <c r="W1808" s="21"/>
    </row>
    <row r="1809" customFormat="false" ht="13.5" hidden="false" customHeight="false" outlineLevel="0" collapsed="false">
      <c r="A1809" s="15" t="s">
        <v>124</v>
      </c>
      <c r="B1809" s="20"/>
      <c r="C1809" s="20"/>
      <c r="D1809" s="20"/>
      <c r="E1809" s="19"/>
      <c r="F1809" s="15" t="s">
        <v>110</v>
      </c>
      <c r="G1809" s="22"/>
      <c r="H1809" s="19"/>
      <c r="I1809" s="15" t="s">
        <v>125</v>
      </c>
      <c r="J1809" s="22"/>
      <c r="K1809" s="19"/>
      <c r="L1809" s="15" t="s">
        <v>110</v>
      </c>
      <c r="M1809" s="22"/>
      <c r="N1809" s="19"/>
      <c r="O1809" s="15" t="str">
        <f aca="false">IF(OR(AND(NOT(ISBLANK(G1809)),NOT(ISNUMBER(G1809))),AND(NOT(ISBLANK(J1809)),NOT(ISNUMBER(M1809)))),"Digite um número na C.H.",IF(OR(COUNTIF(B1802:B1811,B1809)&gt;1,COUNTIF(J1802:J1811,J1809)&gt;1),"Docente repetido",""))</f>
        <v/>
      </c>
      <c r="P1809" s="15" t="n">
        <f aca="false">IF(ISBLANK(O1809),"",IF(O1809="",0,1))</f>
        <v>0</v>
      </c>
      <c r="Q1809" s="21"/>
      <c r="R1809" s="21"/>
      <c r="S1809" s="21"/>
      <c r="T1809" s="42" t="str">
        <f aca="false">IF(AND($A1809 = "Nome da disciplina:", ISTEXT($B1809)), "OK", "")</f>
        <v/>
      </c>
      <c r="U1809" s="19"/>
      <c r="V1809" s="19"/>
      <c r="W1809" s="21"/>
    </row>
    <row r="1810" customFormat="false" ht="13.5" hidden="false" customHeight="false" outlineLevel="0" collapsed="false">
      <c r="A1810" s="15" t="s">
        <v>126</v>
      </c>
      <c r="B1810" s="20"/>
      <c r="C1810" s="20"/>
      <c r="D1810" s="20"/>
      <c r="E1810" s="19"/>
      <c r="F1810" s="15" t="s">
        <v>110</v>
      </c>
      <c r="G1810" s="22"/>
      <c r="H1810" s="19"/>
      <c r="I1810" s="15" t="s">
        <v>127</v>
      </c>
      <c r="J1810" s="22"/>
      <c r="K1810" s="19"/>
      <c r="L1810" s="15" t="s">
        <v>110</v>
      </c>
      <c r="M1810" s="22"/>
      <c r="N1810" s="19"/>
      <c r="O1810" s="15" t="str">
        <f aca="false">IF(OR(AND(NOT(ISBLANK(G1810)),NOT(ISNUMBER(G1810))),AND(NOT(ISBLANK(J1810)),NOT(ISNUMBER(M1810)))),"Digite um número na C.H.",IF(OR(COUNTIF(B1802:B1811,B1810)&gt;1,COUNTIF(J1802:J1811,J1810)&gt;1),"Docente repetido",""))</f>
        <v/>
      </c>
      <c r="P1810" s="15" t="n">
        <f aca="false">IF(ISBLANK(O1810),"",IF(O1810="",0,1))</f>
        <v>0</v>
      </c>
      <c r="Q1810" s="21"/>
      <c r="R1810" s="21"/>
      <c r="S1810" s="21"/>
      <c r="T1810" s="42" t="str">
        <f aca="false">IF(AND($A1810 = "Nome da disciplina:", ISTEXT($B1810)), "OK", "")</f>
        <v/>
      </c>
      <c r="U1810" s="21"/>
      <c r="V1810" s="21"/>
      <c r="W1810" s="21"/>
    </row>
    <row r="1811" customFormat="false" ht="13.5" hidden="false" customHeight="false" outlineLevel="0" collapsed="false">
      <c r="A1811" s="15" t="s">
        <v>128</v>
      </c>
      <c r="B1811" s="20"/>
      <c r="C1811" s="20"/>
      <c r="D1811" s="20"/>
      <c r="E1811" s="19"/>
      <c r="F1811" s="15" t="s">
        <v>110</v>
      </c>
      <c r="G1811" s="22"/>
      <c r="H1811" s="19"/>
      <c r="I1811" s="15" t="s">
        <v>129</v>
      </c>
      <c r="J1811" s="22"/>
      <c r="K1811" s="19"/>
      <c r="L1811" s="15" t="s">
        <v>110</v>
      </c>
      <c r="M1811" s="22"/>
      <c r="N1811" s="19"/>
      <c r="O1811" s="15" t="str">
        <f aca="false">IF(OR(AND(NOT(ISBLANK(G1811)),NOT(ISNUMBER(G1811))),AND(NOT(ISBLANK(J1811)),NOT(ISNUMBER(M1811)))),"Digite um número na C.H.",IF(OR(COUNTIF(B1802:B1811,B1811)&gt;1,COUNTIF(J1802:J1811,J1811)&gt;1),"Docente repetido",""))</f>
        <v/>
      </c>
      <c r="P1811" s="15" t="n">
        <f aca="false">IF(ISBLANK(O1811),"",IF(O1811="",0,1))</f>
        <v>0</v>
      </c>
      <c r="Q1811" s="21"/>
      <c r="R1811" s="21"/>
      <c r="S1811" s="21"/>
      <c r="T1811" s="42" t="str">
        <f aca="false">IF(AND($A1811 = "Nome da disciplina:", ISTEXT($B1811)), "OK", "")</f>
        <v/>
      </c>
      <c r="U1811" s="21"/>
      <c r="V1811" s="21"/>
      <c r="W1811" s="21"/>
    </row>
    <row r="1812" customFormat="false" ht="12" hidden="false" customHeight="false" outlineLevel="0" collapsed="false">
      <c r="A1812" s="21"/>
      <c r="B1812" s="21"/>
      <c r="C1812" s="21"/>
      <c r="D1812" s="21"/>
      <c r="E1812" s="21"/>
      <c r="F1812" s="21"/>
      <c r="G1812" s="21"/>
      <c r="H1812" s="21"/>
      <c r="I1812" s="21"/>
      <c r="J1812" s="21"/>
      <c r="K1812" s="21"/>
      <c r="L1812" s="21"/>
      <c r="M1812" s="21"/>
      <c r="N1812" s="21"/>
      <c r="O1812" s="21"/>
      <c r="P1812" s="21"/>
      <c r="Q1812" s="21"/>
      <c r="R1812" s="21"/>
      <c r="S1812" s="21"/>
      <c r="T1812" s="42" t="str">
        <f aca="false">IF(AND($A1812 = "Nome da disciplina:", ISTEXT($B1812)), "OK", "")</f>
        <v/>
      </c>
      <c r="U1812" s="21"/>
      <c r="V1812" s="21"/>
      <c r="W1812" s="21"/>
    </row>
    <row r="1813" customFormat="false" ht="15.75" hidden="false" customHeight="true" outlineLevel="0" collapsed="false">
      <c r="T1813" s="42" t="str">
        <f aca="false">IF(AND($A1813 = "Nome da disciplina:", ISTEXT($B1813)), "OK", "")</f>
        <v/>
      </c>
    </row>
    <row r="1814" customFormat="false" ht="15.75" hidden="false" customHeight="true" outlineLevel="0" collapsed="false">
      <c r="T1814" s="42" t="str">
        <f aca="false">IF(AND($A1814 = "Nome da disciplina:", ISTEXT($B1814)), "OK", "")</f>
        <v/>
      </c>
    </row>
    <row r="1815" customFormat="false" ht="19.5" hidden="false" customHeight="true" outlineLevel="0" collapsed="false">
      <c r="A1815" s="15" t="s">
        <v>98</v>
      </c>
      <c r="B1815" s="17"/>
      <c r="C1815" s="17"/>
      <c r="D1815" s="17"/>
      <c r="E1815" s="17"/>
      <c r="F1815" s="17"/>
      <c r="G1815" s="17"/>
      <c r="H1815" s="17"/>
      <c r="I1815" s="17"/>
      <c r="J1815" s="17"/>
      <c r="K1815" s="17"/>
      <c r="L1815" s="17"/>
      <c r="M1815" s="17"/>
      <c r="N1815" s="19"/>
      <c r="O1815" s="15" t="str">
        <f aca="false">IF(AND(B1815="",NOT(F1816="")),"Nome da disciplina obrigatório","")</f>
        <v/>
      </c>
      <c r="P1815" s="15" t="n">
        <f aca="false">IF(ISBLANK(O1815),"",IF(O1815="",0,1))</f>
        <v>0</v>
      </c>
      <c r="Q1815" s="21"/>
      <c r="R1815" s="21"/>
      <c r="S1815" s="21"/>
      <c r="T1815" s="42" t="str">
        <f aca="false">IF(AND($A1815 = "Nome da disciplina:", ISTEXT($B1815)), "OK", "")</f>
        <v/>
      </c>
      <c r="U1815" s="21"/>
      <c r="V1815" s="21"/>
      <c r="W1815" s="21"/>
    </row>
    <row r="1816" customFormat="false" ht="32.25" hidden="false" customHeight="true" outlineLevel="0" collapsed="false">
      <c r="A1816" s="47" t="s">
        <v>99</v>
      </c>
      <c r="B1816" s="47"/>
      <c r="C1816" s="47"/>
      <c r="D1816" s="47"/>
      <c r="E1816" s="47"/>
      <c r="F1816" s="15" t="str">
        <f aca="false">IF(SUM(G1826:G1835)+SUM(M1826:M1835)=0,"",SUM(G1826:G1835)+SUM(M1826:M1835))</f>
        <v/>
      </c>
      <c r="H1816" s="19"/>
      <c r="I1816" s="19"/>
      <c r="J1816" s="19"/>
      <c r="K1816" s="19"/>
      <c r="L1816" s="19"/>
      <c r="M1816" s="19"/>
      <c r="N1816" s="19"/>
      <c r="O1816" s="15" t="str">
        <f aca="false">IF(F1816="", "", IF(AND(NOT(F1816=0),NOT(MOD(F1816,15)=0)),"A carga horária deve ser múltiplo de 15",""))</f>
        <v/>
      </c>
      <c r="P1816" s="15" t="n">
        <f aca="false">IF(ISBLANK(O1816),"",IF(O1816="",0,1))</f>
        <v>0</v>
      </c>
      <c r="Q1816" s="21"/>
      <c r="R1816" s="21"/>
      <c r="S1816" s="21"/>
      <c r="T1816" s="42" t="str">
        <f aca="false">IF(AND($A1816 = "Nome da disciplina:", ISTEXT($B1816)), "OK", "")</f>
        <v/>
      </c>
      <c r="U1816" s="19"/>
      <c r="V1816" s="19"/>
      <c r="W1816" s="21"/>
    </row>
    <row r="1817" customFormat="false" ht="13.5" hidden="false" customHeight="true" outlineLevel="0" collapsed="false">
      <c r="A1817" s="39" t="s">
        <v>92</v>
      </c>
      <c r="B1817" s="39"/>
      <c r="C1817" s="39"/>
      <c r="D1817" s="39"/>
      <c r="E1817" s="39"/>
      <c r="F1817" s="48" t="str">
        <f aca="false">IF(AND(NOT(ISBLANK(F1816)),ISNUMBER(F1816),F1816&gt;=15),F1816/15,"")</f>
        <v/>
      </c>
      <c r="G1817" s="19"/>
      <c r="H1817" s="19"/>
      <c r="I1817" s="19"/>
      <c r="J1817" s="19"/>
      <c r="K1817" s="19"/>
      <c r="L1817" s="19"/>
      <c r="M1817" s="19"/>
      <c r="N1817" s="19"/>
      <c r="O1817" s="21"/>
      <c r="P1817" s="21"/>
      <c r="Q1817" s="21"/>
      <c r="R1817" s="21"/>
      <c r="S1817" s="21"/>
      <c r="T1817" s="42" t="str">
        <f aca="false">IF(AND($A1817 = "Nome da disciplina:", ISTEXT($B1817)), "OK", "")</f>
        <v/>
      </c>
      <c r="U1817" s="19"/>
      <c r="V1817" s="19"/>
      <c r="W1817" s="21"/>
    </row>
    <row r="1818" customFormat="false" ht="60" hidden="false" customHeight="true" outlineLevel="0" collapsed="false">
      <c r="A1818" s="15" t="s">
        <v>100</v>
      </c>
      <c r="B1818" s="31"/>
      <c r="C1818" s="31"/>
      <c r="D1818" s="31"/>
      <c r="E1818" s="31"/>
      <c r="F1818" s="31"/>
      <c r="G1818" s="31"/>
      <c r="H1818" s="31"/>
      <c r="I1818" s="31"/>
      <c r="J1818" s="31"/>
      <c r="K1818" s="31"/>
      <c r="L1818" s="31"/>
      <c r="M1818" s="31"/>
      <c r="N1818" s="19"/>
      <c r="O1818" s="21"/>
      <c r="P1818" s="21"/>
      <c r="Q1818" s="21"/>
      <c r="R1818" s="21"/>
      <c r="S1818" s="21"/>
      <c r="T1818" s="42" t="str">
        <f aca="false">IF(AND($A1818 = "Nome da disciplina:", ISTEXT($B1818)), "OK", "")</f>
        <v/>
      </c>
      <c r="U1818" s="19"/>
      <c r="V1818" s="19"/>
      <c r="W1818" s="21"/>
    </row>
    <row r="1819" customFormat="false" ht="60" hidden="false" customHeight="true" outlineLevel="0" collapsed="false">
      <c r="A1819" s="49" t="s">
        <v>101</v>
      </c>
      <c r="B1819" s="31"/>
      <c r="C1819" s="31"/>
      <c r="D1819" s="31"/>
      <c r="E1819" s="31"/>
      <c r="F1819" s="31"/>
      <c r="G1819" s="31"/>
      <c r="H1819" s="31"/>
      <c r="I1819" s="31"/>
      <c r="J1819" s="31"/>
      <c r="K1819" s="31"/>
      <c r="L1819" s="31"/>
      <c r="M1819" s="31"/>
      <c r="N1819" s="19"/>
      <c r="O1819" s="21"/>
      <c r="P1819" s="21"/>
      <c r="Q1819" s="21"/>
      <c r="R1819" s="21"/>
      <c r="S1819" s="21"/>
      <c r="T1819" s="42" t="str">
        <f aca="false">IF(AND($A1819 = "Nome da disciplina:", ISTEXT($B1819)), "OK", "")</f>
        <v/>
      </c>
      <c r="U1819" s="19"/>
      <c r="V1819" s="19"/>
      <c r="W1819" s="21"/>
    </row>
    <row r="1820" customFormat="false" ht="13.5" hidden="false" customHeight="false" outlineLevel="0" collapsed="false">
      <c r="A1820" s="15" t="s">
        <v>102</v>
      </c>
      <c r="B1820" s="22"/>
      <c r="C1820" s="50" t="s">
        <v>103</v>
      </c>
      <c r="D1820" s="19"/>
      <c r="E1820" s="19"/>
      <c r="G1820" s="21"/>
      <c r="H1820" s="19"/>
      <c r="I1820" s="19"/>
      <c r="J1820" s="19"/>
      <c r="K1820" s="19"/>
      <c r="L1820" s="19"/>
      <c r="M1820" s="19"/>
      <c r="N1820" s="19"/>
      <c r="O1820" s="21"/>
      <c r="P1820" s="21"/>
      <c r="Q1820" s="21"/>
      <c r="R1820" s="21"/>
      <c r="S1820" s="21"/>
      <c r="T1820" s="42" t="str">
        <f aca="false">IF(AND($A1820 = "Nome da disciplina:", ISTEXT($B1820)), "OK", "")</f>
        <v/>
      </c>
      <c r="U1820" s="19"/>
      <c r="V1820" s="19"/>
      <c r="W1820" s="21"/>
    </row>
    <row r="1821" customFormat="false" ht="13.5" hidden="false" customHeight="false" outlineLevel="0" collapsed="false">
      <c r="A1821" s="15" t="s">
        <v>104</v>
      </c>
      <c r="B1821" s="22"/>
      <c r="C1821" s="50" t="s">
        <v>103</v>
      </c>
      <c r="D1821" s="19"/>
      <c r="E1821" s="19"/>
      <c r="G1821" s="21"/>
      <c r="H1821" s="19"/>
      <c r="I1821" s="19"/>
      <c r="J1821" s="19"/>
      <c r="K1821" s="19"/>
      <c r="L1821" s="19"/>
      <c r="M1821" s="19"/>
      <c r="N1821" s="19"/>
      <c r="O1821" s="21"/>
      <c r="P1821" s="21"/>
      <c r="Q1821" s="21"/>
      <c r="R1821" s="21"/>
      <c r="S1821" s="21"/>
      <c r="T1821" s="42" t="str">
        <f aca="false">IF(AND($A1821 = "Nome da disciplina:", ISTEXT($B1821)), "OK", "")</f>
        <v/>
      </c>
      <c r="U1821" s="19"/>
      <c r="V1821" s="19"/>
      <c r="W1821" s="21"/>
    </row>
    <row r="1822" customFormat="false" ht="13.5" hidden="false" customHeight="true" outlineLevel="0" collapsed="false">
      <c r="A1822" s="51" t="s">
        <v>105</v>
      </c>
      <c r="B1822" s="51"/>
      <c r="C1822" s="22"/>
      <c r="D1822" s="50" t="s">
        <v>103</v>
      </c>
      <c r="E1822" s="19"/>
      <c r="F1822" s="52"/>
      <c r="G1822" s="21"/>
      <c r="H1822" s="19"/>
      <c r="I1822" s="19"/>
      <c r="J1822" s="19"/>
      <c r="K1822" s="19"/>
      <c r="L1822" s="19"/>
      <c r="M1822" s="19"/>
      <c r="N1822" s="19"/>
      <c r="O1822" s="21"/>
      <c r="P1822" s="21"/>
      <c r="Q1822" s="21"/>
      <c r="R1822" s="21"/>
      <c r="S1822" s="21"/>
      <c r="T1822" s="42" t="str">
        <f aca="false">IF(AND($A1822 = "Nome da disciplina:", ISTEXT($B1822)), "OK", "")</f>
        <v/>
      </c>
      <c r="U1822" s="19"/>
      <c r="V1822" s="19"/>
      <c r="W1822" s="21"/>
    </row>
    <row r="1823" customFormat="false" ht="13.5" hidden="false" customHeight="true" outlineLevel="0" collapsed="false">
      <c r="A1823" s="51" t="s">
        <v>106</v>
      </c>
      <c r="B1823" s="51"/>
      <c r="C1823" s="22"/>
      <c r="D1823" s="50" t="s">
        <v>103</v>
      </c>
      <c r="E1823" s="19"/>
      <c r="F1823" s="52"/>
      <c r="G1823" s="21"/>
      <c r="H1823" s="19"/>
      <c r="I1823" s="19"/>
      <c r="J1823" s="19"/>
      <c r="K1823" s="19"/>
      <c r="L1823" s="19"/>
      <c r="M1823" s="19"/>
      <c r="N1823" s="19"/>
      <c r="O1823" s="21"/>
      <c r="P1823" s="21"/>
      <c r="Q1823" s="21"/>
      <c r="R1823" s="21"/>
      <c r="S1823" s="21"/>
      <c r="T1823" s="42" t="str">
        <f aca="false">IF(AND($A1823 = "Nome da disciplina:", ISTEXT($B1823)), "OK", "")</f>
        <v/>
      </c>
      <c r="U1823" s="19"/>
      <c r="V1823" s="19"/>
      <c r="W1823" s="21"/>
    </row>
    <row r="1824" customFormat="false" ht="13.5" hidden="false" customHeight="true" outlineLevel="0" collapsed="false">
      <c r="A1824" s="57" t="s">
        <v>107</v>
      </c>
      <c r="B1824" s="57"/>
      <c r="C1824" s="57"/>
      <c r="D1824" s="22"/>
      <c r="E1824" s="50" t="s">
        <v>103</v>
      </c>
      <c r="G1824" s="21"/>
      <c r="H1824" s="19"/>
      <c r="I1824" s="19"/>
      <c r="J1824" s="19"/>
      <c r="K1824" s="19"/>
      <c r="L1824" s="19"/>
      <c r="M1824" s="19"/>
      <c r="N1824" s="19"/>
      <c r="O1824" s="21"/>
      <c r="P1824" s="21"/>
      <c r="Q1824" s="21"/>
      <c r="R1824" s="21"/>
      <c r="S1824" s="21"/>
      <c r="T1824" s="42" t="str">
        <f aca="false">IF(AND($A1824 = "Nome da disciplina:", ISTEXT($B1824)), "OK", "")</f>
        <v/>
      </c>
      <c r="U1824" s="19"/>
      <c r="V1824" s="19"/>
      <c r="W1824" s="21"/>
    </row>
    <row r="1825" customFormat="false" ht="13.5" hidden="false" customHeight="true" outlineLevel="0" collapsed="false">
      <c r="A1825" s="59" t="s">
        <v>108</v>
      </c>
      <c r="B1825" s="59"/>
      <c r="C1825" s="59"/>
      <c r="D1825" s="22"/>
      <c r="E1825" s="50" t="s">
        <v>103</v>
      </c>
      <c r="G1825" s="21"/>
      <c r="H1825" s="19"/>
      <c r="I1825" s="19"/>
      <c r="J1825" s="19"/>
      <c r="K1825" s="19"/>
      <c r="L1825" s="19"/>
      <c r="M1825" s="19"/>
      <c r="N1825" s="19"/>
      <c r="O1825" s="21"/>
      <c r="P1825" s="21"/>
      <c r="Q1825" s="21"/>
      <c r="R1825" s="21"/>
      <c r="S1825" s="21"/>
      <c r="T1825" s="42" t="str">
        <f aca="false">IF(AND($A1825 = "Nome da disciplina:", ISTEXT($B1825)), "OK", "")</f>
        <v/>
      </c>
      <c r="U1825" s="19"/>
      <c r="V1825" s="19"/>
      <c r="W1825" s="21"/>
    </row>
    <row r="1826" customFormat="false" ht="13.5" hidden="false" customHeight="false" outlineLevel="0" collapsed="false">
      <c r="A1826" s="15" t="s">
        <v>109</v>
      </c>
      <c r="B1826" s="20"/>
      <c r="C1826" s="20"/>
      <c r="D1826" s="20"/>
      <c r="E1826" s="19"/>
      <c r="F1826" s="15" t="s">
        <v>110</v>
      </c>
      <c r="G1826" s="22"/>
      <c r="H1826" s="19"/>
      <c r="I1826" s="15" t="s">
        <v>111</v>
      </c>
      <c r="J1826" s="22"/>
      <c r="K1826" s="19"/>
      <c r="L1826" s="15" t="s">
        <v>110</v>
      </c>
      <c r="M1826" s="22"/>
      <c r="N1826" s="19"/>
      <c r="O1826" s="15" t="str">
        <f aca="false">IF(OR(AND(NOT(ISBLANK(G1826)),NOT(ISNUMBER(G1826))),AND(NOT(ISBLANK(J1826)),NOT(ISNUMBER(M1826)))),"Digite um número na C.H.",IF(OR(COUNTIF(B1826:B1835,B1826)&gt;1,COUNTIF(J1826:J1835,J1826)&gt;1),"Docente repetido",""))</f>
        <v/>
      </c>
      <c r="P1826" s="15" t="n">
        <f aca="false">IF(ISBLANK(O1826),"",IF(O1826="",0,1))</f>
        <v>0</v>
      </c>
      <c r="Q1826" s="21"/>
      <c r="R1826" s="21"/>
      <c r="S1826" s="21"/>
      <c r="T1826" s="42" t="str">
        <f aca="false">IF(AND($A1826 = "Nome da disciplina:", ISTEXT($B1826)), "OK", "")</f>
        <v/>
      </c>
      <c r="U1826" s="19"/>
      <c r="V1826" s="19"/>
      <c r="W1826" s="21"/>
    </row>
    <row r="1827" customFormat="false" ht="13.5" hidden="false" customHeight="false" outlineLevel="0" collapsed="false">
      <c r="A1827" s="15" t="s">
        <v>112</v>
      </c>
      <c r="B1827" s="20"/>
      <c r="C1827" s="20"/>
      <c r="D1827" s="20"/>
      <c r="E1827" s="19"/>
      <c r="F1827" s="15" t="s">
        <v>110</v>
      </c>
      <c r="G1827" s="22"/>
      <c r="H1827" s="19"/>
      <c r="I1827" s="15" t="s">
        <v>113</v>
      </c>
      <c r="J1827" s="22"/>
      <c r="K1827" s="19"/>
      <c r="L1827" s="15" t="s">
        <v>110</v>
      </c>
      <c r="M1827" s="22"/>
      <c r="N1827" s="19"/>
      <c r="O1827" s="15" t="str">
        <f aca="false">IF(OR(AND(NOT(ISBLANK(G1827)),NOT(ISNUMBER(G1827))),AND(NOT(ISBLANK(J1827)),NOT(ISNUMBER(M1827)))),"Digite um número na C.H.",IF(OR(COUNTIF(B1826:B1835,B1827)&gt;1,COUNTIF(J1826:J1835,J1827)&gt;1),"Docente repetido",""))</f>
        <v/>
      </c>
      <c r="P1827" s="15" t="n">
        <f aca="false">IF(ISBLANK(O1827),"",IF(O1827="",0,1))</f>
        <v>0</v>
      </c>
      <c r="Q1827" s="21"/>
      <c r="R1827" s="21"/>
      <c r="S1827" s="21"/>
      <c r="T1827" s="42" t="str">
        <f aca="false">IF(AND($A1827 = "Nome da disciplina:", ISTEXT($B1827)), "OK", "")</f>
        <v/>
      </c>
      <c r="U1827" s="19"/>
      <c r="V1827" s="19"/>
      <c r="W1827" s="21"/>
    </row>
    <row r="1828" customFormat="false" ht="13.5" hidden="false" customHeight="false" outlineLevel="0" collapsed="false">
      <c r="A1828" s="15" t="s">
        <v>114</v>
      </c>
      <c r="B1828" s="20"/>
      <c r="C1828" s="20"/>
      <c r="D1828" s="20"/>
      <c r="E1828" s="19"/>
      <c r="F1828" s="15" t="s">
        <v>110</v>
      </c>
      <c r="G1828" s="22"/>
      <c r="H1828" s="19"/>
      <c r="I1828" s="15" t="s">
        <v>115</v>
      </c>
      <c r="J1828" s="22"/>
      <c r="K1828" s="19"/>
      <c r="L1828" s="15" t="s">
        <v>110</v>
      </c>
      <c r="M1828" s="22"/>
      <c r="N1828" s="19"/>
      <c r="O1828" s="15" t="str">
        <f aca="false">IF(OR(AND(NOT(ISBLANK(G1828)),NOT(ISNUMBER(G1828))),AND(NOT(ISBLANK(J1828)),NOT(ISNUMBER(M1828)))),"Digite um número na C.H.",IF(OR(COUNTIF(B1826:B1835,B1828)&gt;1,COUNTIF(J1826:J1835,J1828)&gt;1),"Docente repetido",""))</f>
        <v/>
      </c>
      <c r="P1828" s="15" t="n">
        <f aca="false">IF(ISBLANK(O1828),"",IF(O1828="",0,1))</f>
        <v>0</v>
      </c>
      <c r="Q1828" s="21"/>
      <c r="R1828" s="21"/>
      <c r="S1828" s="21"/>
      <c r="T1828" s="42" t="str">
        <f aca="false">IF(AND($A1828 = "Nome da disciplina:", ISTEXT($B1828)), "OK", "")</f>
        <v/>
      </c>
      <c r="U1828" s="19"/>
      <c r="V1828" s="19"/>
      <c r="W1828" s="21"/>
    </row>
    <row r="1829" customFormat="false" ht="13.5" hidden="false" customHeight="false" outlineLevel="0" collapsed="false">
      <c r="A1829" s="15" t="s">
        <v>116</v>
      </c>
      <c r="B1829" s="20"/>
      <c r="C1829" s="20"/>
      <c r="D1829" s="20"/>
      <c r="E1829" s="19"/>
      <c r="F1829" s="15" t="s">
        <v>110</v>
      </c>
      <c r="G1829" s="22"/>
      <c r="H1829" s="19"/>
      <c r="I1829" s="15" t="s">
        <v>117</v>
      </c>
      <c r="J1829" s="22"/>
      <c r="K1829" s="19"/>
      <c r="L1829" s="15" t="s">
        <v>110</v>
      </c>
      <c r="M1829" s="22"/>
      <c r="N1829" s="19"/>
      <c r="O1829" s="15" t="str">
        <f aca="false">IF(OR(AND(NOT(ISBLANK(G1829)),NOT(ISNUMBER(G1829))),AND(NOT(ISBLANK(J1829)),NOT(ISNUMBER(M1829)))),"Digite um número na C.H.",IF(OR(COUNTIF(B1826:B1835,B1829)&gt;1,COUNTIF(J1826:J1835,J1829)&gt;1),"Docente repetido",""))</f>
        <v/>
      </c>
      <c r="P1829" s="15" t="n">
        <f aca="false">IF(ISBLANK(O1829),"",IF(O1829="",0,1))</f>
        <v>0</v>
      </c>
      <c r="Q1829" s="21"/>
      <c r="R1829" s="21"/>
      <c r="S1829" s="21"/>
      <c r="T1829" s="42" t="str">
        <f aca="false">IF(AND($A1829 = "Nome da disciplina:", ISTEXT($B1829)), "OK", "")</f>
        <v/>
      </c>
      <c r="U1829" s="19"/>
      <c r="V1829" s="19"/>
      <c r="W1829" s="21"/>
    </row>
    <row r="1830" customFormat="false" ht="13.5" hidden="false" customHeight="false" outlineLevel="0" collapsed="false">
      <c r="A1830" s="15" t="s">
        <v>118</v>
      </c>
      <c r="B1830" s="20"/>
      <c r="C1830" s="20"/>
      <c r="D1830" s="20"/>
      <c r="E1830" s="19"/>
      <c r="F1830" s="15" t="s">
        <v>110</v>
      </c>
      <c r="G1830" s="22"/>
      <c r="H1830" s="19"/>
      <c r="I1830" s="15" t="s">
        <v>119</v>
      </c>
      <c r="J1830" s="22"/>
      <c r="K1830" s="19"/>
      <c r="L1830" s="15" t="s">
        <v>110</v>
      </c>
      <c r="M1830" s="22"/>
      <c r="N1830" s="19"/>
      <c r="O1830" s="15" t="str">
        <f aca="false">IF(OR(AND(NOT(ISBLANK(G1830)),NOT(ISNUMBER(G1830))),AND(NOT(ISBLANK(J1830)),NOT(ISNUMBER(M1830)))),"Digite um número na C.H.",IF(OR(COUNTIF(B1826:B1835,B1830)&gt;1,COUNTIF(J1826:J1835,J1830)&gt;1),"Docente repetido",""))</f>
        <v/>
      </c>
      <c r="P1830" s="15" t="n">
        <f aca="false">IF(ISBLANK(O1830),"",IF(O1830="",0,1))</f>
        <v>0</v>
      </c>
      <c r="Q1830" s="21"/>
      <c r="R1830" s="21"/>
      <c r="S1830" s="21"/>
      <c r="T1830" s="42" t="str">
        <f aca="false">IF(AND($A1830 = "Nome da disciplina:", ISTEXT($B1830)), "OK", "")</f>
        <v/>
      </c>
      <c r="U1830" s="19"/>
      <c r="V1830" s="19"/>
      <c r="W1830" s="21"/>
    </row>
    <row r="1831" customFormat="false" ht="13.5" hidden="false" customHeight="false" outlineLevel="0" collapsed="false">
      <c r="A1831" s="15" t="s">
        <v>120</v>
      </c>
      <c r="B1831" s="20"/>
      <c r="C1831" s="20"/>
      <c r="D1831" s="20"/>
      <c r="E1831" s="19"/>
      <c r="F1831" s="15" t="s">
        <v>110</v>
      </c>
      <c r="G1831" s="22"/>
      <c r="H1831" s="19"/>
      <c r="I1831" s="15" t="s">
        <v>121</v>
      </c>
      <c r="J1831" s="22"/>
      <c r="K1831" s="19"/>
      <c r="L1831" s="15" t="s">
        <v>110</v>
      </c>
      <c r="M1831" s="22"/>
      <c r="N1831" s="19"/>
      <c r="O1831" s="15" t="str">
        <f aca="false">IF(OR(AND(NOT(ISBLANK(G1831)),NOT(ISNUMBER(G1831))),AND(NOT(ISBLANK(J1831)),NOT(ISNUMBER(M1831)))),"Digite um número na C.H.",IF(OR(COUNTIF(B1826:B1835,B1831)&gt;1,COUNTIF(J1826:J1835,J1831)&gt;1),"Docente repetido",""))</f>
        <v/>
      </c>
      <c r="P1831" s="15" t="n">
        <f aca="false">IF(ISBLANK(O1831),"",IF(O1831="",0,1))</f>
        <v>0</v>
      </c>
      <c r="Q1831" s="21"/>
      <c r="R1831" s="21"/>
      <c r="S1831" s="21"/>
      <c r="T1831" s="42" t="str">
        <f aca="false">IF(AND($A1831 = "Nome da disciplina:", ISTEXT($B1831)), "OK", "")</f>
        <v/>
      </c>
      <c r="U1831" s="19"/>
      <c r="V1831" s="19"/>
      <c r="W1831" s="21"/>
    </row>
    <row r="1832" customFormat="false" ht="13.5" hidden="false" customHeight="false" outlineLevel="0" collapsed="false">
      <c r="A1832" s="15" t="s">
        <v>122</v>
      </c>
      <c r="B1832" s="20"/>
      <c r="C1832" s="20"/>
      <c r="D1832" s="20"/>
      <c r="E1832" s="19"/>
      <c r="F1832" s="15" t="s">
        <v>110</v>
      </c>
      <c r="G1832" s="22"/>
      <c r="H1832" s="19"/>
      <c r="I1832" s="15" t="s">
        <v>123</v>
      </c>
      <c r="J1832" s="22"/>
      <c r="K1832" s="19"/>
      <c r="L1832" s="15" t="s">
        <v>110</v>
      </c>
      <c r="M1832" s="22"/>
      <c r="N1832" s="19"/>
      <c r="O1832" s="15" t="str">
        <f aca="false">IF(OR(AND(NOT(ISBLANK(G1832)),NOT(ISNUMBER(G1832))),AND(NOT(ISBLANK(J1832)),NOT(ISNUMBER(M1832)))),"Digite um número na C.H.",IF(OR(COUNTIF(B1826:B1835,B1832)&gt;1,COUNTIF(J1826:J1835,J1832)&gt;1),"Docente repetido",""))</f>
        <v/>
      </c>
      <c r="P1832" s="15" t="n">
        <f aca="false">IF(ISBLANK(O1832),"",IF(O1832="",0,1))</f>
        <v>0</v>
      </c>
      <c r="Q1832" s="21"/>
      <c r="R1832" s="21"/>
      <c r="S1832" s="21"/>
      <c r="T1832" s="42" t="str">
        <f aca="false">IF(AND($A1832 = "Nome da disciplina:", ISTEXT($B1832)), "OK", "")</f>
        <v/>
      </c>
      <c r="U1832" s="19"/>
      <c r="V1832" s="19"/>
      <c r="W1832" s="21"/>
    </row>
    <row r="1833" customFormat="false" ht="13.5" hidden="false" customHeight="false" outlineLevel="0" collapsed="false">
      <c r="A1833" s="15" t="s">
        <v>124</v>
      </c>
      <c r="B1833" s="20"/>
      <c r="C1833" s="20"/>
      <c r="D1833" s="20"/>
      <c r="E1833" s="19"/>
      <c r="F1833" s="15" t="s">
        <v>110</v>
      </c>
      <c r="G1833" s="22"/>
      <c r="H1833" s="19"/>
      <c r="I1833" s="15" t="s">
        <v>125</v>
      </c>
      <c r="J1833" s="22"/>
      <c r="K1833" s="19"/>
      <c r="L1833" s="15" t="s">
        <v>110</v>
      </c>
      <c r="M1833" s="22"/>
      <c r="N1833" s="19"/>
      <c r="O1833" s="15" t="str">
        <f aca="false">IF(OR(AND(NOT(ISBLANK(G1833)),NOT(ISNUMBER(G1833))),AND(NOT(ISBLANK(J1833)),NOT(ISNUMBER(M1833)))),"Digite um número na C.H.",IF(OR(COUNTIF(B1826:B1835,B1833)&gt;1,COUNTIF(J1826:J1835,J1833)&gt;1),"Docente repetido",""))</f>
        <v/>
      </c>
      <c r="P1833" s="15" t="n">
        <f aca="false">IF(ISBLANK(O1833),"",IF(O1833="",0,1))</f>
        <v>0</v>
      </c>
      <c r="Q1833" s="21"/>
      <c r="R1833" s="21"/>
      <c r="S1833" s="21"/>
      <c r="T1833" s="42" t="str">
        <f aca="false">IF(AND($A1833 = "Nome da disciplina:", ISTEXT($B1833)), "OK", "")</f>
        <v/>
      </c>
      <c r="U1833" s="19"/>
      <c r="V1833" s="19"/>
      <c r="W1833" s="21"/>
    </row>
    <row r="1834" customFormat="false" ht="13.5" hidden="false" customHeight="false" outlineLevel="0" collapsed="false">
      <c r="A1834" s="15" t="s">
        <v>126</v>
      </c>
      <c r="B1834" s="20"/>
      <c r="C1834" s="20"/>
      <c r="D1834" s="20"/>
      <c r="E1834" s="19"/>
      <c r="F1834" s="15" t="s">
        <v>110</v>
      </c>
      <c r="G1834" s="22"/>
      <c r="H1834" s="19"/>
      <c r="I1834" s="15" t="s">
        <v>127</v>
      </c>
      <c r="J1834" s="22"/>
      <c r="K1834" s="19"/>
      <c r="L1834" s="15" t="s">
        <v>110</v>
      </c>
      <c r="M1834" s="22"/>
      <c r="N1834" s="19"/>
      <c r="O1834" s="15" t="str">
        <f aca="false">IF(OR(AND(NOT(ISBLANK(G1834)),NOT(ISNUMBER(G1834))),AND(NOT(ISBLANK(J1834)),NOT(ISNUMBER(M1834)))),"Digite um número na C.H.",IF(OR(COUNTIF(B1826:B1835,B1834)&gt;1,COUNTIF(J1826:J1835,J1834)&gt;1),"Docente repetido",""))</f>
        <v/>
      </c>
      <c r="P1834" s="15" t="n">
        <f aca="false">IF(ISBLANK(O1834),"",IF(O1834="",0,1))</f>
        <v>0</v>
      </c>
      <c r="Q1834" s="21"/>
      <c r="R1834" s="21"/>
      <c r="S1834" s="21"/>
      <c r="T1834" s="42" t="str">
        <f aca="false">IF(AND($A1834 = "Nome da disciplina:", ISTEXT($B1834)), "OK", "")</f>
        <v/>
      </c>
      <c r="U1834" s="21"/>
      <c r="V1834" s="21"/>
      <c r="W1834" s="21"/>
    </row>
    <row r="1835" customFormat="false" ht="13.5" hidden="false" customHeight="false" outlineLevel="0" collapsed="false">
      <c r="A1835" s="15" t="s">
        <v>128</v>
      </c>
      <c r="B1835" s="20"/>
      <c r="C1835" s="20"/>
      <c r="D1835" s="20"/>
      <c r="E1835" s="19"/>
      <c r="F1835" s="15" t="s">
        <v>110</v>
      </c>
      <c r="G1835" s="22"/>
      <c r="H1835" s="19"/>
      <c r="I1835" s="15" t="s">
        <v>129</v>
      </c>
      <c r="J1835" s="22"/>
      <c r="K1835" s="19"/>
      <c r="L1835" s="15" t="s">
        <v>110</v>
      </c>
      <c r="M1835" s="22"/>
      <c r="N1835" s="19"/>
      <c r="O1835" s="15" t="str">
        <f aca="false">IF(OR(AND(NOT(ISBLANK(G1835)),NOT(ISNUMBER(G1835))),AND(NOT(ISBLANK(J1835)),NOT(ISNUMBER(M1835)))),"Digite um número na C.H.",IF(OR(COUNTIF(B1826:B1835,B1835)&gt;1,COUNTIF(J1826:J1835,J1835)&gt;1),"Docente repetido",""))</f>
        <v/>
      </c>
      <c r="P1835" s="15" t="n">
        <f aca="false">IF(ISBLANK(O1835),"",IF(O1835="",0,1))</f>
        <v>0</v>
      </c>
      <c r="Q1835" s="21"/>
      <c r="R1835" s="21"/>
      <c r="S1835" s="21"/>
      <c r="T1835" s="42" t="str">
        <f aca="false">IF(AND($A1835 = "Nome da disciplina:", ISTEXT($B1835)), "OK", "")</f>
        <v/>
      </c>
      <c r="U1835" s="21"/>
      <c r="V1835" s="21"/>
      <c r="W1835" s="21"/>
    </row>
    <row r="1836" customFormat="false" ht="12" hidden="false" customHeight="false" outlineLevel="0" collapsed="false">
      <c r="A1836" s="21"/>
      <c r="B1836" s="21"/>
      <c r="C1836" s="21"/>
      <c r="D1836" s="21"/>
      <c r="E1836" s="21"/>
      <c r="F1836" s="21"/>
      <c r="G1836" s="21"/>
      <c r="H1836" s="21"/>
      <c r="I1836" s="21"/>
      <c r="J1836" s="21"/>
      <c r="K1836" s="21"/>
      <c r="L1836" s="21"/>
      <c r="M1836" s="21"/>
      <c r="N1836" s="21"/>
      <c r="O1836" s="21"/>
      <c r="P1836" s="21"/>
      <c r="Q1836" s="21"/>
      <c r="R1836" s="21"/>
      <c r="S1836" s="21"/>
      <c r="T1836" s="42" t="str">
        <f aca="false">IF(AND($A1836 = "Nome da disciplina:", ISTEXT($B1836)), "OK", "")</f>
        <v/>
      </c>
      <c r="U1836" s="21"/>
      <c r="V1836" s="21"/>
      <c r="W1836" s="21"/>
    </row>
    <row r="1837" customFormat="false" ht="15.75" hidden="false" customHeight="true" outlineLevel="0" collapsed="false">
      <c r="T1837" s="42" t="str">
        <f aca="false">IF(AND($A1837 = "Nome da disciplina:", ISTEXT($B1837)), "OK", "")</f>
        <v/>
      </c>
    </row>
    <row r="1838" customFormat="false" ht="15.75" hidden="false" customHeight="true" outlineLevel="0" collapsed="false">
      <c r="T1838" s="42" t="str">
        <f aca="false">IF(AND($A1838 = "Nome da disciplina:", ISTEXT($B1838)), "OK", "")</f>
        <v/>
      </c>
    </row>
    <row r="1839" customFormat="false" ht="19.5" hidden="false" customHeight="true" outlineLevel="0" collapsed="false">
      <c r="A1839" s="15" t="s">
        <v>98</v>
      </c>
      <c r="B1839" s="17"/>
      <c r="C1839" s="17"/>
      <c r="D1839" s="17"/>
      <c r="E1839" s="17"/>
      <c r="F1839" s="17"/>
      <c r="G1839" s="17"/>
      <c r="H1839" s="17"/>
      <c r="I1839" s="17"/>
      <c r="J1839" s="17"/>
      <c r="K1839" s="17"/>
      <c r="L1839" s="17"/>
      <c r="M1839" s="17"/>
      <c r="N1839" s="19"/>
      <c r="O1839" s="15" t="str">
        <f aca="false">IF(AND(B1839="",NOT(F1840="")),"Nome da disciplina obrigatório","")</f>
        <v/>
      </c>
      <c r="P1839" s="15" t="n">
        <f aca="false">IF(ISBLANK(O1839),"",IF(O1839="",0,1))</f>
        <v>0</v>
      </c>
      <c r="Q1839" s="21"/>
      <c r="R1839" s="21"/>
      <c r="S1839" s="21"/>
      <c r="T1839" s="42" t="str">
        <f aca="false">IF(AND($A1839 = "Nome da disciplina:", ISTEXT($B1839)), "OK", "")</f>
        <v/>
      </c>
      <c r="U1839" s="21"/>
      <c r="V1839" s="21"/>
      <c r="W1839" s="21"/>
    </row>
    <row r="1840" customFormat="false" ht="32.25" hidden="false" customHeight="true" outlineLevel="0" collapsed="false">
      <c r="A1840" s="47" t="s">
        <v>99</v>
      </c>
      <c r="B1840" s="47"/>
      <c r="C1840" s="47"/>
      <c r="D1840" s="47"/>
      <c r="E1840" s="47"/>
      <c r="F1840" s="15" t="str">
        <f aca="false">IF(SUM(G1850:G1859)+SUM(M1850:M1859)=0,"",SUM(G1850:G1859)+SUM(M1850:M1859))</f>
        <v/>
      </c>
      <c r="H1840" s="19"/>
      <c r="I1840" s="19"/>
      <c r="J1840" s="19"/>
      <c r="K1840" s="19"/>
      <c r="L1840" s="19"/>
      <c r="M1840" s="19"/>
      <c r="N1840" s="19"/>
      <c r="O1840" s="15" t="str">
        <f aca="false">IF(F1840="", "", IF(AND(NOT(F1840=0),NOT(MOD(F1840,15)=0)),"A carga horária deve ser múltiplo de 15",""))</f>
        <v/>
      </c>
      <c r="P1840" s="15" t="n">
        <f aca="false">IF(ISBLANK(O1840),"",IF(O1840="",0,1))</f>
        <v>0</v>
      </c>
      <c r="Q1840" s="21"/>
      <c r="R1840" s="21"/>
      <c r="S1840" s="21"/>
      <c r="T1840" s="42" t="str">
        <f aca="false">IF(AND($A1840 = "Nome da disciplina:", ISTEXT($B1840)), "OK", "")</f>
        <v/>
      </c>
      <c r="U1840" s="19"/>
      <c r="V1840" s="19"/>
      <c r="W1840" s="21"/>
    </row>
    <row r="1841" customFormat="false" ht="13.5" hidden="false" customHeight="true" outlineLevel="0" collapsed="false">
      <c r="A1841" s="39" t="s">
        <v>92</v>
      </c>
      <c r="B1841" s="39"/>
      <c r="C1841" s="39"/>
      <c r="D1841" s="39"/>
      <c r="E1841" s="39"/>
      <c r="F1841" s="48" t="str">
        <f aca="false">IF(AND(NOT(ISBLANK(F1840)),ISNUMBER(F1840),F1840&gt;=15),F1840/15,"")</f>
        <v/>
      </c>
      <c r="G1841" s="19"/>
      <c r="H1841" s="19"/>
      <c r="I1841" s="19"/>
      <c r="J1841" s="19"/>
      <c r="K1841" s="19"/>
      <c r="L1841" s="19"/>
      <c r="M1841" s="19"/>
      <c r="N1841" s="19"/>
      <c r="O1841" s="21"/>
      <c r="P1841" s="21"/>
      <c r="Q1841" s="21"/>
      <c r="R1841" s="21"/>
      <c r="S1841" s="21"/>
      <c r="T1841" s="42" t="str">
        <f aca="false">IF(AND($A1841 = "Nome da disciplina:", ISTEXT($B1841)), "OK", "")</f>
        <v/>
      </c>
      <c r="U1841" s="19"/>
      <c r="V1841" s="19"/>
      <c r="W1841" s="21"/>
    </row>
    <row r="1842" customFormat="false" ht="60" hidden="false" customHeight="true" outlineLevel="0" collapsed="false">
      <c r="A1842" s="15" t="s">
        <v>100</v>
      </c>
      <c r="B1842" s="31"/>
      <c r="C1842" s="31"/>
      <c r="D1842" s="31"/>
      <c r="E1842" s="31"/>
      <c r="F1842" s="31"/>
      <c r="G1842" s="31"/>
      <c r="H1842" s="31"/>
      <c r="I1842" s="31"/>
      <c r="J1842" s="31"/>
      <c r="K1842" s="31"/>
      <c r="L1842" s="31"/>
      <c r="M1842" s="31"/>
      <c r="N1842" s="19"/>
      <c r="O1842" s="21"/>
      <c r="P1842" s="21"/>
      <c r="Q1842" s="21"/>
      <c r="R1842" s="21"/>
      <c r="S1842" s="21"/>
      <c r="T1842" s="42" t="str">
        <f aca="false">IF(AND($A1842 = "Nome da disciplina:", ISTEXT($B1842)), "OK", "")</f>
        <v/>
      </c>
      <c r="U1842" s="19"/>
      <c r="V1842" s="19"/>
      <c r="W1842" s="21"/>
    </row>
    <row r="1843" customFormat="false" ht="60" hidden="false" customHeight="true" outlineLevel="0" collapsed="false">
      <c r="A1843" s="49" t="s">
        <v>101</v>
      </c>
      <c r="B1843" s="31"/>
      <c r="C1843" s="31"/>
      <c r="D1843" s="31"/>
      <c r="E1843" s="31"/>
      <c r="F1843" s="31"/>
      <c r="G1843" s="31"/>
      <c r="H1843" s="31"/>
      <c r="I1843" s="31"/>
      <c r="J1843" s="31"/>
      <c r="K1843" s="31"/>
      <c r="L1843" s="31"/>
      <c r="M1843" s="31"/>
      <c r="N1843" s="19"/>
      <c r="O1843" s="21"/>
      <c r="P1843" s="21"/>
      <c r="Q1843" s="21"/>
      <c r="R1843" s="21"/>
      <c r="S1843" s="21"/>
      <c r="T1843" s="42" t="str">
        <f aca="false">IF(AND($A1843 = "Nome da disciplina:", ISTEXT($B1843)), "OK", "")</f>
        <v/>
      </c>
      <c r="U1843" s="19"/>
      <c r="V1843" s="19"/>
      <c r="W1843" s="21"/>
    </row>
    <row r="1844" customFormat="false" ht="13.5" hidden="false" customHeight="false" outlineLevel="0" collapsed="false">
      <c r="A1844" s="15" t="s">
        <v>102</v>
      </c>
      <c r="B1844" s="22"/>
      <c r="C1844" s="50" t="s">
        <v>103</v>
      </c>
      <c r="D1844" s="19"/>
      <c r="E1844" s="19"/>
      <c r="G1844" s="21"/>
      <c r="H1844" s="19"/>
      <c r="I1844" s="19"/>
      <c r="J1844" s="19"/>
      <c r="K1844" s="19"/>
      <c r="L1844" s="19"/>
      <c r="M1844" s="19"/>
      <c r="N1844" s="19"/>
      <c r="O1844" s="21"/>
      <c r="P1844" s="21"/>
      <c r="Q1844" s="21"/>
      <c r="R1844" s="21"/>
      <c r="S1844" s="21"/>
      <c r="T1844" s="42" t="str">
        <f aca="false">IF(AND($A1844 = "Nome da disciplina:", ISTEXT($B1844)), "OK", "")</f>
        <v/>
      </c>
      <c r="U1844" s="19"/>
      <c r="V1844" s="19"/>
      <c r="W1844" s="21"/>
    </row>
    <row r="1845" customFormat="false" ht="13.5" hidden="false" customHeight="false" outlineLevel="0" collapsed="false">
      <c r="A1845" s="15" t="s">
        <v>104</v>
      </c>
      <c r="B1845" s="22"/>
      <c r="C1845" s="50" t="s">
        <v>103</v>
      </c>
      <c r="D1845" s="19"/>
      <c r="E1845" s="19"/>
      <c r="G1845" s="21"/>
      <c r="H1845" s="19"/>
      <c r="I1845" s="19"/>
      <c r="J1845" s="19"/>
      <c r="K1845" s="19"/>
      <c r="L1845" s="19"/>
      <c r="M1845" s="19"/>
      <c r="N1845" s="19"/>
      <c r="O1845" s="21"/>
      <c r="P1845" s="21"/>
      <c r="Q1845" s="21"/>
      <c r="R1845" s="21"/>
      <c r="S1845" s="21"/>
      <c r="T1845" s="42" t="str">
        <f aca="false">IF(AND($A1845 = "Nome da disciplina:", ISTEXT($B1845)), "OK", "")</f>
        <v/>
      </c>
      <c r="U1845" s="19"/>
      <c r="V1845" s="19"/>
      <c r="W1845" s="21"/>
    </row>
    <row r="1846" customFormat="false" ht="13.5" hidden="false" customHeight="true" outlineLevel="0" collapsed="false">
      <c r="A1846" s="51" t="s">
        <v>105</v>
      </c>
      <c r="B1846" s="51"/>
      <c r="C1846" s="22"/>
      <c r="D1846" s="50" t="s">
        <v>103</v>
      </c>
      <c r="E1846" s="19"/>
      <c r="F1846" s="52"/>
      <c r="G1846" s="21"/>
      <c r="H1846" s="19"/>
      <c r="I1846" s="19"/>
      <c r="J1846" s="19"/>
      <c r="K1846" s="19"/>
      <c r="L1846" s="19"/>
      <c r="M1846" s="19"/>
      <c r="N1846" s="19"/>
      <c r="O1846" s="21"/>
      <c r="P1846" s="21"/>
      <c r="Q1846" s="21"/>
      <c r="R1846" s="21"/>
      <c r="S1846" s="21"/>
      <c r="T1846" s="42" t="str">
        <f aca="false">IF(AND($A1846 = "Nome da disciplina:", ISTEXT($B1846)), "OK", "")</f>
        <v/>
      </c>
      <c r="U1846" s="19"/>
      <c r="V1846" s="19"/>
      <c r="W1846" s="21"/>
    </row>
    <row r="1847" customFormat="false" ht="13.5" hidden="false" customHeight="true" outlineLevel="0" collapsed="false">
      <c r="A1847" s="51" t="s">
        <v>106</v>
      </c>
      <c r="B1847" s="51"/>
      <c r="C1847" s="22"/>
      <c r="D1847" s="50" t="s">
        <v>103</v>
      </c>
      <c r="E1847" s="19"/>
      <c r="F1847" s="52"/>
      <c r="G1847" s="21"/>
      <c r="H1847" s="19"/>
      <c r="I1847" s="19"/>
      <c r="J1847" s="19"/>
      <c r="K1847" s="19"/>
      <c r="L1847" s="19"/>
      <c r="M1847" s="19"/>
      <c r="N1847" s="19"/>
      <c r="O1847" s="21"/>
      <c r="P1847" s="21"/>
      <c r="Q1847" s="21"/>
      <c r="R1847" s="21"/>
      <c r="S1847" s="21"/>
      <c r="T1847" s="42" t="str">
        <f aca="false">IF(AND($A1847 = "Nome da disciplina:", ISTEXT($B1847)), "OK", "")</f>
        <v/>
      </c>
      <c r="U1847" s="19"/>
      <c r="V1847" s="19"/>
      <c r="W1847" s="21"/>
    </row>
    <row r="1848" customFormat="false" ht="13.5" hidden="false" customHeight="true" outlineLevel="0" collapsed="false">
      <c r="A1848" s="57" t="s">
        <v>107</v>
      </c>
      <c r="B1848" s="57"/>
      <c r="C1848" s="57"/>
      <c r="D1848" s="22"/>
      <c r="E1848" s="50" t="s">
        <v>103</v>
      </c>
      <c r="G1848" s="21"/>
      <c r="H1848" s="19"/>
      <c r="I1848" s="19"/>
      <c r="J1848" s="19"/>
      <c r="K1848" s="19"/>
      <c r="L1848" s="19"/>
      <c r="M1848" s="19"/>
      <c r="N1848" s="19"/>
      <c r="O1848" s="21"/>
      <c r="P1848" s="21"/>
      <c r="Q1848" s="21"/>
      <c r="R1848" s="21"/>
      <c r="S1848" s="21"/>
      <c r="T1848" s="42" t="str">
        <f aca="false">IF(AND($A1848 = "Nome da disciplina:", ISTEXT($B1848)), "OK", "")</f>
        <v/>
      </c>
      <c r="U1848" s="19"/>
      <c r="V1848" s="19"/>
      <c r="W1848" s="21"/>
    </row>
    <row r="1849" customFormat="false" ht="13.5" hidden="false" customHeight="true" outlineLevel="0" collapsed="false">
      <c r="A1849" s="59" t="s">
        <v>108</v>
      </c>
      <c r="B1849" s="59"/>
      <c r="C1849" s="59"/>
      <c r="D1849" s="22"/>
      <c r="E1849" s="50" t="s">
        <v>103</v>
      </c>
      <c r="G1849" s="21"/>
      <c r="H1849" s="19"/>
      <c r="I1849" s="19"/>
      <c r="J1849" s="19"/>
      <c r="K1849" s="19"/>
      <c r="L1849" s="19"/>
      <c r="M1849" s="19"/>
      <c r="N1849" s="19"/>
      <c r="O1849" s="21"/>
      <c r="P1849" s="21"/>
      <c r="Q1849" s="21"/>
      <c r="R1849" s="21"/>
      <c r="S1849" s="21"/>
      <c r="T1849" s="42" t="str">
        <f aca="false">IF(AND($A1849 = "Nome da disciplina:", ISTEXT($B1849)), "OK", "")</f>
        <v/>
      </c>
      <c r="U1849" s="19"/>
      <c r="V1849" s="19"/>
      <c r="W1849" s="21"/>
    </row>
    <row r="1850" customFormat="false" ht="13.5" hidden="false" customHeight="false" outlineLevel="0" collapsed="false">
      <c r="A1850" s="15" t="s">
        <v>109</v>
      </c>
      <c r="B1850" s="20"/>
      <c r="C1850" s="20"/>
      <c r="D1850" s="20"/>
      <c r="E1850" s="19"/>
      <c r="F1850" s="15" t="s">
        <v>110</v>
      </c>
      <c r="G1850" s="22"/>
      <c r="H1850" s="19"/>
      <c r="I1850" s="15" t="s">
        <v>111</v>
      </c>
      <c r="J1850" s="22"/>
      <c r="K1850" s="19"/>
      <c r="L1850" s="15" t="s">
        <v>110</v>
      </c>
      <c r="M1850" s="22"/>
      <c r="N1850" s="19"/>
      <c r="O1850" s="15" t="str">
        <f aca="false">IF(OR(AND(NOT(ISBLANK(G1850)),NOT(ISNUMBER(G1850))),AND(NOT(ISBLANK(J1850)),NOT(ISNUMBER(M1850)))),"Digite um número na C.H.",IF(OR(COUNTIF(B1850:B1859,B1850)&gt;1,COUNTIF(J1850:J1859,J1850)&gt;1),"Docente repetido",""))</f>
        <v/>
      </c>
      <c r="P1850" s="15" t="n">
        <f aca="false">IF(ISBLANK(O1850),"",IF(O1850="",0,1))</f>
        <v>0</v>
      </c>
      <c r="Q1850" s="21"/>
      <c r="R1850" s="21"/>
      <c r="S1850" s="21"/>
      <c r="T1850" s="42" t="str">
        <f aca="false">IF(AND($A1850 = "Nome da disciplina:", ISTEXT($B1850)), "OK", "")</f>
        <v/>
      </c>
      <c r="U1850" s="19"/>
      <c r="V1850" s="19"/>
      <c r="W1850" s="21"/>
    </row>
    <row r="1851" customFormat="false" ht="13.5" hidden="false" customHeight="false" outlineLevel="0" collapsed="false">
      <c r="A1851" s="15" t="s">
        <v>112</v>
      </c>
      <c r="B1851" s="20"/>
      <c r="C1851" s="20"/>
      <c r="D1851" s="20"/>
      <c r="E1851" s="19"/>
      <c r="F1851" s="15" t="s">
        <v>110</v>
      </c>
      <c r="G1851" s="22"/>
      <c r="H1851" s="19"/>
      <c r="I1851" s="15" t="s">
        <v>113</v>
      </c>
      <c r="J1851" s="22"/>
      <c r="K1851" s="19"/>
      <c r="L1851" s="15" t="s">
        <v>110</v>
      </c>
      <c r="M1851" s="22"/>
      <c r="N1851" s="19"/>
      <c r="O1851" s="15" t="str">
        <f aca="false">IF(OR(AND(NOT(ISBLANK(G1851)),NOT(ISNUMBER(G1851))),AND(NOT(ISBLANK(J1851)),NOT(ISNUMBER(M1851)))),"Digite um número na C.H.",IF(OR(COUNTIF(B1850:B1859,B1851)&gt;1,COUNTIF(J1850:J1859,J1851)&gt;1),"Docente repetido",""))</f>
        <v/>
      </c>
      <c r="P1851" s="15" t="n">
        <f aca="false">IF(ISBLANK(O1851),"",IF(O1851="",0,1))</f>
        <v>0</v>
      </c>
      <c r="Q1851" s="21"/>
      <c r="R1851" s="21"/>
      <c r="S1851" s="21"/>
      <c r="T1851" s="42" t="str">
        <f aca="false">IF(AND($A1851 = "Nome da disciplina:", ISTEXT($B1851)), "OK", "")</f>
        <v/>
      </c>
      <c r="U1851" s="19"/>
      <c r="V1851" s="19"/>
      <c r="W1851" s="21"/>
    </row>
    <row r="1852" customFormat="false" ht="13.5" hidden="false" customHeight="false" outlineLevel="0" collapsed="false">
      <c r="A1852" s="15" t="s">
        <v>114</v>
      </c>
      <c r="B1852" s="20"/>
      <c r="C1852" s="20"/>
      <c r="D1852" s="20"/>
      <c r="E1852" s="19"/>
      <c r="F1852" s="15" t="s">
        <v>110</v>
      </c>
      <c r="G1852" s="22"/>
      <c r="H1852" s="19"/>
      <c r="I1852" s="15" t="s">
        <v>115</v>
      </c>
      <c r="J1852" s="22"/>
      <c r="K1852" s="19"/>
      <c r="L1852" s="15" t="s">
        <v>110</v>
      </c>
      <c r="M1852" s="22"/>
      <c r="N1852" s="19"/>
      <c r="O1852" s="15" t="str">
        <f aca="false">IF(OR(AND(NOT(ISBLANK(G1852)),NOT(ISNUMBER(G1852))),AND(NOT(ISBLANK(J1852)),NOT(ISNUMBER(M1852)))),"Digite um número na C.H.",IF(OR(COUNTIF(B1850:B1859,B1852)&gt;1,COUNTIF(J1850:J1859,J1852)&gt;1),"Docente repetido",""))</f>
        <v/>
      </c>
      <c r="P1852" s="15" t="n">
        <f aca="false">IF(ISBLANK(O1852),"",IF(O1852="",0,1))</f>
        <v>0</v>
      </c>
      <c r="Q1852" s="21"/>
      <c r="R1852" s="21"/>
      <c r="S1852" s="21"/>
      <c r="T1852" s="42" t="str">
        <f aca="false">IF(AND($A1852 = "Nome da disciplina:", ISTEXT($B1852)), "OK", "")</f>
        <v/>
      </c>
      <c r="U1852" s="19"/>
      <c r="V1852" s="19"/>
      <c r="W1852" s="21"/>
    </row>
    <row r="1853" customFormat="false" ht="13.5" hidden="false" customHeight="false" outlineLevel="0" collapsed="false">
      <c r="A1853" s="15" t="s">
        <v>116</v>
      </c>
      <c r="B1853" s="20"/>
      <c r="C1853" s="20"/>
      <c r="D1853" s="20"/>
      <c r="E1853" s="19"/>
      <c r="F1853" s="15" t="s">
        <v>110</v>
      </c>
      <c r="G1853" s="22"/>
      <c r="H1853" s="19"/>
      <c r="I1853" s="15" t="s">
        <v>117</v>
      </c>
      <c r="J1853" s="22"/>
      <c r="K1853" s="19"/>
      <c r="L1853" s="15" t="s">
        <v>110</v>
      </c>
      <c r="M1853" s="22"/>
      <c r="N1853" s="19"/>
      <c r="O1853" s="15" t="str">
        <f aca="false">IF(OR(AND(NOT(ISBLANK(G1853)),NOT(ISNUMBER(G1853))),AND(NOT(ISBLANK(J1853)),NOT(ISNUMBER(M1853)))),"Digite um número na C.H.",IF(OR(COUNTIF(B1850:B1859,B1853)&gt;1,COUNTIF(J1850:J1859,J1853)&gt;1),"Docente repetido",""))</f>
        <v/>
      </c>
      <c r="P1853" s="15" t="n">
        <f aca="false">IF(ISBLANK(O1853),"",IF(O1853="",0,1))</f>
        <v>0</v>
      </c>
      <c r="Q1853" s="21"/>
      <c r="R1853" s="21"/>
      <c r="S1853" s="21"/>
      <c r="T1853" s="42" t="str">
        <f aca="false">IF(AND($A1853 = "Nome da disciplina:", ISTEXT($B1853)), "OK", "")</f>
        <v/>
      </c>
      <c r="U1853" s="19"/>
      <c r="V1853" s="19"/>
      <c r="W1853" s="21"/>
    </row>
    <row r="1854" customFormat="false" ht="13.5" hidden="false" customHeight="false" outlineLevel="0" collapsed="false">
      <c r="A1854" s="15" t="s">
        <v>118</v>
      </c>
      <c r="B1854" s="20"/>
      <c r="C1854" s="20"/>
      <c r="D1854" s="20"/>
      <c r="E1854" s="19"/>
      <c r="F1854" s="15" t="s">
        <v>110</v>
      </c>
      <c r="G1854" s="22"/>
      <c r="H1854" s="19"/>
      <c r="I1854" s="15" t="s">
        <v>119</v>
      </c>
      <c r="J1854" s="22"/>
      <c r="K1854" s="19"/>
      <c r="L1854" s="15" t="s">
        <v>110</v>
      </c>
      <c r="M1854" s="22"/>
      <c r="N1854" s="19"/>
      <c r="O1854" s="15" t="str">
        <f aca="false">IF(OR(AND(NOT(ISBLANK(G1854)),NOT(ISNUMBER(G1854))),AND(NOT(ISBLANK(J1854)),NOT(ISNUMBER(M1854)))),"Digite um número na C.H.",IF(OR(COUNTIF(B1850:B1859,B1854)&gt;1,COUNTIF(J1850:J1859,J1854)&gt;1),"Docente repetido",""))</f>
        <v/>
      </c>
      <c r="P1854" s="15" t="n">
        <f aca="false">IF(ISBLANK(O1854),"",IF(O1854="",0,1))</f>
        <v>0</v>
      </c>
      <c r="Q1854" s="21"/>
      <c r="R1854" s="21"/>
      <c r="S1854" s="21"/>
      <c r="T1854" s="42" t="str">
        <f aca="false">IF(AND($A1854 = "Nome da disciplina:", ISTEXT($B1854)), "OK", "")</f>
        <v/>
      </c>
      <c r="U1854" s="19"/>
      <c r="V1854" s="19"/>
      <c r="W1854" s="21"/>
    </row>
    <row r="1855" customFormat="false" ht="13.5" hidden="false" customHeight="false" outlineLevel="0" collapsed="false">
      <c r="A1855" s="15" t="s">
        <v>120</v>
      </c>
      <c r="B1855" s="20"/>
      <c r="C1855" s="20"/>
      <c r="D1855" s="20"/>
      <c r="E1855" s="19"/>
      <c r="F1855" s="15" t="s">
        <v>110</v>
      </c>
      <c r="G1855" s="22"/>
      <c r="H1855" s="19"/>
      <c r="I1855" s="15" t="s">
        <v>121</v>
      </c>
      <c r="J1855" s="22"/>
      <c r="K1855" s="19"/>
      <c r="L1855" s="15" t="s">
        <v>110</v>
      </c>
      <c r="M1855" s="22"/>
      <c r="N1855" s="19"/>
      <c r="O1855" s="15" t="str">
        <f aca="false">IF(OR(AND(NOT(ISBLANK(G1855)),NOT(ISNUMBER(G1855))),AND(NOT(ISBLANK(J1855)),NOT(ISNUMBER(M1855)))),"Digite um número na C.H.",IF(OR(COUNTIF(B1850:B1859,B1855)&gt;1,COUNTIF(J1850:J1859,J1855)&gt;1),"Docente repetido",""))</f>
        <v/>
      </c>
      <c r="P1855" s="15" t="n">
        <f aca="false">IF(ISBLANK(O1855),"",IF(O1855="",0,1))</f>
        <v>0</v>
      </c>
      <c r="Q1855" s="21"/>
      <c r="R1855" s="21"/>
      <c r="S1855" s="21"/>
      <c r="T1855" s="42" t="str">
        <f aca="false">IF(AND($A1855 = "Nome da disciplina:", ISTEXT($B1855)), "OK", "")</f>
        <v/>
      </c>
      <c r="U1855" s="19"/>
      <c r="V1855" s="19"/>
      <c r="W1855" s="21"/>
    </row>
    <row r="1856" customFormat="false" ht="13.5" hidden="false" customHeight="false" outlineLevel="0" collapsed="false">
      <c r="A1856" s="15" t="s">
        <v>122</v>
      </c>
      <c r="B1856" s="20"/>
      <c r="C1856" s="20"/>
      <c r="D1856" s="20"/>
      <c r="E1856" s="19"/>
      <c r="F1856" s="15" t="s">
        <v>110</v>
      </c>
      <c r="G1856" s="22"/>
      <c r="H1856" s="19"/>
      <c r="I1856" s="15" t="s">
        <v>123</v>
      </c>
      <c r="J1856" s="22"/>
      <c r="K1856" s="19"/>
      <c r="L1856" s="15" t="s">
        <v>110</v>
      </c>
      <c r="M1856" s="22"/>
      <c r="N1856" s="19"/>
      <c r="O1856" s="15" t="str">
        <f aca="false">IF(OR(AND(NOT(ISBLANK(G1856)),NOT(ISNUMBER(G1856))),AND(NOT(ISBLANK(J1856)),NOT(ISNUMBER(M1856)))),"Digite um número na C.H.",IF(OR(COUNTIF(B1850:B1859,B1856)&gt;1,COUNTIF(J1850:J1859,J1856)&gt;1),"Docente repetido",""))</f>
        <v/>
      </c>
      <c r="P1856" s="15" t="n">
        <f aca="false">IF(ISBLANK(O1856),"",IF(O1856="",0,1))</f>
        <v>0</v>
      </c>
      <c r="Q1856" s="21"/>
      <c r="R1856" s="21"/>
      <c r="S1856" s="21"/>
      <c r="T1856" s="42" t="str">
        <f aca="false">IF(AND($A1856 = "Nome da disciplina:", ISTEXT($B1856)), "OK", "")</f>
        <v/>
      </c>
      <c r="U1856" s="19"/>
      <c r="V1856" s="19"/>
      <c r="W1856" s="21"/>
    </row>
    <row r="1857" customFormat="false" ht="13.5" hidden="false" customHeight="false" outlineLevel="0" collapsed="false">
      <c r="A1857" s="15" t="s">
        <v>124</v>
      </c>
      <c r="B1857" s="20"/>
      <c r="C1857" s="20"/>
      <c r="D1857" s="20"/>
      <c r="E1857" s="19"/>
      <c r="F1857" s="15" t="s">
        <v>110</v>
      </c>
      <c r="G1857" s="22"/>
      <c r="H1857" s="19"/>
      <c r="I1857" s="15" t="s">
        <v>125</v>
      </c>
      <c r="J1857" s="22"/>
      <c r="K1857" s="19"/>
      <c r="L1857" s="15" t="s">
        <v>110</v>
      </c>
      <c r="M1857" s="22"/>
      <c r="N1857" s="19"/>
      <c r="O1857" s="15" t="str">
        <f aca="false">IF(OR(AND(NOT(ISBLANK(G1857)),NOT(ISNUMBER(G1857))),AND(NOT(ISBLANK(J1857)),NOT(ISNUMBER(M1857)))),"Digite um número na C.H.",IF(OR(COUNTIF(B1850:B1859,B1857)&gt;1,COUNTIF(J1850:J1859,J1857)&gt;1),"Docente repetido",""))</f>
        <v/>
      </c>
      <c r="P1857" s="15" t="n">
        <f aca="false">IF(ISBLANK(O1857),"",IF(O1857="",0,1))</f>
        <v>0</v>
      </c>
      <c r="Q1857" s="21"/>
      <c r="R1857" s="21"/>
      <c r="S1857" s="21"/>
      <c r="T1857" s="42" t="str">
        <f aca="false">IF(AND($A1857 = "Nome da disciplina:", ISTEXT($B1857)), "OK", "")</f>
        <v/>
      </c>
      <c r="U1857" s="19"/>
      <c r="V1857" s="19"/>
      <c r="W1857" s="21"/>
    </row>
    <row r="1858" customFormat="false" ht="13.5" hidden="false" customHeight="false" outlineLevel="0" collapsed="false">
      <c r="A1858" s="15" t="s">
        <v>126</v>
      </c>
      <c r="B1858" s="20"/>
      <c r="C1858" s="20"/>
      <c r="D1858" s="20"/>
      <c r="E1858" s="19"/>
      <c r="F1858" s="15" t="s">
        <v>110</v>
      </c>
      <c r="G1858" s="22"/>
      <c r="H1858" s="19"/>
      <c r="I1858" s="15" t="s">
        <v>127</v>
      </c>
      <c r="J1858" s="22"/>
      <c r="K1858" s="19"/>
      <c r="L1858" s="15" t="s">
        <v>110</v>
      </c>
      <c r="M1858" s="22"/>
      <c r="N1858" s="19"/>
      <c r="O1858" s="15" t="str">
        <f aca="false">IF(OR(AND(NOT(ISBLANK(G1858)),NOT(ISNUMBER(G1858))),AND(NOT(ISBLANK(J1858)),NOT(ISNUMBER(M1858)))),"Digite um número na C.H.",IF(OR(COUNTIF(B1850:B1859,B1858)&gt;1,COUNTIF(J1850:J1859,J1858)&gt;1),"Docente repetido",""))</f>
        <v/>
      </c>
      <c r="P1858" s="15" t="n">
        <f aca="false">IF(ISBLANK(O1858),"",IF(O1858="",0,1))</f>
        <v>0</v>
      </c>
      <c r="Q1858" s="21"/>
      <c r="R1858" s="21"/>
      <c r="S1858" s="21"/>
      <c r="T1858" s="42" t="str">
        <f aca="false">IF(AND($A1858 = "Nome da disciplina:", ISTEXT($B1858)), "OK", "")</f>
        <v/>
      </c>
      <c r="U1858" s="21"/>
      <c r="V1858" s="21"/>
      <c r="W1858" s="21"/>
    </row>
    <row r="1859" customFormat="false" ht="13.5" hidden="false" customHeight="false" outlineLevel="0" collapsed="false">
      <c r="A1859" s="15" t="s">
        <v>128</v>
      </c>
      <c r="B1859" s="20"/>
      <c r="C1859" s="20"/>
      <c r="D1859" s="20"/>
      <c r="E1859" s="19"/>
      <c r="F1859" s="15" t="s">
        <v>110</v>
      </c>
      <c r="G1859" s="22"/>
      <c r="H1859" s="19"/>
      <c r="I1859" s="15" t="s">
        <v>129</v>
      </c>
      <c r="J1859" s="22"/>
      <c r="K1859" s="19"/>
      <c r="L1859" s="15" t="s">
        <v>110</v>
      </c>
      <c r="M1859" s="22"/>
      <c r="N1859" s="19"/>
      <c r="O1859" s="15" t="str">
        <f aca="false">IF(OR(AND(NOT(ISBLANK(G1859)),NOT(ISNUMBER(G1859))),AND(NOT(ISBLANK(J1859)),NOT(ISNUMBER(M1859)))),"Digite um número na C.H.",IF(OR(COUNTIF(B1850:B1859,B1859)&gt;1,COUNTIF(J1850:J1859,J1859)&gt;1),"Docente repetido",""))</f>
        <v/>
      </c>
      <c r="P1859" s="15" t="n">
        <f aca="false">IF(ISBLANK(O1859),"",IF(O1859="",0,1))</f>
        <v>0</v>
      </c>
      <c r="Q1859" s="21"/>
      <c r="R1859" s="21"/>
      <c r="S1859" s="21"/>
      <c r="T1859" s="42" t="str">
        <f aca="false">IF(AND($A1859 = "Nome da disciplina:", ISTEXT($B1859)), "OK", "")</f>
        <v/>
      </c>
      <c r="U1859" s="21"/>
      <c r="V1859" s="21"/>
      <c r="W1859" s="21"/>
    </row>
    <row r="1860" customFormat="false" ht="12" hidden="false" customHeight="false" outlineLevel="0" collapsed="false">
      <c r="A1860" s="21"/>
      <c r="B1860" s="21"/>
      <c r="C1860" s="21"/>
      <c r="D1860" s="21"/>
      <c r="E1860" s="21"/>
      <c r="F1860" s="21"/>
      <c r="G1860" s="21"/>
      <c r="H1860" s="21"/>
      <c r="I1860" s="21"/>
      <c r="J1860" s="21"/>
      <c r="K1860" s="21"/>
      <c r="L1860" s="21"/>
      <c r="M1860" s="21"/>
      <c r="N1860" s="21"/>
      <c r="O1860" s="21"/>
      <c r="P1860" s="21"/>
      <c r="Q1860" s="21"/>
      <c r="R1860" s="21"/>
      <c r="S1860" s="21"/>
      <c r="T1860" s="42" t="str">
        <f aca="false">IF(AND($A1860 = "Nome da disciplina:", ISTEXT($B1860)), "OK", "")</f>
        <v/>
      </c>
      <c r="U1860" s="21"/>
      <c r="V1860" s="21"/>
      <c r="W1860" s="21"/>
    </row>
    <row r="1861" customFormat="false" ht="15.75" hidden="false" customHeight="true" outlineLevel="0" collapsed="false">
      <c r="T1861" s="42" t="str">
        <f aca="false">IF(AND($A1861 = "Nome da disciplina:", ISTEXT($B1861)), "OK", "")</f>
        <v/>
      </c>
    </row>
    <row r="1862" customFormat="false" ht="15.75" hidden="false" customHeight="true" outlineLevel="0" collapsed="false">
      <c r="T1862" s="42" t="str">
        <f aca="false">IF(AND($A1862 = "Nome da disciplina:", ISTEXT($B1862)), "OK", "")</f>
        <v/>
      </c>
    </row>
    <row r="1863" customFormat="false" ht="19.5" hidden="false" customHeight="true" outlineLevel="0" collapsed="false">
      <c r="A1863" s="15" t="s">
        <v>98</v>
      </c>
      <c r="B1863" s="17"/>
      <c r="C1863" s="17"/>
      <c r="D1863" s="17"/>
      <c r="E1863" s="17"/>
      <c r="F1863" s="17"/>
      <c r="G1863" s="17"/>
      <c r="H1863" s="17"/>
      <c r="I1863" s="17"/>
      <c r="J1863" s="17"/>
      <c r="K1863" s="17"/>
      <c r="L1863" s="17"/>
      <c r="M1863" s="17"/>
      <c r="N1863" s="19"/>
      <c r="O1863" s="15" t="str">
        <f aca="false">IF(AND(B1863="",NOT(F1864="")),"Nome da disciplina obrigatório","")</f>
        <v/>
      </c>
      <c r="P1863" s="15" t="n">
        <f aca="false">IF(ISBLANK(O1863),"",IF(O1863="",0,1))</f>
        <v>0</v>
      </c>
      <c r="Q1863" s="21"/>
      <c r="R1863" s="21"/>
      <c r="S1863" s="21"/>
      <c r="T1863" s="42" t="str">
        <f aca="false">IF(AND($A1863 = "Nome da disciplina:", ISTEXT($B1863)), "OK", "")</f>
        <v/>
      </c>
      <c r="U1863" s="21"/>
      <c r="V1863" s="21"/>
      <c r="W1863" s="21"/>
    </row>
    <row r="1864" customFormat="false" ht="32.25" hidden="false" customHeight="true" outlineLevel="0" collapsed="false">
      <c r="A1864" s="47" t="s">
        <v>99</v>
      </c>
      <c r="B1864" s="47"/>
      <c r="C1864" s="47"/>
      <c r="D1864" s="47"/>
      <c r="E1864" s="47"/>
      <c r="F1864" s="15" t="str">
        <f aca="false">IF(SUM(G1874:G1883)+SUM(M1874:M1883)=0,"",SUM(G1874:G1883)+SUM(M1874:M1883))</f>
        <v/>
      </c>
      <c r="H1864" s="19"/>
      <c r="I1864" s="19"/>
      <c r="J1864" s="19"/>
      <c r="K1864" s="19"/>
      <c r="L1864" s="19"/>
      <c r="M1864" s="19"/>
      <c r="N1864" s="19"/>
      <c r="O1864" s="15" t="str">
        <f aca="false">IF(F1864="", "", IF(AND(NOT(F1864=0),NOT(MOD(F1864,15)=0)),"A carga horária deve ser múltiplo de 15",""))</f>
        <v/>
      </c>
      <c r="P1864" s="15" t="n">
        <f aca="false">IF(ISBLANK(O1864),"",IF(O1864="",0,1))</f>
        <v>0</v>
      </c>
      <c r="Q1864" s="21"/>
      <c r="R1864" s="21"/>
      <c r="S1864" s="21"/>
      <c r="T1864" s="42" t="str">
        <f aca="false">IF(AND($A1864 = "Nome da disciplina:", ISTEXT($B1864)), "OK", "")</f>
        <v/>
      </c>
      <c r="U1864" s="19"/>
      <c r="V1864" s="19"/>
      <c r="W1864" s="21"/>
    </row>
    <row r="1865" customFormat="false" ht="13.5" hidden="false" customHeight="true" outlineLevel="0" collapsed="false">
      <c r="A1865" s="39" t="s">
        <v>92</v>
      </c>
      <c r="B1865" s="39"/>
      <c r="C1865" s="39"/>
      <c r="D1865" s="39"/>
      <c r="E1865" s="39"/>
      <c r="F1865" s="48" t="str">
        <f aca="false">IF(AND(NOT(ISBLANK(F1864)),ISNUMBER(F1864),F1864&gt;=15),F1864/15,"")</f>
        <v/>
      </c>
      <c r="G1865" s="19"/>
      <c r="H1865" s="19"/>
      <c r="I1865" s="19"/>
      <c r="J1865" s="19"/>
      <c r="K1865" s="19"/>
      <c r="L1865" s="19"/>
      <c r="M1865" s="19"/>
      <c r="N1865" s="19"/>
      <c r="O1865" s="21"/>
      <c r="P1865" s="21"/>
      <c r="Q1865" s="21"/>
      <c r="R1865" s="21"/>
      <c r="S1865" s="21"/>
      <c r="T1865" s="42" t="str">
        <f aca="false">IF(AND($A1865 = "Nome da disciplina:", ISTEXT($B1865)), "OK", "")</f>
        <v/>
      </c>
      <c r="U1865" s="19"/>
      <c r="V1865" s="19"/>
      <c r="W1865" s="21"/>
    </row>
    <row r="1866" customFormat="false" ht="60" hidden="false" customHeight="true" outlineLevel="0" collapsed="false">
      <c r="A1866" s="15" t="s">
        <v>100</v>
      </c>
      <c r="B1866" s="31"/>
      <c r="C1866" s="31"/>
      <c r="D1866" s="31"/>
      <c r="E1866" s="31"/>
      <c r="F1866" s="31"/>
      <c r="G1866" s="31"/>
      <c r="H1866" s="31"/>
      <c r="I1866" s="31"/>
      <c r="J1866" s="31"/>
      <c r="K1866" s="31"/>
      <c r="L1866" s="31"/>
      <c r="M1866" s="31"/>
      <c r="N1866" s="19"/>
      <c r="O1866" s="21"/>
      <c r="P1866" s="21"/>
      <c r="Q1866" s="21"/>
      <c r="R1866" s="21"/>
      <c r="S1866" s="21"/>
      <c r="T1866" s="42" t="str">
        <f aca="false">IF(AND($A1866 = "Nome da disciplina:", ISTEXT($B1866)), "OK", "")</f>
        <v/>
      </c>
      <c r="U1866" s="19"/>
      <c r="V1866" s="19"/>
      <c r="W1866" s="21"/>
    </row>
    <row r="1867" customFormat="false" ht="60" hidden="false" customHeight="true" outlineLevel="0" collapsed="false">
      <c r="A1867" s="49" t="s">
        <v>101</v>
      </c>
      <c r="B1867" s="31"/>
      <c r="C1867" s="31"/>
      <c r="D1867" s="31"/>
      <c r="E1867" s="31"/>
      <c r="F1867" s="31"/>
      <c r="G1867" s="31"/>
      <c r="H1867" s="31"/>
      <c r="I1867" s="31"/>
      <c r="J1867" s="31"/>
      <c r="K1867" s="31"/>
      <c r="L1867" s="31"/>
      <c r="M1867" s="31"/>
      <c r="N1867" s="19"/>
      <c r="O1867" s="21"/>
      <c r="P1867" s="21"/>
      <c r="Q1867" s="21"/>
      <c r="R1867" s="21"/>
      <c r="S1867" s="21"/>
      <c r="T1867" s="42" t="str">
        <f aca="false">IF(AND($A1867 = "Nome da disciplina:", ISTEXT($B1867)), "OK", "")</f>
        <v/>
      </c>
      <c r="U1867" s="19"/>
      <c r="V1867" s="19"/>
      <c r="W1867" s="21"/>
    </row>
    <row r="1868" customFormat="false" ht="13.5" hidden="false" customHeight="false" outlineLevel="0" collapsed="false">
      <c r="A1868" s="15" t="s">
        <v>102</v>
      </c>
      <c r="B1868" s="22"/>
      <c r="C1868" s="50" t="s">
        <v>103</v>
      </c>
      <c r="D1868" s="19"/>
      <c r="E1868" s="19"/>
      <c r="G1868" s="21"/>
      <c r="H1868" s="19"/>
      <c r="I1868" s="19"/>
      <c r="J1868" s="19"/>
      <c r="K1868" s="19"/>
      <c r="L1868" s="19"/>
      <c r="M1868" s="19"/>
      <c r="N1868" s="19"/>
      <c r="O1868" s="21"/>
      <c r="P1868" s="21"/>
      <c r="Q1868" s="21"/>
      <c r="R1868" s="21"/>
      <c r="S1868" s="21"/>
      <c r="T1868" s="42" t="str">
        <f aca="false">IF(AND($A1868 = "Nome da disciplina:", ISTEXT($B1868)), "OK", "")</f>
        <v/>
      </c>
      <c r="U1868" s="19"/>
      <c r="V1868" s="19"/>
      <c r="W1868" s="21"/>
    </row>
    <row r="1869" customFormat="false" ht="13.5" hidden="false" customHeight="false" outlineLevel="0" collapsed="false">
      <c r="A1869" s="15" t="s">
        <v>104</v>
      </c>
      <c r="B1869" s="22"/>
      <c r="C1869" s="50" t="s">
        <v>103</v>
      </c>
      <c r="D1869" s="19"/>
      <c r="E1869" s="19"/>
      <c r="G1869" s="21"/>
      <c r="H1869" s="19"/>
      <c r="I1869" s="19"/>
      <c r="J1869" s="19"/>
      <c r="K1869" s="19"/>
      <c r="L1869" s="19"/>
      <c r="M1869" s="19"/>
      <c r="N1869" s="19"/>
      <c r="O1869" s="21"/>
      <c r="P1869" s="21"/>
      <c r="Q1869" s="21"/>
      <c r="R1869" s="21"/>
      <c r="S1869" s="21"/>
      <c r="T1869" s="42" t="str">
        <f aca="false">IF(AND($A1869 = "Nome da disciplina:", ISTEXT($B1869)), "OK", "")</f>
        <v/>
      </c>
      <c r="U1869" s="19"/>
      <c r="V1869" s="19"/>
      <c r="W1869" s="21"/>
    </row>
    <row r="1870" customFormat="false" ht="13.5" hidden="false" customHeight="true" outlineLevel="0" collapsed="false">
      <c r="A1870" s="51" t="s">
        <v>105</v>
      </c>
      <c r="B1870" s="51"/>
      <c r="C1870" s="22"/>
      <c r="D1870" s="50" t="s">
        <v>103</v>
      </c>
      <c r="E1870" s="19"/>
      <c r="F1870" s="52"/>
      <c r="G1870" s="21"/>
      <c r="H1870" s="19"/>
      <c r="I1870" s="19"/>
      <c r="J1870" s="19"/>
      <c r="K1870" s="19"/>
      <c r="L1870" s="19"/>
      <c r="M1870" s="19"/>
      <c r="N1870" s="19"/>
      <c r="O1870" s="21"/>
      <c r="P1870" s="21"/>
      <c r="Q1870" s="21"/>
      <c r="R1870" s="21"/>
      <c r="S1870" s="21"/>
      <c r="T1870" s="42" t="str">
        <f aca="false">IF(AND($A1870 = "Nome da disciplina:", ISTEXT($B1870)), "OK", "")</f>
        <v/>
      </c>
      <c r="U1870" s="19"/>
      <c r="V1870" s="19"/>
      <c r="W1870" s="21"/>
    </row>
    <row r="1871" customFormat="false" ht="13.5" hidden="false" customHeight="true" outlineLevel="0" collapsed="false">
      <c r="A1871" s="51" t="s">
        <v>106</v>
      </c>
      <c r="B1871" s="51"/>
      <c r="C1871" s="22"/>
      <c r="D1871" s="50" t="s">
        <v>103</v>
      </c>
      <c r="E1871" s="19"/>
      <c r="F1871" s="52"/>
      <c r="G1871" s="21"/>
      <c r="H1871" s="19"/>
      <c r="I1871" s="19"/>
      <c r="J1871" s="19"/>
      <c r="K1871" s="19"/>
      <c r="L1871" s="19"/>
      <c r="M1871" s="19"/>
      <c r="N1871" s="19"/>
      <c r="O1871" s="21"/>
      <c r="P1871" s="21"/>
      <c r="Q1871" s="21"/>
      <c r="R1871" s="21"/>
      <c r="S1871" s="21"/>
      <c r="T1871" s="42" t="str">
        <f aca="false">IF(AND($A1871 = "Nome da disciplina:", ISTEXT($B1871)), "OK", "")</f>
        <v/>
      </c>
      <c r="U1871" s="19"/>
      <c r="V1871" s="19"/>
      <c r="W1871" s="21"/>
    </row>
    <row r="1872" customFormat="false" ht="13.5" hidden="false" customHeight="true" outlineLevel="0" collapsed="false">
      <c r="A1872" s="57" t="s">
        <v>107</v>
      </c>
      <c r="B1872" s="57"/>
      <c r="C1872" s="57"/>
      <c r="D1872" s="22"/>
      <c r="E1872" s="50" t="s">
        <v>103</v>
      </c>
      <c r="G1872" s="21"/>
      <c r="H1872" s="19"/>
      <c r="I1872" s="19"/>
      <c r="J1872" s="19"/>
      <c r="K1872" s="19"/>
      <c r="L1872" s="19"/>
      <c r="M1872" s="19"/>
      <c r="N1872" s="19"/>
      <c r="O1872" s="21"/>
      <c r="P1872" s="21"/>
      <c r="Q1872" s="21"/>
      <c r="R1872" s="21"/>
      <c r="S1872" s="21"/>
      <c r="T1872" s="42" t="str">
        <f aca="false">IF(AND($A1872 = "Nome da disciplina:", ISTEXT($B1872)), "OK", "")</f>
        <v/>
      </c>
      <c r="U1872" s="19"/>
      <c r="V1872" s="19"/>
      <c r="W1872" s="21"/>
    </row>
    <row r="1873" customFormat="false" ht="13.5" hidden="false" customHeight="true" outlineLevel="0" collapsed="false">
      <c r="A1873" s="59" t="s">
        <v>108</v>
      </c>
      <c r="B1873" s="59"/>
      <c r="C1873" s="59"/>
      <c r="D1873" s="22"/>
      <c r="E1873" s="50" t="s">
        <v>103</v>
      </c>
      <c r="G1873" s="21"/>
      <c r="H1873" s="19"/>
      <c r="I1873" s="19"/>
      <c r="J1873" s="19"/>
      <c r="K1873" s="19"/>
      <c r="L1873" s="19"/>
      <c r="M1873" s="19"/>
      <c r="N1873" s="19"/>
      <c r="O1873" s="21"/>
      <c r="P1873" s="21"/>
      <c r="Q1873" s="21"/>
      <c r="R1873" s="21"/>
      <c r="S1873" s="21"/>
      <c r="T1873" s="42" t="str">
        <f aca="false">IF(AND($A1873 = "Nome da disciplina:", ISTEXT($B1873)), "OK", "")</f>
        <v/>
      </c>
      <c r="U1873" s="19"/>
      <c r="V1873" s="19"/>
      <c r="W1873" s="21"/>
    </row>
    <row r="1874" customFormat="false" ht="13.5" hidden="false" customHeight="false" outlineLevel="0" collapsed="false">
      <c r="A1874" s="15" t="s">
        <v>109</v>
      </c>
      <c r="B1874" s="20"/>
      <c r="C1874" s="20"/>
      <c r="D1874" s="20"/>
      <c r="E1874" s="19"/>
      <c r="F1874" s="15" t="s">
        <v>110</v>
      </c>
      <c r="G1874" s="22"/>
      <c r="H1874" s="19"/>
      <c r="I1874" s="15" t="s">
        <v>111</v>
      </c>
      <c r="J1874" s="22"/>
      <c r="K1874" s="19"/>
      <c r="L1874" s="15" t="s">
        <v>110</v>
      </c>
      <c r="M1874" s="22"/>
      <c r="N1874" s="19"/>
      <c r="O1874" s="15" t="str">
        <f aca="false">IF(OR(AND(NOT(ISBLANK(G1874)),NOT(ISNUMBER(G1874))),AND(NOT(ISBLANK(J1874)),NOT(ISNUMBER(M1874)))),"Digite um número na C.H.",IF(OR(COUNTIF(B1874:B1883,B1874)&gt;1,COUNTIF(J1874:J1883,J1874)&gt;1),"Docente repetido",""))</f>
        <v/>
      </c>
      <c r="P1874" s="15" t="n">
        <f aca="false">IF(ISBLANK(O1874),"",IF(O1874="",0,1))</f>
        <v>0</v>
      </c>
      <c r="Q1874" s="21"/>
      <c r="R1874" s="21"/>
      <c r="S1874" s="21"/>
      <c r="T1874" s="42" t="str">
        <f aca="false">IF(AND($A1874 = "Nome da disciplina:", ISTEXT($B1874)), "OK", "")</f>
        <v/>
      </c>
      <c r="U1874" s="19"/>
      <c r="V1874" s="19"/>
      <c r="W1874" s="21"/>
    </row>
    <row r="1875" customFormat="false" ht="13.5" hidden="false" customHeight="false" outlineLevel="0" collapsed="false">
      <c r="A1875" s="15" t="s">
        <v>112</v>
      </c>
      <c r="B1875" s="20"/>
      <c r="C1875" s="20"/>
      <c r="D1875" s="20"/>
      <c r="E1875" s="19"/>
      <c r="F1875" s="15" t="s">
        <v>110</v>
      </c>
      <c r="G1875" s="22"/>
      <c r="H1875" s="19"/>
      <c r="I1875" s="15" t="s">
        <v>113</v>
      </c>
      <c r="J1875" s="22"/>
      <c r="K1875" s="19"/>
      <c r="L1875" s="15" t="s">
        <v>110</v>
      </c>
      <c r="M1875" s="22"/>
      <c r="N1875" s="19"/>
      <c r="O1875" s="15" t="str">
        <f aca="false">IF(OR(AND(NOT(ISBLANK(G1875)),NOT(ISNUMBER(G1875))),AND(NOT(ISBLANK(J1875)),NOT(ISNUMBER(M1875)))),"Digite um número na C.H.",IF(OR(COUNTIF(B1874:B1883,B1875)&gt;1,COUNTIF(J1874:J1883,J1875)&gt;1),"Docente repetido",""))</f>
        <v/>
      </c>
      <c r="P1875" s="15" t="n">
        <f aca="false">IF(ISBLANK(O1875),"",IF(O1875="",0,1))</f>
        <v>0</v>
      </c>
      <c r="Q1875" s="21"/>
      <c r="R1875" s="21"/>
      <c r="S1875" s="21"/>
      <c r="T1875" s="42" t="str">
        <f aca="false">IF(AND($A1875 = "Nome da disciplina:", ISTEXT($B1875)), "OK", "")</f>
        <v/>
      </c>
      <c r="U1875" s="19"/>
      <c r="V1875" s="19"/>
      <c r="W1875" s="21"/>
    </row>
    <row r="1876" customFormat="false" ht="13.5" hidden="false" customHeight="false" outlineLevel="0" collapsed="false">
      <c r="A1876" s="15" t="s">
        <v>114</v>
      </c>
      <c r="B1876" s="20"/>
      <c r="C1876" s="20"/>
      <c r="D1876" s="20"/>
      <c r="E1876" s="19"/>
      <c r="F1876" s="15" t="s">
        <v>110</v>
      </c>
      <c r="G1876" s="22"/>
      <c r="H1876" s="19"/>
      <c r="I1876" s="15" t="s">
        <v>115</v>
      </c>
      <c r="J1876" s="22"/>
      <c r="K1876" s="19"/>
      <c r="L1876" s="15" t="s">
        <v>110</v>
      </c>
      <c r="M1876" s="22"/>
      <c r="N1876" s="19"/>
      <c r="O1876" s="15" t="str">
        <f aca="false">IF(OR(AND(NOT(ISBLANK(G1876)),NOT(ISNUMBER(G1876))),AND(NOT(ISBLANK(J1876)),NOT(ISNUMBER(M1876)))),"Digite um número na C.H.",IF(OR(COUNTIF(B1874:B1883,B1876)&gt;1,COUNTIF(J1874:J1883,J1876)&gt;1),"Docente repetido",""))</f>
        <v/>
      </c>
      <c r="P1876" s="15" t="n">
        <f aca="false">IF(ISBLANK(O1876),"",IF(O1876="",0,1))</f>
        <v>0</v>
      </c>
      <c r="Q1876" s="21"/>
      <c r="R1876" s="21"/>
      <c r="S1876" s="21"/>
      <c r="T1876" s="42" t="str">
        <f aca="false">IF(AND($A1876 = "Nome da disciplina:", ISTEXT($B1876)), "OK", "")</f>
        <v/>
      </c>
      <c r="U1876" s="19"/>
      <c r="V1876" s="19"/>
      <c r="W1876" s="21"/>
    </row>
    <row r="1877" customFormat="false" ht="13.5" hidden="false" customHeight="false" outlineLevel="0" collapsed="false">
      <c r="A1877" s="15" t="s">
        <v>116</v>
      </c>
      <c r="B1877" s="20"/>
      <c r="C1877" s="20"/>
      <c r="D1877" s="20"/>
      <c r="E1877" s="19"/>
      <c r="F1877" s="15" t="s">
        <v>110</v>
      </c>
      <c r="G1877" s="22"/>
      <c r="H1877" s="19"/>
      <c r="I1877" s="15" t="s">
        <v>117</v>
      </c>
      <c r="J1877" s="22"/>
      <c r="K1877" s="19"/>
      <c r="L1877" s="15" t="s">
        <v>110</v>
      </c>
      <c r="M1877" s="22"/>
      <c r="N1877" s="19"/>
      <c r="O1877" s="15" t="str">
        <f aca="false">IF(OR(AND(NOT(ISBLANK(G1877)),NOT(ISNUMBER(G1877))),AND(NOT(ISBLANK(J1877)),NOT(ISNUMBER(M1877)))),"Digite um número na C.H.",IF(OR(COUNTIF(B1874:B1883,B1877)&gt;1,COUNTIF(J1874:J1883,J1877)&gt;1),"Docente repetido",""))</f>
        <v/>
      </c>
      <c r="P1877" s="15" t="n">
        <f aca="false">IF(ISBLANK(O1877),"",IF(O1877="",0,1))</f>
        <v>0</v>
      </c>
      <c r="Q1877" s="21"/>
      <c r="R1877" s="21"/>
      <c r="S1877" s="21"/>
      <c r="T1877" s="42" t="str">
        <f aca="false">IF(AND($A1877 = "Nome da disciplina:", ISTEXT($B1877)), "OK", "")</f>
        <v/>
      </c>
      <c r="U1877" s="19"/>
      <c r="V1877" s="19"/>
      <c r="W1877" s="21"/>
    </row>
    <row r="1878" customFormat="false" ht="13.5" hidden="false" customHeight="false" outlineLevel="0" collapsed="false">
      <c r="A1878" s="15" t="s">
        <v>118</v>
      </c>
      <c r="B1878" s="20"/>
      <c r="C1878" s="20"/>
      <c r="D1878" s="20"/>
      <c r="E1878" s="19"/>
      <c r="F1878" s="15" t="s">
        <v>110</v>
      </c>
      <c r="G1878" s="22"/>
      <c r="H1878" s="19"/>
      <c r="I1878" s="15" t="s">
        <v>119</v>
      </c>
      <c r="J1878" s="22"/>
      <c r="K1878" s="19"/>
      <c r="L1878" s="15" t="s">
        <v>110</v>
      </c>
      <c r="M1878" s="22"/>
      <c r="N1878" s="19"/>
      <c r="O1878" s="15" t="str">
        <f aca="false">IF(OR(AND(NOT(ISBLANK(G1878)),NOT(ISNUMBER(G1878))),AND(NOT(ISBLANK(J1878)),NOT(ISNUMBER(M1878)))),"Digite um número na C.H.",IF(OR(COUNTIF(B1874:B1883,B1878)&gt;1,COUNTIF(J1874:J1883,J1878)&gt;1),"Docente repetido",""))</f>
        <v/>
      </c>
      <c r="P1878" s="15" t="n">
        <f aca="false">IF(ISBLANK(O1878),"",IF(O1878="",0,1))</f>
        <v>0</v>
      </c>
      <c r="Q1878" s="21"/>
      <c r="R1878" s="21"/>
      <c r="S1878" s="21"/>
      <c r="T1878" s="42" t="str">
        <f aca="false">IF(AND($A1878 = "Nome da disciplina:", ISTEXT($B1878)), "OK", "")</f>
        <v/>
      </c>
      <c r="U1878" s="19"/>
      <c r="V1878" s="19"/>
      <c r="W1878" s="21"/>
    </row>
    <row r="1879" customFormat="false" ht="13.5" hidden="false" customHeight="false" outlineLevel="0" collapsed="false">
      <c r="A1879" s="15" t="s">
        <v>120</v>
      </c>
      <c r="B1879" s="20"/>
      <c r="C1879" s="20"/>
      <c r="D1879" s="20"/>
      <c r="E1879" s="19"/>
      <c r="F1879" s="15" t="s">
        <v>110</v>
      </c>
      <c r="G1879" s="22"/>
      <c r="H1879" s="19"/>
      <c r="I1879" s="15" t="s">
        <v>121</v>
      </c>
      <c r="J1879" s="22"/>
      <c r="K1879" s="19"/>
      <c r="L1879" s="15" t="s">
        <v>110</v>
      </c>
      <c r="M1879" s="22"/>
      <c r="N1879" s="19"/>
      <c r="O1879" s="15" t="str">
        <f aca="false">IF(OR(AND(NOT(ISBLANK(G1879)),NOT(ISNUMBER(G1879))),AND(NOT(ISBLANK(J1879)),NOT(ISNUMBER(M1879)))),"Digite um número na C.H.",IF(OR(COUNTIF(B1874:B1883,B1879)&gt;1,COUNTIF(J1874:J1883,J1879)&gt;1),"Docente repetido",""))</f>
        <v/>
      </c>
      <c r="P1879" s="15" t="n">
        <f aca="false">IF(ISBLANK(O1879),"",IF(O1879="",0,1))</f>
        <v>0</v>
      </c>
      <c r="Q1879" s="21"/>
      <c r="R1879" s="21"/>
      <c r="S1879" s="21"/>
      <c r="T1879" s="42" t="str">
        <f aca="false">IF(AND($A1879 = "Nome da disciplina:", ISTEXT($B1879)), "OK", "")</f>
        <v/>
      </c>
      <c r="U1879" s="19"/>
      <c r="V1879" s="19"/>
      <c r="W1879" s="21"/>
    </row>
    <row r="1880" customFormat="false" ht="13.5" hidden="false" customHeight="false" outlineLevel="0" collapsed="false">
      <c r="A1880" s="15" t="s">
        <v>122</v>
      </c>
      <c r="B1880" s="20"/>
      <c r="C1880" s="20"/>
      <c r="D1880" s="20"/>
      <c r="E1880" s="19"/>
      <c r="F1880" s="15" t="s">
        <v>110</v>
      </c>
      <c r="G1880" s="22"/>
      <c r="H1880" s="19"/>
      <c r="I1880" s="15" t="s">
        <v>123</v>
      </c>
      <c r="J1880" s="22"/>
      <c r="K1880" s="19"/>
      <c r="L1880" s="15" t="s">
        <v>110</v>
      </c>
      <c r="M1880" s="22"/>
      <c r="N1880" s="19"/>
      <c r="O1880" s="15" t="str">
        <f aca="false">IF(OR(AND(NOT(ISBLANK(G1880)),NOT(ISNUMBER(G1880))),AND(NOT(ISBLANK(J1880)),NOT(ISNUMBER(M1880)))),"Digite um número na C.H.",IF(OR(COUNTIF(B1874:B1883,B1880)&gt;1,COUNTIF(J1874:J1883,J1880)&gt;1),"Docente repetido",""))</f>
        <v/>
      </c>
      <c r="P1880" s="15" t="n">
        <f aca="false">IF(ISBLANK(O1880),"",IF(O1880="",0,1))</f>
        <v>0</v>
      </c>
      <c r="Q1880" s="21"/>
      <c r="R1880" s="21"/>
      <c r="S1880" s="21"/>
      <c r="T1880" s="42" t="str">
        <f aca="false">IF(AND($A1880 = "Nome da disciplina:", ISTEXT($B1880)), "OK", "")</f>
        <v/>
      </c>
      <c r="U1880" s="19"/>
      <c r="V1880" s="19"/>
      <c r="W1880" s="21"/>
    </row>
    <row r="1881" customFormat="false" ht="13.5" hidden="false" customHeight="false" outlineLevel="0" collapsed="false">
      <c r="A1881" s="15" t="s">
        <v>124</v>
      </c>
      <c r="B1881" s="20"/>
      <c r="C1881" s="20"/>
      <c r="D1881" s="20"/>
      <c r="E1881" s="19"/>
      <c r="F1881" s="15" t="s">
        <v>110</v>
      </c>
      <c r="G1881" s="22"/>
      <c r="H1881" s="19"/>
      <c r="I1881" s="15" t="s">
        <v>125</v>
      </c>
      <c r="J1881" s="22"/>
      <c r="K1881" s="19"/>
      <c r="L1881" s="15" t="s">
        <v>110</v>
      </c>
      <c r="M1881" s="22"/>
      <c r="N1881" s="19"/>
      <c r="O1881" s="15" t="str">
        <f aca="false">IF(OR(AND(NOT(ISBLANK(G1881)),NOT(ISNUMBER(G1881))),AND(NOT(ISBLANK(J1881)),NOT(ISNUMBER(M1881)))),"Digite um número na C.H.",IF(OR(COUNTIF(B1874:B1883,B1881)&gt;1,COUNTIF(J1874:J1883,J1881)&gt;1),"Docente repetido",""))</f>
        <v/>
      </c>
      <c r="P1881" s="15" t="n">
        <f aca="false">IF(ISBLANK(O1881),"",IF(O1881="",0,1))</f>
        <v>0</v>
      </c>
      <c r="Q1881" s="21"/>
      <c r="R1881" s="21"/>
      <c r="S1881" s="21"/>
      <c r="T1881" s="42" t="str">
        <f aca="false">IF(AND($A1881 = "Nome da disciplina:", ISTEXT($B1881)), "OK", "")</f>
        <v/>
      </c>
      <c r="U1881" s="19"/>
      <c r="V1881" s="19"/>
      <c r="W1881" s="21"/>
    </row>
    <row r="1882" customFormat="false" ht="13.5" hidden="false" customHeight="false" outlineLevel="0" collapsed="false">
      <c r="A1882" s="15" t="s">
        <v>126</v>
      </c>
      <c r="B1882" s="20"/>
      <c r="C1882" s="20"/>
      <c r="D1882" s="20"/>
      <c r="E1882" s="19"/>
      <c r="F1882" s="15" t="s">
        <v>110</v>
      </c>
      <c r="G1882" s="22"/>
      <c r="H1882" s="19"/>
      <c r="I1882" s="15" t="s">
        <v>127</v>
      </c>
      <c r="J1882" s="22"/>
      <c r="K1882" s="19"/>
      <c r="L1882" s="15" t="s">
        <v>110</v>
      </c>
      <c r="M1882" s="22"/>
      <c r="N1882" s="19"/>
      <c r="O1882" s="15" t="str">
        <f aca="false">IF(OR(AND(NOT(ISBLANK(G1882)),NOT(ISNUMBER(G1882))),AND(NOT(ISBLANK(J1882)),NOT(ISNUMBER(M1882)))),"Digite um número na C.H.",IF(OR(COUNTIF(B1874:B1883,B1882)&gt;1,COUNTIF(J1874:J1883,J1882)&gt;1),"Docente repetido",""))</f>
        <v/>
      </c>
      <c r="P1882" s="15" t="n">
        <f aca="false">IF(ISBLANK(O1882),"",IF(O1882="",0,1))</f>
        <v>0</v>
      </c>
      <c r="Q1882" s="21"/>
      <c r="R1882" s="21"/>
      <c r="S1882" s="21"/>
      <c r="T1882" s="42" t="str">
        <f aca="false">IF(AND($A1882 = "Nome da disciplina:", ISTEXT($B1882)), "OK", "")</f>
        <v/>
      </c>
      <c r="U1882" s="21"/>
      <c r="V1882" s="21"/>
      <c r="W1882" s="21"/>
    </row>
    <row r="1883" customFormat="false" ht="13.5" hidden="false" customHeight="false" outlineLevel="0" collapsed="false">
      <c r="A1883" s="15" t="s">
        <v>128</v>
      </c>
      <c r="B1883" s="20"/>
      <c r="C1883" s="20"/>
      <c r="D1883" s="20"/>
      <c r="E1883" s="19"/>
      <c r="F1883" s="15" t="s">
        <v>110</v>
      </c>
      <c r="G1883" s="22"/>
      <c r="H1883" s="19"/>
      <c r="I1883" s="15" t="s">
        <v>129</v>
      </c>
      <c r="J1883" s="22"/>
      <c r="K1883" s="19"/>
      <c r="L1883" s="15" t="s">
        <v>110</v>
      </c>
      <c r="M1883" s="22"/>
      <c r="N1883" s="19"/>
      <c r="O1883" s="15" t="str">
        <f aca="false">IF(OR(AND(NOT(ISBLANK(G1883)),NOT(ISNUMBER(G1883))),AND(NOT(ISBLANK(J1883)),NOT(ISNUMBER(M1883)))),"Digite um número na C.H.",IF(OR(COUNTIF(B1874:B1883,B1883)&gt;1,COUNTIF(J1874:J1883,J1883)&gt;1),"Docente repetido",""))</f>
        <v/>
      </c>
      <c r="P1883" s="15" t="n">
        <f aca="false">IF(ISBLANK(O1883),"",IF(O1883="",0,1))</f>
        <v>0</v>
      </c>
      <c r="Q1883" s="21"/>
      <c r="R1883" s="21"/>
      <c r="S1883" s="21"/>
      <c r="T1883" s="42" t="str">
        <f aca="false">IF(AND($A1883 = "Nome da disciplina:", ISTEXT($B1883)), "OK", "")</f>
        <v/>
      </c>
      <c r="U1883" s="21"/>
      <c r="V1883" s="21"/>
      <c r="W1883" s="21"/>
    </row>
    <row r="1884" customFormat="false" ht="12" hidden="false" customHeight="false" outlineLevel="0" collapsed="false">
      <c r="A1884" s="21"/>
      <c r="B1884" s="21"/>
      <c r="C1884" s="21"/>
      <c r="D1884" s="21"/>
      <c r="E1884" s="21"/>
      <c r="F1884" s="21"/>
      <c r="G1884" s="21"/>
      <c r="H1884" s="21"/>
      <c r="I1884" s="21"/>
      <c r="J1884" s="21"/>
      <c r="K1884" s="21"/>
      <c r="L1884" s="21"/>
      <c r="M1884" s="21"/>
      <c r="N1884" s="21"/>
      <c r="O1884" s="21"/>
      <c r="P1884" s="21"/>
      <c r="Q1884" s="21"/>
      <c r="R1884" s="21"/>
      <c r="S1884" s="21"/>
      <c r="T1884" s="42" t="str">
        <f aca="false">IF(AND($A1884 = "Nome da disciplina:", ISTEXT($B1884)), "OK", "")</f>
        <v/>
      </c>
      <c r="U1884" s="21"/>
      <c r="V1884" s="21"/>
      <c r="W1884" s="21"/>
    </row>
    <row r="1885" customFormat="false" ht="15.75" hidden="false" customHeight="true" outlineLevel="0" collapsed="false">
      <c r="T1885" s="42" t="str">
        <f aca="false">IF(AND($A1885 = "Nome da disciplina:", ISTEXT($B1885)), "OK", "")</f>
        <v/>
      </c>
    </row>
    <row r="1886" customFormat="false" ht="15.75" hidden="false" customHeight="true" outlineLevel="0" collapsed="false">
      <c r="T1886" s="42" t="str">
        <f aca="false">IF(AND($A1886 = "Nome da disciplina:", ISTEXT($B1886)), "OK", "")</f>
        <v/>
      </c>
    </row>
    <row r="1887" customFormat="false" ht="19.5" hidden="false" customHeight="true" outlineLevel="0" collapsed="false">
      <c r="A1887" s="15" t="s">
        <v>98</v>
      </c>
      <c r="B1887" s="17"/>
      <c r="C1887" s="17"/>
      <c r="D1887" s="17"/>
      <c r="E1887" s="17"/>
      <c r="F1887" s="17"/>
      <c r="G1887" s="17"/>
      <c r="H1887" s="17"/>
      <c r="I1887" s="17"/>
      <c r="J1887" s="17"/>
      <c r="K1887" s="17"/>
      <c r="L1887" s="17"/>
      <c r="M1887" s="17"/>
      <c r="N1887" s="19"/>
      <c r="O1887" s="15" t="str">
        <f aca="false">IF(AND(B1887="",NOT(F1888="")),"Nome da disciplina obrigatório","")</f>
        <v/>
      </c>
      <c r="P1887" s="15" t="n">
        <f aca="false">IF(ISBLANK(O1887),"",IF(O1887="",0,1))</f>
        <v>0</v>
      </c>
      <c r="Q1887" s="21"/>
      <c r="R1887" s="21"/>
      <c r="S1887" s="21"/>
      <c r="T1887" s="42" t="str">
        <f aca="false">IF(AND($A1887 = "Nome da disciplina:", ISTEXT($B1887)), "OK", "")</f>
        <v/>
      </c>
      <c r="U1887" s="21"/>
      <c r="V1887" s="21"/>
      <c r="W1887" s="21"/>
    </row>
    <row r="1888" customFormat="false" ht="32.25" hidden="false" customHeight="true" outlineLevel="0" collapsed="false">
      <c r="A1888" s="47" t="s">
        <v>99</v>
      </c>
      <c r="B1888" s="47"/>
      <c r="C1888" s="47"/>
      <c r="D1888" s="47"/>
      <c r="E1888" s="47"/>
      <c r="F1888" s="15" t="str">
        <f aca="false">IF(SUM(G1898:G1907)+SUM(M1898:M1907)=0,"",SUM(G1898:G1907)+SUM(M1898:M1907))</f>
        <v/>
      </c>
      <c r="H1888" s="19"/>
      <c r="I1888" s="19"/>
      <c r="J1888" s="19"/>
      <c r="K1888" s="19"/>
      <c r="L1888" s="19"/>
      <c r="M1888" s="19"/>
      <c r="N1888" s="19"/>
      <c r="O1888" s="15" t="str">
        <f aca="false">IF(F1888="", "", IF(AND(NOT(F1888=0),NOT(MOD(F1888,15)=0)),"A carga horária deve ser múltiplo de 15",""))</f>
        <v/>
      </c>
      <c r="P1888" s="15" t="n">
        <f aca="false">IF(ISBLANK(O1888),"",IF(O1888="",0,1))</f>
        <v>0</v>
      </c>
      <c r="Q1888" s="21"/>
      <c r="R1888" s="21"/>
      <c r="S1888" s="21"/>
      <c r="T1888" s="42" t="str">
        <f aca="false">IF(AND($A1888 = "Nome da disciplina:", ISTEXT($B1888)), "OK", "")</f>
        <v/>
      </c>
      <c r="U1888" s="19"/>
      <c r="V1888" s="19"/>
      <c r="W1888" s="21"/>
    </row>
    <row r="1889" customFormat="false" ht="13.5" hidden="false" customHeight="true" outlineLevel="0" collapsed="false">
      <c r="A1889" s="39" t="s">
        <v>92</v>
      </c>
      <c r="B1889" s="39"/>
      <c r="C1889" s="39"/>
      <c r="D1889" s="39"/>
      <c r="E1889" s="39"/>
      <c r="F1889" s="48" t="str">
        <f aca="false">IF(AND(NOT(ISBLANK(F1888)),ISNUMBER(F1888),F1888&gt;=15),F1888/15,"")</f>
        <v/>
      </c>
      <c r="G1889" s="19"/>
      <c r="H1889" s="19"/>
      <c r="I1889" s="19"/>
      <c r="J1889" s="19"/>
      <c r="K1889" s="19"/>
      <c r="L1889" s="19"/>
      <c r="M1889" s="19"/>
      <c r="N1889" s="19"/>
      <c r="O1889" s="21"/>
      <c r="P1889" s="21"/>
      <c r="Q1889" s="21"/>
      <c r="R1889" s="21"/>
      <c r="S1889" s="21"/>
      <c r="T1889" s="42" t="str">
        <f aca="false">IF(AND($A1889 = "Nome da disciplina:", ISTEXT($B1889)), "OK", "")</f>
        <v/>
      </c>
      <c r="U1889" s="19"/>
      <c r="V1889" s="19"/>
      <c r="W1889" s="21"/>
    </row>
    <row r="1890" customFormat="false" ht="60" hidden="false" customHeight="true" outlineLevel="0" collapsed="false">
      <c r="A1890" s="15" t="s">
        <v>100</v>
      </c>
      <c r="B1890" s="31"/>
      <c r="C1890" s="31"/>
      <c r="D1890" s="31"/>
      <c r="E1890" s="31"/>
      <c r="F1890" s="31"/>
      <c r="G1890" s="31"/>
      <c r="H1890" s="31"/>
      <c r="I1890" s="31"/>
      <c r="J1890" s="31"/>
      <c r="K1890" s="31"/>
      <c r="L1890" s="31"/>
      <c r="M1890" s="31"/>
      <c r="N1890" s="19"/>
      <c r="O1890" s="21"/>
      <c r="P1890" s="21"/>
      <c r="Q1890" s="21"/>
      <c r="R1890" s="21"/>
      <c r="S1890" s="21"/>
      <c r="T1890" s="42" t="str">
        <f aca="false">IF(AND($A1890 = "Nome da disciplina:", ISTEXT($B1890)), "OK", "")</f>
        <v/>
      </c>
      <c r="U1890" s="19"/>
      <c r="V1890" s="19"/>
      <c r="W1890" s="21"/>
    </row>
    <row r="1891" customFormat="false" ht="60" hidden="false" customHeight="true" outlineLevel="0" collapsed="false">
      <c r="A1891" s="49" t="s">
        <v>101</v>
      </c>
      <c r="B1891" s="31"/>
      <c r="C1891" s="31"/>
      <c r="D1891" s="31"/>
      <c r="E1891" s="31"/>
      <c r="F1891" s="31"/>
      <c r="G1891" s="31"/>
      <c r="H1891" s="31"/>
      <c r="I1891" s="31"/>
      <c r="J1891" s="31"/>
      <c r="K1891" s="31"/>
      <c r="L1891" s="31"/>
      <c r="M1891" s="31"/>
      <c r="N1891" s="19"/>
      <c r="O1891" s="21"/>
      <c r="P1891" s="21"/>
      <c r="Q1891" s="21"/>
      <c r="R1891" s="21"/>
      <c r="S1891" s="21"/>
      <c r="T1891" s="42" t="str">
        <f aca="false">IF(AND($A1891 = "Nome da disciplina:", ISTEXT($B1891)), "OK", "")</f>
        <v/>
      </c>
      <c r="U1891" s="19"/>
      <c r="V1891" s="19"/>
      <c r="W1891" s="21"/>
    </row>
    <row r="1892" customFormat="false" ht="13.5" hidden="false" customHeight="false" outlineLevel="0" collapsed="false">
      <c r="A1892" s="15" t="s">
        <v>102</v>
      </c>
      <c r="B1892" s="22"/>
      <c r="C1892" s="50" t="s">
        <v>103</v>
      </c>
      <c r="D1892" s="19"/>
      <c r="E1892" s="19"/>
      <c r="G1892" s="21"/>
      <c r="H1892" s="19"/>
      <c r="I1892" s="19"/>
      <c r="J1892" s="19"/>
      <c r="K1892" s="19"/>
      <c r="L1892" s="19"/>
      <c r="M1892" s="19"/>
      <c r="N1892" s="19"/>
      <c r="O1892" s="21"/>
      <c r="P1892" s="21"/>
      <c r="Q1892" s="21"/>
      <c r="R1892" s="21"/>
      <c r="S1892" s="21"/>
      <c r="T1892" s="42" t="str">
        <f aca="false">IF(AND($A1892 = "Nome da disciplina:", ISTEXT($B1892)), "OK", "")</f>
        <v/>
      </c>
      <c r="U1892" s="19"/>
      <c r="V1892" s="19"/>
      <c r="W1892" s="21"/>
    </row>
    <row r="1893" customFormat="false" ht="13.5" hidden="false" customHeight="false" outlineLevel="0" collapsed="false">
      <c r="A1893" s="15" t="s">
        <v>104</v>
      </c>
      <c r="B1893" s="22"/>
      <c r="C1893" s="50" t="s">
        <v>103</v>
      </c>
      <c r="D1893" s="19"/>
      <c r="E1893" s="19"/>
      <c r="G1893" s="21"/>
      <c r="H1893" s="19"/>
      <c r="I1893" s="19"/>
      <c r="J1893" s="19"/>
      <c r="K1893" s="19"/>
      <c r="L1893" s="19"/>
      <c r="M1893" s="19"/>
      <c r="N1893" s="19"/>
      <c r="O1893" s="21"/>
      <c r="P1893" s="21"/>
      <c r="Q1893" s="21"/>
      <c r="R1893" s="21"/>
      <c r="S1893" s="21"/>
      <c r="T1893" s="42" t="str">
        <f aca="false">IF(AND($A1893 = "Nome da disciplina:", ISTEXT($B1893)), "OK", "")</f>
        <v/>
      </c>
      <c r="U1893" s="19"/>
      <c r="V1893" s="19"/>
      <c r="W1893" s="21"/>
    </row>
    <row r="1894" customFormat="false" ht="13.5" hidden="false" customHeight="true" outlineLevel="0" collapsed="false">
      <c r="A1894" s="51" t="s">
        <v>105</v>
      </c>
      <c r="B1894" s="51"/>
      <c r="C1894" s="22"/>
      <c r="D1894" s="50" t="s">
        <v>103</v>
      </c>
      <c r="E1894" s="19"/>
      <c r="F1894" s="52"/>
      <c r="G1894" s="21"/>
      <c r="H1894" s="19"/>
      <c r="I1894" s="19"/>
      <c r="J1894" s="19"/>
      <c r="K1894" s="19"/>
      <c r="L1894" s="19"/>
      <c r="M1894" s="19"/>
      <c r="N1894" s="19"/>
      <c r="O1894" s="21"/>
      <c r="P1894" s="21"/>
      <c r="Q1894" s="21"/>
      <c r="R1894" s="21"/>
      <c r="S1894" s="21"/>
      <c r="T1894" s="42" t="str">
        <f aca="false">IF(AND($A1894 = "Nome da disciplina:", ISTEXT($B1894)), "OK", "")</f>
        <v/>
      </c>
      <c r="U1894" s="19"/>
      <c r="V1894" s="19"/>
      <c r="W1894" s="21"/>
    </row>
    <row r="1895" customFormat="false" ht="13.5" hidden="false" customHeight="true" outlineLevel="0" collapsed="false">
      <c r="A1895" s="51" t="s">
        <v>106</v>
      </c>
      <c r="B1895" s="51"/>
      <c r="C1895" s="22"/>
      <c r="D1895" s="50" t="s">
        <v>103</v>
      </c>
      <c r="E1895" s="19"/>
      <c r="F1895" s="52"/>
      <c r="G1895" s="21"/>
      <c r="H1895" s="19"/>
      <c r="I1895" s="19"/>
      <c r="J1895" s="19"/>
      <c r="K1895" s="19"/>
      <c r="L1895" s="19"/>
      <c r="M1895" s="19"/>
      <c r="N1895" s="19"/>
      <c r="O1895" s="21"/>
      <c r="P1895" s="21"/>
      <c r="Q1895" s="21"/>
      <c r="R1895" s="21"/>
      <c r="S1895" s="21"/>
      <c r="T1895" s="42" t="str">
        <f aca="false">IF(AND($A1895 = "Nome da disciplina:", ISTEXT($B1895)), "OK", "")</f>
        <v/>
      </c>
      <c r="U1895" s="19"/>
      <c r="V1895" s="19"/>
      <c r="W1895" s="21"/>
    </row>
    <row r="1896" customFormat="false" ht="13.5" hidden="false" customHeight="true" outlineLevel="0" collapsed="false">
      <c r="A1896" s="57" t="s">
        <v>107</v>
      </c>
      <c r="B1896" s="57"/>
      <c r="C1896" s="57"/>
      <c r="D1896" s="22"/>
      <c r="E1896" s="50" t="s">
        <v>103</v>
      </c>
      <c r="G1896" s="21"/>
      <c r="H1896" s="19"/>
      <c r="I1896" s="19"/>
      <c r="J1896" s="19"/>
      <c r="K1896" s="19"/>
      <c r="L1896" s="19"/>
      <c r="M1896" s="19"/>
      <c r="N1896" s="19"/>
      <c r="O1896" s="21"/>
      <c r="P1896" s="21"/>
      <c r="Q1896" s="21"/>
      <c r="R1896" s="21"/>
      <c r="S1896" s="21"/>
      <c r="T1896" s="42" t="str">
        <f aca="false">IF(AND($A1896 = "Nome da disciplina:", ISTEXT($B1896)), "OK", "")</f>
        <v/>
      </c>
      <c r="U1896" s="19"/>
      <c r="V1896" s="19"/>
      <c r="W1896" s="21"/>
    </row>
    <row r="1897" customFormat="false" ht="13.5" hidden="false" customHeight="true" outlineLevel="0" collapsed="false">
      <c r="A1897" s="59" t="s">
        <v>108</v>
      </c>
      <c r="B1897" s="59"/>
      <c r="C1897" s="59"/>
      <c r="D1897" s="22"/>
      <c r="E1897" s="50" t="s">
        <v>103</v>
      </c>
      <c r="G1897" s="21"/>
      <c r="H1897" s="19"/>
      <c r="I1897" s="19"/>
      <c r="J1897" s="19"/>
      <c r="K1897" s="19"/>
      <c r="L1897" s="19"/>
      <c r="M1897" s="19"/>
      <c r="N1897" s="19"/>
      <c r="O1897" s="21"/>
      <c r="P1897" s="21"/>
      <c r="Q1897" s="21"/>
      <c r="R1897" s="21"/>
      <c r="S1897" s="21"/>
      <c r="T1897" s="42" t="str">
        <f aca="false">IF(AND($A1897 = "Nome da disciplina:", ISTEXT($B1897)), "OK", "")</f>
        <v/>
      </c>
      <c r="U1897" s="19"/>
      <c r="V1897" s="19"/>
      <c r="W1897" s="21"/>
    </row>
    <row r="1898" customFormat="false" ht="13.5" hidden="false" customHeight="false" outlineLevel="0" collapsed="false">
      <c r="A1898" s="15" t="s">
        <v>109</v>
      </c>
      <c r="B1898" s="20"/>
      <c r="C1898" s="20"/>
      <c r="D1898" s="20"/>
      <c r="E1898" s="19"/>
      <c r="F1898" s="15" t="s">
        <v>110</v>
      </c>
      <c r="G1898" s="22"/>
      <c r="H1898" s="19"/>
      <c r="I1898" s="15" t="s">
        <v>111</v>
      </c>
      <c r="J1898" s="22"/>
      <c r="K1898" s="19"/>
      <c r="L1898" s="15" t="s">
        <v>110</v>
      </c>
      <c r="M1898" s="22"/>
      <c r="N1898" s="19"/>
      <c r="O1898" s="15" t="str">
        <f aca="false">IF(OR(AND(NOT(ISBLANK(G1898)),NOT(ISNUMBER(G1898))),AND(NOT(ISBLANK(J1898)),NOT(ISNUMBER(M1898)))),"Digite um número na C.H.",IF(OR(COUNTIF(B1898:B1907,B1898)&gt;1,COUNTIF(J1898:J1907,J1898)&gt;1),"Docente repetido",""))</f>
        <v/>
      </c>
      <c r="P1898" s="15" t="n">
        <f aca="false">IF(ISBLANK(O1898),"",IF(O1898="",0,1))</f>
        <v>0</v>
      </c>
      <c r="Q1898" s="21"/>
      <c r="R1898" s="21"/>
      <c r="S1898" s="21"/>
      <c r="T1898" s="42" t="str">
        <f aca="false">IF(AND($A1898 = "Nome da disciplina:", ISTEXT($B1898)), "OK", "")</f>
        <v/>
      </c>
      <c r="U1898" s="19"/>
      <c r="V1898" s="19"/>
      <c r="W1898" s="21"/>
    </row>
    <row r="1899" customFormat="false" ht="13.5" hidden="false" customHeight="false" outlineLevel="0" collapsed="false">
      <c r="A1899" s="15" t="s">
        <v>112</v>
      </c>
      <c r="B1899" s="20"/>
      <c r="C1899" s="20"/>
      <c r="D1899" s="20"/>
      <c r="E1899" s="19"/>
      <c r="F1899" s="15" t="s">
        <v>110</v>
      </c>
      <c r="G1899" s="22"/>
      <c r="H1899" s="19"/>
      <c r="I1899" s="15" t="s">
        <v>113</v>
      </c>
      <c r="J1899" s="22"/>
      <c r="K1899" s="19"/>
      <c r="L1899" s="15" t="s">
        <v>110</v>
      </c>
      <c r="M1899" s="22"/>
      <c r="N1899" s="19"/>
      <c r="O1899" s="15" t="str">
        <f aca="false">IF(OR(AND(NOT(ISBLANK(G1899)),NOT(ISNUMBER(G1899))),AND(NOT(ISBLANK(J1899)),NOT(ISNUMBER(M1899)))),"Digite um número na C.H.",IF(OR(COUNTIF(B1898:B1907,B1899)&gt;1,COUNTIF(J1898:J1907,J1899)&gt;1),"Docente repetido",""))</f>
        <v/>
      </c>
      <c r="P1899" s="15" t="n">
        <f aca="false">IF(ISBLANK(O1899),"",IF(O1899="",0,1))</f>
        <v>0</v>
      </c>
      <c r="Q1899" s="21"/>
      <c r="R1899" s="21"/>
      <c r="S1899" s="21"/>
      <c r="T1899" s="42" t="str">
        <f aca="false">IF(AND($A1899 = "Nome da disciplina:", ISTEXT($B1899)), "OK", "")</f>
        <v/>
      </c>
      <c r="U1899" s="19"/>
      <c r="V1899" s="19"/>
      <c r="W1899" s="21"/>
    </row>
    <row r="1900" customFormat="false" ht="13.5" hidden="false" customHeight="false" outlineLevel="0" collapsed="false">
      <c r="A1900" s="15" t="s">
        <v>114</v>
      </c>
      <c r="B1900" s="20"/>
      <c r="C1900" s="20"/>
      <c r="D1900" s="20"/>
      <c r="E1900" s="19"/>
      <c r="F1900" s="15" t="s">
        <v>110</v>
      </c>
      <c r="G1900" s="22"/>
      <c r="H1900" s="19"/>
      <c r="I1900" s="15" t="s">
        <v>115</v>
      </c>
      <c r="J1900" s="22"/>
      <c r="K1900" s="19"/>
      <c r="L1900" s="15" t="s">
        <v>110</v>
      </c>
      <c r="M1900" s="22"/>
      <c r="N1900" s="19"/>
      <c r="O1900" s="15" t="str">
        <f aca="false">IF(OR(AND(NOT(ISBLANK(G1900)),NOT(ISNUMBER(G1900))),AND(NOT(ISBLANK(J1900)),NOT(ISNUMBER(M1900)))),"Digite um número na C.H.",IF(OR(COUNTIF(B1898:B1907,B1900)&gt;1,COUNTIF(J1898:J1907,J1900)&gt;1),"Docente repetido",""))</f>
        <v/>
      </c>
      <c r="P1900" s="15" t="n">
        <f aca="false">IF(ISBLANK(O1900),"",IF(O1900="",0,1))</f>
        <v>0</v>
      </c>
      <c r="Q1900" s="21"/>
      <c r="R1900" s="21"/>
      <c r="S1900" s="21"/>
      <c r="T1900" s="42" t="str">
        <f aca="false">IF(AND($A1900 = "Nome da disciplina:", ISTEXT($B1900)), "OK", "")</f>
        <v/>
      </c>
      <c r="U1900" s="19"/>
      <c r="V1900" s="19"/>
      <c r="W1900" s="21"/>
    </row>
    <row r="1901" customFormat="false" ht="13.5" hidden="false" customHeight="false" outlineLevel="0" collapsed="false">
      <c r="A1901" s="15" t="s">
        <v>116</v>
      </c>
      <c r="B1901" s="20"/>
      <c r="C1901" s="20"/>
      <c r="D1901" s="20"/>
      <c r="E1901" s="19"/>
      <c r="F1901" s="15" t="s">
        <v>110</v>
      </c>
      <c r="G1901" s="22"/>
      <c r="H1901" s="19"/>
      <c r="I1901" s="15" t="s">
        <v>117</v>
      </c>
      <c r="J1901" s="22"/>
      <c r="K1901" s="19"/>
      <c r="L1901" s="15" t="s">
        <v>110</v>
      </c>
      <c r="M1901" s="22"/>
      <c r="N1901" s="19"/>
      <c r="O1901" s="15" t="str">
        <f aca="false">IF(OR(AND(NOT(ISBLANK(G1901)),NOT(ISNUMBER(G1901))),AND(NOT(ISBLANK(J1901)),NOT(ISNUMBER(M1901)))),"Digite um número na C.H.",IF(OR(COUNTIF(B1898:B1907,B1901)&gt;1,COUNTIF(J1898:J1907,J1901)&gt;1),"Docente repetido",""))</f>
        <v/>
      </c>
      <c r="P1901" s="15" t="n">
        <f aca="false">IF(ISBLANK(O1901),"",IF(O1901="",0,1))</f>
        <v>0</v>
      </c>
      <c r="Q1901" s="21"/>
      <c r="R1901" s="21"/>
      <c r="S1901" s="21"/>
      <c r="T1901" s="42" t="str">
        <f aca="false">IF(AND($A1901 = "Nome da disciplina:", ISTEXT($B1901)), "OK", "")</f>
        <v/>
      </c>
      <c r="U1901" s="19"/>
      <c r="V1901" s="19"/>
      <c r="W1901" s="21"/>
    </row>
    <row r="1902" customFormat="false" ht="13.5" hidden="false" customHeight="false" outlineLevel="0" collapsed="false">
      <c r="A1902" s="15" t="s">
        <v>118</v>
      </c>
      <c r="B1902" s="20"/>
      <c r="C1902" s="20"/>
      <c r="D1902" s="20"/>
      <c r="E1902" s="19"/>
      <c r="F1902" s="15" t="s">
        <v>110</v>
      </c>
      <c r="G1902" s="22"/>
      <c r="H1902" s="19"/>
      <c r="I1902" s="15" t="s">
        <v>119</v>
      </c>
      <c r="J1902" s="22"/>
      <c r="K1902" s="19"/>
      <c r="L1902" s="15" t="s">
        <v>110</v>
      </c>
      <c r="M1902" s="22"/>
      <c r="N1902" s="19"/>
      <c r="O1902" s="15" t="str">
        <f aca="false">IF(OR(AND(NOT(ISBLANK(G1902)),NOT(ISNUMBER(G1902))),AND(NOT(ISBLANK(J1902)),NOT(ISNUMBER(M1902)))),"Digite um número na C.H.",IF(OR(COUNTIF(B1898:B1907,B1902)&gt;1,COUNTIF(J1898:J1907,J1902)&gt;1),"Docente repetido",""))</f>
        <v/>
      </c>
      <c r="P1902" s="15" t="n">
        <f aca="false">IF(ISBLANK(O1902),"",IF(O1902="",0,1))</f>
        <v>0</v>
      </c>
      <c r="Q1902" s="21"/>
      <c r="R1902" s="21"/>
      <c r="S1902" s="21"/>
      <c r="T1902" s="42" t="str">
        <f aca="false">IF(AND($A1902 = "Nome da disciplina:", ISTEXT($B1902)), "OK", "")</f>
        <v/>
      </c>
      <c r="U1902" s="19"/>
      <c r="V1902" s="19"/>
      <c r="W1902" s="21"/>
    </row>
    <row r="1903" customFormat="false" ht="13.5" hidden="false" customHeight="false" outlineLevel="0" collapsed="false">
      <c r="A1903" s="15" t="s">
        <v>120</v>
      </c>
      <c r="B1903" s="20"/>
      <c r="C1903" s="20"/>
      <c r="D1903" s="20"/>
      <c r="E1903" s="19"/>
      <c r="F1903" s="15" t="s">
        <v>110</v>
      </c>
      <c r="G1903" s="22"/>
      <c r="H1903" s="19"/>
      <c r="I1903" s="15" t="s">
        <v>121</v>
      </c>
      <c r="J1903" s="22"/>
      <c r="K1903" s="19"/>
      <c r="L1903" s="15" t="s">
        <v>110</v>
      </c>
      <c r="M1903" s="22"/>
      <c r="N1903" s="19"/>
      <c r="O1903" s="15" t="str">
        <f aca="false">IF(OR(AND(NOT(ISBLANK(G1903)),NOT(ISNUMBER(G1903))),AND(NOT(ISBLANK(J1903)),NOT(ISNUMBER(M1903)))),"Digite um número na C.H.",IF(OR(COUNTIF(B1898:B1907,B1903)&gt;1,COUNTIF(J1898:J1907,J1903)&gt;1),"Docente repetido",""))</f>
        <v/>
      </c>
      <c r="P1903" s="15" t="n">
        <f aca="false">IF(ISBLANK(O1903),"",IF(O1903="",0,1))</f>
        <v>0</v>
      </c>
      <c r="Q1903" s="21"/>
      <c r="R1903" s="21"/>
      <c r="S1903" s="21"/>
      <c r="T1903" s="42" t="str">
        <f aca="false">IF(AND($A1903 = "Nome da disciplina:", ISTEXT($B1903)), "OK", "")</f>
        <v/>
      </c>
      <c r="U1903" s="19"/>
      <c r="V1903" s="19"/>
      <c r="W1903" s="21"/>
    </row>
    <row r="1904" customFormat="false" ht="13.5" hidden="false" customHeight="false" outlineLevel="0" collapsed="false">
      <c r="A1904" s="15" t="s">
        <v>122</v>
      </c>
      <c r="B1904" s="20"/>
      <c r="C1904" s="20"/>
      <c r="D1904" s="20"/>
      <c r="E1904" s="19"/>
      <c r="F1904" s="15" t="s">
        <v>110</v>
      </c>
      <c r="G1904" s="22"/>
      <c r="H1904" s="19"/>
      <c r="I1904" s="15" t="s">
        <v>123</v>
      </c>
      <c r="J1904" s="22"/>
      <c r="K1904" s="19"/>
      <c r="L1904" s="15" t="s">
        <v>110</v>
      </c>
      <c r="M1904" s="22"/>
      <c r="N1904" s="19"/>
      <c r="O1904" s="15" t="str">
        <f aca="false">IF(OR(AND(NOT(ISBLANK(G1904)),NOT(ISNUMBER(G1904))),AND(NOT(ISBLANK(J1904)),NOT(ISNUMBER(M1904)))),"Digite um número na C.H.",IF(OR(COUNTIF(B1898:B1907,B1904)&gt;1,COUNTIF(J1898:J1907,J1904)&gt;1),"Docente repetido",""))</f>
        <v/>
      </c>
      <c r="P1904" s="15" t="n">
        <f aca="false">IF(ISBLANK(O1904),"",IF(O1904="",0,1))</f>
        <v>0</v>
      </c>
      <c r="Q1904" s="21"/>
      <c r="R1904" s="21"/>
      <c r="S1904" s="21"/>
      <c r="T1904" s="42" t="str">
        <f aca="false">IF(AND($A1904 = "Nome da disciplina:", ISTEXT($B1904)), "OK", "")</f>
        <v/>
      </c>
      <c r="U1904" s="19"/>
      <c r="V1904" s="19"/>
      <c r="W1904" s="21"/>
    </row>
    <row r="1905" customFormat="false" ht="13.5" hidden="false" customHeight="false" outlineLevel="0" collapsed="false">
      <c r="A1905" s="15" t="s">
        <v>124</v>
      </c>
      <c r="B1905" s="20"/>
      <c r="C1905" s="20"/>
      <c r="D1905" s="20"/>
      <c r="E1905" s="19"/>
      <c r="F1905" s="15" t="s">
        <v>110</v>
      </c>
      <c r="G1905" s="22"/>
      <c r="H1905" s="19"/>
      <c r="I1905" s="15" t="s">
        <v>125</v>
      </c>
      <c r="J1905" s="22"/>
      <c r="K1905" s="19"/>
      <c r="L1905" s="15" t="s">
        <v>110</v>
      </c>
      <c r="M1905" s="22"/>
      <c r="N1905" s="19"/>
      <c r="O1905" s="15" t="str">
        <f aca="false">IF(OR(AND(NOT(ISBLANK(G1905)),NOT(ISNUMBER(G1905))),AND(NOT(ISBLANK(J1905)),NOT(ISNUMBER(M1905)))),"Digite um número na C.H.",IF(OR(COUNTIF(B1898:B1907,B1905)&gt;1,COUNTIF(J1898:J1907,J1905)&gt;1),"Docente repetido",""))</f>
        <v/>
      </c>
      <c r="P1905" s="15" t="n">
        <f aca="false">IF(ISBLANK(O1905),"",IF(O1905="",0,1))</f>
        <v>0</v>
      </c>
      <c r="Q1905" s="21"/>
      <c r="R1905" s="21"/>
      <c r="S1905" s="21"/>
      <c r="T1905" s="42" t="str">
        <f aca="false">IF(AND($A1905 = "Nome da disciplina:", ISTEXT($B1905)), "OK", "")</f>
        <v/>
      </c>
      <c r="U1905" s="19"/>
      <c r="V1905" s="19"/>
      <c r="W1905" s="21"/>
    </row>
    <row r="1906" customFormat="false" ht="13.5" hidden="false" customHeight="false" outlineLevel="0" collapsed="false">
      <c r="A1906" s="15" t="s">
        <v>126</v>
      </c>
      <c r="B1906" s="20"/>
      <c r="C1906" s="20"/>
      <c r="D1906" s="20"/>
      <c r="E1906" s="19"/>
      <c r="F1906" s="15" t="s">
        <v>110</v>
      </c>
      <c r="G1906" s="22"/>
      <c r="H1906" s="19"/>
      <c r="I1906" s="15" t="s">
        <v>127</v>
      </c>
      <c r="J1906" s="22"/>
      <c r="K1906" s="19"/>
      <c r="L1906" s="15" t="s">
        <v>110</v>
      </c>
      <c r="M1906" s="22"/>
      <c r="N1906" s="19"/>
      <c r="O1906" s="15" t="str">
        <f aca="false">IF(OR(AND(NOT(ISBLANK(G1906)),NOT(ISNUMBER(G1906))),AND(NOT(ISBLANK(J1906)),NOT(ISNUMBER(M1906)))),"Digite um número na C.H.",IF(OR(COUNTIF(B1898:B1907,B1906)&gt;1,COUNTIF(J1898:J1907,J1906)&gt;1),"Docente repetido",""))</f>
        <v/>
      </c>
      <c r="P1906" s="15" t="n">
        <f aca="false">IF(ISBLANK(O1906),"",IF(O1906="",0,1))</f>
        <v>0</v>
      </c>
      <c r="Q1906" s="21"/>
      <c r="R1906" s="21"/>
      <c r="S1906" s="21"/>
      <c r="T1906" s="42" t="str">
        <f aca="false">IF(AND($A1906 = "Nome da disciplina:", ISTEXT($B1906)), "OK", "")</f>
        <v/>
      </c>
      <c r="U1906" s="21"/>
      <c r="V1906" s="21"/>
      <c r="W1906" s="21"/>
    </row>
    <row r="1907" customFormat="false" ht="13.5" hidden="false" customHeight="false" outlineLevel="0" collapsed="false">
      <c r="A1907" s="15" t="s">
        <v>128</v>
      </c>
      <c r="B1907" s="20"/>
      <c r="C1907" s="20"/>
      <c r="D1907" s="20"/>
      <c r="E1907" s="19"/>
      <c r="F1907" s="15" t="s">
        <v>110</v>
      </c>
      <c r="G1907" s="22"/>
      <c r="H1907" s="19"/>
      <c r="I1907" s="15" t="s">
        <v>129</v>
      </c>
      <c r="J1907" s="22"/>
      <c r="K1907" s="19"/>
      <c r="L1907" s="15" t="s">
        <v>110</v>
      </c>
      <c r="M1907" s="22"/>
      <c r="N1907" s="19"/>
      <c r="O1907" s="15" t="str">
        <f aca="false">IF(OR(AND(NOT(ISBLANK(G1907)),NOT(ISNUMBER(G1907))),AND(NOT(ISBLANK(J1907)),NOT(ISNUMBER(M1907)))),"Digite um número na C.H.",IF(OR(COUNTIF(B1898:B1907,B1907)&gt;1,COUNTIF(J1898:J1907,J1907)&gt;1),"Docente repetido",""))</f>
        <v/>
      </c>
      <c r="P1907" s="15" t="n">
        <f aca="false">IF(ISBLANK(O1907),"",IF(O1907="",0,1))</f>
        <v>0</v>
      </c>
      <c r="Q1907" s="21"/>
      <c r="R1907" s="21"/>
      <c r="S1907" s="21"/>
      <c r="T1907" s="42" t="str">
        <f aca="false">IF(AND($A1907 = "Nome da disciplina:", ISTEXT($B1907)), "OK", "")</f>
        <v/>
      </c>
      <c r="U1907" s="21"/>
      <c r="V1907" s="21"/>
      <c r="W1907" s="21"/>
    </row>
    <row r="1908" customFormat="false" ht="12" hidden="false" customHeight="false" outlineLevel="0" collapsed="false">
      <c r="A1908" s="21"/>
      <c r="B1908" s="21"/>
      <c r="C1908" s="21"/>
      <c r="D1908" s="21"/>
      <c r="E1908" s="21"/>
      <c r="F1908" s="21"/>
      <c r="G1908" s="21"/>
      <c r="H1908" s="21"/>
      <c r="I1908" s="21"/>
      <c r="J1908" s="21"/>
      <c r="K1908" s="21"/>
      <c r="L1908" s="21"/>
      <c r="M1908" s="21"/>
      <c r="N1908" s="21"/>
      <c r="O1908" s="21"/>
      <c r="P1908" s="21"/>
      <c r="Q1908" s="21"/>
      <c r="R1908" s="21"/>
      <c r="S1908" s="21"/>
      <c r="T1908" s="42" t="str">
        <f aca="false">IF(AND($A1908 = "Nome da disciplina:", ISTEXT($B1908)), "OK", "")</f>
        <v/>
      </c>
      <c r="U1908" s="21"/>
      <c r="V1908" s="21"/>
      <c r="W1908" s="21"/>
    </row>
    <row r="1909" customFormat="false" ht="15.75" hidden="false" customHeight="true" outlineLevel="0" collapsed="false">
      <c r="T1909" s="42" t="str">
        <f aca="false">IF(AND($A1909 = "Nome da disciplina:", ISTEXT($B1909)), "OK", "")</f>
        <v/>
      </c>
    </row>
    <row r="1910" customFormat="false" ht="15.75" hidden="false" customHeight="true" outlineLevel="0" collapsed="false">
      <c r="T1910" s="42" t="str">
        <f aca="false">IF(AND($A1910 = "Nome da disciplina:", ISTEXT($B1910)), "OK", "")</f>
        <v/>
      </c>
    </row>
    <row r="1911" customFormat="false" ht="19.5" hidden="false" customHeight="true" outlineLevel="0" collapsed="false">
      <c r="A1911" s="15" t="s">
        <v>98</v>
      </c>
      <c r="B1911" s="17"/>
      <c r="C1911" s="17"/>
      <c r="D1911" s="17"/>
      <c r="E1911" s="17"/>
      <c r="F1911" s="17"/>
      <c r="G1911" s="17"/>
      <c r="H1911" s="17"/>
      <c r="I1911" s="17"/>
      <c r="J1911" s="17"/>
      <c r="K1911" s="17"/>
      <c r="L1911" s="17"/>
      <c r="M1911" s="17"/>
      <c r="N1911" s="19"/>
      <c r="O1911" s="15" t="str">
        <f aca="false">IF(AND(B1911="",NOT(F1912="")),"Nome da disciplina obrigatório","")</f>
        <v/>
      </c>
      <c r="P1911" s="15" t="n">
        <f aca="false">IF(ISBLANK(O1911),"",IF(O1911="",0,1))</f>
        <v>0</v>
      </c>
      <c r="Q1911" s="21"/>
      <c r="R1911" s="21"/>
      <c r="S1911" s="21"/>
      <c r="T1911" s="42" t="str">
        <f aca="false">IF(AND($A1911 = "Nome da disciplina:", ISTEXT($B1911)), "OK", "")</f>
        <v/>
      </c>
      <c r="U1911" s="21"/>
      <c r="V1911" s="21"/>
      <c r="W1911" s="21"/>
    </row>
    <row r="1912" customFormat="false" ht="32.25" hidden="false" customHeight="true" outlineLevel="0" collapsed="false">
      <c r="A1912" s="47" t="s">
        <v>99</v>
      </c>
      <c r="B1912" s="47"/>
      <c r="C1912" s="47"/>
      <c r="D1912" s="47"/>
      <c r="E1912" s="47"/>
      <c r="F1912" s="15" t="str">
        <f aca="false">IF(SUM(G1922:G1931)+SUM(M1922:M1931)=0,"",SUM(G1922:G1931)+SUM(M1922:M1931))</f>
        <v/>
      </c>
      <c r="H1912" s="19"/>
      <c r="I1912" s="19"/>
      <c r="J1912" s="19"/>
      <c r="K1912" s="19"/>
      <c r="L1912" s="19"/>
      <c r="M1912" s="19"/>
      <c r="N1912" s="19"/>
      <c r="O1912" s="15" t="str">
        <f aca="false">IF(F1912="", "", IF(AND(NOT(F1912=0),NOT(MOD(F1912,15)=0)),"A carga horária deve ser múltiplo de 15",""))</f>
        <v/>
      </c>
      <c r="P1912" s="15" t="n">
        <f aca="false">IF(ISBLANK(O1912),"",IF(O1912="",0,1))</f>
        <v>0</v>
      </c>
      <c r="Q1912" s="21"/>
      <c r="R1912" s="21"/>
      <c r="S1912" s="21"/>
      <c r="T1912" s="42" t="str">
        <f aca="false">IF(AND($A1912 = "Nome da disciplina:", ISTEXT($B1912)), "OK", "")</f>
        <v/>
      </c>
      <c r="U1912" s="19"/>
      <c r="V1912" s="19"/>
      <c r="W1912" s="21"/>
    </row>
    <row r="1913" customFormat="false" ht="13.5" hidden="false" customHeight="true" outlineLevel="0" collapsed="false">
      <c r="A1913" s="39" t="s">
        <v>92</v>
      </c>
      <c r="B1913" s="39"/>
      <c r="C1913" s="39"/>
      <c r="D1913" s="39"/>
      <c r="E1913" s="39"/>
      <c r="F1913" s="48" t="str">
        <f aca="false">IF(AND(NOT(ISBLANK(F1912)),ISNUMBER(F1912),F1912&gt;=15),F1912/15,"")</f>
        <v/>
      </c>
      <c r="G1913" s="19"/>
      <c r="H1913" s="19"/>
      <c r="I1913" s="19"/>
      <c r="J1913" s="19"/>
      <c r="K1913" s="19"/>
      <c r="L1913" s="19"/>
      <c r="M1913" s="19"/>
      <c r="N1913" s="19"/>
      <c r="O1913" s="21"/>
      <c r="P1913" s="21"/>
      <c r="Q1913" s="21"/>
      <c r="R1913" s="21"/>
      <c r="S1913" s="21"/>
      <c r="T1913" s="42" t="str">
        <f aca="false">IF(AND($A1913 = "Nome da disciplina:", ISTEXT($B1913)), "OK", "")</f>
        <v/>
      </c>
      <c r="U1913" s="19"/>
      <c r="V1913" s="19"/>
      <c r="W1913" s="21"/>
    </row>
    <row r="1914" customFormat="false" ht="60" hidden="false" customHeight="true" outlineLevel="0" collapsed="false">
      <c r="A1914" s="15" t="s">
        <v>100</v>
      </c>
      <c r="B1914" s="31"/>
      <c r="C1914" s="31"/>
      <c r="D1914" s="31"/>
      <c r="E1914" s="31"/>
      <c r="F1914" s="31"/>
      <c r="G1914" s="31"/>
      <c r="H1914" s="31"/>
      <c r="I1914" s="31"/>
      <c r="J1914" s="31"/>
      <c r="K1914" s="31"/>
      <c r="L1914" s="31"/>
      <c r="M1914" s="31"/>
      <c r="N1914" s="19"/>
      <c r="O1914" s="21"/>
      <c r="P1914" s="21"/>
      <c r="Q1914" s="21"/>
      <c r="R1914" s="21"/>
      <c r="S1914" s="21"/>
      <c r="T1914" s="42" t="str">
        <f aca="false">IF(AND($A1914 = "Nome da disciplina:", ISTEXT($B1914)), "OK", "")</f>
        <v/>
      </c>
      <c r="U1914" s="19"/>
      <c r="V1914" s="19"/>
      <c r="W1914" s="21"/>
    </row>
    <row r="1915" customFormat="false" ht="60" hidden="false" customHeight="true" outlineLevel="0" collapsed="false">
      <c r="A1915" s="49" t="s">
        <v>101</v>
      </c>
      <c r="B1915" s="31"/>
      <c r="C1915" s="31"/>
      <c r="D1915" s="31"/>
      <c r="E1915" s="31"/>
      <c r="F1915" s="31"/>
      <c r="G1915" s="31"/>
      <c r="H1915" s="31"/>
      <c r="I1915" s="31"/>
      <c r="J1915" s="31"/>
      <c r="K1915" s="31"/>
      <c r="L1915" s="31"/>
      <c r="M1915" s="31"/>
      <c r="N1915" s="19"/>
      <c r="O1915" s="21"/>
      <c r="P1915" s="21"/>
      <c r="Q1915" s="21"/>
      <c r="R1915" s="21"/>
      <c r="S1915" s="21"/>
      <c r="T1915" s="42" t="str">
        <f aca="false">IF(AND($A1915 = "Nome da disciplina:", ISTEXT($B1915)), "OK", "")</f>
        <v/>
      </c>
      <c r="U1915" s="19"/>
      <c r="V1915" s="19"/>
      <c r="W1915" s="21"/>
    </row>
    <row r="1916" customFormat="false" ht="13.5" hidden="false" customHeight="false" outlineLevel="0" collapsed="false">
      <c r="A1916" s="15" t="s">
        <v>102</v>
      </c>
      <c r="B1916" s="22"/>
      <c r="C1916" s="50" t="s">
        <v>103</v>
      </c>
      <c r="D1916" s="19"/>
      <c r="E1916" s="19"/>
      <c r="G1916" s="21"/>
      <c r="H1916" s="19"/>
      <c r="I1916" s="19"/>
      <c r="J1916" s="19"/>
      <c r="K1916" s="19"/>
      <c r="L1916" s="19"/>
      <c r="M1916" s="19"/>
      <c r="N1916" s="19"/>
      <c r="O1916" s="21"/>
      <c r="P1916" s="21"/>
      <c r="Q1916" s="21"/>
      <c r="R1916" s="21"/>
      <c r="S1916" s="21"/>
      <c r="T1916" s="42" t="str">
        <f aca="false">IF(AND($A1916 = "Nome da disciplina:", ISTEXT($B1916)), "OK", "")</f>
        <v/>
      </c>
      <c r="U1916" s="19"/>
      <c r="V1916" s="19"/>
      <c r="W1916" s="21"/>
    </row>
    <row r="1917" customFormat="false" ht="13.5" hidden="false" customHeight="false" outlineLevel="0" collapsed="false">
      <c r="A1917" s="15" t="s">
        <v>104</v>
      </c>
      <c r="B1917" s="22"/>
      <c r="C1917" s="50" t="s">
        <v>103</v>
      </c>
      <c r="D1917" s="19"/>
      <c r="E1917" s="19"/>
      <c r="G1917" s="21"/>
      <c r="H1917" s="19"/>
      <c r="I1917" s="19"/>
      <c r="J1917" s="19"/>
      <c r="K1917" s="19"/>
      <c r="L1917" s="19"/>
      <c r="M1917" s="19"/>
      <c r="N1917" s="19"/>
      <c r="O1917" s="21"/>
      <c r="P1917" s="21"/>
      <c r="Q1917" s="21"/>
      <c r="R1917" s="21"/>
      <c r="S1917" s="21"/>
      <c r="T1917" s="42" t="str">
        <f aca="false">IF(AND($A1917 = "Nome da disciplina:", ISTEXT($B1917)), "OK", "")</f>
        <v/>
      </c>
      <c r="U1917" s="19"/>
      <c r="V1917" s="19"/>
      <c r="W1917" s="21"/>
    </row>
    <row r="1918" customFormat="false" ht="13.5" hidden="false" customHeight="true" outlineLevel="0" collapsed="false">
      <c r="A1918" s="51" t="s">
        <v>105</v>
      </c>
      <c r="B1918" s="51"/>
      <c r="C1918" s="22"/>
      <c r="D1918" s="50" t="s">
        <v>103</v>
      </c>
      <c r="E1918" s="19"/>
      <c r="F1918" s="52"/>
      <c r="G1918" s="21"/>
      <c r="H1918" s="19"/>
      <c r="I1918" s="19"/>
      <c r="J1918" s="19"/>
      <c r="K1918" s="19"/>
      <c r="L1918" s="19"/>
      <c r="M1918" s="19"/>
      <c r="N1918" s="19"/>
      <c r="O1918" s="21"/>
      <c r="P1918" s="21"/>
      <c r="Q1918" s="21"/>
      <c r="R1918" s="21"/>
      <c r="S1918" s="21"/>
      <c r="T1918" s="42" t="str">
        <f aca="false">IF(AND($A1918 = "Nome da disciplina:", ISTEXT($B1918)), "OK", "")</f>
        <v/>
      </c>
      <c r="U1918" s="19"/>
      <c r="V1918" s="19"/>
      <c r="W1918" s="21"/>
    </row>
    <row r="1919" customFormat="false" ht="13.5" hidden="false" customHeight="true" outlineLevel="0" collapsed="false">
      <c r="A1919" s="51" t="s">
        <v>106</v>
      </c>
      <c r="B1919" s="51"/>
      <c r="C1919" s="22"/>
      <c r="D1919" s="50" t="s">
        <v>103</v>
      </c>
      <c r="E1919" s="19"/>
      <c r="F1919" s="52"/>
      <c r="G1919" s="21"/>
      <c r="H1919" s="19"/>
      <c r="I1919" s="19"/>
      <c r="J1919" s="19"/>
      <c r="K1919" s="19"/>
      <c r="L1919" s="19"/>
      <c r="M1919" s="19"/>
      <c r="N1919" s="19"/>
      <c r="O1919" s="21"/>
      <c r="P1919" s="21"/>
      <c r="Q1919" s="21"/>
      <c r="R1919" s="21"/>
      <c r="S1919" s="21"/>
      <c r="T1919" s="42" t="str">
        <f aca="false">IF(AND($A1919 = "Nome da disciplina:", ISTEXT($B1919)), "OK", "")</f>
        <v/>
      </c>
      <c r="U1919" s="19"/>
      <c r="V1919" s="19"/>
      <c r="W1919" s="21"/>
    </row>
    <row r="1920" customFormat="false" ht="13.5" hidden="false" customHeight="true" outlineLevel="0" collapsed="false">
      <c r="A1920" s="57" t="s">
        <v>107</v>
      </c>
      <c r="B1920" s="57"/>
      <c r="C1920" s="57"/>
      <c r="D1920" s="22"/>
      <c r="E1920" s="50" t="s">
        <v>103</v>
      </c>
      <c r="G1920" s="21"/>
      <c r="H1920" s="19"/>
      <c r="I1920" s="19"/>
      <c r="J1920" s="19"/>
      <c r="K1920" s="19"/>
      <c r="L1920" s="19"/>
      <c r="M1920" s="19"/>
      <c r="N1920" s="19"/>
      <c r="O1920" s="21"/>
      <c r="P1920" s="21"/>
      <c r="Q1920" s="21"/>
      <c r="R1920" s="21"/>
      <c r="S1920" s="21"/>
      <c r="T1920" s="42" t="str">
        <f aca="false">IF(AND($A1920 = "Nome da disciplina:", ISTEXT($B1920)), "OK", "")</f>
        <v/>
      </c>
      <c r="U1920" s="19"/>
      <c r="V1920" s="19"/>
      <c r="W1920" s="21"/>
    </row>
    <row r="1921" customFormat="false" ht="13.5" hidden="false" customHeight="true" outlineLevel="0" collapsed="false">
      <c r="A1921" s="59" t="s">
        <v>108</v>
      </c>
      <c r="B1921" s="59"/>
      <c r="C1921" s="59"/>
      <c r="D1921" s="22"/>
      <c r="E1921" s="50" t="s">
        <v>103</v>
      </c>
      <c r="G1921" s="21"/>
      <c r="H1921" s="19"/>
      <c r="I1921" s="19"/>
      <c r="J1921" s="19"/>
      <c r="K1921" s="19"/>
      <c r="L1921" s="19"/>
      <c r="M1921" s="19"/>
      <c r="N1921" s="19"/>
      <c r="O1921" s="21"/>
      <c r="P1921" s="21"/>
      <c r="Q1921" s="21"/>
      <c r="R1921" s="21"/>
      <c r="S1921" s="21"/>
      <c r="T1921" s="42" t="str">
        <f aca="false">IF(AND($A1921 = "Nome da disciplina:", ISTEXT($B1921)), "OK", "")</f>
        <v/>
      </c>
      <c r="U1921" s="19"/>
      <c r="V1921" s="19"/>
      <c r="W1921" s="21"/>
    </row>
    <row r="1922" customFormat="false" ht="13.5" hidden="false" customHeight="false" outlineLevel="0" collapsed="false">
      <c r="A1922" s="15" t="s">
        <v>109</v>
      </c>
      <c r="B1922" s="20"/>
      <c r="C1922" s="20"/>
      <c r="D1922" s="20"/>
      <c r="E1922" s="19"/>
      <c r="F1922" s="15" t="s">
        <v>110</v>
      </c>
      <c r="G1922" s="22"/>
      <c r="H1922" s="19"/>
      <c r="I1922" s="15" t="s">
        <v>111</v>
      </c>
      <c r="J1922" s="22"/>
      <c r="K1922" s="19"/>
      <c r="L1922" s="15" t="s">
        <v>110</v>
      </c>
      <c r="M1922" s="22"/>
      <c r="N1922" s="19"/>
      <c r="O1922" s="15" t="str">
        <f aca="false">IF(OR(AND(NOT(ISBLANK(G1922)),NOT(ISNUMBER(G1922))),AND(NOT(ISBLANK(J1922)),NOT(ISNUMBER(M1922)))),"Digite um número na C.H.",IF(OR(COUNTIF(B1922:B1931,B1922)&gt;1,COUNTIF(J1922:J1931,J1922)&gt;1),"Docente repetido",""))</f>
        <v/>
      </c>
      <c r="P1922" s="15" t="n">
        <f aca="false">IF(ISBLANK(O1922),"",IF(O1922="",0,1))</f>
        <v>0</v>
      </c>
      <c r="Q1922" s="21"/>
      <c r="R1922" s="21"/>
      <c r="S1922" s="21"/>
      <c r="T1922" s="42" t="str">
        <f aca="false">IF(AND($A1922 = "Nome da disciplina:", ISTEXT($B1922)), "OK", "")</f>
        <v/>
      </c>
      <c r="U1922" s="19"/>
      <c r="V1922" s="19"/>
      <c r="W1922" s="21"/>
    </row>
    <row r="1923" customFormat="false" ht="13.5" hidden="false" customHeight="false" outlineLevel="0" collapsed="false">
      <c r="A1923" s="15" t="s">
        <v>112</v>
      </c>
      <c r="B1923" s="20"/>
      <c r="C1923" s="20"/>
      <c r="D1923" s="20"/>
      <c r="E1923" s="19"/>
      <c r="F1923" s="15" t="s">
        <v>110</v>
      </c>
      <c r="G1923" s="22"/>
      <c r="H1923" s="19"/>
      <c r="I1923" s="15" t="s">
        <v>113</v>
      </c>
      <c r="J1923" s="22"/>
      <c r="K1923" s="19"/>
      <c r="L1923" s="15" t="s">
        <v>110</v>
      </c>
      <c r="M1923" s="22"/>
      <c r="N1923" s="19"/>
      <c r="O1923" s="15" t="str">
        <f aca="false">IF(OR(AND(NOT(ISBLANK(G1923)),NOT(ISNUMBER(G1923))),AND(NOT(ISBLANK(J1923)),NOT(ISNUMBER(M1923)))),"Digite um número na C.H.",IF(OR(COUNTIF(B1922:B1931,B1923)&gt;1,COUNTIF(J1922:J1931,J1923)&gt;1),"Docente repetido",""))</f>
        <v/>
      </c>
      <c r="P1923" s="15" t="n">
        <f aca="false">IF(ISBLANK(O1923),"",IF(O1923="",0,1))</f>
        <v>0</v>
      </c>
      <c r="Q1923" s="21"/>
      <c r="R1923" s="21"/>
      <c r="S1923" s="21"/>
      <c r="T1923" s="42" t="str">
        <f aca="false">IF(AND($A1923 = "Nome da disciplina:", ISTEXT($B1923)), "OK", "")</f>
        <v/>
      </c>
      <c r="U1923" s="19"/>
      <c r="V1923" s="19"/>
      <c r="W1923" s="21"/>
    </row>
    <row r="1924" customFormat="false" ht="13.5" hidden="false" customHeight="false" outlineLevel="0" collapsed="false">
      <c r="A1924" s="15" t="s">
        <v>114</v>
      </c>
      <c r="B1924" s="20"/>
      <c r="C1924" s="20"/>
      <c r="D1924" s="20"/>
      <c r="E1924" s="19"/>
      <c r="F1924" s="15" t="s">
        <v>110</v>
      </c>
      <c r="G1924" s="22"/>
      <c r="H1924" s="19"/>
      <c r="I1924" s="15" t="s">
        <v>115</v>
      </c>
      <c r="J1924" s="22"/>
      <c r="K1924" s="19"/>
      <c r="L1924" s="15" t="s">
        <v>110</v>
      </c>
      <c r="M1924" s="22"/>
      <c r="N1924" s="19"/>
      <c r="O1924" s="15" t="str">
        <f aca="false">IF(OR(AND(NOT(ISBLANK(G1924)),NOT(ISNUMBER(G1924))),AND(NOT(ISBLANK(J1924)),NOT(ISNUMBER(M1924)))),"Digite um número na C.H.",IF(OR(COUNTIF(B1922:B1931,B1924)&gt;1,COUNTIF(J1922:J1931,J1924)&gt;1),"Docente repetido",""))</f>
        <v/>
      </c>
      <c r="P1924" s="15" t="n">
        <f aca="false">IF(ISBLANK(O1924),"",IF(O1924="",0,1))</f>
        <v>0</v>
      </c>
      <c r="Q1924" s="21"/>
      <c r="R1924" s="21"/>
      <c r="S1924" s="21"/>
      <c r="T1924" s="42" t="str">
        <f aca="false">IF(AND($A1924 = "Nome da disciplina:", ISTEXT($B1924)), "OK", "")</f>
        <v/>
      </c>
      <c r="U1924" s="19"/>
      <c r="V1924" s="19"/>
      <c r="W1924" s="21"/>
    </row>
    <row r="1925" customFormat="false" ht="13.5" hidden="false" customHeight="false" outlineLevel="0" collapsed="false">
      <c r="A1925" s="15" t="s">
        <v>116</v>
      </c>
      <c r="B1925" s="20"/>
      <c r="C1925" s="20"/>
      <c r="D1925" s="20"/>
      <c r="E1925" s="19"/>
      <c r="F1925" s="15" t="s">
        <v>110</v>
      </c>
      <c r="G1925" s="22"/>
      <c r="H1925" s="19"/>
      <c r="I1925" s="15" t="s">
        <v>117</v>
      </c>
      <c r="J1925" s="22"/>
      <c r="K1925" s="19"/>
      <c r="L1925" s="15" t="s">
        <v>110</v>
      </c>
      <c r="M1925" s="22"/>
      <c r="N1925" s="19"/>
      <c r="O1925" s="15" t="str">
        <f aca="false">IF(OR(AND(NOT(ISBLANK(G1925)),NOT(ISNUMBER(G1925))),AND(NOT(ISBLANK(J1925)),NOT(ISNUMBER(M1925)))),"Digite um número na C.H.",IF(OR(COUNTIF(B1922:B1931,B1925)&gt;1,COUNTIF(J1922:J1931,J1925)&gt;1),"Docente repetido",""))</f>
        <v/>
      </c>
      <c r="P1925" s="15" t="n">
        <f aca="false">IF(ISBLANK(O1925),"",IF(O1925="",0,1))</f>
        <v>0</v>
      </c>
      <c r="Q1925" s="21"/>
      <c r="R1925" s="21"/>
      <c r="S1925" s="21"/>
      <c r="T1925" s="42" t="str">
        <f aca="false">IF(AND($A1925 = "Nome da disciplina:", ISTEXT($B1925)), "OK", "")</f>
        <v/>
      </c>
      <c r="U1925" s="19"/>
      <c r="V1925" s="19"/>
      <c r="W1925" s="21"/>
    </row>
    <row r="1926" customFormat="false" ht="13.5" hidden="false" customHeight="false" outlineLevel="0" collapsed="false">
      <c r="A1926" s="15" t="s">
        <v>118</v>
      </c>
      <c r="B1926" s="20"/>
      <c r="C1926" s="20"/>
      <c r="D1926" s="20"/>
      <c r="E1926" s="19"/>
      <c r="F1926" s="15" t="s">
        <v>110</v>
      </c>
      <c r="G1926" s="22"/>
      <c r="H1926" s="19"/>
      <c r="I1926" s="15" t="s">
        <v>119</v>
      </c>
      <c r="J1926" s="22"/>
      <c r="K1926" s="19"/>
      <c r="L1926" s="15" t="s">
        <v>110</v>
      </c>
      <c r="M1926" s="22"/>
      <c r="N1926" s="19"/>
      <c r="O1926" s="15" t="str">
        <f aca="false">IF(OR(AND(NOT(ISBLANK(G1926)),NOT(ISNUMBER(G1926))),AND(NOT(ISBLANK(J1926)),NOT(ISNUMBER(M1926)))),"Digite um número na C.H.",IF(OR(COUNTIF(B1922:B1931,B1926)&gt;1,COUNTIF(J1922:J1931,J1926)&gt;1),"Docente repetido",""))</f>
        <v/>
      </c>
      <c r="P1926" s="15" t="n">
        <f aca="false">IF(ISBLANK(O1926),"",IF(O1926="",0,1))</f>
        <v>0</v>
      </c>
      <c r="Q1926" s="21"/>
      <c r="R1926" s="21"/>
      <c r="S1926" s="21"/>
      <c r="T1926" s="42" t="str">
        <f aca="false">IF(AND($A1926 = "Nome da disciplina:", ISTEXT($B1926)), "OK", "")</f>
        <v/>
      </c>
      <c r="U1926" s="19"/>
      <c r="V1926" s="19"/>
      <c r="W1926" s="21"/>
    </row>
    <row r="1927" customFormat="false" ht="13.5" hidden="false" customHeight="false" outlineLevel="0" collapsed="false">
      <c r="A1927" s="15" t="s">
        <v>120</v>
      </c>
      <c r="B1927" s="20"/>
      <c r="C1927" s="20"/>
      <c r="D1927" s="20"/>
      <c r="E1927" s="19"/>
      <c r="F1927" s="15" t="s">
        <v>110</v>
      </c>
      <c r="G1927" s="22"/>
      <c r="H1927" s="19"/>
      <c r="I1927" s="15" t="s">
        <v>121</v>
      </c>
      <c r="J1927" s="22"/>
      <c r="K1927" s="19"/>
      <c r="L1927" s="15" t="s">
        <v>110</v>
      </c>
      <c r="M1927" s="22"/>
      <c r="N1927" s="19"/>
      <c r="O1927" s="15" t="str">
        <f aca="false">IF(OR(AND(NOT(ISBLANK(G1927)),NOT(ISNUMBER(G1927))),AND(NOT(ISBLANK(J1927)),NOT(ISNUMBER(M1927)))),"Digite um número na C.H.",IF(OR(COUNTIF(B1922:B1931,B1927)&gt;1,COUNTIF(J1922:J1931,J1927)&gt;1),"Docente repetido",""))</f>
        <v/>
      </c>
      <c r="P1927" s="15" t="n">
        <f aca="false">IF(ISBLANK(O1927),"",IF(O1927="",0,1))</f>
        <v>0</v>
      </c>
      <c r="Q1927" s="21"/>
      <c r="R1927" s="21"/>
      <c r="S1927" s="21"/>
      <c r="T1927" s="42" t="str">
        <f aca="false">IF(AND($A1927 = "Nome da disciplina:", ISTEXT($B1927)), "OK", "")</f>
        <v/>
      </c>
      <c r="U1927" s="19"/>
      <c r="V1927" s="19"/>
      <c r="W1927" s="21"/>
    </row>
    <row r="1928" customFormat="false" ht="13.5" hidden="false" customHeight="false" outlineLevel="0" collapsed="false">
      <c r="A1928" s="15" t="s">
        <v>122</v>
      </c>
      <c r="B1928" s="20"/>
      <c r="C1928" s="20"/>
      <c r="D1928" s="20"/>
      <c r="E1928" s="19"/>
      <c r="F1928" s="15" t="s">
        <v>110</v>
      </c>
      <c r="G1928" s="22"/>
      <c r="H1928" s="19"/>
      <c r="I1928" s="15" t="s">
        <v>123</v>
      </c>
      <c r="J1928" s="22"/>
      <c r="K1928" s="19"/>
      <c r="L1928" s="15" t="s">
        <v>110</v>
      </c>
      <c r="M1928" s="22"/>
      <c r="N1928" s="19"/>
      <c r="O1928" s="15" t="str">
        <f aca="false">IF(OR(AND(NOT(ISBLANK(G1928)),NOT(ISNUMBER(G1928))),AND(NOT(ISBLANK(J1928)),NOT(ISNUMBER(M1928)))),"Digite um número na C.H.",IF(OR(COUNTIF(B1922:B1931,B1928)&gt;1,COUNTIF(J1922:J1931,J1928)&gt;1),"Docente repetido",""))</f>
        <v/>
      </c>
      <c r="P1928" s="15" t="n">
        <f aca="false">IF(ISBLANK(O1928),"",IF(O1928="",0,1))</f>
        <v>0</v>
      </c>
      <c r="Q1928" s="21"/>
      <c r="R1928" s="21"/>
      <c r="S1928" s="21"/>
      <c r="T1928" s="42" t="str">
        <f aca="false">IF(AND($A1928 = "Nome da disciplina:", ISTEXT($B1928)), "OK", "")</f>
        <v/>
      </c>
      <c r="U1928" s="19"/>
      <c r="V1928" s="19"/>
      <c r="W1928" s="21"/>
    </row>
    <row r="1929" customFormat="false" ht="13.5" hidden="false" customHeight="false" outlineLevel="0" collapsed="false">
      <c r="A1929" s="15" t="s">
        <v>124</v>
      </c>
      <c r="B1929" s="20"/>
      <c r="C1929" s="20"/>
      <c r="D1929" s="20"/>
      <c r="E1929" s="19"/>
      <c r="F1929" s="15" t="s">
        <v>110</v>
      </c>
      <c r="G1929" s="22"/>
      <c r="H1929" s="19"/>
      <c r="I1929" s="15" t="s">
        <v>125</v>
      </c>
      <c r="J1929" s="22"/>
      <c r="K1929" s="19"/>
      <c r="L1929" s="15" t="s">
        <v>110</v>
      </c>
      <c r="M1929" s="22"/>
      <c r="N1929" s="19"/>
      <c r="O1929" s="15" t="str">
        <f aca="false">IF(OR(AND(NOT(ISBLANK(G1929)),NOT(ISNUMBER(G1929))),AND(NOT(ISBLANK(J1929)),NOT(ISNUMBER(M1929)))),"Digite um número na C.H.",IF(OR(COUNTIF(B1922:B1931,B1929)&gt;1,COUNTIF(J1922:J1931,J1929)&gt;1),"Docente repetido",""))</f>
        <v/>
      </c>
      <c r="P1929" s="15" t="n">
        <f aca="false">IF(ISBLANK(O1929),"",IF(O1929="",0,1))</f>
        <v>0</v>
      </c>
      <c r="Q1929" s="21"/>
      <c r="R1929" s="21"/>
      <c r="S1929" s="21"/>
      <c r="T1929" s="42" t="str">
        <f aca="false">IF(AND($A1929 = "Nome da disciplina:", ISTEXT($B1929)), "OK", "")</f>
        <v/>
      </c>
      <c r="U1929" s="19"/>
      <c r="V1929" s="19"/>
      <c r="W1929" s="21"/>
    </row>
    <row r="1930" customFormat="false" ht="13.5" hidden="false" customHeight="false" outlineLevel="0" collapsed="false">
      <c r="A1930" s="15" t="s">
        <v>126</v>
      </c>
      <c r="B1930" s="20"/>
      <c r="C1930" s="20"/>
      <c r="D1930" s="20"/>
      <c r="E1930" s="19"/>
      <c r="F1930" s="15" t="s">
        <v>110</v>
      </c>
      <c r="G1930" s="22"/>
      <c r="H1930" s="19"/>
      <c r="I1930" s="15" t="s">
        <v>127</v>
      </c>
      <c r="J1930" s="22"/>
      <c r="K1930" s="19"/>
      <c r="L1930" s="15" t="s">
        <v>110</v>
      </c>
      <c r="M1930" s="22"/>
      <c r="N1930" s="19"/>
      <c r="O1930" s="15" t="str">
        <f aca="false">IF(OR(AND(NOT(ISBLANK(G1930)),NOT(ISNUMBER(G1930))),AND(NOT(ISBLANK(J1930)),NOT(ISNUMBER(M1930)))),"Digite um número na C.H.",IF(OR(COUNTIF(B1922:B1931,B1930)&gt;1,COUNTIF(J1922:J1931,J1930)&gt;1),"Docente repetido",""))</f>
        <v/>
      </c>
      <c r="P1930" s="15" t="n">
        <f aca="false">IF(ISBLANK(O1930),"",IF(O1930="",0,1))</f>
        <v>0</v>
      </c>
      <c r="Q1930" s="21"/>
      <c r="R1930" s="21"/>
      <c r="S1930" s="21"/>
      <c r="T1930" s="42" t="str">
        <f aca="false">IF(AND($A1930 = "Nome da disciplina:", ISTEXT($B1930)), "OK", "")</f>
        <v/>
      </c>
      <c r="U1930" s="21"/>
      <c r="V1930" s="21"/>
      <c r="W1930" s="21"/>
    </row>
    <row r="1931" customFormat="false" ht="13.5" hidden="false" customHeight="false" outlineLevel="0" collapsed="false">
      <c r="A1931" s="15" t="s">
        <v>128</v>
      </c>
      <c r="B1931" s="20"/>
      <c r="C1931" s="20"/>
      <c r="D1931" s="20"/>
      <c r="E1931" s="19"/>
      <c r="F1931" s="15" t="s">
        <v>110</v>
      </c>
      <c r="G1931" s="22"/>
      <c r="H1931" s="19"/>
      <c r="I1931" s="15" t="s">
        <v>129</v>
      </c>
      <c r="J1931" s="22"/>
      <c r="K1931" s="19"/>
      <c r="L1931" s="15" t="s">
        <v>110</v>
      </c>
      <c r="M1931" s="22"/>
      <c r="N1931" s="19"/>
      <c r="O1931" s="15" t="str">
        <f aca="false">IF(OR(AND(NOT(ISBLANK(G1931)),NOT(ISNUMBER(G1931))),AND(NOT(ISBLANK(J1931)),NOT(ISNUMBER(M1931)))),"Digite um número na C.H.",IF(OR(COUNTIF(B1922:B1931,B1931)&gt;1,COUNTIF(J1922:J1931,J1931)&gt;1),"Docente repetido",""))</f>
        <v/>
      </c>
      <c r="P1931" s="15" t="n">
        <f aca="false">IF(ISBLANK(O1931),"",IF(O1931="",0,1))</f>
        <v>0</v>
      </c>
      <c r="Q1931" s="21"/>
      <c r="R1931" s="21"/>
      <c r="S1931" s="21"/>
      <c r="T1931" s="42" t="str">
        <f aca="false">IF(AND($A1931 = "Nome da disciplina:", ISTEXT($B1931)), "OK", "")</f>
        <v/>
      </c>
      <c r="U1931" s="21"/>
      <c r="V1931" s="21"/>
      <c r="W1931" s="21"/>
    </row>
    <row r="1932" customFormat="false" ht="12" hidden="false" customHeight="false" outlineLevel="0" collapsed="false">
      <c r="A1932" s="21"/>
      <c r="B1932" s="21"/>
      <c r="C1932" s="21"/>
      <c r="D1932" s="21"/>
      <c r="E1932" s="21"/>
      <c r="F1932" s="21"/>
      <c r="G1932" s="21"/>
      <c r="H1932" s="21"/>
      <c r="I1932" s="21"/>
      <c r="J1932" s="21"/>
      <c r="K1932" s="21"/>
      <c r="L1932" s="21"/>
      <c r="M1932" s="21"/>
      <c r="N1932" s="21"/>
      <c r="O1932" s="21"/>
      <c r="P1932" s="21"/>
      <c r="Q1932" s="21"/>
      <c r="R1932" s="21"/>
      <c r="S1932" s="21"/>
      <c r="T1932" s="42" t="str">
        <f aca="false">IF(AND($A1932 = "Nome da disciplina:", ISTEXT($B1932)), "OK", "")</f>
        <v/>
      </c>
      <c r="U1932" s="21"/>
      <c r="V1932" s="21"/>
      <c r="W1932" s="21"/>
    </row>
    <row r="1933" customFormat="false" ht="15.75" hidden="false" customHeight="true" outlineLevel="0" collapsed="false">
      <c r="T1933" s="42" t="str">
        <f aca="false">IF(AND($A1933 = "Nome da disciplina:", ISTEXT($B1933)), "OK", "")</f>
        <v/>
      </c>
    </row>
    <row r="1934" customFormat="false" ht="15.75" hidden="false" customHeight="true" outlineLevel="0" collapsed="false">
      <c r="T1934" s="42" t="str">
        <f aca="false">IF(AND($A1934 = "Nome da disciplina:", ISTEXT($B1934)), "OK", "")</f>
        <v/>
      </c>
    </row>
    <row r="1935" customFormat="false" ht="19.5" hidden="false" customHeight="true" outlineLevel="0" collapsed="false">
      <c r="A1935" s="15" t="s">
        <v>98</v>
      </c>
      <c r="B1935" s="17"/>
      <c r="C1935" s="17"/>
      <c r="D1935" s="17"/>
      <c r="E1935" s="17"/>
      <c r="F1935" s="17"/>
      <c r="G1935" s="17"/>
      <c r="H1935" s="17"/>
      <c r="I1935" s="17"/>
      <c r="J1935" s="17"/>
      <c r="K1935" s="17"/>
      <c r="L1935" s="17"/>
      <c r="M1935" s="17"/>
      <c r="N1935" s="19"/>
      <c r="O1935" s="15" t="str">
        <f aca="false">IF(AND(B1935="",NOT(F1936="")),"Nome da disciplina obrigatório","")</f>
        <v/>
      </c>
      <c r="P1935" s="15" t="n">
        <f aca="false">IF(ISBLANK(O1935),"",IF(O1935="",0,1))</f>
        <v>0</v>
      </c>
      <c r="Q1935" s="21"/>
      <c r="R1935" s="21"/>
      <c r="S1935" s="21"/>
      <c r="T1935" s="42" t="str">
        <f aca="false">IF(AND($A1935 = "Nome da disciplina:", ISTEXT($B1935)), "OK", "")</f>
        <v/>
      </c>
      <c r="U1935" s="21"/>
      <c r="V1935" s="21"/>
      <c r="W1935" s="21"/>
    </row>
    <row r="1936" customFormat="false" ht="32.25" hidden="false" customHeight="true" outlineLevel="0" collapsed="false">
      <c r="A1936" s="47" t="s">
        <v>99</v>
      </c>
      <c r="B1936" s="47"/>
      <c r="C1936" s="47"/>
      <c r="D1936" s="47"/>
      <c r="E1936" s="47"/>
      <c r="F1936" s="15" t="str">
        <f aca="false">IF(SUM(G1946:G1955)+SUM(M1946:M1955)=0,"",SUM(G1946:G1955)+SUM(M1946:M1955))</f>
        <v/>
      </c>
      <c r="H1936" s="19"/>
      <c r="I1936" s="19"/>
      <c r="J1936" s="19"/>
      <c r="K1936" s="19"/>
      <c r="L1936" s="19"/>
      <c r="M1936" s="19"/>
      <c r="N1936" s="19"/>
      <c r="O1936" s="15" t="str">
        <f aca="false">IF(F1936="", "", IF(AND(NOT(F1936=0),NOT(MOD(F1936,15)=0)),"A carga horária deve ser múltiplo de 15",""))</f>
        <v/>
      </c>
      <c r="P1936" s="15" t="n">
        <f aca="false">IF(ISBLANK(O1936),"",IF(O1936="",0,1))</f>
        <v>0</v>
      </c>
      <c r="Q1936" s="21"/>
      <c r="R1936" s="21"/>
      <c r="S1936" s="21"/>
      <c r="T1936" s="42" t="str">
        <f aca="false">IF(AND($A1936 = "Nome da disciplina:", ISTEXT($B1936)), "OK", "")</f>
        <v/>
      </c>
      <c r="U1936" s="19"/>
      <c r="V1936" s="19"/>
      <c r="W1936" s="21"/>
    </row>
    <row r="1937" customFormat="false" ht="13.5" hidden="false" customHeight="true" outlineLevel="0" collapsed="false">
      <c r="A1937" s="39" t="s">
        <v>92</v>
      </c>
      <c r="B1937" s="39"/>
      <c r="C1937" s="39"/>
      <c r="D1937" s="39"/>
      <c r="E1937" s="39"/>
      <c r="F1937" s="48" t="str">
        <f aca="false">IF(AND(NOT(ISBLANK(F1936)),ISNUMBER(F1936),F1936&gt;=15),F1936/15,"")</f>
        <v/>
      </c>
      <c r="G1937" s="19"/>
      <c r="H1937" s="19"/>
      <c r="I1937" s="19"/>
      <c r="J1937" s="19"/>
      <c r="K1937" s="19"/>
      <c r="L1937" s="19"/>
      <c r="M1937" s="19"/>
      <c r="N1937" s="19"/>
      <c r="O1937" s="21"/>
      <c r="P1937" s="21" t="str">
        <f aca="false">IF(ISBLANK(O1937),"",IF(O1937="",0,1))</f>
        <v/>
      </c>
      <c r="Q1937" s="21"/>
      <c r="R1937" s="21"/>
      <c r="S1937" s="21"/>
      <c r="T1937" s="42" t="str">
        <f aca="false">IF(AND($A1937 = "Nome da disciplina:", ISTEXT($B1937)), "OK", "")</f>
        <v/>
      </c>
      <c r="U1937" s="19"/>
      <c r="V1937" s="19"/>
      <c r="W1937" s="21"/>
    </row>
    <row r="1938" customFormat="false" ht="60" hidden="false" customHeight="true" outlineLevel="0" collapsed="false">
      <c r="A1938" s="15" t="s">
        <v>100</v>
      </c>
      <c r="B1938" s="31"/>
      <c r="C1938" s="31"/>
      <c r="D1938" s="31"/>
      <c r="E1938" s="31"/>
      <c r="F1938" s="31"/>
      <c r="G1938" s="31"/>
      <c r="H1938" s="31"/>
      <c r="I1938" s="31"/>
      <c r="J1938" s="31"/>
      <c r="K1938" s="31"/>
      <c r="L1938" s="31"/>
      <c r="M1938" s="31"/>
      <c r="N1938" s="19"/>
      <c r="O1938" s="21"/>
      <c r="P1938" s="21"/>
      <c r="Q1938" s="21"/>
      <c r="R1938" s="21"/>
      <c r="S1938" s="21"/>
      <c r="T1938" s="42" t="str">
        <f aca="false">IF(AND($A1938 = "Nome da disciplina:", ISTEXT($B1938)), "OK", "")</f>
        <v/>
      </c>
      <c r="U1938" s="19"/>
      <c r="V1938" s="19"/>
      <c r="W1938" s="21"/>
    </row>
    <row r="1939" customFormat="false" ht="60" hidden="false" customHeight="true" outlineLevel="0" collapsed="false">
      <c r="A1939" s="49" t="s">
        <v>101</v>
      </c>
      <c r="B1939" s="31"/>
      <c r="C1939" s="31"/>
      <c r="D1939" s="31"/>
      <c r="E1939" s="31"/>
      <c r="F1939" s="31"/>
      <c r="G1939" s="31"/>
      <c r="H1939" s="31"/>
      <c r="I1939" s="31"/>
      <c r="J1939" s="31"/>
      <c r="K1939" s="31"/>
      <c r="L1939" s="31"/>
      <c r="M1939" s="31"/>
      <c r="N1939" s="19"/>
      <c r="O1939" s="21"/>
      <c r="P1939" s="21"/>
      <c r="Q1939" s="21"/>
      <c r="R1939" s="21"/>
      <c r="S1939" s="21"/>
      <c r="T1939" s="42" t="str">
        <f aca="false">IF(AND($A1939 = "Nome da disciplina:", ISTEXT($B1939)), "OK", "")</f>
        <v/>
      </c>
      <c r="U1939" s="19"/>
      <c r="V1939" s="19"/>
      <c r="W1939" s="21"/>
    </row>
    <row r="1940" customFormat="false" ht="13.5" hidden="false" customHeight="false" outlineLevel="0" collapsed="false">
      <c r="A1940" s="15" t="s">
        <v>102</v>
      </c>
      <c r="B1940" s="22"/>
      <c r="C1940" s="50" t="s">
        <v>103</v>
      </c>
      <c r="D1940" s="19"/>
      <c r="E1940" s="19"/>
      <c r="G1940" s="21"/>
      <c r="H1940" s="19"/>
      <c r="I1940" s="19"/>
      <c r="J1940" s="19"/>
      <c r="K1940" s="19"/>
      <c r="L1940" s="19"/>
      <c r="M1940" s="19"/>
      <c r="N1940" s="19"/>
      <c r="O1940" s="21"/>
      <c r="P1940" s="21" t="str">
        <f aca="false">IF(ISBLANK(O1940),"",IF(O1940="",0,1))</f>
        <v/>
      </c>
      <c r="Q1940" s="21"/>
      <c r="R1940" s="21"/>
      <c r="S1940" s="21"/>
      <c r="T1940" s="42" t="str">
        <f aca="false">IF(AND($A1940 = "Nome da disciplina:", ISTEXT($B1940)), "OK", "")</f>
        <v/>
      </c>
      <c r="U1940" s="19"/>
      <c r="V1940" s="19"/>
      <c r="W1940" s="21"/>
    </row>
    <row r="1941" customFormat="false" ht="13.5" hidden="false" customHeight="false" outlineLevel="0" collapsed="false">
      <c r="A1941" s="15" t="s">
        <v>104</v>
      </c>
      <c r="B1941" s="22"/>
      <c r="C1941" s="50" t="s">
        <v>103</v>
      </c>
      <c r="D1941" s="19"/>
      <c r="E1941" s="19"/>
      <c r="G1941" s="21"/>
      <c r="H1941" s="19"/>
      <c r="I1941" s="19"/>
      <c r="J1941" s="19"/>
      <c r="K1941" s="19"/>
      <c r="L1941" s="19"/>
      <c r="M1941" s="19"/>
      <c r="N1941" s="19"/>
      <c r="O1941" s="21"/>
      <c r="P1941" s="21" t="str">
        <f aca="false">IF(ISBLANK(O1941),"",IF(O1941="",0,1))</f>
        <v/>
      </c>
      <c r="Q1941" s="21"/>
      <c r="R1941" s="21"/>
      <c r="S1941" s="21"/>
      <c r="T1941" s="42" t="str">
        <f aca="false">IF(AND($A1941 = "Nome da disciplina:", ISTEXT($B1941)), "OK", "")</f>
        <v/>
      </c>
      <c r="U1941" s="19"/>
      <c r="V1941" s="19"/>
      <c r="W1941" s="21"/>
    </row>
    <row r="1942" customFormat="false" ht="13.5" hidden="false" customHeight="true" outlineLevel="0" collapsed="false">
      <c r="A1942" s="51" t="s">
        <v>105</v>
      </c>
      <c r="B1942" s="51"/>
      <c r="C1942" s="22"/>
      <c r="D1942" s="50" t="s">
        <v>103</v>
      </c>
      <c r="E1942" s="19"/>
      <c r="F1942" s="52"/>
      <c r="G1942" s="21"/>
      <c r="H1942" s="19"/>
      <c r="I1942" s="19"/>
      <c r="J1942" s="19"/>
      <c r="K1942" s="19"/>
      <c r="L1942" s="19"/>
      <c r="M1942" s="19"/>
      <c r="N1942" s="19"/>
      <c r="O1942" s="21"/>
      <c r="P1942" s="21"/>
      <c r="Q1942" s="21"/>
      <c r="R1942" s="21"/>
      <c r="S1942" s="21"/>
      <c r="T1942" s="42" t="str">
        <f aca="false">IF(AND($A1942 = "Nome da disciplina:", ISTEXT($B1942)), "OK", "")</f>
        <v/>
      </c>
      <c r="U1942" s="19"/>
      <c r="V1942" s="19"/>
      <c r="W1942" s="21"/>
    </row>
    <row r="1943" customFormat="false" ht="13.5" hidden="false" customHeight="true" outlineLevel="0" collapsed="false">
      <c r="A1943" s="51" t="s">
        <v>106</v>
      </c>
      <c r="B1943" s="51"/>
      <c r="C1943" s="22"/>
      <c r="D1943" s="50" t="s">
        <v>103</v>
      </c>
      <c r="E1943" s="19"/>
      <c r="F1943" s="52"/>
      <c r="G1943" s="21"/>
      <c r="H1943" s="19"/>
      <c r="I1943" s="19"/>
      <c r="J1943" s="19"/>
      <c r="K1943" s="19"/>
      <c r="L1943" s="19"/>
      <c r="M1943" s="19"/>
      <c r="N1943" s="19"/>
      <c r="O1943" s="21"/>
      <c r="P1943" s="21"/>
      <c r="Q1943" s="21"/>
      <c r="R1943" s="21"/>
      <c r="S1943" s="21"/>
      <c r="T1943" s="42" t="str">
        <f aca="false">IF(AND($A1943 = "Nome da disciplina:", ISTEXT($B1943)), "OK", "")</f>
        <v/>
      </c>
      <c r="U1943" s="19"/>
      <c r="V1943" s="19"/>
      <c r="W1943" s="21"/>
    </row>
    <row r="1944" customFormat="false" ht="13.5" hidden="false" customHeight="true" outlineLevel="0" collapsed="false">
      <c r="A1944" s="57" t="s">
        <v>107</v>
      </c>
      <c r="B1944" s="57"/>
      <c r="C1944" s="57"/>
      <c r="D1944" s="22"/>
      <c r="E1944" s="50" t="s">
        <v>103</v>
      </c>
      <c r="G1944" s="21"/>
      <c r="H1944" s="19"/>
      <c r="I1944" s="19"/>
      <c r="J1944" s="19"/>
      <c r="K1944" s="19"/>
      <c r="L1944" s="19"/>
      <c r="M1944" s="19"/>
      <c r="N1944" s="19"/>
      <c r="O1944" s="21"/>
      <c r="P1944" s="21"/>
      <c r="Q1944" s="21"/>
      <c r="R1944" s="21"/>
      <c r="S1944" s="21"/>
      <c r="T1944" s="42" t="str">
        <f aca="false">IF(AND($A1944 = "Nome da disciplina:", ISTEXT($B1944)), "OK", "")</f>
        <v/>
      </c>
      <c r="U1944" s="19"/>
      <c r="V1944" s="19"/>
      <c r="W1944" s="21"/>
    </row>
    <row r="1945" customFormat="false" ht="13.5" hidden="false" customHeight="true" outlineLevel="0" collapsed="false">
      <c r="A1945" s="59" t="s">
        <v>108</v>
      </c>
      <c r="B1945" s="59"/>
      <c r="C1945" s="59"/>
      <c r="D1945" s="22"/>
      <c r="E1945" s="50" t="s">
        <v>103</v>
      </c>
      <c r="G1945" s="21"/>
      <c r="H1945" s="19"/>
      <c r="I1945" s="19"/>
      <c r="J1945" s="19"/>
      <c r="K1945" s="19"/>
      <c r="L1945" s="19"/>
      <c r="M1945" s="19"/>
      <c r="N1945" s="19"/>
      <c r="O1945" s="21"/>
      <c r="P1945" s="21"/>
      <c r="Q1945" s="21"/>
      <c r="R1945" s="21"/>
      <c r="S1945" s="21"/>
      <c r="T1945" s="42" t="str">
        <f aca="false">IF(AND($A1945 = "Nome da disciplina:", ISTEXT($B1945)), "OK", "")</f>
        <v/>
      </c>
      <c r="U1945" s="19"/>
      <c r="V1945" s="19"/>
      <c r="W1945" s="21"/>
    </row>
    <row r="1946" customFormat="false" ht="13.5" hidden="false" customHeight="false" outlineLevel="0" collapsed="false">
      <c r="A1946" s="15" t="s">
        <v>109</v>
      </c>
      <c r="B1946" s="20"/>
      <c r="C1946" s="20"/>
      <c r="D1946" s="20"/>
      <c r="E1946" s="19"/>
      <c r="F1946" s="15" t="s">
        <v>110</v>
      </c>
      <c r="G1946" s="22"/>
      <c r="H1946" s="19"/>
      <c r="I1946" s="15" t="s">
        <v>111</v>
      </c>
      <c r="J1946" s="22"/>
      <c r="K1946" s="19"/>
      <c r="L1946" s="15" t="s">
        <v>110</v>
      </c>
      <c r="M1946" s="22"/>
      <c r="N1946" s="19"/>
      <c r="O1946" s="15" t="str">
        <f aca="false">IF(OR(AND(NOT(ISBLANK(G1946)),NOT(ISNUMBER(G1946))),AND(NOT(ISBLANK(J1946)),NOT(ISNUMBER(M1946)))),"Digite um número na C.H.",IF(OR(COUNTIF(B1946:B1955,B1946)&gt;1,COUNTIF(J1946:J1955,J1946)&gt;1),"Docente repetido",""))</f>
        <v/>
      </c>
      <c r="P1946" s="15" t="n">
        <f aca="false">IF(ISBLANK(O1946),"",IF(O1946="",0,1))</f>
        <v>0</v>
      </c>
      <c r="Q1946" s="21"/>
      <c r="R1946" s="21"/>
      <c r="S1946" s="21"/>
      <c r="T1946" s="42" t="str">
        <f aca="false">IF(AND($A1946 = "Nome da disciplina:", ISTEXT($B1946)), "OK", "")</f>
        <v/>
      </c>
      <c r="U1946" s="19"/>
      <c r="V1946" s="19"/>
      <c r="W1946" s="21"/>
    </row>
    <row r="1947" customFormat="false" ht="13.5" hidden="false" customHeight="false" outlineLevel="0" collapsed="false">
      <c r="A1947" s="15" t="s">
        <v>112</v>
      </c>
      <c r="B1947" s="20"/>
      <c r="C1947" s="20"/>
      <c r="D1947" s="20"/>
      <c r="E1947" s="19"/>
      <c r="F1947" s="15" t="s">
        <v>110</v>
      </c>
      <c r="G1947" s="22"/>
      <c r="H1947" s="19"/>
      <c r="I1947" s="15" t="s">
        <v>113</v>
      </c>
      <c r="J1947" s="22"/>
      <c r="K1947" s="19"/>
      <c r="L1947" s="15" t="s">
        <v>110</v>
      </c>
      <c r="M1947" s="22"/>
      <c r="N1947" s="19"/>
      <c r="O1947" s="15" t="str">
        <f aca="false">IF(OR(AND(NOT(ISBLANK(G1947)),NOT(ISNUMBER(G1947))),AND(NOT(ISBLANK(J1947)),NOT(ISNUMBER(M1947)))),"Digite um número na C.H.",IF(OR(COUNTIF(B1946:B1955,B1947)&gt;1,COUNTIF(J1946:J1955,J1947)&gt;1),"Docente repetido",""))</f>
        <v/>
      </c>
      <c r="P1947" s="15" t="n">
        <f aca="false">IF(ISBLANK(O1947),"",IF(O1947="",0,1))</f>
        <v>0</v>
      </c>
      <c r="Q1947" s="21"/>
      <c r="R1947" s="21"/>
      <c r="S1947" s="21"/>
      <c r="T1947" s="42" t="str">
        <f aca="false">IF(AND($A1947 = "Nome da disciplina:", ISTEXT($B1947)), "OK", "")</f>
        <v/>
      </c>
      <c r="U1947" s="19"/>
      <c r="V1947" s="19"/>
      <c r="W1947" s="21"/>
    </row>
    <row r="1948" customFormat="false" ht="13.5" hidden="false" customHeight="false" outlineLevel="0" collapsed="false">
      <c r="A1948" s="15" t="s">
        <v>114</v>
      </c>
      <c r="B1948" s="20"/>
      <c r="C1948" s="20"/>
      <c r="D1948" s="20"/>
      <c r="E1948" s="19"/>
      <c r="F1948" s="15" t="s">
        <v>110</v>
      </c>
      <c r="G1948" s="22"/>
      <c r="H1948" s="19"/>
      <c r="I1948" s="15" t="s">
        <v>115</v>
      </c>
      <c r="J1948" s="22"/>
      <c r="K1948" s="19"/>
      <c r="L1948" s="15" t="s">
        <v>110</v>
      </c>
      <c r="M1948" s="22"/>
      <c r="N1948" s="19"/>
      <c r="O1948" s="15" t="str">
        <f aca="false">IF(OR(AND(NOT(ISBLANK(G1948)),NOT(ISNUMBER(G1948))),AND(NOT(ISBLANK(J1948)),NOT(ISNUMBER(M1948)))),"Digite um número na C.H.",IF(OR(COUNTIF(B1946:B1955,B1948)&gt;1,COUNTIF(J1946:J1955,J1948)&gt;1),"Docente repetido",""))</f>
        <v/>
      </c>
      <c r="P1948" s="15" t="n">
        <f aca="false">IF(ISBLANK(O1948),"",IF(O1948="",0,1))</f>
        <v>0</v>
      </c>
      <c r="Q1948" s="21"/>
      <c r="R1948" s="21"/>
      <c r="S1948" s="21"/>
      <c r="T1948" s="42" t="str">
        <f aca="false">IF(AND($A1948 = "Nome da disciplina:", ISTEXT($B1948)), "OK", "")</f>
        <v/>
      </c>
      <c r="U1948" s="19"/>
      <c r="V1948" s="19"/>
      <c r="W1948" s="21"/>
    </row>
    <row r="1949" customFormat="false" ht="13.5" hidden="false" customHeight="false" outlineLevel="0" collapsed="false">
      <c r="A1949" s="15" t="s">
        <v>116</v>
      </c>
      <c r="B1949" s="20"/>
      <c r="C1949" s="20"/>
      <c r="D1949" s="20"/>
      <c r="E1949" s="19"/>
      <c r="F1949" s="15" t="s">
        <v>110</v>
      </c>
      <c r="G1949" s="22"/>
      <c r="H1949" s="19"/>
      <c r="I1949" s="15" t="s">
        <v>117</v>
      </c>
      <c r="J1949" s="22"/>
      <c r="K1949" s="19"/>
      <c r="L1949" s="15" t="s">
        <v>110</v>
      </c>
      <c r="M1949" s="22"/>
      <c r="N1949" s="19"/>
      <c r="O1949" s="15" t="str">
        <f aca="false">IF(OR(AND(NOT(ISBLANK(G1949)),NOT(ISNUMBER(G1949))),AND(NOT(ISBLANK(J1949)),NOT(ISNUMBER(M1949)))),"Digite um número na C.H.",IF(OR(COUNTIF(B1946:B1955,B1949)&gt;1,COUNTIF(J1946:J1955,J1949)&gt;1),"Docente repetido",""))</f>
        <v/>
      </c>
      <c r="P1949" s="15" t="n">
        <f aca="false">IF(ISBLANK(O1949),"",IF(O1949="",0,1))</f>
        <v>0</v>
      </c>
      <c r="Q1949" s="21"/>
      <c r="R1949" s="21"/>
      <c r="S1949" s="21"/>
      <c r="T1949" s="42" t="str">
        <f aca="false">IF(AND($A1949 = "Nome da disciplina:", ISTEXT($B1949)), "OK", "")</f>
        <v/>
      </c>
      <c r="U1949" s="19"/>
      <c r="V1949" s="19"/>
      <c r="W1949" s="21"/>
    </row>
    <row r="1950" customFormat="false" ht="13.5" hidden="false" customHeight="false" outlineLevel="0" collapsed="false">
      <c r="A1950" s="15" t="s">
        <v>118</v>
      </c>
      <c r="B1950" s="20"/>
      <c r="C1950" s="20"/>
      <c r="D1950" s="20"/>
      <c r="E1950" s="19"/>
      <c r="F1950" s="15" t="s">
        <v>110</v>
      </c>
      <c r="G1950" s="22"/>
      <c r="H1950" s="19"/>
      <c r="I1950" s="15" t="s">
        <v>119</v>
      </c>
      <c r="J1950" s="22"/>
      <c r="K1950" s="19"/>
      <c r="L1950" s="15" t="s">
        <v>110</v>
      </c>
      <c r="M1950" s="22"/>
      <c r="N1950" s="19"/>
      <c r="O1950" s="15" t="str">
        <f aca="false">IF(OR(AND(NOT(ISBLANK(G1950)),NOT(ISNUMBER(G1950))),AND(NOT(ISBLANK(J1950)),NOT(ISNUMBER(M1950)))),"Digite um número na C.H.",IF(OR(COUNTIF(B1946:B1955,B1950)&gt;1,COUNTIF(J1946:J1955,J1950)&gt;1),"Docente repetido",""))</f>
        <v/>
      </c>
      <c r="P1950" s="15" t="n">
        <f aca="false">IF(ISBLANK(O1950),"",IF(O1950="",0,1))</f>
        <v>0</v>
      </c>
      <c r="Q1950" s="21"/>
      <c r="R1950" s="21"/>
      <c r="S1950" s="21"/>
      <c r="T1950" s="42" t="str">
        <f aca="false">IF(AND($A1950 = "Nome da disciplina:", ISTEXT($B1950)), "OK", "")</f>
        <v/>
      </c>
      <c r="U1950" s="19"/>
      <c r="V1950" s="19"/>
      <c r="W1950" s="21"/>
    </row>
    <row r="1951" customFormat="false" ht="13.5" hidden="false" customHeight="false" outlineLevel="0" collapsed="false">
      <c r="A1951" s="15" t="s">
        <v>120</v>
      </c>
      <c r="B1951" s="20"/>
      <c r="C1951" s="20"/>
      <c r="D1951" s="20"/>
      <c r="E1951" s="19"/>
      <c r="F1951" s="15" t="s">
        <v>110</v>
      </c>
      <c r="G1951" s="22"/>
      <c r="H1951" s="19"/>
      <c r="I1951" s="15" t="s">
        <v>121</v>
      </c>
      <c r="J1951" s="22"/>
      <c r="K1951" s="19"/>
      <c r="L1951" s="15" t="s">
        <v>110</v>
      </c>
      <c r="M1951" s="22"/>
      <c r="N1951" s="19"/>
      <c r="O1951" s="15" t="str">
        <f aca="false">IF(OR(AND(NOT(ISBLANK(G1951)),NOT(ISNUMBER(G1951))),AND(NOT(ISBLANK(J1951)),NOT(ISNUMBER(M1951)))),"Digite um número na C.H.",IF(OR(COUNTIF(B1946:B1955,B1951)&gt;1,COUNTIF(J1946:J1955,J1951)&gt;1),"Docente repetido",""))</f>
        <v/>
      </c>
      <c r="P1951" s="15" t="n">
        <f aca="false">IF(ISBLANK(O1951),"",IF(O1951="",0,1))</f>
        <v>0</v>
      </c>
      <c r="Q1951" s="21"/>
      <c r="R1951" s="21"/>
      <c r="S1951" s="21"/>
      <c r="T1951" s="42" t="str">
        <f aca="false">IF(AND($A1951 = "Nome da disciplina:", ISTEXT($B1951)), "OK", "")</f>
        <v/>
      </c>
      <c r="U1951" s="19"/>
      <c r="V1951" s="19"/>
      <c r="W1951" s="21"/>
    </row>
    <row r="1952" customFormat="false" ht="13.5" hidden="false" customHeight="false" outlineLevel="0" collapsed="false">
      <c r="A1952" s="15" t="s">
        <v>122</v>
      </c>
      <c r="B1952" s="20"/>
      <c r="C1952" s="20"/>
      <c r="D1952" s="20"/>
      <c r="E1952" s="19"/>
      <c r="F1952" s="15" t="s">
        <v>110</v>
      </c>
      <c r="G1952" s="22"/>
      <c r="H1952" s="19"/>
      <c r="I1952" s="15" t="s">
        <v>123</v>
      </c>
      <c r="J1952" s="22"/>
      <c r="K1952" s="19"/>
      <c r="L1952" s="15" t="s">
        <v>110</v>
      </c>
      <c r="M1952" s="22"/>
      <c r="N1952" s="19"/>
      <c r="O1952" s="15" t="str">
        <f aca="false">IF(OR(AND(NOT(ISBLANK(G1952)),NOT(ISNUMBER(G1952))),AND(NOT(ISBLANK(J1952)),NOT(ISNUMBER(M1952)))),"Digite um número na C.H.",IF(OR(COUNTIF(B1946:B1955,B1952)&gt;1,COUNTIF(J1946:J1955,J1952)&gt;1),"Docente repetido",""))</f>
        <v/>
      </c>
      <c r="P1952" s="15" t="n">
        <f aca="false">IF(ISBLANK(O1952),"",IF(O1952="",0,1))</f>
        <v>0</v>
      </c>
      <c r="Q1952" s="21"/>
      <c r="R1952" s="21"/>
      <c r="S1952" s="21"/>
      <c r="T1952" s="42" t="str">
        <f aca="false">IF(AND($A1952 = "Nome da disciplina:", ISTEXT($B1952)), "OK", "")</f>
        <v/>
      </c>
      <c r="U1952" s="19"/>
      <c r="V1952" s="19"/>
      <c r="W1952" s="21"/>
    </row>
    <row r="1953" customFormat="false" ht="13.5" hidden="false" customHeight="false" outlineLevel="0" collapsed="false">
      <c r="A1953" s="15" t="s">
        <v>124</v>
      </c>
      <c r="B1953" s="20"/>
      <c r="C1953" s="20"/>
      <c r="D1953" s="20"/>
      <c r="E1953" s="19"/>
      <c r="F1953" s="15" t="s">
        <v>110</v>
      </c>
      <c r="G1953" s="22"/>
      <c r="H1953" s="19"/>
      <c r="I1953" s="15" t="s">
        <v>125</v>
      </c>
      <c r="J1953" s="22"/>
      <c r="K1953" s="19"/>
      <c r="L1953" s="15" t="s">
        <v>110</v>
      </c>
      <c r="M1953" s="22"/>
      <c r="N1953" s="19"/>
      <c r="O1953" s="15" t="str">
        <f aca="false">IF(OR(AND(NOT(ISBLANK(G1953)),NOT(ISNUMBER(G1953))),AND(NOT(ISBLANK(J1953)),NOT(ISNUMBER(M1953)))),"Digite um número na C.H.",IF(OR(COUNTIF(B1946:B1955,B1953)&gt;1,COUNTIF(J1946:J1955,J1953)&gt;1),"Docente repetido",""))</f>
        <v/>
      </c>
      <c r="P1953" s="15" t="n">
        <f aca="false">IF(ISBLANK(O1953),"",IF(O1953="",0,1))</f>
        <v>0</v>
      </c>
      <c r="Q1953" s="21"/>
      <c r="R1953" s="21"/>
      <c r="S1953" s="21"/>
      <c r="T1953" s="42" t="str">
        <f aca="false">IF(AND($A1953 = "Nome da disciplina:", ISTEXT($B1953)), "OK", "")</f>
        <v/>
      </c>
      <c r="U1953" s="19"/>
      <c r="V1953" s="19"/>
      <c r="W1953" s="21"/>
    </row>
    <row r="1954" customFormat="false" ht="13.5" hidden="false" customHeight="false" outlineLevel="0" collapsed="false">
      <c r="A1954" s="15" t="s">
        <v>126</v>
      </c>
      <c r="B1954" s="20"/>
      <c r="C1954" s="20"/>
      <c r="D1954" s="20"/>
      <c r="E1954" s="19"/>
      <c r="F1954" s="15" t="s">
        <v>110</v>
      </c>
      <c r="G1954" s="22"/>
      <c r="H1954" s="19"/>
      <c r="I1954" s="15" t="s">
        <v>127</v>
      </c>
      <c r="J1954" s="22"/>
      <c r="K1954" s="19"/>
      <c r="L1954" s="15" t="s">
        <v>110</v>
      </c>
      <c r="M1954" s="22"/>
      <c r="N1954" s="19"/>
      <c r="O1954" s="15" t="str">
        <f aca="false">IF(OR(AND(NOT(ISBLANK(G1954)),NOT(ISNUMBER(G1954))),AND(NOT(ISBLANK(J1954)),NOT(ISNUMBER(M1954)))),"Digite um número na C.H.",IF(OR(COUNTIF(B1946:B1955,B1954)&gt;1,COUNTIF(J1946:J1955,J1954)&gt;1),"Docente repetido",""))</f>
        <v/>
      </c>
      <c r="P1954" s="15" t="n">
        <f aca="false">IF(ISBLANK(O1954),"",IF(O1954="",0,1))</f>
        <v>0</v>
      </c>
      <c r="Q1954" s="21"/>
      <c r="R1954" s="21"/>
      <c r="S1954" s="21"/>
      <c r="T1954" s="42" t="str">
        <f aca="false">IF(AND($A1954 = "Nome da disciplina:", ISTEXT($B1954)), "OK", "")</f>
        <v/>
      </c>
      <c r="U1954" s="21"/>
      <c r="V1954" s="21"/>
      <c r="W1954" s="21"/>
    </row>
    <row r="1955" customFormat="false" ht="13.5" hidden="false" customHeight="false" outlineLevel="0" collapsed="false">
      <c r="A1955" s="15" t="s">
        <v>128</v>
      </c>
      <c r="B1955" s="20"/>
      <c r="C1955" s="20"/>
      <c r="D1955" s="20"/>
      <c r="E1955" s="19"/>
      <c r="F1955" s="15" t="s">
        <v>110</v>
      </c>
      <c r="G1955" s="22"/>
      <c r="H1955" s="19"/>
      <c r="I1955" s="15" t="s">
        <v>129</v>
      </c>
      <c r="J1955" s="22"/>
      <c r="K1955" s="19"/>
      <c r="L1955" s="15" t="s">
        <v>110</v>
      </c>
      <c r="M1955" s="22"/>
      <c r="N1955" s="19"/>
      <c r="O1955" s="15" t="str">
        <f aca="false">IF(OR(AND(NOT(ISBLANK(G1955)),NOT(ISNUMBER(G1955))),AND(NOT(ISBLANK(J1955)),NOT(ISNUMBER(M1955)))),"Digite um número na C.H.",IF(OR(COUNTIF(B1946:B1955,B1955)&gt;1,COUNTIF(J1946:J1955,J1955)&gt;1),"Docente repetido",""))</f>
        <v/>
      </c>
      <c r="P1955" s="15" t="n">
        <f aca="false">IF(ISBLANK(O1955),"",IF(O1955="",0,1))</f>
        <v>0</v>
      </c>
      <c r="Q1955" s="21"/>
      <c r="R1955" s="21"/>
      <c r="S1955" s="21"/>
      <c r="T1955" s="42" t="str">
        <f aca="false">IF(AND($A1955 = "Nome da disciplina:", ISTEXT($B1955)), "OK", "")</f>
        <v/>
      </c>
      <c r="U1955" s="21"/>
      <c r="V1955" s="21"/>
      <c r="W1955" s="21"/>
    </row>
    <row r="1956" customFormat="false" ht="12" hidden="false" customHeight="false" outlineLevel="0" collapsed="false">
      <c r="A1956" s="21"/>
      <c r="B1956" s="21"/>
      <c r="C1956" s="21"/>
      <c r="D1956" s="21"/>
      <c r="E1956" s="21"/>
      <c r="F1956" s="21"/>
      <c r="G1956" s="21"/>
      <c r="H1956" s="21"/>
      <c r="I1956" s="21"/>
      <c r="J1956" s="21"/>
      <c r="K1956" s="21"/>
      <c r="L1956" s="21"/>
      <c r="M1956" s="21"/>
      <c r="N1956" s="21"/>
      <c r="O1956" s="21"/>
      <c r="P1956" s="21"/>
      <c r="Q1956" s="21"/>
      <c r="R1956" s="21"/>
      <c r="S1956" s="21"/>
      <c r="T1956" s="42" t="str">
        <f aca="false">IF(AND($A1956 = "Nome da disciplina:", ISTEXT($B1956)), "OK", "")</f>
        <v/>
      </c>
      <c r="U1956" s="21"/>
      <c r="V1956" s="21"/>
      <c r="W1956" s="21"/>
    </row>
    <row r="1957" customFormat="false" ht="15.75" hidden="false" customHeight="true" outlineLevel="0" collapsed="false">
      <c r="T1957" s="42" t="str">
        <f aca="false">IF(AND($A1957 = "Nome da disciplina:", ISTEXT($B1957)), "OK", "")</f>
        <v/>
      </c>
    </row>
    <row r="1958" customFormat="false" ht="15.75" hidden="false" customHeight="true" outlineLevel="0" collapsed="false">
      <c r="T1958" s="42" t="str">
        <f aca="false">IF(AND($A1958 = "Nome da disciplina:", ISTEXT($B1958)), "OK", "")</f>
        <v/>
      </c>
    </row>
    <row r="1959" customFormat="false" ht="19.5" hidden="false" customHeight="true" outlineLevel="0" collapsed="false">
      <c r="A1959" s="15" t="s">
        <v>98</v>
      </c>
      <c r="B1959" s="17"/>
      <c r="C1959" s="17"/>
      <c r="D1959" s="17"/>
      <c r="E1959" s="17"/>
      <c r="F1959" s="17"/>
      <c r="G1959" s="17"/>
      <c r="H1959" s="17"/>
      <c r="I1959" s="17"/>
      <c r="J1959" s="17"/>
      <c r="K1959" s="17"/>
      <c r="L1959" s="17"/>
      <c r="M1959" s="17"/>
      <c r="N1959" s="19"/>
      <c r="O1959" s="15" t="str">
        <f aca="false">IF(AND(B1959="",NOT(F1960="")),"Nome da disciplina obrigatório","")</f>
        <v/>
      </c>
      <c r="P1959" s="15" t="n">
        <f aca="false">IF(ISBLANK(O1959),"",IF(O1959="",0,1))</f>
        <v>0</v>
      </c>
      <c r="Q1959" s="21"/>
      <c r="R1959" s="21"/>
      <c r="S1959" s="21"/>
      <c r="T1959" s="42" t="str">
        <f aca="false">IF(AND($A1959 = "Nome da disciplina:", ISTEXT($B1959)), "OK", "")</f>
        <v/>
      </c>
      <c r="U1959" s="21"/>
      <c r="V1959" s="21"/>
      <c r="W1959" s="21"/>
    </row>
    <row r="1960" customFormat="false" ht="32.25" hidden="false" customHeight="true" outlineLevel="0" collapsed="false">
      <c r="A1960" s="47" t="s">
        <v>99</v>
      </c>
      <c r="B1960" s="47"/>
      <c r="C1960" s="47"/>
      <c r="D1960" s="47"/>
      <c r="E1960" s="47"/>
      <c r="F1960" s="15" t="str">
        <f aca="false">IF(SUM(G1970:G1979)+SUM(M1970:M1979)=0,"",SUM(G1970:G1979)+SUM(M1970:M1979))</f>
        <v/>
      </c>
      <c r="H1960" s="19"/>
      <c r="I1960" s="19"/>
      <c r="J1960" s="19"/>
      <c r="K1960" s="19"/>
      <c r="L1960" s="19"/>
      <c r="M1960" s="19"/>
      <c r="N1960" s="19"/>
      <c r="O1960" s="15" t="str">
        <f aca="false">IF(F1960="", "", IF(AND(NOT(F1960=0),NOT(MOD(F1960,15)=0)),"A carga horária deve ser múltiplo de 15",""))</f>
        <v/>
      </c>
      <c r="P1960" s="15" t="n">
        <f aca="false">IF(ISBLANK(O1960),"",IF(O1960="",0,1))</f>
        <v>0</v>
      </c>
      <c r="Q1960" s="21"/>
      <c r="R1960" s="21"/>
      <c r="S1960" s="21"/>
      <c r="T1960" s="42" t="str">
        <f aca="false">IF(AND($A1960 = "Nome da disciplina:", ISTEXT($B1960)), "OK", "")</f>
        <v/>
      </c>
      <c r="U1960" s="19"/>
      <c r="V1960" s="19"/>
      <c r="W1960" s="21"/>
    </row>
    <row r="1961" customFormat="false" ht="13.5" hidden="false" customHeight="true" outlineLevel="0" collapsed="false">
      <c r="A1961" s="39" t="s">
        <v>92</v>
      </c>
      <c r="B1961" s="39"/>
      <c r="C1961" s="39"/>
      <c r="D1961" s="39"/>
      <c r="E1961" s="39"/>
      <c r="F1961" s="48" t="str">
        <f aca="false">IF(AND(NOT(ISBLANK(F1960)),ISNUMBER(F1960),F1960&gt;=15),F1960/15,"")</f>
        <v/>
      </c>
      <c r="G1961" s="19"/>
      <c r="H1961" s="19"/>
      <c r="I1961" s="19"/>
      <c r="J1961" s="19"/>
      <c r="K1961" s="19"/>
      <c r="L1961" s="19"/>
      <c r="M1961" s="19"/>
      <c r="N1961" s="19"/>
      <c r="O1961" s="21"/>
      <c r="P1961" s="21" t="str">
        <f aca="false">IF(ISBLANK(O1961),"",IF(O1961="",0,1))</f>
        <v/>
      </c>
      <c r="Q1961" s="21"/>
      <c r="R1961" s="21"/>
      <c r="S1961" s="21"/>
      <c r="T1961" s="42" t="str">
        <f aca="false">IF(AND($A1961 = "Nome da disciplina:", ISTEXT($B1961)), "OK", "")</f>
        <v/>
      </c>
      <c r="U1961" s="19"/>
      <c r="V1961" s="19"/>
      <c r="W1961" s="21"/>
    </row>
    <row r="1962" customFormat="false" ht="60" hidden="false" customHeight="true" outlineLevel="0" collapsed="false">
      <c r="A1962" s="15" t="s">
        <v>100</v>
      </c>
      <c r="B1962" s="31"/>
      <c r="C1962" s="31"/>
      <c r="D1962" s="31"/>
      <c r="E1962" s="31"/>
      <c r="F1962" s="31"/>
      <c r="G1962" s="31"/>
      <c r="H1962" s="31"/>
      <c r="I1962" s="31"/>
      <c r="J1962" s="31"/>
      <c r="K1962" s="31"/>
      <c r="L1962" s="31"/>
      <c r="M1962" s="31"/>
      <c r="N1962" s="19"/>
      <c r="O1962" s="21"/>
      <c r="P1962" s="21"/>
      <c r="Q1962" s="21"/>
      <c r="R1962" s="21"/>
      <c r="S1962" s="21"/>
      <c r="T1962" s="42" t="str">
        <f aca="false">IF(AND($A1962 = "Nome da disciplina:", ISTEXT($B1962)), "OK", "")</f>
        <v/>
      </c>
      <c r="U1962" s="19"/>
      <c r="V1962" s="19"/>
      <c r="W1962" s="21"/>
    </row>
    <row r="1963" customFormat="false" ht="60" hidden="false" customHeight="true" outlineLevel="0" collapsed="false">
      <c r="A1963" s="49" t="s">
        <v>101</v>
      </c>
      <c r="B1963" s="31"/>
      <c r="C1963" s="31"/>
      <c r="D1963" s="31"/>
      <c r="E1963" s="31"/>
      <c r="F1963" s="31"/>
      <c r="G1963" s="31"/>
      <c r="H1963" s="31"/>
      <c r="I1963" s="31"/>
      <c r="J1963" s="31"/>
      <c r="K1963" s="31"/>
      <c r="L1963" s="31"/>
      <c r="M1963" s="31"/>
      <c r="N1963" s="19"/>
      <c r="O1963" s="21"/>
      <c r="P1963" s="21"/>
      <c r="Q1963" s="21"/>
      <c r="R1963" s="21"/>
      <c r="S1963" s="21"/>
      <c r="T1963" s="42" t="str">
        <f aca="false">IF(AND($A1963 = "Nome da disciplina:", ISTEXT($B1963)), "OK", "")</f>
        <v/>
      </c>
      <c r="U1963" s="19"/>
      <c r="V1963" s="19"/>
      <c r="W1963" s="21"/>
    </row>
    <row r="1964" customFormat="false" ht="13.5" hidden="false" customHeight="false" outlineLevel="0" collapsed="false">
      <c r="A1964" s="15" t="s">
        <v>102</v>
      </c>
      <c r="B1964" s="22"/>
      <c r="C1964" s="50" t="s">
        <v>103</v>
      </c>
      <c r="D1964" s="19"/>
      <c r="E1964" s="19"/>
      <c r="G1964" s="21"/>
      <c r="H1964" s="19"/>
      <c r="I1964" s="19"/>
      <c r="J1964" s="19"/>
      <c r="K1964" s="19"/>
      <c r="L1964" s="19"/>
      <c r="M1964" s="19"/>
      <c r="N1964" s="19"/>
      <c r="O1964" s="21"/>
      <c r="P1964" s="21" t="str">
        <f aca="false">IF(ISBLANK(O1964),"",IF(O1964="",0,1))</f>
        <v/>
      </c>
      <c r="Q1964" s="21"/>
      <c r="R1964" s="21"/>
      <c r="S1964" s="21"/>
      <c r="T1964" s="42" t="str">
        <f aca="false">IF(AND($A1964 = "Nome da disciplina:", ISTEXT($B1964)), "OK", "")</f>
        <v/>
      </c>
      <c r="U1964" s="19"/>
      <c r="V1964" s="19"/>
      <c r="W1964" s="21"/>
    </row>
    <row r="1965" customFormat="false" ht="13.5" hidden="false" customHeight="false" outlineLevel="0" collapsed="false">
      <c r="A1965" s="15" t="s">
        <v>104</v>
      </c>
      <c r="B1965" s="22"/>
      <c r="C1965" s="50" t="s">
        <v>103</v>
      </c>
      <c r="D1965" s="19"/>
      <c r="E1965" s="19"/>
      <c r="G1965" s="21"/>
      <c r="H1965" s="19"/>
      <c r="I1965" s="19"/>
      <c r="J1965" s="19"/>
      <c r="K1965" s="19"/>
      <c r="L1965" s="19"/>
      <c r="M1965" s="19"/>
      <c r="N1965" s="19"/>
      <c r="O1965" s="21"/>
      <c r="P1965" s="21" t="str">
        <f aca="false">IF(ISBLANK(O1965),"",IF(O1965="",0,1))</f>
        <v/>
      </c>
      <c r="Q1965" s="21"/>
      <c r="R1965" s="21"/>
      <c r="S1965" s="21"/>
      <c r="T1965" s="42" t="str">
        <f aca="false">IF(AND($A1965 = "Nome da disciplina:", ISTEXT($B1965)), "OK", "")</f>
        <v/>
      </c>
      <c r="U1965" s="19"/>
      <c r="V1965" s="19"/>
      <c r="W1965" s="21"/>
    </row>
    <row r="1966" customFormat="false" ht="13.5" hidden="false" customHeight="true" outlineLevel="0" collapsed="false">
      <c r="A1966" s="51" t="s">
        <v>105</v>
      </c>
      <c r="B1966" s="51"/>
      <c r="C1966" s="22"/>
      <c r="D1966" s="50" t="s">
        <v>103</v>
      </c>
      <c r="E1966" s="19"/>
      <c r="F1966" s="52"/>
      <c r="G1966" s="21"/>
      <c r="H1966" s="19"/>
      <c r="I1966" s="19"/>
      <c r="J1966" s="19"/>
      <c r="K1966" s="19"/>
      <c r="L1966" s="19"/>
      <c r="M1966" s="19"/>
      <c r="N1966" s="19"/>
      <c r="O1966" s="21"/>
      <c r="P1966" s="21"/>
      <c r="Q1966" s="21"/>
      <c r="R1966" s="21"/>
      <c r="S1966" s="21"/>
      <c r="T1966" s="42" t="str">
        <f aca="false">IF(AND($A1966 = "Nome da disciplina:", ISTEXT($B1966)), "OK", "")</f>
        <v/>
      </c>
      <c r="U1966" s="19"/>
      <c r="V1966" s="19"/>
      <c r="W1966" s="21"/>
    </row>
    <row r="1967" customFormat="false" ht="13.5" hidden="false" customHeight="true" outlineLevel="0" collapsed="false">
      <c r="A1967" s="51" t="s">
        <v>106</v>
      </c>
      <c r="B1967" s="51"/>
      <c r="C1967" s="22"/>
      <c r="D1967" s="50" t="s">
        <v>103</v>
      </c>
      <c r="E1967" s="19"/>
      <c r="F1967" s="52"/>
      <c r="G1967" s="21"/>
      <c r="H1967" s="19"/>
      <c r="I1967" s="19"/>
      <c r="J1967" s="19"/>
      <c r="K1967" s="19"/>
      <c r="L1967" s="19"/>
      <c r="M1967" s="19"/>
      <c r="N1967" s="19"/>
      <c r="O1967" s="21"/>
      <c r="P1967" s="21"/>
      <c r="Q1967" s="21"/>
      <c r="R1967" s="21"/>
      <c r="S1967" s="21"/>
      <c r="T1967" s="42" t="str">
        <f aca="false">IF(AND($A1967 = "Nome da disciplina:", ISTEXT($B1967)), "OK", "")</f>
        <v/>
      </c>
      <c r="U1967" s="19"/>
      <c r="V1967" s="19"/>
      <c r="W1967" s="21"/>
    </row>
    <row r="1968" customFormat="false" ht="13.5" hidden="false" customHeight="true" outlineLevel="0" collapsed="false">
      <c r="A1968" s="57" t="s">
        <v>107</v>
      </c>
      <c r="B1968" s="57"/>
      <c r="C1968" s="57"/>
      <c r="D1968" s="22"/>
      <c r="E1968" s="50" t="s">
        <v>103</v>
      </c>
      <c r="G1968" s="21"/>
      <c r="H1968" s="19"/>
      <c r="I1968" s="19"/>
      <c r="J1968" s="19"/>
      <c r="K1968" s="19"/>
      <c r="L1968" s="19"/>
      <c r="M1968" s="19"/>
      <c r="N1968" s="19"/>
      <c r="O1968" s="21"/>
      <c r="P1968" s="21"/>
      <c r="Q1968" s="21"/>
      <c r="R1968" s="21"/>
      <c r="S1968" s="21"/>
      <c r="T1968" s="42" t="str">
        <f aca="false">IF(AND($A1968 = "Nome da disciplina:", ISTEXT($B1968)), "OK", "")</f>
        <v/>
      </c>
      <c r="U1968" s="19"/>
      <c r="V1968" s="19"/>
      <c r="W1968" s="21"/>
    </row>
    <row r="1969" customFormat="false" ht="13.5" hidden="false" customHeight="true" outlineLevel="0" collapsed="false">
      <c r="A1969" s="59" t="s">
        <v>108</v>
      </c>
      <c r="B1969" s="59"/>
      <c r="C1969" s="59"/>
      <c r="D1969" s="22"/>
      <c r="E1969" s="50" t="s">
        <v>103</v>
      </c>
      <c r="G1969" s="21"/>
      <c r="H1969" s="19"/>
      <c r="I1969" s="19"/>
      <c r="J1969" s="19"/>
      <c r="K1969" s="19"/>
      <c r="L1969" s="19"/>
      <c r="M1969" s="19"/>
      <c r="N1969" s="19"/>
      <c r="O1969" s="21"/>
      <c r="P1969" s="21"/>
      <c r="Q1969" s="21"/>
      <c r="R1969" s="21"/>
      <c r="S1969" s="21"/>
      <c r="T1969" s="42" t="str">
        <f aca="false">IF(AND($A1969 = "Nome da disciplina:", ISTEXT($B1969)), "OK", "")</f>
        <v/>
      </c>
      <c r="U1969" s="19"/>
      <c r="V1969" s="19"/>
      <c r="W1969" s="21"/>
    </row>
    <row r="1970" customFormat="false" ht="13.5" hidden="false" customHeight="false" outlineLevel="0" collapsed="false">
      <c r="A1970" s="15" t="s">
        <v>109</v>
      </c>
      <c r="B1970" s="20"/>
      <c r="C1970" s="20"/>
      <c r="D1970" s="20"/>
      <c r="E1970" s="19"/>
      <c r="F1970" s="15" t="s">
        <v>110</v>
      </c>
      <c r="G1970" s="22"/>
      <c r="H1970" s="19"/>
      <c r="I1970" s="15" t="s">
        <v>111</v>
      </c>
      <c r="J1970" s="22"/>
      <c r="K1970" s="19"/>
      <c r="L1970" s="15" t="s">
        <v>110</v>
      </c>
      <c r="M1970" s="22"/>
      <c r="N1970" s="19"/>
      <c r="O1970" s="15" t="str">
        <f aca="false">IF(OR(AND(NOT(ISBLANK(G1970)),NOT(ISNUMBER(G1970))),AND(NOT(ISBLANK(J1970)),NOT(ISNUMBER(M1970)))),"Digite um número na C.H.",IF(OR(COUNTIF(B1970:B1979,B1970)&gt;1,COUNTIF(J1970:J1979,J1970)&gt;1),"Docente repetido",""))</f>
        <v/>
      </c>
      <c r="P1970" s="15" t="n">
        <f aca="false">IF(ISBLANK(O1970),"",IF(O1970="",0,1))</f>
        <v>0</v>
      </c>
      <c r="Q1970" s="21"/>
      <c r="R1970" s="21"/>
      <c r="S1970" s="21"/>
      <c r="T1970" s="42" t="str">
        <f aca="false">IF(AND($A1970 = "Nome da disciplina:", ISTEXT($B1970)), "OK", "")</f>
        <v/>
      </c>
      <c r="U1970" s="19"/>
      <c r="V1970" s="19"/>
      <c r="W1970" s="21"/>
    </row>
    <row r="1971" customFormat="false" ht="13.5" hidden="false" customHeight="false" outlineLevel="0" collapsed="false">
      <c r="A1971" s="15" t="s">
        <v>112</v>
      </c>
      <c r="B1971" s="20"/>
      <c r="C1971" s="20"/>
      <c r="D1971" s="20"/>
      <c r="E1971" s="19"/>
      <c r="F1971" s="15" t="s">
        <v>110</v>
      </c>
      <c r="G1971" s="22"/>
      <c r="H1971" s="19"/>
      <c r="I1971" s="15" t="s">
        <v>113</v>
      </c>
      <c r="J1971" s="22"/>
      <c r="K1971" s="19"/>
      <c r="L1971" s="15" t="s">
        <v>110</v>
      </c>
      <c r="M1971" s="22"/>
      <c r="N1971" s="19"/>
      <c r="O1971" s="15" t="str">
        <f aca="false">IF(OR(AND(NOT(ISBLANK(G1971)),NOT(ISNUMBER(G1971))),AND(NOT(ISBLANK(J1971)),NOT(ISNUMBER(M1971)))),"Digite um número na C.H.",IF(OR(COUNTIF(B1970:B1979,B1971)&gt;1,COUNTIF(J1970:J1979,J1971)&gt;1),"Docente repetido",""))</f>
        <v/>
      </c>
      <c r="P1971" s="15" t="n">
        <f aca="false">IF(ISBLANK(O1971),"",IF(O1971="",0,1))</f>
        <v>0</v>
      </c>
      <c r="Q1971" s="21"/>
      <c r="R1971" s="21"/>
      <c r="S1971" s="21"/>
      <c r="T1971" s="42" t="str">
        <f aca="false">IF(AND($A1971 = "Nome da disciplina:", ISTEXT($B1971)), "OK", "")</f>
        <v/>
      </c>
      <c r="U1971" s="19"/>
      <c r="V1971" s="19"/>
      <c r="W1971" s="21"/>
    </row>
    <row r="1972" customFormat="false" ht="13.5" hidden="false" customHeight="false" outlineLevel="0" collapsed="false">
      <c r="A1972" s="15" t="s">
        <v>114</v>
      </c>
      <c r="B1972" s="20"/>
      <c r="C1972" s="20"/>
      <c r="D1972" s="20"/>
      <c r="E1972" s="19"/>
      <c r="F1972" s="15" t="s">
        <v>110</v>
      </c>
      <c r="G1972" s="22"/>
      <c r="H1972" s="19"/>
      <c r="I1972" s="15" t="s">
        <v>115</v>
      </c>
      <c r="J1972" s="22"/>
      <c r="K1972" s="19"/>
      <c r="L1972" s="15" t="s">
        <v>110</v>
      </c>
      <c r="M1972" s="22"/>
      <c r="N1972" s="19"/>
      <c r="O1972" s="15" t="str">
        <f aca="false">IF(OR(AND(NOT(ISBLANK(G1972)),NOT(ISNUMBER(G1972))),AND(NOT(ISBLANK(J1972)),NOT(ISNUMBER(M1972)))),"Digite um número na C.H.",IF(OR(COUNTIF(B1970:B1979,B1972)&gt;1,COUNTIF(J1970:J1979,J1972)&gt;1),"Docente repetido",""))</f>
        <v/>
      </c>
      <c r="P1972" s="15" t="n">
        <f aca="false">IF(ISBLANK(O1972),"",IF(O1972="",0,1))</f>
        <v>0</v>
      </c>
      <c r="Q1972" s="21"/>
      <c r="R1972" s="21"/>
      <c r="S1972" s="21"/>
      <c r="T1972" s="42" t="str">
        <f aca="false">IF(AND($A1972 = "Nome da disciplina:", ISTEXT($B1972)), "OK", "")</f>
        <v/>
      </c>
      <c r="U1972" s="19"/>
      <c r="V1972" s="19"/>
      <c r="W1972" s="21"/>
    </row>
    <row r="1973" customFormat="false" ht="13.5" hidden="false" customHeight="false" outlineLevel="0" collapsed="false">
      <c r="A1973" s="15" t="s">
        <v>116</v>
      </c>
      <c r="B1973" s="20"/>
      <c r="C1973" s="20"/>
      <c r="D1973" s="20"/>
      <c r="E1973" s="19"/>
      <c r="F1973" s="15" t="s">
        <v>110</v>
      </c>
      <c r="G1973" s="22"/>
      <c r="H1973" s="19"/>
      <c r="I1973" s="15" t="s">
        <v>117</v>
      </c>
      <c r="J1973" s="22"/>
      <c r="K1973" s="19"/>
      <c r="L1973" s="15" t="s">
        <v>110</v>
      </c>
      <c r="M1973" s="22"/>
      <c r="N1973" s="19"/>
      <c r="O1973" s="15" t="str">
        <f aca="false">IF(OR(AND(NOT(ISBLANK(G1973)),NOT(ISNUMBER(G1973))),AND(NOT(ISBLANK(J1973)),NOT(ISNUMBER(M1973)))),"Digite um número na C.H.",IF(OR(COUNTIF(B1970:B1979,B1973)&gt;1,COUNTIF(J1970:J1979,J1973)&gt;1),"Docente repetido",""))</f>
        <v/>
      </c>
      <c r="P1973" s="15" t="n">
        <f aca="false">IF(ISBLANK(O1973),"",IF(O1973="",0,1))</f>
        <v>0</v>
      </c>
      <c r="Q1973" s="21"/>
      <c r="R1973" s="21"/>
      <c r="S1973" s="21"/>
      <c r="T1973" s="42" t="str">
        <f aca="false">IF(AND($A1973 = "Nome da disciplina:", ISTEXT($B1973)), "OK", "")</f>
        <v/>
      </c>
      <c r="U1973" s="19"/>
      <c r="V1973" s="19"/>
      <c r="W1973" s="21"/>
    </row>
    <row r="1974" customFormat="false" ht="13.5" hidden="false" customHeight="false" outlineLevel="0" collapsed="false">
      <c r="A1974" s="15" t="s">
        <v>118</v>
      </c>
      <c r="B1974" s="20"/>
      <c r="C1974" s="20"/>
      <c r="D1974" s="20"/>
      <c r="E1974" s="19"/>
      <c r="F1974" s="15" t="s">
        <v>110</v>
      </c>
      <c r="G1974" s="22"/>
      <c r="H1974" s="19"/>
      <c r="I1974" s="15" t="s">
        <v>119</v>
      </c>
      <c r="J1974" s="22"/>
      <c r="K1974" s="19"/>
      <c r="L1974" s="15" t="s">
        <v>110</v>
      </c>
      <c r="M1974" s="22"/>
      <c r="N1974" s="19"/>
      <c r="O1974" s="15" t="str">
        <f aca="false">IF(OR(AND(NOT(ISBLANK(G1974)),NOT(ISNUMBER(G1974))),AND(NOT(ISBLANK(J1974)),NOT(ISNUMBER(M1974)))),"Digite um número na C.H.",IF(OR(COUNTIF(B1970:B1979,B1974)&gt;1,COUNTIF(J1970:J1979,J1974)&gt;1),"Docente repetido",""))</f>
        <v/>
      </c>
      <c r="P1974" s="15" t="n">
        <f aca="false">IF(ISBLANK(O1974),"",IF(O1974="",0,1))</f>
        <v>0</v>
      </c>
      <c r="Q1974" s="21"/>
      <c r="R1974" s="21"/>
      <c r="S1974" s="21"/>
      <c r="T1974" s="42" t="str">
        <f aca="false">IF(AND($A1974 = "Nome da disciplina:", ISTEXT($B1974)), "OK", "")</f>
        <v/>
      </c>
      <c r="U1974" s="19"/>
      <c r="V1974" s="19"/>
      <c r="W1974" s="21"/>
    </row>
    <row r="1975" customFormat="false" ht="13.5" hidden="false" customHeight="false" outlineLevel="0" collapsed="false">
      <c r="A1975" s="15" t="s">
        <v>120</v>
      </c>
      <c r="B1975" s="20"/>
      <c r="C1975" s="20"/>
      <c r="D1975" s="20"/>
      <c r="E1975" s="19"/>
      <c r="F1975" s="15" t="s">
        <v>110</v>
      </c>
      <c r="G1975" s="22"/>
      <c r="H1975" s="19"/>
      <c r="I1975" s="15" t="s">
        <v>121</v>
      </c>
      <c r="J1975" s="22"/>
      <c r="K1975" s="19"/>
      <c r="L1975" s="15" t="s">
        <v>110</v>
      </c>
      <c r="M1975" s="22"/>
      <c r="N1975" s="19"/>
      <c r="O1975" s="15" t="str">
        <f aca="false">IF(OR(AND(NOT(ISBLANK(G1975)),NOT(ISNUMBER(G1975))),AND(NOT(ISBLANK(J1975)),NOT(ISNUMBER(M1975)))),"Digite um número na C.H.",IF(OR(COUNTIF(B1970:B1979,B1975)&gt;1,COUNTIF(J1970:J1979,J1975)&gt;1),"Docente repetido",""))</f>
        <v/>
      </c>
      <c r="P1975" s="15" t="n">
        <f aca="false">IF(ISBLANK(O1975),"",IF(O1975="",0,1))</f>
        <v>0</v>
      </c>
      <c r="Q1975" s="21"/>
      <c r="R1975" s="21"/>
      <c r="S1975" s="21"/>
      <c r="T1975" s="42" t="str">
        <f aca="false">IF(AND($A1975 = "Nome da disciplina:", ISTEXT($B1975)), "OK", "")</f>
        <v/>
      </c>
      <c r="U1975" s="19"/>
      <c r="V1975" s="19"/>
      <c r="W1975" s="21"/>
    </row>
    <row r="1976" customFormat="false" ht="13.5" hidden="false" customHeight="false" outlineLevel="0" collapsed="false">
      <c r="A1976" s="15" t="s">
        <v>122</v>
      </c>
      <c r="B1976" s="20"/>
      <c r="C1976" s="20"/>
      <c r="D1976" s="20"/>
      <c r="E1976" s="19"/>
      <c r="F1976" s="15" t="s">
        <v>110</v>
      </c>
      <c r="G1976" s="22"/>
      <c r="H1976" s="19"/>
      <c r="I1976" s="15" t="s">
        <v>123</v>
      </c>
      <c r="J1976" s="22"/>
      <c r="K1976" s="19"/>
      <c r="L1976" s="15" t="s">
        <v>110</v>
      </c>
      <c r="M1976" s="22"/>
      <c r="N1976" s="19"/>
      <c r="O1976" s="15" t="str">
        <f aca="false">IF(OR(AND(NOT(ISBLANK(G1976)),NOT(ISNUMBER(G1976))),AND(NOT(ISBLANK(J1976)),NOT(ISNUMBER(M1976)))),"Digite um número na C.H.",IF(OR(COUNTIF(B1970:B1979,B1976)&gt;1,COUNTIF(J1970:J1979,J1976)&gt;1),"Docente repetido",""))</f>
        <v/>
      </c>
      <c r="P1976" s="15" t="n">
        <f aca="false">IF(ISBLANK(O1976),"",IF(O1976="",0,1))</f>
        <v>0</v>
      </c>
      <c r="Q1976" s="21"/>
      <c r="R1976" s="21"/>
      <c r="S1976" s="21"/>
      <c r="T1976" s="42" t="str">
        <f aca="false">IF(AND($A1976 = "Nome da disciplina:", ISTEXT($B1976)), "OK", "")</f>
        <v/>
      </c>
      <c r="U1976" s="19"/>
      <c r="V1976" s="19"/>
      <c r="W1976" s="21"/>
    </row>
    <row r="1977" customFormat="false" ht="13.5" hidden="false" customHeight="false" outlineLevel="0" collapsed="false">
      <c r="A1977" s="15" t="s">
        <v>124</v>
      </c>
      <c r="B1977" s="20"/>
      <c r="C1977" s="20"/>
      <c r="D1977" s="20"/>
      <c r="E1977" s="19"/>
      <c r="F1977" s="15" t="s">
        <v>110</v>
      </c>
      <c r="G1977" s="22"/>
      <c r="H1977" s="19"/>
      <c r="I1977" s="15" t="s">
        <v>125</v>
      </c>
      <c r="J1977" s="22"/>
      <c r="K1977" s="19"/>
      <c r="L1977" s="15" t="s">
        <v>110</v>
      </c>
      <c r="M1977" s="22"/>
      <c r="N1977" s="19"/>
      <c r="O1977" s="15" t="str">
        <f aca="false">IF(OR(AND(NOT(ISBLANK(G1977)),NOT(ISNUMBER(G1977))),AND(NOT(ISBLANK(J1977)),NOT(ISNUMBER(M1977)))),"Digite um número na C.H.",IF(OR(COUNTIF(B1970:B1979,B1977)&gt;1,COUNTIF(J1970:J1979,J1977)&gt;1),"Docente repetido",""))</f>
        <v/>
      </c>
      <c r="P1977" s="15" t="n">
        <f aca="false">IF(ISBLANK(O1977),"",IF(O1977="",0,1))</f>
        <v>0</v>
      </c>
      <c r="Q1977" s="21"/>
      <c r="R1977" s="21"/>
      <c r="S1977" s="21"/>
      <c r="T1977" s="42" t="str">
        <f aca="false">IF(AND($A1977 = "Nome da disciplina:", ISTEXT($B1977)), "OK", "")</f>
        <v/>
      </c>
      <c r="U1977" s="19"/>
      <c r="V1977" s="19"/>
      <c r="W1977" s="21"/>
    </row>
    <row r="1978" customFormat="false" ht="13.5" hidden="false" customHeight="false" outlineLevel="0" collapsed="false">
      <c r="A1978" s="15" t="s">
        <v>126</v>
      </c>
      <c r="B1978" s="20"/>
      <c r="C1978" s="20"/>
      <c r="D1978" s="20"/>
      <c r="E1978" s="19"/>
      <c r="F1978" s="15" t="s">
        <v>110</v>
      </c>
      <c r="G1978" s="22"/>
      <c r="H1978" s="19"/>
      <c r="I1978" s="15" t="s">
        <v>127</v>
      </c>
      <c r="J1978" s="22"/>
      <c r="K1978" s="19"/>
      <c r="L1978" s="15" t="s">
        <v>110</v>
      </c>
      <c r="M1978" s="22"/>
      <c r="N1978" s="19"/>
      <c r="O1978" s="15" t="str">
        <f aca="false">IF(OR(AND(NOT(ISBLANK(G1978)),NOT(ISNUMBER(G1978))),AND(NOT(ISBLANK(J1978)),NOT(ISNUMBER(M1978)))),"Digite um número na C.H.",IF(OR(COUNTIF(B1970:B1979,B1978)&gt;1,COUNTIF(J1970:J1979,J1978)&gt;1),"Docente repetido",""))</f>
        <v/>
      </c>
      <c r="P1978" s="15" t="n">
        <f aca="false">IF(ISBLANK(O1978),"",IF(O1978="",0,1))</f>
        <v>0</v>
      </c>
      <c r="Q1978" s="21"/>
      <c r="R1978" s="21"/>
      <c r="S1978" s="21"/>
      <c r="T1978" s="42" t="str">
        <f aca="false">IF(AND($A1978 = "Nome da disciplina:", ISTEXT($B1978)), "OK", "")</f>
        <v/>
      </c>
      <c r="U1978" s="21"/>
      <c r="V1978" s="21"/>
      <c r="W1978" s="21"/>
    </row>
    <row r="1979" customFormat="false" ht="13.5" hidden="false" customHeight="false" outlineLevel="0" collapsed="false">
      <c r="A1979" s="15" t="s">
        <v>128</v>
      </c>
      <c r="B1979" s="20"/>
      <c r="C1979" s="20"/>
      <c r="D1979" s="20"/>
      <c r="E1979" s="19"/>
      <c r="F1979" s="15" t="s">
        <v>110</v>
      </c>
      <c r="G1979" s="22"/>
      <c r="H1979" s="19"/>
      <c r="I1979" s="15" t="s">
        <v>129</v>
      </c>
      <c r="J1979" s="22"/>
      <c r="K1979" s="19"/>
      <c r="L1979" s="15" t="s">
        <v>110</v>
      </c>
      <c r="M1979" s="22"/>
      <c r="N1979" s="19"/>
      <c r="O1979" s="15" t="str">
        <f aca="false">IF(OR(AND(NOT(ISBLANK(G1979)),NOT(ISNUMBER(G1979))),AND(NOT(ISBLANK(J1979)),NOT(ISNUMBER(M1979)))),"Digite um número na C.H.",IF(OR(COUNTIF(B1970:B1979,B1979)&gt;1,COUNTIF(J1970:J1979,J1979)&gt;1),"Docente repetido",""))</f>
        <v/>
      </c>
      <c r="P1979" s="15" t="n">
        <f aca="false">IF(ISBLANK(O1979),"",IF(O1979="",0,1))</f>
        <v>0</v>
      </c>
      <c r="Q1979" s="21"/>
      <c r="R1979" s="21"/>
      <c r="S1979" s="21"/>
      <c r="T1979" s="42" t="str">
        <f aca="false">IF(AND($A1979 = "Nome da disciplina:", ISTEXT($B1979)), "OK", "")</f>
        <v/>
      </c>
      <c r="U1979" s="21"/>
      <c r="V1979" s="21"/>
      <c r="W1979" s="21"/>
    </row>
    <row r="1980" customFormat="false" ht="12" hidden="false" customHeight="false" outlineLevel="0" collapsed="false">
      <c r="A1980" s="21"/>
      <c r="B1980" s="21"/>
      <c r="C1980" s="21"/>
      <c r="D1980" s="21"/>
      <c r="E1980" s="21"/>
      <c r="F1980" s="21"/>
      <c r="G1980" s="21"/>
      <c r="H1980" s="21"/>
      <c r="I1980" s="21"/>
      <c r="J1980" s="21"/>
      <c r="K1980" s="21"/>
      <c r="L1980" s="21"/>
      <c r="M1980" s="21"/>
      <c r="N1980" s="21"/>
      <c r="O1980" s="21"/>
      <c r="P1980" s="21"/>
      <c r="Q1980" s="21"/>
      <c r="R1980" s="21"/>
      <c r="S1980" s="21"/>
      <c r="T1980" s="42" t="str">
        <f aca="false">IF(AND($A1980 = "Nome da disciplina:", ISTEXT($B1980)), "OK", "")</f>
        <v/>
      </c>
      <c r="U1980" s="21"/>
      <c r="V1980" s="21"/>
      <c r="W1980" s="21"/>
    </row>
    <row r="1981" customFormat="false" ht="15.75" hidden="false" customHeight="true" outlineLevel="0" collapsed="false">
      <c r="T1981" s="42" t="str">
        <f aca="false">IF(AND($A1981 = "Nome da disciplina:", ISTEXT($B1981)), "OK", "")</f>
        <v/>
      </c>
    </row>
    <row r="1982" customFormat="false" ht="15.75" hidden="false" customHeight="true" outlineLevel="0" collapsed="false">
      <c r="T1982" s="42" t="str">
        <f aca="false">IF(AND($A1982 = "Nome da disciplina:", ISTEXT($B1982)), "OK", "")</f>
        <v/>
      </c>
    </row>
    <row r="1983" customFormat="false" ht="19.5" hidden="false" customHeight="true" outlineLevel="0" collapsed="false">
      <c r="A1983" s="15" t="s">
        <v>98</v>
      </c>
      <c r="B1983" s="17"/>
      <c r="C1983" s="17"/>
      <c r="D1983" s="17"/>
      <c r="E1983" s="17"/>
      <c r="F1983" s="17"/>
      <c r="G1983" s="17"/>
      <c r="H1983" s="17"/>
      <c r="I1983" s="17"/>
      <c r="J1983" s="17"/>
      <c r="K1983" s="17"/>
      <c r="L1983" s="17"/>
      <c r="M1983" s="17"/>
      <c r="N1983" s="19"/>
      <c r="O1983" s="15" t="str">
        <f aca="false">IF(AND(B1983="",NOT(F1984="")),"Nome da disciplina obrigatório","")</f>
        <v/>
      </c>
      <c r="P1983" s="15" t="n">
        <f aca="false">IF(ISBLANK(O1983),"",IF(O1983="",0,1))</f>
        <v>0</v>
      </c>
      <c r="Q1983" s="21"/>
      <c r="R1983" s="21"/>
      <c r="S1983" s="21"/>
      <c r="T1983" s="42" t="str">
        <f aca="false">IF(AND($A1983 = "Nome da disciplina:", ISTEXT($B1983)), "OK", "")</f>
        <v/>
      </c>
      <c r="U1983" s="21"/>
      <c r="V1983" s="21"/>
      <c r="W1983" s="21"/>
    </row>
    <row r="1984" customFormat="false" ht="32.25" hidden="false" customHeight="true" outlineLevel="0" collapsed="false">
      <c r="A1984" s="47" t="s">
        <v>99</v>
      </c>
      <c r="B1984" s="47"/>
      <c r="C1984" s="47"/>
      <c r="D1984" s="47"/>
      <c r="E1984" s="47"/>
      <c r="F1984" s="15" t="str">
        <f aca="false">IF(SUM(G1994:G2003)+SUM(M1994:M2003)=0,"",SUM(G1994:G2003)+SUM(M1994:M2003))</f>
        <v/>
      </c>
      <c r="H1984" s="19"/>
      <c r="I1984" s="19"/>
      <c r="J1984" s="19"/>
      <c r="K1984" s="19"/>
      <c r="L1984" s="19"/>
      <c r="M1984" s="19"/>
      <c r="N1984" s="19"/>
      <c r="O1984" s="15" t="str">
        <f aca="false">IF(F1984="", "", IF(AND(NOT(F1984=0),NOT(MOD(F1984,15)=0)),"A carga horária deve ser múltiplo de 15",""))</f>
        <v/>
      </c>
      <c r="P1984" s="15" t="n">
        <f aca="false">IF(ISBLANK(O1984),"",IF(O1984="",0,1))</f>
        <v>0</v>
      </c>
      <c r="Q1984" s="21"/>
      <c r="R1984" s="21"/>
      <c r="S1984" s="21"/>
      <c r="T1984" s="42" t="str">
        <f aca="false">IF(AND($A1984 = "Nome da disciplina:", ISTEXT($B1984)), "OK", "")</f>
        <v/>
      </c>
      <c r="U1984" s="19"/>
      <c r="V1984" s="19"/>
      <c r="W1984" s="21"/>
    </row>
    <row r="1985" customFormat="false" ht="13.5" hidden="false" customHeight="true" outlineLevel="0" collapsed="false">
      <c r="A1985" s="39" t="s">
        <v>92</v>
      </c>
      <c r="B1985" s="39"/>
      <c r="C1985" s="39"/>
      <c r="D1985" s="39"/>
      <c r="E1985" s="39"/>
      <c r="F1985" s="48" t="str">
        <f aca="false">IF(AND(NOT(ISBLANK(F1984)),ISNUMBER(F1984),F1984&gt;=15),F1984/15,"")</f>
        <v/>
      </c>
      <c r="G1985" s="19"/>
      <c r="H1985" s="19"/>
      <c r="I1985" s="19"/>
      <c r="J1985" s="19"/>
      <c r="K1985" s="19"/>
      <c r="L1985" s="19"/>
      <c r="M1985" s="19"/>
      <c r="N1985" s="19"/>
      <c r="O1985" s="21"/>
      <c r="P1985" s="21" t="str">
        <f aca="false">IF(ISBLANK(O1985),"",IF(O1985="",0,1))</f>
        <v/>
      </c>
      <c r="Q1985" s="21"/>
      <c r="R1985" s="21"/>
      <c r="S1985" s="21"/>
      <c r="T1985" s="42" t="str">
        <f aca="false">IF(AND($A1985 = "Nome da disciplina:", ISTEXT($B1985)), "OK", "")</f>
        <v/>
      </c>
      <c r="U1985" s="19"/>
      <c r="V1985" s="19"/>
      <c r="W1985" s="21"/>
    </row>
    <row r="1986" customFormat="false" ht="60" hidden="false" customHeight="true" outlineLevel="0" collapsed="false">
      <c r="A1986" s="15" t="s">
        <v>100</v>
      </c>
      <c r="B1986" s="31"/>
      <c r="C1986" s="31"/>
      <c r="D1986" s="31"/>
      <c r="E1986" s="31"/>
      <c r="F1986" s="31"/>
      <c r="G1986" s="31"/>
      <c r="H1986" s="31"/>
      <c r="I1986" s="31"/>
      <c r="J1986" s="31"/>
      <c r="K1986" s="31"/>
      <c r="L1986" s="31"/>
      <c r="M1986" s="31"/>
      <c r="N1986" s="19"/>
      <c r="O1986" s="21"/>
      <c r="P1986" s="21"/>
      <c r="Q1986" s="21"/>
      <c r="R1986" s="21"/>
      <c r="S1986" s="21"/>
      <c r="T1986" s="42" t="str">
        <f aca="false">IF(AND($A1986 = "Nome da disciplina:", ISTEXT($B1986)), "OK", "")</f>
        <v/>
      </c>
      <c r="U1986" s="19"/>
      <c r="V1986" s="19"/>
      <c r="W1986" s="21"/>
    </row>
    <row r="1987" customFormat="false" ht="60" hidden="false" customHeight="true" outlineLevel="0" collapsed="false">
      <c r="A1987" s="49" t="s">
        <v>101</v>
      </c>
      <c r="B1987" s="31"/>
      <c r="C1987" s="31"/>
      <c r="D1987" s="31"/>
      <c r="E1987" s="31"/>
      <c r="F1987" s="31"/>
      <c r="G1987" s="31"/>
      <c r="H1987" s="31"/>
      <c r="I1987" s="31"/>
      <c r="J1987" s="31"/>
      <c r="K1987" s="31"/>
      <c r="L1987" s="31"/>
      <c r="M1987" s="31"/>
      <c r="N1987" s="19"/>
      <c r="O1987" s="21"/>
      <c r="P1987" s="21"/>
      <c r="Q1987" s="21"/>
      <c r="R1987" s="21"/>
      <c r="S1987" s="21"/>
      <c r="T1987" s="42" t="str">
        <f aca="false">IF(AND($A1987 = "Nome da disciplina:", ISTEXT($B1987)), "OK", "")</f>
        <v/>
      </c>
      <c r="U1987" s="19"/>
      <c r="V1987" s="19"/>
      <c r="W1987" s="21"/>
    </row>
    <row r="1988" customFormat="false" ht="13.5" hidden="false" customHeight="false" outlineLevel="0" collapsed="false">
      <c r="A1988" s="15" t="s">
        <v>102</v>
      </c>
      <c r="B1988" s="22"/>
      <c r="C1988" s="50" t="s">
        <v>103</v>
      </c>
      <c r="D1988" s="19"/>
      <c r="E1988" s="19"/>
      <c r="G1988" s="21"/>
      <c r="H1988" s="19"/>
      <c r="I1988" s="19"/>
      <c r="J1988" s="19"/>
      <c r="K1988" s="19"/>
      <c r="L1988" s="19"/>
      <c r="M1988" s="19"/>
      <c r="N1988" s="19"/>
      <c r="O1988" s="21"/>
      <c r="P1988" s="21" t="str">
        <f aca="false">IF(ISBLANK(O1988),"",IF(O1988="",0,1))</f>
        <v/>
      </c>
      <c r="Q1988" s="21"/>
      <c r="R1988" s="21"/>
      <c r="S1988" s="21"/>
      <c r="T1988" s="42" t="str">
        <f aca="false">IF(AND($A1988 = "Nome da disciplina:", ISTEXT($B1988)), "OK", "")</f>
        <v/>
      </c>
      <c r="U1988" s="19"/>
      <c r="V1988" s="19"/>
      <c r="W1988" s="21"/>
    </row>
    <row r="1989" customFormat="false" ht="13.5" hidden="false" customHeight="false" outlineLevel="0" collapsed="false">
      <c r="A1989" s="15" t="s">
        <v>104</v>
      </c>
      <c r="B1989" s="22"/>
      <c r="C1989" s="50" t="s">
        <v>103</v>
      </c>
      <c r="D1989" s="19"/>
      <c r="E1989" s="19"/>
      <c r="G1989" s="21"/>
      <c r="H1989" s="19"/>
      <c r="I1989" s="19"/>
      <c r="J1989" s="19"/>
      <c r="K1989" s="19"/>
      <c r="L1989" s="19"/>
      <c r="M1989" s="19"/>
      <c r="N1989" s="19"/>
      <c r="O1989" s="21"/>
      <c r="P1989" s="21" t="str">
        <f aca="false">IF(ISBLANK(O1989),"",IF(O1989="",0,1))</f>
        <v/>
      </c>
      <c r="Q1989" s="21"/>
      <c r="R1989" s="21"/>
      <c r="S1989" s="21"/>
      <c r="T1989" s="42" t="str">
        <f aca="false">IF(AND($A1989 = "Nome da disciplina:", ISTEXT($B1989)), "OK", "")</f>
        <v/>
      </c>
      <c r="U1989" s="19"/>
      <c r="V1989" s="19"/>
      <c r="W1989" s="21"/>
    </row>
    <row r="1990" customFormat="false" ht="13.5" hidden="false" customHeight="true" outlineLevel="0" collapsed="false">
      <c r="A1990" s="51" t="s">
        <v>105</v>
      </c>
      <c r="B1990" s="51"/>
      <c r="C1990" s="22"/>
      <c r="D1990" s="50" t="s">
        <v>103</v>
      </c>
      <c r="E1990" s="19"/>
      <c r="F1990" s="52"/>
      <c r="G1990" s="21"/>
      <c r="H1990" s="19"/>
      <c r="I1990" s="19"/>
      <c r="J1990" s="19"/>
      <c r="K1990" s="19"/>
      <c r="L1990" s="19"/>
      <c r="M1990" s="19"/>
      <c r="N1990" s="19"/>
      <c r="O1990" s="21"/>
      <c r="P1990" s="21"/>
      <c r="Q1990" s="21"/>
      <c r="R1990" s="21"/>
      <c r="S1990" s="21"/>
      <c r="T1990" s="42" t="str">
        <f aca="false">IF(AND($A1990 = "Nome da disciplina:", ISTEXT($B1990)), "OK", "")</f>
        <v/>
      </c>
      <c r="U1990" s="19"/>
      <c r="V1990" s="19"/>
      <c r="W1990" s="21"/>
    </row>
    <row r="1991" customFormat="false" ht="13.5" hidden="false" customHeight="true" outlineLevel="0" collapsed="false">
      <c r="A1991" s="51" t="s">
        <v>106</v>
      </c>
      <c r="B1991" s="51"/>
      <c r="C1991" s="22"/>
      <c r="D1991" s="50" t="s">
        <v>103</v>
      </c>
      <c r="E1991" s="19"/>
      <c r="F1991" s="52"/>
      <c r="G1991" s="21"/>
      <c r="H1991" s="19"/>
      <c r="I1991" s="19"/>
      <c r="J1991" s="19"/>
      <c r="K1991" s="19"/>
      <c r="L1991" s="19"/>
      <c r="M1991" s="19"/>
      <c r="N1991" s="19"/>
      <c r="O1991" s="21"/>
      <c r="P1991" s="21"/>
      <c r="Q1991" s="21"/>
      <c r="R1991" s="21"/>
      <c r="S1991" s="21"/>
      <c r="T1991" s="42" t="str">
        <f aca="false">IF(AND($A1991 = "Nome da disciplina:", ISTEXT($B1991)), "OK", "")</f>
        <v/>
      </c>
      <c r="U1991" s="19"/>
      <c r="V1991" s="19"/>
      <c r="W1991" s="21"/>
    </row>
    <row r="1992" customFormat="false" ht="13.5" hidden="false" customHeight="true" outlineLevel="0" collapsed="false">
      <c r="A1992" s="57" t="s">
        <v>107</v>
      </c>
      <c r="B1992" s="57"/>
      <c r="C1992" s="57"/>
      <c r="D1992" s="22"/>
      <c r="E1992" s="50" t="s">
        <v>103</v>
      </c>
      <c r="G1992" s="21"/>
      <c r="H1992" s="19"/>
      <c r="I1992" s="19"/>
      <c r="J1992" s="19"/>
      <c r="K1992" s="19"/>
      <c r="L1992" s="19"/>
      <c r="M1992" s="19"/>
      <c r="N1992" s="19"/>
      <c r="O1992" s="21"/>
      <c r="P1992" s="21"/>
      <c r="Q1992" s="21"/>
      <c r="R1992" s="21"/>
      <c r="S1992" s="21"/>
      <c r="T1992" s="42" t="str">
        <f aca="false">IF(AND($A1992 = "Nome da disciplina:", ISTEXT($B1992)), "OK", "")</f>
        <v/>
      </c>
      <c r="U1992" s="19"/>
      <c r="V1992" s="19"/>
      <c r="W1992" s="21"/>
    </row>
    <row r="1993" customFormat="false" ht="13.5" hidden="false" customHeight="true" outlineLevel="0" collapsed="false">
      <c r="A1993" s="59" t="s">
        <v>108</v>
      </c>
      <c r="B1993" s="59"/>
      <c r="C1993" s="59"/>
      <c r="D1993" s="22"/>
      <c r="E1993" s="50" t="s">
        <v>103</v>
      </c>
      <c r="G1993" s="21"/>
      <c r="H1993" s="19"/>
      <c r="I1993" s="19"/>
      <c r="J1993" s="19"/>
      <c r="K1993" s="19"/>
      <c r="L1993" s="19"/>
      <c r="M1993" s="19"/>
      <c r="N1993" s="19"/>
      <c r="O1993" s="21"/>
      <c r="P1993" s="21"/>
      <c r="Q1993" s="21"/>
      <c r="R1993" s="21"/>
      <c r="S1993" s="21"/>
      <c r="T1993" s="42" t="str">
        <f aca="false">IF(AND($A1993 = "Nome da disciplina:", ISTEXT($B1993)), "OK", "")</f>
        <v/>
      </c>
      <c r="U1993" s="19"/>
      <c r="V1993" s="19"/>
      <c r="W1993" s="21"/>
    </row>
    <row r="1994" customFormat="false" ht="13.5" hidden="false" customHeight="false" outlineLevel="0" collapsed="false">
      <c r="A1994" s="15" t="s">
        <v>109</v>
      </c>
      <c r="B1994" s="20"/>
      <c r="C1994" s="20"/>
      <c r="D1994" s="20"/>
      <c r="E1994" s="19"/>
      <c r="F1994" s="15" t="s">
        <v>110</v>
      </c>
      <c r="G1994" s="22"/>
      <c r="H1994" s="19"/>
      <c r="I1994" s="15" t="s">
        <v>111</v>
      </c>
      <c r="J1994" s="22"/>
      <c r="K1994" s="19"/>
      <c r="L1994" s="15" t="s">
        <v>110</v>
      </c>
      <c r="M1994" s="22"/>
      <c r="N1994" s="19"/>
      <c r="O1994" s="15" t="str">
        <f aca="false">IF(OR(AND(NOT(ISBLANK(G1994)),NOT(ISNUMBER(G1994))),AND(NOT(ISBLANK(J1994)),NOT(ISNUMBER(M1994)))),"Digite um número na C.H.",IF(OR(COUNTIF(B1994:B2003,B1994)&gt;1,COUNTIF(J1994:J2003,J1994)&gt;1),"Docente repetido",""))</f>
        <v/>
      </c>
      <c r="P1994" s="15" t="n">
        <f aca="false">IF(ISBLANK(O1994),"",IF(O1994="",0,1))</f>
        <v>0</v>
      </c>
      <c r="Q1994" s="21"/>
      <c r="R1994" s="21"/>
      <c r="S1994" s="21"/>
      <c r="T1994" s="42" t="str">
        <f aca="false">IF(AND($A1994 = "Nome da disciplina:", ISTEXT($B1994)), "OK", "")</f>
        <v/>
      </c>
      <c r="U1994" s="19"/>
      <c r="V1994" s="19"/>
      <c r="W1994" s="21"/>
    </row>
    <row r="1995" customFormat="false" ht="13.5" hidden="false" customHeight="false" outlineLevel="0" collapsed="false">
      <c r="A1995" s="15" t="s">
        <v>112</v>
      </c>
      <c r="B1995" s="20"/>
      <c r="C1995" s="20"/>
      <c r="D1995" s="20"/>
      <c r="E1995" s="19"/>
      <c r="F1995" s="15" t="s">
        <v>110</v>
      </c>
      <c r="G1995" s="22"/>
      <c r="H1995" s="19"/>
      <c r="I1995" s="15" t="s">
        <v>113</v>
      </c>
      <c r="J1995" s="22"/>
      <c r="K1995" s="19"/>
      <c r="L1995" s="15" t="s">
        <v>110</v>
      </c>
      <c r="M1995" s="22"/>
      <c r="N1995" s="19"/>
      <c r="O1995" s="15" t="str">
        <f aca="false">IF(OR(AND(NOT(ISBLANK(G1995)),NOT(ISNUMBER(G1995))),AND(NOT(ISBLANK(J1995)),NOT(ISNUMBER(M1995)))),"Digite um número na C.H.",IF(OR(COUNTIF(B1994:B2003,B1995)&gt;1,COUNTIF(J1994:J2003,J1995)&gt;1),"Docente repetido",""))</f>
        <v/>
      </c>
      <c r="P1995" s="15" t="n">
        <f aca="false">IF(ISBLANK(O1995),"",IF(O1995="",0,1))</f>
        <v>0</v>
      </c>
      <c r="Q1995" s="21"/>
      <c r="R1995" s="21"/>
      <c r="S1995" s="21"/>
      <c r="T1995" s="42" t="str">
        <f aca="false">IF(AND($A1995 = "Nome da disciplina:", ISTEXT($B1995)), "OK", "")</f>
        <v/>
      </c>
      <c r="U1995" s="19"/>
      <c r="V1995" s="19"/>
      <c r="W1995" s="21"/>
    </row>
    <row r="1996" customFormat="false" ht="13.5" hidden="false" customHeight="false" outlineLevel="0" collapsed="false">
      <c r="A1996" s="15" t="s">
        <v>114</v>
      </c>
      <c r="B1996" s="20"/>
      <c r="C1996" s="20"/>
      <c r="D1996" s="20"/>
      <c r="E1996" s="19"/>
      <c r="F1996" s="15" t="s">
        <v>110</v>
      </c>
      <c r="G1996" s="22"/>
      <c r="H1996" s="19"/>
      <c r="I1996" s="15" t="s">
        <v>115</v>
      </c>
      <c r="J1996" s="22"/>
      <c r="K1996" s="19"/>
      <c r="L1996" s="15" t="s">
        <v>110</v>
      </c>
      <c r="M1996" s="22"/>
      <c r="N1996" s="19"/>
      <c r="O1996" s="15" t="str">
        <f aca="false">IF(OR(AND(NOT(ISBLANK(G1996)),NOT(ISNUMBER(G1996))),AND(NOT(ISBLANK(J1996)),NOT(ISNUMBER(M1996)))),"Digite um número na C.H.",IF(OR(COUNTIF(B1994:B2003,B1996)&gt;1,COUNTIF(J1994:J2003,J1996)&gt;1),"Docente repetido",""))</f>
        <v/>
      </c>
      <c r="P1996" s="15" t="n">
        <f aca="false">IF(ISBLANK(O1996),"",IF(O1996="",0,1))</f>
        <v>0</v>
      </c>
      <c r="Q1996" s="21"/>
      <c r="R1996" s="21"/>
      <c r="S1996" s="21"/>
      <c r="T1996" s="42" t="str">
        <f aca="false">IF(AND($A1996 = "Nome da disciplina:", ISTEXT($B1996)), "OK", "")</f>
        <v/>
      </c>
      <c r="U1996" s="19"/>
      <c r="V1996" s="19"/>
      <c r="W1996" s="21"/>
    </row>
    <row r="1997" customFormat="false" ht="13.5" hidden="false" customHeight="false" outlineLevel="0" collapsed="false">
      <c r="A1997" s="15" t="s">
        <v>116</v>
      </c>
      <c r="B1997" s="20"/>
      <c r="C1997" s="20"/>
      <c r="D1997" s="20"/>
      <c r="E1997" s="19"/>
      <c r="F1997" s="15" t="s">
        <v>110</v>
      </c>
      <c r="G1997" s="22"/>
      <c r="H1997" s="19"/>
      <c r="I1997" s="15" t="s">
        <v>117</v>
      </c>
      <c r="J1997" s="22"/>
      <c r="K1997" s="19"/>
      <c r="L1997" s="15" t="s">
        <v>110</v>
      </c>
      <c r="M1997" s="22"/>
      <c r="N1997" s="19"/>
      <c r="O1997" s="15" t="str">
        <f aca="false">IF(OR(AND(NOT(ISBLANK(G1997)),NOT(ISNUMBER(G1997))),AND(NOT(ISBLANK(J1997)),NOT(ISNUMBER(M1997)))),"Digite um número na C.H.",IF(OR(COUNTIF(B1994:B2003,B1997)&gt;1,COUNTIF(J1994:J2003,J1997)&gt;1),"Docente repetido",""))</f>
        <v/>
      </c>
      <c r="P1997" s="15" t="n">
        <f aca="false">IF(ISBLANK(O1997),"",IF(O1997="",0,1))</f>
        <v>0</v>
      </c>
      <c r="Q1997" s="21"/>
      <c r="R1997" s="21"/>
      <c r="S1997" s="21"/>
      <c r="T1997" s="42" t="str">
        <f aca="false">IF(AND($A1997 = "Nome da disciplina:", ISTEXT($B1997)), "OK", "")</f>
        <v/>
      </c>
      <c r="U1997" s="19"/>
      <c r="V1997" s="19"/>
      <c r="W1997" s="21"/>
    </row>
    <row r="1998" customFormat="false" ht="13.5" hidden="false" customHeight="false" outlineLevel="0" collapsed="false">
      <c r="A1998" s="15" t="s">
        <v>118</v>
      </c>
      <c r="B1998" s="20"/>
      <c r="C1998" s="20"/>
      <c r="D1998" s="20"/>
      <c r="E1998" s="19"/>
      <c r="F1998" s="15" t="s">
        <v>110</v>
      </c>
      <c r="G1998" s="22"/>
      <c r="H1998" s="19"/>
      <c r="I1998" s="15" t="s">
        <v>119</v>
      </c>
      <c r="J1998" s="22"/>
      <c r="K1998" s="19"/>
      <c r="L1998" s="15" t="s">
        <v>110</v>
      </c>
      <c r="M1998" s="22"/>
      <c r="N1998" s="19"/>
      <c r="O1998" s="15" t="str">
        <f aca="false">IF(OR(AND(NOT(ISBLANK(G1998)),NOT(ISNUMBER(G1998))),AND(NOT(ISBLANK(J1998)),NOT(ISNUMBER(M1998)))),"Digite um número na C.H.",IF(OR(COUNTIF(B1994:B2003,B1998)&gt;1,COUNTIF(J1994:J2003,J1998)&gt;1),"Docente repetido",""))</f>
        <v/>
      </c>
      <c r="P1998" s="15" t="n">
        <f aca="false">IF(ISBLANK(O1998),"",IF(O1998="",0,1))</f>
        <v>0</v>
      </c>
      <c r="Q1998" s="21"/>
      <c r="R1998" s="21"/>
      <c r="S1998" s="21"/>
      <c r="T1998" s="42" t="str">
        <f aca="false">IF(AND($A1998 = "Nome da disciplina:", ISTEXT($B1998)), "OK", "")</f>
        <v/>
      </c>
      <c r="U1998" s="19"/>
      <c r="V1998" s="19"/>
      <c r="W1998" s="21"/>
    </row>
    <row r="1999" customFormat="false" ht="13.5" hidden="false" customHeight="false" outlineLevel="0" collapsed="false">
      <c r="A1999" s="15" t="s">
        <v>120</v>
      </c>
      <c r="B1999" s="20"/>
      <c r="C1999" s="20"/>
      <c r="D1999" s="20"/>
      <c r="E1999" s="19"/>
      <c r="F1999" s="15" t="s">
        <v>110</v>
      </c>
      <c r="G1999" s="22"/>
      <c r="H1999" s="19"/>
      <c r="I1999" s="15" t="s">
        <v>121</v>
      </c>
      <c r="J1999" s="22"/>
      <c r="K1999" s="19"/>
      <c r="L1999" s="15" t="s">
        <v>110</v>
      </c>
      <c r="M1999" s="22"/>
      <c r="N1999" s="19"/>
      <c r="O1999" s="15" t="str">
        <f aca="false">IF(OR(AND(NOT(ISBLANK(G1999)),NOT(ISNUMBER(G1999))),AND(NOT(ISBLANK(J1999)),NOT(ISNUMBER(M1999)))),"Digite um número na C.H.",IF(OR(COUNTIF(B1994:B2003,B1999)&gt;1,COUNTIF(J1994:J2003,J1999)&gt;1),"Docente repetido",""))</f>
        <v/>
      </c>
      <c r="P1999" s="15" t="n">
        <f aca="false">IF(ISBLANK(O1999),"",IF(O1999="",0,1))</f>
        <v>0</v>
      </c>
      <c r="Q1999" s="21"/>
      <c r="R1999" s="21"/>
      <c r="S1999" s="21"/>
      <c r="T1999" s="42" t="str">
        <f aca="false">IF(AND($A1999 = "Nome da disciplina:", ISTEXT($B1999)), "OK", "")</f>
        <v/>
      </c>
      <c r="U1999" s="19"/>
      <c r="V1999" s="19"/>
      <c r="W1999" s="21"/>
    </row>
    <row r="2000" customFormat="false" ht="13.5" hidden="false" customHeight="false" outlineLevel="0" collapsed="false">
      <c r="A2000" s="15" t="s">
        <v>122</v>
      </c>
      <c r="B2000" s="20"/>
      <c r="C2000" s="20"/>
      <c r="D2000" s="20"/>
      <c r="E2000" s="19"/>
      <c r="F2000" s="15" t="s">
        <v>110</v>
      </c>
      <c r="G2000" s="22"/>
      <c r="H2000" s="19"/>
      <c r="I2000" s="15" t="s">
        <v>123</v>
      </c>
      <c r="J2000" s="22"/>
      <c r="K2000" s="19"/>
      <c r="L2000" s="15" t="s">
        <v>110</v>
      </c>
      <c r="M2000" s="22"/>
      <c r="N2000" s="19"/>
      <c r="O2000" s="15" t="str">
        <f aca="false">IF(OR(AND(NOT(ISBLANK(G2000)),NOT(ISNUMBER(G2000))),AND(NOT(ISBLANK(J2000)),NOT(ISNUMBER(M2000)))),"Digite um número na C.H.",IF(OR(COUNTIF(B1994:B2003,B2000)&gt;1,COUNTIF(J1994:J2003,J2000)&gt;1),"Docente repetido",""))</f>
        <v/>
      </c>
      <c r="P2000" s="15" t="n">
        <f aca="false">IF(ISBLANK(O2000),"",IF(O2000="",0,1))</f>
        <v>0</v>
      </c>
      <c r="Q2000" s="21"/>
      <c r="R2000" s="21"/>
      <c r="S2000" s="21"/>
      <c r="T2000" s="42" t="str">
        <f aca="false">IF(AND($A2000 = "Nome da disciplina:", ISTEXT($B2000)), "OK", "")</f>
        <v/>
      </c>
      <c r="U2000" s="19"/>
      <c r="V2000" s="19"/>
      <c r="W2000" s="21"/>
    </row>
    <row r="2001" customFormat="false" ht="13.5" hidden="false" customHeight="false" outlineLevel="0" collapsed="false">
      <c r="A2001" s="15" t="s">
        <v>124</v>
      </c>
      <c r="B2001" s="20"/>
      <c r="C2001" s="20"/>
      <c r="D2001" s="20"/>
      <c r="E2001" s="19"/>
      <c r="F2001" s="15" t="s">
        <v>110</v>
      </c>
      <c r="G2001" s="22"/>
      <c r="H2001" s="19"/>
      <c r="I2001" s="15" t="s">
        <v>125</v>
      </c>
      <c r="J2001" s="22"/>
      <c r="K2001" s="19"/>
      <c r="L2001" s="15" t="s">
        <v>110</v>
      </c>
      <c r="M2001" s="22"/>
      <c r="N2001" s="19"/>
      <c r="O2001" s="15" t="str">
        <f aca="false">IF(OR(AND(NOT(ISBLANK(G2001)),NOT(ISNUMBER(G2001))),AND(NOT(ISBLANK(J2001)),NOT(ISNUMBER(M2001)))),"Digite um número na C.H.",IF(OR(COUNTIF(B1994:B2003,B2001)&gt;1,COUNTIF(J1994:J2003,J2001)&gt;1),"Docente repetido",""))</f>
        <v/>
      </c>
      <c r="P2001" s="15" t="n">
        <f aca="false">IF(ISBLANK(O2001),"",IF(O2001="",0,1))</f>
        <v>0</v>
      </c>
      <c r="Q2001" s="21"/>
      <c r="R2001" s="21"/>
      <c r="S2001" s="21"/>
      <c r="T2001" s="42" t="str">
        <f aca="false">IF(AND($A2001 = "Nome da disciplina:", ISTEXT($B2001)), "OK", "")</f>
        <v/>
      </c>
      <c r="U2001" s="19"/>
      <c r="V2001" s="19"/>
      <c r="W2001" s="21"/>
    </row>
    <row r="2002" customFormat="false" ht="13.5" hidden="false" customHeight="false" outlineLevel="0" collapsed="false">
      <c r="A2002" s="15" t="s">
        <v>126</v>
      </c>
      <c r="B2002" s="20"/>
      <c r="C2002" s="20"/>
      <c r="D2002" s="20"/>
      <c r="E2002" s="19"/>
      <c r="F2002" s="15" t="s">
        <v>110</v>
      </c>
      <c r="G2002" s="22"/>
      <c r="H2002" s="19"/>
      <c r="I2002" s="15" t="s">
        <v>127</v>
      </c>
      <c r="J2002" s="22"/>
      <c r="K2002" s="19"/>
      <c r="L2002" s="15" t="s">
        <v>110</v>
      </c>
      <c r="M2002" s="22"/>
      <c r="N2002" s="19"/>
      <c r="O2002" s="15" t="str">
        <f aca="false">IF(OR(AND(NOT(ISBLANK(G2002)),NOT(ISNUMBER(G2002))),AND(NOT(ISBLANK(J2002)),NOT(ISNUMBER(M2002)))),"Digite um número na C.H.",IF(OR(COUNTIF(B1994:B2003,B2002)&gt;1,COUNTIF(J1994:J2003,J2002)&gt;1),"Docente repetido",""))</f>
        <v/>
      </c>
      <c r="P2002" s="15" t="n">
        <f aca="false">IF(ISBLANK(O2002),"",IF(O2002="",0,1))</f>
        <v>0</v>
      </c>
      <c r="Q2002" s="21"/>
      <c r="R2002" s="21"/>
      <c r="S2002" s="21"/>
      <c r="T2002" s="42" t="str">
        <f aca="false">IF(AND($A2002 = "Nome da disciplina:", ISTEXT($B2002)), "OK", "")</f>
        <v/>
      </c>
      <c r="U2002" s="21"/>
      <c r="V2002" s="21"/>
      <c r="W2002" s="21"/>
    </row>
    <row r="2003" customFormat="false" ht="13.5" hidden="false" customHeight="false" outlineLevel="0" collapsed="false">
      <c r="A2003" s="15" t="s">
        <v>128</v>
      </c>
      <c r="B2003" s="20"/>
      <c r="C2003" s="20"/>
      <c r="D2003" s="20"/>
      <c r="E2003" s="19"/>
      <c r="F2003" s="15" t="s">
        <v>110</v>
      </c>
      <c r="G2003" s="22"/>
      <c r="H2003" s="19"/>
      <c r="I2003" s="15" t="s">
        <v>129</v>
      </c>
      <c r="J2003" s="22"/>
      <c r="K2003" s="19"/>
      <c r="L2003" s="15" t="s">
        <v>110</v>
      </c>
      <c r="M2003" s="22"/>
      <c r="N2003" s="19"/>
      <c r="O2003" s="15" t="str">
        <f aca="false">IF(OR(AND(NOT(ISBLANK(G2003)),NOT(ISNUMBER(G2003))),AND(NOT(ISBLANK(J2003)),NOT(ISNUMBER(M2003)))),"Digite um número na C.H.",IF(OR(COUNTIF(B1994:B2003,B2003)&gt;1,COUNTIF(J1994:J2003,J2003)&gt;1),"Docente repetido",""))</f>
        <v/>
      </c>
      <c r="P2003" s="15" t="n">
        <f aca="false">IF(ISBLANK(O2003),"",IF(O2003="",0,1))</f>
        <v>0</v>
      </c>
      <c r="Q2003" s="21"/>
      <c r="R2003" s="21"/>
      <c r="S2003" s="21"/>
      <c r="T2003" s="42" t="str">
        <f aca="false">IF(AND($A2003 = "Nome da disciplina:", ISTEXT($B2003)), "OK", "")</f>
        <v/>
      </c>
      <c r="U2003" s="21"/>
      <c r="V2003" s="21"/>
      <c r="W2003" s="21"/>
    </row>
    <row r="2004" customFormat="false" ht="12" hidden="false" customHeight="false" outlineLevel="0" collapsed="false">
      <c r="A2004" s="21"/>
      <c r="B2004" s="21"/>
      <c r="C2004" s="21"/>
      <c r="D2004" s="21"/>
      <c r="E2004" s="21"/>
      <c r="F2004" s="21"/>
      <c r="G2004" s="21"/>
      <c r="H2004" s="21"/>
      <c r="I2004" s="21"/>
      <c r="J2004" s="21"/>
      <c r="K2004" s="21"/>
      <c r="L2004" s="21"/>
      <c r="M2004" s="21"/>
      <c r="N2004" s="21"/>
      <c r="O2004" s="21"/>
      <c r="P2004" s="21"/>
      <c r="Q2004" s="21"/>
      <c r="R2004" s="21"/>
      <c r="S2004" s="21"/>
      <c r="T2004" s="42" t="str">
        <f aca="false">IF(AND($A2004 = "Nome da disciplina:", ISTEXT($B2004)), "OK", "")</f>
        <v/>
      </c>
      <c r="U2004" s="21"/>
      <c r="V2004" s="21"/>
      <c r="W2004" s="21"/>
    </row>
    <row r="2005" customFormat="false" ht="15.75" hidden="false" customHeight="true" outlineLevel="0" collapsed="false">
      <c r="T2005" s="42" t="str">
        <f aca="false">IF(AND($A2005 = "Nome da disciplina:", ISTEXT($B2005)), "OK", "")</f>
        <v/>
      </c>
    </row>
    <row r="2006" customFormat="false" ht="15.75" hidden="false" customHeight="true" outlineLevel="0" collapsed="false">
      <c r="T2006" s="42" t="str">
        <f aca="false">IF(AND($A2006 = "Nome da disciplina:", ISTEXT($B2006)), "OK", "")</f>
        <v/>
      </c>
    </row>
    <row r="2007" customFormat="false" ht="19.5" hidden="false" customHeight="true" outlineLevel="0" collapsed="false">
      <c r="A2007" s="15" t="s">
        <v>98</v>
      </c>
      <c r="B2007" s="17"/>
      <c r="C2007" s="17"/>
      <c r="D2007" s="17"/>
      <c r="E2007" s="17"/>
      <c r="F2007" s="17"/>
      <c r="G2007" s="17"/>
      <c r="H2007" s="17"/>
      <c r="I2007" s="17"/>
      <c r="J2007" s="17"/>
      <c r="K2007" s="17"/>
      <c r="L2007" s="17"/>
      <c r="M2007" s="17"/>
      <c r="N2007" s="19"/>
      <c r="O2007" s="15" t="str">
        <f aca="false">IF(AND(B2007="",NOT(F2008="")),"Nome da disciplina obrigatório","")</f>
        <v/>
      </c>
      <c r="P2007" s="15" t="n">
        <f aca="false">IF(ISBLANK(O2007),"",IF(O2007="",0,1))</f>
        <v>0</v>
      </c>
      <c r="Q2007" s="21"/>
      <c r="R2007" s="21"/>
      <c r="S2007" s="21"/>
      <c r="T2007" s="42" t="str">
        <f aca="false">IF(AND($A2007 = "Nome da disciplina:", ISTEXT($B2007)), "OK", "")</f>
        <v/>
      </c>
      <c r="U2007" s="21"/>
      <c r="V2007" s="21"/>
      <c r="W2007" s="21"/>
    </row>
    <row r="2008" customFormat="false" ht="32.25" hidden="false" customHeight="true" outlineLevel="0" collapsed="false">
      <c r="A2008" s="47" t="s">
        <v>99</v>
      </c>
      <c r="B2008" s="47"/>
      <c r="C2008" s="47"/>
      <c r="D2008" s="47"/>
      <c r="E2008" s="47"/>
      <c r="F2008" s="15" t="str">
        <f aca="false">IF(SUM(G2018:G2027)+SUM(M2018:M2027)=0,"",SUM(G2018:G2027)+SUM(M2018:M2027))</f>
        <v/>
      </c>
      <c r="H2008" s="19"/>
      <c r="I2008" s="19"/>
      <c r="J2008" s="19"/>
      <c r="K2008" s="19"/>
      <c r="L2008" s="19"/>
      <c r="M2008" s="19"/>
      <c r="N2008" s="19"/>
      <c r="O2008" s="15" t="str">
        <f aca="false">IF(F2008="", "", IF(AND(NOT(F2008=0),NOT(MOD(F2008,15)=0)),"A carga horária deve ser múltiplo de 15",""))</f>
        <v/>
      </c>
      <c r="P2008" s="15" t="n">
        <f aca="false">IF(ISBLANK(O2008),"",IF(O2008="",0,1))</f>
        <v>0</v>
      </c>
      <c r="Q2008" s="21"/>
      <c r="R2008" s="21"/>
      <c r="S2008" s="21"/>
      <c r="T2008" s="42" t="str">
        <f aca="false">IF(AND($A2008 = "Nome da disciplina:", ISTEXT($B2008)), "OK", "")</f>
        <v/>
      </c>
      <c r="U2008" s="19"/>
      <c r="V2008" s="19"/>
      <c r="W2008" s="21"/>
    </row>
    <row r="2009" customFormat="false" ht="13.5" hidden="false" customHeight="true" outlineLevel="0" collapsed="false">
      <c r="A2009" s="39" t="s">
        <v>92</v>
      </c>
      <c r="B2009" s="39"/>
      <c r="C2009" s="39"/>
      <c r="D2009" s="39"/>
      <c r="E2009" s="39"/>
      <c r="F2009" s="48" t="str">
        <f aca="false">IF(AND(NOT(ISBLANK(F2008)),ISNUMBER(F2008),F2008&gt;=15),F2008/15,"")</f>
        <v/>
      </c>
      <c r="G2009" s="19"/>
      <c r="H2009" s="19"/>
      <c r="I2009" s="19"/>
      <c r="J2009" s="19"/>
      <c r="K2009" s="19"/>
      <c r="L2009" s="19"/>
      <c r="M2009" s="19"/>
      <c r="N2009" s="19"/>
      <c r="O2009" s="21"/>
      <c r="P2009" s="21"/>
      <c r="Q2009" s="21"/>
      <c r="R2009" s="21"/>
      <c r="S2009" s="21"/>
      <c r="T2009" s="42" t="str">
        <f aca="false">IF(AND($A2009 = "Nome da disciplina:", ISTEXT($B2009)), "OK", "")</f>
        <v/>
      </c>
      <c r="U2009" s="19"/>
      <c r="V2009" s="19"/>
      <c r="W2009" s="21"/>
    </row>
    <row r="2010" customFormat="false" ht="60" hidden="false" customHeight="true" outlineLevel="0" collapsed="false">
      <c r="A2010" s="15" t="s">
        <v>100</v>
      </c>
      <c r="B2010" s="31"/>
      <c r="C2010" s="31"/>
      <c r="D2010" s="31"/>
      <c r="E2010" s="31"/>
      <c r="F2010" s="31"/>
      <c r="G2010" s="31"/>
      <c r="H2010" s="31"/>
      <c r="I2010" s="31"/>
      <c r="J2010" s="31"/>
      <c r="K2010" s="31"/>
      <c r="L2010" s="31"/>
      <c r="M2010" s="31"/>
      <c r="N2010" s="19"/>
      <c r="O2010" s="21"/>
      <c r="P2010" s="21"/>
      <c r="Q2010" s="21"/>
      <c r="R2010" s="21"/>
      <c r="S2010" s="21"/>
      <c r="T2010" s="42" t="str">
        <f aca="false">IF(AND($A2010 = "Nome da disciplina:", ISTEXT($B2010)), "OK", "")</f>
        <v/>
      </c>
      <c r="U2010" s="19"/>
      <c r="V2010" s="19"/>
      <c r="W2010" s="21"/>
    </row>
    <row r="2011" customFormat="false" ht="60" hidden="false" customHeight="true" outlineLevel="0" collapsed="false">
      <c r="A2011" s="49" t="s">
        <v>101</v>
      </c>
      <c r="B2011" s="31"/>
      <c r="C2011" s="31"/>
      <c r="D2011" s="31"/>
      <c r="E2011" s="31"/>
      <c r="F2011" s="31"/>
      <c r="G2011" s="31"/>
      <c r="H2011" s="31"/>
      <c r="I2011" s="31"/>
      <c r="J2011" s="31"/>
      <c r="K2011" s="31"/>
      <c r="L2011" s="31"/>
      <c r="M2011" s="31"/>
      <c r="N2011" s="19"/>
      <c r="O2011" s="21"/>
      <c r="P2011" s="21"/>
      <c r="Q2011" s="21"/>
      <c r="R2011" s="21"/>
      <c r="S2011" s="21"/>
      <c r="T2011" s="42" t="str">
        <f aca="false">IF(AND($A2011 = "Nome da disciplina:", ISTEXT($B2011)), "OK", "")</f>
        <v/>
      </c>
      <c r="U2011" s="19"/>
      <c r="V2011" s="19"/>
      <c r="W2011" s="21"/>
    </row>
    <row r="2012" customFormat="false" ht="13.5" hidden="false" customHeight="false" outlineLevel="0" collapsed="false">
      <c r="A2012" s="15" t="s">
        <v>102</v>
      </c>
      <c r="B2012" s="22"/>
      <c r="C2012" s="50" t="s">
        <v>103</v>
      </c>
      <c r="D2012" s="19"/>
      <c r="E2012" s="19"/>
      <c r="G2012" s="21"/>
      <c r="H2012" s="19"/>
      <c r="I2012" s="19"/>
      <c r="J2012" s="19"/>
      <c r="K2012" s="19"/>
      <c r="L2012" s="19"/>
      <c r="M2012" s="19"/>
      <c r="N2012" s="19"/>
      <c r="O2012" s="21"/>
      <c r="P2012" s="21"/>
      <c r="Q2012" s="21"/>
      <c r="R2012" s="21"/>
      <c r="S2012" s="21"/>
      <c r="T2012" s="42" t="str">
        <f aca="false">IF(AND($A2012 = "Nome da disciplina:", ISTEXT($B2012)), "OK", "")</f>
        <v/>
      </c>
      <c r="U2012" s="19"/>
      <c r="V2012" s="19"/>
      <c r="W2012" s="21"/>
    </row>
    <row r="2013" customFormat="false" ht="13.5" hidden="false" customHeight="false" outlineLevel="0" collapsed="false">
      <c r="A2013" s="15" t="s">
        <v>104</v>
      </c>
      <c r="B2013" s="22"/>
      <c r="C2013" s="50" t="s">
        <v>103</v>
      </c>
      <c r="D2013" s="19"/>
      <c r="E2013" s="19"/>
      <c r="G2013" s="21"/>
      <c r="H2013" s="19"/>
      <c r="I2013" s="19"/>
      <c r="J2013" s="19"/>
      <c r="K2013" s="19"/>
      <c r="L2013" s="19"/>
      <c r="M2013" s="19"/>
      <c r="N2013" s="19"/>
      <c r="O2013" s="21"/>
      <c r="P2013" s="21"/>
      <c r="Q2013" s="21"/>
      <c r="R2013" s="21"/>
      <c r="S2013" s="21"/>
      <c r="T2013" s="42" t="str">
        <f aca="false">IF(AND($A2013 = "Nome da disciplina:", ISTEXT($B2013)), "OK", "")</f>
        <v/>
      </c>
      <c r="U2013" s="19"/>
      <c r="V2013" s="19"/>
      <c r="W2013" s="21"/>
    </row>
    <row r="2014" customFormat="false" ht="13.5" hidden="false" customHeight="true" outlineLevel="0" collapsed="false">
      <c r="A2014" s="51" t="s">
        <v>105</v>
      </c>
      <c r="B2014" s="51"/>
      <c r="C2014" s="22"/>
      <c r="D2014" s="50" t="s">
        <v>103</v>
      </c>
      <c r="E2014" s="19"/>
      <c r="F2014" s="52"/>
      <c r="G2014" s="21"/>
      <c r="H2014" s="19"/>
      <c r="I2014" s="19"/>
      <c r="J2014" s="19"/>
      <c r="K2014" s="19"/>
      <c r="L2014" s="19"/>
      <c r="M2014" s="19"/>
      <c r="N2014" s="19"/>
      <c r="O2014" s="21"/>
      <c r="P2014" s="21"/>
      <c r="Q2014" s="21"/>
      <c r="R2014" s="21"/>
      <c r="S2014" s="21"/>
      <c r="T2014" s="42" t="str">
        <f aca="false">IF(AND($A2014 = "Nome da disciplina:", ISTEXT($B2014)), "OK", "")</f>
        <v/>
      </c>
      <c r="U2014" s="19"/>
      <c r="V2014" s="19"/>
      <c r="W2014" s="21"/>
    </row>
    <row r="2015" customFormat="false" ht="13.5" hidden="false" customHeight="true" outlineLevel="0" collapsed="false">
      <c r="A2015" s="51" t="s">
        <v>106</v>
      </c>
      <c r="B2015" s="51"/>
      <c r="C2015" s="22"/>
      <c r="D2015" s="50" t="s">
        <v>103</v>
      </c>
      <c r="E2015" s="19"/>
      <c r="F2015" s="52"/>
      <c r="G2015" s="21"/>
      <c r="H2015" s="19"/>
      <c r="I2015" s="19"/>
      <c r="J2015" s="19"/>
      <c r="K2015" s="19"/>
      <c r="L2015" s="19"/>
      <c r="M2015" s="19"/>
      <c r="N2015" s="19"/>
      <c r="O2015" s="21"/>
      <c r="P2015" s="21"/>
      <c r="Q2015" s="21"/>
      <c r="R2015" s="21"/>
      <c r="S2015" s="21"/>
      <c r="T2015" s="42" t="str">
        <f aca="false">IF(AND($A2015 = "Nome da disciplina:", ISTEXT($B2015)), "OK", "")</f>
        <v/>
      </c>
      <c r="U2015" s="19"/>
      <c r="V2015" s="19"/>
      <c r="W2015" s="21"/>
    </row>
    <row r="2016" customFormat="false" ht="13.5" hidden="false" customHeight="true" outlineLevel="0" collapsed="false">
      <c r="A2016" s="57" t="s">
        <v>107</v>
      </c>
      <c r="B2016" s="57"/>
      <c r="C2016" s="57"/>
      <c r="D2016" s="22"/>
      <c r="E2016" s="50" t="s">
        <v>103</v>
      </c>
      <c r="G2016" s="21"/>
      <c r="H2016" s="19"/>
      <c r="I2016" s="19"/>
      <c r="J2016" s="19"/>
      <c r="K2016" s="19"/>
      <c r="L2016" s="19"/>
      <c r="M2016" s="19"/>
      <c r="N2016" s="19"/>
      <c r="O2016" s="21"/>
      <c r="P2016" s="21"/>
      <c r="Q2016" s="21"/>
      <c r="R2016" s="21"/>
      <c r="S2016" s="21"/>
      <c r="T2016" s="42" t="str">
        <f aca="false">IF(AND($A2016 = "Nome da disciplina:", ISTEXT($B2016)), "OK", "")</f>
        <v/>
      </c>
      <c r="U2016" s="19"/>
      <c r="V2016" s="19"/>
      <c r="W2016" s="21"/>
    </row>
    <row r="2017" customFormat="false" ht="13.5" hidden="false" customHeight="true" outlineLevel="0" collapsed="false">
      <c r="A2017" s="59" t="s">
        <v>108</v>
      </c>
      <c r="B2017" s="59"/>
      <c r="C2017" s="59"/>
      <c r="D2017" s="22"/>
      <c r="E2017" s="50" t="s">
        <v>103</v>
      </c>
      <c r="G2017" s="21"/>
      <c r="H2017" s="19"/>
      <c r="I2017" s="19"/>
      <c r="J2017" s="19"/>
      <c r="K2017" s="19"/>
      <c r="L2017" s="19"/>
      <c r="M2017" s="19"/>
      <c r="N2017" s="19"/>
      <c r="O2017" s="21"/>
      <c r="P2017" s="21"/>
      <c r="Q2017" s="21"/>
      <c r="R2017" s="21"/>
      <c r="S2017" s="21"/>
      <c r="T2017" s="42" t="str">
        <f aca="false">IF(AND($A2017 = "Nome da disciplina:", ISTEXT($B2017)), "OK", "")</f>
        <v/>
      </c>
      <c r="U2017" s="19"/>
      <c r="V2017" s="19"/>
      <c r="W2017" s="21"/>
    </row>
    <row r="2018" customFormat="false" ht="13.5" hidden="false" customHeight="false" outlineLevel="0" collapsed="false">
      <c r="A2018" s="15" t="s">
        <v>109</v>
      </c>
      <c r="B2018" s="20"/>
      <c r="C2018" s="20"/>
      <c r="D2018" s="20"/>
      <c r="E2018" s="19"/>
      <c r="F2018" s="15" t="s">
        <v>110</v>
      </c>
      <c r="G2018" s="22"/>
      <c r="H2018" s="19"/>
      <c r="I2018" s="15" t="s">
        <v>111</v>
      </c>
      <c r="J2018" s="22"/>
      <c r="K2018" s="19"/>
      <c r="L2018" s="15" t="s">
        <v>110</v>
      </c>
      <c r="M2018" s="22"/>
      <c r="N2018" s="19"/>
      <c r="O2018" s="15" t="str">
        <f aca="false">IF(OR(AND(NOT(ISBLANK(G2018)),NOT(ISNUMBER(G2018))),AND(NOT(ISBLANK(J2018)),NOT(ISNUMBER(M2018)))),"Digite um número na C.H.",IF(OR(COUNTIF(B2018:B2027,B2018)&gt;1,COUNTIF(J2018:J2027,J2018)&gt;1),"Docente repetido",""))</f>
        <v/>
      </c>
      <c r="P2018" s="15" t="n">
        <f aca="false">IF(ISBLANK(O2018),"",IF(O2018="",0,1))</f>
        <v>0</v>
      </c>
      <c r="Q2018" s="21"/>
      <c r="R2018" s="21"/>
      <c r="S2018" s="21"/>
      <c r="T2018" s="42" t="str">
        <f aca="false">IF(AND($A2018 = "Nome da disciplina:", ISTEXT($B2018)), "OK", "")</f>
        <v/>
      </c>
      <c r="U2018" s="19"/>
      <c r="V2018" s="19"/>
      <c r="W2018" s="21"/>
    </row>
    <row r="2019" customFormat="false" ht="13.5" hidden="false" customHeight="false" outlineLevel="0" collapsed="false">
      <c r="A2019" s="15" t="s">
        <v>112</v>
      </c>
      <c r="B2019" s="20"/>
      <c r="C2019" s="20"/>
      <c r="D2019" s="20"/>
      <c r="E2019" s="19"/>
      <c r="F2019" s="15" t="s">
        <v>110</v>
      </c>
      <c r="G2019" s="22"/>
      <c r="H2019" s="19"/>
      <c r="I2019" s="15" t="s">
        <v>113</v>
      </c>
      <c r="J2019" s="22"/>
      <c r="K2019" s="19"/>
      <c r="L2019" s="15" t="s">
        <v>110</v>
      </c>
      <c r="M2019" s="22"/>
      <c r="N2019" s="19"/>
      <c r="O2019" s="15" t="str">
        <f aca="false">IF(OR(AND(NOT(ISBLANK(G2019)),NOT(ISNUMBER(G2019))),AND(NOT(ISBLANK(J2019)),NOT(ISNUMBER(M2019)))),"Digite um número na C.H.",IF(OR(COUNTIF(B2018:B2027,B2019)&gt;1,COUNTIF(J2018:J2027,J2019)&gt;1),"Docente repetido",""))</f>
        <v/>
      </c>
      <c r="P2019" s="15" t="n">
        <f aca="false">IF(ISBLANK(O2019),"",IF(O2019="",0,1))</f>
        <v>0</v>
      </c>
      <c r="Q2019" s="21"/>
      <c r="R2019" s="21"/>
      <c r="S2019" s="21"/>
      <c r="T2019" s="42" t="str">
        <f aca="false">IF(AND($A2019 = "Nome da disciplina:", ISTEXT($B2019)), "OK", "")</f>
        <v/>
      </c>
      <c r="U2019" s="19"/>
      <c r="V2019" s="19"/>
      <c r="W2019" s="21"/>
    </row>
    <row r="2020" customFormat="false" ht="13.5" hidden="false" customHeight="false" outlineLevel="0" collapsed="false">
      <c r="A2020" s="15" t="s">
        <v>114</v>
      </c>
      <c r="B2020" s="20"/>
      <c r="C2020" s="20"/>
      <c r="D2020" s="20"/>
      <c r="E2020" s="19"/>
      <c r="F2020" s="15" t="s">
        <v>110</v>
      </c>
      <c r="G2020" s="22"/>
      <c r="H2020" s="19"/>
      <c r="I2020" s="15" t="s">
        <v>115</v>
      </c>
      <c r="J2020" s="22"/>
      <c r="K2020" s="19"/>
      <c r="L2020" s="15" t="s">
        <v>110</v>
      </c>
      <c r="M2020" s="22"/>
      <c r="N2020" s="19"/>
      <c r="O2020" s="15" t="str">
        <f aca="false">IF(OR(AND(NOT(ISBLANK(G2020)),NOT(ISNUMBER(G2020))),AND(NOT(ISBLANK(J2020)),NOT(ISNUMBER(M2020)))),"Digite um número na C.H.",IF(OR(COUNTIF(B2018:B2027,B2020)&gt;1,COUNTIF(J2018:J2027,J2020)&gt;1),"Docente repetido",""))</f>
        <v/>
      </c>
      <c r="P2020" s="15" t="n">
        <f aca="false">IF(ISBLANK(O2020),"",IF(O2020="",0,1))</f>
        <v>0</v>
      </c>
      <c r="Q2020" s="21"/>
      <c r="R2020" s="21"/>
      <c r="S2020" s="21"/>
      <c r="T2020" s="42" t="str">
        <f aca="false">IF(AND($A2020 = "Nome da disciplina:", ISTEXT($B2020)), "OK", "")</f>
        <v/>
      </c>
      <c r="U2020" s="19"/>
      <c r="V2020" s="19"/>
      <c r="W2020" s="21"/>
    </row>
    <row r="2021" customFormat="false" ht="13.5" hidden="false" customHeight="false" outlineLevel="0" collapsed="false">
      <c r="A2021" s="15" t="s">
        <v>116</v>
      </c>
      <c r="B2021" s="20"/>
      <c r="C2021" s="20"/>
      <c r="D2021" s="20"/>
      <c r="E2021" s="19"/>
      <c r="F2021" s="15" t="s">
        <v>110</v>
      </c>
      <c r="G2021" s="22"/>
      <c r="H2021" s="19"/>
      <c r="I2021" s="15" t="s">
        <v>117</v>
      </c>
      <c r="J2021" s="22"/>
      <c r="K2021" s="19"/>
      <c r="L2021" s="15" t="s">
        <v>110</v>
      </c>
      <c r="M2021" s="22"/>
      <c r="N2021" s="19"/>
      <c r="O2021" s="15" t="str">
        <f aca="false">IF(OR(AND(NOT(ISBLANK(G2021)),NOT(ISNUMBER(G2021))),AND(NOT(ISBLANK(J2021)),NOT(ISNUMBER(M2021)))),"Digite um número na C.H.",IF(OR(COUNTIF(B2018:B2027,B2021)&gt;1,COUNTIF(J2018:J2027,J2021)&gt;1),"Docente repetido",""))</f>
        <v/>
      </c>
      <c r="P2021" s="15" t="n">
        <f aca="false">IF(ISBLANK(O2021),"",IF(O2021="",0,1))</f>
        <v>0</v>
      </c>
      <c r="Q2021" s="21"/>
      <c r="R2021" s="21"/>
      <c r="S2021" s="21"/>
      <c r="T2021" s="42" t="str">
        <f aca="false">IF(AND($A2021 = "Nome da disciplina:", ISTEXT($B2021)), "OK", "")</f>
        <v/>
      </c>
      <c r="U2021" s="19"/>
      <c r="V2021" s="19"/>
      <c r="W2021" s="21"/>
    </row>
    <row r="2022" customFormat="false" ht="13.5" hidden="false" customHeight="false" outlineLevel="0" collapsed="false">
      <c r="A2022" s="15" t="s">
        <v>118</v>
      </c>
      <c r="B2022" s="20"/>
      <c r="C2022" s="20"/>
      <c r="D2022" s="20"/>
      <c r="E2022" s="19"/>
      <c r="F2022" s="15" t="s">
        <v>110</v>
      </c>
      <c r="G2022" s="22"/>
      <c r="H2022" s="19"/>
      <c r="I2022" s="15" t="s">
        <v>119</v>
      </c>
      <c r="J2022" s="22"/>
      <c r="K2022" s="19"/>
      <c r="L2022" s="15" t="s">
        <v>110</v>
      </c>
      <c r="M2022" s="22"/>
      <c r="N2022" s="19"/>
      <c r="O2022" s="15" t="str">
        <f aca="false">IF(OR(AND(NOT(ISBLANK(G2022)),NOT(ISNUMBER(G2022))),AND(NOT(ISBLANK(J2022)),NOT(ISNUMBER(M2022)))),"Digite um número na C.H.",IF(OR(COUNTIF(B2018:B2027,B2022)&gt;1,COUNTIF(J2018:J2027,J2022)&gt;1),"Docente repetido",""))</f>
        <v/>
      </c>
      <c r="P2022" s="15" t="n">
        <f aca="false">IF(ISBLANK(O2022),"",IF(O2022="",0,1))</f>
        <v>0</v>
      </c>
      <c r="Q2022" s="21"/>
      <c r="R2022" s="21"/>
      <c r="S2022" s="21"/>
      <c r="T2022" s="42" t="str">
        <f aca="false">IF(AND($A2022 = "Nome da disciplina:", ISTEXT($B2022)), "OK", "")</f>
        <v/>
      </c>
      <c r="U2022" s="19"/>
      <c r="V2022" s="19"/>
      <c r="W2022" s="21"/>
    </row>
    <row r="2023" customFormat="false" ht="13.5" hidden="false" customHeight="false" outlineLevel="0" collapsed="false">
      <c r="A2023" s="15" t="s">
        <v>120</v>
      </c>
      <c r="B2023" s="20"/>
      <c r="C2023" s="20"/>
      <c r="D2023" s="20"/>
      <c r="E2023" s="19"/>
      <c r="F2023" s="15" t="s">
        <v>110</v>
      </c>
      <c r="G2023" s="22"/>
      <c r="H2023" s="19"/>
      <c r="I2023" s="15" t="s">
        <v>121</v>
      </c>
      <c r="J2023" s="22"/>
      <c r="K2023" s="19"/>
      <c r="L2023" s="15" t="s">
        <v>110</v>
      </c>
      <c r="M2023" s="22"/>
      <c r="N2023" s="19"/>
      <c r="O2023" s="15" t="str">
        <f aca="false">IF(OR(AND(NOT(ISBLANK(G2023)),NOT(ISNUMBER(G2023))),AND(NOT(ISBLANK(J2023)),NOT(ISNUMBER(M2023)))),"Digite um número na C.H.",IF(OR(COUNTIF(B2018:B2027,B2023)&gt;1,COUNTIF(J2018:J2027,J2023)&gt;1),"Docente repetido",""))</f>
        <v/>
      </c>
      <c r="P2023" s="15" t="n">
        <f aca="false">IF(ISBLANK(O2023),"",IF(O2023="",0,1))</f>
        <v>0</v>
      </c>
      <c r="Q2023" s="21"/>
      <c r="R2023" s="21"/>
      <c r="S2023" s="21"/>
      <c r="T2023" s="42" t="str">
        <f aca="false">IF(AND($A2023 = "Nome da disciplina:", ISTEXT($B2023)), "OK", "")</f>
        <v/>
      </c>
      <c r="U2023" s="19"/>
      <c r="V2023" s="19"/>
      <c r="W2023" s="21"/>
    </row>
    <row r="2024" customFormat="false" ht="13.5" hidden="false" customHeight="false" outlineLevel="0" collapsed="false">
      <c r="A2024" s="15" t="s">
        <v>122</v>
      </c>
      <c r="B2024" s="20"/>
      <c r="C2024" s="20"/>
      <c r="D2024" s="20"/>
      <c r="E2024" s="19"/>
      <c r="F2024" s="15" t="s">
        <v>110</v>
      </c>
      <c r="G2024" s="22"/>
      <c r="H2024" s="19"/>
      <c r="I2024" s="15" t="s">
        <v>123</v>
      </c>
      <c r="J2024" s="22"/>
      <c r="K2024" s="19"/>
      <c r="L2024" s="15" t="s">
        <v>110</v>
      </c>
      <c r="M2024" s="22"/>
      <c r="N2024" s="19"/>
      <c r="O2024" s="15" t="str">
        <f aca="false">IF(OR(AND(NOT(ISBLANK(G2024)),NOT(ISNUMBER(G2024))),AND(NOT(ISBLANK(J2024)),NOT(ISNUMBER(M2024)))),"Digite um número na C.H.",IF(OR(COUNTIF(B2018:B2027,B2024)&gt;1,COUNTIF(J2018:J2027,J2024)&gt;1),"Docente repetido",""))</f>
        <v/>
      </c>
      <c r="P2024" s="15" t="n">
        <f aca="false">IF(ISBLANK(O2024),"",IF(O2024="",0,1))</f>
        <v>0</v>
      </c>
      <c r="Q2024" s="21"/>
      <c r="R2024" s="21"/>
      <c r="S2024" s="21"/>
      <c r="T2024" s="42" t="str">
        <f aca="false">IF(AND($A2024 = "Nome da disciplina:", ISTEXT($B2024)), "OK", "")</f>
        <v/>
      </c>
      <c r="U2024" s="19"/>
      <c r="V2024" s="19"/>
      <c r="W2024" s="21"/>
    </row>
    <row r="2025" customFormat="false" ht="13.5" hidden="false" customHeight="false" outlineLevel="0" collapsed="false">
      <c r="A2025" s="15" t="s">
        <v>124</v>
      </c>
      <c r="B2025" s="20"/>
      <c r="C2025" s="20"/>
      <c r="D2025" s="20"/>
      <c r="E2025" s="19"/>
      <c r="F2025" s="15" t="s">
        <v>110</v>
      </c>
      <c r="G2025" s="22"/>
      <c r="H2025" s="19"/>
      <c r="I2025" s="15" t="s">
        <v>125</v>
      </c>
      <c r="J2025" s="22"/>
      <c r="K2025" s="19"/>
      <c r="L2025" s="15" t="s">
        <v>110</v>
      </c>
      <c r="M2025" s="22"/>
      <c r="N2025" s="19"/>
      <c r="O2025" s="15" t="str">
        <f aca="false">IF(OR(AND(NOT(ISBLANK(G2025)),NOT(ISNUMBER(G2025))),AND(NOT(ISBLANK(J2025)),NOT(ISNUMBER(M2025)))),"Digite um número na C.H.",IF(OR(COUNTIF(B2018:B2027,B2025)&gt;1,COUNTIF(J2018:J2027,J2025)&gt;1),"Docente repetido",""))</f>
        <v/>
      </c>
      <c r="P2025" s="15" t="n">
        <f aca="false">IF(ISBLANK(O2025),"",IF(O2025="",0,1))</f>
        <v>0</v>
      </c>
      <c r="Q2025" s="21"/>
      <c r="R2025" s="21"/>
      <c r="S2025" s="21"/>
      <c r="T2025" s="42" t="str">
        <f aca="false">IF(AND($A2025 = "Nome da disciplina:", ISTEXT($B2025)), "OK", "")</f>
        <v/>
      </c>
      <c r="U2025" s="19"/>
      <c r="V2025" s="19"/>
      <c r="W2025" s="21"/>
    </row>
    <row r="2026" customFormat="false" ht="13.5" hidden="false" customHeight="false" outlineLevel="0" collapsed="false">
      <c r="A2026" s="15" t="s">
        <v>126</v>
      </c>
      <c r="B2026" s="20"/>
      <c r="C2026" s="20"/>
      <c r="D2026" s="20"/>
      <c r="E2026" s="19"/>
      <c r="F2026" s="15" t="s">
        <v>110</v>
      </c>
      <c r="G2026" s="22"/>
      <c r="H2026" s="19"/>
      <c r="I2026" s="15" t="s">
        <v>127</v>
      </c>
      <c r="J2026" s="22"/>
      <c r="K2026" s="19"/>
      <c r="L2026" s="15" t="s">
        <v>110</v>
      </c>
      <c r="M2026" s="22"/>
      <c r="N2026" s="19"/>
      <c r="O2026" s="15" t="str">
        <f aca="false">IF(OR(AND(NOT(ISBLANK(G2026)),NOT(ISNUMBER(G2026))),AND(NOT(ISBLANK(J2026)),NOT(ISNUMBER(M2026)))),"Digite um número na C.H.",IF(OR(COUNTIF(B2018:B2027,B2026)&gt;1,COUNTIF(J2018:J2027,J2026)&gt;1),"Docente repetido",""))</f>
        <v/>
      </c>
      <c r="P2026" s="15" t="n">
        <f aca="false">IF(ISBLANK(O2026),"",IF(O2026="",0,1))</f>
        <v>0</v>
      </c>
      <c r="Q2026" s="21"/>
      <c r="R2026" s="21"/>
      <c r="S2026" s="21"/>
      <c r="T2026" s="42" t="str">
        <f aca="false">IF(AND($A2026 = "Nome da disciplina:", ISTEXT($B2026)), "OK", "")</f>
        <v/>
      </c>
      <c r="U2026" s="21"/>
      <c r="V2026" s="21"/>
      <c r="W2026" s="21"/>
    </row>
    <row r="2027" customFormat="false" ht="13.5" hidden="false" customHeight="false" outlineLevel="0" collapsed="false">
      <c r="A2027" s="15" t="s">
        <v>128</v>
      </c>
      <c r="B2027" s="20"/>
      <c r="C2027" s="20"/>
      <c r="D2027" s="20"/>
      <c r="E2027" s="19"/>
      <c r="F2027" s="15" t="s">
        <v>110</v>
      </c>
      <c r="G2027" s="22"/>
      <c r="H2027" s="19"/>
      <c r="I2027" s="15" t="s">
        <v>129</v>
      </c>
      <c r="J2027" s="22"/>
      <c r="K2027" s="19"/>
      <c r="L2027" s="15" t="s">
        <v>110</v>
      </c>
      <c r="M2027" s="22"/>
      <c r="N2027" s="19"/>
      <c r="O2027" s="15" t="str">
        <f aca="false">IF(OR(AND(NOT(ISBLANK(G2027)),NOT(ISNUMBER(G2027))),AND(NOT(ISBLANK(J2027)),NOT(ISNUMBER(M2027)))),"Digite um número na C.H.",IF(OR(COUNTIF(B2018:B2027,B2027)&gt;1,COUNTIF(J2018:J2027,J2027)&gt;1),"Docente repetido",""))</f>
        <v/>
      </c>
      <c r="P2027" s="15" t="n">
        <f aca="false">IF(ISBLANK(O2027),"",IF(O2027="",0,1))</f>
        <v>0</v>
      </c>
      <c r="Q2027" s="21"/>
      <c r="R2027" s="21"/>
      <c r="S2027" s="21"/>
      <c r="T2027" s="42" t="str">
        <f aca="false">IF(AND($A2027 = "Nome da disciplina:", ISTEXT($B2027)), "OK", "")</f>
        <v/>
      </c>
      <c r="U2027" s="21"/>
      <c r="V2027" s="21"/>
      <c r="W2027" s="21"/>
    </row>
    <row r="2028" customFormat="false" ht="12" hidden="false" customHeight="false" outlineLevel="0" collapsed="false">
      <c r="A2028" s="21"/>
      <c r="B2028" s="21"/>
      <c r="C2028" s="21"/>
      <c r="D2028" s="21"/>
      <c r="E2028" s="21"/>
      <c r="F2028" s="21"/>
      <c r="G2028" s="21"/>
      <c r="H2028" s="21"/>
      <c r="I2028" s="21"/>
      <c r="J2028" s="21"/>
      <c r="K2028" s="21"/>
      <c r="L2028" s="21"/>
      <c r="M2028" s="21"/>
      <c r="N2028" s="21"/>
      <c r="O2028" s="21"/>
      <c r="P2028" s="21"/>
      <c r="Q2028" s="21"/>
      <c r="R2028" s="21"/>
      <c r="S2028" s="21"/>
      <c r="T2028" s="42" t="str">
        <f aca="false">IF(AND($A2028 = "Nome da disciplina:", ISTEXT($B2028)), "OK", "")</f>
        <v/>
      </c>
      <c r="U2028" s="21"/>
      <c r="V2028" s="21"/>
      <c r="W2028" s="21"/>
    </row>
    <row r="2029" customFormat="false" ht="15.75" hidden="false" customHeight="true" outlineLevel="0" collapsed="false">
      <c r="T2029" s="42" t="str">
        <f aca="false">IF(AND($A2029 = "Nome da disciplina:", ISTEXT($B2029)), "OK", "")</f>
        <v/>
      </c>
    </row>
    <row r="2030" customFormat="false" ht="15.75" hidden="false" customHeight="true" outlineLevel="0" collapsed="false">
      <c r="T2030" s="42" t="str">
        <f aca="false">IF(AND($A2030 = "Nome da disciplina:", ISTEXT($B2030)), "OK", "")</f>
        <v/>
      </c>
    </row>
    <row r="2031" customFormat="false" ht="19.5" hidden="false" customHeight="true" outlineLevel="0" collapsed="false">
      <c r="A2031" s="15" t="s">
        <v>98</v>
      </c>
      <c r="B2031" s="17"/>
      <c r="C2031" s="17"/>
      <c r="D2031" s="17"/>
      <c r="E2031" s="17"/>
      <c r="F2031" s="17"/>
      <c r="G2031" s="17"/>
      <c r="H2031" s="17"/>
      <c r="I2031" s="17"/>
      <c r="J2031" s="17"/>
      <c r="K2031" s="17"/>
      <c r="L2031" s="17"/>
      <c r="M2031" s="17"/>
      <c r="N2031" s="19"/>
      <c r="O2031" s="15" t="str">
        <f aca="false">IF(AND(B2031="",NOT(F2032="")),"Nome da disciplina obrigatório","")</f>
        <v/>
      </c>
      <c r="P2031" s="15" t="n">
        <f aca="false">IF(ISBLANK(O2031),"",IF(O2031="",0,1))</f>
        <v>0</v>
      </c>
      <c r="Q2031" s="21"/>
      <c r="R2031" s="21"/>
      <c r="S2031" s="21"/>
      <c r="T2031" s="42" t="str">
        <f aca="false">IF(AND($A2031 = "Nome da disciplina:", ISTEXT($B2031)), "OK", "")</f>
        <v/>
      </c>
      <c r="U2031" s="21"/>
      <c r="V2031" s="21"/>
      <c r="W2031" s="21"/>
    </row>
    <row r="2032" customFormat="false" ht="32.25" hidden="false" customHeight="true" outlineLevel="0" collapsed="false">
      <c r="A2032" s="47" t="s">
        <v>99</v>
      </c>
      <c r="B2032" s="47"/>
      <c r="C2032" s="47"/>
      <c r="D2032" s="47"/>
      <c r="E2032" s="47"/>
      <c r="F2032" s="15" t="str">
        <f aca="false">IF(SUM(G2042:G2051)+SUM(M2042:M2051)=0,"",SUM(G2042:G2051)+SUM(M2042:M2051))</f>
        <v/>
      </c>
      <c r="H2032" s="19"/>
      <c r="I2032" s="19"/>
      <c r="J2032" s="19"/>
      <c r="K2032" s="19"/>
      <c r="L2032" s="19"/>
      <c r="M2032" s="19"/>
      <c r="N2032" s="19"/>
      <c r="O2032" s="15" t="str">
        <f aca="false">IF(F2032="", "", IF(AND(NOT(F2032=0),NOT(MOD(F2032,15)=0)),"A carga horária deve ser múltiplo de 15",""))</f>
        <v/>
      </c>
      <c r="P2032" s="15" t="n">
        <f aca="false">IF(ISBLANK(O2032),"",IF(O2032="",0,1))</f>
        <v>0</v>
      </c>
      <c r="Q2032" s="21"/>
      <c r="R2032" s="21"/>
      <c r="S2032" s="21"/>
      <c r="T2032" s="42" t="str">
        <f aca="false">IF(AND($A2032 = "Nome da disciplina:", ISTEXT($B2032)), "OK", "")</f>
        <v/>
      </c>
      <c r="U2032" s="19"/>
      <c r="V2032" s="19"/>
      <c r="W2032" s="21"/>
    </row>
    <row r="2033" customFormat="false" ht="13.5" hidden="false" customHeight="true" outlineLevel="0" collapsed="false">
      <c r="A2033" s="39" t="s">
        <v>92</v>
      </c>
      <c r="B2033" s="39"/>
      <c r="C2033" s="39"/>
      <c r="D2033" s="39"/>
      <c r="E2033" s="39"/>
      <c r="F2033" s="48" t="str">
        <f aca="false">IF(AND(NOT(ISBLANK(F2032)),ISNUMBER(F2032),F2032&gt;=15),F2032/15,"")</f>
        <v/>
      </c>
      <c r="G2033" s="19"/>
      <c r="H2033" s="19"/>
      <c r="I2033" s="19"/>
      <c r="J2033" s="19"/>
      <c r="K2033" s="19"/>
      <c r="L2033" s="19"/>
      <c r="M2033" s="19"/>
      <c r="N2033" s="19"/>
      <c r="O2033" s="21"/>
      <c r="P2033" s="21"/>
      <c r="Q2033" s="21"/>
      <c r="R2033" s="21"/>
      <c r="S2033" s="21"/>
      <c r="T2033" s="42" t="str">
        <f aca="false">IF(AND($A2033 = "Nome da disciplina:", ISTEXT($B2033)), "OK", "")</f>
        <v/>
      </c>
      <c r="U2033" s="19"/>
      <c r="V2033" s="19"/>
      <c r="W2033" s="21"/>
    </row>
    <row r="2034" customFormat="false" ht="60" hidden="false" customHeight="true" outlineLevel="0" collapsed="false">
      <c r="A2034" s="15" t="s">
        <v>100</v>
      </c>
      <c r="B2034" s="31"/>
      <c r="C2034" s="31"/>
      <c r="D2034" s="31"/>
      <c r="E2034" s="31"/>
      <c r="F2034" s="31"/>
      <c r="G2034" s="31"/>
      <c r="H2034" s="31"/>
      <c r="I2034" s="31"/>
      <c r="J2034" s="31"/>
      <c r="K2034" s="31"/>
      <c r="L2034" s="31"/>
      <c r="M2034" s="31"/>
      <c r="N2034" s="19"/>
      <c r="O2034" s="21"/>
      <c r="P2034" s="21"/>
      <c r="Q2034" s="21"/>
      <c r="R2034" s="21"/>
      <c r="S2034" s="21"/>
      <c r="T2034" s="42" t="str">
        <f aca="false">IF(AND($A2034 = "Nome da disciplina:", ISTEXT($B2034)), "OK", "")</f>
        <v/>
      </c>
      <c r="U2034" s="19"/>
      <c r="V2034" s="19"/>
      <c r="W2034" s="21"/>
    </row>
    <row r="2035" customFormat="false" ht="60" hidden="false" customHeight="true" outlineLevel="0" collapsed="false">
      <c r="A2035" s="49" t="s">
        <v>101</v>
      </c>
      <c r="B2035" s="31"/>
      <c r="C2035" s="31"/>
      <c r="D2035" s="31"/>
      <c r="E2035" s="31"/>
      <c r="F2035" s="31"/>
      <c r="G2035" s="31"/>
      <c r="H2035" s="31"/>
      <c r="I2035" s="31"/>
      <c r="J2035" s="31"/>
      <c r="K2035" s="31"/>
      <c r="L2035" s="31"/>
      <c r="M2035" s="31"/>
      <c r="N2035" s="19"/>
      <c r="O2035" s="21"/>
      <c r="P2035" s="21"/>
      <c r="Q2035" s="21"/>
      <c r="R2035" s="21"/>
      <c r="S2035" s="21"/>
      <c r="T2035" s="42" t="str">
        <f aca="false">IF(AND($A2035 = "Nome da disciplina:", ISTEXT($B2035)), "OK", "")</f>
        <v/>
      </c>
      <c r="U2035" s="19"/>
      <c r="V2035" s="19"/>
      <c r="W2035" s="21"/>
    </row>
    <row r="2036" customFormat="false" ht="13.5" hidden="false" customHeight="false" outlineLevel="0" collapsed="false">
      <c r="A2036" s="15" t="s">
        <v>102</v>
      </c>
      <c r="B2036" s="22"/>
      <c r="C2036" s="50" t="s">
        <v>103</v>
      </c>
      <c r="D2036" s="19"/>
      <c r="E2036" s="19"/>
      <c r="G2036" s="21"/>
      <c r="H2036" s="19"/>
      <c r="I2036" s="19"/>
      <c r="J2036" s="19"/>
      <c r="K2036" s="19"/>
      <c r="L2036" s="19"/>
      <c r="M2036" s="19"/>
      <c r="N2036" s="19"/>
      <c r="O2036" s="21"/>
      <c r="P2036" s="21"/>
      <c r="Q2036" s="21"/>
      <c r="R2036" s="21"/>
      <c r="S2036" s="21"/>
      <c r="T2036" s="42" t="str">
        <f aca="false">IF(AND($A2036 = "Nome da disciplina:", ISTEXT($B2036)), "OK", "")</f>
        <v/>
      </c>
      <c r="U2036" s="19"/>
      <c r="V2036" s="19"/>
      <c r="W2036" s="21"/>
    </row>
    <row r="2037" customFormat="false" ht="13.5" hidden="false" customHeight="false" outlineLevel="0" collapsed="false">
      <c r="A2037" s="15" t="s">
        <v>104</v>
      </c>
      <c r="B2037" s="22"/>
      <c r="C2037" s="50" t="s">
        <v>103</v>
      </c>
      <c r="D2037" s="19"/>
      <c r="E2037" s="19"/>
      <c r="G2037" s="21"/>
      <c r="H2037" s="19"/>
      <c r="I2037" s="19"/>
      <c r="J2037" s="19"/>
      <c r="K2037" s="19"/>
      <c r="L2037" s="19"/>
      <c r="M2037" s="19"/>
      <c r="N2037" s="19"/>
      <c r="O2037" s="21"/>
      <c r="P2037" s="21"/>
      <c r="Q2037" s="21"/>
      <c r="R2037" s="21"/>
      <c r="S2037" s="21"/>
      <c r="T2037" s="42" t="str">
        <f aca="false">IF(AND($A2037 = "Nome da disciplina:", ISTEXT($B2037)), "OK", "")</f>
        <v/>
      </c>
      <c r="U2037" s="19"/>
      <c r="V2037" s="19"/>
      <c r="W2037" s="21"/>
    </row>
    <row r="2038" customFormat="false" ht="13.5" hidden="false" customHeight="true" outlineLevel="0" collapsed="false">
      <c r="A2038" s="51" t="s">
        <v>105</v>
      </c>
      <c r="B2038" s="51"/>
      <c r="C2038" s="22"/>
      <c r="D2038" s="50" t="s">
        <v>103</v>
      </c>
      <c r="E2038" s="19"/>
      <c r="F2038" s="52"/>
      <c r="G2038" s="21"/>
      <c r="H2038" s="19"/>
      <c r="I2038" s="19"/>
      <c r="J2038" s="19"/>
      <c r="K2038" s="19"/>
      <c r="L2038" s="19"/>
      <c r="M2038" s="19"/>
      <c r="N2038" s="19"/>
      <c r="O2038" s="21"/>
      <c r="P2038" s="21"/>
      <c r="Q2038" s="21"/>
      <c r="R2038" s="21"/>
      <c r="S2038" s="21"/>
      <c r="T2038" s="42" t="str">
        <f aca="false">IF(AND($A2038 = "Nome da disciplina:", ISTEXT($B2038)), "OK", "")</f>
        <v/>
      </c>
      <c r="U2038" s="19"/>
      <c r="V2038" s="19"/>
      <c r="W2038" s="21"/>
    </row>
    <row r="2039" customFormat="false" ht="13.5" hidden="false" customHeight="true" outlineLevel="0" collapsed="false">
      <c r="A2039" s="51" t="s">
        <v>106</v>
      </c>
      <c r="B2039" s="51"/>
      <c r="C2039" s="22"/>
      <c r="D2039" s="50" t="s">
        <v>103</v>
      </c>
      <c r="E2039" s="19"/>
      <c r="F2039" s="52"/>
      <c r="G2039" s="21"/>
      <c r="H2039" s="19"/>
      <c r="I2039" s="19"/>
      <c r="J2039" s="19"/>
      <c r="K2039" s="19"/>
      <c r="L2039" s="19"/>
      <c r="M2039" s="19"/>
      <c r="N2039" s="19"/>
      <c r="O2039" s="21"/>
      <c r="P2039" s="21"/>
      <c r="Q2039" s="21"/>
      <c r="R2039" s="21"/>
      <c r="S2039" s="21"/>
      <c r="T2039" s="42" t="str">
        <f aca="false">IF(AND($A2039 = "Nome da disciplina:", ISTEXT($B2039)), "OK", "")</f>
        <v/>
      </c>
      <c r="U2039" s="19"/>
      <c r="V2039" s="19"/>
      <c r="W2039" s="21"/>
    </row>
    <row r="2040" customFormat="false" ht="13.5" hidden="false" customHeight="true" outlineLevel="0" collapsed="false">
      <c r="A2040" s="57" t="s">
        <v>107</v>
      </c>
      <c r="B2040" s="57"/>
      <c r="C2040" s="57"/>
      <c r="D2040" s="22"/>
      <c r="E2040" s="50" t="s">
        <v>103</v>
      </c>
      <c r="G2040" s="21"/>
      <c r="H2040" s="19"/>
      <c r="I2040" s="19"/>
      <c r="J2040" s="19"/>
      <c r="K2040" s="19"/>
      <c r="L2040" s="19"/>
      <c r="M2040" s="19"/>
      <c r="N2040" s="19"/>
      <c r="O2040" s="21"/>
      <c r="P2040" s="21"/>
      <c r="Q2040" s="21"/>
      <c r="R2040" s="21"/>
      <c r="S2040" s="21"/>
      <c r="T2040" s="42" t="str">
        <f aca="false">IF(AND($A2040 = "Nome da disciplina:", ISTEXT($B2040)), "OK", "")</f>
        <v/>
      </c>
      <c r="U2040" s="19"/>
      <c r="V2040" s="19"/>
      <c r="W2040" s="21"/>
    </row>
    <row r="2041" customFormat="false" ht="13.5" hidden="false" customHeight="true" outlineLevel="0" collapsed="false">
      <c r="A2041" s="59" t="s">
        <v>108</v>
      </c>
      <c r="B2041" s="59"/>
      <c r="C2041" s="59"/>
      <c r="D2041" s="22"/>
      <c r="E2041" s="50" t="s">
        <v>103</v>
      </c>
      <c r="G2041" s="21"/>
      <c r="H2041" s="19"/>
      <c r="I2041" s="19"/>
      <c r="J2041" s="19"/>
      <c r="K2041" s="19"/>
      <c r="L2041" s="19"/>
      <c r="M2041" s="19"/>
      <c r="N2041" s="19"/>
      <c r="O2041" s="21"/>
      <c r="P2041" s="21"/>
      <c r="Q2041" s="21"/>
      <c r="R2041" s="21"/>
      <c r="S2041" s="21"/>
      <c r="T2041" s="42" t="str">
        <f aca="false">IF(AND($A2041 = "Nome da disciplina:", ISTEXT($B2041)), "OK", "")</f>
        <v/>
      </c>
      <c r="U2041" s="19"/>
      <c r="V2041" s="19"/>
      <c r="W2041" s="21"/>
    </row>
    <row r="2042" customFormat="false" ht="13.5" hidden="false" customHeight="false" outlineLevel="0" collapsed="false">
      <c r="A2042" s="15" t="s">
        <v>109</v>
      </c>
      <c r="B2042" s="20"/>
      <c r="C2042" s="20"/>
      <c r="D2042" s="20"/>
      <c r="E2042" s="19"/>
      <c r="F2042" s="15" t="s">
        <v>110</v>
      </c>
      <c r="G2042" s="22"/>
      <c r="H2042" s="19"/>
      <c r="I2042" s="15" t="s">
        <v>111</v>
      </c>
      <c r="J2042" s="22"/>
      <c r="K2042" s="19"/>
      <c r="L2042" s="15" t="s">
        <v>110</v>
      </c>
      <c r="M2042" s="22"/>
      <c r="N2042" s="19"/>
      <c r="O2042" s="15" t="str">
        <f aca="false">IF(OR(AND(NOT(ISBLANK(G2042)),NOT(ISNUMBER(G2042))),AND(NOT(ISBLANK(J2042)),NOT(ISNUMBER(M2042)))),"Digite um número na C.H.",IF(OR(COUNTIF(B2042:B2051,B2042)&gt;1,COUNTIF(J2042:J2051,J2042)&gt;1),"Docente repetido",""))</f>
        <v/>
      </c>
      <c r="P2042" s="15" t="n">
        <f aca="false">IF(ISBLANK(O2042),"",IF(O2042="",0,1))</f>
        <v>0</v>
      </c>
      <c r="Q2042" s="21"/>
      <c r="R2042" s="21"/>
      <c r="S2042" s="21"/>
      <c r="T2042" s="42" t="str">
        <f aca="false">IF(AND($A2042 = "Nome da disciplina:", ISTEXT($B2042)), "OK", "")</f>
        <v/>
      </c>
      <c r="U2042" s="19"/>
      <c r="V2042" s="19"/>
      <c r="W2042" s="21"/>
    </row>
    <row r="2043" customFormat="false" ht="13.5" hidden="false" customHeight="false" outlineLevel="0" collapsed="false">
      <c r="A2043" s="15" t="s">
        <v>112</v>
      </c>
      <c r="B2043" s="20"/>
      <c r="C2043" s="20"/>
      <c r="D2043" s="20"/>
      <c r="E2043" s="19"/>
      <c r="F2043" s="15" t="s">
        <v>110</v>
      </c>
      <c r="G2043" s="22"/>
      <c r="H2043" s="19"/>
      <c r="I2043" s="15" t="s">
        <v>113</v>
      </c>
      <c r="J2043" s="22"/>
      <c r="K2043" s="19"/>
      <c r="L2043" s="15" t="s">
        <v>110</v>
      </c>
      <c r="M2043" s="22"/>
      <c r="N2043" s="19"/>
      <c r="O2043" s="15" t="str">
        <f aca="false">IF(OR(AND(NOT(ISBLANK(G2043)),NOT(ISNUMBER(G2043))),AND(NOT(ISBLANK(J2043)),NOT(ISNUMBER(M2043)))),"Digite um número na C.H.",IF(OR(COUNTIF(B2042:B2051,B2043)&gt;1,COUNTIF(J2042:J2051,J2043)&gt;1),"Docente repetido",""))</f>
        <v/>
      </c>
      <c r="P2043" s="15" t="n">
        <f aca="false">IF(ISBLANK(O2043),"",IF(O2043="",0,1))</f>
        <v>0</v>
      </c>
      <c r="Q2043" s="21"/>
      <c r="R2043" s="21"/>
      <c r="S2043" s="21"/>
      <c r="T2043" s="42" t="str">
        <f aca="false">IF(AND($A2043 = "Nome da disciplina:", ISTEXT($B2043)), "OK", "")</f>
        <v/>
      </c>
      <c r="U2043" s="19"/>
      <c r="V2043" s="19"/>
      <c r="W2043" s="21"/>
    </row>
    <row r="2044" customFormat="false" ht="13.5" hidden="false" customHeight="false" outlineLevel="0" collapsed="false">
      <c r="A2044" s="15" t="s">
        <v>114</v>
      </c>
      <c r="B2044" s="20"/>
      <c r="C2044" s="20"/>
      <c r="D2044" s="20"/>
      <c r="E2044" s="19"/>
      <c r="F2044" s="15" t="s">
        <v>110</v>
      </c>
      <c r="G2044" s="22"/>
      <c r="H2044" s="19"/>
      <c r="I2044" s="15" t="s">
        <v>115</v>
      </c>
      <c r="J2044" s="22"/>
      <c r="K2044" s="19"/>
      <c r="L2044" s="15" t="s">
        <v>110</v>
      </c>
      <c r="M2044" s="22"/>
      <c r="N2044" s="19"/>
      <c r="O2044" s="15" t="str">
        <f aca="false">IF(OR(AND(NOT(ISBLANK(G2044)),NOT(ISNUMBER(G2044))),AND(NOT(ISBLANK(J2044)),NOT(ISNUMBER(M2044)))),"Digite um número na C.H.",IF(OR(COUNTIF(B2042:B2051,B2044)&gt;1,COUNTIF(J2042:J2051,J2044)&gt;1),"Docente repetido",""))</f>
        <v/>
      </c>
      <c r="P2044" s="15" t="n">
        <f aca="false">IF(ISBLANK(O2044),"",IF(O2044="",0,1))</f>
        <v>0</v>
      </c>
      <c r="Q2044" s="21"/>
      <c r="R2044" s="21"/>
      <c r="S2044" s="21"/>
      <c r="T2044" s="42" t="str">
        <f aca="false">IF(AND($A2044 = "Nome da disciplina:", ISTEXT($B2044)), "OK", "")</f>
        <v/>
      </c>
      <c r="U2044" s="19"/>
      <c r="V2044" s="19"/>
      <c r="W2044" s="21"/>
    </row>
    <row r="2045" customFormat="false" ht="13.5" hidden="false" customHeight="false" outlineLevel="0" collapsed="false">
      <c r="A2045" s="15" t="s">
        <v>116</v>
      </c>
      <c r="B2045" s="20"/>
      <c r="C2045" s="20"/>
      <c r="D2045" s="20"/>
      <c r="E2045" s="19"/>
      <c r="F2045" s="15" t="s">
        <v>110</v>
      </c>
      <c r="G2045" s="22"/>
      <c r="H2045" s="19"/>
      <c r="I2045" s="15" t="s">
        <v>117</v>
      </c>
      <c r="J2045" s="22"/>
      <c r="K2045" s="19"/>
      <c r="L2045" s="15" t="s">
        <v>110</v>
      </c>
      <c r="M2045" s="22"/>
      <c r="N2045" s="19"/>
      <c r="O2045" s="15" t="str">
        <f aca="false">IF(OR(AND(NOT(ISBLANK(G2045)),NOT(ISNUMBER(G2045))),AND(NOT(ISBLANK(J2045)),NOT(ISNUMBER(M2045)))),"Digite um número na C.H.",IF(OR(COUNTIF(B2042:B2051,B2045)&gt;1,COUNTIF(J2042:J2051,J2045)&gt;1),"Docente repetido",""))</f>
        <v/>
      </c>
      <c r="P2045" s="15" t="n">
        <f aca="false">IF(ISBLANK(O2045),"",IF(O2045="",0,1))</f>
        <v>0</v>
      </c>
      <c r="Q2045" s="21"/>
      <c r="R2045" s="21"/>
      <c r="S2045" s="21"/>
      <c r="T2045" s="42" t="str">
        <f aca="false">IF(AND($A2045 = "Nome da disciplina:", ISTEXT($B2045)), "OK", "")</f>
        <v/>
      </c>
      <c r="U2045" s="19"/>
      <c r="V2045" s="19"/>
      <c r="W2045" s="21"/>
    </row>
    <row r="2046" customFormat="false" ht="13.5" hidden="false" customHeight="false" outlineLevel="0" collapsed="false">
      <c r="A2046" s="15" t="s">
        <v>118</v>
      </c>
      <c r="B2046" s="20"/>
      <c r="C2046" s="20"/>
      <c r="D2046" s="20"/>
      <c r="E2046" s="19"/>
      <c r="F2046" s="15" t="s">
        <v>110</v>
      </c>
      <c r="G2046" s="22"/>
      <c r="H2046" s="19"/>
      <c r="I2046" s="15" t="s">
        <v>119</v>
      </c>
      <c r="J2046" s="22"/>
      <c r="K2046" s="19"/>
      <c r="L2046" s="15" t="s">
        <v>110</v>
      </c>
      <c r="M2046" s="22"/>
      <c r="N2046" s="19"/>
      <c r="O2046" s="15" t="str">
        <f aca="false">IF(OR(AND(NOT(ISBLANK(G2046)),NOT(ISNUMBER(G2046))),AND(NOT(ISBLANK(J2046)),NOT(ISNUMBER(M2046)))),"Digite um número na C.H.",IF(OR(COUNTIF(B2042:B2051,B2046)&gt;1,COUNTIF(J2042:J2051,J2046)&gt;1),"Docente repetido",""))</f>
        <v/>
      </c>
      <c r="P2046" s="15" t="n">
        <f aca="false">IF(ISBLANK(O2046),"",IF(O2046="",0,1))</f>
        <v>0</v>
      </c>
      <c r="Q2046" s="21"/>
      <c r="R2046" s="21"/>
      <c r="S2046" s="21"/>
      <c r="T2046" s="42" t="str">
        <f aca="false">IF(AND($A2046 = "Nome da disciplina:", ISTEXT($B2046)), "OK", "")</f>
        <v/>
      </c>
      <c r="U2046" s="19"/>
      <c r="V2046" s="19"/>
      <c r="W2046" s="21"/>
    </row>
    <row r="2047" customFormat="false" ht="13.5" hidden="false" customHeight="false" outlineLevel="0" collapsed="false">
      <c r="A2047" s="15" t="s">
        <v>120</v>
      </c>
      <c r="B2047" s="20"/>
      <c r="C2047" s="20"/>
      <c r="D2047" s="20"/>
      <c r="E2047" s="19"/>
      <c r="F2047" s="15" t="s">
        <v>110</v>
      </c>
      <c r="G2047" s="22"/>
      <c r="H2047" s="19"/>
      <c r="I2047" s="15" t="s">
        <v>121</v>
      </c>
      <c r="J2047" s="22"/>
      <c r="K2047" s="19"/>
      <c r="L2047" s="15" t="s">
        <v>110</v>
      </c>
      <c r="M2047" s="22"/>
      <c r="N2047" s="19"/>
      <c r="O2047" s="15" t="str">
        <f aca="false">IF(OR(AND(NOT(ISBLANK(G2047)),NOT(ISNUMBER(G2047))),AND(NOT(ISBLANK(J2047)),NOT(ISNUMBER(M2047)))),"Digite um número na C.H.",IF(OR(COUNTIF(B2042:B2051,B2047)&gt;1,COUNTIF(J2042:J2051,J2047)&gt;1),"Docente repetido",""))</f>
        <v/>
      </c>
      <c r="P2047" s="15" t="n">
        <f aca="false">IF(ISBLANK(O2047),"",IF(O2047="",0,1))</f>
        <v>0</v>
      </c>
      <c r="Q2047" s="21"/>
      <c r="R2047" s="21"/>
      <c r="S2047" s="21"/>
      <c r="T2047" s="42" t="str">
        <f aca="false">IF(AND($A2047 = "Nome da disciplina:", ISTEXT($B2047)), "OK", "")</f>
        <v/>
      </c>
      <c r="U2047" s="19"/>
      <c r="V2047" s="19"/>
      <c r="W2047" s="21"/>
    </row>
    <row r="2048" customFormat="false" ht="13.5" hidden="false" customHeight="false" outlineLevel="0" collapsed="false">
      <c r="A2048" s="15" t="s">
        <v>122</v>
      </c>
      <c r="B2048" s="20"/>
      <c r="C2048" s="20"/>
      <c r="D2048" s="20"/>
      <c r="E2048" s="19"/>
      <c r="F2048" s="15" t="s">
        <v>110</v>
      </c>
      <c r="G2048" s="22"/>
      <c r="H2048" s="19"/>
      <c r="I2048" s="15" t="s">
        <v>123</v>
      </c>
      <c r="J2048" s="22"/>
      <c r="K2048" s="19"/>
      <c r="L2048" s="15" t="s">
        <v>110</v>
      </c>
      <c r="M2048" s="22"/>
      <c r="N2048" s="19"/>
      <c r="O2048" s="15" t="str">
        <f aca="false">IF(OR(AND(NOT(ISBLANK(G2048)),NOT(ISNUMBER(G2048))),AND(NOT(ISBLANK(J2048)),NOT(ISNUMBER(M2048)))),"Digite um número na C.H.",IF(OR(COUNTIF(B2042:B2051,B2048)&gt;1,COUNTIF(J2042:J2051,J2048)&gt;1),"Docente repetido",""))</f>
        <v/>
      </c>
      <c r="P2048" s="15" t="n">
        <f aca="false">IF(ISBLANK(O2048),"",IF(O2048="",0,1))</f>
        <v>0</v>
      </c>
      <c r="Q2048" s="21"/>
      <c r="R2048" s="21"/>
      <c r="S2048" s="21"/>
      <c r="T2048" s="42" t="str">
        <f aca="false">IF(AND($A2048 = "Nome da disciplina:", ISTEXT($B2048)), "OK", "")</f>
        <v/>
      </c>
      <c r="U2048" s="19"/>
      <c r="V2048" s="19"/>
      <c r="W2048" s="21"/>
    </row>
    <row r="2049" customFormat="false" ht="13.5" hidden="false" customHeight="false" outlineLevel="0" collapsed="false">
      <c r="A2049" s="15" t="s">
        <v>124</v>
      </c>
      <c r="B2049" s="20"/>
      <c r="C2049" s="20"/>
      <c r="D2049" s="20"/>
      <c r="E2049" s="19"/>
      <c r="F2049" s="15" t="s">
        <v>110</v>
      </c>
      <c r="G2049" s="22"/>
      <c r="H2049" s="19"/>
      <c r="I2049" s="15" t="s">
        <v>125</v>
      </c>
      <c r="J2049" s="22"/>
      <c r="K2049" s="19"/>
      <c r="L2049" s="15" t="s">
        <v>110</v>
      </c>
      <c r="M2049" s="22"/>
      <c r="N2049" s="19"/>
      <c r="O2049" s="15" t="str">
        <f aca="false">IF(OR(AND(NOT(ISBLANK(G2049)),NOT(ISNUMBER(G2049))),AND(NOT(ISBLANK(J2049)),NOT(ISNUMBER(M2049)))),"Digite um número na C.H.",IF(OR(COUNTIF(B2042:B2051,B2049)&gt;1,COUNTIF(J2042:J2051,J2049)&gt;1),"Docente repetido",""))</f>
        <v/>
      </c>
      <c r="P2049" s="15" t="n">
        <f aca="false">IF(ISBLANK(O2049),"",IF(O2049="",0,1))</f>
        <v>0</v>
      </c>
      <c r="Q2049" s="21"/>
      <c r="R2049" s="21"/>
      <c r="S2049" s="21"/>
      <c r="T2049" s="42" t="str">
        <f aca="false">IF(AND($A2049 = "Nome da disciplina:", ISTEXT($B2049)), "OK", "")</f>
        <v/>
      </c>
      <c r="U2049" s="19"/>
      <c r="V2049" s="19"/>
      <c r="W2049" s="21"/>
    </row>
    <row r="2050" customFormat="false" ht="13.5" hidden="false" customHeight="false" outlineLevel="0" collapsed="false">
      <c r="A2050" s="15" t="s">
        <v>126</v>
      </c>
      <c r="B2050" s="20"/>
      <c r="C2050" s="20"/>
      <c r="D2050" s="20"/>
      <c r="E2050" s="19"/>
      <c r="F2050" s="15" t="s">
        <v>110</v>
      </c>
      <c r="G2050" s="22"/>
      <c r="H2050" s="19"/>
      <c r="I2050" s="15" t="s">
        <v>127</v>
      </c>
      <c r="J2050" s="22"/>
      <c r="K2050" s="19"/>
      <c r="L2050" s="15" t="s">
        <v>110</v>
      </c>
      <c r="M2050" s="22"/>
      <c r="N2050" s="19"/>
      <c r="O2050" s="15" t="str">
        <f aca="false">IF(OR(AND(NOT(ISBLANK(G2050)),NOT(ISNUMBER(G2050))),AND(NOT(ISBLANK(J2050)),NOT(ISNUMBER(M2050)))),"Digite um número na C.H.",IF(OR(COUNTIF(B2042:B2051,B2050)&gt;1,COUNTIF(J2042:J2051,J2050)&gt;1),"Docente repetido",""))</f>
        <v/>
      </c>
      <c r="P2050" s="15" t="n">
        <f aca="false">IF(ISBLANK(O2050),"",IF(O2050="",0,1))</f>
        <v>0</v>
      </c>
      <c r="Q2050" s="21"/>
      <c r="R2050" s="21"/>
      <c r="S2050" s="21"/>
      <c r="T2050" s="42" t="str">
        <f aca="false">IF(AND($A2050 = "Nome da disciplina:", ISTEXT($B2050)), "OK", "")</f>
        <v/>
      </c>
      <c r="U2050" s="21"/>
      <c r="V2050" s="21"/>
      <c r="W2050" s="21"/>
    </row>
    <row r="2051" customFormat="false" ht="13.5" hidden="false" customHeight="false" outlineLevel="0" collapsed="false">
      <c r="A2051" s="15" t="s">
        <v>128</v>
      </c>
      <c r="B2051" s="20"/>
      <c r="C2051" s="20"/>
      <c r="D2051" s="20"/>
      <c r="E2051" s="19"/>
      <c r="F2051" s="15" t="s">
        <v>110</v>
      </c>
      <c r="G2051" s="22"/>
      <c r="H2051" s="19"/>
      <c r="I2051" s="15" t="s">
        <v>129</v>
      </c>
      <c r="J2051" s="22"/>
      <c r="K2051" s="19"/>
      <c r="L2051" s="15" t="s">
        <v>110</v>
      </c>
      <c r="M2051" s="22"/>
      <c r="N2051" s="19"/>
      <c r="O2051" s="15" t="str">
        <f aca="false">IF(OR(AND(NOT(ISBLANK(G2051)),NOT(ISNUMBER(G2051))),AND(NOT(ISBLANK(J2051)),NOT(ISNUMBER(M2051)))),"Digite um número na C.H.",IF(OR(COUNTIF(B2042:B2051,B2051)&gt;1,COUNTIF(J2042:J2051,J2051)&gt;1),"Docente repetido",""))</f>
        <v/>
      </c>
      <c r="P2051" s="15" t="n">
        <f aca="false">IF(ISBLANK(O2051),"",IF(O2051="",0,1))</f>
        <v>0</v>
      </c>
      <c r="Q2051" s="21"/>
      <c r="R2051" s="21"/>
      <c r="S2051" s="21"/>
      <c r="T2051" s="42" t="str">
        <f aca="false">IF(AND($A2051 = "Nome da disciplina:", ISTEXT($B2051)), "OK", "")</f>
        <v/>
      </c>
      <c r="U2051" s="21"/>
      <c r="V2051" s="21"/>
      <c r="W2051" s="21"/>
    </row>
    <row r="2052" customFormat="false" ht="12" hidden="false" customHeight="false" outlineLevel="0" collapsed="false">
      <c r="A2052" s="21"/>
      <c r="B2052" s="21"/>
      <c r="C2052" s="21"/>
      <c r="D2052" s="21"/>
      <c r="E2052" s="21"/>
      <c r="F2052" s="21"/>
      <c r="G2052" s="21"/>
      <c r="H2052" s="21"/>
      <c r="I2052" s="21"/>
      <c r="J2052" s="21"/>
      <c r="K2052" s="21"/>
      <c r="L2052" s="21"/>
      <c r="M2052" s="21"/>
      <c r="N2052" s="21"/>
      <c r="O2052" s="21"/>
      <c r="P2052" s="21"/>
      <c r="Q2052" s="21"/>
      <c r="R2052" s="21"/>
      <c r="S2052" s="21"/>
      <c r="T2052" s="42" t="str">
        <f aca="false">IF(AND($A2052 = "Nome da disciplina:", ISTEXT($B2052)), "OK", "")</f>
        <v/>
      </c>
      <c r="U2052" s="21"/>
      <c r="V2052" s="21"/>
      <c r="W2052" s="21"/>
    </row>
    <row r="2053" customFormat="false" ht="15.75" hidden="false" customHeight="true" outlineLevel="0" collapsed="false">
      <c r="T2053" s="42" t="str">
        <f aca="false">IF(AND($A2053 = "Nome da disciplina:", ISTEXT($B2053)), "OK", "")</f>
        <v/>
      </c>
    </row>
    <row r="2054" customFormat="false" ht="15.75" hidden="false" customHeight="true" outlineLevel="0" collapsed="false">
      <c r="T2054" s="42" t="str">
        <f aca="false">IF(AND($A2054 = "Nome da disciplina:", ISTEXT($B2054)), "OK", "")</f>
        <v/>
      </c>
    </row>
    <row r="2055" customFormat="false" ht="19.5" hidden="false" customHeight="true" outlineLevel="0" collapsed="false">
      <c r="A2055" s="15" t="s">
        <v>98</v>
      </c>
      <c r="B2055" s="17"/>
      <c r="C2055" s="17"/>
      <c r="D2055" s="17"/>
      <c r="E2055" s="17"/>
      <c r="F2055" s="17"/>
      <c r="G2055" s="17"/>
      <c r="H2055" s="17"/>
      <c r="I2055" s="17"/>
      <c r="J2055" s="17"/>
      <c r="K2055" s="17"/>
      <c r="L2055" s="17"/>
      <c r="M2055" s="17"/>
      <c r="N2055" s="19"/>
      <c r="O2055" s="15" t="str">
        <f aca="false">IF(AND(B2055="",NOT(F2056="")),"Nome da disciplina obrigatório","")</f>
        <v/>
      </c>
      <c r="P2055" s="15" t="n">
        <f aca="false">IF(ISBLANK(O2055),"",IF(O2055="",0,1))</f>
        <v>0</v>
      </c>
      <c r="Q2055" s="21"/>
      <c r="R2055" s="21"/>
      <c r="S2055" s="21"/>
      <c r="T2055" s="42" t="str">
        <f aca="false">IF(AND($A2055 = "Nome da disciplina:", ISTEXT($B2055)), "OK", "")</f>
        <v/>
      </c>
      <c r="U2055" s="21"/>
      <c r="V2055" s="21"/>
      <c r="W2055" s="21"/>
    </row>
    <row r="2056" customFormat="false" ht="32.25" hidden="false" customHeight="true" outlineLevel="0" collapsed="false">
      <c r="A2056" s="47" t="s">
        <v>99</v>
      </c>
      <c r="B2056" s="47"/>
      <c r="C2056" s="47"/>
      <c r="D2056" s="47"/>
      <c r="E2056" s="47"/>
      <c r="F2056" s="15" t="str">
        <f aca="false">IF(SUM(G2066:G2075)+SUM(M2066:M2075)=0,"",SUM(G2066:G2075)+SUM(M2066:M2075))</f>
        <v/>
      </c>
      <c r="H2056" s="19"/>
      <c r="I2056" s="19"/>
      <c r="J2056" s="19"/>
      <c r="K2056" s="19"/>
      <c r="L2056" s="19"/>
      <c r="M2056" s="19"/>
      <c r="N2056" s="19"/>
      <c r="O2056" s="15" t="str">
        <f aca="false">IF(F2056="", "", IF(AND(NOT(F2056=0),NOT(MOD(F2056,15)=0)),"A carga horária deve ser múltiplo de 15",""))</f>
        <v/>
      </c>
      <c r="P2056" s="15" t="n">
        <f aca="false">IF(ISBLANK(O2056),"",IF(O2056="",0,1))</f>
        <v>0</v>
      </c>
      <c r="Q2056" s="21"/>
      <c r="R2056" s="21"/>
      <c r="S2056" s="21"/>
      <c r="T2056" s="42" t="str">
        <f aca="false">IF(AND($A2056 = "Nome da disciplina:", ISTEXT($B2056)), "OK", "")</f>
        <v/>
      </c>
      <c r="U2056" s="19"/>
      <c r="V2056" s="19"/>
      <c r="W2056" s="21"/>
    </row>
    <row r="2057" customFormat="false" ht="13.5" hidden="false" customHeight="true" outlineLevel="0" collapsed="false">
      <c r="A2057" s="39" t="s">
        <v>92</v>
      </c>
      <c r="B2057" s="39"/>
      <c r="C2057" s="39"/>
      <c r="D2057" s="39"/>
      <c r="E2057" s="39"/>
      <c r="F2057" s="48" t="str">
        <f aca="false">IF(AND(NOT(ISBLANK(F2056)),ISNUMBER(F2056),F2056&gt;=15),F2056/15,"")</f>
        <v/>
      </c>
      <c r="G2057" s="19"/>
      <c r="H2057" s="19"/>
      <c r="I2057" s="19"/>
      <c r="J2057" s="19"/>
      <c r="K2057" s="19"/>
      <c r="L2057" s="19"/>
      <c r="M2057" s="19"/>
      <c r="N2057" s="19"/>
      <c r="O2057" s="21"/>
      <c r="P2057" s="21"/>
      <c r="Q2057" s="21"/>
      <c r="R2057" s="21"/>
      <c r="S2057" s="21"/>
      <c r="T2057" s="42" t="str">
        <f aca="false">IF(AND($A2057 = "Nome da disciplina:", ISTEXT($B2057)), "OK", "")</f>
        <v/>
      </c>
      <c r="U2057" s="19"/>
      <c r="V2057" s="19"/>
      <c r="W2057" s="21"/>
    </row>
    <row r="2058" customFormat="false" ht="60" hidden="false" customHeight="true" outlineLevel="0" collapsed="false">
      <c r="A2058" s="15" t="s">
        <v>100</v>
      </c>
      <c r="B2058" s="31"/>
      <c r="C2058" s="31"/>
      <c r="D2058" s="31"/>
      <c r="E2058" s="31"/>
      <c r="F2058" s="31"/>
      <c r="G2058" s="31"/>
      <c r="H2058" s="31"/>
      <c r="I2058" s="31"/>
      <c r="J2058" s="31"/>
      <c r="K2058" s="31"/>
      <c r="L2058" s="31"/>
      <c r="M2058" s="31"/>
      <c r="N2058" s="19"/>
      <c r="O2058" s="21"/>
      <c r="P2058" s="21"/>
      <c r="Q2058" s="21"/>
      <c r="R2058" s="21"/>
      <c r="S2058" s="21"/>
      <c r="T2058" s="42" t="str">
        <f aca="false">IF(AND($A2058 = "Nome da disciplina:", ISTEXT($B2058)), "OK", "")</f>
        <v/>
      </c>
      <c r="U2058" s="19"/>
      <c r="V2058" s="19"/>
      <c r="W2058" s="21"/>
    </row>
    <row r="2059" customFormat="false" ht="60" hidden="false" customHeight="true" outlineLevel="0" collapsed="false">
      <c r="A2059" s="49" t="s">
        <v>101</v>
      </c>
      <c r="B2059" s="31"/>
      <c r="C2059" s="31"/>
      <c r="D2059" s="31"/>
      <c r="E2059" s="31"/>
      <c r="F2059" s="31"/>
      <c r="G2059" s="31"/>
      <c r="H2059" s="31"/>
      <c r="I2059" s="31"/>
      <c r="J2059" s="31"/>
      <c r="K2059" s="31"/>
      <c r="L2059" s="31"/>
      <c r="M2059" s="31"/>
      <c r="N2059" s="19"/>
      <c r="O2059" s="21"/>
      <c r="P2059" s="21"/>
      <c r="Q2059" s="21"/>
      <c r="R2059" s="21"/>
      <c r="S2059" s="21"/>
      <c r="T2059" s="42" t="str">
        <f aca="false">IF(AND($A2059 = "Nome da disciplina:", ISTEXT($B2059)), "OK", "")</f>
        <v/>
      </c>
      <c r="U2059" s="19"/>
      <c r="V2059" s="19"/>
      <c r="W2059" s="21"/>
    </row>
    <row r="2060" customFormat="false" ht="13.5" hidden="false" customHeight="false" outlineLevel="0" collapsed="false">
      <c r="A2060" s="15" t="s">
        <v>102</v>
      </c>
      <c r="B2060" s="22"/>
      <c r="C2060" s="50" t="s">
        <v>103</v>
      </c>
      <c r="D2060" s="19"/>
      <c r="E2060" s="19"/>
      <c r="G2060" s="21"/>
      <c r="H2060" s="19"/>
      <c r="I2060" s="19"/>
      <c r="J2060" s="19"/>
      <c r="K2060" s="19"/>
      <c r="L2060" s="19"/>
      <c r="M2060" s="19"/>
      <c r="N2060" s="19"/>
      <c r="O2060" s="21"/>
      <c r="P2060" s="21"/>
      <c r="Q2060" s="21"/>
      <c r="R2060" s="21"/>
      <c r="S2060" s="21"/>
      <c r="T2060" s="42" t="str">
        <f aca="false">IF(AND($A2060 = "Nome da disciplina:", ISTEXT($B2060)), "OK", "")</f>
        <v/>
      </c>
      <c r="U2060" s="19"/>
      <c r="V2060" s="19"/>
      <c r="W2060" s="21"/>
    </row>
    <row r="2061" customFormat="false" ht="13.5" hidden="false" customHeight="false" outlineLevel="0" collapsed="false">
      <c r="A2061" s="15" t="s">
        <v>104</v>
      </c>
      <c r="B2061" s="22"/>
      <c r="C2061" s="50" t="s">
        <v>103</v>
      </c>
      <c r="D2061" s="19"/>
      <c r="E2061" s="19"/>
      <c r="G2061" s="21"/>
      <c r="H2061" s="19"/>
      <c r="I2061" s="19"/>
      <c r="J2061" s="19"/>
      <c r="K2061" s="19"/>
      <c r="L2061" s="19"/>
      <c r="M2061" s="19"/>
      <c r="N2061" s="19"/>
      <c r="O2061" s="21"/>
      <c r="P2061" s="21"/>
      <c r="Q2061" s="21"/>
      <c r="R2061" s="21"/>
      <c r="S2061" s="21"/>
      <c r="T2061" s="42" t="str">
        <f aca="false">IF(AND($A2061 = "Nome da disciplina:", ISTEXT($B2061)), "OK", "")</f>
        <v/>
      </c>
      <c r="U2061" s="19"/>
      <c r="V2061" s="19"/>
      <c r="W2061" s="21"/>
    </row>
    <row r="2062" customFormat="false" ht="13.5" hidden="false" customHeight="true" outlineLevel="0" collapsed="false">
      <c r="A2062" s="51" t="s">
        <v>105</v>
      </c>
      <c r="B2062" s="51"/>
      <c r="C2062" s="22"/>
      <c r="D2062" s="50" t="s">
        <v>103</v>
      </c>
      <c r="E2062" s="19"/>
      <c r="F2062" s="52"/>
      <c r="G2062" s="21"/>
      <c r="H2062" s="19"/>
      <c r="I2062" s="19"/>
      <c r="J2062" s="19"/>
      <c r="K2062" s="19"/>
      <c r="L2062" s="19"/>
      <c r="M2062" s="19"/>
      <c r="N2062" s="19"/>
      <c r="O2062" s="21"/>
      <c r="P2062" s="21"/>
      <c r="Q2062" s="21"/>
      <c r="R2062" s="21"/>
      <c r="S2062" s="21"/>
      <c r="T2062" s="42" t="str">
        <f aca="false">IF(AND($A2062 = "Nome da disciplina:", ISTEXT($B2062)), "OK", "")</f>
        <v/>
      </c>
      <c r="U2062" s="19"/>
      <c r="V2062" s="19"/>
      <c r="W2062" s="21"/>
    </row>
    <row r="2063" customFormat="false" ht="13.5" hidden="false" customHeight="true" outlineLevel="0" collapsed="false">
      <c r="A2063" s="51" t="s">
        <v>106</v>
      </c>
      <c r="B2063" s="51"/>
      <c r="C2063" s="22"/>
      <c r="D2063" s="50" t="s">
        <v>103</v>
      </c>
      <c r="E2063" s="19"/>
      <c r="F2063" s="52"/>
      <c r="G2063" s="21"/>
      <c r="H2063" s="19"/>
      <c r="I2063" s="19"/>
      <c r="J2063" s="19"/>
      <c r="K2063" s="19"/>
      <c r="L2063" s="19"/>
      <c r="M2063" s="19"/>
      <c r="N2063" s="19"/>
      <c r="O2063" s="21"/>
      <c r="P2063" s="21"/>
      <c r="Q2063" s="21"/>
      <c r="R2063" s="21"/>
      <c r="S2063" s="21"/>
      <c r="T2063" s="42" t="str">
        <f aca="false">IF(AND($A2063 = "Nome da disciplina:", ISTEXT($B2063)), "OK", "")</f>
        <v/>
      </c>
      <c r="U2063" s="19"/>
      <c r="V2063" s="19"/>
      <c r="W2063" s="21"/>
    </row>
    <row r="2064" customFormat="false" ht="13.5" hidden="false" customHeight="true" outlineLevel="0" collapsed="false">
      <c r="A2064" s="57" t="s">
        <v>107</v>
      </c>
      <c r="B2064" s="57"/>
      <c r="C2064" s="57"/>
      <c r="D2064" s="22"/>
      <c r="E2064" s="50" t="s">
        <v>103</v>
      </c>
      <c r="G2064" s="21"/>
      <c r="H2064" s="19"/>
      <c r="I2064" s="19"/>
      <c r="J2064" s="19"/>
      <c r="K2064" s="19"/>
      <c r="L2064" s="19"/>
      <c r="M2064" s="19"/>
      <c r="N2064" s="19"/>
      <c r="O2064" s="21"/>
      <c r="P2064" s="21"/>
      <c r="Q2064" s="21"/>
      <c r="R2064" s="21"/>
      <c r="S2064" s="21"/>
      <c r="T2064" s="42" t="str">
        <f aca="false">IF(AND($A2064 = "Nome da disciplina:", ISTEXT($B2064)), "OK", "")</f>
        <v/>
      </c>
      <c r="U2064" s="19"/>
      <c r="V2064" s="19"/>
      <c r="W2064" s="21"/>
    </row>
    <row r="2065" customFormat="false" ht="13.5" hidden="false" customHeight="true" outlineLevel="0" collapsed="false">
      <c r="A2065" s="59" t="s">
        <v>108</v>
      </c>
      <c r="B2065" s="59"/>
      <c r="C2065" s="59"/>
      <c r="D2065" s="22"/>
      <c r="E2065" s="50" t="s">
        <v>103</v>
      </c>
      <c r="G2065" s="21"/>
      <c r="H2065" s="19"/>
      <c r="I2065" s="19"/>
      <c r="J2065" s="19"/>
      <c r="K2065" s="19"/>
      <c r="L2065" s="19"/>
      <c r="M2065" s="19"/>
      <c r="N2065" s="19"/>
      <c r="O2065" s="21"/>
      <c r="P2065" s="21"/>
      <c r="Q2065" s="21"/>
      <c r="R2065" s="21"/>
      <c r="S2065" s="21"/>
      <c r="T2065" s="42" t="str">
        <f aca="false">IF(AND($A2065 = "Nome da disciplina:", ISTEXT($B2065)), "OK", "")</f>
        <v/>
      </c>
      <c r="U2065" s="19"/>
      <c r="V2065" s="19"/>
      <c r="W2065" s="21"/>
    </row>
    <row r="2066" customFormat="false" ht="13.5" hidden="false" customHeight="false" outlineLevel="0" collapsed="false">
      <c r="A2066" s="15" t="s">
        <v>109</v>
      </c>
      <c r="B2066" s="20"/>
      <c r="C2066" s="20"/>
      <c r="D2066" s="20"/>
      <c r="E2066" s="19"/>
      <c r="F2066" s="15" t="s">
        <v>110</v>
      </c>
      <c r="G2066" s="22"/>
      <c r="H2066" s="19"/>
      <c r="I2066" s="15" t="s">
        <v>111</v>
      </c>
      <c r="J2066" s="22"/>
      <c r="K2066" s="19"/>
      <c r="L2066" s="15" t="s">
        <v>110</v>
      </c>
      <c r="M2066" s="22"/>
      <c r="N2066" s="19"/>
      <c r="O2066" s="15" t="str">
        <f aca="false">IF(OR(AND(NOT(ISBLANK(G2066)),NOT(ISNUMBER(G2066))),AND(NOT(ISBLANK(J2066)),NOT(ISNUMBER(M2066)))),"Digite um número na C.H.",IF(OR(COUNTIF(B2066:B2075,B2066)&gt;1,COUNTIF(J2066:J2075,J2066)&gt;1),"Docente repetido",""))</f>
        <v/>
      </c>
      <c r="P2066" s="15" t="n">
        <f aca="false">IF(ISBLANK(O2066),"",IF(O2066="",0,1))</f>
        <v>0</v>
      </c>
      <c r="Q2066" s="21"/>
      <c r="R2066" s="21"/>
      <c r="S2066" s="21"/>
      <c r="T2066" s="42" t="str">
        <f aca="false">IF(AND($A2066 = "Nome da disciplina:", ISTEXT($B2066)), "OK", "")</f>
        <v/>
      </c>
      <c r="U2066" s="19"/>
      <c r="V2066" s="19"/>
      <c r="W2066" s="21"/>
    </row>
    <row r="2067" customFormat="false" ht="13.5" hidden="false" customHeight="false" outlineLevel="0" collapsed="false">
      <c r="A2067" s="15" t="s">
        <v>112</v>
      </c>
      <c r="B2067" s="20"/>
      <c r="C2067" s="20"/>
      <c r="D2067" s="20"/>
      <c r="E2067" s="19"/>
      <c r="F2067" s="15" t="s">
        <v>110</v>
      </c>
      <c r="G2067" s="22"/>
      <c r="H2067" s="19"/>
      <c r="I2067" s="15" t="s">
        <v>113</v>
      </c>
      <c r="J2067" s="22"/>
      <c r="K2067" s="19"/>
      <c r="L2067" s="15" t="s">
        <v>110</v>
      </c>
      <c r="M2067" s="22"/>
      <c r="N2067" s="19"/>
      <c r="O2067" s="15" t="str">
        <f aca="false">IF(OR(AND(NOT(ISBLANK(G2067)),NOT(ISNUMBER(G2067))),AND(NOT(ISBLANK(J2067)),NOT(ISNUMBER(M2067)))),"Digite um número na C.H.",IF(OR(COUNTIF(B2066:B2075,B2067)&gt;1,COUNTIF(J2066:J2075,J2067)&gt;1),"Docente repetido",""))</f>
        <v/>
      </c>
      <c r="P2067" s="15" t="n">
        <f aca="false">IF(ISBLANK(O2067),"",IF(O2067="",0,1))</f>
        <v>0</v>
      </c>
      <c r="Q2067" s="21"/>
      <c r="R2067" s="21"/>
      <c r="S2067" s="21"/>
      <c r="T2067" s="42" t="str">
        <f aca="false">IF(AND($A2067 = "Nome da disciplina:", ISTEXT($B2067)), "OK", "")</f>
        <v/>
      </c>
      <c r="U2067" s="19"/>
      <c r="V2067" s="19"/>
      <c r="W2067" s="21"/>
    </row>
    <row r="2068" customFormat="false" ht="13.5" hidden="false" customHeight="false" outlineLevel="0" collapsed="false">
      <c r="A2068" s="15" t="s">
        <v>114</v>
      </c>
      <c r="B2068" s="20"/>
      <c r="C2068" s="20"/>
      <c r="D2068" s="20"/>
      <c r="E2068" s="19"/>
      <c r="F2068" s="15" t="s">
        <v>110</v>
      </c>
      <c r="G2068" s="22"/>
      <c r="H2068" s="19"/>
      <c r="I2068" s="15" t="s">
        <v>115</v>
      </c>
      <c r="J2068" s="22"/>
      <c r="K2068" s="19"/>
      <c r="L2068" s="15" t="s">
        <v>110</v>
      </c>
      <c r="M2068" s="22"/>
      <c r="N2068" s="19"/>
      <c r="O2068" s="15" t="str">
        <f aca="false">IF(OR(AND(NOT(ISBLANK(G2068)),NOT(ISNUMBER(G2068))),AND(NOT(ISBLANK(J2068)),NOT(ISNUMBER(M2068)))),"Digite um número na C.H.",IF(OR(COUNTIF(B2066:B2075,B2068)&gt;1,COUNTIF(J2066:J2075,J2068)&gt;1),"Docente repetido",""))</f>
        <v/>
      </c>
      <c r="P2068" s="15" t="n">
        <f aca="false">IF(ISBLANK(O2068),"",IF(O2068="",0,1))</f>
        <v>0</v>
      </c>
      <c r="Q2068" s="21"/>
      <c r="R2068" s="21"/>
      <c r="S2068" s="21"/>
      <c r="T2068" s="42" t="str">
        <f aca="false">IF(AND($A2068 = "Nome da disciplina:", ISTEXT($B2068)), "OK", "")</f>
        <v/>
      </c>
      <c r="U2068" s="19"/>
      <c r="V2068" s="19"/>
      <c r="W2068" s="21"/>
    </row>
    <row r="2069" customFormat="false" ht="13.5" hidden="false" customHeight="false" outlineLevel="0" collapsed="false">
      <c r="A2069" s="15" t="s">
        <v>116</v>
      </c>
      <c r="B2069" s="20"/>
      <c r="C2069" s="20"/>
      <c r="D2069" s="20"/>
      <c r="E2069" s="19"/>
      <c r="F2069" s="15" t="s">
        <v>110</v>
      </c>
      <c r="G2069" s="22"/>
      <c r="H2069" s="19"/>
      <c r="I2069" s="15" t="s">
        <v>117</v>
      </c>
      <c r="J2069" s="22"/>
      <c r="K2069" s="19"/>
      <c r="L2069" s="15" t="s">
        <v>110</v>
      </c>
      <c r="M2069" s="22"/>
      <c r="N2069" s="19"/>
      <c r="O2069" s="15" t="str">
        <f aca="false">IF(OR(AND(NOT(ISBLANK(G2069)),NOT(ISNUMBER(G2069))),AND(NOT(ISBLANK(J2069)),NOT(ISNUMBER(M2069)))),"Digite um número na C.H.",IF(OR(COUNTIF(B2066:B2075,B2069)&gt;1,COUNTIF(J2066:J2075,J2069)&gt;1),"Docente repetido",""))</f>
        <v/>
      </c>
      <c r="P2069" s="15" t="n">
        <f aca="false">IF(ISBLANK(O2069),"",IF(O2069="",0,1))</f>
        <v>0</v>
      </c>
      <c r="Q2069" s="21"/>
      <c r="R2069" s="21"/>
      <c r="S2069" s="21"/>
      <c r="T2069" s="42" t="str">
        <f aca="false">IF(AND($A2069 = "Nome da disciplina:", ISTEXT($B2069)), "OK", "")</f>
        <v/>
      </c>
      <c r="U2069" s="19"/>
      <c r="V2069" s="19"/>
      <c r="W2069" s="21"/>
    </row>
    <row r="2070" customFormat="false" ht="13.5" hidden="false" customHeight="false" outlineLevel="0" collapsed="false">
      <c r="A2070" s="15" t="s">
        <v>118</v>
      </c>
      <c r="B2070" s="20"/>
      <c r="C2070" s="20"/>
      <c r="D2070" s="20"/>
      <c r="E2070" s="19"/>
      <c r="F2070" s="15" t="s">
        <v>110</v>
      </c>
      <c r="G2070" s="22"/>
      <c r="H2070" s="19"/>
      <c r="I2070" s="15" t="s">
        <v>119</v>
      </c>
      <c r="J2070" s="22"/>
      <c r="K2070" s="19"/>
      <c r="L2070" s="15" t="s">
        <v>110</v>
      </c>
      <c r="M2070" s="22"/>
      <c r="N2070" s="19"/>
      <c r="O2070" s="15" t="str">
        <f aca="false">IF(OR(AND(NOT(ISBLANK(G2070)),NOT(ISNUMBER(G2070))),AND(NOT(ISBLANK(J2070)),NOT(ISNUMBER(M2070)))),"Digite um número na C.H.",IF(OR(COUNTIF(B2066:B2075,B2070)&gt;1,COUNTIF(J2066:J2075,J2070)&gt;1),"Docente repetido",""))</f>
        <v/>
      </c>
      <c r="P2070" s="15" t="n">
        <f aca="false">IF(ISBLANK(O2070),"",IF(O2070="",0,1))</f>
        <v>0</v>
      </c>
      <c r="Q2070" s="21"/>
      <c r="R2070" s="21"/>
      <c r="S2070" s="21"/>
      <c r="T2070" s="42" t="str">
        <f aca="false">IF(AND($A2070 = "Nome da disciplina:", ISTEXT($B2070)), "OK", "")</f>
        <v/>
      </c>
      <c r="U2070" s="19"/>
      <c r="V2070" s="19"/>
      <c r="W2070" s="21"/>
    </row>
    <row r="2071" customFormat="false" ht="13.5" hidden="false" customHeight="false" outlineLevel="0" collapsed="false">
      <c r="A2071" s="15" t="s">
        <v>120</v>
      </c>
      <c r="B2071" s="20"/>
      <c r="C2071" s="20"/>
      <c r="D2071" s="20"/>
      <c r="E2071" s="19"/>
      <c r="F2071" s="15" t="s">
        <v>110</v>
      </c>
      <c r="G2071" s="22"/>
      <c r="H2071" s="19"/>
      <c r="I2071" s="15" t="s">
        <v>121</v>
      </c>
      <c r="J2071" s="22"/>
      <c r="K2071" s="19"/>
      <c r="L2071" s="15" t="s">
        <v>110</v>
      </c>
      <c r="M2071" s="22"/>
      <c r="N2071" s="19"/>
      <c r="O2071" s="15" t="str">
        <f aca="false">IF(OR(AND(NOT(ISBLANK(G2071)),NOT(ISNUMBER(G2071))),AND(NOT(ISBLANK(J2071)),NOT(ISNUMBER(M2071)))),"Digite um número na C.H.",IF(OR(COUNTIF(B2066:B2075,B2071)&gt;1,COUNTIF(J2066:J2075,J2071)&gt;1),"Docente repetido",""))</f>
        <v/>
      </c>
      <c r="P2071" s="15" t="n">
        <f aca="false">IF(ISBLANK(O2071),"",IF(O2071="",0,1))</f>
        <v>0</v>
      </c>
      <c r="Q2071" s="21"/>
      <c r="R2071" s="21"/>
      <c r="S2071" s="21"/>
      <c r="T2071" s="42" t="str">
        <f aca="false">IF(AND($A2071 = "Nome da disciplina:", ISTEXT($B2071)), "OK", "")</f>
        <v/>
      </c>
      <c r="U2071" s="19"/>
      <c r="V2071" s="19"/>
      <c r="W2071" s="21"/>
    </row>
    <row r="2072" customFormat="false" ht="13.5" hidden="false" customHeight="false" outlineLevel="0" collapsed="false">
      <c r="A2072" s="15" t="s">
        <v>122</v>
      </c>
      <c r="B2072" s="20"/>
      <c r="C2072" s="20"/>
      <c r="D2072" s="20"/>
      <c r="E2072" s="19"/>
      <c r="F2072" s="15" t="s">
        <v>110</v>
      </c>
      <c r="G2072" s="22"/>
      <c r="H2072" s="19"/>
      <c r="I2072" s="15" t="s">
        <v>123</v>
      </c>
      <c r="J2072" s="22"/>
      <c r="K2072" s="19"/>
      <c r="L2072" s="15" t="s">
        <v>110</v>
      </c>
      <c r="M2072" s="22"/>
      <c r="N2072" s="19"/>
      <c r="O2072" s="15" t="str">
        <f aca="false">IF(OR(AND(NOT(ISBLANK(G2072)),NOT(ISNUMBER(G2072))),AND(NOT(ISBLANK(J2072)),NOT(ISNUMBER(M2072)))),"Digite um número na C.H.",IF(OR(COUNTIF(B2066:B2075,B2072)&gt;1,COUNTIF(J2066:J2075,J2072)&gt;1),"Docente repetido",""))</f>
        <v/>
      </c>
      <c r="P2072" s="15" t="n">
        <f aca="false">IF(ISBLANK(O2072),"",IF(O2072="",0,1))</f>
        <v>0</v>
      </c>
      <c r="Q2072" s="21"/>
      <c r="R2072" s="21"/>
      <c r="S2072" s="21"/>
      <c r="T2072" s="42" t="str">
        <f aca="false">IF(AND($A2072 = "Nome da disciplina:", ISTEXT($B2072)), "OK", "")</f>
        <v/>
      </c>
      <c r="U2072" s="19"/>
      <c r="V2072" s="19"/>
      <c r="W2072" s="21"/>
    </row>
    <row r="2073" customFormat="false" ht="13.5" hidden="false" customHeight="false" outlineLevel="0" collapsed="false">
      <c r="A2073" s="15" t="s">
        <v>124</v>
      </c>
      <c r="B2073" s="20"/>
      <c r="C2073" s="20"/>
      <c r="D2073" s="20"/>
      <c r="E2073" s="19"/>
      <c r="F2073" s="15" t="s">
        <v>110</v>
      </c>
      <c r="G2073" s="22"/>
      <c r="H2073" s="19"/>
      <c r="I2073" s="15" t="s">
        <v>125</v>
      </c>
      <c r="J2073" s="22"/>
      <c r="K2073" s="19"/>
      <c r="L2073" s="15" t="s">
        <v>110</v>
      </c>
      <c r="M2073" s="22"/>
      <c r="N2073" s="19"/>
      <c r="O2073" s="15" t="str">
        <f aca="false">IF(OR(AND(NOT(ISBLANK(G2073)),NOT(ISNUMBER(G2073))),AND(NOT(ISBLANK(J2073)),NOT(ISNUMBER(M2073)))),"Digite um número na C.H.",IF(OR(COUNTIF(B2066:B2075,B2073)&gt;1,COUNTIF(J2066:J2075,J2073)&gt;1),"Docente repetido",""))</f>
        <v/>
      </c>
      <c r="P2073" s="15" t="n">
        <f aca="false">IF(ISBLANK(O2073),"",IF(O2073="",0,1))</f>
        <v>0</v>
      </c>
      <c r="Q2073" s="21"/>
      <c r="R2073" s="21"/>
      <c r="S2073" s="21"/>
      <c r="T2073" s="42" t="str">
        <f aca="false">IF(AND($A2073 = "Nome da disciplina:", ISTEXT($B2073)), "OK", "")</f>
        <v/>
      </c>
      <c r="U2073" s="19"/>
      <c r="V2073" s="19"/>
      <c r="W2073" s="21"/>
    </row>
    <row r="2074" customFormat="false" ht="13.5" hidden="false" customHeight="false" outlineLevel="0" collapsed="false">
      <c r="A2074" s="15" t="s">
        <v>126</v>
      </c>
      <c r="B2074" s="20"/>
      <c r="C2074" s="20"/>
      <c r="D2074" s="20"/>
      <c r="E2074" s="19"/>
      <c r="F2074" s="15" t="s">
        <v>110</v>
      </c>
      <c r="G2074" s="22"/>
      <c r="H2074" s="19"/>
      <c r="I2074" s="15" t="s">
        <v>127</v>
      </c>
      <c r="J2074" s="22"/>
      <c r="K2074" s="19"/>
      <c r="L2074" s="15" t="s">
        <v>110</v>
      </c>
      <c r="M2074" s="22"/>
      <c r="N2074" s="19"/>
      <c r="O2074" s="15" t="str">
        <f aca="false">IF(OR(AND(NOT(ISBLANK(G2074)),NOT(ISNUMBER(G2074))),AND(NOT(ISBLANK(J2074)),NOT(ISNUMBER(M2074)))),"Digite um número na C.H.",IF(OR(COUNTIF(B2066:B2075,B2074)&gt;1,COUNTIF(J2066:J2075,J2074)&gt;1),"Docente repetido",""))</f>
        <v/>
      </c>
      <c r="P2074" s="15" t="n">
        <f aca="false">IF(ISBLANK(O2074),"",IF(O2074="",0,1))</f>
        <v>0</v>
      </c>
      <c r="Q2074" s="21"/>
      <c r="R2074" s="21"/>
      <c r="S2074" s="21"/>
      <c r="T2074" s="42" t="str">
        <f aca="false">IF(AND($A2074 = "Nome da disciplina:", ISTEXT($B2074)), "OK", "")</f>
        <v/>
      </c>
      <c r="U2074" s="21"/>
      <c r="V2074" s="21"/>
      <c r="W2074" s="21"/>
    </row>
    <row r="2075" customFormat="false" ht="13.5" hidden="false" customHeight="false" outlineLevel="0" collapsed="false">
      <c r="A2075" s="15" t="s">
        <v>128</v>
      </c>
      <c r="B2075" s="20"/>
      <c r="C2075" s="20"/>
      <c r="D2075" s="20"/>
      <c r="E2075" s="19"/>
      <c r="F2075" s="15" t="s">
        <v>110</v>
      </c>
      <c r="G2075" s="22"/>
      <c r="H2075" s="19"/>
      <c r="I2075" s="15" t="s">
        <v>129</v>
      </c>
      <c r="J2075" s="22"/>
      <c r="K2075" s="19"/>
      <c r="L2075" s="15" t="s">
        <v>110</v>
      </c>
      <c r="M2075" s="22"/>
      <c r="N2075" s="19"/>
      <c r="O2075" s="15" t="str">
        <f aca="false">IF(OR(AND(NOT(ISBLANK(G2075)),NOT(ISNUMBER(G2075))),AND(NOT(ISBLANK(J2075)),NOT(ISNUMBER(M2075)))),"Digite um número na C.H.",IF(OR(COUNTIF(B2066:B2075,B2075)&gt;1,COUNTIF(J2066:J2075,J2075)&gt;1),"Docente repetido",""))</f>
        <v/>
      </c>
      <c r="P2075" s="15" t="n">
        <f aca="false">IF(ISBLANK(O2075),"",IF(O2075="",0,1))</f>
        <v>0</v>
      </c>
      <c r="Q2075" s="21"/>
      <c r="R2075" s="21"/>
      <c r="S2075" s="21"/>
      <c r="T2075" s="42" t="str">
        <f aca="false">IF(AND($A2075 = "Nome da disciplina:", ISTEXT($B2075)), "OK", "")</f>
        <v/>
      </c>
      <c r="U2075" s="21"/>
      <c r="V2075" s="21"/>
      <c r="W2075" s="21"/>
    </row>
    <row r="2076" customFormat="false" ht="12" hidden="false" customHeight="false" outlineLevel="0" collapsed="false">
      <c r="A2076" s="21"/>
      <c r="B2076" s="21"/>
      <c r="C2076" s="21"/>
      <c r="D2076" s="21"/>
      <c r="E2076" s="21"/>
      <c r="F2076" s="21"/>
      <c r="G2076" s="21"/>
      <c r="H2076" s="21"/>
      <c r="I2076" s="21"/>
      <c r="J2076" s="21"/>
      <c r="K2076" s="21"/>
      <c r="L2076" s="21"/>
      <c r="M2076" s="21"/>
      <c r="N2076" s="21"/>
      <c r="O2076" s="21"/>
      <c r="P2076" s="21"/>
      <c r="Q2076" s="21"/>
      <c r="R2076" s="21"/>
      <c r="S2076" s="21"/>
      <c r="T2076" s="42" t="str">
        <f aca="false">IF(AND($A2076 = "Nome da disciplina:", ISTEXT($B2076)), "OK", "")</f>
        <v/>
      </c>
      <c r="U2076" s="21"/>
      <c r="V2076" s="21"/>
      <c r="W2076" s="21"/>
    </row>
    <row r="2077" customFormat="false" ht="15.75" hidden="false" customHeight="true" outlineLevel="0" collapsed="false">
      <c r="T2077" s="42" t="str">
        <f aca="false">IF(AND($A2077 = "Nome da disciplina:", ISTEXT($B2077)), "OK", "")</f>
        <v/>
      </c>
    </row>
    <row r="2078" customFormat="false" ht="15.75" hidden="false" customHeight="true" outlineLevel="0" collapsed="false">
      <c r="T2078" s="42" t="str">
        <f aca="false">IF(AND($A2078 = "Nome da disciplina:", ISTEXT($B2078)), "OK", "")</f>
        <v/>
      </c>
    </row>
    <row r="2079" customFormat="false" ht="19.5" hidden="false" customHeight="true" outlineLevel="0" collapsed="false">
      <c r="A2079" s="15" t="s">
        <v>98</v>
      </c>
      <c r="B2079" s="17"/>
      <c r="C2079" s="17"/>
      <c r="D2079" s="17"/>
      <c r="E2079" s="17"/>
      <c r="F2079" s="17"/>
      <c r="G2079" s="17"/>
      <c r="H2079" s="17"/>
      <c r="I2079" s="17"/>
      <c r="J2079" s="17"/>
      <c r="K2079" s="17"/>
      <c r="L2079" s="17"/>
      <c r="M2079" s="17"/>
      <c r="N2079" s="19"/>
      <c r="O2079" s="15" t="str">
        <f aca="false">IF(AND(B2079="",NOT(F2080="")),"Nome da disciplina obrigatório","")</f>
        <v/>
      </c>
      <c r="P2079" s="15" t="n">
        <f aca="false">IF(ISBLANK(O2079),"",IF(O2079="",0,1))</f>
        <v>0</v>
      </c>
      <c r="Q2079" s="21"/>
      <c r="R2079" s="21"/>
      <c r="S2079" s="21"/>
      <c r="T2079" s="42" t="str">
        <f aca="false">IF(AND($A2079 = "Nome da disciplina:", ISTEXT($B2079)), "OK", "")</f>
        <v/>
      </c>
      <c r="U2079" s="21"/>
      <c r="V2079" s="21"/>
      <c r="W2079" s="21"/>
    </row>
    <row r="2080" customFormat="false" ht="32.25" hidden="false" customHeight="true" outlineLevel="0" collapsed="false">
      <c r="A2080" s="47" t="s">
        <v>99</v>
      </c>
      <c r="B2080" s="47"/>
      <c r="C2080" s="47"/>
      <c r="D2080" s="47"/>
      <c r="E2080" s="47"/>
      <c r="F2080" s="15" t="str">
        <f aca="false">IF(SUM(G2090:G2099)+SUM(M2090:M2099)=0,"",SUM(G2090:G2099)+SUM(M2090:M2099))</f>
        <v/>
      </c>
      <c r="H2080" s="19"/>
      <c r="I2080" s="19"/>
      <c r="J2080" s="19"/>
      <c r="K2080" s="19"/>
      <c r="L2080" s="19"/>
      <c r="M2080" s="19"/>
      <c r="N2080" s="19"/>
      <c r="O2080" s="15" t="str">
        <f aca="false">IF(F2080="", "", IF(AND(NOT(F2080=0),NOT(MOD(F2080,15)=0)),"A carga horária deve ser múltiplo de 15",""))</f>
        <v/>
      </c>
      <c r="P2080" s="15" t="n">
        <f aca="false">IF(ISBLANK(O2080),"",IF(O2080="",0,1))</f>
        <v>0</v>
      </c>
      <c r="Q2080" s="21"/>
      <c r="R2080" s="21"/>
      <c r="S2080" s="21"/>
      <c r="T2080" s="42" t="str">
        <f aca="false">IF(AND($A2080 = "Nome da disciplina:", ISTEXT($B2080)), "OK", "")</f>
        <v/>
      </c>
      <c r="U2080" s="19"/>
      <c r="V2080" s="19"/>
      <c r="W2080" s="21"/>
    </row>
    <row r="2081" customFormat="false" ht="13.5" hidden="false" customHeight="true" outlineLevel="0" collapsed="false">
      <c r="A2081" s="39" t="s">
        <v>92</v>
      </c>
      <c r="B2081" s="39"/>
      <c r="C2081" s="39"/>
      <c r="D2081" s="39"/>
      <c r="E2081" s="39"/>
      <c r="F2081" s="48" t="str">
        <f aca="false">IF(AND(NOT(ISBLANK(F2080)),ISNUMBER(F2080),F2080&gt;=15),F2080/15,"")</f>
        <v/>
      </c>
      <c r="G2081" s="19"/>
      <c r="H2081" s="19"/>
      <c r="I2081" s="19"/>
      <c r="J2081" s="19"/>
      <c r="K2081" s="19"/>
      <c r="L2081" s="19"/>
      <c r="M2081" s="19"/>
      <c r="N2081" s="19"/>
      <c r="O2081" s="21"/>
      <c r="P2081" s="21"/>
      <c r="Q2081" s="21"/>
      <c r="R2081" s="21"/>
      <c r="S2081" s="21"/>
      <c r="T2081" s="42" t="str">
        <f aca="false">IF(AND($A2081 = "Nome da disciplina:", ISTEXT($B2081)), "OK", "")</f>
        <v/>
      </c>
      <c r="U2081" s="19"/>
      <c r="V2081" s="19"/>
      <c r="W2081" s="21"/>
    </row>
    <row r="2082" customFormat="false" ht="60" hidden="false" customHeight="true" outlineLevel="0" collapsed="false">
      <c r="A2082" s="15" t="s">
        <v>100</v>
      </c>
      <c r="B2082" s="31"/>
      <c r="C2082" s="31"/>
      <c r="D2082" s="31"/>
      <c r="E2082" s="31"/>
      <c r="F2082" s="31"/>
      <c r="G2082" s="31"/>
      <c r="H2082" s="31"/>
      <c r="I2082" s="31"/>
      <c r="J2082" s="31"/>
      <c r="K2082" s="31"/>
      <c r="L2082" s="31"/>
      <c r="M2082" s="31"/>
      <c r="N2082" s="19"/>
      <c r="O2082" s="21"/>
      <c r="P2082" s="21"/>
      <c r="Q2082" s="21"/>
      <c r="R2082" s="21"/>
      <c r="S2082" s="21"/>
      <c r="T2082" s="42" t="str">
        <f aca="false">IF(AND($A2082 = "Nome da disciplina:", ISTEXT($B2082)), "OK", "")</f>
        <v/>
      </c>
      <c r="U2082" s="19"/>
      <c r="V2082" s="19"/>
      <c r="W2082" s="21"/>
    </row>
    <row r="2083" customFormat="false" ht="60" hidden="false" customHeight="true" outlineLevel="0" collapsed="false">
      <c r="A2083" s="49" t="s">
        <v>101</v>
      </c>
      <c r="B2083" s="31"/>
      <c r="C2083" s="31"/>
      <c r="D2083" s="31"/>
      <c r="E2083" s="31"/>
      <c r="F2083" s="31"/>
      <c r="G2083" s="31"/>
      <c r="H2083" s="31"/>
      <c r="I2083" s="31"/>
      <c r="J2083" s="31"/>
      <c r="K2083" s="31"/>
      <c r="L2083" s="31"/>
      <c r="M2083" s="31"/>
      <c r="N2083" s="19"/>
      <c r="O2083" s="21"/>
      <c r="P2083" s="21"/>
      <c r="Q2083" s="21"/>
      <c r="R2083" s="21"/>
      <c r="S2083" s="21"/>
      <c r="T2083" s="42" t="str">
        <f aca="false">IF(AND($A2083 = "Nome da disciplina:", ISTEXT($B2083)), "OK", "")</f>
        <v/>
      </c>
      <c r="U2083" s="19"/>
      <c r="V2083" s="19"/>
      <c r="W2083" s="21"/>
    </row>
    <row r="2084" customFormat="false" ht="13.5" hidden="false" customHeight="false" outlineLevel="0" collapsed="false">
      <c r="A2084" s="15" t="s">
        <v>102</v>
      </c>
      <c r="B2084" s="22"/>
      <c r="C2084" s="50" t="s">
        <v>103</v>
      </c>
      <c r="D2084" s="19"/>
      <c r="E2084" s="19"/>
      <c r="G2084" s="21"/>
      <c r="H2084" s="19"/>
      <c r="I2084" s="19"/>
      <c r="J2084" s="19"/>
      <c r="K2084" s="19"/>
      <c r="L2084" s="19"/>
      <c r="M2084" s="19"/>
      <c r="N2084" s="19"/>
      <c r="O2084" s="21"/>
      <c r="P2084" s="21"/>
      <c r="Q2084" s="21"/>
      <c r="R2084" s="21"/>
      <c r="S2084" s="21"/>
      <c r="T2084" s="42" t="str">
        <f aca="false">IF(AND($A2084 = "Nome da disciplina:", ISTEXT($B2084)), "OK", "")</f>
        <v/>
      </c>
      <c r="U2084" s="19"/>
      <c r="V2084" s="19"/>
      <c r="W2084" s="21"/>
    </row>
    <row r="2085" customFormat="false" ht="13.5" hidden="false" customHeight="false" outlineLevel="0" collapsed="false">
      <c r="A2085" s="15" t="s">
        <v>104</v>
      </c>
      <c r="B2085" s="22"/>
      <c r="C2085" s="50" t="s">
        <v>103</v>
      </c>
      <c r="D2085" s="19"/>
      <c r="E2085" s="19"/>
      <c r="G2085" s="21"/>
      <c r="H2085" s="19"/>
      <c r="I2085" s="19"/>
      <c r="J2085" s="19"/>
      <c r="K2085" s="19"/>
      <c r="L2085" s="19"/>
      <c r="M2085" s="19"/>
      <c r="N2085" s="19"/>
      <c r="O2085" s="21"/>
      <c r="P2085" s="21"/>
      <c r="Q2085" s="21"/>
      <c r="R2085" s="21"/>
      <c r="S2085" s="21"/>
      <c r="T2085" s="42" t="str">
        <f aca="false">IF(AND($A2085 = "Nome da disciplina:", ISTEXT($B2085)), "OK", "")</f>
        <v/>
      </c>
      <c r="U2085" s="19"/>
      <c r="V2085" s="19"/>
      <c r="W2085" s="21"/>
    </row>
    <row r="2086" customFormat="false" ht="13.5" hidden="false" customHeight="true" outlineLevel="0" collapsed="false">
      <c r="A2086" s="51" t="s">
        <v>105</v>
      </c>
      <c r="B2086" s="51"/>
      <c r="C2086" s="22"/>
      <c r="D2086" s="50" t="s">
        <v>103</v>
      </c>
      <c r="E2086" s="19"/>
      <c r="F2086" s="52"/>
      <c r="G2086" s="21"/>
      <c r="H2086" s="19"/>
      <c r="I2086" s="19"/>
      <c r="J2086" s="19"/>
      <c r="K2086" s="19"/>
      <c r="L2086" s="19"/>
      <c r="M2086" s="19"/>
      <c r="N2086" s="19"/>
      <c r="O2086" s="21"/>
      <c r="P2086" s="21"/>
      <c r="Q2086" s="21"/>
      <c r="R2086" s="21"/>
      <c r="S2086" s="21"/>
      <c r="T2086" s="42" t="str">
        <f aca="false">IF(AND($A2086 = "Nome da disciplina:", ISTEXT($B2086)), "OK", "")</f>
        <v/>
      </c>
      <c r="U2086" s="19"/>
      <c r="V2086" s="19"/>
      <c r="W2086" s="21"/>
    </row>
    <row r="2087" customFormat="false" ht="13.5" hidden="false" customHeight="true" outlineLevel="0" collapsed="false">
      <c r="A2087" s="51" t="s">
        <v>106</v>
      </c>
      <c r="B2087" s="51"/>
      <c r="C2087" s="22"/>
      <c r="D2087" s="50" t="s">
        <v>103</v>
      </c>
      <c r="E2087" s="19"/>
      <c r="F2087" s="52"/>
      <c r="G2087" s="21"/>
      <c r="H2087" s="19"/>
      <c r="I2087" s="19"/>
      <c r="J2087" s="19"/>
      <c r="K2087" s="19"/>
      <c r="L2087" s="19"/>
      <c r="M2087" s="19"/>
      <c r="N2087" s="19"/>
      <c r="O2087" s="21"/>
      <c r="P2087" s="21"/>
      <c r="Q2087" s="21"/>
      <c r="R2087" s="21"/>
      <c r="S2087" s="21"/>
      <c r="T2087" s="42" t="str">
        <f aca="false">IF(AND($A2087 = "Nome da disciplina:", ISTEXT($B2087)), "OK", "")</f>
        <v/>
      </c>
      <c r="U2087" s="19"/>
      <c r="V2087" s="19"/>
      <c r="W2087" s="21"/>
    </row>
    <row r="2088" customFormat="false" ht="13.5" hidden="false" customHeight="true" outlineLevel="0" collapsed="false">
      <c r="A2088" s="57" t="s">
        <v>107</v>
      </c>
      <c r="B2088" s="57"/>
      <c r="C2088" s="57"/>
      <c r="D2088" s="22"/>
      <c r="E2088" s="50" t="s">
        <v>103</v>
      </c>
      <c r="G2088" s="21"/>
      <c r="H2088" s="19"/>
      <c r="I2088" s="19"/>
      <c r="J2088" s="19"/>
      <c r="K2088" s="19"/>
      <c r="L2088" s="19"/>
      <c r="M2088" s="19"/>
      <c r="N2088" s="19"/>
      <c r="O2088" s="21"/>
      <c r="P2088" s="21"/>
      <c r="Q2088" s="21"/>
      <c r="R2088" s="21"/>
      <c r="S2088" s="21"/>
      <c r="T2088" s="42" t="str">
        <f aca="false">IF(AND($A2088 = "Nome da disciplina:", ISTEXT($B2088)), "OK", "")</f>
        <v/>
      </c>
      <c r="U2088" s="19"/>
      <c r="V2088" s="19"/>
      <c r="W2088" s="21"/>
    </row>
    <row r="2089" customFormat="false" ht="13.5" hidden="false" customHeight="true" outlineLevel="0" collapsed="false">
      <c r="A2089" s="59" t="s">
        <v>108</v>
      </c>
      <c r="B2089" s="59"/>
      <c r="C2089" s="59"/>
      <c r="D2089" s="22"/>
      <c r="E2089" s="50" t="s">
        <v>103</v>
      </c>
      <c r="G2089" s="21"/>
      <c r="H2089" s="19"/>
      <c r="I2089" s="19"/>
      <c r="J2089" s="19"/>
      <c r="K2089" s="19"/>
      <c r="L2089" s="19"/>
      <c r="M2089" s="19"/>
      <c r="N2089" s="19"/>
      <c r="O2089" s="21"/>
      <c r="P2089" s="21"/>
      <c r="Q2089" s="21"/>
      <c r="R2089" s="21"/>
      <c r="S2089" s="21"/>
      <c r="T2089" s="42" t="str">
        <f aca="false">IF(AND($A2089 = "Nome da disciplina:", ISTEXT($B2089)), "OK", "")</f>
        <v/>
      </c>
      <c r="U2089" s="19"/>
      <c r="V2089" s="19"/>
      <c r="W2089" s="21"/>
    </row>
    <row r="2090" customFormat="false" ht="13.5" hidden="false" customHeight="false" outlineLevel="0" collapsed="false">
      <c r="A2090" s="15" t="s">
        <v>109</v>
      </c>
      <c r="B2090" s="20"/>
      <c r="C2090" s="20"/>
      <c r="D2090" s="20"/>
      <c r="E2090" s="19"/>
      <c r="F2090" s="15" t="s">
        <v>110</v>
      </c>
      <c r="G2090" s="22"/>
      <c r="H2090" s="19"/>
      <c r="I2090" s="15" t="s">
        <v>111</v>
      </c>
      <c r="J2090" s="22"/>
      <c r="K2090" s="19"/>
      <c r="L2090" s="15" t="s">
        <v>110</v>
      </c>
      <c r="M2090" s="22"/>
      <c r="N2090" s="19"/>
      <c r="O2090" s="15" t="str">
        <f aca="false">IF(OR(AND(NOT(ISBLANK(G2090)),NOT(ISNUMBER(G2090))),AND(NOT(ISBLANK(J2090)),NOT(ISNUMBER(M2090)))),"Digite um número na C.H.",IF(OR(COUNTIF(B2090:B2099,B2090)&gt;1,COUNTIF(J2090:J2099,J2090)&gt;1),"Docente repetido",""))</f>
        <v/>
      </c>
      <c r="P2090" s="15" t="n">
        <f aca="false">IF(ISBLANK(O2090),"",IF(O2090="",0,1))</f>
        <v>0</v>
      </c>
      <c r="Q2090" s="21"/>
      <c r="R2090" s="21"/>
      <c r="S2090" s="21"/>
      <c r="T2090" s="42" t="str">
        <f aca="false">IF(AND($A2090 = "Nome da disciplina:", ISTEXT($B2090)), "OK", "")</f>
        <v/>
      </c>
      <c r="U2090" s="19"/>
      <c r="V2090" s="19"/>
      <c r="W2090" s="21"/>
    </row>
    <row r="2091" customFormat="false" ht="13.5" hidden="false" customHeight="false" outlineLevel="0" collapsed="false">
      <c r="A2091" s="15" t="s">
        <v>112</v>
      </c>
      <c r="B2091" s="20"/>
      <c r="C2091" s="20"/>
      <c r="D2091" s="20"/>
      <c r="E2091" s="19"/>
      <c r="F2091" s="15" t="s">
        <v>110</v>
      </c>
      <c r="G2091" s="22"/>
      <c r="H2091" s="19"/>
      <c r="I2091" s="15" t="s">
        <v>113</v>
      </c>
      <c r="J2091" s="22"/>
      <c r="K2091" s="19"/>
      <c r="L2091" s="15" t="s">
        <v>110</v>
      </c>
      <c r="M2091" s="22"/>
      <c r="N2091" s="19"/>
      <c r="O2091" s="15" t="str">
        <f aca="false">IF(OR(AND(NOT(ISBLANK(G2091)),NOT(ISNUMBER(G2091))),AND(NOT(ISBLANK(J2091)),NOT(ISNUMBER(M2091)))),"Digite um número na C.H.",IF(OR(COUNTIF(B2090:B2099,B2091)&gt;1,COUNTIF(J2090:J2099,J2091)&gt;1),"Docente repetido",""))</f>
        <v/>
      </c>
      <c r="P2091" s="15" t="n">
        <f aca="false">IF(ISBLANK(O2091),"",IF(O2091="",0,1))</f>
        <v>0</v>
      </c>
      <c r="Q2091" s="21"/>
      <c r="R2091" s="21"/>
      <c r="S2091" s="21"/>
      <c r="T2091" s="42" t="str">
        <f aca="false">IF(AND($A2091 = "Nome da disciplina:", ISTEXT($B2091)), "OK", "")</f>
        <v/>
      </c>
      <c r="U2091" s="19"/>
      <c r="V2091" s="19"/>
      <c r="W2091" s="21"/>
    </row>
    <row r="2092" customFormat="false" ht="13.5" hidden="false" customHeight="false" outlineLevel="0" collapsed="false">
      <c r="A2092" s="15" t="s">
        <v>114</v>
      </c>
      <c r="B2092" s="20"/>
      <c r="C2092" s="20"/>
      <c r="D2092" s="20"/>
      <c r="E2092" s="19"/>
      <c r="F2092" s="15" t="s">
        <v>110</v>
      </c>
      <c r="G2092" s="22"/>
      <c r="H2092" s="19"/>
      <c r="I2092" s="15" t="s">
        <v>115</v>
      </c>
      <c r="J2092" s="22"/>
      <c r="K2092" s="19"/>
      <c r="L2092" s="15" t="s">
        <v>110</v>
      </c>
      <c r="M2092" s="22"/>
      <c r="N2092" s="19"/>
      <c r="O2092" s="15" t="str">
        <f aca="false">IF(OR(AND(NOT(ISBLANK(G2092)),NOT(ISNUMBER(G2092))),AND(NOT(ISBLANK(J2092)),NOT(ISNUMBER(M2092)))),"Digite um número na C.H.",IF(OR(COUNTIF(B2090:B2099,B2092)&gt;1,COUNTIF(J2090:J2099,J2092)&gt;1),"Docente repetido",""))</f>
        <v/>
      </c>
      <c r="P2092" s="15" t="n">
        <f aca="false">IF(ISBLANK(O2092),"",IF(O2092="",0,1))</f>
        <v>0</v>
      </c>
      <c r="Q2092" s="21"/>
      <c r="R2092" s="21"/>
      <c r="S2092" s="21"/>
      <c r="T2092" s="42" t="str">
        <f aca="false">IF(AND($A2092 = "Nome da disciplina:", ISTEXT($B2092)), "OK", "")</f>
        <v/>
      </c>
      <c r="U2092" s="19"/>
      <c r="V2092" s="19"/>
      <c r="W2092" s="21"/>
    </row>
    <row r="2093" customFormat="false" ht="13.5" hidden="false" customHeight="false" outlineLevel="0" collapsed="false">
      <c r="A2093" s="15" t="s">
        <v>116</v>
      </c>
      <c r="B2093" s="20"/>
      <c r="C2093" s="20"/>
      <c r="D2093" s="20"/>
      <c r="E2093" s="19"/>
      <c r="F2093" s="15" t="s">
        <v>110</v>
      </c>
      <c r="G2093" s="22"/>
      <c r="H2093" s="19"/>
      <c r="I2093" s="15" t="s">
        <v>117</v>
      </c>
      <c r="J2093" s="22"/>
      <c r="K2093" s="19"/>
      <c r="L2093" s="15" t="s">
        <v>110</v>
      </c>
      <c r="M2093" s="22"/>
      <c r="N2093" s="19"/>
      <c r="O2093" s="15" t="str">
        <f aca="false">IF(OR(AND(NOT(ISBLANK(G2093)),NOT(ISNUMBER(G2093))),AND(NOT(ISBLANK(J2093)),NOT(ISNUMBER(M2093)))),"Digite um número na C.H.",IF(OR(COUNTIF(B2090:B2099,B2093)&gt;1,COUNTIF(J2090:J2099,J2093)&gt;1),"Docente repetido",""))</f>
        <v/>
      </c>
      <c r="P2093" s="15" t="n">
        <f aca="false">IF(ISBLANK(O2093),"",IF(O2093="",0,1))</f>
        <v>0</v>
      </c>
      <c r="Q2093" s="21"/>
      <c r="R2093" s="21"/>
      <c r="S2093" s="21"/>
      <c r="T2093" s="42" t="str">
        <f aca="false">IF(AND($A2093 = "Nome da disciplina:", ISTEXT($B2093)), "OK", "")</f>
        <v/>
      </c>
      <c r="U2093" s="19"/>
      <c r="V2093" s="19"/>
      <c r="W2093" s="21"/>
    </row>
    <row r="2094" customFormat="false" ht="13.5" hidden="false" customHeight="false" outlineLevel="0" collapsed="false">
      <c r="A2094" s="15" t="s">
        <v>118</v>
      </c>
      <c r="B2094" s="20"/>
      <c r="C2094" s="20"/>
      <c r="D2094" s="20"/>
      <c r="E2094" s="19"/>
      <c r="F2094" s="15" t="s">
        <v>110</v>
      </c>
      <c r="G2094" s="22"/>
      <c r="H2094" s="19"/>
      <c r="I2094" s="15" t="s">
        <v>119</v>
      </c>
      <c r="J2094" s="22"/>
      <c r="K2094" s="19"/>
      <c r="L2094" s="15" t="s">
        <v>110</v>
      </c>
      <c r="M2094" s="22"/>
      <c r="N2094" s="19"/>
      <c r="O2094" s="15" t="str">
        <f aca="false">IF(OR(AND(NOT(ISBLANK(G2094)),NOT(ISNUMBER(G2094))),AND(NOT(ISBLANK(J2094)),NOT(ISNUMBER(M2094)))),"Digite um número na C.H.",IF(OR(COUNTIF(B2090:B2099,B2094)&gt;1,COUNTIF(J2090:J2099,J2094)&gt;1),"Docente repetido",""))</f>
        <v/>
      </c>
      <c r="P2094" s="15" t="n">
        <f aca="false">IF(ISBLANK(O2094),"",IF(O2094="",0,1))</f>
        <v>0</v>
      </c>
      <c r="Q2094" s="21"/>
      <c r="R2094" s="21"/>
      <c r="S2094" s="21"/>
      <c r="T2094" s="42" t="str">
        <f aca="false">IF(AND($A2094 = "Nome da disciplina:", ISTEXT($B2094)), "OK", "")</f>
        <v/>
      </c>
      <c r="U2094" s="19"/>
      <c r="V2094" s="19"/>
      <c r="W2094" s="21"/>
    </row>
    <row r="2095" customFormat="false" ht="13.5" hidden="false" customHeight="false" outlineLevel="0" collapsed="false">
      <c r="A2095" s="15" t="s">
        <v>120</v>
      </c>
      <c r="B2095" s="20"/>
      <c r="C2095" s="20"/>
      <c r="D2095" s="20"/>
      <c r="E2095" s="19"/>
      <c r="F2095" s="15" t="s">
        <v>110</v>
      </c>
      <c r="G2095" s="22"/>
      <c r="H2095" s="19"/>
      <c r="I2095" s="15" t="s">
        <v>121</v>
      </c>
      <c r="J2095" s="22"/>
      <c r="K2095" s="19"/>
      <c r="L2095" s="15" t="s">
        <v>110</v>
      </c>
      <c r="M2095" s="22"/>
      <c r="N2095" s="19"/>
      <c r="O2095" s="15" t="str">
        <f aca="false">IF(OR(AND(NOT(ISBLANK(G2095)),NOT(ISNUMBER(G2095))),AND(NOT(ISBLANK(J2095)),NOT(ISNUMBER(M2095)))),"Digite um número na C.H.",IF(OR(COUNTIF(B2090:B2099,B2095)&gt;1,COUNTIF(J2090:J2099,J2095)&gt;1),"Docente repetido",""))</f>
        <v/>
      </c>
      <c r="P2095" s="15" t="n">
        <f aca="false">IF(ISBLANK(O2095),"",IF(O2095="",0,1))</f>
        <v>0</v>
      </c>
      <c r="Q2095" s="21"/>
      <c r="R2095" s="21"/>
      <c r="S2095" s="21"/>
      <c r="T2095" s="42" t="str">
        <f aca="false">IF(AND($A2095 = "Nome da disciplina:", ISTEXT($B2095)), "OK", "")</f>
        <v/>
      </c>
      <c r="U2095" s="19"/>
      <c r="V2095" s="19"/>
      <c r="W2095" s="21"/>
    </row>
    <row r="2096" customFormat="false" ht="13.5" hidden="false" customHeight="false" outlineLevel="0" collapsed="false">
      <c r="A2096" s="15" t="s">
        <v>122</v>
      </c>
      <c r="B2096" s="20"/>
      <c r="C2096" s="20"/>
      <c r="D2096" s="20"/>
      <c r="E2096" s="19"/>
      <c r="F2096" s="15" t="s">
        <v>110</v>
      </c>
      <c r="G2096" s="22"/>
      <c r="H2096" s="19"/>
      <c r="I2096" s="15" t="s">
        <v>123</v>
      </c>
      <c r="J2096" s="22"/>
      <c r="K2096" s="19"/>
      <c r="L2096" s="15" t="s">
        <v>110</v>
      </c>
      <c r="M2096" s="22"/>
      <c r="N2096" s="19"/>
      <c r="O2096" s="15" t="str">
        <f aca="false">IF(OR(AND(NOT(ISBLANK(G2096)),NOT(ISNUMBER(G2096))),AND(NOT(ISBLANK(J2096)),NOT(ISNUMBER(M2096)))),"Digite um número na C.H.",IF(OR(COUNTIF(B2090:B2099,B2096)&gt;1,COUNTIF(J2090:J2099,J2096)&gt;1),"Docente repetido",""))</f>
        <v/>
      </c>
      <c r="P2096" s="15" t="n">
        <f aca="false">IF(ISBLANK(O2096),"",IF(O2096="",0,1))</f>
        <v>0</v>
      </c>
      <c r="Q2096" s="21"/>
      <c r="R2096" s="21"/>
      <c r="S2096" s="21"/>
      <c r="T2096" s="42" t="str">
        <f aca="false">IF(AND($A2096 = "Nome da disciplina:", ISTEXT($B2096)), "OK", "")</f>
        <v/>
      </c>
      <c r="U2096" s="19"/>
      <c r="V2096" s="19"/>
      <c r="W2096" s="21"/>
    </row>
    <row r="2097" customFormat="false" ht="13.5" hidden="false" customHeight="false" outlineLevel="0" collapsed="false">
      <c r="A2097" s="15" t="s">
        <v>124</v>
      </c>
      <c r="B2097" s="20"/>
      <c r="C2097" s="20"/>
      <c r="D2097" s="20"/>
      <c r="E2097" s="19"/>
      <c r="F2097" s="15" t="s">
        <v>110</v>
      </c>
      <c r="G2097" s="22"/>
      <c r="H2097" s="19"/>
      <c r="I2097" s="15" t="s">
        <v>125</v>
      </c>
      <c r="J2097" s="22"/>
      <c r="K2097" s="19"/>
      <c r="L2097" s="15" t="s">
        <v>110</v>
      </c>
      <c r="M2097" s="22"/>
      <c r="N2097" s="19"/>
      <c r="O2097" s="15" t="str">
        <f aca="false">IF(OR(AND(NOT(ISBLANK(G2097)),NOT(ISNUMBER(G2097))),AND(NOT(ISBLANK(J2097)),NOT(ISNUMBER(M2097)))),"Digite um número na C.H.",IF(OR(COUNTIF(B2090:B2099,B2097)&gt;1,COUNTIF(J2090:J2099,J2097)&gt;1),"Docente repetido",""))</f>
        <v/>
      </c>
      <c r="P2097" s="15" t="n">
        <f aca="false">IF(ISBLANK(O2097),"",IF(O2097="",0,1))</f>
        <v>0</v>
      </c>
      <c r="Q2097" s="21"/>
      <c r="R2097" s="21"/>
      <c r="S2097" s="21"/>
      <c r="T2097" s="42" t="str">
        <f aca="false">IF(AND($A2097 = "Nome da disciplina:", ISTEXT($B2097)), "OK", "")</f>
        <v/>
      </c>
      <c r="U2097" s="19"/>
      <c r="V2097" s="19"/>
      <c r="W2097" s="21"/>
    </row>
    <row r="2098" customFormat="false" ht="13.5" hidden="false" customHeight="false" outlineLevel="0" collapsed="false">
      <c r="A2098" s="15" t="s">
        <v>126</v>
      </c>
      <c r="B2098" s="20"/>
      <c r="C2098" s="20"/>
      <c r="D2098" s="20"/>
      <c r="E2098" s="19"/>
      <c r="F2098" s="15" t="s">
        <v>110</v>
      </c>
      <c r="G2098" s="22"/>
      <c r="H2098" s="19"/>
      <c r="I2098" s="15" t="s">
        <v>127</v>
      </c>
      <c r="J2098" s="22"/>
      <c r="K2098" s="19"/>
      <c r="L2098" s="15" t="s">
        <v>110</v>
      </c>
      <c r="M2098" s="22"/>
      <c r="N2098" s="19"/>
      <c r="O2098" s="15" t="str">
        <f aca="false">IF(OR(AND(NOT(ISBLANK(G2098)),NOT(ISNUMBER(G2098))),AND(NOT(ISBLANK(J2098)),NOT(ISNUMBER(M2098)))),"Digite um número na C.H.",IF(OR(COUNTIF(B2090:B2099,B2098)&gt;1,COUNTIF(J2090:J2099,J2098)&gt;1),"Docente repetido",""))</f>
        <v/>
      </c>
      <c r="P2098" s="15" t="n">
        <f aca="false">IF(ISBLANK(O2098),"",IF(O2098="",0,1))</f>
        <v>0</v>
      </c>
      <c r="Q2098" s="21"/>
      <c r="R2098" s="21"/>
      <c r="S2098" s="21"/>
      <c r="T2098" s="42" t="str">
        <f aca="false">IF(AND($A2098 = "Nome da disciplina:", ISTEXT($B2098)), "OK", "")</f>
        <v/>
      </c>
      <c r="U2098" s="21"/>
      <c r="V2098" s="21"/>
      <c r="W2098" s="21"/>
    </row>
    <row r="2099" customFormat="false" ht="13.5" hidden="false" customHeight="false" outlineLevel="0" collapsed="false">
      <c r="A2099" s="15" t="s">
        <v>128</v>
      </c>
      <c r="B2099" s="20"/>
      <c r="C2099" s="20"/>
      <c r="D2099" s="20"/>
      <c r="E2099" s="19"/>
      <c r="F2099" s="15" t="s">
        <v>110</v>
      </c>
      <c r="G2099" s="22"/>
      <c r="H2099" s="19"/>
      <c r="I2099" s="15" t="s">
        <v>129</v>
      </c>
      <c r="J2099" s="22"/>
      <c r="K2099" s="19"/>
      <c r="L2099" s="15" t="s">
        <v>110</v>
      </c>
      <c r="M2099" s="22"/>
      <c r="N2099" s="19"/>
      <c r="O2099" s="15" t="str">
        <f aca="false">IF(OR(AND(NOT(ISBLANK(G2099)),NOT(ISNUMBER(G2099))),AND(NOT(ISBLANK(J2099)),NOT(ISNUMBER(M2099)))),"Digite um número na C.H.",IF(OR(COUNTIF(B2090:B2099,B2099)&gt;1,COUNTIF(J2090:J2099,J2099)&gt;1),"Docente repetido",""))</f>
        <v/>
      </c>
      <c r="P2099" s="15" t="n">
        <f aca="false">IF(ISBLANK(O2099),"",IF(O2099="",0,1))</f>
        <v>0</v>
      </c>
      <c r="Q2099" s="21"/>
      <c r="R2099" s="21"/>
      <c r="S2099" s="21"/>
      <c r="T2099" s="42" t="str">
        <f aca="false">IF(AND($A2099 = "Nome da disciplina:", ISTEXT($B2099)), "OK", "")</f>
        <v/>
      </c>
      <c r="U2099" s="21"/>
      <c r="V2099" s="21"/>
      <c r="W2099" s="21"/>
    </row>
    <row r="2100" customFormat="false" ht="12" hidden="false" customHeight="false" outlineLevel="0" collapsed="false">
      <c r="A2100" s="21"/>
      <c r="B2100" s="21"/>
      <c r="C2100" s="21"/>
      <c r="D2100" s="21"/>
      <c r="E2100" s="21"/>
      <c r="F2100" s="21"/>
      <c r="G2100" s="21"/>
      <c r="H2100" s="21"/>
      <c r="I2100" s="21"/>
      <c r="J2100" s="21"/>
      <c r="K2100" s="21"/>
      <c r="L2100" s="21"/>
      <c r="M2100" s="21"/>
      <c r="N2100" s="21"/>
      <c r="O2100" s="21"/>
      <c r="P2100" s="21"/>
      <c r="Q2100" s="21"/>
      <c r="R2100" s="21"/>
      <c r="S2100" s="21"/>
      <c r="T2100" s="42" t="str">
        <f aca="false">IF(AND($A2100 = "Nome da disciplina:", ISTEXT($B2100)), "OK", "")</f>
        <v/>
      </c>
      <c r="U2100" s="21"/>
      <c r="V2100" s="21"/>
      <c r="W2100" s="21"/>
    </row>
    <row r="2101" customFormat="false" ht="15.75" hidden="false" customHeight="true" outlineLevel="0" collapsed="false">
      <c r="T2101" s="42" t="str">
        <f aca="false">IF(AND($A2101 = "Nome da disciplina:", ISTEXT($B2101)), "OK", "")</f>
        <v/>
      </c>
    </row>
    <row r="2102" customFormat="false" ht="15.75" hidden="false" customHeight="true" outlineLevel="0" collapsed="false">
      <c r="T2102" s="42" t="str">
        <f aca="false">IF(AND($A2102 = "Nome da disciplina:", ISTEXT($B2102)), "OK", "")</f>
        <v/>
      </c>
    </row>
    <row r="2103" customFormat="false" ht="19.5" hidden="false" customHeight="true" outlineLevel="0" collapsed="false">
      <c r="A2103" s="15" t="s">
        <v>98</v>
      </c>
      <c r="B2103" s="17"/>
      <c r="C2103" s="17"/>
      <c r="D2103" s="17"/>
      <c r="E2103" s="17"/>
      <c r="F2103" s="17"/>
      <c r="G2103" s="17"/>
      <c r="H2103" s="17"/>
      <c r="I2103" s="17"/>
      <c r="J2103" s="17"/>
      <c r="K2103" s="17"/>
      <c r="L2103" s="17"/>
      <c r="M2103" s="17"/>
      <c r="N2103" s="19"/>
      <c r="O2103" s="15" t="str">
        <f aca="false">IF(AND(B2103="",NOT(F2104="")),"Nome da disciplina obrigatório","")</f>
        <v/>
      </c>
      <c r="P2103" s="15" t="n">
        <f aca="false">IF(ISBLANK(O2103),"",IF(O2103="",0,1))</f>
        <v>0</v>
      </c>
      <c r="Q2103" s="21"/>
      <c r="R2103" s="21"/>
      <c r="S2103" s="21"/>
      <c r="T2103" s="42" t="str">
        <f aca="false">IF(AND($A2103 = "Nome da disciplina:", ISTEXT($B2103)), "OK", "")</f>
        <v/>
      </c>
      <c r="U2103" s="21"/>
      <c r="V2103" s="21"/>
      <c r="W2103" s="21"/>
    </row>
    <row r="2104" customFormat="false" ht="32.25" hidden="false" customHeight="true" outlineLevel="0" collapsed="false">
      <c r="A2104" s="47" t="s">
        <v>99</v>
      </c>
      <c r="B2104" s="47"/>
      <c r="C2104" s="47"/>
      <c r="D2104" s="47"/>
      <c r="E2104" s="47"/>
      <c r="F2104" s="15" t="str">
        <f aca="false">IF(SUM(G2114:G2123)+SUM(M2114:M2123)=0,"",SUM(G2114:G2123)+SUM(M2114:M2123))</f>
        <v/>
      </c>
      <c r="H2104" s="19"/>
      <c r="I2104" s="19"/>
      <c r="J2104" s="19"/>
      <c r="K2104" s="19"/>
      <c r="L2104" s="19"/>
      <c r="M2104" s="19"/>
      <c r="N2104" s="19"/>
      <c r="O2104" s="15" t="str">
        <f aca="false">IF(F2104="", "", IF(AND(NOT(F2104=0),NOT(MOD(F2104,15)=0)),"A carga horária deve ser múltiplo de 15",""))</f>
        <v/>
      </c>
      <c r="P2104" s="15" t="n">
        <f aca="false">IF(ISBLANK(O2104),"",IF(O2104="",0,1))</f>
        <v>0</v>
      </c>
      <c r="Q2104" s="21"/>
      <c r="R2104" s="21"/>
      <c r="S2104" s="21"/>
      <c r="T2104" s="42" t="str">
        <f aca="false">IF(AND($A2104 = "Nome da disciplina:", ISTEXT($B2104)), "OK", "")</f>
        <v/>
      </c>
      <c r="U2104" s="19"/>
      <c r="V2104" s="19"/>
      <c r="W2104" s="21"/>
    </row>
    <row r="2105" customFormat="false" ht="13.5" hidden="false" customHeight="true" outlineLevel="0" collapsed="false">
      <c r="A2105" s="39" t="s">
        <v>92</v>
      </c>
      <c r="B2105" s="39"/>
      <c r="C2105" s="39"/>
      <c r="D2105" s="39"/>
      <c r="E2105" s="39"/>
      <c r="F2105" s="48" t="str">
        <f aca="false">IF(AND(NOT(ISBLANK(F2104)),ISNUMBER(F2104),F2104&gt;=15),F2104/15,"")</f>
        <v/>
      </c>
      <c r="G2105" s="19"/>
      <c r="H2105" s="19"/>
      <c r="I2105" s="19"/>
      <c r="J2105" s="19"/>
      <c r="K2105" s="19"/>
      <c r="L2105" s="19"/>
      <c r="M2105" s="19"/>
      <c r="N2105" s="19"/>
      <c r="O2105" s="21"/>
      <c r="P2105" s="21"/>
      <c r="Q2105" s="21"/>
      <c r="R2105" s="21"/>
      <c r="S2105" s="21"/>
      <c r="T2105" s="42" t="str">
        <f aca="false">IF(AND($A2105 = "Nome da disciplina:", ISTEXT($B2105)), "OK", "")</f>
        <v/>
      </c>
      <c r="U2105" s="19"/>
      <c r="V2105" s="19"/>
      <c r="W2105" s="21"/>
    </row>
    <row r="2106" customFormat="false" ht="60" hidden="false" customHeight="true" outlineLevel="0" collapsed="false">
      <c r="A2106" s="15" t="s">
        <v>100</v>
      </c>
      <c r="B2106" s="31"/>
      <c r="C2106" s="31"/>
      <c r="D2106" s="31"/>
      <c r="E2106" s="31"/>
      <c r="F2106" s="31"/>
      <c r="G2106" s="31"/>
      <c r="H2106" s="31"/>
      <c r="I2106" s="31"/>
      <c r="J2106" s="31"/>
      <c r="K2106" s="31"/>
      <c r="L2106" s="31"/>
      <c r="M2106" s="31"/>
      <c r="N2106" s="19"/>
      <c r="O2106" s="21"/>
      <c r="P2106" s="21"/>
      <c r="Q2106" s="21"/>
      <c r="R2106" s="21"/>
      <c r="S2106" s="21"/>
      <c r="T2106" s="42" t="str">
        <f aca="false">IF(AND($A2106 = "Nome da disciplina:", ISTEXT($B2106)), "OK", "")</f>
        <v/>
      </c>
      <c r="U2106" s="19"/>
      <c r="V2106" s="19"/>
      <c r="W2106" s="21"/>
    </row>
    <row r="2107" customFormat="false" ht="60" hidden="false" customHeight="true" outlineLevel="0" collapsed="false">
      <c r="A2107" s="49" t="s">
        <v>101</v>
      </c>
      <c r="B2107" s="31"/>
      <c r="C2107" s="31"/>
      <c r="D2107" s="31"/>
      <c r="E2107" s="31"/>
      <c r="F2107" s="31"/>
      <c r="G2107" s="31"/>
      <c r="H2107" s="31"/>
      <c r="I2107" s="31"/>
      <c r="J2107" s="31"/>
      <c r="K2107" s="31"/>
      <c r="L2107" s="31"/>
      <c r="M2107" s="31"/>
      <c r="N2107" s="19"/>
      <c r="O2107" s="21"/>
      <c r="P2107" s="21"/>
      <c r="Q2107" s="21"/>
      <c r="R2107" s="21"/>
      <c r="S2107" s="21"/>
      <c r="T2107" s="42" t="str">
        <f aca="false">IF(AND($A2107 = "Nome da disciplina:", ISTEXT($B2107)), "OK", "")</f>
        <v/>
      </c>
      <c r="U2107" s="19"/>
      <c r="V2107" s="19"/>
      <c r="W2107" s="21"/>
    </row>
    <row r="2108" customFormat="false" ht="13.5" hidden="false" customHeight="false" outlineLevel="0" collapsed="false">
      <c r="A2108" s="15" t="s">
        <v>102</v>
      </c>
      <c r="B2108" s="22"/>
      <c r="C2108" s="50" t="s">
        <v>103</v>
      </c>
      <c r="D2108" s="19"/>
      <c r="E2108" s="19"/>
      <c r="G2108" s="21"/>
      <c r="H2108" s="19"/>
      <c r="I2108" s="19"/>
      <c r="J2108" s="19"/>
      <c r="K2108" s="19"/>
      <c r="L2108" s="19"/>
      <c r="M2108" s="19"/>
      <c r="N2108" s="19"/>
      <c r="O2108" s="21"/>
      <c r="P2108" s="21"/>
      <c r="Q2108" s="21"/>
      <c r="R2108" s="21"/>
      <c r="S2108" s="21"/>
      <c r="T2108" s="42" t="str">
        <f aca="false">IF(AND($A2108 = "Nome da disciplina:", ISTEXT($B2108)), "OK", "")</f>
        <v/>
      </c>
      <c r="U2108" s="19"/>
      <c r="V2108" s="19"/>
      <c r="W2108" s="21"/>
    </row>
    <row r="2109" customFormat="false" ht="13.5" hidden="false" customHeight="false" outlineLevel="0" collapsed="false">
      <c r="A2109" s="15" t="s">
        <v>104</v>
      </c>
      <c r="B2109" s="22"/>
      <c r="C2109" s="50" t="s">
        <v>103</v>
      </c>
      <c r="D2109" s="19"/>
      <c r="E2109" s="19"/>
      <c r="G2109" s="21"/>
      <c r="H2109" s="19"/>
      <c r="I2109" s="19"/>
      <c r="J2109" s="19"/>
      <c r="K2109" s="19"/>
      <c r="L2109" s="19"/>
      <c r="M2109" s="19"/>
      <c r="N2109" s="19"/>
      <c r="O2109" s="21"/>
      <c r="P2109" s="21"/>
      <c r="Q2109" s="21"/>
      <c r="R2109" s="21"/>
      <c r="S2109" s="21"/>
      <c r="T2109" s="42" t="str">
        <f aca="false">IF(AND($A2109 = "Nome da disciplina:", ISTEXT($B2109)), "OK", "")</f>
        <v/>
      </c>
      <c r="U2109" s="19"/>
      <c r="V2109" s="19"/>
      <c r="W2109" s="21"/>
    </row>
    <row r="2110" customFormat="false" ht="13.5" hidden="false" customHeight="true" outlineLevel="0" collapsed="false">
      <c r="A2110" s="51" t="s">
        <v>105</v>
      </c>
      <c r="B2110" s="51"/>
      <c r="C2110" s="22"/>
      <c r="D2110" s="50" t="s">
        <v>103</v>
      </c>
      <c r="E2110" s="19"/>
      <c r="F2110" s="52"/>
      <c r="G2110" s="21"/>
      <c r="H2110" s="19"/>
      <c r="I2110" s="19"/>
      <c r="J2110" s="19"/>
      <c r="K2110" s="19"/>
      <c r="L2110" s="19"/>
      <c r="M2110" s="19"/>
      <c r="N2110" s="19"/>
      <c r="O2110" s="21"/>
      <c r="P2110" s="21"/>
      <c r="Q2110" s="21"/>
      <c r="R2110" s="21"/>
      <c r="S2110" s="21"/>
      <c r="T2110" s="42" t="str">
        <f aca="false">IF(AND($A2110 = "Nome da disciplina:", ISTEXT($B2110)), "OK", "")</f>
        <v/>
      </c>
      <c r="U2110" s="19"/>
      <c r="V2110" s="19"/>
      <c r="W2110" s="21"/>
    </row>
    <row r="2111" customFormat="false" ht="13.5" hidden="false" customHeight="true" outlineLevel="0" collapsed="false">
      <c r="A2111" s="51" t="s">
        <v>106</v>
      </c>
      <c r="B2111" s="51"/>
      <c r="C2111" s="22"/>
      <c r="D2111" s="50" t="s">
        <v>103</v>
      </c>
      <c r="E2111" s="19"/>
      <c r="F2111" s="52"/>
      <c r="G2111" s="21"/>
      <c r="H2111" s="19"/>
      <c r="I2111" s="19"/>
      <c r="J2111" s="19"/>
      <c r="K2111" s="19"/>
      <c r="L2111" s="19"/>
      <c r="M2111" s="19"/>
      <c r="N2111" s="19"/>
      <c r="O2111" s="21"/>
      <c r="P2111" s="21"/>
      <c r="Q2111" s="21"/>
      <c r="R2111" s="21"/>
      <c r="S2111" s="21"/>
      <c r="T2111" s="42" t="str">
        <f aca="false">IF(AND($A2111 = "Nome da disciplina:", ISTEXT($B2111)), "OK", "")</f>
        <v/>
      </c>
      <c r="U2111" s="19"/>
      <c r="V2111" s="19"/>
      <c r="W2111" s="21"/>
    </row>
    <row r="2112" customFormat="false" ht="13.5" hidden="false" customHeight="true" outlineLevel="0" collapsed="false">
      <c r="A2112" s="57" t="s">
        <v>107</v>
      </c>
      <c r="B2112" s="57"/>
      <c r="C2112" s="57"/>
      <c r="D2112" s="22"/>
      <c r="E2112" s="50" t="s">
        <v>103</v>
      </c>
      <c r="G2112" s="21"/>
      <c r="H2112" s="19"/>
      <c r="I2112" s="19"/>
      <c r="J2112" s="19"/>
      <c r="K2112" s="19"/>
      <c r="L2112" s="19"/>
      <c r="M2112" s="19"/>
      <c r="N2112" s="19"/>
      <c r="O2112" s="21"/>
      <c r="P2112" s="21"/>
      <c r="Q2112" s="21"/>
      <c r="R2112" s="21"/>
      <c r="S2112" s="21"/>
      <c r="T2112" s="42" t="str">
        <f aca="false">IF(AND($A2112 = "Nome da disciplina:", ISTEXT($B2112)), "OK", "")</f>
        <v/>
      </c>
      <c r="U2112" s="19"/>
      <c r="V2112" s="19"/>
      <c r="W2112" s="21"/>
    </row>
    <row r="2113" customFormat="false" ht="13.5" hidden="false" customHeight="true" outlineLevel="0" collapsed="false">
      <c r="A2113" s="59" t="s">
        <v>108</v>
      </c>
      <c r="B2113" s="59"/>
      <c r="C2113" s="59"/>
      <c r="D2113" s="22"/>
      <c r="E2113" s="50" t="s">
        <v>103</v>
      </c>
      <c r="G2113" s="21"/>
      <c r="H2113" s="19"/>
      <c r="I2113" s="19"/>
      <c r="J2113" s="19"/>
      <c r="K2113" s="19"/>
      <c r="L2113" s="19"/>
      <c r="M2113" s="19"/>
      <c r="N2113" s="19"/>
      <c r="O2113" s="21"/>
      <c r="P2113" s="21"/>
      <c r="Q2113" s="21"/>
      <c r="R2113" s="21"/>
      <c r="S2113" s="21"/>
      <c r="T2113" s="42" t="str">
        <f aca="false">IF(AND($A2113 = "Nome da disciplina:", ISTEXT($B2113)), "OK", "")</f>
        <v/>
      </c>
      <c r="U2113" s="19"/>
      <c r="V2113" s="19"/>
      <c r="W2113" s="21"/>
    </row>
    <row r="2114" customFormat="false" ht="13.5" hidden="false" customHeight="false" outlineLevel="0" collapsed="false">
      <c r="A2114" s="15" t="s">
        <v>109</v>
      </c>
      <c r="B2114" s="20"/>
      <c r="C2114" s="20"/>
      <c r="D2114" s="20"/>
      <c r="E2114" s="19"/>
      <c r="F2114" s="15" t="s">
        <v>110</v>
      </c>
      <c r="G2114" s="22"/>
      <c r="H2114" s="19"/>
      <c r="I2114" s="15" t="s">
        <v>111</v>
      </c>
      <c r="J2114" s="22"/>
      <c r="K2114" s="19"/>
      <c r="L2114" s="15" t="s">
        <v>110</v>
      </c>
      <c r="M2114" s="22"/>
      <c r="N2114" s="19"/>
      <c r="O2114" s="15" t="str">
        <f aca="false">IF(OR(AND(NOT(ISBLANK(G2114)),NOT(ISNUMBER(G2114))),AND(NOT(ISBLANK(J2114)),NOT(ISNUMBER(M2114)))),"Digite um número na C.H.",IF(OR(COUNTIF(B2114:B2123,B2114)&gt;1,COUNTIF(J2114:J2123,J2114)&gt;1),"Docente repetido",""))</f>
        <v/>
      </c>
      <c r="P2114" s="15" t="n">
        <f aca="false">IF(ISBLANK(O2114),"",IF(O2114="",0,1))</f>
        <v>0</v>
      </c>
      <c r="Q2114" s="21"/>
      <c r="R2114" s="21"/>
      <c r="S2114" s="21"/>
      <c r="T2114" s="42" t="str">
        <f aca="false">IF(AND($A2114 = "Nome da disciplina:", ISTEXT($B2114)), "OK", "")</f>
        <v/>
      </c>
      <c r="U2114" s="19"/>
      <c r="V2114" s="19"/>
      <c r="W2114" s="21"/>
    </row>
    <row r="2115" customFormat="false" ht="13.5" hidden="false" customHeight="false" outlineLevel="0" collapsed="false">
      <c r="A2115" s="15" t="s">
        <v>112</v>
      </c>
      <c r="B2115" s="20"/>
      <c r="C2115" s="20"/>
      <c r="D2115" s="20"/>
      <c r="E2115" s="19"/>
      <c r="F2115" s="15" t="s">
        <v>110</v>
      </c>
      <c r="G2115" s="22"/>
      <c r="H2115" s="19"/>
      <c r="I2115" s="15" t="s">
        <v>113</v>
      </c>
      <c r="J2115" s="22"/>
      <c r="K2115" s="19"/>
      <c r="L2115" s="15" t="s">
        <v>110</v>
      </c>
      <c r="M2115" s="22"/>
      <c r="N2115" s="19"/>
      <c r="O2115" s="15" t="str">
        <f aca="false">IF(OR(AND(NOT(ISBLANK(G2115)),NOT(ISNUMBER(G2115))),AND(NOT(ISBLANK(J2115)),NOT(ISNUMBER(M2115)))),"Digite um número na C.H.",IF(OR(COUNTIF(B2114:B2123,B2115)&gt;1,COUNTIF(J2114:J2123,J2115)&gt;1),"Docente repetido",""))</f>
        <v/>
      </c>
      <c r="P2115" s="15" t="n">
        <f aca="false">IF(ISBLANK(O2115),"",IF(O2115="",0,1))</f>
        <v>0</v>
      </c>
      <c r="Q2115" s="21"/>
      <c r="R2115" s="21"/>
      <c r="S2115" s="21"/>
      <c r="T2115" s="42" t="str">
        <f aca="false">IF(AND($A2115 = "Nome da disciplina:", ISTEXT($B2115)), "OK", "")</f>
        <v/>
      </c>
      <c r="U2115" s="19"/>
      <c r="V2115" s="19"/>
      <c r="W2115" s="21"/>
    </row>
    <row r="2116" customFormat="false" ht="13.5" hidden="false" customHeight="false" outlineLevel="0" collapsed="false">
      <c r="A2116" s="15" t="s">
        <v>114</v>
      </c>
      <c r="B2116" s="20"/>
      <c r="C2116" s="20"/>
      <c r="D2116" s="20"/>
      <c r="E2116" s="19"/>
      <c r="F2116" s="15" t="s">
        <v>110</v>
      </c>
      <c r="G2116" s="22"/>
      <c r="H2116" s="19"/>
      <c r="I2116" s="15" t="s">
        <v>115</v>
      </c>
      <c r="J2116" s="22"/>
      <c r="K2116" s="19"/>
      <c r="L2116" s="15" t="s">
        <v>110</v>
      </c>
      <c r="M2116" s="22"/>
      <c r="N2116" s="19"/>
      <c r="O2116" s="15" t="str">
        <f aca="false">IF(OR(AND(NOT(ISBLANK(G2116)),NOT(ISNUMBER(G2116))),AND(NOT(ISBLANK(J2116)),NOT(ISNUMBER(M2116)))),"Digite um número na C.H.",IF(OR(COUNTIF(B2114:B2123,B2116)&gt;1,COUNTIF(J2114:J2123,J2116)&gt;1),"Docente repetido",""))</f>
        <v/>
      </c>
      <c r="P2116" s="15" t="n">
        <f aca="false">IF(ISBLANK(O2116),"",IF(O2116="",0,1))</f>
        <v>0</v>
      </c>
      <c r="Q2116" s="21"/>
      <c r="R2116" s="21"/>
      <c r="S2116" s="21"/>
      <c r="T2116" s="42" t="str">
        <f aca="false">IF(AND($A2116 = "Nome da disciplina:", ISTEXT($B2116)), "OK", "")</f>
        <v/>
      </c>
      <c r="U2116" s="19"/>
      <c r="V2116" s="19"/>
      <c r="W2116" s="21"/>
    </row>
    <row r="2117" customFormat="false" ht="13.5" hidden="false" customHeight="false" outlineLevel="0" collapsed="false">
      <c r="A2117" s="15" t="s">
        <v>116</v>
      </c>
      <c r="B2117" s="20"/>
      <c r="C2117" s="20"/>
      <c r="D2117" s="20"/>
      <c r="E2117" s="19"/>
      <c r="F2117" s="15" t="s">
        <v>110</v>
      </c>
      <c r="G2117" s="22"/>
      <c r="H2117" s="19"/>
      <c r="I2117" s="15" t="s">
        <v>117</v>
      </c>
      <c r="J2117" s="22"/>
      <c r="K2117" s="19"/>
      <c r="L2117" s="15" t="s">
        <v>110</v>
      </c>
      <c r="M2117" s="22"/>
      <c r="N2117" s="19"/>
      <c r="O2117" s="15" t="str">
        <f aca="false">IF(OR(AND(NOT(ISBLANK(G2117)),NOT(ISNUMBER(G2117))),AND(NOT(ISBLANK(J2117)),NOT(ISNUMBER(M2117)))),"Digite um número na C.H.",IF(OR(COUNTIF(B2114:B2123,B2117)&gt;1,COUNTIF(J2114:J2123,J2117)&gt;1),"Docente repetido",""))</f>
        <v/>
      </c>
      <c r="P2117" s="15" t="n">
        <f aca="false">IF(ISBLANK(O2117),"",IF(O2117="",0,1))</f>
        <v>0</v>
      </c>
      <c r="Q2117" s="21"/>
      <c r="R2117" s="21"/>
      <c r="S2117" s="21"/>
      <c r="T2117" s="42" t="str">
        <f aca="false">IF(AND($A2117 = "Nome da disciplina:", ISTEXT($B2117)), "OK", "")</f>
        <v/>
      </c>
      <c r="U2117" s="19"/>
      <c r="V2117" s="19"/>
      <c r="W2117" s="21"/>
    </row>
    <row r="2118" customFormat="false" ht="13.5" hidden="false" customHeight="false" outlineLevel="0" collapsed="false">
      <c r="A2118" s="15" t="s">
        <v>118</v>
      </c>
      <c r="B2118" s="20"/>
      <c r="C2118" s="20"/>
      <c r="D2118" s="20"/>
      <c r="E2118" s="19"/>
      <c r="F2118" s="15" t="s">
        <v>110</v>
      </c>
      <c r="G2118" s="22"/>
      <c r="H2118" s="19"/>
      <c r="I2118" s="15" t="s">
        <v>119</v>
      </c>
      <c r="J2118" s="22"/>
      <c r="K2118" s="19"/>
      <c r="L2118" s="15" t="s">
        <v>110</v>
      </c>
      <c r="M2118" s="22"/>
      <c r="N2118" s="19"/>
      <c r="O2118" s="15" t="str">
        <f aca="false">IF(OR(AND(NOT(ISBLANK(G2118)),NOT(ISNUMBER(G2118))),AND(NOT(ISBLANK(J2118)),NOT(ISNUMBER(M2118)))),"Digite um número na C.H.",IF(OR(COUNTIF(B2114:B2123,B2118)&gt;1,COUNTIF(J2114:J2123,J2118)&gt;1),"Docente repetido",""))</f>
        <v/>
      </c>
      <c r="P2118" s="15" t="n">
        <f aca="false">IF(ISBLANK(O2118),"",IF(O2118="",0,1))</f>
        <v>0</v>
      </c>
      <c r="Q2118" s="21"/>
      <c r="R2118" s="21"/>
      <c r="S2118" s="21"/>
      <c r="T2118" s="42" t="str">
        <f aca="false">IF(AND($A2118 = "Nome da disciplina:", ISTEXT($B2118)), "OK", "")</f>
        <v/>
      </c>
      <c r="U2118" s="19"/>
      <c r="V2118" s="19"/>
      <c r="W2118" s="21"/>
    </row>
    <row r="2119" customFormat="false" ht="13.5" hidden="false" customHeight="false" outlineLevel="0" collapsed="false">
      <c r="A2119" s="15" t="s">
        <v>120</v>
      </c>
      <c r="B2119" s="20"/>
      <c r="C2119" s="20"/>
      <c r="D2119" s="20"/>
      <c r="E2119" s="19"/>
      <c r="F2119" s="15" t="s">
        <v>110</v>
      </c>
      <c r="G2119" s="22"/>
      <c r="H2119" s="19"/>
      <c r="I2119" s="15" t="s">
        <v>121</v>
      </c>
      <c r="J2119" s="22"/>
      <c r="K2119" s="19"/>
      <c r="L2119" s="15" t="s">
        <v>110</v>
      </c>
      <c r="M2119" s="22"/>
      <c r="N2119" s="19"/>
      <c r="O2119" s="15" t="str">
        <f aca="false">IF(OR(AND(NOT(ISBLANK(G2119)),NOT(ISNUMBER(G2119))),AND(NOT(ISBLANK(J2119)),NOT(ISNUMBER(M2119)))),"Digite um número na C.H.",IF(OR(COUNTIF(B2114:B2123,B2119)&gt;1,COUNTIF(J2114:J2123,J2119)&gt;1),"Docente repetido",""))</f>
        <v/>
      </c>
      <c r="P2119" s="15" t="n">
        <f aca="false">IF(ISBLANK(O2119),"",IF(O2119="",0,1))</f>
        <v>0</v>
      </c>
      <c r="Q2119" s="21"/>
      <c r="R2119" s="21"/>
      <c r="S2119" s="21"/>
      <c r="T2119" s="42" t="str">
        <f aca="false">IF(AND($A2119 = "Nome da disciplina:", ISTEXT($B2119)), "OK", "")</f>
        <v/>
      </c>
      <c r="U2119" s="19"/>
      <c r="V2119" s="19"/>
      <c r="W2119" s="21"/>
    </row>
    <row r="2120" customFormat="false" ht="13.5" hidden="false" customHeight="false" outlineLevel="0" collapsed="false">
      <c r="A2120" s="15" t="s">
        <v>122</v>
      </c>
      <c r="B2120" s="20"/>
      <c r="C2120" s="20"/>
      <c r="D2120" s="20"/>
      <c r="E2120" s="19"/>
      <c r="F2120" s="15" t="s">
        <v>110</v>
      </c>
      <c r="G2120" s="22"/>
      <c r="H2120" s="19"/>
      <c r="I2120" s="15" t="s">
        <v>123</v>
      </c>
      <c r="J2120" s="22"/>
      <c r="K2120" s="19"/>
      <c r="L2120" s="15" t="s">
        <v>110</v>
      </c>
      <c r="M2120" s="22"/>
      <c r="N2120" s="19"/>
      <c r="O2120" s="15" t="str">
        <f aca="false">IF(OR(AND(NOT(ISBLANK(G2120)),NOT(ISNUMBER(G2120))),AND(NOT(ISBLANK(J2120)),NOT(ISNUMBER(M2120)))),"Digite um número na C.H.",IF(OR(COUNTIF(B2114:B2123,B2120)&gt;1,COUNTIF(J2114:J2123,J2120)&gt;1),"Docente repetido",""))</f>
        <v/>
      </c>
      <c r="P2120" s="15" t="n">
        <f aca="false">IF(ISBLANK(O2120),"",IF(O2120="",0,1))</f>
        <v>0</v>
      </c>
      <c r="Q2120" s="21"/>
      <c r="R2120" s="21"/>
      <c r="S2120" s="21"/>
      <c r="T2120" s="42" t="str">
        <f aca="false">IF(AND($A2120 = "Nome da disciplina:", ISTEXT($B2120)), "OK", "")</f>
        <v/>
      </c>
      <c r="U2120" s="19"/>
      <c r="V2120" s="19"/>
      <c r="W2120" s="21"/>
    </row>
    <row r="2121" customFormat="false" ht="13.5" hidden="false" customHeight="false" outlineLevel="0" collapsed="false">
      <c r="A2121" s="15" t="s">
        <v>124</v>
      </c>
      <c r="B2121" s="20"/>
      <c r="C2121" s="20"/>
      <c r="D2121" s="20"/>
      <c r="E2121" s="19"/>
      <c r="F2121" s="15" t="s">
        <v>110</v>
      </c>
      <c r="G2121" s="22"/>
      <c r="H2121" s="19"/>
      <c r="I2121" s="15" t="s">
        <v>125</v>
      </c>
      <c r="J2121" s="22"/>
      <c r="K2121" s="19"/>
      <c r="L2121" s="15" t="s">
        <v>110</v>
      </c>
      <c r="M2121" s="22"/>
      <c r="N2121" s="19"/>
      <c r="O2121" s="15" t="str">
        <f aca="false">IF(OR(AND(NOT(ISBLANK(G2121)),NOT(ISNUMBER(G2121))),AND(NOT(ISBLANK(J2121)),NOT(ISNUMBER(M2121)))),"Digite um número na C.H.",IF(OR(COUNTIF(B2114:B2123,B2121)&gt;1,COUNTIF(J2114:J2123,J2121)&gt;1),"Docente repetido",""))</f>
        <v/>
      </c>
      <c r="P2121" s="15" t="n">
        <f aca="false">IF(ISBLANK(O2121),"",IF(O2121="",0,1))</f>
        <v>0</v>
      </c>
      <c r="Q2121" s="21"/>
      <c r="R2121" s="21"/>
      <c r="S2121" s="21"/>
      <c r="T2121" s="42" t="str">
        <f aca="false">IF(AND($A2121 = "Nome da disciplina:", ISTEXT($B2121)), "OK", "")</f>
        <v/>
      </c>
      <c r="U2121" s="19"/>
      <c r="V2121" s="19"/>
      <c r="W2121" s="21"/>
    </row>
    <row r="2122" customFormat="false" ht="13.5" hidden="false" customHeight="false" outlineLevel="0" collapsed="false">
      <c r="A2122" s="15" t="s">
        <v>126</v>
      </c>
      <c r="B2122" s="20"/>
      <c r="C2122" s="20"/>
      <c r="D2122" s="20"/>
      <c r="E2122" s="19"/>
      <c r="F2122" s="15" t="s">
        <v>110</v>
      </c>
      <c r="G2122" s="22"/>
      <c r="H2122" s="19"/>
      <c r="I2122" s="15" t="s">
        <v>127</v>
      </c>
      <c r="J2122" s="22"/>
      <c r="K2122" s="19"/>
      <c r="L2122" s="15" t="s">
        <v>110</v>
      </c>
      <c r="M2122" s="22"/>
      <c r="N2122" s="19"/>
      <c r="O2122" s="15" t="str">
        <f aca="false">IF(OR(AND(NOT(ISBLANK(G2122)),NOT(ISNUMBER(G2122))),AND(NOT(ISBLANK(J2122)),NOT(ISNUMBER(M2122)))),"Digite um número na C.H.",IF(OR(COUNTIF(B2114:B2123,B2122)&gt;1,COUNTIF(J2114:J2123,J2122)&gt;1),"Docente repetido",""))</f>
        <v/>
      </c>
      <c r="P2122" s="15" t="n">
        <f aca="false">IF(ISBLANK(O2122),"",IF(O2122="",0,1))</f>
        <v>0</v>
      </c>
      <c r="Q2122" s="21"/>
      <c r="R2122" s="21"/>
      <c r="S2122" s="21"/>
      <c r="T2122" s="42" t="str">
        <f aca="false">IF(AND($A2122 = "Nome da disciplina:", ISTEXT($B2122)), "OK", "")</f>
        <v/>
      </c>
      <c r="U2122" s="21"/>
      <c r="V2122" s="21"/>
      <c r="W2122" s="21"/>
    </row>
    <row r="2123" customFormat="false" ht="13.5" hidden="false" customHeight="false" outlineLevel="0" collapsed="false">
      <c r="A2123" s="15" t="s">
        <v>128</v>
      </c>
      <c r="B2123" s="20"/>
      <c r="C2123" s="20"/>
      <c r="D2123" s="20"/>
      <c r="E2123" s="19"/>
      <c r="F2123" s="15" t="s">
        <v>110</v>
      </c>
      <c r="G2123" s="22"/>
      <c r="H2123" s="19"/>
      <c r="I2123" s="15" t="s">
        <v>129</v>
      </c>
      <c r="J2123" s="22"/>
      <c r="K2123" s="19"/>
      <c r="L2123" s="15" t="s">
        <v>110</v>
      </c>
      <c r="M2123" s="22"/>
      <c r="N2123" s="19"/>
      <c r="O2123" s="15" t="str">
        <f aca="false">IF(OR(AND(NOT(ISBLANK(G2123)),NOT(ISNUMBER(G2123))),AND(NOT(ISBLANK(J2123)),NOT(ISNUMBER(M2123)))),"Digite um número na C.H.",IF(OR(COUNTIF(B2114:B2123,B2123)&gt;1,COUNTIF(J2114:J2123,J2123)&gt;1),"Docente repetido",""))</f>
        <v/>
      </c>
      <c r="P2123" s="15" t="n">
        <f aca="false">IF(ISBLANK(O2123),"",IF(O2123="",0,1))</f>
        <v>0</v>
      </c>
      <c r="Q2123" s="21"/>
      <c r="R2123" s="21"/>
      <c r="S2123" s="21"/>
      <c r="T2123" s="42" t="str">
        <f aca="false">IF(AND($A2123 = "Nome da disciplina:", ISTEXT($B2123)), "OK", "")</f>
        <v/>
      </c>
      <c r="U2123" s="21"/>
      <c r="V2123" s="21"/>
      <c r="W2123" s="21"/>
    </row>
    <row r="2124" customFormat="false" ht="12" hidden="false" customHeight="false" outlineLevel="0" collapsed="false">
      <c r="A2124" s="21"/>
      <c r="B2124" s="21"/>
      <c r="C2124" s="21"/>
      <c r="D2124" s="21"/>
      <c r="E2124" s="21"/>
      <c r="F2124" s="21"/>
      <c r="G2124" s="21"/>
      <c r="H2124" s="21"/>
      <c r="I2124" s="21"/>
      <c r="J2124" s="21"/>
      <c r="K2124" s="21"/>
      <c r="L2124" s="21"/>
      <c r="M2124" s="21"/>
      <c r="N2124" s="21"/>
      <c r="O2124" s="21"/>
      <c r="P2124" s="21"/>
      <c r="Q2124" s="21"/>
      <c r="R2124" s="21"/>
      <c r="S2124" s="21"/>
      <c r="T2124" s="42" t="str">
        <f aca="false">IF(AND($A2124 = "Nome da disciplina:", ISTEXT($B2124)), "OK", "")</f>
        <v/>
      </c>
      <c r="U2124" s="21"/>
      <c r="V2124" s="21"/>
      <c r="W2124" s="21"/>
    </row>
    <row r="2125" customFormat="false" ht="15.75" hidden="false" customHeight="true" outlineLevel="0" collapsed="false">
      <c r="T2125" s="42" t="str">
        <f aca="false">IF(AND($A2125 = "Nome da disciplina:", ISTEXT($B2125)), "OK", "")</f>
        <v/>
      </c>
    </row>
    <row r="2126" customFormat="false" ht="15.75" hidden="false" customHeight="true" outlineLevel="0" collapsed="false">
      <c r="T2126" s="42" t="str">
        <f aca="false">IF(AND($A2126 = "Nome da disciplina:", ISTEXT($B2126)), "OK", "")</f>
        <v/>
      </c>
    </row>
    <row r="2127" customFormat="false" ht="19.5" hidden="false" customHeight="true" outlineLevel="0" collapsed="false">
      <c r="A2127" s="15" t="s">
        <v>98</v>
      </c>
      <c r="B2127" s="17"/>
      <c r="C2127" s="17"/>
      <c r="D2127" s="17"/>
      <c r="E2127" s="17"/>
      <c r="F2127" s="17"/>
      <c r="G2127" s="17"/>
      <c r="H2127" s="17"/>
      <c r="I2127" s="17"/>
      <c r="J2127" s="17"/>
      <c r="K2127" s="17"/>
      <c r="L2127" s="17"/>
      <c r="M2127" s="17"/>
      <c r="N2127" s="19"/>
      <c r="O2127" s="15" t="str">
        <f aca="false">IF(AND(B2127="",NOT(F2128="")),"Nome da disciplina obrigatório","")</f>
        <v/>
      </c>
      <c r="P2127" s="15" t="n">
        <f aca="false">IF(ISBLANK(O2127),"",IF(O2127="",0,1))</f>
        <v>0</v>
      </c>
      <c r="Q2127" s="21"/>
      <c r="R2127" s="21"/>
      <c r="S2127" s="21"/>
      <c r="T2127" s="42" t="str">
        <f aca="false">IF(AND($A2127 = "Nome da disciplina:", ISTEXT($B2127)), "OK", "")</f>
        <v/>
      </c>
      <c r="U2127" s="21"/>
      <c r="V2127" s="21"/>
      <c r="W2127" s="21"/>
    </row>
    <row r="2128" customFormat="false" ht="32.25" hidden="false" customHeight="true" outlineLevel="0" collapsed="false">
      <c r="A2128" s="47" t="s">
        <v>99</v>
      </c>
      <c r="B2128" s="47"/>
      <c r="C2128" s="47"/>
      <c r="D2128" s="47"/>
      <c r="E2128" s="47"/>
      <c r="F2128" s="15" t="str">
        <f aca="false">IF(SUM(G2138:G2147)+SUM(M2138:M2147)=0,"",SUM(G2138:G2147)+SUM(M2138:M2147))</f>
        <v/>
      </c>
      <c r="H2128" s="19"/>
      <c r="I2128" s="19"/>
      <c r="J2128" s="19"/>
      <c r="K2128" s="19"/>
      <c r="L2128" s="19"/>
      <c r="M2128" s="19"/>
      <c r="N2128" s="19"/>
      <c r="O2128" s="15" t="str">
        <f aca="false">IF(F2128="", "", IF(AND(NOT(F2128=0),NOT(MOD(F2128,15)=0)),"A carga horária deve ser múltiplo de 15",""))</f>
        <v/>
      </c>
      <c r="P2128" s="15" t="n">
        <f aca="false">IF(ISBLANK(O2128),"",IF(O2128="",0,1))</f>
        <v>0</v>
      </c>
      <c r="Q2128" s="21"/>
      <c r="R2128" s="21"/>
      <c r="S2128" s="21"/>
      <c r="T2128" s="42" t="str">
        <f aca="false">IF(AND($A2128 = "Nome da disciplina:", ISTEXT($B2128)), "OK", "")</f>
        <v/>
      </c>
      <c r="U2128" s="19"/>
      <c r="V2128" s="19"/>
      <c r="W2128" s="21"/>
    </row>
    <row r="2129" customFormat="false" ht="13.5" hidden="false" customHeight="true" outlineLevel="0" collapsed="false">
      <c r="A2129" s="39" t="s">
        <v>92</v>
      </c>
      <c r="B2129" s="39"/>
      <c r="C2129" s="39"/>
      <c r="D2129" s="39"/>
      <c r="E2129" s="39"/>
      <c r="F2129" s="48" t="str">
        <f aca="false">IF(AND(NOT(ISBLANK(F2128)),ISNUMBER(F2128),F2128&gt;=15),F2128/15,"")</f>
        <v/>
      </c>
      <c r="G2129" s="19"/>
      <c r="H2129" s="19"/>
      <c r="I2129" s="19"/>
      <c r="J2129" s="19"/>
      <c r="K2129" s="19"/>
      <c r="L2129" s="19"/>
      <c r="M2129" s="19"/>
      <c r="N2129" s="19"/>
      <c r="O2129" s="21"/>
      <c r="P2129" s="21"/>
      <c r="Q2129" s="21"/>
      <c r="R2129" s="21"/>
      <c r="S2129" s="21"/>
      <c r="T2129" s="42" t="str">
        <f aca="false">IF(AND($A2129 = "Nome da disciplina:", ISTEXT($B2129)), "OK", "")</f>
        <v/>
      </c>
      <c r="U2129" s="19"/>
      <c r="V2129" s="19"/>
      <c r="W2129" s="21"/>
    </row>
    <row r="2130" customFormat="false" ht="60" hidden="false" customHeight="true" outlineLevel="0" collapsed="false">
      <c r="A2130" s="15" t="s">
        <v>100</v>
      </c>
      <c r="B2130" s="31"/>
      <c r="C2130" s="31"/>
      <c r="D2130" s="31"/>
      <c r="E2130" s="31"/>
      <c r="F2130" s="31"/>
      <c r="G2130" s="31"/>
      <c r="H2130" s="31"/>
      <c r="I2130" s="31"/>
      <c r="J2130" s="31"/>
      <c r="K2130" s="31"/>
      <c r="L2130" s="31"/>
      <c r="M2130" s="31"/>
      <c r="N2130" s="19"/>
      <c r="O2130" s="21"/>
      <c r="P2130" s="21"/>
      <c r="Q2130" s="21"/>
      <c r="R2130" s="21"/>
      <c r="S2130" s="21"/>
      <c r="T2130" s="42" t="str">
        <f aca="false">IF(AND($A2130 = "Nome da disciplina:", ISTEXT($B2130)), "OK", "")</f>
        <v/>
      </c>
      <c r="U2130" s="19"/>
      <c r="V2130" s="19"/>
      <c r="W2130" s="21"/>
    </row>
    <row r="2131" customFormat="false" ht="60" hidden="false" customHeight="true" outlineLevel="0" collapsed="false">
      <c r="A2131" s="49" t="s">
        <v>101</v>
      </c>
      <c r="B2131" s="31"/>
      <c r="C2131" s="31"/>
      <c r="D2131" s="31"/>
      <c r="E2131" s="31"/>
      <c r="F2131" s="31"/>
      <c r="G2131" s="31"/>
      <c r="H2131" s="31"/>
      <c r="I2131" s="31"/>
      <c r="J2131" s="31"/>
      <c r="K2131" s="31"/>
      <c r="L2131" s="31"/>
      <c r="M2131" s="31"/>
      <c r="N2131" s="19"/>
      <c r="O2131" s="21"/>
      <c r="P2131" s="21"/>
      <c r="Q2131" s="21"/>
      <c r="R2131" s="21"/>
      <c r="S2131" s="21"/>
      <c r="T2131" s="42" t="str">
        <f aca="false">IF(AND($A2131 = "Nome da disciplina:", ISTEXT($B2131)), "OK", "")</f>
        <v/>
      </c>
      <c r="U2131" s="19"/>
      <c r="V2131" s="19"/>
      <c r="W2131" s="21"/>
    </row>
    <row r="2132" customFormat="false" ht="13.5" hidden="false" customHeight="false" outlineLevel="0" collapsed="false">
      <c r="A2132" s="15" t="s">
        <v>102</v>
      </c>
      <c r="B2132" s="22"/>
      <c r="C2132" s="50" t="s">
        <v>103</v>
      </c>
      <c r="D2132" s="19"/>
      <c r="E2132" s="19"/>
      <c r="G2132" s="21"/>
      <c r="H2132" s="19"/>
      <c r="I2132" s="19"/>
      <c r="J2132" s="19"/>
      <c r="K2132" s="19"/>
      <c r="L2132" s="19"/>
      <c r="M2132" s="19"/>
      <c r="N2132" s="19"/>
      <c r="O2132" s="21"/>
      <c r="P2132" s="21"/>
      <c r="Q2132" s="21"/>
      <c r="R2132" s="21"/>
      <c r="S2132" s="21"/>
      <c r="T2132" s="42" t="str">
        <f aca="false">IF(AND($A2132 = "Nome da disciplina:", ISTEXT($B2132)), "OK", "")</f>
        <v/>
      </c>
      <c r="U2132" s="19"/>
      <c r="V2132" s="19"/>
      <c r="W2132" s="21"/>
    </row>
    <row r="2133" customFormat="false" ht="13.5" hidden="false" customHeight="false" outlineLevel="0" collapsed="false">
      <c r="A2133" s="15" t="s">
        <v>104</v>
      </c>
      <c r="B2133" s="22"/>
      <c r="C2133" s="50" t="s">
        <v>103</v>
      </c>
      <c r="D2133" s="19"/>
      <c r="E2133" s="19"/>
      <c r="G2133" s="21"/>
      <c r="H2133" s="19"/>
      <c r="I2133" s="19"/>
      <c r="J2133" s="19"/>
      <c r="K2133" s="19"/>
      <c r="L2133" s="19"/>
      <c r="M2133" s="19"/>
      <c r="N2133" s="19"/>
      <c r="O2133" s="21"/>
      <c r="P2133" s="21"/>
      <c r="Q2133" s="21"/>
      <c r="R2133" s="21"/>
      <c r="S2133" s="21"/>
      <c r="T2133" s="42" t="str">
        <f aca="false">IF(AND($A2133 = "Nome da disciplina:", ISTEXT($B2133)), "OK", "")</f>
        <v/>
      </c>
      <c r="U2133" s="19"/>
      <c r="V2133" s="19"/>
      <c r="W2133" s="21"/>
    </row>
    <row r="2134" customFormat="false" ht="13.5" hidden="false" customHeight="true" outlineLevel="0" collapsed="false">
      <c r="A2134" s="51" t="s">
        <v>105</v>
      </c>
      <c r="B2134" s="51"/>
      <c r="C2134" s="22"/>
      <c r="D2134" s="50" t="s">
        <v>103</v>
      </c>
      <c r="E2134" s="19"/>
      <c r="F2134" s="52"/>
      <c r="G2134" s="21"/>
      <c r="H2134" s="19"/>
      <c r="I2134" s="19"/>
      <c r="J2134" s="19"/>
      <c r="K2134" s="19"/>
      <c r="L2134" s="19"/>
      <c r="M2134" s="19"/>
      <c r="N2134" s="19"/>
      <c r="O2134" s="21"/>
      <c r="P2134" s="21"/>
      <c r="Q2134" s="21"/>
      <c r="R2134" s="21"/>
      <c r="S2134" s="21"/>
      <c r="T2134" s="42" t="str">
        <f aca="false">IF(AND($A2134 = "Nome da disciplina:", ISTEXT($B2134)), "OK", "")</f>
        <v/>
      </c>
      <c r="U2134" s="19"/>
      <c r="V2134" s="19"/>
      <c r="W2134" s="21"/>
    </row>
    <row r="2135" customFormat="false" ht="13.5" hidden="false" customHeight="true" outlineLevel="0" collapsed="false">
      <c r="A2135" s="51" t="s">
        <v>106</v>
      </c>
      <c r="B2135" s="51"/>
      <c r="C2135" s="22"/>
      <c r="D2135" s="50" t="s">
        <v>103</v>
      </c>
      <c r="E2135" s="19"/>
      <c r="F2135" s="52"/>
      <c r="G2135" s="21"/>
      <c r="H2135" s="19"/>
      <c r="I2135" s="19"/>
      <c r="J2135" s="19"/>
      <c r="K2135" s="19"/>
      <c r="L2135" s="19"/>
      <c r="M2135" s="19"/>
      <c r="N2135" s="19"/>
      <c r="O2135" s="21"/>
      <c r="P2135" s="21"/>
      <c r="Q2135" s="21"/>
      <c r="R2135" s="21"/>
      <c r="S2135" s="21"/>
      <c r="T2135" s="42" t="str">
        <f aca="false">IF(AND($A2135 = "Nome da disciplina:", ISTEXT($B2135)), "OK", "")</f>
        <v/>
      </c>
      <c r="U2135" s="19"/>
      <c r="V2135" s="19"/>
      <c r="W2135" s="21"/>
    </row>
    <row r="2136" customFormat="false" ht="13.5" hidden="false" customHeight="true" outlineLevel="0" collapsed="false">
      <c r="A2136" s="57" t="s">
        <v>107</v>
      </c>
      <c r="B2136" s="57"/>
      <c r="C2136" s="57"/>
      <c r="D2136" s="22"/>
      <c r="E2136" s="50" t="s">
        <v>103</v>
      </c>
      <c r="G2136" s="21"/>
      <c r="H2136" s="19"/>
      <c r="I2136" s="19"/>
      <c r="J2136" s="19"/>
      <c r="K2136" s="19"/>
      <c r="L2136" s="19"/>
      <c r="M2136" s="19"/>
      <c r="N2136" s="19"/>
      <c r="O2136" s="21"/>
      <c r="P2136" s="21"/>
      <c r="Q2136" s="21"/>
      <c r="R2136" s="21"/>
      <c r="S2136" s="21"/>
      <c r="T2136" s="42" t="str">
        <f aca="false">IF(AND($A2136 = "Nome da disciplina:", ISTEXT($B2136)), "OK", "")</f>
        <v/>
      </c>
      <c r="U2136" s="19"/>
      <c r="V2136" s="19"/>
      <c r="W2136" s="21"/>
    </row>
    <row r="2137" customFormat="false" ht="13.5" hidden="false" customHeight="true" outlineLevel="0" collapsed="false">
      <c r="A2137" s="59" t="s">
        <v>108</v>
      </c>
      <c r="B2137" s="59"/>
      <c r="C2137" s="59"/>
      <c r="D2137" s="22"/>
      <c r="E2137" s="50" t="s">
        <v>103</v>
      </c>
      <c r="G2137" s="21"/>
      <c r="H2137" s="19"/>
      <c r="I2137" s="19"/>
      <c r="J2137" s="19"/>
      <c r="K2137" s="19"/>
      <c r="L2137" s="19"/>
      <c r="M2137" s="19"/>
      <c r="N2137" s="19"/>
      <c r="O2137" s="21"/>
      <c r="P2137" s="21"/>
      <c r="Q2137" s="21"/>
      <c r="R2137" s="21"/>
      <c r="S2137" s="21"/>
      <c r="T2137" s="42" t="str">
        <f aca="false">IF(AND($A2137 = "Nome da disciplina:", ISTEXT($B2137)), "OK", "")</f>
        <v/>
      </c>
      <c r="U2137" s="19"/>
      <c r="V2137" s="19"/>
      <c r="W2137" s="21"/>
    </row>
    <row r="2138" customFormat="false" ht="13.5" hidden="false" customHeight="false" outlineLevel="0" collapsed="false">
      <c r="A2138" s="15" t="s">
        <v>109</v>
      </c>
      <c r="B2138" s="20"/>
      <c r="C2138" s="20"/>
      <c r="D2138" s="20"/>
      <c r="E2138" s="19"/>
      <c r="F2138" s="15" t="s">
        <v>110</v>
      </c>
      <c r="G2138" s="22"/>
      <c r="H2138" s="19"/>
      <c r="I2138" s="15" t="s">
        <v>111</v>
      </c>
      <c r="J2138" s="22"/>
      <c r="K2138" s="19"/>
      <c r="L2138" s="15" t="s">
        <v>110</v>
      </c>
      <c r="M2138" s="22"/>
      <c r="N2138" s="19"/>
      <c r="O2138" s="15" t="str">
        <f aca="false">IF(OR(AND(NOT(ISBLANK(G2138)),NOT(ISNUMBER(G2138))),AND(NOT(ISBLANK(J2138)),NOT(ISNUMBER(M2138)))),"Digite um número na C.H.",IF(OR(COUNTIF(B2138:B2147,B2138)&gt;1,COUNTIF(J2138:J2147,J2138)&gt;1),"Docente repetido",""))</f>
        <v/>
      </c>
      <c r="P2138" s="15" t="n">
        <f aca="false">IF(ISBLANK(O2138),"",IF(O2138="",0,1))</f>
        <v>0</v>
      </c>
      <c r="Q2138" s="21"/>
      <c r="R2138" s="21"/>
      <c r="S2138" s="21"/>
      <c r="T2138" s="42" t="str">
        <f aca="false">IF(AND($A2138 = "Nome da disciplina:", ISTEXT($B2138)), "OK", "")</f>
        <v/>
      </c>
      <c r="U2138" s="19"/>
      <c r="V2138" s="19"/>
      <c r="W2138" s="21"/>
    </row>
    <row r="2139" customFormat="false" ht="13.5" hidden="false" customHeight="false" outlineLevel="0" collapsed="false">
      <c r="A2139" s="15" t="s">
        <v>112</v>
      </c>
      <c r="B2139" s="20"/>
      <c r="C2139" s="20"/>
      <c r="D2139" s="20"/>
      <c r="E2139" s="19"/>
      <c r="F2139" s="15" t="s">
        <v>110</v>
      </c>
      <c r="G2139" s="22"/>
      <c r="H2139" s="19"/>
      <c r="I2139" s="15" t="s">
        <v>113</v>
      </c>
      <c r="J2139" s="22"/>
      <c r="K2139" s="19"/>
      <c r="L2139" s="15" t="s">
        <v>110</v>
      </c>
      <c r="M2139" s="22"/>
      <c r="N2139" s="19"/>
      <c r="O2139" s="15" t="str">
        <f aca="false">IF(OR(AND(NOT(ISBLANK(G2139)),NOT(ISNUMBER(G2139))),AND(NOT(ISBLANK(J2139)),NOT(ISNUMBER(M2139)))),"Digite um número na C.H.",IF(OR(COUNTIF(B2138:B2147,B2139)&gt;1,COUNTIF(J2138:J2147,J2139)&gt;1),"Docente repetido",""))</f>
        <v/>
      </c>
      <c r="P2139" s="15" t="n">
        <f aca="false">IF(ISBLANK(O2139),"",IF(O2139="",0,1))</f>
        <v>0</v>
      </c>
      <c r="Q2139" s="21"/>
      <c r="R2139" s="21"/>
      <c r="S2139" s="21"/>
      <c r="T2139" s="42" t="str">
        <f aca="false">IF(AND($A2139 = "Nome da disciplina:", ISTEXT($B2139)), "OK", "")</f>
        <v/>
      </c>
      <c r="U2139" s="19"/>
      <c r="V2139" s="19"/>
      <c r="W2139" s="21"/>
    </row>
    <row r="2140" customFormat="false" ht="13.5" hidden="false" customHeight="false" outlineLevel="0" collapsed="false">
      <c r="A2140" s="15" t="s">
        <v>114</v>
      </c>
      <c r="B2140" s="20"/>
      <c r="C2140" s="20"/>
      <c r="D2140" s="20"/>
      <c r="E2140" s="19"/>
      <c r="F2140" s="15" t="s">
        <v>110</v>
      </c>
      <c r="G2140" s="22"/>
      <c r="H2140" s="19"/>
      <c r="I2140" s="15" t="s">
        <v>115</v>
      </c>
      <c r="J2140" s="22"/>
      <c r="K2140" s="19"/>
      <c r="L2140" s="15" t="s">
        <v>110</v>
      </c>
      <c r="M2140" s="22"/>
      <c r="N2140" s="19"/>
      <c r="O2140" s="15" t="str">
        <f aca="false">IF(OR(AND(NOT(ISBLANK(G2140)),NOT(ISNUMBER(G2140))),AND(NOT(ISBLANK(J2140)),NOT(ISNUMBER(M2140)))),"Digite um número na C.H.",IF(OR(COUNTIF(B2138:B2147,B2140)&gt;1,COUNTIF(J2138:J2147,J2140)&gt;1),"Docente repetido",""))</f>
        <v/>
      </c>
      <c r="P2140" s="15" t="n">
        <f aca="false">IF(ISBLANK(O2140),"",IF(O2140="",0,1))</f>
        <v>0</v>
      </c>
      <c r="Q2140" s="21"/>
      <c r="R2140" s="21"/>
      <c r="S2140" s="21"/>
      <c r="T2140" s="42" t="str">
        <f aca="false">IF(AND($A2140 = "Nome da disciplina:", ISTEXT($B2140)), "OK", "")</f>
        <v/>
      </c>
      <c r="U2140" s="19"/>
      <c r="V2140" s="19"/>
      <c r="W2140" s="21"/>
    </row>
    <row r="2141" customFormat="false" ht="13.5" hidden="false" customHeight="false" outlineLevel="0" collapsed="false">
      <c r="A2141" s="15" t="s">
        <v>116</v>
      </c>
      <c r="B2141" s="20"/>
      <c r="C2141" s="20"/>
      <c r="D2141" s="20"/>
      <c r="E2141" s="19"/>
      <c r="F2141" s="15" t="s">
        <v>110</v>
      </c>
      <c r="G2141" s="22"/>
      <c r="H2141" s="19"/>
      <c r="I2141" s="15" t="s">
        <v>117</v>
      </c>
      <c r="J2141" s="22"/>
      <c r="K2141" s="19"/>
      <c r="L2141" s="15" t="s">
        <v>110</v>
      </c>
      <c r="M2141" s="22"/>
      <c r="N2141" s="19"/>
      <c r="O2141" s="15" t="str">
        <f aca="false">IF(OR(AND(NOT(ISBLANK(G2141)),NOT(ISNUMBER(G2141))),AND(NOT(ISBLANK(J2141)),NOT(ISNUMBER(M2141)))),"Digite um número na C.H.",IF(OR(COUNTIF(B2138:B2147,B2141)&gt;1,COUNTIF(J2138:J2147,J2141)&gt;1),"Docente repetido",""))</f>
        <v/>
      </c>
      <c r="P2141" s="15" t="n">
        <f aca="false">IF(ISBLANK(O2141),"",IF(O2141="",0,1))</f>
        <v>0</v>
      </c>
      <c r="Q2141" s="21"/>
      <c r="R2141" s="21"/>
      <c r="S2141" s="21"/>
      <c r="T2141" s="42" t="str">
        <f aca="false">IF(AND($A2141 = "Nome da disciplina:", ISTEXT($B2141)), "OK", "")</f>
        <v/>
      </c>
      <c r="U2141" s="19"/>
      <c r="V2141" s="19"/>
      <c r="W2141" s="21"/>
    </row>
    <row r="2142" customFormat="false" ht="13.5" hidden="false" customHeight="false" outlineLevel="0" collapsed="false">
      <c r="A2142" s="15" t="s">
        <v>118</v>
      </c>
      <c r="B2142" s="20"/>
      <c r="C2142" s="20"/>
      <c r="D2142" s="20"/>
      <c r="E2142" s="19"/>
      <c r="F2142" s="15" t="s">
        <v>110</v>
      </c>
      <c r="G2142" s="22"/>
      <c r="H2142" s="19"/>
      <c r="I2142" s="15" t="s">
        <v>119</v>
      </c>
      <c r="J2142" s="22"/>
      <c r="K2142" s="19"/>
      <c r="L2142" s="15" t="s">
        <v>110</v>
      </c>
      <c r="M2142" s="22"/>
      <c r="N2142" s="19"/>
      <c r="O2142" s="15" t="str">
        <f aca="false">IF(OR(AND(NOT(ISBLANK(G2142)),NOT(ISNUMBER(G2142))),AND(NOT(ISBLANK(J2142)),NOT(ISNUMBER(M2142)))),"Digite um número na C.H.",IF(OR(COUNTIF(B2138:B2147,B2142)&gt;1,COUNTIF(J2138:J2147,J2142)&gt;1),"Docente repetido",""))</f>
        <v/>
      </c>
      <c r="P2142" s="15" t="n">
        <f aca="false">IF(ISBLANK(O2142),"",IF(O2142="",0,1))</f>
        <v>0</v>
      </c>
      <c r="Q2142" s="21"/>
      <c r="R2142" s="21"/>
      <c r="S2142" s="21"/>
      <c r="T2142" s="42" t="str">
        <f aca="false">IF(AND($A2142 = "Nome da disciplina:", ISTEXT($B2142)), "OK", "")</f>
        <v/>
      </c>
      <c r="U2142" s="19"/>
      <c r="V2142" s="19"/>
      <c r="W2142" s="21"/>
    </row>
    <row r="2143" customFormat="false" ht="13.5" hidden="false" customHeight="false" outlineLevel="0" collapsed="false">
      <c r="A2143" s="15" t="s">
        <v>120</v>
      </c>
      <c r="B2143" s="20"/>
      <c r="C2143" s="20"/>
      <c r="D2143" s="20"/>
      <c r="E2143" s="19"/>
      <c r="F2143" s="15" t="s">
        <v>110</v>
      </c>
      <c r="G2143" s="22"/>
      <c r="H2143" s="19"/>
      <c r="I2143" s="15" t="s">
        <v>121</v>
      </c>
      <c r="J2143" s="22"/>
      <c r="K2143" s="19"/>
      <c r="L2143" s="15" t="s">
        <v>110</v>
      </c>
      <c r="M2143" s="22"/>
      <c r="N2143" s="19"/>
      <c r="O2143" s="15" t="str">
        <f aca="false">IF(OR(AND(NOT(ISBLANK(G2143)),NOT(ISNUMBER(G2143))),AND(NOT(ISBLANK(J2143)),NOT(ISNUMBER(M2143)))),"Digite um número na C.H.",IF(OR(COUNTIF(B2138:B2147,B2143)&gt;1,COUNTIF(J2138:J2147,J2143)&gt;1),"Docente repetido",""))</f>
        <v/>
      </c>
      <c r="P2143" s="15" t="n">
        <f aca="false">IF(ISBLANK(O2143),"",IF(O2143="",0,1))</f>
        <v>0</v>
      </c>
      <c r="Q2143" s="21"/>
      <c r="R2143" s="21"/>
      <c r="S2143" s="21"/>
      <c r="T2143" s="42" t="str">
        <f aca="false">IF(AND($A2143 = "Nome da disciplina:", ISTEXT($B2143)), "OK", "")</f>
        <v/>
      </c>
      <c r="U2143" s="19"/>
      <c r="V2143" s="19"/>
      <c r="W2143" s="21"/>
    </row>
    <row r="2144" customFormat="false" ht="13.5" hidden="false" customHeight="false" outlineLevel="0" collapsed="false">
      <c r="A2144" s="15" t="s">
        <v>122</v>
      </c>
      <c r="B2144" s="20"/>
      <c r="C2144" s="20"/>
      <c r="D2144" s="20"/>
      <c r="E2144" s="19"/>
      <c r="F2144" s="15" t="s">
        <v>110</v>
      </c>
      <c r="G2144" s="22"/>
      <c r="H2144" s="19"/>
      <c r="I2144" s="15" t="s">
        <v>123</v>
      </c>
      <c r="J2144" s="22"/>
      <c r="K2144" s="19"/>
      <c r="L2144" s="15" t="s">
        <v>110</v>
      </c>
      <c r="M2144" s="22"/>
      <c r="N2144" s="19"/>
      <c r="O2144" s="15" t="str">
        <f aca="false">IF(OR(AND(NOT(ISBLANK(G2144)),NOT(ISNUMBER(G2144))),AND(NOT(ISBLANK(J2144)),NOT(ISNUMBER(M2144)))),"Digite um número na C.H.",IF(OR(COUNTIF(B2138:B2147,B2144)&gt;1,COUNTIF(J2138:J2147,J2144)&gt;1),"Docente repetido",""))</f>
        <v/>
      </c>
      <c r="P2144" s="15" t="n">
        <f aca="false">IF(ISBLANK(O2144),"",IF(O2144="",0,1))</f>
        <v>0</v>
      </c>
      <c r="Q2144" s="21"/>
      <c r="R2144" s="21"/>
      <c r="S2144" s="21"/>
      <c r="T2144" s="42" t="str">
        <f aca="false">IF(AND($A2144 = "Nome da disciplina:", ISTEXT($B2144)), "OK", "")</f>
        <v/>
      </c>
      <c r="U2144" s="19"/>
      <c r="V2144" s="19"/>
      <c r="W2144" s="21"/>
    </row>
    <row r="2145" customFormat="false" ht="13.5" hidden="false" customHeight="false" outlineLevel="0" collapsed="false">
      <c r="A2145" s="15" t="s">
        <v>124</v>
      </c>
      <c r="B2145" s="20"/>
      <c r="C2145" s="20"/>
      <c r="D2145" s="20"/>
      <c r="E2145" s="19"/>
      <c r="F2145" s="15" t="s">
        <v>110</v>
      </c>
      <c r="G2145" s="22"/>
      <c r="H2145" s="19"/>
      <c r="I2145" s="15" t="s">
        <v>125</v>
      </c>
      <c r="J2145" s="22"/>
      <c r="K2145" s="19"/>
      <c r="L2145" s="15" t="s">
        <v>110</v>
      </c>
      <c r="M2145" s="22"/>
      <c r="N2145" s="19"/>
      <c r="O2145" s="15" t="str">
        <f aca="false">IF(OR(AND(NOT(ISBLANK(G2145)),NOT(ISNUMBER(G2145))),AND(NOT(ISBLANK(J2145)),NOT(ISNUMBER(M2145)))),"Digite um número na C.H.",IF(OR(COUNTIF(B2138:B2147,B2145)&gt;1,COUNTIF(J2138:J2147,J2145)&gt;1),"Docente repetido",""))</f>
        <v/>
      </c>
      <c r="P2145" s="15" t="n">
        <f aca="false">IF(ISBLANK(O2145),"",IF(O2145="",0,1))</f>
        <v>0</v>
      </c>
      <c r="Q2145" s="21"/>
      <c r="R2145" s="21"/>
      <c r="S2145" s="21"/>
      <c r="T2145" s="42" t="str">
        <f aca="false">IF(AND($A2145 = "Nome da disciplina:", ISTEXT($B2145)), "OK", "")</f>
        <v/>
      </c>
      <c r="U2145" s="19"/>
      <c r="V2145" s="19"/>
      <c r="W2145" s="21"/>
    </row>
    <row r="2146" customFormat="false" ht="13.5" hidden="false" customHeight="false" outlineLevel="0" collapsed="false">
      <c r="A2146" s="15" t="s">
        <v>126</v>
      </c>
      <c r="B2146" s="20"/>
      <c r="C2146" s="20"/>
      <c r="D2146" s="20"/>
      <c r="E2146" s="19"/>
      <c r="F2146" s="15" t="s">
        <v>110</v>
      </c>
      <c r="G2146" s="22"/>
      <c r="H2146" s="19"/>
      <c r="I2146" s="15" t="s">
        <v>127</v>
      </c>
      <c r="J2146" s="22"/>
      <c r="K2146" s="19"/>
      <c r="L2146" s="15" t="s">
        <v>110</v>
      </c>
      <c r="M2146" s="22"/>
      <c r="N2146" s="19"/>
      <c r="O2146" s="15" t="str">
        <f aca="false">IF(OR(AND(NOT(ISBLANK(G2146)),NOT(ISNUMBER(G2146))),AND(NOT(ISBLANK(J2146)),NOT(ISNUMBER(M2146)))),"Digite um número na C.H.",IF(OR(COUNTIF(B2138:B2147,B2146)&gt;1,COUNTIF(J2138:J2147,J2146)&gt;1),"Docente repetido",""))</f>
        <v/>
      </c>
      <c r="P2146" s="15" t="n">
        <f aca="false">IF(ISBLANK(O2146),"",IF(O2146="",0,1))</f>
        <v>0</v>
      </c>
      <c r="Q2146" s="21"/>
      <c r="R2146" s="21"/>
      <c r="S2146" s="21"/>
      <c r="T2146" s="42" t="str">
        <f aca="false">IF(AND($A2146 = "Nome da disciplina:", ISTEXT($B2146)), "OK", "")</f>
        <v/>
      </c>
      <c r="U2146" s="21"/>
      <c r="V2146" s="21"/>
      <c r="W2146" s="21"/>
    </row>
    <row r="2147" customFormat="false" ht="13.5" hidden="false" customHeight="false" outlineLevel="0" collapsed="false">
      <c r="A2147" s="15" t="s">
        <v>128</v>
      </c>
      <c r="B2147" s="20"/>
      <c r="C2147" s="20"/>
      <c r="D2147" s="20"/>
      <c r="E2147" s="19"/>
      <c r="F2147" s="15" t="s">
        <v>110</v>
      </c>
      <c r="G2147" s="22"/>
      <c r="H2147" s="19"/>
      <c r="I2147" s="15" t="s">
        <v>129</v>
      </c>
      <c r="J2147" s="22"/>
      <c r="K2147" s="19"/>
      <c r="L2147" s="15" t="s">
        <v>110</v>
      </c>
      <c r="M2147" s="22"/>
      <c r="N2147" s="19"/>
      <c r="O2147" s="15" t="str">
        <f aca="false">IF(OR(AND(NOT(ISBLANK(G2147)),NOT(ISNUMBER(G2147))),AND(NOT(ISBLANK(J2147)),NOT(ISNUMBER(M2147)))),"Digite um número na C.H.",IF(OR(COUNTIF(B2138:B2147,B2147)&gt;1,COUNTIF(J2138:J2147,J2147)&gt;1),"Docente repetido",""))</f>
        <v/>
      </c>
      <c r="P2147" s="15" t="n">
        <f aca="false">IF(ISBLANK(O2147),"",IF(O2147="",0,1))</f>
        <v>0</v>
      </c>
      <c r="Q2147" s="21"/>
      <c r="R2147" s="21"/>
      <c r="S2147" s="21"/>
      <c r="T2147" s="42" t="str">
        <f aca="false">IF(AND($A2147 = "Nome da disciplina:", ISTEXT($B2147)), "OK", "")</f>
        <v/>
      </c>
      <c r="U2147" s="21"/>
      <c r="V2147" s="21"/>
      <c r="W2147" s="21"/>
    </row>
    <row r="2148" customFormat="false" ht="12" hidden="false" customHeight="false" outlineLevel="0" collapsed="false">
      <c r="A2148" s="21"/>
      <c r="B2148" s="21"/>
      <c r="C2148" s="21"/>
      <c r="D2148" s="21"/>
      <c r="E2148" s="21"/>
      <c r="F2148" s="21"/>
      <c r="G2148" s="21"/>
      <c r="H2148" s="21"/>
      <c r="I2148" s="21"/>
      <c r="J2148" s="21"/>
      <c r="K2148" s="21"/>
      <c r="L2148" s="21"/>
      <c r="M2148" s="21"/>
      <c r="N2148" s="21"/>
      <c r="O2148" s="21"/>
      <c r="P2148" s="21"/>
      <c r="Q2148" s="21"/>
      <c r="R2148" s="21"/>
      <c r="S2148" s="21"/>
      <c r="T2148" s="42" t="str">
        <f aca="false">IF(AND($A2148 = "Nome da disciplina:", ISTEXT($B2148)), "OK", "")</f>
        <v/>
      </c>
      <c r="U2148" s="21"/>
      <c r="V2148" s="21"/>
      <c r="W2148" s="21"/>
    </row>
    <row r="2149" customFormat="false" ht="15.75" hidden="false" customHeight="true" outlineLevel="0" collapsed="false">
      <c r="T2149" s="42" t="str">
        <f aca="false">IF(AND($A2149 = "Nome da disciplina:", ISTEXT($B2149)), "OK", "")</f>
        <v/>
      </c>
    </row>
    <row r="2150" customFormat="false" ht="15.75" hidden="false" customHeight="true" outlineLevel="0" collapsed="false">
      <c r="T2150" s="42" t="str">
        <f aca="false">IF(AND($A2150 = "Nome da disciplina:", ISTEXT($B2150)), "OK", "")</f>
        <v/>
      </c>
    </row>
    <row r="2151" customFormat="false" ht="19.5" hidden="false" customHeight="true" outlineLevel="0" collapsed="false">
      <c r="A2151" s="15" t="s">
        <v>98</v>
      </c>
      <c r="B2151" s="17"/>
      <c r="C2151" s="17"/>
      <c r="D2151" s="17"/>
      <c r="E2151" s="17"/>
      <c r="F2151" s="17"/>
      <c r="G2151" s="17"/>
      <c r="H2151" s="17"/>
      <c r="I2151" s="17"/>
      <c r="J2151" s="17"/>
      <c r="K2151" s="17"/>
      <c r="L2151" s="17"/>
      <c r="M2151" s="17"/>
      <c r="N2151" s="19"/>
      <c r="O2151" s="15" t="str">
        <f aca="false">IF(AND(B2151="",NOT(F2152="")),"Nome da disciplina obrigatório","")</f>
        <v/>
      </c>
      <c r="P2151" s="15" t="n">
        <f aca="false">IF(ISBLANK(O2151),"",IF(O2151="",0,1))</f>
        <v>0</v>
      </c>
      <c r="Q2151" s="21"/>
      <c r="R2151" s="21"/>
      <c r="S2151" s="21"/>
      <c r="T2151" s="42" t="str">
        <f aca="false">IF(AND($A2151 = "Nome da disciplina:", ISTEXT($B2151)), "OK", "")</f>
        <v/>
      </c>
      <c r="U2151" s="21"/>
      <c r="V2151" s="21"/>
      <c r="W2151" s="21"/>
    </row>
    <row r="2152" customFormat="false" ht="32.25" hidden="false" customHeight="true" outlineLevel="0" collapsed="false">
      <c r="A2152" s="47" t="s">
        <v>99</v>
      </c>
      <c r="B2152" s="47"/>
      <c r="C2152" s="47"/>
      <c r="D2152" s="47"/>
      <c r="E2152" s="47"/>
      <c r="F2152" s="15" t="str">
        <f aca="false">IF(SUM(G2162:G2171)+SUM(M2162:M2171)=0,"",SUM(G2162:G2171)+SUM(M2162:M2171))</f>
        <v/>
      </c>
      <c r="H2152" s="19"/>
      <c r="I2152" s="19"/>
      <c r="J2152" s="19"/>
      <c r="K2152" s="19"/>
      <c r="L2152" s="19"/>
      <c r="M2152" s="19"/>
      <c r="N2152" s="19"/>
      <c r="O2152" s="15" t="str">
        <f aca="false">IF(F2152="", "", IF(AND(NOT(F2152=0),NOT(MOD(F2152,15)=0)),"A carga horária deve ser múltiplo de 15",""))</f>
        <v/>
      </c>
      <c r="P2152" s="15" t="n">
        <f aca="false">IF(ISBLANK(O2152),"",IF(O2152="",0,1))</f>
        <v>0</v>
      </c>
      <c r="Q2152" s="21"/>
      <c r="R2152" s="21"/>
      <c r="S2152" s="21"/>
      <c r="T2152" s="42" t="str">
        <f aca="false">IF(AND($A2152 = "Nome da disciplina:", ISTEXT($B2152)), "OK", "")</f>
        <v/>
      </c>
      <c r="U2152" s="19"/>
      <c r="V2152" s="19"/>
      <c r="W2152" s="21"/>
    </row>
    <row r="2153" customFormat="false" ht="13.5" hidden="false" customHeight="true" outlineLevel="0" collapsed="false">
      <c r="A2153" s="39" t="s">
        <v>92</v>
      </c>
      <c r="B2153" s="39"/>
      <c r="C2153" s="39"/>
      <c r="D2153" s="39"/>
      <c r="E2153" s="39"/>
      <c r="F2153" s="48" t="str">
        <f aca="false">IF(AND(NOT(ISBLANK(F2152)),ISNUMBER(F2152),F2152&gt;=15),F2152/15,"")</f>
        <v/>
      </c>
      <c r="G2153" s="19"/>
      <c r="H2153" s="19"/>
      <c r="I2153" s="19"/>
      <c r="J2153" s="19"/>
      <c r="K2153" s="19"/>
      <c r="L2153" s="19"/>
      <c r="M2153" s="19"/>
      <c r="N2153" s="19"/>
      <c r="O2153" s="21"/>
      <c r="P2153" s="21" t="str">
        <f aca="false">IF(ISBLANK(O2153),"",IF(O2153="",0,1))</f>
        <v/>
      </c>
      <c r="Q2153" s="21"/>
      <c r="R2153" s="21"/>
      <c r="S2153" s="21"/>
      <c r="T2153" s="42" t="str">
        <f aca="false">IF(AND($A2153 = "Nome da disciplina:", ISTEXT($B2153)), "OK", "")</f>
        <v/>
      </c>
      <c r="U2153" s="19"/>
      <c r="V2153" s="19"/>
      <c r="W2153" s="21"/>
    </row>
    <row r="2154" customFormat="false" ht="60" hidden="false" customHeight="true" outlineLevel="0" collapsed="false">
      <c r="A2154" s="15" t="s">
        <v>100</v>
      </c>
      <c r="B2154" s="31"/>
      <c r="C2154" s="31"/>
      <c r="D2154" s="31"/>
      <c r="E2154" s="31"/>
      <c r="F2154" s="31"/>
      <c r="G2154" s="31"/>
      <c r="H2154" s="31"/>
      <c r="I2154" s="31"/>
      <c r="J2154" s="31"/>
      <c r="K2154" s="31"/>
      <c r="L2154" s="31"/>
      <c r="M2154" s="31"/>
      <c r="N2154" s="19"/>
      <c r="O2154" s="21"/>
      <c r="P2154" s="21"/>
      <c r="Q2154" s="21"/>
      <c r="R2154" s="21"/>
      <c r="S2154" s="21"/>
      <c r="T2154" s="42" t="str">
        <f aca="false">IF(AND($A2154 = "Nome da disciplina:", ISTEXT($B2154)), "OK", "")</f>
        <v/>
      </c>
      <c r="U2154" s="19"/>
      <c r="V2154" s="19"/>
      <c r="W2154" s="21"/>
    </row>
    <row r="2155" customFormat="false" ht="60" hidden="false" customHeight="true" outlineLevel="0" collapsed="false">
      <c r="A2155" s="49" t="s">
        <v>101</v>
      </c>
      <c r="B2155" s="31"/>
      <c r="C2155" s="31"/>
      <c r="D2155" s="31"/>
      <c r="E2155" s="31"/>
      <c r="F2155" s="31"/>
      <c r="G2155" s="31"/>
      <c r="H2155" s="31"/>
      <c r="I2155" s="31"/>
      <c r="J2155" s="31"/>
      <c r="K2155" s="31"/>
      <c r="L2155" s="31"/>
      <c r="M2155" s="31"/>
      <c r="N2155" s="19"/>
      <c r="O2155" s="21"/>
      <c r="P2155" s="21"/>
      <c r="Q2155" s="21"/>
      <c r="R2155" s="21"/>
      <c r="S2155" s="21"/>
      <c r="T2155" s="42" t="str">
        <f aca="false">IF(AND($A2155 = "Nome da disciplina:", ISTEXT($B2155)), "OK", "")</f>
        <v/>
      </c>
      <c r="U2155" s="19"/>
      <c r="V2155" s="19"/>
      <c r="W2155" s="21"/>
    </row>
    <row r="2156" customFormat="false" ht="13.5" hidden="false" customHeight="false" outlineLevel="0" collapsed="false">
      <c r="A2156" s="15" t="s">
        <v>102</v>
      </c>
      <c r="B2156" s="22"/>
      <c r="C2156" s="50" t="s">
        <v>103</v>
      </c>
      <c r="D2156" s="19"/>
      <c r="E2156" s="19"/>
      <c r="G2156" s="21"/>
      <c r="H2156" s="19"/>
      <c r="I2156" s="19"/>
      <c r="J2156" s="19"/>
      <c r="K2156" s="19"/>
      <c r="L2156" s="19"/>
      <c r="M2156" s="19"/>
      <c r="N2156" s="19"/>
      <c r="O2156" s="21"/>
      <c r="P2156" s="21" t="str">
        <f aca="false">IF(ISBLANK(O2156),"",IF(O2156="",0,1))</f>
        <v/>
      </c>
      <c r="Q2156" s="21"/>
      <c r="R2156" s="21"/>
      <c r="S2156" s="21"/>
      <c r="T2156" s="42" t="str">
        <f aca="false">IF(AND($A2156 = "Nome da disciplina:", ISTEXT($B2156)), "OK", "")</f>
        <v/>
      </c>
      <c r="U2156" s="19"/>
      <c r="V2156" s="19"/>
      <c r="W2156" s="21"/>
    </row>
    <row r="2157" customFormat="false" ht="13.5" hidden="false" customHeight="false" outlineLevel="0" collapsed="false">
      <c r="A2157" s="15" t="s">
        <v>104</v>
      </c>
      <c r="B2157" s="22"/>
      <c r="C2157" s="50" t="s">
        <v>103</v>
      </c>
      <c r="D2157" s="19"/>
      <c r="E2157" s="19"/>
      <c r="G2157" s="21"/>
      <c r="H2157" s="19"/>
      <c r="I2157" s="19"/>
      <c r="J2157" s="19"/>
      <c r="K2157" s="19"/>
      <c r="L2157" s="19"/>
      <c r="M2157" s="19"/>
      <c r="N2157" s="19"/>
      <c r="O2157" s="21"/>
      <c r="P2157" s="21" t="str">
        <f aca="false">IF(ISBLANK(O2157),"",IF(O2157="",0,1))</f>
        <v/>
      </c>
      <c r="Q2157" s="21"/>
      <c r="R2157" s="21"/>
      <c r="S2157" s="21"/>
      <c r="T2157" s="42" t="str">
        <f aca="false">IF(AND($A2157 = "Nome da disciplina:", ISTEXT($B2157)), "OK", "")</f>
        <v/>
      </c>
      <c r="U2157" s="19"/>
      <c r="V2157" s="19"/>
      <c r="W2157" s="21"/>
    </row>
    <row r="2158" customFormat="false" ht="13.5" hidden="false" customHeight="true" outlineLevel="0" collapsed="false">
      <c r="A2158" s="51" t="s">
        <v>105</v>
      </c>
      <c r="B2158" s="51"/>
      <c r="C2158" s="22"/>
      <c r="D2158" s="50" t="s">
        <v>103</v>
      </c>
      <c r="E2158" s="19"/>
      <c r="F2158" s="52"/>
      <c r="G2158" s="21"/>
      <c r="H2158" s="19"/>
      <c r="I2158" s="19"/>
      <c r="J2158" s="19"/>
      <c r="K2158" s="19"/>
      <c r="L2158" s="19"/>
      <c r="M2158" s="19"/>
      <c r="N2158" s="19"/>
      <c r="O2158" s="21"/>
      <c r="P2158" s="21"/>
      <c r="Q2158" s="21"/>
      <c r="R2158" s="21"/>
      <c r="S2158" s="21"/>
      <c r="T2158" s="42" t="str">
        <f aca="false">IF(AND($A2158 = "Nome da disciplina:", ISTEXT($B2158)), "OK", "")</f>
        <v/>
      </c>
      <c r="U2158" s="19"/>
      <c r="V2158" s="19"/>
      <c r="W2158" s="21"/>
    </row>
    <row r="2159" customFormat="false" ht="13.5" hidden="false" customHeight="true" outlineLevel="0" collapsed="false">
      <c r="A2159" s="51" t="s">
        <v>106</v>
      </c>
      <c r="B2159" s="51"/>
      <c r="C2159" s="22"/>
      <c r="D2159" s="50" t="s">
        <v>103</v>
      </c>
      <c r="E2159" s="19"/>
      <c r="F2159" s="52"/>
      <c r="G2159" s="21"/>
      <c r="H2159" s="19"/>
      <c r="I2159" s="19"/>
      <c r="J2159" s="19"/>
      <c r="K2159" s="19"/>
      <c r="L2159" s="19"/>
      <c r="M2159" s="19"/>
      <c r="N2159" s="19"/>
      <c r="O2159" s="21"/>
      <c r="P2159" s="21"/>
      <c r="Q2159" s="21"/>
      <c r="R2159" s="21"/>
      <c r="S2159" s="21"/>
      <c r="T2159" s="42" t="str">
        <f aca="false">IF(AND($A2159 = "Nome da disciplina:", ISTEXT($B2159)), "OK", "")</f>
        <v/>
      </c>
      <c r="U2159" s="19"/>
      <c r="V2159" s="19"/>
      <c r="W2159" s="21"/>
    </row>
    <row r="2160" customFormat="false" ht="13.5" hidden="false" customHeight="true" outlineLevel="0" collapsed="false">
      <c r="A2160" s="57" t="s">
        <v>107</v>
      </c>
      <c r="B2160" s="57"/>
      <c r="C2160" s="57"/>
      <c r="D2160" s="22"/>
      <c r="E2160" s="50" t="s">
        <v>103</v>
      </c>
      <c r="G2160" s="21"/>
      <c r="H2160" s="19"/>
      <c r="I2160" s="19"/>
      <c r="J2160" s="19"/>
      <c r="K2160" s="19"/>
      <c r="L2160" s="19"/>
      <c r="M2160" s="19"/>
      <c r="N2160" s="19"/>
      <c r="O2160" s="21"/>
      <c r="P2160" s="21"/>
      <c r="Q2160" s="21"/>
      <c r="R2160" s="21"/>
      <c r="S2160" s="21"/>
      <c r="T2160" s="42" t="str">
        <f aca="false">IF(AND($A2160 = "Nome da disciplina:", ISTEXT($B2160)), "OK", "")</f>
        <v/>
      </c>
      <c r="U2160" s="19"/>
      <c r="V2160" s="19"/>
      <c r="W2160" s="21"/>
    </row>
    <row r="2161" customFormat="false" ht="13.5" hidden="false" customHeight="true" outlineLevel="0" collapsed="false">
      <c r="A2161" s="59" t="s">
        <v>108</v>
      </c>
      <c r="B2161" s="59"/>
      <c r="C2161" s="59"/>
      <c r="D2161" s="22"/>
      <c r="E2161" s="50" t="s">
        <v>103</v>
      </c>
      <c r="G2161" s="21"/>
      <c r="H2161" s="19"/>
      <c r="I2161" s="19"/>
      <c r="J2161" s="19"/>
      <c r="K2161" s="19"/>
      <c r="L2161" s="19"/>
      <c r="M2161" s="19"/>
      <c r="N2161" s="19"/>
      <c r="O2161" s="21"/>
      <c r="P2161" s="21"/>
      <c r="Q2161" s="21"/>
      <c r="R2161" s="21"/>
      <c r="S2161" s="21"/>
      <c r="T2161" s="42" t="str">
        <f aca="false">IF(AND($A2161 = "Nome da disciplina:", ISTEXT($B2161)), "OK", "")</f>
        <v/>
      </c>
      <c r="U2161" s="19"/>
      <c r="V2161" s="19"/>
      <c r="W2161" s="21"/>
    </row>
    <row r="2162" customFormat="false" ht="13.5" hidden="false" customHeight="false" outlineLevel="0" collapsed="false">
      <c r="A2162" s="15" t="s">
        <v>109</v>
      </c>
      <c r="B2162" s="20"/>
      <c r="C2162" s="20"/>
      <c r="D2162" s="20"/>
      <c r="E2162" s="19"/>
      <c r="F2162" s="15" t="s">
        <v>110</v>
      </c>
      <c r="G2162" s="22"/>
      <c r="H2162" s="19"/>
      <c r="I2162" s="15" t="s">
        <v>111</v>
      </c>
      <c r="J2162" s="22"/>
      <c r="K2162" s="19"/>
      <c r="L2162" s="15" t="s">
        <v>110</v>
      </c>
      <c r="M2162" s="22"/>
      <c r="N2162" s="19"/>
      <c r="O2162" s="15" t="str">
        <f aca="false">IF(OR(AND(NOT(ISBLANK(G2162)),NOT(ISNUMBER(G2162))),AND(NOT(ISBLANK(J2162)),NOT(ISNUMBER(M2162)))),"Digite um número na C.H.",IF(OR(COUNTIF(B2162:B2171,B2162)&gt;1,COUNTIF(J2162:J2171,J2162)&gt;1),"Docente repetido",""))</f>
        <v/>
      </c>
      <c r="P2162" s="15" t="n">
        <f aca="false">IF(ISBLANK(O2162),"",IF(O2162="",0,1))</f>
        <v>0</v>
      </c>
      <c r="Q2162" s="21"/>
      <c r="R2162" s="21"/>
      <c r="S2162" s="21"/>
      <c r="T2162" s="42" t="str">
        <f aca="false">IF(AND($A2162 = "Nome da disciplina:", ISTEXT($B2162)), "OK", "")</f>
        <v/>
      </c>
      <c r="U2162" s="19"/>
      <c r="V2162" s="19"/>
      <c r="W2162" s="21"/>
    </row>
    <row r="2163" customFormat="false" ht="13.5" hidden="false" customHeight="false" outlineLevel="0" collapsed="false">
      <c r="A2163" s="15" t="s">
        <v>112</v>
      </c>
      <c r="B2163" s="20"/>
      <c r="C2163" s="20"/>
      <c r="D2163" s="20"/>
      <c r="E2163" s="19"/>
      <c r="F2163" s="15" t="s">
        <v>110</v>
      </c>
      <c r="G2163" s="22"/>
      <c r="H2163" s="19"/>
      <c r="I2163" s="15" t="s">
        <v>113</v>
      </c>
      <c r="J2163" s="22"/>
      <c r="K2163" s="19"/>
      <c r="L2163" s="15" t="s">
        <v>110</v>
      </c>
      <c r="M2163" s="22"/>
      <c r="N2163" s="19"/>
      <c r="O2163" s="15" t="str">
        <f aca="false">IF(OR(AND(NOT(ISBLANK(G2163)),NOT(ISNUMBER(G2163))),AND(NOT(ISBLANK(J2163)),NOT(ISNUMBER(M2163)))),"Digite um número na C.H.",IF(OR(COUNTIF(B2162:B2171,B2163)&gt;1,COUNTIF(J2162:J2171,J2163)&gt;1),"Docente repetido",""))</f>
        <v/>
      </c>
      <c r="P2163" s="15" t="n">
        <f aca="false">IF(ISBLANK(O2163),"",IF(O2163="",0,1))</f>
        <v>0</v>
      </c>
      <c r="Q2163" s="21"/>
      <c r="R2163" s="21"/>
      <c r="S2163" s="21"/>
      <c r="T2163" s="42" t="str">
        <f aca="false">IF(AND($A2163 = "Nome da disciplina:", ISTEXT($B2163)), "OK", "")</f>
        <v/>
      </c>
      <c r="U2163" s="19"/>
      <c r="V2163" s="19"/>
      <c r="W2163" s="21"/>
    </row>
    <row r="2164" customFormat="false" ht="13.5" hidden="false" customHeight="false" outlineLevel="0" collapsed="false">
      <c r="A2164" s="15" t="s">
        <v>114</v>
      </c>
      <c r="B2164" s="20"/>
      <c r="C2164" s="20"/>
      <c r="D2164" s="20"/>
      <c r="E2164" s="19"/>
      <c r="F2164" s="15" t="s">
        <v>110</v>
      </c>
      <c r="G2164" s="22"/>
      <c r="H2164" s="19"/>
      <c r="I2164" s="15" t="s">
        <v>115</v>
      </c>
      <c r="J2164" s="22"/>
      <c r="K2164" s="19"/>
      <c r="L2164" s="15" t="s">
        <v>110</v>
      </c>
      <c r="M2164" s="22"/>
      <c r="N2164" s="19"/>
      <c r="O2164" s="15" t="str">
        <f aca="false">IF(OR(AND(NOT(ISBLANK(G2164)),NOT(ISNUMBER(G2164))),AND(NOT(ISBLANK(J2164)),NOT(ISNUMBER(M2164)))),"Digite um número na C.H.",IF(OR(COUNTIF(B2162:B2171,B2164)&gt;1,COUNTIF(J2162:J2171,J2164)&gt;1),"Docente repetido",""))</f>
        <v/>
      </c>
      <c r="P2164" s="15" t="n">
        <f aca="false">IF(ISBLANK(O2164),"",IF(O2164="",0,1))</f>
        <v>0</v>
      </c>
      <c r="Q2164" s="21"/>
      <c r="R2164" s="21"/>
      <c r="S2164" s="21"/>
      <c r="T2164" s="42" t="str">
        <f aca="false">IF(AND($A2164 = "Nome da disciplina:", ISTEXT($B2164)), "OK", "")</f>
        <v/>
      </c>
      <c r="U2164" s="19"/>
      <c r="V2164" s="19"/>
      <c r="W2164" s="21"/>
    </row>
    <row r="2165" customFormat="false" ht="13.5" hidden="false" customHeight="false" outlineLevel="0" collapsed="false">
      <c r="A2165" s="15" t="s">
        <v>116</v>
      </c>
      <c r="B2165" s="20"/>
      <c r="C2165" s="20"/>
      <c r="D2165" s="20"/>
      <c r="E2165" s="19"/>
      <c r="F2165" s="15" t="s">
        <v>110</v>
      </c>
      <c r="G2165" s="22"/>
      <c r="H2165" s="19"/>
      <c r="I2165" s="15" t="s">
        <v>117</v>
      </c>
      <c r="J2165" s="22"/>
      <c r="K2165" s="19"/>
      <c r="L2165" s="15" t="s">
        <v>110</v>
      </c>
      <c r="M2165" s="22"/>
      <c r="N2165" s="19"/>
      <c r="O2165" s="15" t="str">
        <f aca="false">IF(OR(AND(NOT(ISBLANK(G2165)),NOT(ISNUMBER(G2165))),AND(NOT(ISBLANK(J2165)),NOT(ISNUMBER(M2165)))),"Digite um número na C.H.",IF(OR(COUNTIF(B2162:B2171,B2165)&gt;1,COUNTIF(J2162:J2171,J2165)&gt;1),"Docente repetido",""))</f>
        <v/>
      </c>
      <c r="P2165" s="15" t="n">
        <f aca="false">IF(ISBLANK(O2165),"",IF(O2165="",0,1))</f>
        <v>0</v>
      </c>
      <c r="Q2165" s="21"/>
      <c r="R2165" s="21"/>
      <c r="S2165" s="21"/>
      <c r="T2165" s="42" t="str">
        <f aca="false">IF(AND($A2165 = "Nome da disciplina:", ISTEXT($B2165)), "OK", "")</f>
        <v/>
      </c>
      <c r="U2165" s="19"/>
      <c r="V2165" s="19"/>
      <c r="W2165" s="21"/>
    </row>
    <row r="2166" customFormat="false" ht="13.5" hidden="false" customHeight="false" outlineLevel="0" collapsed="false">
      <c r="A2166" s="15" t="s">
        <v>118</v>
      </c>
      <c r="B2166" s="20"/>
      <c r="C2166" s="20"/>
      <c r="D2166" s="20"/>
      <c r="E2166" s="19"/>
      <c r="F2166" s="15" t="s">
        <v>110</v>
      </c>
      <c r="G2166" s="22"/>
      <c r="H2166" s="19"/>
      <c r="I2166" s="15" t="s">
        <v>119</v>
      </c>
      <c r="J2166" s="22"/>
      <c r="K2166" s="19"/>
      <c r="L2166" s="15" t="s">
        <v>110</v>
      </c>
      <c r="M2166" s="22"/>
      <c r="N2166" s="19"/>
      <c r="O2166" s="15" t="str">
        <f aca="false">IF(OR(AND(NOT(ISBLANK(G2166)),NOT(ISNUMBER(G2166))),AND(NOT(ISBLANK(J2166)),NOT(ISNUMBER(M2166)))),"Digite um número na C.H.",IF(OR(COUNTIF(B2162:B2171,B2166)&gt;1,COUNTIF(J2162:J2171,J2166)&gt;1),"Docente repetido",""))</f>
        <v/>
      </c>
      <c r="P2166" s="15" t="n">
        <f aca="false">IF(ISBLANK(O2166),"",IF(O2166="",0,1))</f>
        <v>0</v>
      </c>
      <c r="Q2166" s="21"/>
      <c r="R2166" s="21"/>
      <c r="S2166" s="21"/>
      <c r="T2166" s="42" t="str">
        <f aca="false">IF(AND($A2166 = "Nome da disciplina:", ISTEXT($B2166)), "OK", "")</f>
        <v/>
      </c>
      <c r="U2166" s="19"/>
      <c r="V2166" s="19"/>
      <c r="W2166" s="21"/>
    </row>
    <row r="2167" customFormat="false" ht="13.5" hidden="false" customHeight="false" outlineLevel="0" collapsed="false">
      <c r="A2167" s="15" t="s">
        <v>120</v>
      </c>
      <c r="B2167" s="20"/>
      <c r="C2167" s="20"/>
      <c r="D2167" s="20"/>
      <c r="E2167" s="19"/>
      <c r="F2167" s="15" t="s">
        <v>110</v>
      </c>
      <c r="G2167" s="22"/>
      <c r="H2167" s="19"/>
      <c r="I2167" s="15" t="s">
        <v>121</v>
      </c>
      <c r="J2167" s="22"/>
      <c r="K2167" s="19"/>
      <c r="L2167" s="15" t="s">
        <v>110</v>
      </c>
      <c r="M2167" s="22"/>
      <c r="N2167" s="19"/>
      <c r="O2167" s="15" t="str">
        <f aca="false">IF(OR(AND(NOT(ISBLANK(G2167)),NOT(ISNUMBER(G2167))),AND(NOT(ISBLANK(J2167)),NOT(ISNUMBER(M2167)))),"Digite um número na C.H.",IF(OR(COUNTIF(B2162:B2171,B2167)&gt;1,COUNTIF(J2162:J2171,J2167)&gt;1),"Docente repetido",""))</f>
        <v/>
      </c>
      <c r="P2167" s="15" t="n">
        <f aca="false">IF(ISBLANK(O2167),"",IF(O2167="",0,1))</f>
        <v>0</v>
      </c>
      <c r="Q2167" s="21"/>
      <c r="R2167" s="21"/>
      <c r="S2167" s="21"/>
      <c r="T2167" s="42" t="str">
        <f aca="false">IF(AND($A2167 = "Nome da disciplina:", ISTEXT($B2167)), "OK", "")</f>
        <v/>
      </c>
      <c r="U2167" s="19"/>
      <c r="V2167" s="19"/>
      <c r="W2167" s="21"/>
    </row>
    <row r="2168" customFormat="false" ht="13.5" hidden="false" customHeight="false" outlineLevel="0" collapsed="false">
      <c r="A2168" s="15" t="s">
        <v>122</v>
      </c>
      <c r="B2168" s="20"/>
      <c r="C2168" s="20"/>
      <c r="D2168" s="20"/>
      <c r="E2168" s="19"/>
      <c r="F2168" s="15" t="s">
        <v>110</v>
      </c>
      <c r="G2168" s="22"/>
      <c r="H2168" s="19"/>
      <c r="I2168" s="15" t="s">
        <v>123</v>
      </c>
      <c r="J2168" s="22"/>
      <c r="K2168" s="19"/>
      <c r="L2168" s="15" t="s">
        <v>110</v>
      </c>
      <c r="M2168" s="22"/>
      <c r="N2168" s="19"/>
      <c r="O2168" s="15" t="str">
        <f aca="false">IF(OR(AND(NOT(ISBLANK(G2168)),NOT(ISNUMBER(G2168))),AND(NOT(ISBLANK(J2168)),NOT(ISNUMBER(M2168)))),"Digite um número na C.H.",IF(OR(COUNTIF(B2162:B2171,B2168)&gt;1,COUNTIF(J2162:J2171,J2168)&gt;1),"Docente repetido",""))</f>
        <v/>
      </c>
      <c r="P2168" s="15" t="n">
        <f aca="false">IF(ISBLANK(O2168),"",IF(O2168="",0,1))</f>
        <v>0</v>
      </c>
      <c r="Q2168" s="21"/>
      <c r="R2168" s="21"/>
      <c r="S2168" s="21"/>
      <c r="T2168" s="42" t="str">
        <f aca="false">IF(AND($A2168 = "Nome da disciplina:", ISTEXT($B2168)), "OK", "")</f>
        <v/>
      </c>
      <c r="U2168" s="19"/>
      <c r="V2168" s="19"/>
      <c r="W2168" s="21"/>
    </row>
    <row r="2169" customFormat="false" ht="13.5" hidden="false" customHeight="false" outlineLevel="0" collapsed="false">
      <c r="A2169" s="15" t="s">
        <v>124</v>
      </c>
      <c r="B2169" s="20"/>
      <c r="C2169" s="20"/>
      <c r="D2169" s="20"/>
      <c r="E2169" s="19"/>
      <c r="F2169" s="15" t="s">
        <v>110</v>
      </c>
      <c r="G2169" s="22"/>
      <c r="H2169" s="19"/>
      <c r="I2169" s="15" t="s">
        <v>125</v>
      </c>
      <c r="J2169" s="22"/>
      <c r="K2169" s="19"/>
      <c r="L2169" s="15" t="s">
        <v>110</v>
      </c>
      <c r="M2169" s="22"/>
      <c r="N2169" s="19"/>
      <c r="O2169" s="15" t="str">
        <f aca="false">IF(OR(AND(NOT(ISBLANK(G2169)),NOT(ISNUMBER(G2169))),AND(NOT(ISBLANK(J2169)),NOT(ISNUMBER(M2169)))),"Digite um número na C.H.",IF(OR(COUNTIF(B2162:B2171,B2169)&gt;1,COUNTIF(J2162:J2171,J2169)&gt;1),"Docente repetido",""))</f>
        <v/>
      </c>
      <c r="P2169" s="15" t="n">
        <f aca="false">IF(ISBLANK(O2169),"",IF(O2169="",0,1))</f>
        <v>0</v>
      </c>
      <c r="Q2169" s="21"/>
      <c r="R2169" s="21"/>
      <c r="S2169" s="21"/>
      <c r="T2169" s="42" t="str">
        <f aca="false">IF(AND($A2169 = "Nome da disciplina:", ISTEXT($B2169)), "OK", "")</f>
        <v/>
      </c>
      <c r="U2169" s="19"/>
      <c r="V2169" s="19"/>
      <c r="W2169" s="21"/>
    </row>
    <row r="2170" customFormat="false" ht="13.5" hidden="false" customHeight="false" outlineLevel="0" collapsed="false">
      <c r="A2170" s="15" t="s">
        <v>126</v>
      </c>
      <c r="B2170" s="20"/>
      <c r="C2170" s="20"/>
      <c r="D2170" s="20"/>
      <c r="E2170" s="19"/>
      <c r="F2170" s="15" t="s">
        <v>110</v>
      </c>
      <c r="G2170" s="22"/>
      <c r="H2170" s="19"/>
      <c r="I2170" s="15" t="s">
        <v>127</v>
      </c>
      <c r="J2170" s="22"/>
      <c r="K2170" s="19"/>
      <c r="L2170" s="15" t="s">
        <v>110</v>
      </c>
      <c r="M2170" s="22"/>
      <c r="N2170" s="19"/>
      <c r="O2170" s="15" t="str">
        <f aca="false">IF(OR(AND(NOT(ISBLANK(G2170)),NOT(ISNUMBER(G2170))),AND(NOT(ISBLANK(J2170)),NOT(ISNUMBER(M2170)))),"Digite um número na C.H.",IF(OR(COUNTIF(B2162:B2171,B2170)&gt;1,COUNTIF(J2162:J2171,J2170)&gt;1),"Docente repetido",""))</f>
        <v/>
      </c>
      <c r="P2170" s="15" t="n">
        <f aca="false">IF(ISBLANK(O2170),"",IF(O2170="",0,1))</f>
        <v>0</v>
      </c>
      <c r="Q2170" s="21"/>
      <c r="R2170" s="21"/>
      <c r="S2170" s="21"/>
      <c r="T2170" s="42" t="str">
        <f aca="false">IF(AND($A2170 = "Nome da disciplina:", ISTEXT($B2170)), "OK", "")</f>
        <v/>
      </c>
      <c r="U2170" s="21"/>
      <c r="V2170" s="21"/>
      <c r="W2170" s="21"/>
    </row>
    <row r="2171" customFormat="false" ht="13.5" hidden="false" customHeight="false" outlineLevel="0" collapsed="false">
      <c r="A2171" s="15" t="s">
        <v>128</v>
      </c>
      <c r="B2171" s="20"/>
      <c r="C2171" s="20"/>
      <c r="D2171" s="20"/>
      <c r="E2171" s="19"/>
      <c r="F2171" s="15" t="s">
        <v>110</v>
      </c>
      <c r="G2171" s="22"/>
      <c r="H2171" s="19"/>
      <c r="I2171" s="15" t="s">
        <v>129</v>
      </c>
      <c r="J2171" s="22"/>
      <c r="K2171" s="19"/>
      <c r="L2171" s="15" t="s">
        <v>110</v>
      </c>
      <c r="M2171" s="22"/>
      <c r="N2171" s="19"/>
      <c r="O2171" s="15" t="str">
        <f aca="false">IF(OR(AND(NOT(ISBLANK(G2171)),NOT(ISNUMBER(G2171))),AND(NOT(ISBLANK(J2171)),NOT(ISNUMBER(M2171)))),"Digite um número na C.H.",IF(OR(COUNTIF(B2162:B2171,B2171)&gt;1,COUNTIF(J2162:J2171,J2171)&gt;1),"Docente repetido",""))</f>
        <v/>
      </c>
      <c r="P2171" s="15" t="n">
        <f aca="false">IF(ISBLANK(O2171),"",IF(O2171="",0,1))</f>
        <v>0</v>
      </c>
      <c r="Q2171" s="21"/>
      <c r="R2171" s="21"/>
      <c r="S2171" s="21"/>
      <c r="T2171" s="42" t="str">
        <f aca="false">IF(AND($A2171 = "Nome da disciplina:", ISTEXT($B2171)), "OK", "")</f>
        <v/>
      </c>
      <c r="U2171" s="21"/>
      <c r="V2171" s="21"/>
      <c r="W2171" s="21"/>
    </row>
    <row r="2172" customFormat="false" ht="12" hidden="false" customHeight="false" outlineLevel="0" collapsed="false">
      <c r="A2172" s="21"/>
      <c r="B2172" s="21"/>
      <c r="C2172" s="21"/>
      <c r="D2172" s="21"/>
      <c r="E2172" s="21"/>
      <c r="F2172" s="21"/>
      <c r="G2172" s="21"/>
      <c r="H2172" s="21"/>
      <c r="I2172" s="21"/>
      <c r="J2172" s="21"/>
      <c r="K2172" s="21"/>
      <c r="L2172" s="21"/>
      <c r="M2172" s="21"/>
      <c r="N2172" s="21"/>
      <c r="O2172" s="21"/>
      <c r="P2172" s="21"/>
      <c r="Q2172" s="21"/>
      <c r="R2172" s="21"/>
      <c r="S2172" s="21"/>
      <c r="T2172" s="42" t="str">
        <f aca="false">IF(AND($A2172 = "Nome da disciplina:", ISTEXT($B2172)), "OK", "")</f>
        <v/>
      </c>
      <c r="U2172" s="21"/>
      <c r="V2172" s="21"/>
      <c r="W2172" s="21"/>
    </row>
    <row r="2173" customFormat="false" ht="15.75" hidden="false" customHeight="true" outlineLevel="0" collapsed="false">
      <c r="T2173" s="42" t="str">
        <f aca="false">IF(AND($A2173 = "Nome da disciplina:", ISTEXT($B2173)), "OK", "")</f>
        <v/>
      </c>
    </row>
    <row r="2174" customFormat="false" ht="15.75" hidden="false" customHeight="true" outlineLevel="0" collapsed="false">
      <c r="T2174" s="42" t="str">
        <f aca="false">IF(AND($A2174 = "Nome da disciplina:", ISTEXT($B2174)), "OK", "")</f>
        <v/>
      </c>
    </row>
    <row r="2175" customFormat="false" ht="19.5" hidden="false" customHeight="true" outlineLevel="0" collapsed="false">
      <c r="A2175" s="15" t="s">
        <v>98</v>
      </c>
      <c r="B2175" s="17"/>
      <c r="C2175" s="17"/>
      <c r="D2175" s="17"/>
      <c r="E2175" s="17"/>
      <c r="F2175" s="17"/>
      <c r="G2175" s="17"/>
      <c r="H2175" s="17"/>
      <c r="I2175" s="17"/>
      <c r="J2175" s="17"/>
      <c r="K2175" s="17"/>
      <c r="L2175" s="17"/>
      <c r="M2175" s="17"/>
      <c r="N2175" s="19"/>
      <c r="O2175" s="15" t="str">
        <f aca="false">IF(AND(B2175="",NOT(F2176="")),"Nome da disciplina obrigatório","")</f>
        <v/>
      </c>
      <c r="P2175" s="15" t="n">
        <f aca="false">IF(ISBLANK(O2175),"",IF(O2175="",0,1))</f>
        <v>0</v>
      </c>
      <c r="Q2175" s="21"/>
      <c r="R2175" s="21"/>
      <c r="S2175" s="21"/>
      <c r="T2175" s="42" t="str">
        <f aca="false">IF(AND($A2175 = "Nome da disciplina:", ISTEXT($B2175)), "OK", "")</f>
        <v/>
      </c>
      <c r="U2175" s="21"/>
      <c r="V2175" s="21"/>
      <c r="W2175" s="21"/>
    </row>
    <row r="2176" customFormat="false" ht="32.25" hidden="false" customHeight="true" outlineLevel="0" collapsed="false">
      <c r="A2176" s="47" t="s">
        <v>99</v>
      </c>
      <c r="B2176" s="47"/>
      <c r="C2176" s="47"/>
      <c r="D2176" s="47"/>
      <c r="E2176" s="47"/>
      <c r="F2176" s="15" t="str">
        <f aca="false">IF(SUM(G2186:G2195)+SUM(M2186:M2195)=0,"",SUM(G2186:G2195)+SUM(M2186:M2195))</f>
        <v/>
      </c>
      <c r="H2176" s="19"/>
      <c r="I2176" s="19"/>
      <c r="J2176" s="19"/>
      <c r="K2176" s="19"/>
      <c r="L2176" s="19"/>
      <c r="M2176" s="19"/>
      <c r="N2176" s="19"/>
      <c r="O2176" s="15" t="str">
        <f aca="false">IF(F2176="", "", IF(AND(NOT(F2176=0),NOT(MOD(F2176,15)=0)),"A carga horária deve ser múltiplo de 15",""))</f>
        <v/>
      </c>
      <c r="P2176" s="15" t="n">
        <f aca="false">IF(ISBLANK(O2176),"",IF(O2176="",0,1))</f>
        <v>0</v>
      </c>
      <c r="Q2176" s="21"/>
      <c r="R2176" s="21"/>
      <c r="S2176" s="21"/>
      <c r="T2176" s="42" t="str">
        <f aca="false">IF(AND($A2176 = "Nome da disciplina:", ISTEXT($B2176)), "OK", "")</f>
        <v/>
      </c>
      <c r="U2176" s="19"/>
      <c r="V2176" s="19"/>
      <c r="W2176" s="21"/>
    </row>
    <row r="2177" customFormat="false" ht="13.5" hidden="false" customHeight="true" outlineLevel="0" collapsed="false">
      <c r="A2177" s="39" t="s">
        <v>92</v>
      </c>
      <c r="B2177" s="39"/>
      <c r="C2177" s="39"/>
      <c r="D2177" s="39"/>
      <c r="E2177" s="39"/>
      <c r="F2177" s="48" t="str">
        <f aca="false">IF(AND(NOT(ISBLANK(F2176)),ISNUMBER(F2176),F2176&gt;=15),F2176/15,"")</f>
        <v/>
      </c>
      <c r="G2177" s="19"/>
      <c r="H2177" s="19"/>
      <c r="I2177" s="19"/>
      <c r="J2177" s="19"/>
      <c r="K2177" s="19"/>
      <c r="L2177" s="19"/>
      <c r="M2177" s="19"/>
      <c r="N2177" s="19"/>
      <c r="O2177" s="21"/>
      <c r="P2177" s="21" t="str">
        <f aca="false">IF(ISBLANK(O2177),"",IF(O2177="",0,1))</f>
        <v/>
      </c>
      <c r="Q2177" s="21"/>
      <c r="R2177" s="21"/>
      <c r="S2177" s="21"/>
      <c r="T2177" s="42" t="str">
        <f aca="false">IF(AND($A2177 = "Nome da disciplina:", ISTEXT($B2177)), "OK", "")</f>
        <v/>
      </c>
      <c r="U2177" s="19"/>
      <c r="V2177" s="19"/>
      <c r="W2177" s="21"/>
    </row>
    <row r="2178" customFormat="false" ht="60" hidden="false" customHeight="true" outlineLevel="0" collapsed="false">
      <c r="A2178" s="15" t="s">
        <v>100</v>
      </c>
      <c r="B2178" s="31"/>
      <c r="C2178" s="31"/>
      <c r="D2178" s="31"/>
      <c r="E2178" s="31"/>
      <c r="F2178" s="31"/>
      <c r="G2178" s="31"/>
      <c r="H2178" s="31"/>
      <c r="I2178" s="31"/>
      <c r="J2178" s="31"/>
      <c r="K2178" s="31"/>
      <c r="L2178" s="31"/>
      <c r="M2178" s="31"/>
      <c r="N2178" s="19"/>
      <c r="O2178" s="21"/>
      <c r="P2178" s="21"/>
      <c r="Q2178" s="21"/>
      <c r="R2178" s="21"/>
      <c r="S2178" s="21"/>
      <c r="T2178" s="42" t="str">
        <f aca="false">IF(AND($A2178 = "Nome da disciplina:", ISTEXT($B2178)), "OK", "")</f>
        <v/>
      </c>
      <c r="U2178" s="19"/>
      <c r="V2178" s="19"/>
      <c r="W2178" s="21"/>
    </row>
    <row r="2179" customFormat="false" ht="60" hidden="false" customHeight="true" outlineLevel="0" collapsed="false">
      <c r="A2179" s="49" t="s">
        <v>101</v>
      </c>
      <c r="B2179" s="31"/>
      <c r="C2179" s="31"/>
      <c r="D2179" s="31"/>
      <c r="E2179" s="31"/>
      <c r="F2179" s="31"/>
      <c r="G2179" s="31"/>
      <c r="H2179" s="31"/>
      <c r="I2179" s="31"/>
      <c r="J2179" s="31"/>
      <c r="K2179" s="31"/>
      <c r="L2179" s="31"/>
      <c r="M2179" s="31"/>
      <c r="N2179" s="19"/>
      <c r="O2179" s="21"/>
      <c r="P2179" s="21"/>
      <c r="Q2179" s="21"/>
      <c r="R2179" s="21"/>
      <c r="S2179" s="21"/>
      <c r="T2179" s="42" t="str">
        <f aca="false">IF(AND($A2179 = "Nome da disciplina:", ISTEXT($B2179)), "OK", "")</f>
        <v/>
      </c>
      <c r="U2179" s="19"/>
      <c r="V2179" s="19"/>
      <c r="W2179" s="21"/>
    </row>
    <row r="2180" customFormat="false" ht="13.5" hidden="false" customHeight="false" outlineLevel="0" collapsed="false">
      <c r="A2180" s="15" t="s">
        <v>102</v>
      </c>
      <c r="B2180" s="22"/>
      <c r="C2180" s="50" t="s">
        <v>103</v>
      </c>
      <c r="D2180" s="19"/>
      <c r="E2180" s="19"/>
      <c r="G2180" s="21"/>
      <c r="H2180" s="19"/>
      <c r="I2180" s="19"/>
      <c r="J2180" s="19"/>
      <c r="K2180" s="19"/>
      <c r="L2180" s="19"/>
      <c r="M2180" s="19"/>
      <c r="N2180" s="19"/>
      <c r="O2180" s="21"/>
      <c r="P2180" s="21" t="str">
        <f aca="false">IF(ISBLANK(O2180),"",IF(O2180="",0,1))</f>
        <v/>
      </c>
      <c r="Q2180" s="21"/>
      <c r="R2180" s="21"/>
      <c r="S2180" s="21"/>
      <c r="T2180" s="42" t="str">
        <f aca="false">IF(AND($A2180 = "Nome da disciplina:", ISTEXT($B2180)), "OK", "")</f>
        <v/>
      </c>
      <c r="U2180" s="19"/>
      <c r="V2180" s="19"/>
      <c r="W2180" s="21"/>
    </row>
    <row r="2181" customFormat="false" ht="13.5" hidden="false" customHeight="false" outlineLevel="0" collapsed="false">
      <c r="A2181" s="15" t="s">
        <v>104</v>
      </c>
      <c r="B2181" s="22"/>
      <c r="C2181" s="50" t="s">
        <v>103</v>
      </c>
      <c r="D2181" s="19"/>
      <c r="E2181" s="19"/>
      <c r="G2181" s="21"/>
      <c r="H2181" s="19"/>
      <c r="I2181" s="19"/>
      <c r="J2181" s="19"/>
      <c r="K2181" s="19"/>
      <c r="L2181" s="19"/>
      <c r="M2181" s="19"/>
      <c r="N2181" s="19"/>
      <c r="O2181" s="21"/>
      <c r="P2181" s="21" t="str">
        <f aca="false">IF(ISBLANK(O2181),"",IF(O2181="",0,1))</f>
        <v/>
      </c>
      <c r="Q2181" s="21"/>
      <c r="R2181" s="21"/>
      <c r="S2181" s="21"/>
      <c r="T2181" s="42" t="str">
        <f aca="false">IF(AND($A2181 = "Nome da disciplina:", ISTEXT($B2181)), "OK", "")</f>
        <v/>
      </c>
      <c r="U2181" s="19"/>
      <c r="V2181" s="19"/>
      <c r="W2181" s="21"/>
    </row>
    <row r="2182" customFormat="false" ht="13.5" hidden="false" customHeight="true" outlineLevel="0" collapsed="false">
      <c r="A2182" s="51" t="s">
        <v>105</v>
      </c>
      <c r="B2182" s="51"/>
      <c r="C2182" s="22"/>
      <c r="D2182" s="50" t="s">
        <v>103</v>
      </c>
      <c r="E2182" s="19"/>
      <c r="F2182" s="52"/>
      <c r="G2182" s="21"/>
      <c r="H2182" s="19"/>
      <c r="I2182" s="19"/>
      <c r="J2182" s="19"/>
      <c r="K2182" s="19"/>
      <c r="L2182" s="19"/>
      <c r="M2182" s="19"/>
      <c r="N2182" s="19"/>
      <c r="O2182" s="21"/>
      <c r="P2182" s="21"/>
      <c r="Q2182" s="21"/>
      <c r="R2182" s="21"/>
      <c r="S2182" s="21"/>
      <c r="T2182" s="42" t="str">
        <f aca="false">IF(AND($A2182 = "Nome da disciplina:", ISTEXT($B2182)), "OK", "")</f>
        <v/>
      </c>
      <c r="U2182" s="19"/>
      <c r="V2182" s="19"/>
      <c r="W2182" s="21"/>
    </row>
    <row r="2183" customFormat="false" ht="13.5" hidden="false" customHeight="true" outlineLevel="0" collapsed="false">
      <c r="A2183" s="51" t="s">
        <v>106</v>
      </c>
      <c r="B2183" s="51"/>
      <c r="C2183" s="22"/>
      <c r="D2183" s="50" t="s">
        <v>103</v>
      </c>
      <c r="E2183" s="19"/>
      <c r="F2183" s="52"/>
      <c r="G2183" s="21"/>
      <c r="H2183" s="19"/>
      <c r="I2183" s="19"/>
      <c r="J2183" s="19"/>
      <c r="K2183" s="19"/>
      <c r="L2183" s="19"/>
      <c r="M2183" s="19"/>
      <c r="N2183" s="19"/>
      <c r="O2183" s="21"/>
      <c r="P2183" s="21"/>
      <c r="Q2183" s="21"/>
      <c r="R2183" s="21"/>
      <c r="S2183" s="21"/>
      <c r="T2183" s="42" t="str">
        <f aca="false">IF(AND($A2183 = "Nome da disciplina:", ISTEXT($B2183)), "OK", "")</f>
        <v/>
      </c>
      <c r="U2183" s="19"/>
      <c r="V2183" s="19"/>
      <c r="W2183" s="21"/>
    </row>
    <row r="2184" customFormat="false" ht="13.5" hidden="false" customHeight="true" outlineLevel="0" collapsed="false">
      <c r="A2184" s="57" t="s">
        <v>107</v>
      </c>
      <c r="B2184" s="57"/>
      <c r="C2184" s="57"/>
      <c r="D2184" s="22"/>
      <c r="E2184" s="50" t="s">
        <v>103</v>
      </c>
      <c r="G2184" s="21"/>
      <c r="H2184" s="19"/>
      <c r="I2184" s="19"/>
      <c r="J2184" s="19"/>
      <c r="K2184" s="19"/>
      <c r="L2184" s="19"/>
      <c r="M2184" s="19"/>
      <c r="N2184" s="19"/>
      <c r="O2184" s="21"/>
      <c r="P2184" s="21"/>
      <c r="Q2184" s="21"/>
      <c r="R2184" s="21"/>
      <c r="S2184" s="21"/>
      <c r="T2184" s="42" t="str">
        <f aca="false">IF(AND($A2184 = "Nome da disciplina:", ISTEXT($B2184)), "OK", "")</f>
        <v/>
      </c>
      <c r="U2184" s="19"/>
      <c r="V2184" s="19"/>
      <c r="W2184" s="21"/>
    </row>
    <row r="2185" customFormat="false" ht="13.5" hidden="false" customHeight="true" outlineLevel="0" collapsed="false">
      <c r="A2185" s="59" t="s">
        <v>108</v>
      </c>
      <c r="B2185" s="59"/>
      <c r="C2185" s="59"/>
      <c r="D2185" s="22"/>
      <c r="E2185" s="50" t="s">
        <v>103</v>
      </c>
      <c r="G2185" s="21"/>
      <c r="H2185" s="19"/>
      <c r="I2185" s="19"/>
      <c r="J2185" s="19"/>
      <c r="K2185" s="19"/>
      <c r="L2185" s="19"/>
      <c r="M2185" s="19"/>
      <c r="N2185" s="19"/>
      <c r="O2185" s="21"/>
      <c r="P2185" s="21"/>
      <c r="Q2185" s="21"/>
      <c r="R2185" s="21"/>
      <c r="S2185" s="21"/>
      <c r="T2185" s="42" t="str">
        <f aca="false">IF(AND($A2185 = "Nome da disciplina:", ISTEXT($B2185)), "OK", "")</f>
        <v/>
      </c>
      <c r="U2185" s="19"/>
      <c r="V2185" s="19"/>
      <c r="W2185" s="21"/>
    </row>
    <row r="2186" customFormat="false" ht="13.5" hidden="false" customHeight="false" outlineLevel="0" collapsed="false">
      <c r="A2186" s="15" t="s">
        <v>109</v>
      </c>
      <c r="B2186" s="20"/>
      <c r="C2186" s="20"/>
      <c r="D2186" s="20"/>
      <c r="E2186" s="19"/>
      <c r="F2186" s="15" t="s">
        <v>110</v>
      </c>
      <c r="G2186" s="22"/>
      <c r="H2186" s="19"/>
      <c r="I2186" s="15" t="s">
        <v>111</v>
      </c>
      <c r="J2186" s="22"/>
      <c r="K2186" s="19"/>
      <c r="L2186" s="15" t="s">
        <v>110</v>
      </c>
      <c r="M2186" s="22"/>
      <c r="N2186" s="19"/>
      <c r="O2186" s="15" t="str">
        <f aca="false">IF(OR(AND(NOT(ISBLANK(G2186)),NOT(ISNUMBER(G2186))),AND(NOT(ISBLANK(J2186)),NOT(ISNUMBER(M2186)))),"Digite um número na C.H.",IF(OR(COUNTIF(B2186:B2195,B2186)&gt;1,COUNTIF(J2186:J2195,J2186)&gt;1),"Docente repetido",""))</f>
        <v/>
      </c>
      <c r="P2186" s="15" t="n">
        <f aca="false">IF(ISBLANK(O2186),"",IF(O2186="",0,1))</f>
        <v>0</v>
      </c>
      <c r="Q2186" s="21"/>
      <c r="R2186" s="21"/>
      <c r="S2186" s="21"/>
      <c r="T2186" s="42" t="str">
        <f aca="false">IF(AND($A2186 = "Nome da disciplina:", ISTEXT($B2186)), "OK", "")</f>
        <v/>
      </c>
      <c r="U2186" s="19"/>
      <c r="V2186" s="19"/>
      <c r="W2186" s="21"/>
    </row>
    <row r="2187" customFormat="false" ht="13.5" hidden="false" customHeight="false" outlineLevel="0" collapsed="false">
      <c r="A2187" s="15" t="s">
        <v>112</v>
      </c>
      <c r="B2187" s="20"/>
      <c r="C2187" s="20"/>
      <c r="D2187" s="20"/>
      <c r="E2187" s="19"/>
      <c r="F2187" s="15" t="s">
        <v>110</v>
      </c>
      <c r="G2187" s="22"/>
      <c r="H2187" s="19"/>
      <c r="I2187" s="15" t="s">
        <v>113</v>
      </c>
      <c r="J2187" s="22"/>
      <c r="K2187" s="19"/>
      <c r="L2187" s="15" t="s">
        <v>110</v>
      </c>
      <c r="M2187" s="22"/>
      <c r="N2187" s="19"/>
      <c r="O2187" s="15" t="str">
        <f aca="false">IF(OR(AND(NOT(ISBLANK(G2187)),NOT(ISNUMBER(G2187))),AND(NOT(ISBLANK(J2187)),NOT(ISNUMBER(M2187)))),"Digite um número na C.H.",IF(OR(COUNTIF(B2186:B2195,B2187)&gt;1,COUNTIF(J2186:J2195,J2187)&gt;1),"Docente repetido",""))</f>
        <v/>
      </c>
      <c r="P2187" s="15" t="n">
        <f aca="false">IF(ISBLANK(O2187),"",IF(O2187="",0,1))</f>
        <v>0</v>
      </c>
      <c r="Q2187" s="21"/>
      <c r="R2187" s="21"/>
      <c r="S2187" s="21"/>
      <c r="T2187" s="42" t="str">
        <f aca="false">IF(AND($A2187 = "Nome da disciplina:", ISTEXT($B2187)), "OK", "")</f>
        <v/>
      </c>
      <c r="U2187" s="19"/>
      <c r="V2187" s="19"/>
      <c r="W2187" s="21"/>
    </row>
    <row r="2188" customFormat="false" ht="13.5" hidden="false" customHeight="false" outlineLevel="0" collapsed="false">
      <c r="A2188" s="15" t="s">
        <v>114</v>
      </c>
      <c r="B2188" s="20"/>
      <c r="C2188" s="20"/>
      <c r="D2188" s="20"/>
      <c r="E2188" s="19"/>
      <c r="F2188" s="15" t="s">
        <v>110</v>
      </c>
      <c r="G2188" s="22"/>
      <c r="H2188" s="19"/>
      <c r="I2188" s="15" t="s">
        <v>115</v>
      </c>
      <c r="J2188" s="22"/>
      <c r="K2188" s="19"/>
      <c r="L2188" s="15" t="s">
        <v>110</v>
      </c>
      <c r="M2188" s="22"/>
      <c r="N2188" s="19"/>
      <c r="O2188" s="15" t="str">
        <f aca="false">IF(OR(AND(NOT(ISBLANK(G2188)),NOT(ISNUMBER(G2188))),AND(NOT(ISBLANK(J2188)),NOT(ISNUMBER(M2188)))),"Digite um número na C.H.",IF(OR(COUNTIF(B2186:B2195,B2188)&gt;1,COUNTIF(J2186:J2195,J2188)&gt;1),"Docente repetido",""))</f>
        <v/>
      </c>
      <c r="P2188" s="15" t="n">
        <f aca="false">IF(ISBLANK(O2188),"",IF(O2188="",0,1))</f>
        <v>0</v>
      </c>
      <c r="Q2188" s="21"/>
      <c r="R2188" s="21"/>
      <c r="S2188" s="21"/>
      <c r="T2188" s="42" t="str">
        <f aca="false">IF(AND($A2188 = "Nome da disciplina:", ISTEXT($B2188)), "OK", "")</f>
        <v/>
      </c>
      <c r="U2188" s="19"/>
      <c r="V2188" s="19"/>
      <c r="W2188" s="21"/>
    </row>
    <row r="2189" customFormat="false" ht="13.5" hidden="false" customHeight="false" outlineLevel="0" collapsed="false">
      <c r="A2189" s="15" t="s">
        <v>116</v>
      </c>
      <c r="B2189" s="20"/>
      <c r="C2189" s="20"/>
      <c r="D2189" s="20"/>
      <c r="E2189" s="19"/>
      <c r="F2189" s="15" t="s">
        <v>110</v>
      </c>
      <c r="G2189" s="22"/>
      <c r="H2189" s="19"/>
      <c r="I2189" s="15" t="s">
        <v>117</v>
      </c>
      <c r="J2189" s="22"/>
      <c r="K2189" s="19"/>
      <c r="L2189" s="15" t="s">
        <v>110</v>
      </c>
      <c r="M2189" s="22"/>
      <c r="N2189" s="19"/>
      <c r="O2189" s="15" t="str">
        <f aca="false">IF(OR(AND(NOT(ISBLANK(G2189)),NOT(ISNUMBER(G2189))),AND(NOT(ISBLANK(J2189)),NOT(ISNUMBER(M2189)))),"Digite um número na C.H.",IF(OR(COUNTIF(B2186:B2195,B2189)&gt;1,COUNTIF(J2186:J2195,J2189)&gt;1),"Docente repetido",""))</f>
        <v/>
      </c>
      <c r="P2189" s="15" t="n">
        <f aca="false">IF(ISBLANK(O2189),"",IF(O2189="",0,1))</f>
        <v>0</v>
      </c>
      <c r="Q2189" s="21"/>
      <c r="R2189" s="21"/>
      <c r="S2189" s="21"/>
      <c r="T2189" s="42" t="str">
        <f aca="false">IF(AND($A2189 = "Nome da disciplina:", ISTEXT($B2189)), "OK", "")</f>
        <v/>
      </c>
      <c r="U2189" s="19"/>
      <c r="V2189" s="19"/>
      <c r="W2189" s="21"/>
    </row>
    <row r="2190" customFormat="false" ht="13.5" hidden="false" customHeight="false" outlineLevel="0" collapsed="false">
      <c r="A2190" s="15" t="s">
        <v>118</v>
      </c>
      <c r="B2190" s="20"/>
      <c r="C2190" s="20"/>
      <c r="D2190" s="20"/>
      <c r="E2190" s="19"/>
      <c r="F2190" s="15" t="s">
        <v>110</v>
      </c>
      <c r="G2190" s="22"/>
      <c r="H2190" s="19"/>
      <c r="I2190" s="15" t="s">
        <v>119</v>
      </c>
      <c r="J2190" s="22"/>
      <c r="K2190" s="19"/>
      <c r="L2190" s="15" t="s">
        <v>110</v>
      </c>
      <c r="M2190" s="22"/>
      <c r="N2190" s="19"/>
      <c r="O2190" s="15" t="str">
        <f aca="false">IF(OR(AND(NOT(ISBLANK(G2190)),NOT(ISNUMBER(G2190))),AND(NOT(ISBLANK(J2190)),NOT(ISNUMBER(M2190)))),"Digite um número na C.H.",IF(OR(COUNTIF(B2186:B2195,B2190)&gt;1,COUNTIF(J2186:J2195,J2190)&gt;1),"Docente repetido",""))</f>
        <v/>
      </c>
      <c r="P2190" s="15" t="n">
        <f aca="false">IF(ISBLANK(O2190),"",IF(O2190="",0,1))</f>
        <v>0</v>
      </c>
      <c r="Q2190" s="21"/>
      <c r="R2190" s="21"/>
      <c r="S2190" s="21"/>
      <c r="T2190" s="42" t="str">
        <f aca="false">IF(AND($A2190 = "Nome da disciplina:", ISTEXT($B2190)), "OK", "")</f>
        <v/>
      </c>
      <c r="U2190" s="19"/>
      <c r="V2190" s="19"/>
      <c r="W2190" s="21"/>
    </row>
    <row r="2191" customFormat="false" ht="13.5" hidden="false" customHeight="false" outlineLevel="0" collapsed="false">
      <c r="A2191" s="15" t="s">
        <v>120</v>
      </c>
      <c r="B2191" s="20"/>
      <c r="C2191" s="20"/>
      <c r="D2191" s="20"/>
      <c r="E2191" s="19"/>
      <c r="F2191" s="15" t="s">
        <v>110</v>
      </c>
      <c r="G2191" s="22"/>
      <c r="H2191" s="19"/>
      <c r="I2191" s="15" t="s">
        <v>121</v>
      </c>
      <c r="J2191" s="22"/>
      <c r="K2191" s="19"/>
      <c r="L2191" s="15" t="s">
        <v>110</v>
      </c>
      <c r="M2191" s="22"/>
      <c r="N2191" s="19"/>
      <c r="O2191" s="15" t="str">
        <f aca="false">IF(OR(AND(NOT(ISBLANK(G2191)),NOT(ISNUMBER(G2191))),AND(NOT(ISBLANK(J2191)),NOT(ISNUMBER(M2191)))),"Digite um número na C.H.",IF(OR(COUNTIF(B2186:B2195,B2191)&gt;1,COUNTIF(J2186:J2195,J2191)&gt;1),"Docente repetido",""))</f>
        <v/>
      </c>
      <c r="P2191" s="15" t="n">
        <f aca="false">IF(ISBLANK(O2191),"",IF(O2191="",0,1))</f>
        <v>0</v>
      </c>
      <c r="Q2191" s="21"/>
      <c r="R2191" s="21"/>
      <c r="S2191" s="21"/>
      <c r="T2191" s="42" t="str">
        <f aca="false">IF(AND($A2191 = "Nome da disciplina:", ISTEXT($B2191)), "OK", "")</f>
        <v/>
      </c>
      <c r="U2191" s="19"/>
      <c r="V2191" s="19"/>
      <c r="W2191" s="21"/>
    </row>
    <row r="2192" customFormat="false" ht="13.5" hidden="false" customHeight="false" outlineLevel="0" collapsed="false">
      <c r="A2192" s="15" t="s">
        <v>122</v>
      </c>
      <c r="B2192" s="20"/>
      <c r="C2192" s="20"/>
      <c r="D2192" s="20"/>
      <c r="E2192" s="19"/>
      <c r="F2192" s="15" t="s">
        <v>110</v>
      </c>
      <c r="G2192" s="22"/>
      <c r="H2192" s="19"/>
      <c r="I2192" s="15" t="s">
        <v>123</v>
      </c>
      <c r="J2192" s="22"/>
      <c r="K2192" s="19"/>
      <c r="L2192" s="15" t="s">
        <v>110</v>
      </c>
      <c r="M2192" s="22"/>
      <c r="N2192" s="19"/>
      <c r="O2192" s="15" t="str">
        <f aca="false">IF(OR(AND(NOT(ISBLANK(G2192)),NOT(ISNUMBER(G2192))),AND(NOT(ISBLANK(J2192)),NOT(ISNUMBER(M2192)))),"Digite um número na C.H.",IF(OR(COUNTIF(B2186:B2195,B2192)&gt;1,COUNTIF(J2186:J2195,J2192)&gt;1),"Docente repetido",""))</f>
        <v/>
      </c>
      <c r="P2192" s="15" t="n">
        <f aca="false">IF(ISBLANK(O2192),"",IF(O2192="",0,1))</f>
        <v>0</v>
      </c>
      <c r="Q2192" s="21"/>
      <c r="R2192" s="21"/>
      <c r="S2192" s="21"/>
      <c r="T2192" s="42" t="str">
        <f aca="false">IF(AND($A2192 = "Nome da disciplina:", ISTEXT($B2192)), "OK", "")</f>
        <v/>
      </c>
      <c r="U2192" s="19"/>
      <c r="V2192" s="19"/>
      <c r="W2192" s="21"/>
    </row>
    <row r="2193" customFormat="false" ht="13.5" hidden="false" customHeight="false" outlineLevel="0" collapsed="false">
      <c r="A2193" s="15" t="s">
        <v>124</v>
      </c>
      <c r="B2193" s="20"/>
      <c r="C2193" s="20"/>
      <c r="D2193" s="20"/>
      <c r="E2193" s="19"/>
      <c r="F2193" s="15" t="s">
        <v>110</v>
      </c>
      <c r="G2193" s="22"/>
      <c r="H2193" s="19"/>
      <c r="I2193" s="15" t="s">
        <v>125</v>
      </c>
      <c r="J2193" s="22"/>
      <c r="K2193" s="19"/>
      <c r="L2193" s="15" t="s">
        <v>110</v>
      </c>
      <c r="M2193" s="22"/>
      <c r="N2193" s="19"/>
      <c r="O2193" s="15" t="str">
        <f aca="false">IF(OR(AND(NOT(ISBLANK(G2193)),NOT(ISNUMBER(G2193))),AND(NOT(ISBLANK(J2193)),NOT(ISNUMBER(M2193)))),"Digite um número na C.H.",IF(OR(COUNTIF(B2186:B2195,B2193)&gt;1,COUNTIF(J2186:J2195,J2193)&gt;1),"Docente repetido",""))</f>
        <v/>
      </c>
      <c r="P2193" s="15" t="n">
        <f aca="false">IF(ISBLANK(O2193),"",IF(O2193="",0,1))</f>
        <v>0</v>
      </c>
      <c r="Q2193" s="21"/>
      <c r="R2193" s="21"/>
      <c r="S2193" s="21"/>
      <c r="T2193" s="42" t="str">
        <f aca="false">IF(AND($A2193 = "Nome da disciplina:", ISTEXT($B2193)), "OK", "")</f>
        <v/>
      </c>
      <c r="U2193" s="19"/>
      <c r="V2193" s="19"/>
      <c r="W2193" s="21"/>
    </row>
    <row r="2194" customFormat="false" ht="13.5" hidden="false" customHeight="false" outlineLevel="0" collapsed="false">
      <c r="A2194" s="15" t="s">
        <v>126</v>
      </c>
      <c r="B2194" s="20"/>
      <c r="C2194" s="20"/>
      <c r="D2194" s="20"/>
      <c r="E2194" s="19"/>
      <c r="F2194" s="15" t="s">
        <v>110</v>
      </c>
      <c r="G2194" s="22"/>
      <c r="H2194" s="19"/>
      <c r="I2194" s="15" t="s">
        <v>127</v>
      </c>
      <c r="J2194" s="22"/>
      <c r="K2194" s="19"/>
      <c r="L2194" s="15" t="s">
        <v>110</v>
      </c>
      <c r="M2194" s="22"/>
      <c r="N2194" s="19"/>
      <c r="O2194" s="15" t="str">
        <f aca="false">IF(OR(AND(NOT(ISBLANK(G2194)),NOT(ISNUMBER(G2194))),AND(NOT(ISBLANK(J2194)),NOT(ISNUMBER(M2194)))),"Digite um número na C.H.",IF(OR(COUNTIF(B2186:B2195,B2194)&gt;1,COUNTIF(J2186:J2195,J2194)&gt;1),"Docente repetido",""))</f>
        <v/>
      </c>
      <c r="P2194" s="15" t="n">
        <f aca="false">IF(ISBLANK(O2194),"",IF(O2194="",0,1))</f>
        <v>0</v>
      </c>
      <c r="Q2194" s="21"/>
      <c r="R2194" s="21"/>
      <c r="S2194" s="21"/>
      <c r="T2194" s="42" t="str">
        <f aca="false">IF(AND($A2194 = "Nome da disciplina:", ISTEXT($B2194)), "OK", "")</f>
        <v/>
      </c>
      <c r="U2194" s="21"/>
      <c r="V2194" s="21"/>
      <c r="W2194" s="21"/>
    </row>
    <row r="2195" customFormat="false" ht="13.5" hidden="false" customHeight="false" outlineLevel="0" collapsed="false">
      <c r="A2195" s="15" t="s">
        <v>128</v>
      </c>
      <c r="B2195" s="20"/>
      <c r="C2195" s="20"/>
      <c r="D2195" s="20"/>
      <c r="E2195" s="19"/>
      <c r="F2195" s="15" t="s">
        <v>110</v>
      </c>
      <c r="G2195" s="22"/>
      <c r="H2195" s="19"/>
      <c r="I2195" s="15" t="s">
        <v>129</v>
      </c>
      <c r="J2195" s="22"/>
      <c r="K2195" s="19"/>
      <c r="L2195" s="15" t="s">
        <v>110</v>
      </c>
      <c r="M2195" s="22"/>
      <c r="N2195" s="19"/>
      <c r="O2195" s="15" t="str">
        <f aca="false">IF(OR(AND(NOT(ISBLANK(G2195)),NOT(ISNUMBER(G2195))),AND(NOT(ISBLANK(J2195)),NOT(ISNUMBER(M2195)))),"Digite um número na C.H.",IF(OR(COUNTIF(B2186:B2195,B2195)&gt;1,COUNTIF(J2186:J2195,J2195)&gt;1),"Docente repetido",""))</f>
        <v/>
      </c>
      <c r="P2195" s="15" t="n">
        <f aca="false">IF(ISBLANK(O2195),"",IF(O2195="",0,1))</f>
        <v>0</v>
      </c>
      <c r="Q2195" s="21"/>
      <c r="R2195" s="21"/>
      <c r="S2195" s="21"/>
      <c r="T2195" s="42" t="str">
        <f aca="false">IF(AND($A2195 = "Nome da disciplina:", ISTEXT($B2195)), "OK", "")</f>
        <v/>
      </c>
      <c r="U2195" s="21"/>
      <c r="V2195" s="21"/>
      <c r="W2195" s="21"/>
    </row>
    <row r="2196" customFormat="false" ht="12" hidden="false" customHeight="false" outlineLevel="0" collapsed="false">
      <c r="A2196" s="21"/>
      <c r="B2196" s="21"/>
      <c r="C2196" s="21"/>
      <c r="D2196" s="21"/>
      <c r="E2196" s="21"/>
      <c r="F2196" s="21"/>
      <c r="G2196" s="21"/>
      <c r="H2196" s="21"/>
      <c r="I2196" s="21"/>
      <c r="J2196" s="21"/>
      <c r="K2196" s="21"/>
      <c r="L2196" s="21"/>
      <c r="M2196" s="21"/>
      <c r="N2196" s="21"/>
      <c r="O2196" s="21"/>
      <c r="P2196" s="21"/>
      <c r="Q2196" s="21"/>
      <c r="R2196" s="21"/>
      <c r="S2196" s="21"/>
      <c r="T2196" s="42" t="str">
        <f aca="false">IF(AND($A2196 = "Nome da disciplina:", ISTEXT($B2196)), "OK", "")</f>
        <v/>
      </c>
      <c r="U2196" s="21"/>
      <c r="V2196" s="21"/>
      <c r="W2196" s="21"/>
    </row>
    <row r="2197" customFormat="false" ht="15.75" hidden="false" customHeight="true" outlineLevel="0" collapsed="false">
      <c r="T2197" s="42" t="str">
        <f aca="false">IF(AND($A2197 = "Nome da disciplina:", ISTEXT($B2197)), "OK", "")</f>
        <v/>
      </c>
    </row>
    <row r="2198" customFormat="false" ht="15.75" hidden="false" customHeight="true" outlineLevel="0" collapsed="false">
      <c r="T2198" s="42" t="str">
        <f aca="false">IF(AND($A2198 = "Nome da disciplina:", ISTEXT($B2198)), "OK", "")</f>
        <v/>
      </c>
    </row>
    <row r="2199" customFormat="false" ht="19.5" hidden="false" customHeight="true" outlineLevel="0" collapsed="false">
      <c r="A2199" s="15" t="s">
        <v>98</v>
      </c>
      <c r="B2199" s="17"/>
      <c r="C2199" s="17"/>
      <c r="D2199" s="17"/>
      <c r="E2199" s="17"/>
      <c r="F2199" s="17"/>
      <c r="G2199" s="17"/>
      <c r="H2199" s="17"/>
      <c r="I2199" s="17"/>
      <c r="J2199" s="17"/>
      <c r="K2199" s="17"/>
      <c r="L2199" s="17"/>
      <c r="M2199" s="17"/>
      <c r="N2199" s="19"/>
      <c r="O2199" s="15" t="str">
        <f aca="false">IF(AND(B2199="",NOT(F2200="")),"Nome da disciplina obrigatório","")</f>
        <v/>
      </c>
      <c r="P2199" s="15" t="n">
        <f aca="false">IF(ISBLANK(O2199),"",IF(O2199="",0,1))</f>
        <v>0</v>
      </c>
      <c r="Q2199" s="21"/>
      <c r="R2199" s="21"/>
      <c r="S2199" s="21"/>
      <c r="T2199" s="42" t="str">
        <f aca="false">IF(AND($A2199 = "Nome da disciplina:", ISTEXT($B2199)), "OK", "")</f>
        <v/>
      </c>
      <c r="U2199" s="21"/>
      <c r="V2199" s="21"/>
      <c r="W2199" s="21"/>
    </row>
    <row r="2200" customFormat="false" ht="32.25" hidden="false" customHeight="true" outlineLevel="0" collapsed="false">
      <c r="A2200" s="47" t="s">
        <v>99</v>
      </c>
      <c r="B2200" s="47"/>
      <c r="C2200" s="47"/>
      <c r="D2200" s="47"/>
      <c r="E2200" s="47"/>
      <c r="F2200" s="15" t="str">
        <f aca="false">IF(SUM(G2210:G2219)+SUM(M2210:M2219)=0,"",SUM(G2210:G2219)+SUM(M2210:M2219))</f>
        <v/>
      </c>
      <c r="H2200" s="19"/>
      <c r="I2200" s="19"/>
      <c r="J2200" s="19"/>
      <c r="K2200" s="19"/>
      <c r="L2200" s="19"/>
      <c r="M2200" s="19"/>
      <c r="N2200" s="19"/>
      <c r="O2200" s="15" t="str">
        <f aca="false">IF(F2200="", "", IF(AND(NOT(F2200=0),NOT(MOD(F2200,15)=0)),"A carga horária deve ser múltiplo de 15",""))</f>
        <v/>
      </c>
      <c r="P2200" s="15" t="n">
        <f aca="false">IF(ISBLANK(O2200),"",IF(O2200="",0,1))</f>
        <v>0</v>
      </c>
      <c r="Q2200" s="21"/>
      <c r="R2200" s="21"/>
      <c r="S2200" s="21"/>
      <c r="T2200" s="42" t="str">
        <f aca="false">IF(AND($A2200 = "Nome da disciplina:", ISTEXT($B2200)), "OK", "")</f>
        <v/>
      </c>
      <c r="U2200" s="19"/>
      <c r="V2200" s="19"/>
      <c r="W2200" s="21"/>
    </row>
    <row r="2201" customFormat="false" ht="13.5" hidden="false" customHeight="true" outlineLevel="0" collapsed="false">
      <c r="A2201" s="39" t="s">
        <v>92</v>
      </c>
      <c r="B2201" s="39"/>
      <c r="C2201" s="39"/>
      <c r="D2201" s="39"/>
      <c r="E2201" s="39"/>
      <c r="F2201" s="48" t="str">
        <f aca="false">IF(AND(NOT(ISBLANK(F2200)),ISNUMBER(F2200),F2200&gt;=15),F2200/15,"")</f>
        <v/>
      </c>
      <c r="G2201" s="19"/>
      <c r="H2201" s="19"/>
      <c r="I2201" s="19"/>
      <c r="J2201" s="19"/>
      <c r="K2201" s="19"/>
      <c r="L2201" s="19"/>
      <c r="M2201" s="19"/>
      <c r="N2201" s="19"/>
      <c r="O2201" s="21"/>
      <c r="P2201" s="21"/>
      <c r="Q2201" s="21"/>
      <c r="R2201" s="21"/>
      <c r="S2201" s="21"/>
      <c r="T2201" s="42" t="str">
        <f aca="false">IF(AND($A2201 = "Nome da disciplina:", ISTEXT($B2201)), "OK", "")</f>
        <v/>
      </c>
      <c r="U2201" s="19"/>
      <c r="V2201" s="19"/>
      <c r="W2201" s="21"/>
    </row>
    <row r="2202" customFormat="false" ht="60" hidden="false" customHeight="true" outlineLevel="0" collapsed="false">
      <c r="A2202" s="15" t="s">
        <v>100</v>
      </c>
      <c r="B2202" s="31"/>
      <c r="C2202" s="31"/>
      <c r="D2202" s="31"/>
      <c r="E2202" s="31"/>
      <c r="F2202" s="31"/>
      <c r="G2202" s="31"/>
      <c r="H2202" s="31"/>
      <c r="I2202" s="31"/>
      <c r="J2202" s="31"/>
      <c r="K2202" s="31"/>
      <c r="L2202" s="31"/>
      <c r="M2202" s="31"/>
      <c r="N2202" s="19"/>
      <c r="O2202" s="21"/>
      <c r="P2202" s="21"/>
      <c r="Q2202" s="21"/>
      <c r="R2202" s="21"/>
      <c r="S2202" s="21"/>
      <c r="T2202" s="42" t="str">
        <f aca="false">IF(AND($A2202 = "Nome da disciplina:", ISTEXT($B2202)), "OK", "")</f>
        <v/>
      </c>
      <c r="U2202" s="19"/>
      <c r="V2202" s="19"/>
      <c r="W2202" s="21"/>
    </row>
    <row r="2203" customFormat="false" ht="60" hidden="false" customHeight="true" outlineLevel="0" collapsed="false">
      <c r="A2203" s="49" t="s">
        <v>101</v>
      </c>
      <c r="B2203" s="31"/>
      <c r="C2203" s="31"/>
      <c r="D2203" s="31"/>
      <c r="E2203" s="31"/>
      <c r="F2203" s="31"/>
      <c r="G2203" s="31"/>
      <c r="H2203" s="31"/>
      <c r="I2203" s="31"/>
      <c r="J2203" s="31"/>
      <c r="K2203" s="31"/>
      <c r="L2203" s="31"/>
      <c r="M2203" s="31"/>
      <c r="N2203" s="19"/>
      <c r="O2203" s="21"/>
      <c r="P2203" s="21"/>
      <c r="Q2203" s="21"/>
      <c r="R2203" s="21"/>
      <c r="S2203" s="21"/>
      <c r="T2203" s="42" t="str">
        <f aca="false">IF(AND($A2203 = "Nome da disciplina:", ISTEXT($B2203)), "OK", "")</f>
        <v/>
      </c>
      <c r="U2203" s="19"/>
      <c r="V2203" s="19"/>
      <c r="W2203" s="21"/>
    </row>
    <row r="2204" customFormat="false" ht="13.5" hidden="false" customHeight="false" outlineLevel="0" collapsed="false">
      <c r="A2204" s="15" t="s">
        <v>102</v>
      </c>
      <c r="B2204" s="22"/>
      <c r="C2204" s="50" t="s">
        <v>103</v>
      </c>
      <c r="D2204" s="19"/>
      <c r="E2204" s="19"/>
      <c r="G2204" s="21"/>
      <c r="H2204" s="19"/>
      <c r="I2204" s="19"/>
      <c r="J2204" s="19"/>
      <c r="K2204" s="19"/>
      <c r="L2204" s="19"/>
      <c r="M2204" s="19"/>
      <c r="N2204" s="19"/>
      <c r="O2204" s="21"/>
      <c r="P2204" s="21"/>
      <c r="Q2204" s="21"/>
      <c r="R2204" s="21"/>
      <c r="S2204" s="21"/>
      <c r="T2204" s="42" t="str">
        <f aca="false">IF(AND($A2204 = "Nome da disciplina:", ISTEXT($B2204)), "OK", "")</f>
        <v/>
      </c>
      <c r="U2204" s="19"/>
      <c r="V2204" s="19"/>
      <c r="W2204" s="21"/>
    </row>
    <row r="2205" customFormat="false" ht="13.5" hidden="false" customHeight="false" outlineLevel="0" collapsed="false">
      <c r="A2205" s="15" t="s">
        <v>104</v>
      </c>
      <c r="B2205" s="22"/>
      <c r="C2205" s="50" t="s">
        <v>103</v>
      </c>
      <c r="D2205" s="19"/>
      <c r="E2205" s="19"/>
      <c r="G2205" s="21"/>
      <c r="H2205" s="19"/>
      <c r="I2205" s="19"/>
      <c r="J2205" s="19"/>
      <c r="K2205" s="19"/>
      <c r="L2205" s="19"/>
      <c r="M2205" s="19"/>
      <c r="N2205" s="19"/>
      <c r="O2205" s="21"/>
      <c r="P2205" s="21"/>
      <c r="Q2205" s="21"/>
      <c r="R2205" s="21"/>
      <c r="S2205" s="21"/>
      <c r="T2205" s="42" t="str">
        <f aca="false">IF(AND($A2205 = "Nome da disciplina:", ISTEXT($B2205)), "OK", "")</f>
        <v/>
      </c>
      <c r="U2205" s="19"/>
      <c r="V2205" s="19"/>
      <c r="W2205" s="21"/>
    </row>
    <row r="2206" customFormat="false" ht="13.5" hidden="false" customHeight="true" outlineLevel="0" collapsed="false">
      <c r="A2206" s="51" t="s">
        <v>105</v>
      </c>
      <c r="B2206" s="51"/>
      <c r="C2206" s="22"/>
      <c r="D2206" s="50" t="s">
        <v>103</v>
      </c>
      <c r="E2206" s="19"/>
      <c r="F2206" s="52"/>
      <c r="G2206" s="21"/>
      <c r="H2206" s="19"/>
      <c r="I2206" s="19"/>
      <c r="J2206" s="19"/>
      <c r="K2206" s="19"/>
      <c r="L2206" s="19"/>
      <c r="M2206" s="19"/>
      <c r="N2206" s="19"/>
      <c r="O2206" s="21"/>
      <c r="P2206" s="21"/>
      <c r="Q2206" s="21"/>
      <c r="R2206" s="21"/>
      <c r="S2206" s="21"/>
      <c r="T2206" s="42" t="str">
        <f aca="false">IF(AND($A2206 = "Nome da disciplina:", ISTEXT($B2206)), "OK", "")</f>
        <v/>
      </c>
      <c r="U2206" s="19"/>
      <c r="V2206" s="19"/>
      <c r="W2206" s="21"/>
    </row>
    <row r="2207" customFormat="false" ht="13.5" hidden="false" customHeight="true" outlineLevel="0" collapsed="false">
      <c r="A2207" s="51" t="s">
        <v>106</v>
      </c>
      <c r="B2207" s="51"/>
      <c r="C2207" s="22"/>
      <c r="D2207" s="50" t="s">
        <v>103</v>
      </c>
      <c r="E2207" s="19"/>
      <c r="F2207" s="52"/>
      <c r="G2207" s="21"/>
      <c r="H2207" s="19"/>
      <c r="I2207" s="19"/>
      <c r="J2207" s="19"/>
      <c r="K2207" s="19"/>
      <c r="L2207" s="19"/>
      <c r="M2207" s="19"/>
      <c r="N2207" s="19"/>
      <c r="O2207" s="21"/>
      <c r="P2207" s="21"/>
      <c r="Q2207" s="21"/>
      <c r="R2207" s="21"/>
      <c r="S2207" s="21"/>
      <c r="T2207" s="42" t="str">
        <f aca="false">IF(AND($A2207 = "Nome da disciplina:", ISTEXT($B2207)), "OK", "")</f>
        <v/>
      </c>
      <c r="U2207" s="19"/>
      <c r="V2207" s="19"/>
      <c r="W2207" s="21"/>
    </row>
    <row r="2208" customFormat="false" ht="13.5" hidden="false" customHeight="true" outlineLevel="0" collapsed="false">
      <c r="A2208" s="57" t="s">
        <v>107</v>
      </c>
      <c r="B2208" s="57"/>
      <c r="C2208" s="57"/>
      <c r="D2208" s="22"/>
      <c r="E2208" s="50" t="s">
        <v>103</v>
      </c>
      <c r="G2208" s="21"/>
      <c r="H2208" s="19"/>
      <c r="I2208" s="19"/>
      <c r="J2208" s="19"/>
      <c r="K2208" s="19"/>
      <c r="L2208" s="19"/>
      <c r="M2208" s="19"/>
      <c r="N2208" s="19"/>
      <c r="O2208" s="21"/>
      <c r="P2208" s="21"/>
      <c r="Q2208" s="21"/>
      <c r="R2208" s="21"/>
      <c r="S2208" s="21"/>
      <c r="T2208" s="42" t="str">
        <f aca="false">IF(AND($A2208 = "Nome da disciplina:", ISTEXT($B2208)), "OK", "")</f>
        <v/>
      </c>
      <c r="U2208" s="19"/>
      <c r="V2208" s="19"/>
      <c r="W2208" s="21"/>
    </row>
    <row r="2209" customFormat="false" ht="13.5" hidden="false" customHeight="true" outlineLevel="0" collapsed="false">
      <c r="A2209" s="59" t="s">
        <v>108</v>
      </c>
      <c r="B2209" s="59"/>
      <c r="C2209" s="59"/>
      <c r="D2209" s="22"/>
      <c r="E2209" s="50" t="s">
        <v>103</v>
      </c>
      <c r="G2209" s="21"/>
      <c r="H2209" s="19"/>
      <c r="I2209" s="19"/>
      <c r="J2209" s="19"/>
      <c r="K2209" s="19"/>
      <c r="L2209" s="19"/>
      <c r="M2209" s="19"/>
      <c r="N2209" s="19"/>
      <c r="O2209" s="21"/>
      <c r="P2209" s="21"/>
      <c r="Q2209" s="21"/>
      <c r="R2209" s="21"/>
      <c r="S2209" s="21"/>
      <c r="T2209" s="42" t="str">
        <f aca="false">IF(AND($A2209 = "Nome da disciplina:", ISTEXT($B2209)), "OK", "")</f>
        <v/>
      </c>
      <c r="U2209" s="19"/>
      <c r="V2209" s="19"/>
      <c r="W2209" s="21"/>
    </row>
    <row r="2210" customFormat="false" ht="13.5" hidden="false" customHeight="false" outlineLevel="0" collapsed="false">
      <c r="A2210" s="15" t="s">
        <v>109</v>
      </c>
      <c r="B2210" s="20"/>
      <c r="C2210" s="20"/>
      <c r="D2210" s="20"/>
      <c r="E2210" s="19"/>
      <c r="F2210" s="15" t="s">
        <v>110</v>
      </c>
      <c r="G2210" s="22"/>
      <c r="H2210" s="19"/>
      <c r="I2210" s="15" t="s">
        <v>111</v>
      </c>
      <c r="J2210" s="22"/>
      <c r="K2210" s="19"/>
      <c r="L2210" s="15" t="s">
        <v>110</v>
      </c>
      <c r="M2210" s="22"/>
      <c r="N2210" s="19"/>
      <c r="O2210" s="15" t="str">
        <f aca="false">IF(OR(AND(NOT(ISBLANK(G2210)),NOT(ISNUMBER(G2210))),AND(NOT(ISBLANK(J2210)),NOT(ISNUMBER(M2210)))),"Digite um número na C.H.",IF(OR(COUNTIF(B2210:B2219,B2210)&gt;1,COUNTIF(J2210:J2219,J2210)&gt;1),"Docente repetido",""))</f>
        <v/>
      </c>
      <c r="P2210" s="15" t="n">
        <f aca="false">IF(ISBLANK(O2210),"",IF(O2210="",0,1))</f>
        <v>0</v>
      </c>
      <c r="Q2210" s="21"/>
      <c r="R2210" s="21"/>
      <c r="S2210" s="21"/>
      <c r="T2210" s="42" t="str">
        <f aca="false">IF(AND($A2210 = "Nome da disciplina:", ISTEXT($B2210)), "OK", "")</f>
        <v/>
      </c>
      <c r="U2210" s="19"/>
      <c r="V2210" s="19"/>
      <c r="W2210" s="21"/>
    </row>
    <row r="2211" customFormat="false" ht="13.5" hidden="false" customHeight="false" outlineLevel="0" collapsed="false">
      <c r="A2211" s="15" t="s">
        <v>112</v>
      </c>
      <c r="B2211" s="20"/>
      <c r="C2211" s="20"/>
      <c r="D2211" s="20"/>
      <c r="E2211" s="19"/>
      <c r="F2211" s="15" t="s">
        <v>110</v>
      </c>
      <c r="G2211" s="22"/>
      <c r="H2211" s="19"/>
      <c r="I2211" s="15" t="s">
        <v>113</v>
      </c>
      <c r="J2211" s="22"/>
      <c r="K2211" s="19"/>
      <c r="L2211" s="15" t="s">
        <v>110</v>
      </c>
      <c r="M2211" s="22"/>
      <c r="N2211" s="19"/>
      <c r="O2211" s="15" t="str">
        <f aca="false">IF(OR(AND(NOT(ISBLANK(G2211)),NOT(ISNUMBER(G2211))),AND(NOT(ISBLANK(J2211)),NOT(ISNUMBER(M2211)))),"Digite um número na C.H.",IF(OR(COUNTIF(B2210:B2219,B2211)&gt;1,COUNTIF(J2210:J2219,J2211)&gt;1),"Docente repetido",""))</f>
        <v/>
      </c>
      <c r="P2211" s="15" t="n">
        <f aca="false">IF(ISBLANK(O2211),"",IF(O2211="",0,1))</f>
        <v>0</v>
      </c>
      <c r="Q2211" s="21"/>
      <c r="R2211" s="21"/>
      <c r="S2211" s="21"/>
      <c r="T2211" s="42" t="str">
        <f aca="false">IF(AND($A2211 = "Nome da disciplina:", ISTEXT($B2211)), "OK", "")</f>
        <v/>
      </c>
      <c r="U2211" s="19"/>
      <c r="V2211" s="19"/>
      <c r="W2211" s="21"/>
    </row>
    <row r="2212" customFormat="false" ht="13.5" hidden="false" customHeight="false" outlineLevel="0" collapsed="false">
      <c r="A2212" s="15" t="s">
        <v>114</v>
      </c>
      <c r="B2212" s="20"/>
      <c r="C2212" s="20"/>
      <c r="D2212" s="20"/>
      <c r="E2212" s="19"/>
      <c r="F2212" s="15" t="s">
        <v>110</v>
      </c>
      <c r="G2212" s="22"/>
      <c r="H2212" s="19"/>
      <c r="I2212" s="15" t="s">
        <v>115</v>
      </c>
      <c r="J2212" s="22"/>
      <c r="K2212" s="19"/>
      <c r="L2212" s="15" t="s">
        <v>110</v>
      </c>
      <c r="M2212" s="22"/>
      <c r="N2212" s="19"/>
      <c r="O2212" s="15" t="str">
        <f aca="false">IF(OR(AND(NOT(ISBLANK(G2212)),NOT(ISNUMBER(G2212))),AND(NOT(ISBLANK(J2212)),NOT(ISNUMBER(M2212)))),"Digite um número na C.H.",IF(OR(COUNTIF(B2210:B2219,B2212)&gt;1,COUNTIF(J2210:J2219,J2212)&gt;1),"Docente repetido",""))</f>
        <v/>
      </c>
      <c r="P2212" s="15" t="n">
        <f aca="false">IF(ISBLANK(O2212),"",IF(O2212="",0,1))</f>
        <v>0</v>
      </c>
      <c r="Q2212" s="21"/>
      <c r="R2212" s="21"/>
      <c r="S2212" s="21"/>
      <c r="T2212" s="42" t="str">
        <f aca="false">IF(AND($A2212 = "Nome da disciplina:", ISTEXT($B2212)), "OK", "")</f>
        <v/>
      </c>
      <c r="U2212" s="19"/>
      <c r="V2212" s="19"/>
      <c r="W2212" s="21"/>
    </row>
    <row r="2213" customFormat="false" ht="13.5" hidden="false" customHeight="false" outlineLevel="0" collapsed="false">
      <c r="A2213" s="15" t="s">
        <v>116</v>
      </c>
      <c r="B2213" s="20"/>
      <c r="C2213" s="20"/>
      <c r="D2213" s="20"/>
      <c r="E2213" s="19"/>
      <c r="F2213" s="15" t="s">
        <v>110</v>
      </c>
      <c r="G2213" s="22"/>
      <c r="H2213" s="19"/>
      <c r="I2213" s="15" t="s">
        <v>117</v>
      </c>
      <c r="J2213" s="22"/>
      <c r="K2213" s="19"/>
      <c r="L2213" s="15" t="s">
        <v>110</v>
      </c>
      <c r="M2213" s="22"/>
      <c r="N2213" s="19"/>
      <c r="O2213" s="15" t="str">
        <f aca="false">IF(OR(AND(NOT(ISBLANK(G2213)),NOT(ISNUMBER(G2213))),AND(NOT(ISBLANK(J2213)),NOT(ISNUMBER(M2213)))),"Digite um número na C.H.",IF(OR(COUNTIF(B2210:B2219,B2213)&gt;1,COUNTIF(J2210:J2219,J2213)&gt;1),"Docente repetido",""))</f>
        <v/>
      </c>
      <c r="P2213" s="15" t="n">
        <f aca="false">IF(ISBLANK(O2213),"",IF(O2213="",0,1))</f>
        <v>0</v>
      </c>
      <c r="Q2213" s="21"/>
      <c r="R2213" s="21"/>
      <c r="S2213" s="21"/>
      <c r="T2213" s="42" t="str">
        <f aca="false">IF(AND($A2213 = "Nome da disciplina:", ISTEXT($B2213)), "OK", "")</f>
        <v/>
      </c>
      <c r="U2213" s="19"/>
      <c r="V2213" s="19"/>
      <c r="W2213" s="21"/>
    </row>
    <row r="2214" customFormat="false" ht="13.5" hidden="false" customHeight="false" outlineLevel="0" collapsed="false">
      <c r="A2214" s="15" t="s">
        <v>118</v>
      </c>
      <c r="B2214" s="20"/>
      <c r="C2214" s="20"/>
      <c r="D2214" s="20"/>
      <c r="E2214" s="19"/>
      <c r="F2214" s="15" t="s">
        <v>110</v>
      </c>
      <c r="G2214" s="22"/>
      <c r="H2214" s="19"/>
      <c r="I2214" s="15" t="s">
        <v>119</v>
      </c>
      <c r="J2214" s="22"/>
      <c r="K2214" s="19"/>
      <c r="L2214" s="15" t="s">
        <v>110</v>
      </c>
      <c r="M2214" s="22"/>
      <c r="N2214" s="19"/>
      <c r="O2214" s="15" t="str">
        <f aca="false">IF(OR(AND(NOT(ISBLANK(G2214)),NOT(ISNUMBER(G2214))),AND(NOT(ISBLANK(J2214)),NOT(ISNUMBER(M2214)))),"Digite um número na C.H.",IF(OR(COUNTIF(B2210:B2219,B2214)&gt;1,COUNTIF(J2210:J2219,J2214)&gt;1),"Docente repetido",""))</f>
        <v/>
      </c>
      <c r="P2214" s="15" t="n">
        <f aca="false">IF(ISBLANK(O2214),"",IF(O2214="",0,1))</f>
        <v>0</v>
      </c>
      <c r="Q2214" s="21"/>
      <c r="R2214" s="21"/>
      <c r="S2214" s="21"/>
      <c r="T2214" s="42" t="str">
        <f aca="false">IF(AND($A2214 = "Nome da disciplina:", ISTEXT($B2214)), "OK", "")</f>
        <v/>
      </c>
      <c r="U2214" s="19"/>
      <c r="V2214" s="19"/>
      <c r="W2214" s="21"/>
    </row>
    <row r="2215" customFormat="false" ht="13.5" hidden="false" customHeight="false" outlineLevel="0" collapsed="false">
      <c r="A2215" s="15" t="s">
        <v>120</v>
      </c>
      <c r="B2215" s="20"/>
      <c r="C2215" s="20"/>
      <c r="D2215" s="20"/>
      <c r="E2215" s="19"/>
      <c r="F2215" s="15" t="s">
        <v>110</v>
      </c>
      <c r="G2215" s="22"/>
      <c r="H2215" s="19"/>
      <c r="I2215" s="15" t="s">
        <v>121</v>
      </c>
      <c r="J2215" s="22"/>
      <c r="K2215" s="19"/>
      <c r="L2215" s="15" t="s">
        <v>110</v>
      </c>
      <c r="M2215" s="22"/>
      <c r="N2215" s="19"/>
      <c r="O2215" s="15" t="str">
        <f aca="false">IF(OR(AND(NOT(ISBLANK(G2215)),NOT(ISNUMBER(G2215))),AND(NOT(ISBLANK(J2215)),NOT(ISNUMBER(M2215)))),"Digite um número na C.H.",IF(OR(COUNTIF(B2210:B2219,B2215)&gt;1,COUNTIF(J2210:J2219,J2215)&gt;1),"Docente repetido",""))</f>
        <v/>
      </c>
      <c r="P2215" s="15" t="n">
        <f aca="false">IF(ISBLANK(O2215),"",IF(O2215="",0,1))</f>
        <v>0</v>
      </c>
      <c r="Q2215" s="21"/>
      <c r="R2215" s="21"/>
      <c r="S2215" s="21"/>
      <c r="T2215" s="42" t="str">
        <f aca="false">IF(AND($A2215 = "Nome da disciplina:", ISTEXT($B2215)), "OK", "")</f>
        <v/>
      </c>
      <c r="U2215" s="19"/>
      <c r="V2215" s="19"/>
      <c r="W2215" s="21"/>
    </row>
    <row r="2216" customFormat="false" ht="13.5" hidden="false" customHeight="false" outlineLevel="0" collapsed="false">
      <c r="A2216" s="15" t="s">
        <v>122</v>
      </c>
      <c r="B2216" s="20"/>
      <c r="C2216" s="20"/>
      <c r="D2216" s="20"/>
      <c r="E2216" s="19"/>
      <c r="F2216" s="15" t="s">
        <v>110</v>
      </c>
      <c r="G2216" s="22"/>
      <c r="H2216" s="19"/>
      <c r="I2216" s="15" t="s">
        <v>123</v>
      </c>
      <c r="J2216" s="22"/>
      <c r="K2216" s="19"/>
      <c r="L2216" s="15" t="s">
        <v>110</v>
      </c>
      <c r="M2216" s="22"/>
      <c r="N2216" s="19"/>
      <c r="O2216" s="15" t="str">
        <f aca="false">IF(OR(AND(NOT(ISBLANK(G2216)),NOT(ISNUMBER(G2216))),AND(NOT(ISBLANK(J2216)),NOT(ISNUMBER(M2216)))),"Digite um número na C.H.",IF(OR(COUNTIF(B2210:B2219,B2216)&gt;1,COUNTIF(J2210:J2219,J2216)&gt;1),"Docente repetido",""))</f>
        <v/>
      </c>
      <c r="P2216" s="15" t="n">
        <f aca="false">IF(ISBLANK(O2216),"",IF(O2216="",0,1))</f>
        <v>0</v>
      </c>
      <c r="Q2216" s="21"/>
      <c r="R2216" s="21"/>
      <c r="S2216" s="21"/>
      <c r="T2216" s="42" t="str">
        <f aca="false">IF(AND($A2216 = "Nome da disciplina:", ISTEXT($B2216)), "OK", "")</f>
        <v/>
      </c>
      <c r="U2216" s="19"/>
      <c r="V2216" s="19"/>
      <c r="W2216" s="21"/>
    </row>
    <row r="2217" customFormat="false" ht="13.5" hidden="false" customHeight="false" outlineLevel="0" collapsed="false">
      <c r="A2217" s="15" t="s">
        <v>124</v>
      </c>
      <c r="B2217" s="20"/>
      <c r="C2217" s="20"/>
      <c r="D2217" s="20"/>
      <c r="E2217" s="19"/>
      <c r="F2217" s="15" t="s">
        <v>110</v>
      </c>
      <c r="G2217" s="22"/>
      <c r="H2217" s="19"/>
      <c r="I2217" s="15" t="s">
        <v>125</v>
      </c>
      <c r="J2217" s="22"/>
      <c r="K2217" s="19"/>
      <c r="L2217" s="15" t="s">
        <v>110</v>
      </c>
      <c r="M2217" s="22"/>
      <c r="N2217" s="19"/>
      <c r="O2217" s="15" t="str">
        <f aca="false">IF(OR(AND(NOT(ISBLANK(G2217)),NOT(ISNUMBER(G2217))),AND(NOT(ISBLANK(J2217)),NOT(ISNUMBER(M2217)))),"Digite um número na C.H.",IF(OR(COUNTIF(B2210:B2219,B2217)&gt;1,COUNTIF(J2210:J2219,J2217)&gt;1),"Docente repetido",""))</f>
        <v/>
      </c>
      <c r="P2217" s="15" t="n">
        <f aca="false">IF(ISBLANK(O2217),"",IF(O2217="",0,1))</f>
        <v>0</v>
      </c>
      <c r="Q2217" s="21"/>
      <c r="R2217" s="21"/>
      <c r="S2217" s="21"/>
      <c r="T2217" s="42" t="str">
        <f aca="false">IF(AND($A2217 = "Nome da disciplina:", ISTEXT($B2217)), "OK", "")</f>
        <v/>
      </c>
      <c r="U2217" s="19"/>
      <c r="V2217" s="19"/>
      <c r="W2217" s="21"/>
    </row>
    <row r="2218" customFormat="false" ht="13.5" hidden="false" customHeight="false" outlineLevel="0" collapsed="false">
      <c r="A2218" s="15" t="s">
        <v>126</v>
      </c>
      <c r="B2218" s="20"/>
      <c r="C2218" s="20"/>
      <c r="D2218" s="20"/>
      <c r="E2218" s="19"/>
      <c r="F2218" s="15" t="s">
        <v>110</v>
      </c>
      <c r="G2218" s="22"/>
      <c r="H2218" s="19"/>
      <c r="I2218" s="15" t="s">
        <v>127</v>
      </c>
      <c r="J2218" s="22"/>
      <c r="K2218" s="19"/>
      <c r="L2218" s="15" t="s">
        <v>110</v>
      </c>
      <c r="M2218" s="22"/>
      <c r="N2218" s="19"/>
      <c r="O2218" s="15" t="str">
        <f aca="false">IF(OR(AND(NOT(ISBLANK(G2218)),NOT(ISNUMBER(G2218))),AND(NOT(ISBLANK(J2218)),NOT(ISNUMBER(M2218)))),"Digite um número na C.H.",IF(OR(COUNTIF(B2210:B2219,B2218)&gt;1,COUNTIF(J2210:J2219,J2218)&gt;1),"Docente repetido",""))</f>
        <v/>
      </c>
      <c r="P2218" s="15" t="n">
        <f aca="false">IF(ISBLANK(O2218),"",IF(O2218="",0,1))</f>
        <v>0</v>
      </c>
      <c r="Q2218" s="21"/>
      <c r="R2218" s="21"/>
      <c r="S2218" s="21"/>
      <c r="T2218" s="42" t="str">
        <f aca="false">IF(AND($A2218 = "Nome da disciplina:", ISTEXT($B2218)), "OK", "")</f>
        <v/>
      </c>
      <c r="U2218" s="21"/>
      <c r="V2218" s="21"/>
      <c r="W2218" s="21"/>
    </row>
    <row r="2219" customFormat="false" ht="13.5" hidden="false" customHeight="false" outlineLevel="0" collapsed="false">
      <c r="A2219" s="15" t="s">
        <v>128</v>
      </c>
      <c r="B2219" s="20"/>
      <c r="C2219" s="20"/>
      <c r="D2219" s="20"/>
      <c r="E2219" s="19"/>
      <c r="F2219" s="15" t="s">
        <v>110</v>
      </c>
      <c r="G2219" s="22"/>
      <c r="H2219" s="19"/>
      <c r="I2219" s="15" t="s">
        <v>129</v>
      </c>
      <c r="J2219" s="22"/>
      <c r="K2219" s="19"/>
      <c r="L2219" s="15" t="s">
        <v>110</v>
      </c>
      <c r="M2219" s="22"/>
      <c r="N2219" s="19"/>
      <c r="O2219" s="15" t="str">
        <f aca="false">IF(OR(AND(NOT(ISBLANK(G2219)),NOT(ISNUMBER(G2219))),AND(NOT(ISBLANK(J2219)),NOT(ISNUMBER(M2219)))),"Digite um número na C.H.",IF(OR(COUNTIF(B2210:B2219,B2219)&gt;1,COUNTIF(J2210:J2219,J2219)&gt;1),"Docente repetido",""))</f>
        <v/>
      </c>
      <c r="P2219" s="15" t="n">
        <f aca="false">IF(ISBLANK(O2219),"",IF(O2219="",0,1))</f>
        <v>0</v>
      </c>
      <c r="Q2219" s="21"/>
      <c r="R2219" s="21"/>
      <c r="S2219" s="21"/>
      <c r="T2219" s="42" t="str">
        <f aca="false">IF(AND($A2219 = "Nome da disciplina:", ISTEXT($B2219)), "OK", "")</f>
        <v/>
      </c>
      <c r="U2219" s="21"/>
      <c r="V2219" s="21"/>
      <c r="W2219" s="21"/>
    </row>
    <row r="2220" customFormat="false" ht="12" hidden="false" customHeight="false" outlineLevel="0" collapsed="false">
      <c r="A2220" s="21"/>
      <c r="B2220" s="21"/>
      <c r="C2220" s="21"/>
      <c r="D2220" s="21"/>
      <c r="E2220" s="21"/>
      <c r="F2220" s="21"/>
      <c r="G2220" s="21"/>
      <c r="H2220" s="21"/>
      <c r="I2220" s="21"/>
      <c r="J2220" s="21"/>
      <c r="K2220" s="21"/>
      <c r="L2220" s="21"/>
      <c r="M2220" s="21"/>
      <c r="N2220" s="21"/>
      <c r="O2220" s="21"/>
      <c r="P2220" s="21"/>
      <c r="Q2220" s="21"/>
      <c r="R2220" s="21"/>
      <c r="S2220" s="21"/>
      <c r="T2220" s="42" t="str">
        <f aca="false">IF(AND($A2220 = "Nome da disciplina:", ISTEXT($B2220)), "OK", "")</f>
        <v/>
      </c>
      <c r="U2220" s="21"/>
      <c r="V2220" s="21"/>
      <c r="W2220" s="21"/>
    </row>
    <row r="2221" customFormat="false" ht="15.75" hidden="false" customHeight="true" outlineLevel="0" collapsed="false">
      <c r="T2221" s="42" t="str">
        <f aca="false">IF(AND($A2221 = "Nome da disciplina:", ISTEXT($B2221)), "OK", "")</f>
        <v/>
      </c>
    </row>
    <row r="2222" customFormat="false" ht="15.75" hidden="false" customHeight="true" outlineLevel="0" collapsed="false">
      <c r="T2222" s="42" t="str">
        <f aca="false">IF(AND($A2222 = "Nome da disciplina:", ISTEXT($B2222)), "OK", "")</f>
        <v/>
      </c>
    </row>
    <row r="2223" customFormat="false" ht="19.5" hidden="false" customHeight="true" outlineLevel="0" collapsed="false">
      <c r="A2223" s="15" t="s">
        <v>98</v>
      </c>
      <c r="B2223" s="17"/>
      <c r="C2223" s="17"/>
      <c r="D2223" s="17"/>
      <c r="E2223" s="17"/>
      <c r="F2223" s="17"/>
      <c r="G2223" s="17"/>
      <c r="H2223" s="17"/>
      <c r="I2223" s="17"/>
      <c r="J2223" s="17"/>
      <c r="K2223" s="17"/>
      <c r="L2223" s="17"/>
      <c r="M2223" s="17"/>
      <c r="N2223" s="19"/>
      <c r="O2223" s="15" t="str">
        <f aca="false">IF(AND(B2223="",NOT(F2224="")),"Nome da disciplina obrigatório","")</f>
        <v/>
      </c>
      <c r="P2223" s="15" t="n">
        <f aca="false">IF(ISBLANK(O2223),"",IF(O2223="",0,1))</f>
        <v>0</v>
      </c>
      <c r="Q2223" s="21"/>
      <c r="R2223" s="21"/>
      <c r="S2223" s="21"/>
      <c r="T2223" s="42" t="str">
        <f aca="false">IF(AND($A2223 = "Nome da disciplina:", ISTEXT($B2223)), "OK", "")</f>
        <v/>
      </c>
      <c r="U2223" s="21"/>
      <c r="V2223" s="21"/>
      <c r="W2223" s="21"/>
    </row>
    <row r="2224" customFormat="false" ht="32.25" hidden="false" customHeight="true" outlineLevel="0" collapsed="false">
      <c r="A2224" s="47" t="s">
        <v>99</v>
      </c>
      <c r="B2224" s="47"/>
      <c r="C2224" s="47"/>
      <c r="D2224" s="47"/>
      <c r="E2224" s="47"/>
      <c r="F2224" s="15" t="str">
        <f aca="false">IF(SUM(G2234:G2243)+SUM(M2234:M2243)=0,"",SUM(G2234:G2243)+SUM(M2234:M2243))</f>
        <v/>
      </c>
      <c r="H2224" s="19"/>
      <c r="I2224" s="19"/>
      <c r="J2224" s="19"/>
      <c r="K2224" s="19"/>
      <c r="L2224" s="19"/>
      <c r="M2224" s="19"/>
      <c r="N2224" s="19"/>
      <c r="O2224" s="15" t="str">
        <f aca="false">IF(F2224="", "", IF(AND(NOT(F2224=0),NOT(MOD(F2224,15)=0)),"A carga horária deve ser múltiplo de 15",""))</f>
        <v/>
      </c>
      <c r="P2224" s="15" t="n">
        <f aca="false">IF(ISBLANK(O2224),"",IF(O2224="",0,1))</f>
        <v>0</v>
      </c>
      <c r="Q2224" s="21"/>
      <c r="R2224" s="21"/>
      <c r="S2224" s="21"/>
      <c r="T2224" s="42" t="str">
        <f aca="false">IF(AND($A2224 = "Nome da disciplina:", ISTEXT($B2224)), "OK", "")</f>
        <v/>
      </c>
      <c r="U2224" s="19"/>
      <c r="V2224" s="19"/>
      <c r="W2224" s="21"/>
    </row>
    <row r="2225" customFormat="false" ht="13.5" hidden="false" customHeight="true" outlineLevel="0" collapsed="false">
      <c r="A2225" s="39" t="s">
        <v>92</v>
      </c>
      <c r="B2225" s="39"/>
      <c r="C2225" s="39"/>
      <c r="D2225" s="39"/>
      <c r="E2225" s="39"/>
      <c r="F2225" s="48" t="str">
        <f aca="false">IF(AND(NOT(ISBLANK(F2224)),ISNUMBER(F2224),F2224&gt;=15),F2224/15,"")</f>
        <v/>
      </c>
      <c r="G2225" s="19"/>
      <c r="H2225" s="19"/>
      <c r="I2225" s="19"/>
      <c r="J2225" s="19"/>
      <c r="K2225" s="19"/>
      <c r="L2225" s="19"/>
      <c r="M2225" s="19"/>
      <c r="N2225" s="19"/>
      <c r="O2225" s="21"/>
      <c r="P2225" s="21" t="str">
        <f aca="false">IF(ISBLANK(O2225),"",IF(O2225="",0,1))</f>
        <v/>
      </c>
      <c r="Q2225" s="21"/>
      <c r="R2225" s="21"/>
      <c r="S2225" s="21"/>
      <c r="T2225" s="42" t="str">
        <f aca="false">IF(AND($A2225 = "Nome da disciplina:", ISTEXT($B2225)), "OK", "")</f>
        <v/>
      </c>
      <c r="U2225" s="19"/>
      <c r="V2225" s="19"/>
      <c r="W2225" s="21"/>
    </row>
    <row r="2226" customFormat="false" ht="60" hidden="false" customHeight="true" outlineLevel="0" collapsed="false">
      <c r="A2226" s="15" t="s">
        <v>100</v>
      </c>
      <c r="B2226" s="31"/>
      <c r="C2226" s="31"/>
      <c r="D2226" s="31"/>
      <c r="E2226" s="31"/>
      <c r="F2226" s="31"/>
      <c r="G2226" s="31"/>
      <c r="H2226" s="31"/>
      <c r="I2226" s="31"/>
      <c r="J2226" s="31"/>
      <c r="K2226" s="31"/>
      <c r="L2226" s="31"/>
      <c r="M2226" s="31"/>
      <c r="N2226" s="19"/>
      <c r="O2226" s="21"/>
      <c r="P2226" s="21"/>
      <c r="Q2226" s="21"/>
      <c r="R2226" s="21"/>
      <c r="S2226" s="21"/>
      <c r="T2226" s="42" t="str">
        <f aca="false">IF(AND($A2226 = "Nome da disciplina:", ISTEXT($B2226)), "OK", "")</f>
        <v/>
      </c>
      <c r="U2226" s="19"/>
      <c r="V2226" s="19"/>
      <c r="W2226" s="21"/>
    </row>
    <row r="2227" customFormat="false" ht="60" hidden="false" customHeight="true" outlineLevel="0" collapsed="false">
      <c r="A2227" s="49" t="s">
        <v>101</v>
      </c>
      <c r="B2227" s="31"/>
      <c r="C2227" s="31"/>
      <c r="D2227" s="31"/>
      <c r="E2227" s="31"/>
      <c r="F2227" s="31"/>
      <c r="G2227" s="31"/>
      <c r="H2227" s="31"/>
      <c r="I2227" s="31"/>
      <c r="J2227" s="31"/>
      <c r="K2227" s="31"/>
      <c r="L2227" s="31"/>
      <c r="M2227" s="31"/>
      <c r="N2227" s="19"/>
      <c r="O2227" s="21"/>
      <c r="P2227" s="21"/>
      <c r="Q2227" s="21"/>
      <c r="R2227" s="21"/>
      <c r="S2227" s="21"/>
      <c r="T2227" s="42" t="str">
        <f aca="false">IF(AND($A2227 = "Nome da disciplina:", ISTEXT($B2227)), "OK", "")</f>
        <v/>
      </c>
      <c r="U2227" s="19"/>
      <c r="V2227" s="19"/>
      <c r="W2227" s="21"/>
    </row>
    <row r="2228" customFormat="false" ht="13.5" hidden="false" customHeight="false" outlineLevel="0" collapsed="false">
      <c r="A2228" s="15" t="s">
        <v>102</v>
      </c>
      <c r="B2228" s="22"/>
      <c r="C2228" s="50" t="s">
        <v>103</v>
      </c>
      <c r="D2228" s="19"/>
      <c r="E2228" s="19"/>
      <c r="G2228" s="21"/>
      <c r="H2228" s="19"/>
      <c r="I2228" s="19"/>
      <c r="J2228" s="19"/>
      <c r="K2228" s="19"/>
      <c r="L2228" s="19"/>
      <c r="M2228" s="19"/>
      <c r="N2228" s="19"/>
      <c r="O2228" s="21"/>
      <c r="P2228" s="21" t="str">
        <f aca="false">IF(ISBLANK(O2228),"",IF(O2228="",0,1))</f>
        <v/>
      </c>
      <c r="Q2228" s="21"/>
      <c r="R2228" s="21"/>
      <c r="S2228" s="21"/>
      <c r="T2228" s="42" t="str">
        <f aca="false">IF(AND($A2228 = "Nome da disciplina:", ISTEXT($B2228)), "OK", "")</f>
        <v/>
      </c>
      <c r="U2228" s="19"/>
      <c r="V2228" s="19"/>
      <c r="W2228" s="21"/>
    </row>
    <row r="2229" customFormat="false" ht="13.5" hidden="false" customHeight="false" outlineLevel="0" collapsed="false">
      <c r="A2229" s="15" t="s">
        <v>104</v>
      </c>
      <c r="B2229" s="22"/>
      <c r="C2229" s="50" t="s">
        <v>103</v>
      </c>
      <c r="D2229" s="19"/>
      <c r="E2229" s="19"/>
      <c r="G2229" s="21"/>
      <c r="H2229" s="19"/>
      <c r="I2229" s="19"/>
      <c r="J2229" s="19"/>
      <c r="K2229" s="19"/>
      <c r="L2229" s="19"/>
      <c r="M2229" s="19"/>
      <c r="N2229" s="19"/>
      <c r="O2229" s="21"/>
      <c r="P2229" s="21" t="str">
        <f aca="false">IF(ISBLANK(O2229),"",IF(O2229="",0,1))</f>
        <v/>
      </c>
      <c r="Q2229" s="21"/>
      <c r="R2229" s="21"/>
      <c r="S2229" s="21"/>
      <c r="T2229" s="42" t="str">
        <f aca="false">IF(AND($A2229 = "Nome da disciplina:", ISTEXT($B2229)), "OK", "")</f>
        <v/>
      </c>
      <c r="U2229" s="19"/>
      <c r="V2229" s="19"/>
      <c r="W2229" s="21"/>
    </row>
    <row r="2230" customFormat="false" ht="13.5" hidden="false" customHeight="true" outlineLevel="0" collapsed="false">
      <c r="A2230" s="51" t="s">
        <v>105</v>
      </c>
      <c r="B2230" s="51"/>
      <c r="C2230" s="22"/>
      <c r="D2230" s="50" t="s">
        <v>103</v>
      </c>
      <c r="E2230" s="19"/>
      <c r="F2230" s="52"/>
      <c r="G2230" s="21"/>
      <c r="H2230" s="19"/>
      <c r="I2230" s="19"/>
      <c r="J2230" s="19"/>
      <c r="K2230" s="19"/>
      <c r="L2230" s="19"/>
      <c r="M2230" s="19"/>
      <c r="N2230" s="19"/>
      <c r="O2230" s="21"/>
      <c r="P2230" s="21"/>
      <c r="Q2230" s="21"/>
      <c r="R2230" s="21"/>
      <c r="S2230" s="21"/>
      <c r="T2230" s="42" t="str">
        <f aca="false">IF(AND($A2230 = "Nome da disciplina:", ISTEXT($B2230)), "OK", "")</f>
        <v/>
      </c>
      <c r="U2230" s="19"/>
      <c r="V2230" s="19"/>
      <c r="W2230" s="21"/>
    </row>
    <row r="2231" customFormat="false" ht="13.5" hidden="false" customHeight="true" outlineLevel="0" collapsed="false">
      <c r="A2231" s="51" t="s">
        <v>106</v>
      </c>
      <c r="B2231" s="51"/>
      <c r="C2231" s="22"/>
      <c r="D2231" s="50" t="s">
        <v>103</v>
      </c>
      <c r="E2231" s="19"/>
      <c r="F2231" s="52"/>
      <c r="G2231" s="21"/>
      <c r="H2231" s="19"/>
      <c r="I2231" s="19"/>
      <c r="J2231" s="19"/>
      <c r="K2231" s="19"/>
      <c r="L2231" s="19"/>
      <c r="M2231" s="19"/>
      <c r="N2231" s="19"/>
      <c r="O2231" s="21"/>
      <c r="P2231" s="21"/>
      <c r="Q2231" s="21"/>
      <c r="R2231" s="21"/>
      <c r="S2231" s="21"/>
      <c r="T2231" s="42" t="str">
        <f aca="false">IF(AND($A2231 = "Nome da disciplina:", ISTEXT($B2231)), "OK", "")</f>
        <v/>
      </c>
      <c r="U2231" s="19"/>
      <c r="V2231" s="19"/>
      <c r="W2231" s="21"/>
    </row>
    <row r="2232" customFormat="false" ht="13.5" hidden="false" customHeight="true" outlineLevel="0" collapsed="false">
      <c r="A2232" s="57" t="s">
        <v>107</v>
      </c>
      <c r="B2232" s="57"/>
      <c r="C2232" s="57"/>
      <c r="D2232" s="22"/>
      <c r="E2232" s="50" t="s">
        <v>103</v>
      </c>
      <c r="G2232" s="21"/>
      <c r="H2232" s="19"/>
      <c r="I2232" s="19"/>
      <c r="J2232" s="19"/>
      <c r="K2232" s="19"/>
      <c r="L2232" s="19"/>
      <c r="M2232" s="19"/>
      <c r="N2232" s="19"/>
      <c r="O2232" s="21"/>
      <c r="P2232" s="21"/>
      <c r="Q2232" s="21"/>
      <c r="R2232" s="21"/>
      <c r="S2232" s="21"/>
      <c r="T2232" s="42" t="str">
        <f aca="false">IF(AND($A2232 = "Nome da disciplina:", ISTEXT($B2232)), "OK", "")</f>
        <v/>
      </c>
      <c r="U2232" s="19"/>
      <c r="V2232" s="19"/>
      <c r="W2232" s="21"/>
    </row>
    <row r="2233" customFormat="false" ht="13.5" hidden="false" customHeight="true" outlineLevel="0" collapsed="false">
      <c r="A2233" s="59" t="s">
        <v>108</v>
      </c>
      <c r="B2233" s="59"/>
      <c r="C2233" s="59"/>
      <c r="D2233" s="22"/>
      <c r="E2233" s="50" t="s">
        <v>103</v>
      </c>
      <c r="G2233" s="21"/>
      <c r="H2233" s="19"/>
      <c r="I2233" s="19"/>
      <c r="J2233" s="19"/>
      <c r="K2233" s="19"/>
      <c r="L2233" s="19"/>
      <c r="M2233" s="19"/>
      <c r="N2233" s="19"/>
      <c r="O2233" s="21"/>
      <c r="P2233" s="21"/>
      <c r="Q2233" s="21"/>
      <c r="R2233" s="21"/>
      <c r="S2233" s="21"/>
      <c r="T2233" s="42" t="str">
        <f aca="false">IF(AND($A2233 = "Nome da disciplina:", ISTEXT($B2233)), "OK", "")</f>
        <v/>
      </c>
      <c r="U2233" s="19"/>
      <c r="V2233" s="19"/>
      <c r="W2233" s="21"/>
    </row>
    <row r="2234" customFormat="false" ht="13.5" hidden="false" customHeight="false" outlineLevel="0" collapsed="false">
      <c r="A2234" s="15" t="s">
        <v>109</v>
      </c>
      <c r="B2234" s="20"/>
      <c r="C2234" s="20"/>
      <c r="D2234" s="20"/>
      <c r="E2234" s="19"/>
      <c r="F2234" s="15" t="s">
        <v>110</v>
      </c>
      <c r="G2234" s="22"/>
      <c r="H2234" s="19"/>
      <c r="I2234" s="15" t="s">
        <v>111</v>
      </c>
      <c r="J2234" s="22"/>
      <c r="K2234" s="19"/>
      <c r="L2234" s="15" t="s">
        <v>110</v>
      </c>
      <c r="M2234" s="22"/>
      <c r="N2234" s="19"/>
      <c r="O2234" s="15" t="str">
        <f aca="false">IF(OR(AND(NOT(ISBLANK(G2234)),NOT(ISNUMBER(G2234))),AND(NOT(ISBLANK(J2234)),NOT(ISNUMBER(M2234)))),"Digite um número na C.H.",IF(OR(COUNTIF(B2234:B2243,B2234)&gt;1,COUNTIF(J2234:J2243,J2234)&gt;1),"Docente repetido",""))</f>
        <v/>
      </c>
      <c r="P2234" s="15" t="n">
        <f aca="false">IF(ISBLANK(O2234),"",IF(O2234="",0,1))</f>
        <v>0</v>
      </c>
      <c r="Q2234" s="21"/>
      <c r="R2234" s="21"/>
      <c r="S2234" s="21"/>
      <c r="T2234" s="42" t="str">
        <f aca="false">IF(AND($A2234 = "Nome da disciplina:", ISTEXT($B2234)), "OK", "")</f>
        <v/>
      </c>
      <c r="U2234" s="19"/>
      <c r="V2234" s="19"/>
      <c r="W2234" s="21"/>
    </row>
    <row r="2235" customFormat="false" ht="13.5" hidden="false" customHeight="false" outlineLevel="0" collapsed="false">
      <c r="A2235" s="15" t="s">
        <v>112</v>
      </c>
      <c r="B2235" s="20"/>
      <c r="C2235" s="20"/>
      <c r="D2235" s="20"/>
      <c r="E2235" s="19"/>
      <c r="F2235" s="15" t="s">
        <v>110</v>
      </c>
      <c r="G2235" s="22"/>
      <c r="H2235" s="19"/>
      <c r="I2235" s="15" t="s">
        <v>113</v>
      </c>
      <c r="J2235" s="22"/>
      <c r="K2235" s="19"/>
      <c r="L2235" s="15" t="s">
        <v>110</v>
      </c>
      <c r="M2235" s="22"/>
      <c r="N2235" s="19"/>
      <c r="O2235" s="15" t="str">
        <f aca="false">IF(OR(AND(NOT(ISBLANK(G2235)),NOT(ISNUMBER(G2235))),AND(NOT(ISBLANK(J2235)),NOT(ISNUMBER(M2235)))),"Digite um número na C.H.",IF(OR(COUNTIF(B2234:B2243,B2235)&gt;1,COUNTIF(J2234:J2243,J2235)&gt;1),"Docente repetido",""))</f>
        <v/>
      </c>
      <c r="P2235" s="15" t="n">
        <f aca="false">IF(ISBLANK(O2235),"",IF(O2235="",0,1))</f>
        <v>0</v>
      </c>
      <c r="Q2235" s="21"/>
      <c r="R2235" s="21"/>
      <c r="S2235" s="21"/>
      <c r="T2235" s="42" t="str">
        <f aca="false">IF(AND($A2235 = "Nome da disciplina:", ISTEXT($B2235)), "OK", "")</f>
        <v/>
      </c>
      <c r="U2235" s="19"/>
      <c r="V2235" s="19"/>
      <c r="W2235" s="21"/>
    </row>
    <row r="2236" customFormat="false" ht="13.5" hidden="false" customHeight="false" outlineLevel="0" collapsed="false">
      <c r="A2236" s="15" t="s">
        <v>114</v>
      </c>
      <c r="B2236" s="20"/>
      <c r="C2236" s="20"/>
      <c r="D2236" s="20"/>
      <c r="E2236" s="19"/>
      <c r="F2236" s="15" t="s">
        <v>110</v>
      </c>
      <c r="G2236" s="22"/>
      <c r="H2236" s="19"/>
      <c r="I2236" s="15" t="s">
        <v>115</v>
      </c>
      <c r="J2236" s="22"/>
      <c r="K2236" s="19"/>
      <c r="L2236" s="15" t="s">
        <v>110</v>
      </c>
      <c r="M2236" s="22"/>
      <c r="N2236" s="19"/>
      <c r="O2236" s="15" t="str">
        <f aca="false">IF(OR(AND(NOT(ISBLANK(G2236)),NOT(ISNUMBER(G2236))),AND(NOT(ISBLANK(J2236)),NOT(ISNUMBER(M2236)))),"Digite um número na C.H.",IF(OR(COUNTIF(B2234:B2243,B2236)&gt;1,COUNTIF(J2234:J2243,J2236)&gt;1),"Docente repetido",""))</f>
        <v/>
      </c>
      <c r="P2236" s="15" t="n">
        <f aca="false">IF(ISBLANK(O2236),"",IF(O2236="",0,1))</f>
        <v>0</v>
      </c>
      <c r="Q2236" s="21"/>
      <c r="R2236" s="21"/>
      <c r="S2236" s="21"/>
      <c r="T2236" s="42" t="str">
        <f aca="false">IF(AND($A2236 = "Nome da disciplina:", ISTEXT($B2236)), "OK", "")</f>
        <v/>
      </c>
      <c r="U2236" s="19"/>
      <c r="V2236" s="19"/>
      <c r="W2236" s="21"/>
    </row>
    <row r="2237" customFormat="false" ht="13.5" hidden="false" customHeight="false" outlineLevel="0" collapsed="false">
      <c r="A2237" s="15" t="s">
        <v>116</v>
      </c>
      <c r="B2237" s="20"/>
      <c r="C2237" s="20"/>
      <c r="D2237" s="20"/>
      <c r="E2237" s="19"/>
      <c r="F2237" s="15" t="s">
        <v>110</v>
      </c>
      <c r="G2237" s="22"/>
      <c r="H2237" s="19"/>
      <c r="I2237" s="15" t="s">
        <v>117</v>
      </c>
      <c r="J2237" s="22"/>
      <c r="K2237" s="19"/>
      <c r="L2237" s="15" t="s">
        <v>110</v>
      </c>
      <c r="M2237" s="22"/>
      <c r="N2237" s="19"/>
      <c r="O2237" s="15" t="str">
        <f aca="false">IF(OR(AND(NOT(ISBLANK(G2237)),NOT(ISNUMBER(G2237))),AND(NOT(ISBLANK(J2237)),NOT(ISNUMBER(M2237)))),"Digite um número na C.H.",IF(OR(COUNTIF(B2234:B2243,B2237)&gt;1,COUNTIF(J2234:J2243,J2237)&gt;1),"Docente repetido",""))</f>
        <v/>
      </c>
      <c r="P2237" s="15" t="n">
        <f aca="false">IF(ISBLANK(O2237),"",IF(O2237="",0,1))</f>
        <v>0</v>
      </c>
      <c r="Q2237" s="21"/>
      <c r="R2237" s="21"/>
      <c r="S2237" s="21"/>
      <c r="T2237" s="42" t="str">
        <f aca="false">IF(AND($A2237 = "Nome da disciplina:", ISTEXT($B2237)), "OK", "")</f>
        <v/>
      </c>
      <c r="U2237" s="19"/>
      <c r="V2237" s="19"/>
      <c r="W2237" s="21"/>
    </row>
    <row r="2238" customFormat="false" ht="13.5" hidden="false" customHeight="false" outlineLevel="0" collapsed="false">
      <c r="A2238" s="15" t="s">
        <v>118</v>
      </c>
      <c r="B2238" s="20"/>
      <c r="C2238" s="20"/>
      <c r="D2238" s="20"/>
      <c r="E2238" s="19"/>
      <c r="F2238" s="15" t="s">
        <v>110</v>
      </c>
      <c r="G2238" s="22"/>
      <c r="H2238" s="19"/>
      <c r="I2238" s="15" t="s">
        <v>119</v>
      </c>
      <c r="J2238" s="22"/>
      <c r="K2238" s="19"/>
      <c r="L2238" s="15" t="s">
        <v>110</v>
      </c>
      <c r="M2238" s="22"/>
      <c r="N2238" s="19"/>
      <c r="O2238" s="15" t="str">
        <f aca="false">IF(OR(AND(NOT(ISBLANK(G2238)),NOT(ISNUMBER(G2238))),AND(NOT(ISBLANK(J2238)),NOT(ISNUMBER(M2238)))),"Digite um número na C.H.",IF(OR(COUNTIF(B2234:B2243,B2238)&gt;1,COUNTIF(J2234:J2243,J2238)&gt;1),"Docente repetido",""))</f>
        <v/>
      </c>
      <c r="P2238" s="15" t="n">
        <f aca="false">IF(ISBLANK(O2238),"",IF(O2238="",0,1))</f>
        <v>0</v>
      </c>
      <c r="Q2238" s="21"/>
      <c r="R2238" s="21"/>
      <c r="S2238" s="21"/>
      <c r="T2238" s="42" t="str">
        <f aca="false">IF(AND($A2238 = "Nome da disciplina:", ISTEXT($B2238)), "OK", "")</f>
        <v/>
      </c>
      <c r="U2238" s="19"/>
      <c r="V2238" s="19"/>
      <c r="W2238" s="21"/>
    </row>
    <row r="2239" customFormat="false" ht="13.5" hidden="false" customHeight="false" outlineLevel="0" collapsed="false">
      <c r="A2239" s="15" t="s">
        <v>120</v>
      </c>
      <c r="B2239" s="20"/>
      <c r="C2239" s="20"/>
      <c r="D2239" s="20"/>
      <c r="E2239" s="19"/>
      <c r="F2239" s="15" t="s">
        <v>110</v>
      </c>
      <c r="G2239" s="22"/>
      <c r="H2239" s="19"/>
      <c r="I2239" s="15" t="s">
        <v>121</v>
      </c>
      <c r="J2239" s="22"/>
      <c r="K2239" s="19"/>
      <c r="L2239" s="15" t="s">
        <v>110</v>
      </c>
      <c r="M2239" s="22"/>
      <c r="N2239" s="19"/>
      <c r="O2239" s="15" t="str">
        <f aca="false">IF(OR(AND(NOT(ISBLANK(G2239)),NOT(ISNUMBER(G2239))),AND(NOT(ISBLANK(J2239)),NOT(ISNUMBER(M2239)))),"Digite um número na C.H.",IF(OR(COUNTIF(B2234:B2243,B2239)&gt;1,COUNTIF(J2234:J2243,J2239)&gt;1),"Docente repetido",""))</f>
        <v/>
      </c>
      <c r="P2239" s="15" t="n">
        <f aca="false">IF(ISBLANK(O2239),"",IF(O2239="",0,1))</f>
        <v>0</v>
      </c>
      <c r="Q2239" s="21"/>
      <c r="R2239" s="21"/>
      <c r="S2239" s="21"/>
      <c r="T2239" s="42" t="str">
        <f aca="false">IF(AND($A2239 = "Nome da disciplina:", ISTEXT($B2239)), "OK", "")</f>
        <v/>
      </c>
      <c r="U2239" s="19"/>
      <c r="V2239" s="19"/>
      <c r="W2239" s="21"/>
    </row>
    <row r="2240" customFormat="false" ht="13.5" hidden="false" customHeight="false" outlineLevel="0" collapsed="false">
      <c r="A2240" s="15" t="s">
        <v>122</v>
      </c>
      <c r="B2240" s="20"/>
      <c r="C2240" s="20"/>
      <c r="D2240" s="20"/>
      <c r="E2240" s="19"/>
      <c r="F2240" s="15" t="s">
        <v>110</v>
      </c>
      <c r="G2240" s="22"/>
      <c r="H2240" s="19"/>
      <c r="I2240" s="15" t="s">
        <v>123</v>
      </c>
      <c r="J2240" s="22"/>
      <c r="K2240" s="19"/>
      <c r="L2240" s="15" t="s">
        <v>110</v>
      </c>
      <c r="M2240" s="22"/>
      <c r="N2240" s="19"/>
      <c r="O2240" s="15" t="str">
        <f aca="false">IF(OR(AND(NOT(ISBLANK(G2240)),NOT(ISNUMBER(G2240))),AND(NOT(ISBLANK(J2240)),NOT(ISNUMBER(M2240)))),"Digite um número na C.H.",IF(OR(COUNTIF(B2234:B2243,B2240)&gt;1,COUNTIF(J2234:J2243,J2240)&gt;1),"Docente repetido",""))</f>
        <v/>
      </c>
      <c r="P2240" s="15" t="n">
        <f aca="false">IF(ISBLANK(O2240),"",IF(O2240="",0,1))</f>
        <v>0</v>
      </c>
      <c r="Q2240" s="21"/>
      <c r="R2240" s="21"/>
      <c r="S2240" s="21"/>
      <c r="T2240" s="42" t="str">
        <f aca="false">IF(AND($A2240 = "Nome da disciplina:", ISTEXT($B2240)), "OK", "")</f>
        <v/>
      </c>
      <c r="U2240" s="19"/>
      <c r="V2240" s="19"/>
      <c r="W2240" s="21"/>
    </row>
    <row r="2241" customFormat="false" ht="13.5" hidden="false" customHeight="false" outlineLevel="0" collapsed="false">
      <c r="A2241" s="15" t="s">
        <v>124</v>
      </c>
      <c r="B2241" s="20"/>
      <c r="C2241" s="20"/>
      <c r="D2241" s="20"/>
      <c r="E2241" s="19"/>
      <c r="F2241" s="15" t="s">
        <v>110</v>
      </c>
      <c r="G2241" s="22"/>
      <c r="H2241" s="19"/>
      <c r="I2241" s="15" t="s">
        <v>125</v>
      </c>
      <c r="J2241" s="22"/>
      <c r="K2241" s="19"/>
      <c r="L2241" s="15" t="s">
        <v>110</v>
      </c>
      <c r="M2241" s="22"/>
      <c r="N2241" s="19"/>
      <c r="O2241" s="15" t="str">
        <f aca="false">IF(OR(AND(NOT(ISBLANK(G2241)),NOT(ISNUMBER(G2241))),AND(NOT(ISBLANK(J2241)),NOT(ISNUMBER(M2241)))),"Digite um número na C.H.",IF(OR(COUNTIF(B2234:B2243,B2241)&gt;1,COUNTIF(J2234:J2243,J2241)&gt;1),"Docente repetido",""))</f>
        <v/>
      </c>
      <c r="P2241" s="15" t="n">
        <f aca="false">IF(ISBLANK(O2241),"",IF(O2241="",0,1))</f>
        <v>0</v>
      </c>
      <c r="Q2241" s="21"/>
      <c r="R2241" s="21"/>
      <c r="S2241" s="21"/>
      <c r="T2241" s="42" t="str">
        <f aca="false">IF(AND($A2241 = "Nome da disciplina:", ISTEXT($B2241)), "OK", "")</f>
        <v/>
      </c>
      <c r="U2241" s="19"/>
      <c r="V2241" s="19"/>
      <c r="W2241" s="21"/>
    </row>
    <row r="2242" customFormat="false" ht="13.5" hidden="false" customHeight="false" outlineLevel="0" collapsed="false">
      <c r="A2242" s="15" t="s">
        <v>126</v>
      </c>
      <c r="B2242" s="20"/>
      <c r="C2242" s="20"/>
      <c r="D2242" s="20"/>
      <c r="E2242" s="19"/>
      <c r="F2242" s="15" t="s">
        <v>110</v>
      </c>
      <c r="G2242" s="22"/>
      <c r="H2242" s="19"/>
      <c r="I2242" s="15" t="s">
        <v>127</v>
      </c>
      <c r="J2242" s="22"/>
      <c r="K2242" s="19"/>
      <c r="L2242" s="15" t="s">
        <v>110</v>
      </c>
      <c r="M2242" s="22"/>
      <c r="N2242" s="19"/>
      <c r="O2242" s="15" t="str">
        <f aca="false">IF(OR(AND(NOT(ISBLANK(G2242)),NOT(ISNUMBER(G2242))),AND(NOT(ISBLANK(J2242)),NOT(ISNUMBER(M2242)))),"Digite um número na C.H.",IF(OR(COUNTIF(B2234:B2243,B2242)&gt;1,COUNTIF(J2234:J2243,J2242)&gt;1),"Docente repetido",""))</f>
        <v/>
      </c>
      <c r="P2242" s="15" t="n">
        <f aca="false">IF(ISBLANK(O2242),"",IF(O2242="",0,1))</f>
        <v>0</v>
      </c>
      <c r="Q2242" s="21"/>
      <c r="R2242" s="21"/>
      <c r="S2242" s="21"/>
      <c r="T2242" s="42" t="str">
        <f aca="false">IF(AND($A2242 = "Nome da disciplina:", ISTEXT($B2242)), "OK", "")</f>
        <v/>
      </c>
      <c r="U2242" s="21"/>
      <c r="V2242" s="21"/>
      <c r="W2242" s="21"/>
    </row>
    <row r="2243" customFormat="false" ht="13.5" hidden="false" customHeight="false" outlineLevel="0" collapsed="false">
      <c r="A2243" s="15" t="s">
        <v>128</v>
      </c>
      <c r="B2243" s="20"/>
      <c r="C2243" s="20"/>
      <c r="D2243" s="20"/>
      <c r="E2243" s="19"/>
      <c r="F2243" s="15" t="s">
        <v>110</v>
      </c>
      <c r="G2243" s="22"/>
      <c r="H2243" s="19"/>
      <c r="I2243" s="15" t="s">
        <v>129</v>
      </c>
      <c r="J2243" s="22"/>
      <c r="K2243" s="19"/>
      <c r="L2243" s="15" t="s">
        <v>110</v>
      </c>
      <c r="M2243" s="22"/>
      <c r="N2243" s="19"/>
      <c r="O2243" s="15" t="str">
        <f aca="false">IF(OR(AND(NOT(ISBLANK(G2243)),NOT(ISNUMBER(G2243))),AND(NOT(ISBLANK(J2243)),NOT(ISNUMBER(M2243)))),"Digite um número na C.H.",IF(OR(COUNTIF(B2234:B2243,B2243)&gt;1,COUNTIF(J2234:J2243,J2243)&gt;1),"Docente repetido",""))</f>
        <v/>
      </c>
      <c r="P2243" s="15" t="n">
        <f aca="false">IF(ISBLANK(O2243),"",IF(O2243="",0,1))</f>
        <v>0</v>
      </c>
      <c r="Q2243" s="21"/>
      <c r="R2243" s="21"/>
      <c r="S2243" s="21"/>
      <c r="T2243" s="42" t="str">
        <f aca="false">IF(AND($A2243 = "Nome da disciplina:", ISTEXT($B2243)), "OK", "")</f>
        <v/>
      </c>
      <c r="U2243" s="21"/>
      <c r="V2243" s="21"/>
      <c r="W2243" s="21"/>
    </row>
    <row r="2244" customFormat="false" ht="12" hidden="false" customHeight="false" outlineLevel="0" collapsed="false">
      <c r="A2244" s="21"/>
      <c r="B2244" s="21"/>
      <c r="C2244" s="21"/>
      <c r="D2244" s="21"/>
      <c r="E2244" s="21"/>
      <c r="F2244" s="21"/>
      <c r="G2244" s="21"/>
      <c r="H2244" s="21"/>
      <c r="I2244" s="21"/>
      <c r="J2244" s="21"/>
      <c r="K2244" s="21"/>
      <c r="L2244" s="21"/>
      <c r="M2244" s="21"/>
      <c r="N2244" s="21"/>
      <c r="O2244" s="21"/>
      <c r="P2244" s="21"/>
      <c r="Q2244" s="21"/>
      <c r="R2244" s="21"/>
      <c r="S2244" s="21"/>
      <c r="T2244" s="42" t="str">
        <f aca="false">IF(AND($A2244 = "Nome da disciplina:", ISTEXT($B2244)), "OK", "")</f>
        <v/>
      </c>
      <c r="U2244" s="21"/>
      <c r="V2244" s="21"/>
      <c r="W2244" s="21"/>
    </row>
    <row r="2245" customFormat="false" ht="15.75" hidden="false" customHeight="true" outlineLevel="0" collapsed="false">
      <c r="T2245" s="42" t="str">
        <f aca="false">IF(AND($A2245 = "Nome da disciplina:", ISTEXT($B2245)), "OK", "")</f>
        <v/>
      </c>
    </row>
    <row r="2246" customFormat="false" ht="15.75" hidden="false" customHeight="true" outlineLevel="0" collapsed="false">
      <c r="T2246" s="42" t="str">
        <f aca="false">IF(AND($A2246 = "Nome da disciplina:", ISTEXT($B2246)), "OK", "")</f>
        <v/>
      </c>
    </row>
    <row r="2247" customFormat="false" ht="19.5" hidden="false" customHeight="true" outlineLevel="0" collapsed="false">
      <c r="A2247" s="15" t="s">
        <v>98</v>
      </c>
      <c r="B2247" s="17"/>
      <c r="C2247" s="17"/>
      <c r="D2247" s="17"/>
      <c r="E2247" s="17"/>
      <c r="F2247" s="17"/>
      <c r="G2247" s="17"/>
      <c r="H2247" s="17"/>
      <c r="I2247" s="17"/>
      <c r="J2247" s="17"/>
      <c r="K2247" s="17"/>
      <c r="L2247" s="17"/>
      <c r="M2247" s="17"/>
      <c r="N2247" s="19"/>
      <c r="O2247" s="15" t="str">
        <f aca="false">IF(AND(B2247="",NOT(F2248="")),"Nome da disciplina obrigatório","")</f>
        <v/>
      </c>
      <c r="P2247" s="15" t="n">
        <f aca="false">IF(ISBLANK(O2247),"",IF(O2247="",0,1))</f>
        <v>0</v>
      </c>
      <c r="Q2247" s="21"/>
      <c r="R2247" s="21"/>
      <c r="S2247" s="21"/>
      <c r="T2247" s="42" t="str">
        <f aca="false">IF(AND($A2247 = "Nome da disciplina:", ISTEXT($B2247)), "OK", "")</f>
        <v/>
      </c>
      <c r="U2247" s="21"/>
      <c r="V2247" s="21"/>
      <c r="W2247" s="21"/>
    </row>
    <row r="2248" customFormat="false" ht="32.25" hidden="false" customHeight="true" outlineLevel="0" collapsed="false">
      <c r="A2248" s="47" t="s">
        <v>99</v>
      </c>
      <c r="B2248" s="47"/>
      <c r="C2248" s="47"/>
      <c r="D2248" s="47"/>
      <c r="E2248" s="47"/>
      <c r="F2248" s="15" t="str">
        <f aca="false">IF(SUM(G2258:G2267)+SUM(M2258:M2267)=0,"",SUM(G2258:G2267)+SUM(M2258:M2267))</f>
        <v/>
      </c>
      <c r="H2248" s="19"/>
      <c r="I2248" s="19"/>
      <c r="J2248" s="19"/>
      <c r="K2248" s="19"/>
      <c r="L2248" s="19"/>
      <c r="M2248" s="19"/>
      <c r="N2248" s="19"/>
      <c r="O2248" s="15" t="str">
        <f aca="false">IF(F2248="", "", IF(AND(NOT(F2248=0),NOT(MOD(F2248,15)=0)),"A carga horária deve ser múltiplo de 15",""))</f>
        <v/>
      </c>
      <c r="P2248" s="15" t="n">
        <f aca="false">IF(ISBLANK(O2248),"",IF(O2248="",0,1))</f>
        <v>0</v>
      </c>
      <c r="Q2248" s="21"/>
      <c r="R2248" s="21"/>
      <c r="S2248" s="21"/>
      <c r="T2248" s="42" t="str">
        <f aca="false">IF(AND($A2248 = "Nome da disciplina:", ISTEXT($B2248)), "OK", "")</f>
        <v/>
      </c>
      <c r="U2248" s="19"/>
      <c r="V2248" s="19"/>
      <c r="W2248" s="21"/>
    </row>
    <row r="2249" customFormat="false" ht="13.5" hidden="false" customHeight="true" outlineLevel="0" collapsed="false">
      <c r="A2249" s="39" t="s">
        <v>92</v>
      </c>
      <c r="B2249" s="39"/>
      <c r="C2249" s="39"/>
      <c r="D2249" s="39"/>
      <c r="E2249" s="39"/>
      <c r="F2249" s="48" t="str">
        <f aca="false">IF(AND(NOT(ISBLANK(F2248)),ISNUMBER(F2248),F2248&gt;=15),F2248/15,"")</f>
        <v/>
      </c>
      <c r="G2249" s="19"/>
      <c r="H2249" s="19"/>
      <c r="I2249" s="19"/>
      <c r="J2249" s="19"/>
      <c r="K2249" s="19"/>
      <c r="L2249" s="19"/>
      <c r="M2249" s="19"/>
      <c r="N2249" s="19"/>
      <c r="O2249" s="21"/>
      <c r="P2249" s="21"/>
      <c r="Q2249" s="21"/>
      <c r="R2249" s="21"/>
      <c r="S2249" s="21"/>
      <c r="T2249" s="42" t="str">
        <f aca="false">IF(AND($A2249 = "Nome da disciplina:", ISTEXT($B2249)), "OK", "")</f>
        <v/>
      </c>
      <c r="U2249" s="19"/>
      <c r="V2249" s="19"/>
      <c r="W2249" s="21"/>
    </row>
    <row r="2250" customFormat="false" ht="60" hidden="false" customHeight="true" outlineLevel="0" collapsed="false">
      <c r="A2250" s="15" t="s">
        <v>100</v>
      </c>
      <c r="B2250" s="31"/>
      <c r="C2250" s="31"/>
      <c r="D2250" s="31"/>
      <c r="E2250" s="31"/>
      <c r="F2250" s="31"/>
      <c r="G2250" s="31"/>
      <c r="H2250" s="31"/>
      <c r="I2250" s="31"/>
      <c r="J2250" s="31"/>
      <c r="K2250" s="31"/>
      <c r="L2250" s="31"/>
      <c r="M2250" s="31"/>
      <c r="N2250" s="19"/>
      <c r="O2250" s="21"/>
      <c r="P2250" s="21"/>
      <c r="Q2250" s="21"/>
      <c r="R2250" s="21"/>
      <c r="S2250" s="21"/>
      <c r="T2250" s="42" t="str">
        <f aca="false">IF(AND($A2250 = "Nome da disciplina:", ISTEXT($B2250)), "OK", "")</f>
        <v/>
      </c>
      <c r="U2250" s="19"/>
      <c r="V2250" s="19"/>
      <c r="W2250" s="21"/>
    </row>
    <row r="2251" customFormat="false" ht="60" hidden="false" customHeight="true" outlineLevel="0" collapsed="false">
      <c r="A2251" s="49" t="s">
        <v>101</v>
      </c>
      <c r="B2251" s="31"/>
      <c r="C2251" s="31"/>
      <c r="D2251" s="31"/>
      <c r="E2251" s="31"/>
      <c r="F2251" s="31"/>
      <c r="G2251" s="31"/>
      <c r="H2251" s="31"/>
      <c r="I2251" s="31"/>
      <c r="J2251" s="31"/>
      <c r="K2251" s="31"/>
      <c r="L2251" s="31"/>
      <c r="M2251" s="31"/>
      <c r="N2251" s="19"/>
      <c r="O2251" s="21"/>
      <c r="P2251" s="21"/>
      <c r="Q2251" s="21"/>
      <c r="R2251" s="21"/>
      <c r="S2251" s="21"/>
      <c r="T2251" s="42" t="str">
        <f aca="false">IF(AND($A2251 = "Nome da disciplina:", ISTEXT($B2251)), "OK", "")</f>
        <v/>
      </c>
      <c r="U2251" s="19"/>
      <c r="V2251" s="19"/>
      <c r="W2251" s="21"/>
    </row>
    <row r="2252" customFormat="false" ht="13.5" hidden="false" customHeight="false" outlineLevel="0" collapsed="false">
      <c r="A2252" s="15" t="s">
        <v>102</v>
      </c>
      <c r="B2252" s="22"/>
      <c r="C2252" s="50" t="s">
        <v>103</v>
      </c>
      <c r="D2252" s="19"/>
      <c r="E2252" s="19"/>
      <c r="G2252" s="21"/>
      <c r="H2252" s="19"/>
      <c r="I2252" s="19"/>
      <c r="J2252" s="19"/>
      <c r="K2252" s="19"/>
      <c r="L2252" s="19"/>
      <c r="M2252" s="19"/>
      <c r="N2252" s="19"/>
      <c r="O2252" s="21"/>
      <c r="P2252" s="21"/>
      <c r="Q2252" s="21"/>
      <c r="R2252" s="21"/>
      <c r="S2252" s="21"/>
      <c r="T2252" s="42" t="str">
        <f aca="false">IF(AND($A2252 = "Nome da disciplina:", ISTEXT($B2252)), "OK", "")</f>
        <v/>
      </c>
      <c r="U2252" s="19"/>
      <c r="V2252" s="19"/>
      <c r="W2252" s="21"/>
    </row>
    <row r="2253" customFormat="false" ht="13.5" hidden="false" customHeight="false" outlineLevel="0" collapsed="false">
      <c r="A2253" s="15" t="s">
        <v>104</v>
      </c>
      <c r="B2253" s="22"/>
      <c r="C2253" s="50" t="s">
        <v>103</v>
      </c>
      <c r="D2253" s="19"/>
      <c r="E2253" s="19"/>
      <c r="G2253" s="21"/>
      <c r="H2253" s="19"/>
      <c r="I2253" s="19"/>
      <c r="J2253" s="19"/>
      <c r="K2253" s="19"/>
      <c r="L2253" s="19"/>
      <c r="M2253" s="19"/>
      <c r="N2253" s="19"/>
      <c r="O2253" s="21"/>
      <c r="P2253" s="21"/>
      <c r="Q2253" s="21"/>
      <c r="R2253" s="21"/>
      <c r="S2253" s="21"/>
      <c r="T2253" s="42" t="str">
        <f aca="false">IF(AND($A2253 = "Nome da disciplina:", ISTEXT($B2253)), "OK", "")</f>
        <v/>
      </c>
      <c r="U2253" s="19"/>
      <c r="V2253" s="19"/>
      <c r="W2253" s="21"/>
    </row>
    <row r="2254" customFormat="false" ht="13.5" hidden="false" customHeight="true" outlineLevel="0" collapsed="false">
      <c r="A2254" s="51" t="s">
        <v>105</v>
      </c>
      <c r="B2254" s="51"/>
      <c r="C2254" s="22"/>
      <c r="D2254" s="50" t="s">
        <v>103</v>
      </c>
      <c r="E2254" s="19"/>
      <c r="F2254" s="52"/>
      <c r="G2254" s="21"/>
      <c r="H2254" s="19"/>
      <c r="I2254" s="19"/>
      <c r="J2254" s="19"/>
      <c r="K2254" s="19"/>
      <c r="L2254" s="19"/>
      <c r="M2254" s="19"/>
      <c r="N2254" s="19"/>
      <c r="O2254" s="21"/>
      <c r="P2254" s="21"/>
      <c r="Q2254" s="21"/>
      <c r="R2254" s="21"/>
      <c r="S2254" s="21"/>
      <c r="T2254" s="42" t="str">
        <f aca="false">IF(AND($A2254 = "Nome da disciplina:", ISTEXT($B2254)), "OK", "")</f>
        <v/>
      </c>
      <c r="U2254" s="19"/>
      <c r="V2254" s="19"/>
      <c r="W2254" s="21"/>
    </row>
    <row r="2255" customFormat="false" ht="13.5" hidden="false" customHeight="true" outlineLevel="0" collapsed="false">
      <c r="A2255" s="51" t="s">
        <v>106</v>
      </c>
      <c r="B2255" s="51"/>
      <c r="C2255" s="22"/>
      <c r="D2255" s="50" t="s">
        <v>103</v>
      </c>
      <c r="E2255" s="19"/>
      <c r="F2255" s="52"/>
      <c r="G2255" s="21"/>
      <c r="H2255" s="19"/>
      <c r="I2255" s="19"/>
      <c r="J2255" s="19"/>
      <c r="K2255" s="19"/>
      <c r="L2255" s="19"/>
      <c r="M2255" s="19"/>
      <c r="N2255" s="19"/>
      <c r="O2255" s="21"/>
      <c r="P2255" s="21"/>
      <c r="Q2255" s="21"/>
      <c r="R2255" s="21"/>
      <c r="S2255" s="21"/>
      <c r="T2255" s="42" t="str">
        <f aca="false">IF(AND($A2255 = "Nome da disciplina:", ISTEXT($B2255)), "OK", "")</f>
        <v/>
      </c>
      <c r="U2255" s="19"/>
      <c r="V2255" s="19"/>
      <c r="W2255" s="21"/>
    </row>
    <row r="2256" customFormat="false" ht="13.5" hidden="false" customHeight="true" outlineLevel="0" collapsed="false">
      <c r="A2256" s="57" t="s">
        <v>107</v>
      </c>
      <c r="B2256" s="57"/>
      <c r="C2256" s="57"/>
      <c r="D2256" s="22"/>
      <c r="E2256" s="50" t="s">
        <v>103</v>
      </c>
      <c r="G2256" s="21"/>
      <c r="H2256" s="19"/>
      <c r="I2256" s="19"/>
      <c r="J2256" s="19"/>
      <c r="K2256" s="19"/>
      <c r="L2256" s="19"/>
      <c r="M2256" s="19"/>
      <c r="N2256" s="19"/>
      <c r="O2256" s="21"/>
      <c r="P2256" s="21"/>
      <c r="Q2256" s="21"/>
      <c r="R2256" s="21"/>
      <c r="S2256" s="21"/>
      <c r="T2256" s="42" t="str">
        <f aca="false">IF(AND($A2256 = "Nome da disciplina:", ISTEXT($B2256)), "OK", "")</f>
        <v/>
      </c>
      <c r="U2256" s="19"/>
      <c r="V2256" s="19"/>
      <c r="W2256" s="21"/>
    </row>
    <row r="2257" customFormat="false" ht="13.5" hidden="false" customHeight="true" outlineLevel="0" collapsed="false">
      <c r="A2257" s="59" t="s">
        <v>108</v>
      </c>
      <c r="B2257" s="59"/>
      <c r="C2257" s="59"/>
      <c r="D2257" s="22"/>
      <c r="E2257" s="50" t="s">
        <v>103</v>
      </c>
      <c r="G2257" s="21"/>
      <c r="H2257" s="19"/>
      <c r="I2257" s="19"/>
      <c r="J2257" s="19"/>
      <c r="K2257" s="19"/>
      <c r="L2257" s="19"/>
      <c r="M2257" s="19"/>
      <c r="N2257" s="19"/>
      <c r="O2257" s="21"/>
      <c r="P2257" s="21"/>
      <c r="Q2257" s="21"/>
      <c r="R2257" s="21"/>
      <c r="S2257" s="21"/>
      <c r="T2257" s="42" t="str">
        <f aca="false">IF(AND($A2257 = "Nome da disciplina:", ISTEXT($B2257)), "OK", "")</f>
        <v/>
      </c>
      <c r="U2257" s="19"/>
      <c r="V2257" s="19"/>
      <c r="W2257" s="21"/>
    </row>
    <row r="2258" customFormat="false" ht="13.5" hidden="false" customHeight="false" outlineLevel="0" collapsed="false">
      <c r="A2258" s="15" t="s">
        <v>109</v>
      </c>
      <c r="B2258" s="20"/>
      <c r="C2258" s="20"/>
      <c r="D2258" s="20"/>
      <c r="E2258" s="19"/>
      <c r="F2258" s="15" t="s">
        <v>110</v>
      </c>
      <c r="G2258" s="22"/>
      <c r="H2258" s="19"/>
      <c r="I2258" s="15" t="s">
        <v>111</v>
      </c>
      <c r="J2258" s="22"/>
      <c r="K2258" s="19"/>
      <c r="L2258" s="15" t="s">
        <v>110</v>
      </c>
      <c r="M2258" s="22"/>
      <c r="N2258" s="19"/>
      <c r="O2258" s="15" t="str">
        <f aca="false">IF(OR(AND(NOT(ISBLANK(G2258)),NOT(ISNUMBER(G2258))),AND(NOT(ISBLANK(J2258)),NOT(ISNUMBER(M2258)))),"Digite um número na C.H.",IF(OR(COUNTIF(B2258:B2267,B2258)&gt;1,COUNTIF(J2258:J2267,J2258)&gt;1),"Docente repetido",""))</f>
        <v/>
      </c>
      <c r="P2258" s="15" t="n">
        <f aca="false">IF(ISBLANK(O2258),"",IF(O2258="",0,1))</f>
        <v>0</v>
      </c>
      <c r="Q2258" s="21"/>
      <c r="R2258" s="21"/>
      <c r="S2258" s="21"/>
      <c r="T2258" s="42" t="str">
        <f aca="false">IF(AND($A2258 = "Nome da disciplina:", ISTEXT($B2258)), "OK", "")</f>
        <v/>
      </c>
      <c r="U2258" s="19"/>
      <c r="V2258" s="19"/>
      <c r="W2258" s="21"/>
    </row>
    <row r="2259" customFormat="false" ht="13.5" hidden="false" customHeight="false" outlineLevel="0" collapsed="false">
      <c r="A2259" s="15" t="s">
        <v>112</v>
      </c>
      <c r="B2259" s="20"/>
      <c r="C2259" s="20"/>
      <c r="D2259" s="20"/>
      <c r="E2259" s="19"/>
      <c r="F2259" s="15" t="s">
        <v>110</v>
      </c>
      <c r="G2259" s="22"/>
      <c r="H2259" s="19"/>
      <c r="I2259" s="15" t="s">
        <v>113</v>
      </c>
      <c r="J2259" s="22"/>
      <c r="K2259" s="19"/>
      <c r="L2259" s="15" t="s">
        <v>110</v>
      </c>
      <c r="M2259" s="22"/>
      <c r="N2259" s="19"/>
      <c r="O2259" s="15" t="str">
        <f aca="false">IF(OR(AND(NOT(ISBLANK(G2259)),NOT(ISNUMBER(G2259))),AND(NOT(ISBLANK(J2259)),NOT(ISNUMBER(M2259)))),"Digite um número na C.H.",IF(OR(COUNTIF(B2258:B2267,B2259)&gt;1,COUNTIF(J2258:J2267,J2259)&gt;1),"Docente repetido",""))</f>
        <v/>
      </c>
      <c r="P2259" s="15" t="n">
        <f aca="false">IF(ISBLANK(O2259),"",IF(O2259="",0,1))</f>
        <v>0</v>
      </c>
      <c r="Q2259" s="21"/>
      <c r="R2259" s="21"/>
      <c r="S2259" s="21"/>
      <c r="T2259" s="42" t="str">
        <f aca="false">IF(AND($A2259 = "Nome da disciplina:", ISTEXT($B2259)), "OK", "")</f>
        <v/>
      </c>
      <c r="U2259" s="19"/>
      <c r="V2259" s="19"/>
      <c r="W2259" s="21"/>
    </row>
    <row r="2260" customFormat="false" ht="13.5" hidden="false" customHeight="false" outlineLevel="0" collapsed="false">
      <c r="A2260" s="15" t="s">
        <v>114</v>
      </c>
      <c r="B2260" s="20"/>
      <c r="C2260" s="20"/>
      <c r="D2260" s="20"/>
      <c r="E2260" s="19"/>
      <c r="F2260" s="15" t="s">
        <v>110</v>
      </c>
      <c r="G2260" s="22"/>
      <c r="H2260" s="19"/>
      <c r="I2260" s="15" t="s">
        <v>115</v>
      </c>
      <c r="J2260" s="22"/>
      <c r="K2260" s="19"/>
      <c r="L2260" s="15" t="s">
        <v>110</v>
      </c>
      <c r="M2260" s="22"/>
      <c r="N2260" s="19"/>
      <c r="O2260" s="15" t="str">
        <f aca="false">IF(OR(AND(NOT(ISBLANK(G2260)),NOT(ISNUMBER(G2260))),AND(NOT(ISBLANK(J2260)),NOT(ISNUMBER(M2260)))),"Digite um número na C.H.",IF(OR(COUNTIF(B2258:B2267,B2260)&gt;1,COUNTIF(J2258:J2267,J2260)&gt;1),"Docente repetido",""))</f>
        <v/>
      </c>
      <c r="P2260" s="15" t="n">
        <f aca="false">IF(ISBLANK(O2260),"",IF(O2260="",0,1))</f>
        <v>0</v>
      </c>
      <c r="Q2260" s="21"/>
      <c r="R2260" s="21"/>
      <c r="S2260" s="21"/>
      <c r="T2260" s="42" t="str">
        <f aca="false">IF(AND($A2260 = "Nome da disciplina:", ISTEXT($B2260)), "OK", "")</f>
        <v/>
      </c>
      <c r="U2260" s="19"/>
      <c r="V2260" s="19"/>
      <c r="W2260" s="21"/>
    </row>
    <row r="2261" customFormat="false" ht="13.5" hidden="false" customHeight="false" outlineLevel="0" collapsed="false">
      <c r="A2261" s="15" t="s">
        <v>116</v>
      </c>
      <c r="B2261" s="20"/>
      <c r="C2261" s="20"/>
      <c r="D2261" s="20"/>
      <c r="E2261" s="19"/>
      <c r="F2261" s="15" t="s">
        <v>110</v>
      </c>
      <c r="G2261" s="22"/>
      <c r="H2261" s="19"/>
      <c r="I2261" s="15" t="s">
        <v>117</v>
      </c>
      <c r="J2261" s="22"/>
      <c r="K2261" s="19"/>
      <c r="L2261" s="15" t="s">
        <v>110</v>
      </c>
      <c r="M2261" s="22"/>
      <c r="N2261" s="19"/>
      <c r="O2261" s="15" t="str">
        <f aca="false">IF(OR(AND(NOT(ISBLANK(G2261)),NOT(ISNUMBER(G2261))),AND(NOT(ISBLANK(J2261)),NOT(ISNUMBER(M2261)))),"Digite um número na C.H.",IF(OR(COUNTIF(B2258:B2267,B2261)&gt;1,COUNTIF(J2258:J2267,J2261)&gt;1),"Docente repetido",""))</f>
        <v/>
      </c>
      <c r="P2261" s="15" t="n">
        <f aca="false">IF(ISBLANK(O2261),"",IF(O2261="",0,1))</f>
        <v>0</v>
      </c>
      <c r="Q2261" s="21"/>
      <c r="R2261" s="21"/>
      <c r="S2261" s="21"/>
      <c r="T2261" s="42" t="str">
        <f aca="false">IF(AND($A2261 = "Nome da disciplina:", ISTEXT($B2261)), "OK", "")</f>
        <v/>
      </c>
      <c r="U2261" s="19"/>
      <c r="V2261" s="19"/>
      <c r="W2261" s="21"/>
    </row>
    <row r="2262" customFormat="false" ht="13.5" hidden="false" customHeight="false" outlineLevel="0" collapsed="false">
      <c r="A2262" s="15" t="s">
        <v>118</v>
      </c>
      <c r="B2262" s="20"/>
      <c r="C2262" s="20"/>
      <c r="D2262" s="20"/>
      <c r="E2262" s="19"/>
      <c r="F2262" s="15" t="s">
        <v>110</v>
      </c>
      <c r="G2262" s="22"/>
      <c r="H2262" s="19"/>
      <c r="I2262" s="15" t="s">
        <v>119</v>
      </c>
      <c r="J2262" s="22"/>
      <c r="K2262" s="19"/>
      <c r="L2262" s="15" t="s">
        <v>110</v>
      </c>
      <c r="M2262" s="22"/>
      <c r="N2262" s="19"/>
      <c r="O2262" s="15" t="str">
        <f aca="false">IF(OR(AND(NOT(ISBLANK(G2262)),NOT(ISNUMBER(G2262))),AND(NOT(ISBLANK(J2262)),NOT(ISNUMBER(M2262)))),"Digite um número na C.H.",IF(OR(COUNTIF(B2258:B2267,B2262)&gt;1,COUNTIF(J2258:J2267,J2262)&gt;1),"Docente repetido",""))</f>
        <v/>
      </c>
      <c r="P2262" s="15" t="n">
        <f aca="false">IF(ISBLANK(O2262),"",IF(O2262="",0,1))</f>
        <v>0</v>
      </c>
      <c r="Q2262" s="21"/>
      <c r="R2262" s="21"/>
      <c r="S2262" s="21"/>
      <c r="T2262" s="42" t="str">
        <f aca="false">IF(AND($A2262 = "Nome da disciplina:", ISTEXT($B2262)), "OK", "")</f>
        <v/>
      </c>
      <c r="U2262" s="19"/>
      <c r="V2262" s="19"/>
      <c r="W2262" s="21"/>
    </row>
    <row r="2263" customFormat="false" ht="13.5" hidden="false" customHeight="false" outlineLevel="0" collapsed="false">
      <c r="A2263" s="15" t="s">
        <v>120</v>
      </c>
      <c r="B2263" s="20"/>
      <c r="C2263" s="20"/>
      <c r="D2263" s="20"/>
      <c r="E2263" s="19"/>
      <c r="F2263" s="15" t="s">
        <v>110</v>
      </c>
      <c r="G2263" s="22"/>
      <c r="H2263" s="19"/>
      <c r="I2263" s="15" t="s">
        <v>121</v>
      </c>
      <c r="J2263" s="22"/>
      <c r="K2263" s="19"/>
      <c r="L2263" s="15" t="s">
        <v>110</v>
      </c>
      <c r="M2263" s="22"/>
      <c r="N2263" s="19"/>
      <c r="O2263" s="15" t="str">
        <f aca="false">IF(OR(AND(NOT(ISBLANK(G2263)),NOT(ISNUMBER(G2263))),AND(NOT(ISBLANK(J2263)),NOT(ISNUMBER(M2263)))),"Digite um número na C.H.",IF(OR(COUNTIF(B2258:B2267,B2263)&gt;1,COUNTIF(J2258:J2267,J2263)&gt;1),"Docente repetido",""))</f>
        <v/>
      </c>
      <c r="P2263" s="15" t="n">
        <f aca="false">IF(ISBLANK(O2263),"",IF(O2263="",0,1))</f>
        <v>0</v>
      </c>
      <c r="Q2263" s="21"/>
      <c r="R2263" s="21"/>
      <c r="S2263" s="21"/>
      <c r="T2263" s="42" t="str">
        <f aca="false">IF(AND($A2263 = "Nome da disciplina:", ISTEXT($B2263)), "OK", "")</f>
        <v/>
      </c>
      <c r="U2263" s="19"/>
      <c r="V2263" s="19"/>
      <c r="W2263" s="21"/>
    </row>
    <row r="2264" customFormat="false" ht="13.5" hidden="false" customHeight="false" outlineLevel="0" collapsed="false">
      <c r="A2264" s="15" t="s">
        <v>122</v>
      </c>
      <c r="B2264" s="20"/>
      <c r="C2264" s="20"/>
      <c r="D2264" s="20"/>
      <c r="E2264" s="19"/>
      <c r="F2264" s="15" t="s">
        <v>110</v>
      </c>
      <c r="G2264" s="22"/>
      <c r="H2264" s="19"/>
      <c r="I2264" s="15" t="s">
        <v>123</v>
      </c>
      <c r="J2264" s="22"/>
      <c r="K2264" s="19"/>
      <c r="L2264" s="15" t="s">
        <v>110</v>
      </c>
      <c r="M2264" s="22"/>
      <c r="N2264" s="19"/>
      <c r="O2264" s="15" t="str">
        <f aca="false">IF(OR(AND(NOT(ISBLANK(G2264)),NOT(ISNUMBER(G2264))),AND(NOT(ISBLANK(J2264)),NOT(ISNUMBER(M2264)))),"Digite um número na C.H.",IF(OR(COUNTIF(B2258:B2267,B2264)&gt;1,COUNTIF(J2258:J2267,J2264)&gt;1),"Docente repetido",""))</f>
        <v/>
      </c>
      <c r="P2264" s="15" t="n">
        <f aca="false">IF(ISBLANK(O2264),"",IF(O2264="",0,1))</f>
        <v>0</v>
      </c>
      <c r="Q2264" s="21"/>
      <c r="R2264" s="21"/>
      <c r="S2264" s="21"/>
      <c r="T2264" s="42" t="str">
        <f aca="false">IF(AND($A2264 = "Nome da disciplina:", ISTEXT($B2264)), "OK", "")</f>
        <v/>
      </c>
      <c r="U2264" s="19"/>
      <c r="V2264" s="19"/>
      <c r="W2264" s="21"/>
    </row>
    <row r="2265" customFormat="false" ht="13.5" hidden="false" customHeight="false" outlineLevel="0" collapsed="false">
      <c r="A2265" s="15" t="s">
        <v>124</v>
      </c>
      <c r="B2265" s="20"/>
      <c r="C2265" s="20"/>
      <c r="D2265" s="20"/>
      <c r="E2265" s="19"/>
      <c r="F2265" s="15" t="s">
        <v>110</v>
      </c>
      <c r="G2265" s="22"/>
      <c r="H2265" s="19"/>
      <c r="I2265" s="15" t="s">
        <v>125</v>
      </c>
      <c r="J2265" s="22"/>
      <c r="K2265" s="19"/>
      <c r="L2265" s="15" t="s">
        <v>110</v>
      </c>
      <c r="M2265" s="22"/>
      <c r="N2265" s="19"/>
      <c r="O2265" s="15" t="str">
        <f aca="false">IF(OR(AND(NOT(ISBLANK(G2265)),NOT(ISNUMBER(G2265))),AND(NOT(ISBLANK(J2265)),NOT(ISNUMBER(M2265)))),"Digite um número na C.H.",IF(OR(COUNTIF(B2258:B2267,B2265)&gt;1,COUNTIF(J2258:J2267,J2265)&gt;1),"Docente repetido",""))</f>
        <v/>
      </c>
      <c r="P2265" s="15" t="n">
        <f aca="false">IF(ISBLANK(O2265),"",IF(O2265="",0,1))</f>
        <v>0</v>
      </c>
      <c r="Q2265" s="21"/>
      <c r="R2265" s="21"/>
      <c r="S2265" s="21"/>
      <c r="T2265" s="42" t="str">
        <f aca="false">IF(AND($A2265 = "Nome da disciplina:", ISTEXT($B2265)), "OK", "")</f>
        <v/>
      </c>
      <c r="U2265" s="19"/>
      <c r="V2265" s="19"/>
      <c r="W2265" s="21"/>
    </row>
    <row r="2266" customFormat="false" ht="13.5" hidden="false" customHeight="false" outlineLevel="0" collapsed="false">
      <c r="A2266" s="15" t="s">
        <v>126</v>
      </c>
      <c r="B2266" s="20"/>
      <c r="C2266" s="20"/>
      <c r="D2266" s="20"/>
      <c r="E2266" s="19"/>
      <c r="F2266" s="15" t="s">
        <v>110</v>
      </c>
      <c r="G2266" s="22"/>
      <c r="H2266" s="19"/>
      <c r="I2266" s="15" t="s">
        <v>127</v>
      </c>
      <c r="J2266" s="22"/>
      <c r="K2266" s="19"/>
      <c r="L2266" s="15" t="s">
        <v>110</v>
      </c>
      <c r="M2266" s="22"/>
      <c r="N2266" s="19"/>
      <c r="O2266" s="15" t="str">
        <f aca="false">IF(OR(AND(NOT(ISBLANK(G2266)),NOT(ISNUMBER(G2266))),AND(NOT(ISBLANK(J2266)),NOT(ISNUMBER(M2266)))),"Digite um número na C.H.",IF(OR(COUNTIF(B2258:B2267,B2266)&gt;1,COUNTIF(J2258:J2267,J2266)&gt;1),"Docente repetido",""))</f>
        <v/>
      </c>
      <c r="P2266" s="15" t="n">
        <f aca="false">IF(ISBLANK(O2266),"",IF(O2266="",0,1))</f>
        <v>0</v>
      </c>
      <c r="Q2266" s="21"/>
      <c r="R2266" s="21"/>
      <c r="S2266" s="21"/>
      <c r="T2266" s="42" t="str">
        <f aca="false">IF(AND($A2266 = "Nome da disciplina:", ISTEXT($B2266)), "OK", "")</f>
        <v/>
      </c>
      <c r="U2266" s="21"/>
      <c r="V2266" s="21"/>
      <c r="W2266" s="21"/>
    </row>
    <row r="2267" customFormat="false" ht="13.5" hidden="false" customHeight="false" outlineLevel="0" collapsed="false">
      <c r="A2267" s="15" t="s">
        <v>128</v>
      </c>
      <c r="B2267" s="20"/>
      <c r="C2267" s="20"/>
      <c r="D2267" s="20"/>
      <c r="E2267" s="19"/>
      <c r="F2267" s="15" t="s">
        <v>110</v>
      </c>
      <c r="G2267" s="22"/>
      <c r="H2267" s="19"/>
      <c r="I2267" s="15" t="s">
        <v>129</v>
      </c>
      <c r="J2267" s="22"/>
      <c r="K2267" s="19"/>
      <c r="L2267" s="15" t="s">
        <v>110</v>
      </c>
      <c r="M2267" s="22"/>
      <c r="N2267" s="19"/>
      <c r="O2267" s="15" t="str">
        <f aca="false">IF(OR(AND(NOT(ISBLANK(G2267)),NOT(ISNUMBER(G2267))),AND(NOT(ISBLANK(J2267)),NOT(ISNUMBER(M2267)))),"Digite um número na C.H.",IF(OR(COUNTIF(B2258:B2267,B2267)&gt;1,COUNTIF(J2258:J2267,J2267)&gt;1),"Docente repetido",""))</f>
        <v/>
      </c>
      <c r="P2267" s="15" t="n">
        <f aca="false">IF(ISBLANK(O2267),"",IF(O2267="",0,1))</f>
        <v>0</v>
      </c>
      <c r="Q2267" s="21"/>
      <c r="R2267" s="21"/>
      <c r="S2267" s="21"/>
      <c r="T2267" s="42" t="str">
        <f aca="false">IF(AND($A2267 = "Nome da disciplina:", ISTEXT($B2267)), "OK", "")</f>
        <v/>
      </c>
      <c r="U2267" s="21"/>
      <c r="V2267" s="21"/>
      <c r="W2267" s="21"/>
    </row>
    <row r="2268" customFormat="false" ht="12" hidden="false" customHeight="false" outlineLevel="0" collapsed="false">
      <c r="A2268" s="21"/>
      <c r="B2268" s="21"/>
      <c r="C2268" s="21"/>
      <c r="D2268" s="21"/>
      <c r="E2268" s="21"/>
      <c r="F2268" s="21"/>
      <c r="G2268" s="21"/>
      <c r="H2268" s="21"/>
      <c r="I2268" s="21"/>
      <c r="J2268" s="21"/>
      <c r="K2268" s="21"/>
      <c r="L2268" s="21"/>
      <c r="M2268" s="21"/>
      <c r="N2268" s="21"/>
      <c r="O2268" s="21"/>
      <c r="P2268" s="21"/>
      <c r="Q2268" s="21"/>
      <c r="R2268" s="21"/>
      <c r="S2268" s="21"/>
      <c r="T2268" s="42" t="str">
        <f aca="false">IF(AND($A2268 = "Nome da disciplina:", ISTEXT($B2268)), "OK", "")</f>
        <v/>
      </c>
      <c r="U2268" s="21"/>
      <c r="V2268" s="21"/>
      <c r="W2268" s="21"/>
    </row>
    <row r="2269" customFormat="false" ht="15.75" hidden="false" customHeight="true" outlineLevel="0" collapsed="false">
      <c r="T2269" s="42" t="str">
        <f aca="false">IF(AND($A2269 = "Nome da disciplina:", ISTEXT($B2269)), "OK", "")</f>
        <v/>
      </c>
    </row>
    <row r="2270" customFormat="false" ht="15.75" hidden="false" customHeight="true" outlineLevel="0" collapsed="false">
      <c r="T2270" s="42" t="str">
        <f aca="false">IF(AND($A2270 = "Nome da disciplina:", ISTEXT($B2270)), "OK", "")</f>
        <v/>
      </c>
    </row>
    <row r="2271" customFormat="false" ht="19.5" hidden="false" customHeight="true" outlineLevel="0" collapsed="false">
      <c r="A2271" s="15" t="s">
        <v>98</v>
      </c>
      <c r="B2271" s="17"/>
      <c r="C2271" s="17"/>
      <c r="D2271" s="17"/>
      <c r="E2271" s="17"/>
      <c r="F2271" s="17"/>
      <c r="G2271" s="17"/>
      <c r="H2271" s="17"/>
      <c r="I2271" s="17"/>
      <c r="J2271" s="17"/>
      <c r="K2271" s="17"/>
      <c r="L2271" s="17"/>
      <c r="M2271" s="17"/>
      <c r="N2271" s="19"/>
      <c r="O2271" s="15" t="str">
        <f aca="false">IF(AND(B2271="",NOT(F2272="")),"Nome da disciplina obrigatório","")</f>
        <v/>
      </c>
      <c r="P2271" s="15" t="n">
        <f aca="false">IF(ISBLANK(O2271),"",IF(O2271="",0,1))</f>
        <v>0</v>
      </c>
      <c r="Q2271" s="21"/>
      <c r="R2271" s="21"/>
      <c r="S2271" s="21"/>
      <c r="T2271" s="42" t="str">
        <f aca="false">IF(AND($A2271 = "Nome da disciplina:", ISTEXT($B2271)), "OK", "")</f>
        <v/>
      </c>
      <c r="U2271" s="21"/>
      <c r="V2271" s="21"/>
      <c r="W2271" s="21"/>
    </row>
    <row r="2272" customFormat="false" ht="32.25" hidden="false" customHeight="true" outlineLevel="0" collapsed="false">
      <c r="A2272" s="47" t="s">
        <v>99</v>
      </c>
      <c r="B2272" s="47"/>
      <c r="C2272" s="47"/>
      <c r="D2272" s="47"/>
      <c r="E2272" s="47"/>
      <c r="F2272" s="15" t="str">
        <f aca="false">IF(SUM(G2282:G2291)+SUM(M2282:M2291)=0,"",SUM(G2282:G2291)+SUM(M2282:M2291))</f>
        <v/>
      </c>
      <c r="H2272" s="19"/>
      <c r="I2272" s="19"/>
      <c r="J2272" s="19"/>
      <c r="K2272" s="19"/>
      <c r="L2272" s="19"/>
      <c r="M2272" s="19"/>
      <c r="N2272" s="19"/>
      <c r="O2272" s="15" t="str">
        <f aca="false">IF(F2272="", "", IF(AND(NOT(F2272=0),NOT(MOD(F2272,15)=0)),"A carga horária deve ser múltiplo de 15",""))</f>
        <v/>
      </c>
      <c r="P2272" s="15" t="n">
        <f aca="false">IF(ISBLANK(O2272),"",IF(O2272="",0,1))</f>
        <v>0</v>
      </c>
      <c r="Q2272" s="21"/>
      <c r="R2272" s="21"/>
      <c r="S2272" s="21"/>
      <c r="T2272" s="42" t="str">
        <f aca="false">IF(AND($A2272 = "Nome da disciplina:", ISTEXT($B2272)), "OK", "")</f>
        <v/>
      </c>
      <c r="U2272" s="19"/>
      <c r="V2272" s="19"/>
      <c r="W2272" s="21"/>
    </row>
    <row r="2273" customFormat="false" ht="13.5" hidden="false" customHeight="true" outlineLevel="0" collapsed="false">
      <c r="A2273" s="39" t="s">
        <v>92</v>
      </c>
      <c r="B2273" s="39"/>
      <c r="C2273" s="39"/>
      <c r="D2273" s="39"/>
      <c r="E2273" s="39"/>
      <c r="F2273" s="48" t="str">
        <f aca="false">IF(AND(NOT(ISBLANK(F2272)),ISNUMBER(F2272),F2272&gt;=15),F2272/15,"")</f>
        <v/>
      </c>
      <c r="G2273" s="19"/>
      <c r="H2273" s="19"/>
      <c r="I2273" s="19"/>
      <c r="J2273" s="19"/>
      <c r="K2273" s="19"/>
      <c r="L2273" s="19"/>
      <c r="M2273" s="19"/>
      <c r="N2273" s="19"/>
      <c r="O2273" s="21"/>
      <c r="P2273" s="21" t="str">
        <f aca="false">IF(ISBLANK(O2273),"",IF(O2273="",0,1))</f>
        <v/>
      </c>
      <c r="Q2273" s="21"/>
      <c r="R2273" s="21"/>
      <c r="S2273" s="21"/>
      <c r="T2273" s="42" t="str">
        <f aca="false">IF(AND($A2273 = "Nome da disciplina:", ISTEXT($B2273)), "OK", "")</f>
        <v/>
      </c>
      <c r="U2273" s="19"/>
      <c r="V2273" s="19"/>
      <c r="W2273" s="21"/>
    </row>
    <row r="2274" customFormat="false" ht="60" hidden="false" customHeight="true" outlineLevel="0" collapsed="false">
      <c r="A2274" s="15" t="s">
        <v>100</v>
      </c>
      <c r="B2274" s="31"/>
      <c r="C2274" s="31"/>
      <c r="D2274" s="31"/>
      <c r="E2274" s="31"/>
      <c r="F2274" s="31"/>
      <c r="G2274" s="31"/>
      <c r="H2274" s="31"/>
      <c r="I2274" s="31"/>
      <c r="J2274" s="31"/>
      <c r="K2274" s="31"/>
      <c r="L2274" s="31"/>
      <c r="M2274" s="31"/>
      <c r="N2274" s="19"/>
      <c r="O2274" s="21"/>
      <c r="P2274" s="21"/>
      <c r="Q2274" s="21"/>
      <c r="R2274" s="21"/>
      <c r="S2274" s="21"/>
      <c r="T2274" s="42" t="str">
        <f aca="false">IF(AND($A2274 = "Nome da disciplina:", ISTEXT($B2274)), "OK", "")</f>
        <v/>
      </c>
      <c r="U2274" s="19"/>
      <c r="V2274" s="19"/>
      <c r="W2274" s="21"/>
    </row>
    <row r="2275" customFormat="false" ht="60" hidden="false" customHeight="true" outlineLevel="0" collapsed="false">
      <c r="A2275" s="49" t="s">
        <v>101</v>
      </c>
      <c r="B2275" s="31"/>
      <c r="C2275" s="31"/>
      <c r="D2275" s="31"/>
      <c r="E2275" s="31"/>
      <c r="F2275" s="31"/>
      <c r="G2275" s="31"/>
      <c r="H2275" s="31"/>
      <c r="I2275" s="31"/>
      <c r="J2275" s="31"/>
      <c r="K2275" s="31"/>
      <c r="L2275" s="31"/>
      <c r="M2275" s="31"/>
      <c r="N2275" s="19"/>
      <c r="O2275" s="21"/>
      <c r="P2275" s="21"/>
      <c r="Q2275" s="21"/>
      <c r="R2275" s="21"/>
      <c r="S2275" s="21"/>
      <c r="T2275" s="42" t="str">
        <f aca="false">IF(AND($A2275 = "Nome da disciplina:", ISTEXT($B2275)), "OK", "")</f>
        <v/>
      </c>
      <c r="U2275" s="19"/>
      <c r="V2275" s="19"/>
      <c r="W2275" s="21"/>
    </row>
    <row r="2276" customFormat="false" ht="13.5" hidden="false" customHeight="false" outlineLevel="0" collapsed="false">
      <c r="A2276" s="15" t="s">
        <v>102</v>
      </c>
      <c r="B2276" s="22"/>
      <c r="C2276" s="50" t="s">
        <v>103</v>
      </c>
      <c r="D2276" s="19"/>
      <c r="E2276" s="19"/>
      <c r="G2276" s="21"/>
      <c r="H2276" s="19"/>
      <c r="I2276" s="19"/>
      <c r="J2276" s="19"/>
      <c r="K2276" s="19"/>
      <c r="L2276" s="19"/>
      <c r="M2276" s="19"/>
      <c r="N2276" s="19"/>
      <c r="O2276" s="21"/>
      <c r="P2276" s="21" t="str">
        <f aca="false">IF(ISBLANK(O2276),"",IF(O2276="",0,1))</f>
        <v/>
      </c>
      <c r="Q2276" s="21"/>
      <c r="R2276" s="21"/>
      <c r="S2276" s="21"/>
      <c r="T2276" s="42" t="str">
        <f aca="false">IF(AND($A2276 = "Nome da disciplina:", ISTEXT($B2276)), "OK", "")</f>
        <v/>
      </c>
      <c r="U2276" s="19"/>
      <c r="V2276" s="19"/>
      <c r="W2276" s="21"/>
    </row>
    <row r="2277" customFormat="false" ht="13.5" hidden="false" customHeight="false" outlineLevel="0" collapsed="false">
      <c r="A2277" s="15" t="s">
        <v>104</v>
      </c>
      <c r="B2277" s="22"/>
      <c r="C2277" s="50" t="s">
        <v>103</v>
      </c>
      <c r="D2277" s="19"/>
      <c r="E2277" s="19"/>
      <c r="G2277" s="21"/>
      <c r="H2277" s="19"/>
      <c r="I2277" s="19"/>
      <c r="J2277" s="19"/>
      <c r="K2277" s="19"/>
      <c r="L2277" s="19"/>
      <c r="M2277" s="19"/>
      <c r="N2277" s="19"/>
      <c r="O2277" s="21"/>
      <c r="P2277" s="21" t="str">
        <f aca="false">IF(ISBLANK(O2277),"",IF(O2277="",0,1))</f>
        <v/>
      </c>
      <c r="Q2277" s="21"/>
      <c r="R2277" s="21"/>
      <c r="S2277" s="21"/>
      <c r="T2277" s="42" t="str">
        <f aca="false">IF(AND($A2277 = "Nome da disciplina:", ISTEXT($B2277)), "OK", "")</f>
        <v/>
      </c>
      <c r="U2277" s="19"/>
      <c r="V2277" s="19"/>
      <c r="W2277" s="21"/>
    </row>
    <row r="2278" customFormat="false" ht="13.5" hidden="false" customHeight="true" outlineLevel="0" collapsed="false">
      <c r="A2278" s="51" t="s">
        <v>105</v>
      </c>
      <c r="B2278" s="51"/>
      <c r="C2278" s="22"/>
      <c r="D2278" s="50" t="s">
        <v>103</v>
      </c>
      <c r="E2278" s="19"/>
      <c r="F2278" s="52"/>
      <c r="G2278" s="21"/>
      <c r="H2278" s="19"/>
      <c r="I2278" s="19"/>
      <c r="J2278" s="19"/>
      <c r="K2278" s="19"/>
      <c r="L2278" s="19"/>
      <c r="M2278" s="19"/>
      <c r="N2278" s="19"/>
      <c r="O2278" s="21"/>
      <c r="P2278" s="21"/>
      <c r="Q2278" s="21"/>
      <c r="R2278" s="21"/>
      <c r="S2278" s="21"/>
      <c r="T2278" s="42" t="str">
        <f aca="false">IF(AND($A2278 = "Nome da disciplina:", ISTEXT($B2278)), "OK", "")</f>
        <v/>
      </c>
      <c r="U2278" s="19"/>
      <c r="V2278" s="19"/>
      <c r="W2278" s="21"/>
    </row>
    <row r="2279" customFormat="false" ht="13.5" hidden="false" customHeight="true" outlineLevel="0" collapsed="false">
      <c r="A2279" s="51" t="s">
        <v>106</v>
      </c>
      <c r="B2279" s="51"/>
      <c r="C2279" s="22"/>
      <c r="D2279" s="50" t="s">
        <v>103</v>
      </c>
      <c r="E2279" s="19"/>
      <c r="F2279" s="52"/>
      <c r="G2279" s="21"/>
      <c r="H2279" s="19"/>
      <c r="I2279" s="19"/>
      <c r="J2279" s="19"/>
      <c r="K2279" s="19"/>
      <c r="L2279" s="19"/>
      <c r="M2279" s="19"/>
      <c r="N2279" s="19"/>
      <c r="O2279" s="21"/>
      <c r="P2279" s="21"/>
      <c r="Q2279" s="21"/>
      <c r="R2279" s="21"/>
      <c r="S2279" s="21"/>
      <c r="T2279" s="42" t="str">
        <f aca="false">IF(AND($A2279 = "Nome da disciplina:", ISTEXT($B2279)), "OK", "")</f>
        <v/>
      </c>
      <c r="U2279" s="19"/>
      <c r="V2279" s="19"/>
      <c r="W2279" s="21"/>
    </row>
    <row r="2280" customFormat="false" ht="13.5" hidden="false" customHeight="true" outlineLevel="0" collapsed="false">
      <c r="A2280" s="57" t="s">
        <v>107</v>
      </c>
      <c r="B2280" s="57"/>
      <c r="C2280" s="57"/>
      <c r="D2280" s="22"/>
      <c r="E2280" s="50" t="s">
        <v>103</v>
      </c>
      <c r="G2280" s="21"/>
      <c r="H2280" s="19"/>
      <c r="I2280" s="19"/>
      <c r="J2280" s="19"/>
      <c r="K2280" s="19"/>
      <c r="L2280" s="19"/>
      <c r="M2280" s="19"/>
      <c r="N2280" s="19"/>
      <c r="O2280" s="21"/>
      <c r="P2280" s="21"/>
      <c r="Q2280" s="21"/>
      <c r="R2280" s="21"/>
      <c r="S2280" s="21"/>
      <c r="T2280" s="42" t="str">
        <f aca="false">IF(AND($A2280 = "Nome da disciplina:", ISTEXT($B2280)), "OK", "")</f>
        <v/>
      </c>
      <c r="U2280" s="19"/>
      <c r="V2280" s="19"/>
      <c r="W2280" s="21"/>
    </row>
    <row r="2281" customFormat="false" ht="13.5" hidden="false" customHeight="true" outlineLevel="0" collapsed="false">
      <c r="A2281" s="59" t="s">
        <v>108</v>
      </c>
      <c r="B2281" s="59"/>
      <c r="C2281" s="59"/>
      <c r="D2281" s="22"/>
      <c r="E2281" s="50" t="s">
        <v>103</v>
      </c>
      <c r="G2281" s="21"/>
      <c r="H2281" s="19"/>
      <c r="I2281" s="19"/>
      <c r="J2281" s="19"/>
      <c r="K2281" s="19"/>
      <c r="L2281" s="19"/>
      <c r="M2281" s="19"/>
      <c r="N2281" s="19"/>
      <c r="O2281" s="21"/>
      <c r="P2281" s="21"/>
      <c r="Q2281" s="21"/>
      <c r="R2281" s="21"/>
      <c r="S2281" s="21"/>
      <c r="T2281" s="42" t="str">
        <f aca="false">IF(AND($A2281 = "Nome da disciplina:", ISTEXT($B2281)), "OK", "")</f>
        <v/>
      </c>
      <c r="U2281" s="19"/>
      <c r="V2281" s="19"/>
      <c r="W2281" s="21"/>
    </row>
    <row r="2282" customFormat="false" ht="13.5" hidden="false" customHeight="false" outlineLevel="0" collapsed="false">
      <c r="A2282" s="15" t="s">
        <v>109</v>
      </c>
      <c r="B2282" s="20"/>
      <c r="C2282" s="20"/>
      <c r="D2282" s="20"/>
      <c r="E2282" s="19"/>
      <c r="F2282" s="15" t="s">
        <v>110</v>
      </c>
      <c r="G2282" s="22"/>
      <c r="H2282" s="19"/>
      <c r="I2282" s="15" t="s">
        <v>111</v>
      </c>
      <c r="J2282" s="22"/>
      <c r="K2282" s="19"/>
      <c r="L2282" s="15" t="s">
        <v>110</v>
      </c>
      <c r="M2282" s="22"/>
      <c r="N2282" s="19"/>
      <c r="O2282" s="15" t="str">
        <f aca="false">IF(OR(AND(NOT(ISBLANK(G2282)),NOT(ISNUMBER(G2282))),AND(NOT(ISBLANK(J2282)),NOT(ISNUMBER(M2282)))),"Digite um número na C.H.",IF(OR(COUNTIF(B2282:B2291,B2282)&gt;1,COUNTIF(J2282:J2291,J2282)&gt;1),"Docente repetido",""))</f>
        <v/>
      </c>
      <c r="P2282" s="15" t="n">
        <f aca="false">IF(ISBLANK(O2282),"",IF(O2282="",0,1))</f>
        <v>0</v>
      </c>
      <c r="Q2282" s="21"/>
      <c r="R2282" s="21"/>
      <c r="S2282" s="21"/>
      <c r="T2282" s="42" t="str">
        <f aca="false">IF(AND($A2282 = "Nome da disciplina:", ISTEXT($B2282)), "OK", "")</f>
        <v/>
      </c>
      <c r="U2282" s="19"/>
      <c r="V2282" s="19"/>
      <c r="W2282" s="21"/>
    </row>
    <row r="2283" customFormat="false" ht="13.5" hidden="false" customHeight="false" outlineLevel="0" collapsed="false">
      <c r="A2283" s="15" t="s">
        <v>112</v>
      </c>
      <c r="B2283" s="20"/>
      <c r="C2283" s="20"/>
      <c r="D2283" s="20"/>
      <c r="E2283" s="19"/>
      <c r="F2283" s="15" t="s">
        <v>110</v>
      </c>
      <c r="G2283" s="22"/>
      <c r="H2283" s="19"/>
      <c r="I2283" s="15" t="s">
        <v>113</v>
      </c>
      <c r="J2283" s="22"/>
      <c r="K2283" s="19"/>
      <c r="L2283" s="15" t="s">
        <v>110</v>
      </c>
      <c r="M2283" s="22"/>
      <c r="N2283" s="19"/>
      <c r="O2283" s="15" t="str">
        <f aca="false">IF(OR(AND(NOT(ISBLANK(G2283)),NOT(ISNUMBER(G2283))),AND(NOT(ISBLANK(J2283)),NOT(ISNUMBER(M2283)))),"Digite um número na C.H.",IF(OR(COUNTIF(B2282:B2291,B2283)&gt;1,COUNTIF(J2282:J2291,J2283)&gt;1),"Docente repetido",""))</f>
        <v/>
      </c>
      <c r="P2283" s="15" t="n">
        <f aca="false">IF(ISBLANK(O2283),"",IF(O2283="",0,1))</f>
        <v>0</v>
      </c>
      <c r="Q2283" s="21"/>
      <c r="R2283" s="21"/>
      <c r="S2283" s="21"/>
      <c r="T2283" s="42" t="str">
        <f aca="false">IF(AND($A2283 = "Nome da disciplina:", ISTEXT($B2283)), "OK", "")</f>
        <v/>
      </c>
      <c r="U2283" s="19"/>
      <c r="V2283" s="19"/>
      <c r="W2283" s="21"/>
    </row>
    <row r="2284" customFormat="false" ht="13.5" hidden="false" customHeight="false" outlineLevel="0" collapsed="false">
      <c r="A2284" s="15" t="s">
        <v>114</v>
      </c>
      <c r="B2284" s="20"/>
      <c r="C2284" s="20"/>
      <c r="D2284" s="20"/>
      <c r="E2284" s="19"/>
      <c r="F2284" s="15" t="s">
        <v>110</v>
      </c>
      <c r="G2284" s="22"/>
      <c r="H2284" s="19"/>
      <c r="I2284" s="15" t="s">
        <v>115</v>
      </c>
      <c r="J2284" s="22"/>
      <c r="K2284" s="19"/>
      <c r="L2284" s="15" t="s">
        <v>110</v>
      </c>
      <c r="M2284" s="22"/>
      <c r="N2284" s="19"/>
      <c r="O2284" s="15" t="str">
        <f aca="false">IF(OR(AND(NOT(ISBLANK(G2284)),NOT(ISNUMBER(G2284))),AND(NOT(ISBLANK(J2284)),NOT(ISNUMBER(M2284)))),"Digite um número na C.H.",IF(OR(COUNTIF(B2282:B2291,B2284)&gt;1,COUNTIF(J2282:J2291,J2284)&gt;1),"Docente repetido",""))</f>
        <v/>
      </c>
      <c r="P2284" s="15" t="n">
        <f aca="false">IF(ISBLANK(O2284),"",IF(O2284="",0,1))</f>
        <v>0</v>
      </c>
      <c r="Q2284" s="21"/>
      <c r="R2284" s="21"/>
      <c r="S2284" s="21"/>
      <c r="T2284" s="42" t="str">
        <f aca="false">IF(AND($A2284 = "Nome da disciplina:", ISTEXT($B2284)), "OK", "")</f>
        <v/>
      </c>
      <c r="U2284" s="19"/>
      <c r="V2284" s="19"/>
      <c r="W2284" s="21"/>
    </row>
    <row r="2285" customFormat="false" ht="13.5" hidden="false" customHeight="false" outlineLevel="0" collapsed="false">
      <c r="A2285" s="15" t="s">
        <v>116</v>
      </c>
      <c r="B2285" s="20"/>
      <c r="C2285" s="20"/>
      <c r="D2285" s="20"/>
      <c r="E2285" s="19"/>
      <c r="F2285" s="15" t="s">
        <v>110</v>
      </c>
      <c r="G2285" s="22"/>
      <c r="H2285" s="19"/>
      <c r="I2285" s="15" t="s">
        <v>117</v>
      </c>
      <c r="J2285" s="22"/>
      <c r="K2285" s="19"/>
      <c r="L2285" s="15" t="s">
        <v>110</v>
      </c>
      <c r="M2285" s="22"/>
      <c r="N2285" s="19"/>
      <c r="O2285" s="15" t="str">
        <f aca="false">IF(OR(AND(NOT(ISBLANK(G2285)),NOT(ISNUMBER(G2285))),AND(NOT(ISBLANK(J2285)),NOT(ISNUMBER(M2285)))),"Digite um número na C.H.",IF(OR(COUNTIF(B2282:B2291,B2285)&gt;1,COUNTIF(J2282:J2291,J2285)&gt;1),"Docente repetido",""))</f>
        <v/>
      </c>
      <c r="P2285" s="15" t="n">
        <f aca="false">IF(ISBLANK(O2285),"",IF(O2285="",0,1))</f>
        <v>0</v>
      </c>
      <c r="Q2285" s="21"/>
      <c r="R2285" s="21"/>
      <c r="S2285" s="21"/>
      <c r="T2285" s="42" t="str">
        <f aca="false">IF(AND($A2285 = "Nome da disciplina:", ISTEXT($B2285)), "OK", "")</f>
        <v/>
      </c>
      <c r="U2285" s="19"/>
      <c r="V2285" s="19"/>
      <c r="W2285" s="21"/>
    </row>
    <row r="2286" customFormat="false" ht="13.5" hidden="false" customHeight="false" outlineLevel="0" collapsed="false">
      <c r="A2286" s="15" t="s">
        <v>118</v>
      </c>
      <c r="B2286" s="20"/>
      <c r="C2286" s="20"/>
      <c r="D2286" s="20"/>
      <c r="E2286" s="19"/>
      <c r="F2286" s="15" t="s">
        <v>110</v>
      </c>
      <c r="G2286" s="22"/>
      <c r="H2286" s="19"/>
      <c r="I2286" s="15" t="s">
        <v>119</v>
      </c>
      <c r="J2286" s="22"/>
      <c r="K2286" s="19"/>
      <c r="L2286" s="15" t="s">
        <v>110</v>
      </c>
      <c r="M2286" s="22"/>
      <c r="N2286" s="19"/>
      <c r="O2286" s="15" t="str">
        <f aca="false">IF(OR(AND(NOT(ISBLANK(G2286)),NOT(ISNUMBER(G2286))),AND(NOT(ISBLANK(J2286)),NOT(ISNUMBER(M2286)))),"Digite um número na C.H.",IF(OR(COUNTIF(B2282:B2291,B2286)&gt;1,COUNTIF(J2282:J2291,J2286)&gt;1),"Docente repetido",""))</f>
        <v/>
      </c>
      <c r="P2286" s="15" t="n">
        <f aca="false">IF(ISBLANK(O2286),"",IF(O2286="",0,1))</f>
        <v>0</v>
      </c>
      <c r="Q2286" s="21"/>
      <c r="R2286" s="21"/>
      <c r="S2286" s="21"/>
      <c r="T2286" s="42" t="str">
        <f aca="false">IF(AND($A2286 = "Nome da disciplina:", ISTEXT($B2286)), "OK", "")</f>
        <v/>
      </c>
      <c r="U2286" s="19"/>
      <c r="V2286" s="19"/>
      <c r="W2286" s="21"/>
    </row>
    <row r="2287" customFormat="false" ht="13.5" hidden="false" customHeight="false" outlineLevel="0" collapsed="false">
      <c r="A2287" s="15" t="s">
        <v>120</v>
      </c>
      <c r="B2287" s="20"/>
      <c r="C2287" s="20"/>
      <c r="D2287" s="20"/>
      <c r="E2287" s="19"/>
      <c r="F2287" s="15" t="s">
        <v>110</v>
      </c>
      <c r="G2287" s="22"/>
      <c r="H2287" s="19"/>
      <c r="I2287" s="15" t="s">
        <v>121</v>
      </c>
      <c r="J2287" s="22"/>
      <c r="K2287" s="19"/>
      <c r="L2287" s="15" t="s">
        <v>110</v>
      </c>
      <c r="M2287" s="22"/>
      <c r="N2287" s="19"/>
      <c r="O2287" s="15" t="str">
        <f aca="false">IF(OR(AND(NOT(ISBLANK(G2287)),NOT(ISNUMBER(G2287))),AND(NOT(ISBLANK(J2287)),NOT(ISNUMBER(M2287)))),"Digite um número na C.H.",IF(OR(COUNTIF(B2282:B2291,B2287)&gt;1,COUNTIF(J2282:J2291,J2287)&gt;1),"Docente repetido",""))</f>
        <v/>
      </c>
      <c r="P2287" s="15" t="n">
        <f aca="false">IF(ISBLANK(O2287),"",IF(O2287="",0,1))</f>
        <v>0</v>
      </c>
      <c r="Q2287" s="21"/>
      <c r="R2287" s="21"/>
      <c r="S2287" s="21"/>
      <c r="T2287" s="42" t="str">
        <f aca="false">IF(AND($A2287 = "Nome da disciplina:", ISTEXT($B2287)), "OK", "")</f>
        <v/>
      </c>
      <c r="U2287" s="19"/>
      <c r="V2287" s="19"/>
      <c r="W2287" s="21"/>
    </row>
    <row r="2288" customFormat="false" ht="13.5" hidden="false" customHeight="false" outlineLevel="0" collapsed="false">
      <c r="A2288" s="15" t="s">
        <v>122</v>
      </c>
      <c r="B2288" s="20"/>
      <c r="C2288" s="20"/>
      <c r="D2288" s="20"/>
      <c r="E2288" s="19"/>
      <c r="F2288" s="15" t="s">
        <v>110</v>
      </c>
      <c r="G2288" s="22"/>
      <c r="H2288" s="19"/>
      <c r="I2288" s="15" t="s">
        <v>123</v>
      </c>
      <c r="J2288" s="22"/>
      <c r="K2288" s="19"/>
      <c r="L2288" s="15" t="s">
        <v>110</v>
      </c>
      <c r="M2288" s="22"/>
      <c r="N2288" s="19"/>
      <c r="O2288" s="15" t="str">
        <f aca="false">IF(OR(AND(NOT(ISBLANK(G2288)),NOT(ISNUMBER(G2288))),AND(NOT(ISBLANK(J2288)),NOT(ISNUMBER(M2288)))),"Digite um número na C.H.",IF(OR(COUNTIF(B2282:B2291,B2288)&gt;1,COUNTIF(J2282:J2291,J2288)&gt;1),"Docente repetido",""))</f>
        <v/>
      </c>
      <c r="P2288" s="15" t="n">
        <f aca="false">IF(ISBLANK(O2288),"",IF(O2288="",0,1))</f>
        <v>0</v>
      </c>
      <c r="Q2288" s="21"/>
      <c r="R2288" s="21"/>
      <c r="S2288" s="21"/>
      <c r="T2288" s="42" t="str">
        <f aca="false">IF(AND($A2288 = "Nome da disciplina:", ISTEXT($B2288)), "OK", "")</f>
        <v/>
      </c>
      <c r="U2288" s="19"/>
      <c r="V2288" s="19"/>
      <c r="W2288" s="21"/>
    </row>
    <row r="2289" customFormat="false" ht="13.5" hidden="false" customHeight="false" outlineLevel="0" collapsed="false">
      <c r="A2289" s="15" t="s">
        <v>124</v>
      </c>
      <c r="B2289" s="20"/>
      <c r="C2289" s="20"/>
      <c r="D2289" s="20"/>
      <c r="E2289" s="19"/>
      <c r="F2289" s="15" t="s">
        <v>110</v>
      </c>
      <c r="G2289" s="22"/>
      <c r="H2289" s="19"/>
      <c r="I2289" s="15" t="s">
        <v>125</v>
      </c>
      <c r="J2289" s="22"/>
      <c r="K2289" s="19"/>
      <c r="L2289" s="15" t="s">
        <v>110</v>
      </c>
      <c r="M2289" s="22"/>
      <c r="N2289" s="19"/>
      <c r="O2289" s="15" t="str">
        <f aca="false">IF(OR(AND(NOT(ISBLANK(G2289)),NOT(ISNUMBER(G2289))),AND(NOT(ISBLANK(J2289)),NOT(ISNUMBER(M2289)))),"Digite um número na C.H.",IF(OR(COUNTIF(B2282:B2291,B2289)&gt;1,COUNTIF(J2282:J2291,J2289)&gt;1),"Docente repetido",""))</f>
        <v/>
      </c>
      <c r="P2289" s="15" t="n">
        <f aca="false">IF(ISBLANK(O2289),"",IF(O2289="",0,1))</f>
        <v>0</v>
      </c>
      <c r="Q2289" s="21"/>
      <c r="R2289" s="21"/>
      <c r="S2289" s="21"/>
      <c r="T2289" s="42" t="str">
        <f aca="false">IF(AND($A2289 = "Nome da disciplina:", ISTEXT($B2289)), "OK", "")</f>
        <v/>
      </c>
      <c r="U2289" s="19"/>
      <c r="V2289" s="19"/>
      <c r="W2289" s="21"/>
    </row>
    <row r="2290" customFormat="false" ht="13.5" hidden="false" customHeight="false" outlineLevel="0" collapsed="false">
      <c r="A2290" s="15" t="s">
        <v>126</v>
      </c>
      <c r="B2290" s="20"/>
      <c r="C2290" s="20"/>
      <c r="D2290" s="20"/>
      <c r="E2290" s="19"/>
      <c r="F2290" s="15" t="s">
        <v>110</v>
      </c>
      <c r="G2290" s="22"/>
      <c r="H2290" s="19"/>
      <c r="I2290" s="15" t="s">
        <v>127</v>
      </c>
      <c r="J2290" s="22"/>
      <c r="K2290" s="19"/>
      <c r="L2290" s="15" t="s">
        <v>110</v>
      </c>
      <c r="M2290" s="22"/>
      <c r="N2290" s="19"/>
      <c r="O2290" s="15" t="str">
        <f aca="false">IF(OR(AND(NOT(ISBLANK(G2290)),NOT(ISNUMBER(G2290))),AND(NOT(ISBLANK(J2290)),NOT(ISNUMBER(M2290)))),"Digite um número na C.H.",IF(OR(COUNTIF(B2282:B2291,B2290)&gt;1,COUNTIF(J2282:J2291,J2290)&gt;1),"Docente repetido",""))</f>
        <v/>
      </c>
      <c r="P2290" s="15" t="n">
        <f aca="false">IF(ISBLANK(O2290),"",IF(O2290="",0,1))</f>
        <v>0</v>
      </c>
      <c r="Q2290" s="21"/>
      <c r="R2290" s="21"/>
      <c r="S2290" s="21"/>
      <c r="T2290" s="42" t="str">
        <f aca="false">IF(AND($A2290 = "Nome da disciplina:", ISTEXT($B2290)), "OK", "")</f>
        <v/>
      </c>
      <c r="U2290" s="21"/>
      <c r="V2290" s="21"/>
      <c r="W2290" s="21"/>
    </row>
    <row r="2291" customFormat="false" ht="13.5" hidden="false" customHeight="false" outlineLevel="0" collapsed="false">
      <c r="A2291" s="15" t="s">
        <v>128</v>
      </c>
      <c r="B2291" s="20"/>
      <c r="C2291" s="20"/>
      <c r="D2291" s="20"/>
      <c r="E2291" s="19"/>
      <c r="F2291" s="15" t="s">
        <v>110</v>
      </c>
      <c r="G2291" s="22"/>
      <c r="H2291" s="19"/>
      <c r="I2291" s="15" t="s">
        <v>129</v>
      </c>
      <c r="J2291" s="22"/>
      <c r="K2291" s="19"/>
      <c r="L2291" s="15" t="s">
        <v>110</v>
      </c>
      <c r="M2291" s="22"/>
      <c r="N2291" s="19"/>
      <c r="O2291" s="15" t="str">
        <f aca="false">IF(OR(AND(NOT(ISBLANK(G2291)),NOT(ISNUMBER(G2291))),AND(NOT(ISBLANK(J2291)),NOT(ISNUMBER(M2291)))),"Digite um número na C.H.",IF(OR(COUNTIF(B2282:B2291,B2291)&gt;1,COUNTIF(J2282:J2291,J2291)&gt;1),"Docente repetido",""))</f>
        <v/>
      </c>
      <c r="P2291" s="15" t="n">
        <f aca="false">IF(ISBLANK(O2291),"",IF(O2291="",0,1))</f>
        <v>0</v>
      </c>
      <c r="Q2291" s="21"/>
      <c r="R2291" s="21"/>
      <c r="S2291" s="21"/>
      <c r="T2291" s="42" t="str">
        <f aca="false">IF(AND($A2291 = "Nome da disciplina:", ISTEXT($B2291)), "OK", "")</f>
        <v/>
      </c>
      <c r="U2291" s="21"/>
      <c r="V2291" s="21"/>
      <c r="W2291" s="21"/>
    </row>
    <row r="2292" customFormat="false" ht="12" hidden="false" customHeight="false" outlineLevel="0" collapsed="false">
      <c r="A2292" s="21"/>
      <c r="B2292" s="21"/>
      <c r="C2292" s="21"/>
      <c r="D2292" s="21"/>
      <c r="E2292" s="21"/>
      <c r="F2292" s="21"/>
      <c r="G2292" s="21"/>
      <c r="H2292" s="21"/>
      <c r="I2292" s="21"/>
      <c r="J2292" s="21"/>
      <c r="K2292" s="21"/>
      <c r="L2292" s="21"/>
      <c r="M2292" s="21"/>
      <c r="N2292" s="21"/>
      <c r="O2292" s="21"/>
      <c r="P2292" s="21"/>
      <c r="Q2292" s="21"/>
      <c r="R2292" s="21"/>
      <c r="S2292" s="21"/>
      <c r="T2292" s="42" t="str">
        <f aca="false">IF(AND($A2292 = "Nome da disciplina:", ISTEXT($B2292)), "OK", "")</f>
        <v/>
      </c>
      <c r="U2292" s="21"/>
      <c r="V2292" s="21"/>
      <c r="W2292" s="21"/>
    </row>
    <row r="2293" customFormat="false" ht="15.75" hidden="false" customHeight="true" outlineLevel="0" collapsed="false">
      <c r="T2293" s="42" t="str">
        <f aca="false">IF(AND($A2293 = "Nome da disciplina:", ISTEXT($B2293)), "OK", "")</f>
        <v/>
      </c>
    </row>
    <row r="2294" customFormat="false" ht="15.75" hidden="false" customHeight="true" outlineLevel="0" collapsed="false">
      <c r="T2294" s="42" t="str">
        <f aca="false">IF(AND($A2294 = "Nome da disciplina:", ISTEXT($B2294)), "OK", "")</f>
        <v/>
      </c>
    </row>
    <row r="2295" customFormat="false" ht="19.5" hidden="false" customHeight="true" outlineLevel="0" collapsed="false">
      <c r="A2295" s="15" t="s">
        <v>98</v>
      </c>
      <c r="B2295" s="17"/>
      <c r="C2295" s="17"/>
      <c r="D2295" s="17"/>
      <c r="E2295" s="17"/>
      <c r="F2295" s="17"/>
      <c r="G2295" s="17"/>
      <c r="H2295" s="17"/>
      <c r="I2295" s="17"/>
      <c r="J2295" s="17"/>
      <c r="K2295" s="17"/>
      <c r="L2295" s="17"/>
      <c r="M2295" s="17"/>
      <c r="N2295" s="19"/>
      <c r="O2295" s="15" t="str">
        <f aca="false">IF(AND(B2295="",NOT(F2296="")),"Nome da disciplina obrigatório","")</f>
        <v/>
      </c>
      <c r="P2295" s="15" t="n">
        <f aca="false">IF(ISBLANK(O2295),"",IF(O2295="",0,1))</f>
        <v>0</v>
      </c>
      <c r="Q2295" s="21"/>
      <c r="R2295" s="21"/>
      <c r="S2295" s="21"/>
      <c r="T2295" s="42" t="str">
        <f aca="false">IF(AND($A2295 = "Nome da disciplina:", ISTEXT($B2295)), "OK", "")</f>
        <v/>
      </c>
      <c r="U2295" s="21"/>
      <c r="V2295" s="21"/>
      <c r="W2295" s="21"/>
    </row>
    <row r="2296" customFormat="false" ht="32.25" hidden="false" customHeight="true" outlineLevel="0" collapsed="false">
      <c r="A2296" s="47" t="s">
        <v>99</v>
      </c>
      <c r="B2296" s="47"/>
      <c r="C2296" s="47"/>
      <c r="D2296" s="47"/>
      <c r="E2296" s="47"/>
      <c r="F2296" s="15" t="str">
        <f aca="false">IF(SUM(G2306:G2315)+SUM(M2306:M2315)=0,"",SUM(G2306:G2315)+SUM(M2306:M2315))</f>
        <v/>
      </c>
      <c r="H2296" s="19"/>
      <c r="I2296" s="19"/>
      <c r="J2296" s="19"/>
      <c r="K2296" s="19"/>
      <c r="L2296" s="19"/>
      <c r="M2296" s="19"/>
      <c r="N2296" s="19"/>
      <c r="O2296" s="15" t="str">
        <f aca="false">IF(F2296="", "", IF(AND(NOT(F2296=0),NOT(MOD(F2296,15)=0)),"A carga horária deve ser múltiplo de 15",""))</f>
        <v/>
      </c>
      <c r="P2296" s="15" t="n">
        <f aca="false">IF(ISBLANK(O2296),"",IF(O2296="",0,1))</f>
        <v>0</v>
      </c>
      <c r="Q2296" s="21"/>
      <c r="R2296" s="21"/>
      <c r="S2296" s="21"/>
      <c r="T2296" s="42" t="str">
        <f aca="false">IF(AND($A2296 = "Nome da disciplina:", ISTEXT($B2296)), "OK", "")</f>
        <v/>
      </c>
      <c r="U2296" s="19"/>
      <c r="V2296" s="19"/>
      <c r="W2296" s="21"/>
    </row>
    <row r="2297" customFormat="false" ht="13.5" hidden="false" customHeight="true" outlineLevel="0" collapsed="false">
      <c r="A2297" s="39" t="s">
        <v>92</v>
      </c>
      <c r="B2297" s="39"/>
      <c r="C2297" s="39"/>
      <c r="D2297" s="39"/>
      <c r="E2297" s="39"/>
      <c r="F2297" s="48" t="str">
        <f aca="false">IF(AND(NOT(ISBLANK(F2296)),ISNUMBER(F2296),F2296&gt;=15),F2296/15,"")</f>
        <v/>
      </c>
      <c r="G2297" s="19"/>
      <c r="H2297" s="19"/>
      <c r="I2297" s="19"/>
      <c r="J2297" s="19"/>
      <c r="K2297" s="19"/>
      <c r="L2297" s="19"/>
      <c r="M2297" s="19"/>
      <c r="N2297" s="19"/>
      <c r="O2297" s="21"/>
      <c r="P2297" s="21"/>
      <c r="Q2297" s="21"/>
      <c r="R2297" s="21"/>
      <c r="S2297" s="21"/>
      <c r="T2297" s="42" t="str">
        <f aca="false">IF(AND($A2297 = "Nome da disciplina:", ISTEXT($B2297)), "OK", "")</f>
        <v/>
      </c>
      <c r="U2297" s="19"/>
      <c r="V2297" s="19"/>
      <c r="W2297" s="21"/>
    </row>
    <row r="2298" customFormat="false" ht="60" hidden="false" customHeight="true" outlineLevel="0" collapsed="false">
      <c r="A2298" s="15" t="s">
        <v>100</v>
      </c>
      <c r="B2298" s="31"/>
      <c r="C2298" s="31"/>
      <c r="D2298" s="31"/>
      <c r="E2298" s="31"/>
      <c r="F2298" s="31"/>
      <c r="G2298" s="31"/>
      <c r="H2298" s="31"/>
      <c r="I2298" s="31"/>
      <c r="J2298" s="31"/>
      <c r="K2298" s="31"/>
      <c r="L2298" s="31"/>
      <c r="M2298" s="31"/>
      <c r="N2298" s="19"/>
      <c r="O2298" s="21"/>
      <c r="P2298" s="21"/>
      <c r="Q2298" s="21"/>
      <c r="R2298" s="21"/>
      <c r="S2298" s="21"/>
      <c r="T2298" s="42" t="str">
        <f aca="false">IF(AND($A2298 = "Nome da disciplina:", ISTEXT($B2298)), "OK", "")</f>
        <v/>
      </c>
      <c r="U2298" s="19"/>
      <c r="V2298" s="19"/>
      <c r="W2298" s="21"/>
    </row>
    <row r="2299" customFormat="false" ht="60" hidden="false" customHeight="true" outlineLevel="0" collapsed="false">
      <c r="A2299" s="49" t="s">
        <v>101</v>
      </c>
      <c r="B2299" s="31"/>
      <c r="C2299" s="31"/>
      <c r="D2299" s="31"/>
      <c r="E2299" s="31"/>
      <c r="F2299" s="31"/>
      <c r="G2299" s="31"/>
      <c r="H2299" s="31"/>
      <c r="I2299" s="31"/>
      <c r="J2299" s="31"/>
      <c r="K2299" s="31"/>
      <c r="L2299" s="31"/>
      <c r="M2299" s="31"/>
      <c r="N2299" s="19"/>
      <c r="O2299" s="21"/>
      <c r="P2299" s="21"/>
      <c r="Q2299" s="21"/>
      <c r="R2299" s="21"/>
      <c r="S2299" s="21"/>
      <c r="T2299" s="42" t="str">
        <f aca="false">IF(AND($A2299 = "Nome da disciplina:", ISTEXT($B2299)), "OK", "")</f>
        <v/>
      </c>
      <c r="U2299" s="19"/>
      <c r="V2299" s="19"/>
      <c r="W2299" s="21"/>
    </row>
    <row r="2300" customFormat="false" ht="13.5" hidden="false" customHeight="false" outlineLevel="0" collapsed="false">
      <c r="A2300" s="15" t="s">
        <v>102</v>
      </c>
      <c r="B2300" s="22"/>
      <c r="C2300" s="50" t="s">
        <v>103</v>
      </c>
      <c r="D2300" s="19"/>
      <c r="E2300" s="19"/>
      <c r="G2300" s="21"/>
      <c r="H2300" s="19"/>
      <c r="I2300" s="19"/>
      <c r="J2300" s="19"/>
      <c r="K2300" s="19"/>
      <c r="L2300" s="19"/>
      <c r="M2300" s="19"/>
      <c r="N2300" s="19"/>
      <c r="O2300" s="21"/>
      <c r="P2300" s="21"/>
      <c r="Q2300" s="21"/>
      <c r="R2300" s="21"/>
      <c r="S2300" s="21"/>
      <c r="T2300" s="42" t="str">
        <f aca="false">IF(AND($A2300 = "Nome da disciplina:", ISTEXT($B2300)), "OK", "")</f>
        <v/>
      </c>
      <c r="U2300" s="19"/>
      <c r="V2300" s="19"/>
      <c r="W2300" s="21"/>
    </row>
    <row r="2301" customFormat="false" ht="13.5" hidden="false" customHeight="false" outlineLevel="0" collapsed="false">
      <c r="A2301" s="15" t="s">
        <v>104</v>
      </c>
      <c r="B2301" s="22"/>
      <c r="C2301" s="50" t="s">
        <v>103</v>
      </c>
      <c r="D2301" s="19"/>
      <c r="E2301" s="19"/>
      <c r="G2301" s="21"/>
      <c r="H2301" s="19"/>
      <c r="I2301" s="19"/>
      <c r="J2301" s="19"/>
      <c r="K2301" s="19"/>
      <c r="L2301" s="19"/>
      <c r="M2301" s="19"/>
      <c r="N2301" s="19"/>
      <c r="O2301" s="21"/>
      <c r="P2301" s="21"/>
      <c r="Q2301" s="21"/>
      <c r="R2301" s="21"/>
      <c r="S2301" s="21"/>
      <c r="T2301" s="42" t="str">
        <f aca="false">IF(AND($A2301 = "Nome da disciplina:", ISTEXT($B2301)), "OK", "")</f>
        <v/>
      </c>
      <c r="U2301" s="19"/>
      <c r="V2301" s="19"/>
      <c r="W2301" s="21"/>
    </row>
    <row r="2302" customFormat="false" ht="13.5" hidden="false" customHeight="true" outlineLevel="0" collapsed="false">
      <c r="A2302" s="51" t="s">
        <v>105</v>
      </c>
      <c r="B2302" s="51"/>
      <c r="C2302" s="22"/>
      <c r="D2302" s="50" t="s">
        <v>103</v>
      </c>
      <c r="E2302" s="19"/>
      <c r="F2302" s="52"/>
      <c r="G2302" s="21"/>
      <c r="H2302" s="19"/>
      <c r="I2302" s="19"/>
      <c r="J2302" s="19"/>
      <c r="K2302" s="19"/>
      <c r="L2302" s="19"/>
      <c r="M2302" s="19"/>
      <c r="N2302" s="19"/>
      <c r="O2302" s="21"/>
      <c r="P2302" s="21"/>
      <c r="Q2302" s="21"/>
      <c r="R2302" s="21"/>
      <c r="S2302" s="21"/>
      <c r="T2302" s="42" t="str">
        <f aca="false">IF(AND($A2302 = "Nome da disciplina:", ISTEXT($B2302)), "OK", "")</f>
        <v/>
      </c>
      <c r="U2302" s="19"/>
      <c r="V2302" s="19"/>
      <c r="W2302" s="21"/>
    </row>
    <row r="2303" customFormat="false" ht="13.5" hidden="false" customHeight="true" outlineLevel="0" collapsed="false">
      <c r="A2303" s="51" t="s">
        <v>106</v>
      </c>
      <c r="B2303" s="51"/>
      <c r="C2303" s="22"/>
      <c r="D2303" s="50" t="s">
        <v>103</v>
      </c>
      <c r="E2303" s="19"/>
      <c r="F2303" s="52"/>
      <c r="G2303" s="21"/>
      <c r="H2303" s="19"/>
      <c r="I2303" s="19"/>
      <c r="J2303" s="19"/>
      <c r="K2303" s="19"/>
      <c r="L2303" s="19"/>
      <c r="M2303" s="19"/>
      <c r="N2303" s="19"/>
      <c r="O2303" s="21"/>
      <c r="P2303" s="21"/>
      <c r="Q2303" s="21"/>
      <c r="R2303" s="21"/>
      <c r="S2303" s="21"/>
      <c r="T2303" s="42" t="str">
        <f aca="false">IF(AND($A2303 = "Nome da disciplina:", ISTEXT($B2303)), "OK", "")</f>
        <v/>
      </c>
      <c r="U2303" s="19"/>
      <c r="V2303" s="19"/>
      <c r="W2303" s="21"/>
    </row>
    <row r="2304" customFormat="false" ht="13.5" hidden="false" customHeight="true" outlineLevel="0" collapsed="false">
      <c r="A2304" s="57" t="s">
        <v>107</v>
      </c>
      <c r="B2304" s="57"/>
      <c r="C2304" s="57"/>
      <c r="D2304" s="22"/>
      <c r="E2304" s="50" t="s">
        <v>103</v>
      </c>
      <c r="G2304" s="21"/>
      <c r="H2304" s="19"/>
      <c r="I2304" s="19"/>
      <c r="J2304" s="19"/>
      <c r="K2304" s="19"/>
      <c r="L2304" s="19"/>
      <c r="M2304" s="19"/>
      <c r="N2304" s="19"/>
      <c r="O2304" s="21"/>
      <c r="P2304" s="21"/>
      <c r="Q2304" s="21"/>
      <c r="R2304" s="21"/>
      <c r="S2304" s="21"/>
      <c r="T2304" s="42" t="str">
        <f aca="false">IF(AND($A2304 = "Nome da disciplina:", ISTEXT($B2304)), "OK", "")</f>
        <v/>
      </c>
      <c r="U2304" s="19"/>
      <c r="V2304" s="19"/>
      <c r="W2304" s="21"/>
    </row>
    <row r="2305" customFormat="false" ht="13.5" hidden="false" customHeight="true" outlineLevel="0" collapsed="false">
      <c r="A2305" s="59" t="s">
        <v>108</v>
      </c>
      <c r="B2305" s="59"/>
      <c r="C2305" s="59"/>
      <c r="D2305" s="22"/>
      <c r="E2305" s="50" t="s">
        <v>103</v>
      </c>
      <c r="G2305" s="21"/>
      <c r="H2305" s="19"/>
      <c r="I2305" s="19"/>
      <c r="J2305" s="19"/>
      <c r="K2305" s="19"/>
      <c r="L2305" s="19"/>
      <c r="M2305" s="19"/>
      <c r="N2305" s="19"/>
      <c r="O2305" s="21"/>
      <c r="P2305" s="21"/>
      <c r="Q2305" s="21"/>
      <c r="R2305" s="21"/>
      <c r="S2305" s="21"/>
      <c r="T2305" s="42" t="str">
        <f aca="false">IF(AND($A2305 = "Nome da disciplina:", ISTEXT($B2305)), "OK", "")</f>
        <v/>
      </c>
      <c r="U2305" s="19"/>
      <c r="V2305" s="19"/>
      <c r="W2305" s="21"/>
    </row>
    <row r="2306" customFormat="false" ht="13.5" hidden="false" customHeight="false" outlineLevel="0" collapsed="false">
      <c r="A2306" s="15" t="s">
        <v>109</v>
      </c>
      <c r="B2306" s="20"/>
      <c r="C2306" s="20"/>
      <c r="D2306" s="20"/>
      <c r="E2306" s="19"/>
      <c r="F2306" s="15" t="s">
        <v>110</v>
      </c>
      <c r="G2306" s="22"/>
      <c r="H2306" s="19"/>
      <c r="I2306" s="15" t="s">
        <v>111</v>
      </c>
      <c r="J2306" s="22"/>
      <c r="K2306" s="19"/>
      <c r="L2306" s="15" t="s">
        <v>110</v>
      </c>
      <c r="M2306" s="22"/>
      <c r="N2306" s="19"/>
      <c r="O2306" s="15" t="str">
        <f aca="false">IF(OR(AND(NOT(ISBLANK(G2306)),NOT(ISNUMBER(G2306))),AND(NOT(ISBLANK(J2306)),NOT(ISNUMBER(M2306)))),"Digite um número na C.H.",IF(OR(COUNTIF(B2306:B2315,B2306)&gt;1,COUNTIF(J2306:J2315,J2306)&gt;1),"Docente repetido",""))</f>
        <v/>
      </c>
      <c r="P2306" s="15" t="n">
        <f aca="false">IF(ISBLANK(O2306),"",IF(O2306="",0,1))</f>
        <v>0</v>
      </c>
      <c r="Q2306" s="21"/>
      <c r="R2306" s="21"/>
      <c r="S2306" s="21"/>
      <c r="T2306" s="42" t="str">
        <f aca="false">IF(AND($A2306 = "Nome da disciplina:", ISTEXT($B2306)), "OK", "")</f>
        <v/>
      </c>
      <c r="U2306" s="19"/>
      <c r="V2306" s="19"/>
      <c r="W2306" s="21"/>
    </row>
    <row r="2307" customFormat="false" ht="13.5" hidden="false" customHeight="false" outlineLevel="0" collapsed="false">
      <c r="A2307" s="15" t="s">
        <v>112</v>
      </c>
      <c r="B2307" s="20"/>
      <c r="C2307" s="20"/>
      <c r="D2307" s="20"/>
      <c r="E2307" s="19"/>
      <c r="F2307" s="15" t="s">
        <v>110</v>
      </c>
      <c r="G2307" s="22"/>
      <c r="H2307" s="19"/>
      <c r="I2307" s="15" t="s">
        <v>113</v>
      </c>
      <c r="J2307" s="22"/>
      <c r="K2307" s="19"/>
      <c r="L2307" s="15" t="s">
        <v>110</v>
      </c>
      <c r="M2307" s="22"/>
      <c r="N2307" s="19"/>
      <c r="O2307" s="15" t="str">
        <f aca="false">IF(OR(AND(NOT(ISBLANK(G2307)),NOT(ISNUMBER(G2307))),AND(NOT(ISBLANK(J2307)),NOT(ISNUMBER(M2307)))),"Digite um número na C.H.",IF(OR(COUNTIF(B2306:B2315,B2307)&gt;1,COUNTIF(J2306:J2315,J2307)&gt;1),"Docente repetido",""))</f>
        <v/>
      </c>
      <c r="P2307" s="15" t="n">
        <f aca="false">IF(ISBLANK(O2307),"",IF(O2307="",0,1))</f>
        <v>0</v>
      </c>
      <c r="Q2307" s="21"/>
      <c r="R2307" s="21"/>
      <c r="S2307" s="21"/>
      <c r="T2307" s="42" t="str">
        <f aca="false">IF(AND($A2307 = "Nome da disciplina:", ISTEXT($B2307)), "OK", "")</f>
        <v/>
      </c>
      <c r="U2307" s="19"/>
      <c r="V2307" s="19"/>
      <c r="W2307" s="21"/>
    </row>
    <row r="2308" customFormat="false" ht="13.5" hidden="false" customHeight="false" outlineLevel="0" collapsed="false">
      <c r="A2308" s="15" t="s">
        <v>114</v>
      </c>
      <c r="B2308" s="20"/>
      <c r="C2308" s="20"/>
      <c r="D2308" s="20"/>
      <c r="E2308" s="19"/>
      <c r="F2308" s="15" t="s">
        <v>110</v>
      </c>
      <c r="G2308" s="22"/>
      <c r="H2308" s="19"/>
      <c r="I2308" s="15" t="s">
        <v>115</v>
      </c>
      <c r="J2308" s="22"/>
      <c r="K2308" s="19"/>
      <c r="L2308" s="15" t="s">
        <v>110</v>
      </c>
      <c r="M2308" s="22"/>
      <c r="N2308" s="19"/>
      <c r="O2308" s="15" t="str">
        <f aca="false">IF(OR(AND(NOT(ISBLANK(G2308)),NOT(ISNUMBER(G2308))),AND(NOT(ISBLANK(J2308)),NOT(ISNUMBER(M2308)))),"Digite um número na C.H.",IF(OR(COUNTIF(B2306:B2315,B2308)&gt;1,COUNTIF(J2306:J2315,J2308)&gt;1),"Docente repetido",""))</f>
        <v/>
      </c>
      <c r="P2308" s="15" t="n">
        <f aca="false">IF(ISBLANK(O2308),"",IF(O2308="",0,1))</f>
        <v>0</v>
      </c>
      <c r="Q2308" s="21"/>
      <c r="R2308" s="21"/>
      <c r="S2308" s="21"/>
      <c r="T2308" s="42" t="str">
        <f aca="false">IF(AND($A2308 = "Nome da disciplina:", ISTEXT($B2308)), "OK", "")</f>
        <v/>
      </c>
      <c r="U2308" s="19"/>
      <c r="V2308" s="19"/>
      <c r="W2308" s="21"/>
    </row>
    <row r="2309" customFormat="false" ht="13.5" hidden="false" customHeight="false" outlineLevel="0" collapsed="false">
      <c r="A2309" s="15" t="s">
        <v>116</v>
      </c>
      <c r="B2309" s="20"/>
      <c r="C2309" s="20"/>
      <c r="D2309" s="20"/>
      <c r="E2309" s="19"/>
      <c r="F2309" s="15" t="s">
        <v>110</v>
      </c>
      <c r="G2309" s="22"/>
      <c r="H2309" s="19"/>
      <c r="I2309" s="15" t="s">
        <v>117</v>
      </c>
      <c r="J2309" s="22"/>
      <c r="K2309" s="19"/>
      <c r="L2309" s="15" t="s">
        <v>110</v>
      </c>
      <c r="M2309" s="22"/>
      <c r="N2309" s="19"/>
      <c r="O2309" s="15" t="str">
        <f aca="false">IF(OR(AND(NOT(ISBLANK(G2309)),NOT(ISNUMBER(G2309))),AND(NOT(ISBLANK(J2309)),NOT(ISNUMBER(M2309)))),"Digite um número na C.H.",IF(OR(COUNTIF(B2306:B2315,B2309)&gt;1,COUNTIF(J2306:J2315,J2309)&gt;1),"Docente repetido",""))</f>
        <v/>
      </c>
      <c r="P2309" s="15" t="n">
        <f aca="false">IF(ISBLANK(O2309),"",IF(O2309="",0,1))</f>
        <v>0</v>
      </c>
      <c r="Q2309" s="21"/>
      <c r="R2309" s="21"/>
      <c r="S2309" s="21"/>
      <c r="T2309" s="42" t="str">
        <f aca="false">IF(AND($A2309 = "Nome da disciplina:", ISTEXT($B2309)), "OK", "")</f>
        <v/>
      </c>
      <c r="U2309" s="19"/>
      <c r="V2309" s="19"/>
      <c r="W2309" s="21"/>
    </row>
    <row r="2310" customFormat="false" ht="13.5" hidden="false" customHeight="false" outlineLevel="0" collapsed="false">
      <c r="A2310" s="15" t="s">
        <v>118</v>
      </c>
      <c r="B2310" s="20"/>
      <c r="C2310" s="20"/>
      <c r="D2310" s="20"/>
      <c r="E2310" s="19"/>
      <c r="F2310" s="15" t="s">
        <v>110</v>
      </c>
      <c r="G2310" s="22"/>
      <c r="H2310" s="19"/>
      <c r="I2310" s="15" t="s">
        <v>119</v>
      </c>
      <c r="J2310" s="22"/>
      <c r="K2310" s="19"/>
      <c r="L2310" s="15" t="s">
        <v>110</v>
      </c>
      <c r="M2310" s="22"/>
      <c r="N2310" s="19"/>
      <c r="O2310" s="15" t="str">
        <f aca="false">IF(OR(AND(NOT(ISBLANK(G2310)),NOT(ISNUMBER(G2310))),AND(NOT(ISBLANK(J2310)),NOT(ISNUMBER(M2310)))),"Digite um número na C.H.",IF(OR(COUNTIF(B2306:B2315,B2310)&gt;1,COUNTIF(J2306:J2315,J2310)&gt;1),"Docente repetido",""))</f>
        <v/>
      </c>
      <c r="P2310" s="15" t="n">
        <f aca="false">IF(ISBLANK(O2310),"",IF(O2310="",0,1))</f>
        <v>0</v>
      </c>
      <c r="Q2310" s="21"/>
      <c r="R2310" s="21"/>
      <c r="S2310" s="21"/>
      <c r="T2310" s="42" t="str">
        <f aca="false">IF(AND($A2310 = "Nome da disciplina:", ISTEXT($B2310)), "OK", "")</f>
        <v/>
      </c>
      <c r="U2310" s="19"/>
      <c r="V2310" s="19"/>
      <c r="W2310" s="21"/>
    </row>
    <row r="2311" customFormat="false" ht="13.5" hidden="false" customHeight="false" outlineLevel="0" collapsed="false">
      <c r="A2311" s="15" t="s">
        <v>120</v>
      </c>
      <c r="B2311" s="20"/>
      <c r="C2311" s="20"/>
      <c r="D2311" s="20"/>
      <c r="E2311" s="19"/>
      <c r="F2311" s="15" t="s">
        <v>110</v>
      </c>
      <c r="G2311" s="22"/>
      <c r="H2311" s="19"/>
      <c r="I2311" s="15" t="s">
        <v>121</v>
      </c>
      <c r="J2311" s="22"/>
      <c r="K2311" s="19"/>
      <c r="L2311" s="15" t="s">
        <v>110</v>
      </c>
      <c r="M2311" s="22"/>
      <c r="N2311" s="19"/>
      <c r="O2311" s="15" t="str">
        <f aca="false">IF(OR(AND(NOT(ISBLANK(G2311)),NOT(ISNUMBER(G2311))),AND(NOT(ISBLANK(J2311)),NOT(ISNUMBER(M2311)))),"Digite um número na C.H.",IF(OR(COUNTIF(B2306:B2315,B2311)&gt;1,COUNTIF(J2306:J2315,J2311)&gt;1),"Docente repetido",""))</f>
        <v/>
      </c>
      <c r="P2311" s="15" t="n">
        <f aca="false">IF(ISBLANK(O2311),"",IF(O2311="",0,1))</f>
        <v>0</v>
      </c>
      <c r="Q2311" s="21"/>
      <c r="R2311" s="21"/>
      <c r="S2311" s="21"/>
      <c r="T2311" s="42" t="str">
        <f aca="false">IF(AND($A2311 = "Nome da disciplina:", ISTEXT($B2311)), "OK", "")</f>
        <v/>
      </c>
      <c r="U2311" s="19"/>
      <c r="V2311" s="19"/>
      <c r="W2311" s="21"/>
    </row>
    <row r="2312" customFormat="false" ht="13.5" hidden="false" customHeight="false" outlineLevel="0" collapsed="false">
      <c r="A2312" s="15" t="s">
        <v>122</v>
      </c>
      <c r="B2312" s="20"/>
      <c r="C2312" s="20"/>
      <c r="D2312" s="20"/>
      <c r="E2312" s="19"/>
      <c r="F2312" s="15" t="s">
        <v>110</v>
      </c>
      <c r="G2312" s="22"/>
      <c r="H2312" s="19"/>
      <c r="I2312" s="15" t="s">
        <v>123</v>
      </c>
      <c r="J2312" s="22"/>
      <c r="K2312" s="19"/>
      <c r="L2312" s="15" t="s">
        <v>110</v>
      </c>
      <c r="M2312" s="22"/>
      <c r="N2312" s="19"/>
      <c r="O2312" s="15" t="str">
        <f aca="false">IF(OR(AND(NOT(ISBLANK(G2312)),NOT(ISNUMBER(G2312))),AND(NOT(ISBLANK(J2312)),NOT(ISNUMBER(M2312)))),"Digite um número na C.H.",IF(OR(COUNTIF(B2306:B2315,B2312)&gt;1,COUNTIF(J2306:J2315,J2312)&gt;1),"Docente repetido",""))</f>
        <v/>
      </c>
      <c r="P2312" s="15" t="n">
        <f aca="false">IF(ISBLANK(O2312),"",IF(O2312="",0,1))</f>
        <v>0</v>
      </c>
      <c r="Q2312" s="21"/>
      <c r="R2312" s="21"/>
      <c r="S2312" s="21"/>
      <c r="T2312" s="42" t="str">
        <f aca="false">IF(AND($A2312 = "Nome da disciplina:", ISTEXT($B2312)), "OK", "")</f>
        <v/>
      </c>
      <c r="U2312" s="19"/>
      <c r="V2312" s="19"/>
      <c r="W2312" s="21"/>
    </row>
    <row r="2313" customFormat="false" ht="13.5" hidden="false" customHeight="false" outlineLevel="0" collapsed="false">
      <c r="A2313" s="15" t="s">
        <v>124</v>
      </c>
      <c r="B2313" s="20"/>
      <c r="C2313" s="20"/>
      <c r="D2313" s="20"/>
      <c r="E2313" s="19"/>
      <c r="F2313" s="15" t="s">
        <v>110</v>
      </c>
      <c r="G2313" s="22"/>
      <c r="H2313" s="19"/>
      <c r="I2313" s="15" t="s">
        <v>125</v>
      </c>
      <c r="J2313" s="22"/>
      <c r="K2313" s="19"/>
      <c r="L2313" s="15" t="s">
        <v>110</v>
      </c>
      <c r="M2313" s="22"/>
      <c r="N2313" s="19"/>
      <c r="O2313" s="15" t="str">
        <f aca="false">IF(OR(AND(NOT(ISBLANK(G2313)),NOT(ISNUMBER(G2313))),AND(NOT(ISBLANK(J2313)),NOT(ISNUMBER(M2313)))),"Digite um número na C.H.",IF(OR(COUNTIF(B2306:B2315,B2313)&gt;1,COUNTIF(J2306:J2315,J2313)&gt;1),"Docente repetido",""))</f>
        <v/>
      </c>
      <c r="P2313" s="15" t="n">
        <f aca="false">IF(ISBLANK(O2313),"",IF(O2313="",0,1))</f>
        <v>0</v>
      </c>
      <c r="Q2313" s="21"/>
      <c r="R2313" s="21"/>
      <c r="S2313" s="21"/>
      <c r="T2313" s="42" t="str">
        <f aca="false">IF(AND($A2313 = "Nome da disciplina:", ISTEXT($B2313)), "OK", "")</f>
        <v/>
      </c>
      <c r="U2313" s="19"/>
      <c r="V2313" s="19"/>
      <c r="W2313" s="21"/>
    </row>
    <row r="2314" customFormat="false" ht="13.5" hidden="false" customHeight="false" outlineLevel="0" collapsed="false">
      <c r="A2314" s="15" t="s">
        <v>126</v>
      </c>
      <c r="B2314" s="20"/>
      <c r="C2314" s="20"/>
      <c r="D2314" s="20"/>
      <c r="E2314" s="19"/>
      <c r="F2314" s="15" t="s">
        <v>110</v>
      </c>
      <c r="G2314" s="22"/>
      <c r="H2314" s="19"/>
      <c r="I2314" s="15" t="s">
        <v>127</v>
      </c>
      <c r="J2314" s="22"/>
      <c r="K2314" s="19"/>
      <c r="L2314" s="15" t="s">
        <v>110</v>
      </c>
      <c r="M2314" s="22"/>
      <c r="N2314" s="19"/>
      <c r="O2314" s="15" t="str">
        <f aca="false">IF(OR(AND(NOT(ISBLANK(G2314)),NOT(ISNUMBER(G2314))),AND(NOT(ISBLANK(J2314)),NOT(ISNUMBER(M2314)))),"Digite um número na C.H.",IF(OR(COUNTIF(B2306:B2315,B2314)&gt;1,COUNTIF(J2306:J2315,J2314)&gt;1),"Docente repetido",""))</f>
        <v/>
      </c>
      <c r="P2314" s="15" t="n">
        <f aca="false">IF(ISBLANK(O2314),"",IF(O2314="",0,1))</f>
        <v>0</v>
      </c>
      <c r="Q2314" s="21"/>
      <c r="R2314" s="21"/>
      <c r="S2314" s="21"/>
      <c r="T2314" s="42" t="str">
        <f aca="false">IF(AND($A2314 = "Nome da disciplina:", ISTEXT($B2314)), "OK", "")</f>
        <v/>
      </c>
      <c r="U2314" s="21"/>
      <c r="V2314" s="21"/>
      <c r="W2314" s="21"/>
    </row>
    <row r="2315" customFormat="false" ht="13.5" hidden="false" customHeight="false" outlineLevel="0" collapsed="false">
      <c r="A2315" s="15" t="s">
        <v>128</v>
      </c>
      <c r="B2315" s="20"/>
      <c r="C2315" s="20"/>
      <c r="D2315" s="20"/>
      <c r="E2315" s="19"/>
      <c r="F2315" s="15" t="s">
        <v>110</v>
      </c>
      <c r="G2315" s="22"/>
      <c r="H2315" s="19"/>
      <c r="I2315" s="15" t="s">
        <v>129</v>
      </c>
      <c r="J2315" s="22"/>
      <c r="K2315" s="19"/>
      <c r="L2315" s="15" t="s">
        <v>110</v>
      </c>
      <c r="M2315" s="22"/>
      <c r="N2315" s="19"/>
      <c r="O2315" s="15" t="str">
        <f aca="false">IF(OR(AND(NOT(ISBLANK(G2315)),NOT(ISNUMBER(G2315))),AND(NOT(ISBLANK(J2315)),NOT(ISNUMBER(M2315)))),"Digite um número na C.H.",IF(OR(COUNTIF(B2306:B2315,B2315)&gt;1,COUNTIF(J2306:J2315,J2315)&gt;1),"Docente repetido",""))</f>
        <v/>
      </c>
      <c r="P2315" s="15" t="n">
        <f aca="false">IF(ISBLANK(O2315),"",IF(O2315="",0,1))</f>
        <v>0</v>
      </c>
      <c r="Q2315" s="21"/>
      <c r="R2315" s="21"/>
      <c r="S2315" s="21"/>
      <c r="T2315" s="42" t="str">
        <f aca="false">IF(AND($A2315 = "Nome da disciplina:", ISTEXT($B2315)), "OK", "")</f>
        <v/>
      </c>
      <c r="U2315" s="21"/>
      <c r="V2315" s="21"/>
      <c r="W2315" s="21"/>
    </row>
    <row r="2316" customFormat="false" ht="12" hidden="false" customHeight="false" outlineLevel="0" collapsed="false">
      <c r="A2316" s="21"/>
      <c r="B2316" s="21"/>
      <c r="C2316" s="21"/>
      <c r="D2316" s="21"/>
      <c r="E2316" s="21"/>
      <c r="F2316" s="21"/>
      <c r="G2316" s="21"/>
      <c r="H2316" s="21"/>
      <c r="I2316" s="21"/>
      <c r="J2316" s="21"/>
      <c r="K2316" s="21"/>
      <c r="L2316" s="21"/>
      <c r="M2316" s="21"/>
      <c r="N2316" s="21"/>
      <c r="O2316" s="21"/>
      <c r="P2316" s="21"/>
      <c r="Q2316" s="21"/>
      <c r="R2316" s="21"/>
      <c r="S2316" s="21"/>
      <c r="T2316" s="42" t="str">
        <f aca="false">IF(AND($A2316 = "Nome da disciplina:", ISTEXT($B2316)), "OK", "")</f>
        <v/>
      </c>
      <c r="U2316" s="21"/>
      <c r="V2316" s="21"/>
      <c r="W2316" s="21"/>
    </row>
    <row r="2317" customFormat="false" ht="15.75" hidden="false" customHeight="true" outlineLevel="0" collapsed="false">
      <c r="T2317" s="42" t="str">
        <f aca="false">IF(AND($A2317 = "Nome da disciplina:", ISTEXT($B2317)), "OK", "")</f>
        <v/>
      </c>
    </row>
    <row r="2318" customFormat="false" ht="15.75" hidden="false" customHeight="true" outlineLevel="0" collapsed="false">
      <c r="T2318" s="42" t="str">
        <f aca="false">IF(AND($A2318 = "Nome da disciplina:", ISTEXT($B2318)), "OK", "")</f>
        <v/>
      </c>
    </row>
    <row r="2319" customFormat="false" ht="19.5" hidden="false" customHeight="true" outlineLevel="0" collapsed="false">
      <c r="A2319" s="15" t="s">
        <v>98</v>
      </c>
      <c r="B2319" s="17"/>
      <c r="C2319" s="17"/>
      <c r="D2319" s="17"/>
      <c r="E2319" s="17"/>
      <c r="F2319" s="17"/>
      <c r="G2319" s="17"/>
      <c r="H2319" s="17"/>
      <c r="I2319" s="17"/>
      <c r="J2319" s="17"/>
      <c r="K2319" s="17"/>
      <c r="L2319" s="17"/>
      <c r="M2319" s="17"/>
      <c r="N2319" s="19"/>
      <c r="O2319" s="15" t="str">
        <f aca="false">IF(AND(B2319="",NOT(F2320="")),"Nome da disciplina obrigatório","")</f>
        <v/>
      </c>
      <c r="P2319" s="15" t="n">
        <f aca="false">IF(ISBLANK(O2319),"",IF(O2319="",0,1))</f>
        <v>0</v>
      </c>
      <c r="Q2319" s="21"/>
      <c r="R2319" s="21"/>
      <c r="S2319" s="21"/>
      <c r="T2319" s="42" t="str">
        <f aca="false">IF(AND($A2319 = "Nome da disciplina:", ISTEXT($B2319)), "OK", "")</f>
        <v/>
      </c>
      <c r="U2319" s="21"/>
      <c r="V2319" s="21"/>
      <c r="W2319" s="21"/>
    </row>
    <row r="2320" customFormat="false" ht="32.25" hidden="false" customHeight="true" outlineLevel="0" collapsed="false">
      <c r="A2320" s="47" t="s">
        <v>99</v>
      </c>
      <c r="B2320" s="47"/>
      <c r="C2320" s="47"/>
      <c r="D2320" s="47"/>
      <c r="E2320" s="47"/>
      <c r="F2320" s="15" t="str">
        <f aca="false">IF(SUM(G2330:G2339)+SUM(M2330:M2339)=0,"",SUM(G2330:G2339)+SUM(M2330:M2339))</f>
        <v/>
      </c>
      <c r="H2320" s="19"/>
      <c r="I2320" s="19"/>
      <c r="J2320" s="19"/>
      <c r="K2320" s="19"/>
      <c r="L2320" s="19"/>
      <c r="M2320" s="19"/>
      <c r="N2320" s="19"/>
      <c r="O2320" s="15" t="str">
        <f aca="false">IF(F2320="", "", IF(AND(NOT(F2320=0),NOT(MOD(F2320,15)=0)),"A carga horária deve ser múltiplo de 15",""))</f>
        <v/>
      </c>
      <c r="P2320" s="15" t="n">
        <f aca="false">IF(ISBLANK(O2320),"",IF(O2320="",0,1))</f>
        <v>0</v>
      </c>
      <c r="Q2320" s="21"/>
      <c r="R2320" s="21"/>
      <c r="S2320" s="21"/>
      <c r="T2320" s="42" t="str">
        <f aca="false">IF(AND($A2320 = "Nome da disciplina:", ISTEXT($B2320)), "OK", "")</f>
        <v/>
      </c>
      <c r="U2320" s="19"/>
      <c r="V2320" s="19"/>
      <c r="W2320" s="21"/>
    </row>
    <row r="2321" customFormat="false" ht="13.5" hidden="false" customHeight="true" outlineLevel="0" collapsed="false">
      <c r="A2321" s="39" t="s">
        <v>92</v>
      </c>
      <c r="B2321" s="39"/>
      <c r="C2321" s="39"/>
      <c r="D2321" s="39"/>
      <c r="E2321" s="39"/>
      <c r="F2321" s="48" t="str">
        <f aca="false">IF(AND(NOT(ISBLANK(F2320)),ISNUMBER(F2320),F2320&gt;=15),F2320/15,"")</f>
        <v/>
      </c>
      <c r="G2321" s="19"/>
      <c r="H2321" s="19"/>
      <c r="I2321" s="19"/>
      <c r="J2321" s="19"/>
      <c r="K2321" s="19"/>
      <c r="L2321" s="19"/>
      <c r="M2321" s="19"/>
      <c r="N2321" s="19"/>
      <c r="O2321" s="21"/>
      <c r="P2321" s="21"/>
      <c r="Q2321" s="21"/>
      <c r="R2321" s="21"/>
      <c r="S2321" s="21"/>
      <c r="T2321" s="42" t="str">
        <f aca="false">IF(AND($A2321 = "Nome da disciplina:", ISTEXT($B2321)), "OK", "")</f>
        <v/>
      </c>
      <c r="U2321" s="19"/>
      <c r="V2321" s="19"/>
      <c r="W2321" s="21"/>
    </row>
    <row r="2322" customFormat="false" ht="60" hidden="false" customHeight="true" outlineLevel="0" collapsed="false">
      <c r="A2322" s="15" t="s">
        <v>100</v>
      </c>
      <c r="B2322" s="31"/>
      <c r="C2322" s="31"/>
      <c r="D2322" s="31"/>
      <c r="E2322" s="31"/>
      <c r="F2322" s="31"/>
      <c r="G2322" s="31"/>
      <c r="H2322" s="31"/>
      <c r="I2322" s="31"/>
      <c r="J2322" s="31"/>
      <c r="K2322" s="31"/>
      <c r="L2322" s="31"/>
      <c r="M2322" s="31"/>
      <c r="N2322" s="19"/>
      <c r="O2322" s="21"/>
      <c r="P2322" s="21"/>
      <c r="Q2322" s="21"/>
      <c r="R2322" s="21"/>
      <c r="S2322" s="21"/>
      <c r="T2322" s="42" t="str">
        <f aca="false">IF(AND($A2322 = "Nome da disciplina:", ISTEXT($B2322)), "OK", "")</f>
        <v/>
      </c>
      <c r="U2322" s="19"/>
      <c r="V2322" s="19"/>
      <c r="W2322" s="21"/>
    </row>
    <row r="2323" customFormat="false" ht="60" hidden="false" customHeight="true" outlineLevel="0" collapsed="false">
      <c r="A2323" s="49" t="s">
        <v>101</v>
      </c>
      <c r="B2323" s="31"/>
      <c r="C2323" s="31"/>
      <c r="D2323" s="31"/>
      <c r="E2323" s="31"/>
      <c r="F2323" s="31"/>
      <c r="G2323" s="31"/>
      <c r="H2323" s="31"/>
      <c r="I2323" s="31"/>
      <c r="J2323" s="31"/>
      <c r="K2323" s="31"/>
      <c r="L2323" s="31"/>
      <c r="M2323" s="31"/>
      <c r="N2323" s="19"/>
      <c r="O2323" s="21"/>
      <c r="P2323" s="21"/>
      <c r="Q2323" s="21"/>
      <c r="R2323" s="21"/>
      <c r="S2323" s="21"/>
      <c r="T2323" s="42" t="str">
        <f aca="false">IF(AND($A2323 = "Nome da disciplina:", ISTEXT($B2323)), "OK", "")</f>
        <v/>
      </c>
      <c r="U2323" s="19"/>
      <c r="V2323" s="19"/>
      <c r="W2323" s="21"/>
    </row>
    <row r="2324" customFormat="false" ht="13.5" hidden="false" customHeight="false" outlineLevel="0" collapsed="false">
      <c r="A2324" s="15" t="s">
        <v>102</v>
      </c>
      <c r="B2324" s="22"/>
      <c r="C2324" s="50" t="s">
        <v>103</v>
      </c>
      <c r="D2324" s="19"/>
      <c r="E2324" s="19"/>
      <c r="G2324" s="21"/>
      <c r="H2324" s="19"/>
      <c r="I2324" s="19"/>
      <c r="J2324" s="19"/>
      <c r="K2324" s="19"/>
      <c r="L2324" s="19"/>
      <c r="M2324" s="19"/>
      <c r="N2324" s="19"/>
      <c r="O2324" s="21"/>
      <c r="P2324" s="21"/>
      <c r="Q2324" s="21"/>
      <c r="R2324" s="21"/>
      <c r="S2324" s="21"/>
      <c r="T2324" s="42" t="str">
        <f aca="false">IF(AND($A2324 = "Nome da disciplina:", ISTEXT($B2324)), "OK", "")</f>
        <v/>
      </c>
      <c r="U2324" s="19"/>
      <c r="V2324" s="19"/>
      <c r="W2324" s="21"/>
    </row>
    <row r="2325" customFormat="false" ht="13.5" hidden="false" customHeight="false" outlineLevel="0" collapsed="false">
      <c r="A2325" s="15" t="s">
        <v>104</v>
      </c>
      <c r="B2325" s="22"/>
      <c r="C2325" s="50" t="s">
        <v>103</v>
      </c>
      <c r="D2325" s="19"/>
      <c r="E2325" s="19"/>
      <c r="G2325" s="21"/>
      <c r="H2325" s="19"/>
      <c r="I2325" s="19"/>
      <c r="J2325" s="19"/>
      <c r="K2325" s="19"/>
      <c r="L2325" s="19"/>
      <c r="M2325" s="19"/>
      <c r="N2325" s="19"/>
      <c r="O2325" s="21"/>
      <c r="P2325" s="21"/>
      <c r="Q2325" s="21"/>
      <c r="R2325" s="21"/>
      <c r="S2325" s="21"/>
      <c r="T2325" s="42" t="str">
        <f aca="false">IF(AND($A2325 = "Nome da disciplina:", ISTEXT($B2325)), "OK", "")</f>
        <v/>
      </c>
      <c r="U2325" s="19"/>
      <c r="V2325" s="19"/>
      <c r="W2325" s="21"/>
    </row>
    <row r="2326" customFormat="false" ht="13.5" hidden="false" customHeight="true" outlineLevel="0" collapsed="false">
      <c r="A2326" s="51" t="s">
        <v>105</v>
      </c>
      <c r="B2326" s="51"/>
      <c r="C2326" s="22"/>
      <c r="D2326" s="50" t="s">
        <v>103</v>
      </c>
      <c r="E2326" s="19"/>
      <c r="F2326" s="52"/>
      <c r="G2326" s="21"/>
      <c r="H2326" s="19"/>
      <c r="I2326" s="19"/>
      <c r="J2326" s="19"/>
      <c r="K2326" s="19"/>
      <c r="L2326" s="19"/>
      <c r="M2326" s="19"/>
      <c r="N2326" s="19"/>
      <c r="O2326" s="21"/>
      <c r="P2326" s="21"/>
      <c r="Q2326" s="21"/>
      <c r="R2326" s="21"/>
      <c r="S2326" s="21"/>
      <c r="T2326" s="42" t="str">
        <f aca="false">IF(AND($A2326 = "Nome da disciplina:", ISTEXT($B2326)), "OK", "")</f>
        <v/>
      </c>
      <c r="U2326" s="19"/>
      <c r="V2326" s="19"/>
      <c r="W2326" s="21"/>
    </row>
    <row r="2327" customFormat="false" ht="13.5" hidden="false" customHeight="true" outlineLevel="0" collapsed="false">
      <c r="A2327" s="51" t="s">
        <v>106</v>
      </c>
      <c r="B2327" s="51"/>
      <c r="C2327" s="22"/>
      <c r="D2327" s="50" t="s">
        <v>103</v>
      </c>
      <c r="E2327" s="19"/>
      <c r="F2327" s="52"/>
      <c r="G2327" s="21"/>
      <c r="H2327" s="19"/>
      <c r="I2327" s="19"/>
      <c r="J2327" s="19"/>
      <c r="K2327" s="19"/>
      <c r="L2327" s="19"/>
      <c r="M2327" s="19"/>
      <c r="N2327" s="19"/>
      <c r="O2327" s="21"/>
      <c r="P2327" s="21"/>
      <c r="Q2327" s="21"/>
      <c r="R2327" s="21"/>
      <c r="S2327" s="21"/>
      <c r="T2327" s="42" t="str">
        <f aca="false">IF(AND($A2327 = "Nome da disciplina:", ISTEXT($B2327)), "OK", "")</f>
        <v/>
      </c>
      <c r="U2327" s="19"/>
      <c r="V2327" s="19"/>
      <c r="W2327" s="21"/>
    </row>
    <row r="2328" customFormat="false" ht="13.5" hidden="false" customHeight="true" outlineLevel="0" collapsed="false">
      <c r="A2328" s="57" t="s">
        <v>107</v>
      </c>
      <c r="B2328" s="57"/>
      <c r="C2328" s="57"/>
      <c r="D2328" s="22"/>
      <c r="E2328" s="50" t="s">
        <v>103</v>
      </c>
      <c r="G2328" s="21"/>
      <c r="H2328" s="19"/>
      <c r="I2328" s="19"/>
      <c r="J2328" s="19"/>
      <c r="K2328" s="19"/>
      <c r="L2328" s="19"/>
      <c r="M2328" s="19"/>
      <c r="N2328" s="19"/>
      <c r="O2328" s="21"/>
      <c r="P2328" s="21"/>
      <c r="Q2328" s="21"/>
      <c r="R2328" s="21"/>
      <c r="S2328" s="21"/>
      <c r="T2328" s="42" t="str">
        <f aca="false">IF(AND($A2328 = "Nome da disciplina:", ISTEXT($B2328)), "OK", "")</f>
        <v/>
      </c>
      <c r="U2328" s="19"/>
      <c r="V2328" s="19"/>
      <c r="W2328" s="21"/>
    </row>
    <row r="2329" customFormat="false" ht="13.5" hidden="false" customHeight="true" outlineLevel="0" collapsed="false">
      <c r="A2329" s="59" t="s">
        <v>108</v>
      </c>
      <c r="B2329" s="59"/>
      <c r="C2329" s="59"/>
      <c r="D2329" s="22"/>
      <c r="E2329" s="50" t="s">
        <v>103</v>
      </c>
      <c r="G2329" s="21"/>
      <c r="H2329" s="19"/>
      <c r="I2329" s="19"/>
      <c r="J2329" s="19"/>
      <c r="K2329" s="19"/>
      <c r="L2329" s="19"/>
      <c r="M2329" s="19"/>
      <c r="N2329" s="19"/>
      <c r="O2329" s="21"/>
      <c r="P2329" s="21"/>
      <c r="Q2329" s="21"/>
      <c r="R2329" s="21"/>
      <c r="S2329" s="21"/>
      <c r="T2329" s="42" t="str">
        <f aca="false">IF(AND($A2329 = "Nome da disciplina:", ISTEXT($B2329)), "OK", "")</f>
        <v/>
      </c>
      <c r="U2329" s="19"/>
      <c r="V2329" s="19"/>
      <c r="W2329" s="21"/>
    </row>
    <row r="2330" customFormat="false" ht="13.5" hidden="false" customHeight="false" outlineLevel="0" collapsed="false">
      <c r="A2330" s="15" t="s">
        <v>109</v>
      </c>
      <c r="B2330" s="20"/>
      <c r="C2330" s="20"/>
      <c r="D2330" s="20"/>
      <c r="E2330" s="19"/>
      <c r="F2330" s="15" t="s">
        <v>110</v>
      </c>
      <c r="G2330" s="22"/>
      <c r="H2330" s="19"/>
      <c r="I2330" s="15" t="s">
        <v>111</v>
      </c>
      <c r="J2330" s="22"/>
      <c r="K2330" s="19"/>
      <c r="L2330" s="15" t="s">
        <v>110</v>
      </c>
      <c r="M2330" s="22"/>
      <c r="N2330" s="19"/>
      <c r="O2330" s="15" t="str">
        <f aca="false">IF(OR(AND(NOT(ISBLANK(G2330)),NOT(ISNUMBER(G2330))),AND(NOT(ISBLANK(J2330)),NOT(ISNUMBER(M2330)))),"Digite um número na C.H.",IF(OR(COUNTIF(B2330:B2339,B2330)&gt;1,COUNTIF(J2330:J2339,J2330)&gt;1),"Docente repetido",""))</f>
        <v/>
      </c>
      <c r="P2330" s="15" t="n">
        <f aca="false">IF(ISBLANK(O2330),"",IF(O2330="",0,1))</f>
        <v>0</v>
      </c>
      <c r="Q2330" s="21"/>
      <c r="R2330" s="21"/>
      <c r="S2330" s="21"/>
      <c r="T2330" s="42" t="str">
        <f aca="false">IF(AND($A2330 = "Nome da disciplina:", ISTEXT($B2330)), "OK", "")</f>
        <v/>
      </c>
      <c r="U2330" s="19"/>
      <c r="V2330" s="19"/>
      <c r="W2330" s="21"/>
    </row>
    <row r="2331" customFormat="false" ht="13.5" hidden="false" customHeight="false" outlineLevel="0" collapsed="false">
      <c r="A2331" s="15" t="s">
        <v>112</v>
      </c>
      <c r="B2331" s="20"/>
      <c r="C2331" s="20"/>
      <c r="D2331" s="20"/>
      <c r="E2331" s="19"/>
      <c r="F2331" s="15" t="s">
        <v>110</v>
      </c>
      <c r="G2331" s="22"/>
      <c r="H2331" s="19"/>
      <c r="I2331" s="15" t="s">
        <v>113</v>
      </c>
      <c r="J2331" s="22"/>
      <c r="K2331" s="19"/>
      <c r="L2331" s="15" t="s">
        <v>110</v>
      </c>
      <c r="M2331" s="22"/>
      <c r="N2331" s="19"/>
      <c r="O2331" s="15" t="str">
        <f aca="false">IF(OR(AND(NOT(ISBLANK(G2331)),NOT(ISNUMBER(G2331))),AND(NOT(ISBLANK(J2331)),NOT(ISNUMBER(M2331)))),"Digite um número na C.H.",IF(OR(COUNTIF(B2330:B2339,B2331)&gt;1,COUNTIF(J2330:J2339,J2331)&gt;1),"Docente repetido",""))</f>
        <v/>
      </c>
      <c r="P2331" s="15" t="n">
        <f aca="false">IF(ISBLANK(O2331),"",IF(O2331="",0,1))</f>
        <v>0</v>
      </c>
      <c r="Q2331" s="21"/>
      <c r="R2331" s="21"/>
      <c r="S2331" s="21"/>
      <c r="T2331" s="42" t="str">
        <f aca="false">IF(AND($A2331 = "Nome da disciplina:", ISTEXT($B2331)), "OK", "")</f>
        <v/>
      </c>
      <c r="U2331" s="19"/>
      <c r="V2331" s="19"/>
      <c r="W2331" s="21"/>
    </row>
    <row r="2332" customFormat="false" ht="13.5" hidden="false" customHeight="false" outlineLevel="0" collapsed="false">
      <c r="A2332" s="15" t="s">
        <v>114</v>
      </c>
      <c r="B2332" s="20"/>
      <c r="C2332" s="20"/>
      <c r="D2332" s="20"/>
      <c r="E2332" s="19"/>
      <c r="F2332" s="15" t="s">
        <v>110</v>
      </c>
      <c r="G2332" s="22"/>
      <c r="H2332" s="19"/>
      <c r="I2332" s="15" t="s">
        <v>115</v>
      </c>
      <c r="J2332" s="22"/>
      <c r="K2332" s="19"/>
      <c r="L2332" s="15" t="s">
        <v>110</v>
      </c>
      <c r="M2332" s="22"/>
      <c r="N2332" s="19"/>
      <c r="O2332" s="15" t="str">
        <f aca="false">IF(OR(AND(NOT(ISBLANK(G2332)),NOT(ISNUMBER(G2332))),AND(NOT(ISBLANK(J2332)),NOT(ISNUMBER(M2332)))),"Digite um número na C.H.",IF(OR(COUNTIF(B2330:B2339,B2332)&gt;1,COUNTIF(J2330:J2339,J2332)&gt;1),"Docente repetido",""))</f>
        <v/>
      </c>
      <c r="P2332" s="15" t="n">
        <f aca="false">IF(ISBLANK(O2332),"",IF(O2332="",0,1))</f>
        <v>0</v>
      </c>
      <c r="Q2332" s="21"/>
      <c r="R2332" s="21"/>
      <c r="S2332" s="21"/>
      <c r="T2332" s="42" t="str">
        <f aca="false">IF(AND($A2332 = "Nome da disciplina:", ISTEXT($B2332)), "OK", "")</f>
        <v/>
      </c>
      <c r="U2332" s="19"/>
      <c r="V2332" s="19"/>
      <c r="W2332" s="21"/>
    </row>
    <row r="2333" customFormat="false" ht="13.5" hidden="false" customHeight="false" outlineLevel="0" collapsed="false">
      <c r="A2333" s="15" t="s">
        <v>116</v>
      </c>
      <c r="B2333" s="20"/>
      <c r="C2333" s="20"/>
      <c r="D2333" s="20"/>
      <c r="E2333" s="19"/>
      <c r="F2333" s="15" t="s">
        <v>110</v>
      </c>
      <c r="G2333" s="22"/>
      <c r="H2333" s="19"/>
      <c r="I2333" s="15" t="s">
        <v>117</v>
      </c>
      <c r="J2333" s="22"/>
      <c r="K2333" s="19"/>
      <c r="L2333" s="15" t="s">
        <v>110</v>
      </c>
      <c r="M2333" s="22"/>
      <c r="N2333" s="19"/>
      <c r="O2333" s="15" t="str">
        <f aca="false">IF(OR(AND(NOT(ISBLANK(G2333)),NOT(ISNUMBER(G2333))),AND(NOT(ISBLANK(J2333)),NOT(ISNUMBER(M2333)))),"Digite um número na C.H.",IF(OR(COUNTIF(B2330:B2339,B2333)&gt;1,COUNTIF(J2330:J2339,J2333)&gt;1),"Docente repetido",""))</f>
        <v/>
      </c>
      <c r="P2333" s="15" t="n">
        <f aca="false">IF(ISBLANK(O2333),"",IF(O2333="",0,1))</f>
        <v>0</v>
      </c>
      <c r="Q2333" s="21"/>
      <c r="R2333" s="21"/>
      <c r="S2333" s="21"/>
      <c r="T2333" s="42" t="str">
        <f aca="false">IF(AND($A2333 = "Nome da disciplina:", ISTEXT($B2333)), "OK", "")</f>
        <v/>
      </c>
      <c r="U2333" s="19"/>
      <c r="V2333" s="19"/>
      <c r="W2333" s="21"/>
    </row>
    <row r="2334" customFormat="false" ht="13.5" hidden="false" customHeight="false" outlineLevel="0" collapsed="false">
      <c r="A2334" s="15" t="s">
        <v>118</v>
      </c>
      <c r="B2334" s="20"/>
      <c r="C2334" s="20"/>
      <c r="D2334" s="20"/>
      <c r="E2334" s="19"/>
      <c r="F2334" s="15" t="s">
        <v>110</v>
      </c>
      <c r="G2334" s="22"/>
      <c r="H2334" s="19"/>
      <c r="I2334" s="15" t="s">
        <v>119</v>
      </c>
      <c r="J2334" s="22"/>
      <c r="K2334" s="19"/>
      <c r="L2334" s="15" t="s">
        <v>110</v>
      </c>
      <c r="M2334" s="22"/>
      <c r="N2334" s="19"/>
      <c r="O2334" s="15" t="str">
        <f aca="false">IF(OR(AND(NOT(ISBLANK(G2334)),NOT(ISNUMBER(G2334))),AND(NOT(ISBLANK(J2334)),NOT(ISNUMBER(M2334)))),"Digite um número na C.H.",IF(OR(COUNTIF(B2330:B2339,B2334)&gt;1,COUNTIF(J2330:J2339,J2334)&gt;1),"Docente repetido",""))</f>
        <v/>
      </c>
      <c r="P2334" s="15" t="n">
        <f aca="false">IF(ISBLANK(O2334),"",IF(O2334="",0,1))</f>
        <v>0</v>
      </c>
      <c r="Q2334" s="21"/>
      <c r="R2334" s="21"/>
      <c r="S2334" s="21"/>
      <c r="T2334" s="42" t="str">
        <f aca="false">IF(AND($A2334 = "Nome da disciplina:", ISTEXT($B2334)), "OK", "")</f>
        <v/>
      </c>
      <c r="U2334" s="19"/>
      <c r="V2334" s="19"/>
      <c r="W2334" s="21"/>
    </row>
    <row r="2335" customFormat="false" ht="13.5" hidden="false" customHeight="false" outlineLevel="0" collapsed="false">
      <c r="A2335" s="15" t="s">
        <v>120</v>
      </c>
      <c r="B2335" s="20"/>
      <c r="C2335" s="20"/>
      <c r="D2335" s="20"/>
      <c r="E2335" s="19"/>
      <c r="F2335" s="15" t="s">
        <v>110</v>
      </c>
      <c r="G2335" s="22"/>
      <c r="H2335" s="19"/>
      <c r="I2335" s="15" t="s">
        <v>121</v>
      </c>
      <c r="J2335" s="22"/>
      <c r="K2335" s="19"/>
      <c r="L2335" s="15" t="s">
        <v>110</v>
      </c>
      <c r="M2335" s="22"/>
      <c r="N2335" s="19"/>
      <c r="O2335" s="15" t="str">
        <f aca="false">IF(OR(AND(NOT(ISBLANK(G2335)),NOT(ISNUMBER(G2335))),AND(NOT(ISBLANK(J2335)),NOT(ISNUMBER(M2335)))),"Digite um número na C.H.",IF(OR(COUNTIF(B2330:B2339,B2335)&gt;1,COUNTIF(J2330:J2339,J2335)&gt;1),"Docente repetido",""))</f>
        <v/>
      </c>
      <c r="P2335" s="15" t="n">
        <f aca="false">IF(ISBLANK(O2335),"",IF(O2335="",0,1))</f>
        <v>0</v>
      </c>
      <c r="Q2335" s="21"/>
      <c r="R2335" s="21"/>
      <c r="S2335" s="21"/>
      <c r="T2335" s="42" t="str">
        <f aca="false">IF(AND($A2335 = "Nome da disciplina:", ISTEXT($B2335)), "OK", "")</f>
        <v/>
      </c>
      <c r="U2335" s="19"/>
      <c r="V2335" s="19"/>
      <c r="W2335" s="21"/>
    </row>
    <row r="2336" customFormat="false" ht="13.5" hidden="false" customHeight="false" outlineLevel="0" collapsed="false">
      <c r="A2336" s="15" t="s">
        <v>122</v>
      </c>
      <c r="B2336" s="20"/>
      <c r="C2336" s="20"/>
      <c r="D2336" s="20"/>
      <c r="E2336" s="19"/>
      <c r="F2336" s="15" t="s">
        <v>110</v>
      </c>
      <c r="G2336" s="22"/>
      <c r="H2336" s="19"/>
      <c r="I2336" s="15" t="s">
        <v>123</v>
      </c>
      <c r="J2336" s="22"/>
      <c r="K2336" s="19"/>
      <c r="L2336" s="15" t="s">
        <v>110</v>
      </c>
      <c r="M2336" s="22"/>
      <c r="N2336" s="19"/>
      <c r="O2336" s="15" t="str">
        <f aca="false">IF(OR(AND(NOT(ISBLANK(G2336)),NOT(ISNUMBER(G2336))),AND(NOT(ISBLANK(J2336)),NOT(ISNUMBER(M2336)))),"Digite um número na C.H.",IF(OR(COUNTIF(B2330:B2339,B2336)&gt;1,COUNTIF(J2330:J2339,J2336)&gt;1),"Docente repetido",""))</f>
        <v/>
      </c>
      <c r="P2336" s="15" t="n">
        <f aca="false">IF(ISBLANK(O2336),"",IF(O2336="",0,1))</f>
        <v>0</v>
      </c>
      <c r="Q2336" s="21"/>
      <c r="R2336" s="21"/>
      <c r="S2336" s="21"/>
      <c r="T2336" s="42" t="str">
        <f aca="false">IF(AND($A2336 = "Nome da disciplina:", ISTEXT($B2336)), "OK", "")</f>
        <v/>
      </c>
      <c r="U2336" s="19"/>
      <c r="V2336" s="19"/>
      <c r="W2336" s="21"/>
    </row>
    <row r="2337" customFormat="false" ht="13.5" hidden="false" customHeight="false" outlineLevel="0" collapsed="false">
      <c r="A2337" s="15" t="s">
        <v>124</v>
      </c>
      <c r="B2337" s="20"/>
      <c r="C2337" s="20"/>
      <c r="D2337" s="20"/>
      <c r="E2337" s="19"/>
      <c r="F2337" s="15" t="s">
        <v>110</v>
      </c>
      <c r="G2337" s="22"/>
      <c r="H2337" s="19"/>
      <c r="I2337" s="15" t="s">
        <v>125</v>
      </c>
      <c r="J2337" s="22"/>
      <c r="K2337" s="19"/>
      <c r="L2337" s="15" t="s">
        <v>110</v>
      </c>
      <c r="M2337" s="22"/>
      <c r="N2337" s="19"/>
      <c r="O2337" s="15" t="str">
        <f aca="false">IF(OR(AND(NOT(ISBLANK(G2337)),NOT(ISNUMBER(G2337))),AND(NOT(ISBLANK(J2337)),NOT(ISNUMBER(M2337)))),"Digite um número na C.H.",IF(OR(COUNTIF(B2330:B2339,B2337)&gt;1,COUNTIF(J2330:J2339,J2337)&gt;1),"Docente repetido",""))</f>
        <v/>
      </c>
      <c r="P2337" s="15" t="n">
        <f aca="false">IF(ISBLANK(O2337),"",IF(O2337="",0,1))</f>
        <v>0</v>
      </c>
      <c r="Q2337" s="21"/>
      <c r="R2337" s="21"/>
      <c r="S2337" s="21"/>
      <c r="T2337" s="42" t="str">
        <f aca="false">IF(AND($A2337 = "Nome da disciplina:", ISTEXT($B2337)), "OK", "")</f>
        <v/>
      </c>
      <c r="U2337" s="19"/>
      <c r="V2337" s="19"/>
      <c r="W2337" s="21"/>
    </row>
    <row r="2338" customFormat="false" ht="13.5" hidden="false" customHeight="false" outlineLevel="0" collapsed="false">
      <c r="A2338" s="15" t="s">
        <v>126</v>
      </c>
      <c r="B2338" s="20"/>
      <c r="C2338" s="20"/>
      <c r="D2338" s="20"/>
      <c r="E2338" s="19"/>
      <c r="F2338" s="15" t="s">
        <v>110</v>
      </c>
      <c r="G2338" s="22"/>
      <c r="H2338" s="19"/>
      <c r="I2338" s="15" t="s">
        <v>127</v>
      </c>
      <c r="J2338" s="22"/>
      <c r="K2338" s="19"/>
      <c r="L2338" s="15" t="s">
        <v>110</v>
      </c>
      <c r="M2338" s="22"/>
      <c r="N2338" s="19"/>
      <c r="O2338" s="15" t="str">
        <f aca="false">IF(OR(AND(NOT(ISBLANK(G2338)),NOT(ISNUMBER(G2338))),AND(NOT(ISBLANK(J2338)),NOT(ISNUMBER(M2338)))),"Digite um número na C.H.",IF(OR(COUNTIF(B2330:B2339,B2338)&gt;1,COUNTIF(J2330:J2339,J2338)&gt;1),"Docente repetido",""))</f>
        <v/>
      </c>
      <c r="P2338" s="15" t="n">
        <f aca="false">IF(ISBLANK(O2338),"",IF(O2338="",0,1))</f>
        <v>0</v>
      </c>
      <c r="Q2338" s="21"/>
      <c r="R2338" s="21"/>
      <c r="S2338" s="21"/>
      <c r="T2338" s="42" t="str">
        <f aca="false">IF(AND($A2338 = "Nome da disciplina:", ISTEXT($B2338)), "OK", "")</f>
        <v/>
      </c>
      <c r="U2338" s="21"/>
      <c r="V2338" s="21"/>
      <c r="W2338" s="21"/>
    </row>
    <row r="2339" customFormat="false" ht="13.5" hidden="false" customHeight="false" outlineLevel="0" collapsed="false">
      <c r="A2339" s="15" t="s">
        <v>128</v>
      </c>
      <c r="B2339" s="20"/>
      <c r="C2339" s="20"/>
      <c r="D2339" s="20"/>
      <c r="E2339" s="19"/>
      <c r="F2339" s="15" t="s">
        <v>110</v>
      </c>
      <c r="G2339" s="22"/>
      <c r="H2339" s="19"/>
      <c r="I2339" s="15" t="s">
        <v>129</v>
      </c>
      <c r="J2339" s="22"/>
      <c r="K2339" s="19"/>
      <c r="L2339" s="15" t="s">
        <v>110</v>
      </c>
      <c r="M2339" s="22"/>
      <c r="N2339" s="19"/>
      <c r="O2339" s="15" t="str">
        <f aca="false">IF(OR(AND(NOT(ISBLANK(G2339)),NOT(ISNUMBER(G2339))),AND(NOT(ISBLANK(J2339)),NOT(ISNUMBER(M2339)))),"Digite um número na C.H.",IF(OR(COUNTIF(B2330:B2339,B2339)&gt;1,COUNTIF(J2330:J2339,J2339)&gt;1),"Docente repetido",""))</f>
        <v/>
      </c>
      <c r="P2339" s="15" t="n">
        <f aca="false">IF(ISBLANK(O2339),"",IF(O2339="",0,1))</f>
        <v>0</v>
      </c>
      <c r="Q2339" s="21"/>
      <c r="R2339" s="21"/>
      <c r="S2339" s="21"/>
      <c r="T2339" s="42" t="str">
        <f aca="false">IF(AND($A2339 = "Nome da disciplina:", ISTEXT($B2339)), "OK", "")</f>
        <v/>
      </c>
      <c r="U2339" s="21"/>
      <c r="V2339" s="21"/>
      <c r="W2339" s="21"/>
    </row>
    <row r="2340" customFormat="false" ht="12" hidden="false" customHeight="false" outlineLevel="0" collapsed="false">
      <c r="A2340" s="21"/>
      <c r="B2340" s="21"/>
      <c r="C2340" s="21"/>
      <c r="D2340" s="21"/>
      <c r="E2340" s="21"/>
      <c r="F2340" s="21"/>
      <c r="G2340" s="21"/>
      <c r="H2340" s="21"/>
      <c r="I2340" s="21"/>
      <c r="J2340" s="21"/>
      <c r="K2340" s="21"/>
      <c r="L2340" s="21"/>
      <c r="M2340" s="21"/>
      <c r="N2340" s="21"/>
      <c r="O2340" s="21"/>
      <c r="P2340" s="21"/>
      <c r="Q2340" s="21"/>
      <c r="R2340" s="21"/>
      <c r="S2340" s="21"/>
      <c r="T2340" s="42" t="str">
        <f aca="false">IF(AND($A2340 = "Nome da disciplina:", ISTEXT($B2340)), "OK", "")</f>
        <v/>
      </c>
      <c r="U2340" s="21"/>
      <c r="V2340" s="21"/>
      <c r="W2340" s="21"/>
    </row>
    <row r="2341" customFormat="false" ht="15.75" hidden="false" customHeight="true" outlineLevel="0" collapsed="false">
      <c r="T2341" s="42" t="str">
        <f aca="false">IF(AND($A2341 = "Nome da disciplina:", ISTEXT($B2341)), "OK", "")</f>
        <v/>
      </c>
    </row>
    <row r="2342" customFormat="false" ht="15.75" hidden="false" customHeight="true" outlineLevel="0" collapsed="false">
      <c r="T2342" s="42" t="str">
        <f aca="false">IF(AND($A2342 = "Nome da disciplina:", ISTEXT($B2342)), "OK", "")</f>
        <v/>
      </c>
    </row>
    <row r="2343" customFormat="false" ht="19.5" hidden="false" customHeight="true" outlineLevel="0" collapsed="false">
      <c r="A2343" s="15" t="s">
        <v>98</v>
      </c>
      <c r="B2343" s="17"/>
      <c r="C2343" s="17"/>
      <c r="D2343" s="17"/>
      <c r="E2343" s="17"/>
      <c r="F2343" s="17"/>
      <c r="G2343" s="17"/>
      <c r="H2343" s="17"/>
      <c r="I2343" s="17"/>
      <c r="J2343" s="17"/>
      <c r="K2343" s="17"/>
      <c r="L2343" s="17"/>
      <c r="M2343" s="17"/>
      <c r="N2343" s="19"/>
      <c r="O2343" s="15" t="str">
        <f aca="false">IF(AND(B2343="",NOT(F2344="")),"Nome da disciplina obrigatório","")</f>
        <v/>
      </c>
      <c r="P2343" s="15" t="n">
        <f aca="false">IF(ISBLANK(O2343),"",IF(O2343="",0,1))</f>
        <v>0</v>
      </c>
      <c r="Q2343" s="21"/>
      <c r="R2343" s="21"/>
      <c r="S2343" s="21"/>
      <c r="T2343" s="42" t="str">
        <f aca="false">IF(AND($A2343 = "Nome da disciplina:", ISTEXT($B2343)), "OK", "")</f>
        <v/>
      </c>
      <c r="U2343" s="21"/>
      <c r="V2343" s="21"/>
      <c r="W2343" s="21"/>
    </row>
    <row r="2344" customFormat="false" ht="32.25" hidden="false" customHeight="true" outlineLevel="0" collapsed="false">
      <c r="A2344" s="47" t="s">
        <v>99</v>
      </c>
      <c r="B2344" s="47"/>
      <c r="C2344" s="47"/>
      <c r="D2344" s="47"/>
      <c r="E2344" s="47"/>
      <c r="F2344" s="15" t="str">
        <f aca="false">IF(SUM(G2354:G2363)+SUM(M2354:M2363)=0,"",SUM(G2354:G2363)+SUM(M2354:M2363))</f>
        <v/>
      </c>
      <c r="H2344" s="19"/>
      <c r="I2344" s="19"/>
      <c r="J2344" s="19"/>
      <c r="K2344" s="19"/>
      <c r="L2344" s="19"/>
      <c r="M2344" s="19"/>
      <c r="N2344" s="19"/>
      <c r="O2344" s="15" t="str">
        <f aca="false">IF(F2344="", "", IF(AND(NOT(F2344=0),NOT(MOD(F2344,15)=0)),"A carga horária deve ser múltiplo de 15",""))</f>
        <v/>
      </c>
      <c r="P2344" s="15" t="n">
        <f aca="false">IF(ISBLANK(O2344),"",IF(O2344="",0,1))</f>
        <v>0</v>
      </c>
      <c r="Q2344" s="21"/>
      <c r="R2344" s="21"/>
      <c r="S2344" s="21"/>
      <c r="T2344" s="42" t="str">
        <f aca="false">IF(AND($A2344 = "Nome da disciplina:", ISTEXT($B2344)), "OK", "")</f>
        <v/>
      </c>
      <c r="U2344" s="19"/>
      <c r="V2344" s="19"/>
      <c r="W2344" s="21"/>
    </row>
    <row r="2345" customFormat="false" ht="13.5" hidden="false" customHeight="true" outlineLevel="0" collapsed="false">
      <c r="A2345" s="39" t="s">
        <v>92</v>
      </c>
      <c r="B2345" s="39"/>
      <c r="C2345" s="39"/>
      <c r="D2345" s="39"/>
      <c r="E2345" s="39"/>
      <c r="F2345" s="48" t="str">
        <f aca="false">IF(AND(NOT(ISBLANK(F2344)),ISNUMBER(F2344),F2344&gt;=15),F2344/15,"")</f>
        <v/>
      </c>
      <c r="G2345" s="19"/>
      <c r="H2345" s="19"/>
      <c r="I2345" s="19"/>
      <c r="J2345" s="19"/>
      <c r="K2345" s="19"/>
      <c r="L2345" s="19"/>
      <c r="M2345" s="19"/>
      <c r="N2345" s="19"/>
      <c r="O2345" s="21"/>
      <c r="P2345" s="21"/>
      <c r="Q2345" s="21"/>
      <c r="R2345" s="21"/>
      <c r="S2345" s="21"/>
      <c r="T2345" s="42" t="str">
        <f aca="false">IF(AND($A2345 = "Nome da disciplina:", ISTEXT($B2345)), "OK", "")</f>
        <v/>
      </c>
      <c r="U2345" s="19"/>
      <c r="V2345" s="19"/>
      <c r="W2345" s="21"/>
    </row>
    <row r="2346" customFormat="false" ht="60" hidden="false" customHeight="true" outlineLevel="0" collapsed="false">
      <c r="A2346" s="15" t="s">
        <v>100</v>
      </c>
      <c r="B2346" s="31"/>
      <c r="C2346" s="31"/>
      <c r="D2346" s="31"/>
      <c r="E2346" s="31"/>
      <c r="F2346" s="31"/>
      <c r="G2346" s="31"/>
      <c r="H2346" s="31"/>
      <c r="I2346" s="31"/>
      <c r="J2346" s="31"/>
      <c r="K2346" s="31"/>
      <c r="L2346" s="31"/>
      <c r="M2346" s="31"/>
      <c r="N2346" s="19"/>
      <c r="O2346" s="21"/>
      <c r="P2346" s="21"/>
      <c r="Q2346" s="21"/>
      <c r="R2346" s="21"/>
      <c r="S2346" s="21"/>
      <c r="T2346" s="42" t="str">
        <f aca="false">IF(AND($A2346 = "Nome da disciplina:", ISTEXT($B2346)), "OK", "")</f>
        <v/>
      </c>
      <c r="U2346" s="19"/>
      <c r="V2346" s="19"/>
      <c r="W2346" s="21"/>
    </row>
    <row r="2347" customFormat="false" ht="60" hidden="false" customHeight="true" outlineLevel="0" collapsed="false">
      <c r="A2347" s="49" t="s">
        <v>101</v>
      </c>
      <c r="B2347" s="31"/>
      <c r="C2347" s="31"/>
      <c r="D2347" s="31"/>
      <c r="E2347" s="31"/>
      <c r="F2347" s="31"/>
      <c r="G2347" s="31"/>
      <c r="H2347" s="31"/>
      <c r="I2347" s="31"/>
      <c r="J2347" s="31"/>
      <c r="K2347" s="31"/>
      <c r="L2347" s="31"/>
      <c r="M2347" s="31"/>
      <c r="N2347" s="19"/>
      <c r="O2347" s="21"/>
      <c r="P2347" s="21"/>
      <c r="Q2347" s="21"/>
      <c r="R2347" s="21"/>
      <c r="S2347" s="21"/>
      <c r="T2347" s="42" t="str">
        <f aca="false">IF(AND($A2347 = "Nome da disciplina:", ISTEXT($B2347)), "OK", "")</f>
        <v/>
      </c>
      <c r="U2347" s="19"/>
      <c r="V2347" s="19"/>
      <c r="W2347" s="21"/>
    </row>
    <row r="2348" customFormat="false" ht="13.5" hidden="false" customHeight="false" outlineLevel="0" collapsed="false">
      <c r="A2348" s="15" t="s">
        <v>102</v>
      </c>
      <c r="B2348" s="22"/>
      <c r="C2348" s="50" t="s">
        <v>103</v>
      </c>
      <c r="D2348" s="19"/>
      <c r="E2348" s="19"/>
      <c r="G2348" s="21"/>
      <c r="H2348" s="19"/>
      <c r="I2348" s="19"/>
      <c r="J2348" s="19"/>
      <c r="K2348" s="19"/>
      <c r="L2348" s="19"/>
      <c r="M2348" s="19"/>
      <c r="N2348" s="19"/>
      <c r="O2348" s="21"/>
      <c r="P2348" s="21"/>
      <c r="Q2348" s="21"/>
      <c r="R2348" s="21"/>
      <c r="S2348" s="21"/>
      <c r="T2348" s="42" t="str">
        <f aca="false">IF(AND($A2348 = "Nome da disciplina:", ISTEXT($B2348)), "OK", "")</f>
        <v/>
      </c>
      <c r="U2348" s="19"/>
      <c r="V2348" s="19"/>
      <c r="W2348" s="21"/>
    </row>
    <row r="2349" customFormat="false" ht="13.5" hidden="false" customHeight="false" outlineLevel="0" collapsed="false">
      <c r="A2349" s="15" t="s">
        <v>104</v>
      </c>
      <c r="B2349" s="22"/>
      <c r="C2349" s="50" t="s">
        <v>103</v>
      </c>
      <c r="D2349" s="19"/>
      <c r="E2349" s="19"/>
      <c r="G2349" s="21"/>
      <c r="H2349" s="19"/>
      <c r="I2349" s="19"/>
      <c r="J2349" s="19"/>
      <c r="K2349" s="19"/>
      <c r="L2349" s="19"/>
      <c r="M2349" s="19"/>
      <c r="N2349" s="19"/>
      <c r="O2349" s="21"/>
      <c r="P2349" s="21"/>
      <c r="Q2349" s="21"/>
      <c r="R2349" s="21"/>
      <c r="S2349" s="21"/>
      <c r="T2349" s="42" t="str">
        <f aca="false">IF(AND($A2349 = "Nome da disciplina:", ISTEXT($B2349)), "OK", "")</f>
        <v/>
      </c>
      <c r="U2349" s="19"/>
      <c r="V2349" s="19"/>
      <c r="W2349" s="21"/>
    </row>
    <row r="2350" customFormat="false" ht="13.5" hidden="false" customHeight="true" outlineLevel="0" collapsed="false">
      <c r="A2350" s="51" t="s">
        <v>105</v>
      </c>
      <c r="B2350" s="51"/>
      <c r="C2350" s="22"/>
      <c r="D2350" s="50" t="s">
        <v>103</v>
      </c>
      <c r="E2350" s="19"/>
      <c r="F2350" s="52"/>
      <c r="G2350" s="21"/>
      <c r="H2350" s="19"/>
      <c r="I2350" s="19"/>
      <c r="J2350" s="19"/>
      <c r="K2350" s="19"/>
      <c r="L2350" s="19"/>
      <c r="M2350" s="19"/>
      <c r="N2350" s="19"/>
      <c r="O2350" s="21"/>
      <c r="P2350" s="21"/>
      <c r="Q2350" s="21"/>
      <c r="R2350" s="21"/>
      <c r="S2350" s="21"/>
      <c r="T2350" s="42" t="str">
        <f aca="false">IF(AND($A2350 = "Nome da disciplina:", ISTEXT($B2350)), "OK", "")</f>
        <v/>
      </c>
      <c r="U2350" s="19"/>
      <c r="V2350" s="19"/>
      <c r="W2350" s="21"/>
    </row>
    <row r="2351" customFormat="false" ht="13.5" hidden="false" customHeight="true" outlineLevel="0" collapsed="false">
      <c r="A2351" s="51" t="s">
        <v>106</v>
      </c>
      <c r="B2351" s="51"/>
      <c r="C2351" s="22"/>
      <c r="D2351" s="50" t="s">
        <v>103</v>
      </c>
      <c r="E2351" s="19"/>
      <c r="F2351" s="52"/>
      <c r="G2351" s="21"/>
      <c r="H2351" s="19"/>
      <c r="I2351" s="19"/>
      <c r="J2351" s="19"/>
      <c r="K2351" s="19"/>
      <c r="L2351" s="19"/>
      <c r="M2351" s="19"/>
      <c r="N2351" s="19"/>
      <c r="O2351" s="21"/>
      <c r="P2351" s="21"/>
      <c r="Q2351" s="21"/>
      <c r="R2351" s="21"/>
      <c r="S2351" s="21"/>
      <c r="T2351" s="42" t="str">
        <f aca="false">IF(AND($A2351 = "Nome da disciplina:", ISTEXT($B2351)), "OK", "")</f>
        <v/>
      </c>
      <c r="U2351" s="19"/>
      <c r="V2351" s="19"/>
      <c r="W2351" s="21"/>
    </row>
    <row r="2352" customFormat="false" ht="13.5" hidden="false" customHeight="true" outlineLevel="0" collapsed="false">
      <c r="A2352" s="57" t="s">
        <v>107</v>
      </c>
      <c r="B2352" s="57"/>
      <c r="C2352" s="57"/>
      <c r="D2352" s="22"/>
      <c r="E2352" s="50" t="s">
        <v>103</v>
      </c>
      <c r="G2352" s="21"/>
      <c r="H2352" s="19"/>
      <c r="I2352" s="19"/>
      <c r="J2352" s="19"/>
      <c r="K2352" s="19"/>
      <c r="L2352" s="19"/>
      <c r="M2352" s="19"/>
      <c r="N2352" s="19"/>
      <c r="O2352" s="21"/>
      <c r="P2352" s="21"/>
      <c r="Q2352" s="21"/>
      <c r="R2352" s="21"/>
      <c r="S2352" s="21"/>
      <c r="T2352" s="42" t="str">
        <f aca="false">IF(AND($A2352 = "Nome da disciplina:", ISTEXT($B2352)), "OK", "")</f>
        <v/>
      </c>
      <c r="U2352" s="19"/>
      <c r="V2352" s="19"/>
      <c r="W2352" s="21"/>
    </row>
    <row r="2353" customFormat="false" ht="13.5" hidden="false" customHeight="true" outlineLevel="0" collapsed="false">
      <c r="A2353" s="59" t="s">
        <v>108</v>
      </c>
      <c r="B2353" s="59"/>
      <c r="C2353" s="59"/>
      <c r="D2353" s="22"/>
      <c r="E2353" s="50" t="s">
        <v>103</v>
      </c>
      <c r="G2353" s="21"/>
      <c r="H2353" s="19"/>
      <c r="I2353" s="19"/>
      <c r="J2353" s="19"/>
      <c r="K2353" s="19"/>
      <c r="L2353" s="19"/>
      <c r="M2353" s="19"/>
      <c r="N2353" s="19"/>
      <c r="O2353" s="21"/>
      <c r="P2353" s="21"/>
      <c r="Q2353" s="21"/>
      <c r="R2353" s="21"/>
      <c r="S2353" s="21"/>
      <c r="T2353" s="42" t="str">
        <f aca="false">IF(AND($A2353 = "Nome da disciplina:", ISTEXT($B2353)), "OK", "")</f>
        <v/>
      </c>
      <c r="U2353" s="19"/>
      <c r="V2353" s="19"/>
      <c r="W2353" s="21"/>
    </row>
    <row r="2354" customFormat="false" ht="13.5" hidden="false" customHeight="false" outlineLevel="0" collapsed="false">
      <c r="A2354" s="15" t="s">
        <v>109</v>
      </c>
      <c r="B2354" s="20"/>
      <c r="C2354" s="20"/>
      <c r="D2354" s="20"/>
      <c r="E2354" s="19"/>
      <c r="F2354" s="15" t="s">
        <v>110</v>
      </c>
      <c r="G2354" s="22"/>
      <c r="H2354" s="19"/>
      <c r="I2354" s="15" t="s">
        <v>111</v>
      </c>
      <c r="J2354" s="22"/>
      <c r="K2354" s="19"/>
      <c r="L2354" s="15" t="s">
        <v>110</v>
      </c>
      <c r="M2354" s="22"/>
      <c r="N2354" s="19"/>
      <c r="O2354" s="15" t="str">
        <f aca="false">IF(OR(AND(NOT(ISBLANK(G2354)),NOT(ISNUMBER(G2354))),AND(NOT(ISBLANK(J2354)),NOT(ISNUMBER(M2354)))),"Digite um número na C.H.",IF(OR(COUNTIF(B2354:B2363,B2354)&gt;1,COUNTIF(J2354:J2363,J2354)&gt;1),"Docente repetido",""))</f>
        <v/>
      </c>
      <c r="P2354" s="15" t="n">
        <f aca="false">IF(ISBLANK(O2354),"",IF(O2354="",0,1))</f>
        <v>0</v>
      </c>
      <c r="Q2354" s="21"/>
      <c r="R2354" s="21"/>
      <c r="S2354" s="21"/>
      <c r="T2354" s="42" t="str">
        <f aca="false">IF(AND($A2354 = "Nome da disciplina:", ISTEXT($B2354)), "OK", "")</f>
        <v/>
      </c>
      <c r="U2354" s="19"/>
      <c r="V2354" s="19"/>
      <c r="W2354" s="21"/>
    </row>
    <row r="2355" customFormat="false" ht="13.5" hidden="false" customHeight="false" outlineLevel="0" collapsed="false">
      <c r="A2355" s="15" t="s">
        <v>112</v>
      </c>
      <c r="B2355" s="20"/>
      <c r="C2355" s="20"/>
      <c r="D2355" s="20"/>
      <c r="E2355" s="19"/>
      <c r="F2355" s="15" t="s">
        <v>110</v>
      </c>
      <c r="G2355" s="22"/>
      <c r="H2355" s="19"/>
      <c r="I2355" s="15" t="s">
        <v>113</v>
      </c>
      <c r="J2355" s="22"/>
      <c r="K2355" s="19"/>
      <c r="L2355" s="15" t="s">
        <v>110</v>
      </c>
      <c r="M2355" s="22"/>
      <c r="N2355" s="19"/>
      <c r="O2355" s="15" t="str">
        <f aca="false">IF(OR(AND(NOT(ISBLANK(G2355)),NOT(ISNUMBER(G2355))),AND(NOT(ISBLANK(J2355)),NOT(ISNUMBER(M2355)))),"Digite um número na C.H.",IF(OR(COUNTIF(B2354:B2363,B2355)&gt;1,COUNTIF(J2354:J2363,J2355)&gt;1),"Docente repetido",""))</f>
        <v/>
      </c>
      <c r="P2355" s="15" t="n">
        <f aca="false">IF(ISBLANK(O2355),"",IF(O2355="",0,1))</f>
        <v>0</v>
      </c>
      <c r="Q2355" s="21"/>
      <c r="R2355" s="21"/>
      <c r="S2355" s="21"/>
      <c r="T2355" s="42" t="str">
        <f aca="false">IF(AND($A2355 = "Nome da disciplina:", ISTEXT($B2355)), "OK", "")</f>
        <v/>
      </c>
      <c r="U2355" s="19"/>
      <c r="V2355" s="19"/>
      <c r="W2355" s="21"/>
    </row>
    <row r="2356" customFormat="false" ht="13.5" hidden="false" customHeight="false" outlineLevel="0" collapsed="false">
      <c r="A2356" s="15" t="s">
        <v>114</v>
      </c>
      <c r="B2356" s="20"/>
      <c r="C2356" s="20"/>
      <c r="D2356" s="20"/>
      <c r="E2356" s="19"/>
      <c r="F2356" s="15" t="s">
        <v>110</v>
      </c>
      <c r="G2356" s="22"/>
      <c r="H2356" s="19"/>
      <c r="I2356" s="15" t="s">
        <v>115</v>
      </c>
      <c r="J2356" s="22"/>
      <c r="K2356" s="19"/>
      <c r="L2356" s="15" t="s">
        <v>110</v>
      </c>
      <c r="M2356" s="22"/>
      <c r="N2356" s="19"/>
      <c r="O2356" s="15" t="str">
        <f aca="false">IF(OR(AND(NOT(ISBLANK(G2356)),NOT(ISNUMBER(G2356))),AND(NOT(ISBLANK(J2356)),NOT(ISNUMBER(M2356)))),"Digite um número na C.H.",IF(OR(COUNTIF(B2354:B2363,B2356)&gt;1,COUNTIF(J2354:J2363,J2356)&gt;1),"Docente repetido",""))</f>
        <v/>
      </c>
      <c r="P2356" s="15" t="n">
        <f aca="false">IF(ISBLANK(O2356),"",IF(O2356="",0,1))</f>
        <v>0</v>
      </c>
      <c r="Q2356" s="21"/>
      <c r="R2356" s="21"/>
      <c r="S2356" s="21"/>
      <c r="T2356" s="42" t="str">
        <f aca="false">IF(AND($A2356 = "Nome da disciplina:", ISTEXT($B2356)), "OK", "")</f>
        <v/>
      </c>
      <c r="U2356" s="19"/>
      <c r="V2356" s="19"/>
      <c r="W2356" s="21"/>
    </row>
    <row r="2357" customFormat="false" ht="13.5" hidden="false" customHeight="false" outlineLevel="0" collapsed="false">
      <c r="A2357" s="15" t="s">
        <v>116</v>
      </c>
      <c r="B2357" s="20"/>
      <c r="C2357" s="20"/>
      <c r="D2357" s="20"/>
      <c r="E2357" s="19"/>
      <c r="F2357" s="15" t="s">
        <v>110</v>
      </c>
      <c r="G2357" s="22"/>
      <c r="H2357" s="19"/>
      <c r="I2357" s="15" t="s">
        <v>117</v>
      </c>
      <c r="J2357" s="22"/>
      <c r="K2357" s="19"/>
      <c r="L2357" s="15" t="s">
        <v>110</v>
      </c>
      <c r="M2357" s="22"/>
      <c r="N2357" s="19"/>
      <c r="O2357" s="15" t="str">
        <f aca="false">IF(OR(AND(NOT(ISBLANK(G2357)),NOT(ISNUMBER(G2357))),AND(NOT(ISBLANK(J2357)),NOT(ISNUMBER(M2357)))),"Digite um número na C.H.",IF(OR(COUNTIF(B2354:B2363,B2357)&gt;1,COUNTIF(J2354:J2363,J2357)&gt;1),"Docente repetido",""))</f>
        <v/>
      </c>
      <c r="P2357" s="15" t="n">
        <f aca="false">IF(ISBLANK(O2357),"",IF(O2357="",0,1))</f>
        <v>0</v>
      </c>
      <c r="Q2357" s="21"/>
      <c r="R2357" s="21"/>
      <c r="S2357" s="21"/>
      <c r="T2357" s="42" t="str">
        <f aca="false">IF(AND($A2357 = "Nome da disciplina:", ISTEXT($B2357)), "OK", "")</f>
        <v/>
      </c>
      <c r="U2357" s="19"/>
      <c r="V2357" s="19"/>
      <c r="W2357" s="21"/>
    </row>
    <row r="2358" customFormat="false" ht="13.5" hidden="false" customHeight="false" outlineLevel="0" collapsed="false">
      <c r="A2358" s="15" t="s">
        <v>118</v>
      </c>
      <c r="B2358" s="20"/>
      <c r="C2358" s="20"/>
      <c r="D2358" s="20"/>
      <c r="E2358" s="19"/>
      <c r="F2358" s="15" t="s">
        <v>110</v>
      </c>
      <c r="G2358" s="22"/>
      <c r="H2358" s="19"/>
      <c r="I2358" s="15" t="s">
        <v>119</v>
      </c>
      <c r="J2358" s="22"/>
      <c r="K2358" s="19"/>
      <c r="L2358" s="15" t="s">
        <v>110</v>
      </c>
      <c r="M2358" s="22"/>
      <c r="N2358" s="19"/>
      <c r="O2358" s="15" t="str">
        <f aca="false">IF(OR(AND(NOT(ISBLANK(G2358)),NOT(ISNUMBER(G2358))),AND(NOT(ISBLANK(J2358)),NOT(ISNUMBER(M2358)))),"Digite um número na C.H.",IF(OR(COUNTIF(B2354:B2363,B2358)&gt;1,COUNTIF(J2354:J2363,J2358)&gt;1),"Docente repetido",""))</f>
        <v/>
      </c>
      <c r="P2358" s="15" t="n">
        <f aca="false">IF(ISBLANK(O2358),"",IF(O2358="",0,1))</f>
        <v>0</v>
      </c>
      <c r="Q2358" s="21"/>
      <c r="R2358" s="21"/>
      <c r="S2358" s="21"/>
      <c r="T2358" s="42" t="str">
        <f aca="false">IF(AND($A2358 = "Nome da disciplina:", ISTEXT($B2358)), "OK", "")</f>
        <v/>
      </c>
      <c r="U2358" s="19"/>
      <c r="V2358" s="19"/>
      <c r="W2358" s="21"/>
    </row>
    <row r="2359" customFormat="false" ht="13.5" hidden="false" customHeight="false" outlineLevel="0" collapsed="false">
      <c r="A2359" s="15" t="s">
        <v>120</v>
      </c>
      <c r="B2359" s="20"/>
      <c r="C2359" s="20"/>
      <c r="D2359" s="20"/>
      <c r="E2359" s="19"/>
      <c r="F2359" s="15" t="s">
        <v>110</v>
      </c>
      <c r="G2359" s="22"/>
      <c r="H2359" s="19"/>
      <c r="I2359" s="15" t="s">
        <v>121</v>
      </c>
      <c r="J2359" s="22"/>
      <c r="K2359" s="19"/>
      <c r="L2359" s="15" t="s">
        <v>110</v>
      </c>
      <c r="M2359" s="22"/>
      <c r="N2359" s="19"/>
      <c r="O2359" s="15" t="str">
        <f aca="false">IF(OR(AND(NOT(ISBLANK(G2359)),NOT(ISNUMBER(G2359))),AND(NOT(ISBLANK(J2359)),NOT(ISNUMBER(M2359)))),"Digite um número na C.H.",IF(OR(COUNTIF(B2354:B2363,B2359)&gt;1,COUNTIF(J2354:J2363,J2359)&gt;1),"Docente repetido",""))</f>
        <v/>
      </c>
      <c r="P2359" s="15" t="n">
        <f aca="false">IF(ISBLANK(O2359),"",IF(O2359="",0,1))</f>
        <v>0</v>
      </c>
      <c r="Q2359" s="21"/>
      <c r="R2359" s="21"/>
      <c r="S2359" s="21"/>
      <c r="T2359" s="42" t="str">
        <f aca="false">IF(AND($A2359 = "Nome da disciplina:", ISTEXT($B2359)), "OK", "")</f>
        <v/>
      </c>
      <c r="U2359" s="19"/>
      <c r="V2359" s="19"/>
      <c r="W2359" s="21"/>
    </row>
    <row r="2360" customFormat="false" ht="13.5" hidden="false" customHeight="false" outlineLevel="0" collapsed="false">
      <c r="A2360" s="15" t="s">
        <v>122</v>
      </c>
      <c r="B2360" s="20"/>
      <c r="C2360" s="20"/>
      <c r="D2360" s="20"/>
      <c r="E2360" s="19"/>
      <c r="F2360" s="15" t="s">
        <v>110</v>
      </c>
      <c r="G2360" s="22"/>
      <c r="H2360" s="19"/>
      <c r="I2360" s="15" t="s">
        <v>123</v>
      </c>
      <c r="J2360" s="22"/>
      <c r="K2360" s="19"/>
      <c r="L2360" s="15" t="s">
        <v>110</v>
      </c>
      <c r="M2360" s="22"/>
      <c r="N2360" s="19"/>
      <c r="O2360" s="15" t="str">
        <f aca="false">IF(OR(AND(NOT(ISBLANK(G2360)),NOT(ISNUMBER(G2360))),AND(NOT(ISBLANK(J2360)),NOT(ISNUMBER(M2360)))),"Digite um número na C.H.",IF(OR(COUNTIF(B2354:B2363,B2360)&gt;1,COUNTIF(J2354:J2363,J2360)&gt;1),"Docente repetido",""))</f>
        <v/>
      </c>
      <c r="P2360" s="15" t="n">
        <f aca="false">IF(ISBLANK(O2360),"",IF(O2360="",0,1))</f>
        <v>0</v>
      </c>
      <c r="Q2360" s="21"/>
      <c r="R2360" s="21"/>
      <c r="S2360" s="21"/>
      <c r="T2360" s="42" t="str">
        <f aca="false">IF(AND($A2360 = "Nome da disciplina:", ISTEXT($B2360)), "OK", "")</f>
        <v/>
      </c>
      <c r="U2360" s="19"/>
      <c r="V2360" s="19"/>
      <c r="W2360" s="21"/>
    </row>
    <row r="2361" customFormat="false" ht="13.5" hidden="false" customHeight="false" outlineLevel="0" collapsed="false">
      <c r="A2361" s="15" t="s">
        <v>124</v>
      </c>
      <c r="B2361" s="20"/>
      <c r="C2361" s="20"/>
      <c r="D2361" s="20"/>
      <c r="E2361" s="19"/>
      <c r="F2361" s="15" t="s">
        <v>110</v>
      </c>
      <c r="G2361" s="22"/>
      <c r="H2361" s="19"/>
      <c r="I2361" s="15" t="s">
        <v>125</v>
      </c>
      <c r="J2361" s="22"/>
      <c r="K2361" s="19"/>
      <c r="L2361" s="15" t="s">
        <v>110</v>
      </c>
      <c r="M2361" s="22"/>
      <c r="N2361" s="19"/>
      <c r="O2361" s="15" t="str">
        <f aca="false">IF(OR(AND(NOT(ISBLANK(G2361)),NOT(ISNUMBER(G2361))),AND(NOT(ISBLANK(J2361)),NOT(ISNUMBER(M2361)))),"Digite um número na C.H.",IF(OR(COUNTIF(B2354:B2363,B2361)&gt;1,COUNTIF(J2354:J2363,J2361)&gt;1),"Docente repetido",""))</f>
        <v/>
      </c>
      <c r="P2361" s="15" t="n">
        <f aca="false">IF(ISBLANK(O2361),"",IF(O2361="",0,1))</f>
        <v>0</v>
      </c>
      <c r="Q2361" s="21"/>
      <c r="R2361" s="21"/>
      <c r="S2361" s="21"/>
      <c r="T2361" s="42" t="str">
        <f aca="false">IF(AND($A2361 = "Nome da disciplina:", ISTEXT($B2361)), "OK", "")</f>
        <v/>
      </c>
      <c r="U2361" s="19"/>
      <c r="V2361" s="19"/>
      <c r="W2361" s="21"/>
    </row>
    <row r="2362" customFormat="false" ht="13.5" hidden="false" customHeight="false" outlineLevel="0" collapsed="false">
      <c r="A2362" s="15" t="s">
        <v>126</v>
      </c>
      <c r="B2362" s="20"/>
      <c r="C2362" s="20"/>
      <c r="D2362" s="20"/>
      <c r="E2362" s="19"/>
      <c r="F2362" s="15" t="s">
        <v>110</v>
      </c>
      <c r="G2362" s="22"/>
      <c r="H2362" s="19"/>
      <c r="I2362" s="15" t="s">
        <v>127</v>
      </c>
      <c r="J2362" s="22"/>
      <c r="K2362" s="19"/>
      <c r="L2362" s="15" t="s">
        <v>110</v>
      </c>
      <c r="M2362" s="22"/>
      <c r="N2362" s="19"/>
      <c r="O2362" s="15" t="str">
        <f aca="false">IF(OR(AND(NOT(ISBLANK(G2362)),NOT(ISNUMBER(G2362))),AND(NOT(ISBLANK(J2362)),NOT(ISNUMBER(M2362)))),"Digite um número na C.H.",IF(OR(COUNTIF(B2354:B2363,B2362)&gt;1,COUNTIF(J2354:J2363,J2362)&gt;1),"Docente repetido",""))</f>
        <v/>
      </c>
      <c r="P2362" s="15" t="n">
        <f aca="false">IF(ISBLANK(O2362),"",IF(O2362="",0,1))</f>
        <v>0</v>
      </c>
      <c r="Q2362" s="21"/>
      <c r="R2362" s="21"/>
      <c r="S2362" s="21"/>
      <c r="T2362" s="42" t="str">
        <f aca="false">IF(AND($A2362 = "Nome da disciplina:", ISTEXT($B2362)), "OK", "")</f>
        <v/>
      </c>
      <c r="U2362" s="21"/>
      <c r="V2362" s="21"/>
      <c r="W2362" s="21"/>
    </row>
    <row r="2363" customFormat="false" ht="13.5" hidden="false" customHeight="false" outlineLevel="0" collapsed="false">
      <c r="A2363" s="15" t="s">
        <v>128</v>
      </c>
      <c r="B2363" s="20"/>
      <c r="C2363" s="20"/>
      <c r="D2363" s="20"/>
      <c r="E2363" s="19"/>
      <c r="F2363" s="15" t="s">
        <v>110</v>
      </c>
      <c r="G2363" s="22"/>
      <c r="H2363" s="19"/>
      <c r="I2363" s="15" t="s">
        <v>129</v>
      </c>
      <c r="J2363" s="22"/>
      <c r="K2363" s="19"/>
      <c r="L2363" s="15" t="s">
        <v>110</v>
      </c>
      <c r="M2363" s="22"/>
      <c r="N2363" s="19"/>
      <c r="O2363" s="15" t="str">
        <f aca="false">IF(OR(AND(NOT(ISBLANK(G2363)),NOT(ISNUMBER(G2363))),AND(NOT(ISBLANK(J2363)),NOT(ISNUMBER(M2363)))),"Digite um número na C.H.",IF(OR(COUNTIF(B2354:B2363,B2363)&gt;1,COUNTIF(J2354:J2363,J2363)&gt;1),"Docente repetido",""))</f>
        <v/>
      </c>
      <c r="P2363" s="15" t="n">
        <f aca="false">IF(ISBLANK(O2363),"",IF(O2363="",0,1))</f>
        <v>0</v>
      </c>
      <c r="Q2363" s="21"/>
      <c r="R2363" s="21"/>
      <c r="S2363" s="21"/>
      <c r="T2363" s="42" t="str">
        <f aca="false">IF(AND($A2363 = "Nome da disciplina:", ISTEXT($B2363)), "OK", "")</f>
        <v/>
      </c>
      <c r="U2363" s="21"/>
      <c r="V2363" s="21"/>
      <c r="W2363" s="21"/>
    </row>
    <row r="2364" customFormat="false" ht="12" hidden="false" customHeight="false" outlineLevel="0" collapsed="false">
      <c r="A2364" s="21"/>
      <c r="B2364" s="21"/>
      <c r="C2364" s="21"/>
      <c r="D2364" s="21"/>
      <c r="E2364" s="21"/>
      <c r="F2364" s="21"/>
      <c r="G2364" s="21"/>
      <c r="H2364" s="21"/>
      <c r="I2364" s="21"/>
      <c r="J2364" s="21"/>
      <c r="K2364" s="21"/>
      <c r="L2364" s="21"/>
      <c r="M2364" s="21"/>
      <c r="N2364" s="21"/>
      <c r="O2364" s="21"/>
      <c r="P2364" s="21"/>
      <c r="Q2364" s="21"/>
      <c r="R2364" s="21"/>
      <c r="S2364" s="21"/>
      <c r="T2364" s="42" t="str">
        <f aca="false">IF(AND($A2364 = "Nome da disciplina:", ISTEXT($B2364)), "OK", "")</f>
        <v/>
      </c>
      <c r="U2364" s="21"/>
      <c r="V2364" s="21"/>
      <c r="W2364" s="21"/>
    </row>
    <row r="2365" customFormat="false" ht="15.75" hidden="false" customHeight="true" outlineLevel="0" collapsed="false">
      <c r="T2365" s="42" t="str">
        <f aca="false">IF(AND($A2365 = "Nome da disciplina:", ISTEXT($B2365)), "OK", "")</f>
        <v/>
      </c>
    </row>
    <row r="2366" customFormat="false" ht="15.75" hidden="false" customHeight="true" outlineLevel="0" collapsed="false">
      <c r="T2366" s="42" t="str">
        <f aca="false">IF(AND($A2366 = "Nome da disciplina:", ISTEXT($B2366)), "OK", "")</f>
        <v/>
      </c>
    </row>
    <row r="2367" customFormat="false" ht="19.5" hidden="false" customHeight="true" outlineLevel="0" collapsed="false">
      <c r="A2367" s="15" t="s">
        <v>98</v>
      </c>
      <c r="B2367" s="17"/>
      <c r="C2367" s="17"/>
      <c r="D2367" s="17"/>
      <c r="E2367" s="17"/>
      <c r="F2367" s="17"/>
      <c r="G2367" s="17"/>
      <c r="H2367" s="17"/>
      <c r="I2367" s="17"/>
      <c r="J2367" s="17"/>
      <c r="K2367" s="17"/>
      <c r="L2367" s="17"/>
      <c r="M2367" s="17"/>
      <c r="N2367" s="19"/>
      <c r="O2367" s="15" t="str">
        <f aca="false">IF(AND(B2367="",NOT(F2368="")),"Nome da disciplina obrigatório","")</f>
        <v/>
      </c>
      <c r="P2367" s="15" t="n">
        <f aca="false">IF(ISBLANK(O2367),"",IF(O2367="",0,1))</f>
        <v>0</v>
      </c>
      <c r="Q2367" s="21"/>
      <c r="R2367" s="21"/>
      <c r="S2367" s="21"/>
      <c r="T2367" s="42" t="str">
        <f aca="false">IF(AND($A2367 = "Nome da disciplina:", ISTEXT($B2367)), "OK", "")</f>
        <v/>
      </c>
      <c r="U2367" s="21"/>
      <c r="V2367" s="21"/>
      <c r="W2367" s="21"/>
    </row>
    <row r="2368" customFormat="false" ht="32.25" hidden="false" customHeight="true" outlineLevel="0" collapsed="false">
      <c r="A2368" s="47" t="s">
        <v>99</v>
      </c>
      <c r="B2368" s="47"/>
      <c r="C2368" s="47"/>
      <c r="D2368" s="47"/>
      <c r="E2368" s="47"/>
      <c r="F2368" s="15" t="str">
        <f aca="false">IF(SUM(G2378:G2387)+SUM(M2378:M2387)=0,"",SUM(G2378:G2387)+SUM(M2378:M2387))</f>
        <v/>
      </c>
      <c r="H2368" s="19"/>
      <c r="I2368" s="19"/>
      <c r="J2368" s="19"/>
      <c r="K2368" s="19"/>
      <c r="L2368" s="19"/>
      <c r="M2368" s="19"/>
      <c r="N2368" s="19"/>
      <c r="O2368" s="15" t="str">
        <f aca="false">IF(F2368="", "", IF(AND(NOT(F2368=0),NOT(MOD(F2368,15)=0)),"A carga horária deve ser múltiplo de 15",""))</f>
        <v/>
      </c>
      <c r="P2368" s="15" t="n">
        <f aca="false">IF(ISBLANK(O2368),"",IF(O2368="",0,1))</f>
        <v>0</v>
      </c>
      <c r="Q2368" s="21"/>
      <c r="R2368" s="21"/>
      <c r="S2368" s="21"/>
      <c r="T2368" s="42" t="str">
        <f aca="false">IF(AND($A2368 = "Nome da disciplina:", ISTEXT($B2368)), "OK", "")</f>
        <v/>
      </c>
      <c r="U2368" s="19"/>
      <c r="V2368" s="19"/>
      <c r="W2368" s="21"/>
    </row>
    <row r="2369" customFormat="false" ht="13.5" hidden="false" customHeight="true" outlineLevel="0" collapsed="false">
      <c r="A2369" s="39" t="s">
        <v>92</v>
      </c>
      <c r="B2369" s="39"/>
      <c r="C2369" s="39"/>
      <c r="D2369" s="39"/>
      <c r="E2369" s="39"/>
      <c r="F2369" s="48" t="str">
        <f aca="false">IF(AND(NOT(ISBLANK(F2368)),ISNUMBER(F2368),F2368&gt;=15),F2368/15,"")</f>
        <v/>
      </c>
      <c r="G2369" s="19"/>
      <c r="H2369" s="19"/>
      <c r="I2369" s="19"/>
      <c r="J2369" s="19"/>
      <c r="K2369" s="19"/>
      <c r="L2369" s="19"/>
      <c r="M2369" s="19"/>
      <c r="N2369" s="19"/>
      <c r="O2369" s="21"/>
      <c r="P2369" s="21"/>
      <c r="Q2369" s="21"/>
      <c r="R2369" s="21"/>
      <c r="S2369" s="21"/>
      <c r="T2369" s="42" t="str">
        <f aca="false">IF(AND($A2369 = "Nome da disciplina:", ISTEXT($B2369)), "OK", "")</f>
        <v/>
      </c>
      <c r="U2369" s="19"/>
      <c r="V2369" s="19"/>
      <c r="W2369" s="21"/>
    </row>
    <row r="2370" customFormat="false" ht="60" hidden="false" customHeight="true" outlineLevel="0" collapsed="false">
      <c r="A2370" s="15" t="s">
        <v>100</v>
      </c>
      <c r="B2370" s="31"/>
      <c r="C2370" s="31"/>
      <c r="D2370" s="31"/>
      <c r="E2370" s="31"/>
      <c r="F2370" s="31"/>
      <c r="G2370" s="31"/>
      <c r="H2370" s="31"/>
      <c r="I2370" s="31"/>
      <c r="J2370" s="31"/>
      <c r="K2370" s="31"/>
      <c r="L2370" s="31"/>
      <c r="M2370" s="31"/>
      <c r="N2370" s="19"/>
      <c r="O2370" s="21"/>
      <c r="P2370" s="21"/>
      <c r="Q2370" s="21"/>
      <c r="R2370" s="21"/>
      <c r="S2370" s="21"/>
      <c r="T2370" s="42" t="str">
        <f aca="false">IF(AND($A2370 = "Nome da disciplina:", ISTEXT($B2370)), "OK", "")</f>
        <v/>
      </c>
      <c r="U2370" s="19"/>
      <c r="V2370" s="19"/>
      <c r="W2370" s="21"/>
    </row>
    <row r="2371" customFormat="false" ht="60" hidden="false" customHeight="true" outlineLevel="0" collapsed="false">
      <c r="A2371" s="49" t="s">
        <v>101</v>
      </c>
      <c r="B2371" s="31"/>
      <c r="C2371" s="31"/>
      <c r="D2371" s="31"/>
      <c r="E2371" s="31"/>
      <c r="F2371" s="31"/>
      <c r="G2371" s="31"/>
      <c r="H2371" s="31"/>
      <c r="I2371" s="31"/>
      <c r="J2371" s="31"/>
      <c r="K2371" s="31"/>
      <c r="L2371" s="31"/>
      <c r="M2371" s="31"/>
      <c r="N2371" s="19"/>
      <c r="O2371" s="21"/>
      <c r="P2371" s="21"/>
      <c r="Q2371" s="21"/>
      <c r="R2371" s="21"/>
      <c r="S2371" s="21"/>
      <c r="T2371" s="42" t="str">
        <f aca="false">IF(AND($A2371 = "Nome da disciplina:", ISTEXT($B2371)), "OK", "")</f>
        <v/>
      </c>
      <c r="U2371" s="19"/>
      <c r="V2371" s="19"/>
      <c r="W2371" s="21"/>
    </row>
    <row r="2372" customFormat="false" ht="13.5" hidden="false" customHeight="false" outlineLevel="0" collapsed="false">
      <c r="A2372" s="15" t="s">
        <v>102</v>
      </c>
      <c r="B2372" s="22"/>
      <c r="C2372" s="50" t="s">
        <v>103</v>
      </c>
      <c r="D2372" s="19"/>
      <c r="E2372" s="19"/>
      <c r="G2372" s="21"/>
      <c r="H2372" s="19"/>
      <c r="I2372" s="19"/>
      <c r="J2372" s="19"/>
      <c r="K2372" s="19"/>
      <c r="L2372" s="19"/>
      <c r="M2372" s="19"/>
      <c r="N2372" s="19"/>
      <c r="O2372" s="21"/>
      <c r="P2372" s="21"/>
      <c r="Q2372" s="21"/>
      <c r="R2372" s="21"/>
      <c r="S2372" s="21"/>
      <c r="T2372" s="42" t="str">
        <f aca="false">IF(AND($A2372 = "Nome da disciplina:", ISTEXT($B2372)), "OK", "")</f>
        <v/>
      </c>
      <c r="U2372" s="19"/>
      <c r="V2372" s="19"/>
      <c r="W2372" s="21"/>
    </row>
    <row r="2373" customFormat="false" ht="13.5" hidden="false" customHeight="false" outlineLevel="0" collapsed="false">
      <c r="A2373" s="15" t="s">
        <v>104</v>
      </c>
      <c r="B2373" s="22"/>
      <c r="C2373" s="50" t="s">
        <v>103</v>
      </c>
      <c r="D2373" s="19"/>
      <c r="E2373" s="19"/>
      <c r="G2373" s="21"/>
      <c r="H2373" s="19"/>
      <c r="I2373" s="19"/>
      <c r="J2373" s="19"/>
      <c r="K2373" s="19"/>
      <c r="L2373" s="19"/>
      <c r="M2373" s="19"/>
      <c r="N2373" s="19"/>
      <c r="O2373" s="21"/>
      <c r="P2373" s="21"/>
      <c r="Q2373" s="21"/>
      <c r="R2373" s="21"/>
      <c r="S2373" s="21"/>
      <c r="T2373" s="42" t="str">
        <f aca="false">IF(AND($A2373 = "Nome da disciplina:", ISTEXT($B2373)), "OK", "")</f>
        <v/>
      </c>
      <c r="U2373" s="19"/>
      <c r="V2373" s="19"/>
      <c r="W2373" s="21"/>
    </row>
    <row r="2374" customFormat="false" ht="13.5" hidden="false" customHeight="true" outlineLevel="0" collapsed="false">
      <c r="A2374" s="51" t="s">
        <v>105</v>
      </c>
      <c r="B2374" s="51"/>
      <c r="C2374" s="22"/>
      <c r="D2374" s="50" t="s">
        <v>103</v>
      </c>
      <c r="E2374" s="19"/>
      <c r="F2374" s="52"/>
      <c r="G2374" s="21"/>
      <c r="H2374" s="19"/>
      <c r="I2374" s="19"/>
      <c r="J2374" s="19"/>
      <c r="K2374" s="19"/>
      <c r="L2374" s="19"/>
      <c r="M2374" s="19"/>
      <c r="N2374" s="19"/>
      <c r="O2374" s="21"/>
      <c r="P2374" s="21"/>
      <c r="Q2374" s="21"/>
      <c r="R2374" s="21"/>
      <c r="S2374" s="21"/>
      <c r="T2374" s="42" t="str">
        <f aca="false">IF(AND($A2374 = "Nome da disciplina:", ISTEXT($B2374)), "OK", "")</f>
        <v/>
      </c>
      <c r="U2374" s="19"/>
      <c r="V2374" s="19"/>
      <c r="W2374" s="21"/>
    </row>
    <row r="2375" customFormat="false" ht="13.5" hidden="false" customHeight="true" outlineLevel="0" collapsed="false">
      <c r="A2375" s="51" t="s">
        <v>106</v>
      </c>
      <c r="B2375" s="51"/>
      <c r="C2375" s="22"/>
      <c r="D2375" s="50" t="s">
        <v>103</v>
      </c>
      <c r="E2375" s="19"/>
      <c r="F2375" s="52"/>
      <c r="G2375" s="21"/>
      <c r="H2375" s="19"/>
      <c r="I2375" s="19"/>
      <c r="J2375" s="19"/>
      <c r="K2375" s="19"/>
      <c r="L2375" s="19"/>
      <c r="M2375" s="19"/>
      <c r="N2375" s="19"/>
      <c r="O2375" s="21"/>
      <c r="P2375" s="21"/>
      <c r="Q2375" s="21"/>
      <c r="R2375" s="21"/>
      <c r="S2375" s="21"/>
      <c r="T2375" s="42" t="str">
        <f aca="false">IF(AND($A2375 = "Nome da disciplina:", ISTEXT($B2375)), "OK", "")</f>
        <v/>
      </c>
      <c r="U2375" s="19"/>
      <c r="V2375" s="19"/>
      <c r="W2375" s="21"/>
    </row>
    <row r="2376" customFormat="false" ht="13.5" hidden="false" customHeight="true" outlineLevel="0" collapsed="false">
      <c r="A2376" s="57" t="s">
        <v>107</v>
      </c>
      <c r="B2376" s="57"/>
      <c r="C2376" s="57"/>
      <c r="D2376" s="22"/>
      <c r="E2376" s="50" t="s">
        <v>103</v>
      </c>
      <c r="G2376" s="21"/>
      <c r="H2376" s="19"/>
      <c r="I2376" s="19"/>
      <c r="J2376" s="19"/>
      <c r="K2376" s="19"/>
      <c r="L2376" s="19"/>
      <c r="M2376" s="19"/>
      <c r="N2376" s="19"/>
      <c r="O2376" s="21"/>
      <c r="P2376" s="21"/>
      <c r="Q2376" s="21"/>
      <c r="R2376" s="21"/>
      <c r="S2376" s="21"/>
      <c r="T2376" s="42" t="str">
        <f aca="false">IF(AND($A2376 = "Nome da disciplina:", ISTEXT($B2376)), "OK", "")</f>
        <v/>
      </c>
      <c r="U2376" s="19"/>
      <c r="V2376" s="19"/>
      <c r="W2376" s="21"/>
    </row>
    <row r="2377" customFormat="false" ht="13.5" hidden="false" customHeight="true" outlineLevel="0" collapsed="false">
      <c r="A2377" s="59" t="s">
        <v>108</v>
      </c>
      <c r="B2377" s="59"/>
      <c r="C2377" s="59"/>
      <c r="D2377" s="22"/>
      <c r="E2377" s="50" t="s">
        <v>103</v>
      </c>
      <c r="G2377" s="21"/>
      <c r="H2377" s="19"/>
      <c r="I2377" s="19"/>
      <c r="J2377" s="19"/>
      <c r="K2377" s="19"/>
      <c r="L2377" s="19"/>
      <c r="M2377" s="19"/>
      <c r="N2377" s="19"/>
      <c r="O2377" s="21"/>
      <c r="P2377" s="21"/>
      <c r="Q2377" s="21"/>
      <c r="R2377" s="21"/>
      <c r="S2377" s="21"/>
      <c r="T2377" s="42" t="str">
        <f aca="false">IF(AND($A2377 = "Nome da disciplina:", ISTEXT($B2377)), "OK", "")</f>
        <v/>
      </c>
      <c r="U2377" s="19"/>
      <c r="V2377" s="19"/>
      <c r="W2377" s="21"/>
    </row>
    <row r="2378" customFormat="false" ht="13.5" hidden="false" customHeight="false" outlineLevel="0" collapsed="false">
      <c r="A2378" s="15" t="s">
        <v>109</v>
      </c>
      <c r="B2378" s="20"/>
      <c r="C2378" s="20"/>
      <c r="D2378" s="20"/>
      <c r="E2378" s="19"/>
      <c r="F2378" s="15" t="s">
        <v>110</v>
      </c>
      <c r="G2378" s="22"/>
      <c r="H2378" s="19"/>
      <c r="I2378" s="15" t="s">
        <v>111</v>
      </c>
      <c r="J2378" s="22"/>
      <c r="K2378" s="19"/>
      <c r="L2378" s="15" t="s">
        <v>110</v>
      </c>
      <c r="M2378" s="22"/>
      <c r="N2378" s="19"/>
      <c r="O2378" s="15" t="str">
        <f aca="false">IF(OR(AND(NOT(ISBLANK(G2378)),NOT(ISNUMBER(G2378))),AND(NOT(ISBLANK(J2378)),NOT(ISNUMBER(M2378)))),"Digite um número na C.H.",IF(OR(COUNTIF(B2378:B2387,B2378)&gt;1,COUNTIF(J2378:J2387,J2378)&gt;1),"Docente repetido",""))</f>
        <v/>
      </c>
      <c r="P2378" s="15" t="n">
        <f aca="false">IF(ISBLANK(O2378),"",IF(O2378="",0,1))</f>
        <v>0</v>
      </c>
      <c r="Q2378" s="21"/>
      <c r="R2378" s="21"/>
      <c r="S2378" s="21"/>
      <c r="T2378" s="42" t="str">
        <f aca="false">IF(AND($A2378 = "Nome da disciplina:", ISTEXT($B2378)), "OK", "")</f>
        <v/>
      </c>
      <c r="U2378" s="19"/>
      <c r="V2378" s="19"/>
      <c r="W2378" s="21"/>
    </row>
    <row r="2379" customFormat="false" ht="13.5" hidden="false" customHeight="false" outlineLevel="0" collapsed="false">
      <c r="A2379" s="15" t="s">
        <v>112</v>
      </c>
      <c r="B2379" s="20"/>
      <c r="C2379" s="20"/>
      <c r="D2379" s="20"/>
      <c r="E2379" s="19"/>
      <c r="F2379" s="15" t="s">
        <v>110</v>
      </c>
      <c r="G2379" s="22"/>
      <c r="H2379" s="19"/>
      <c r="I2379" s="15" t="s">
        <v>113</v>
      </c>
      <c r="J2379" s="22"/>
      <c r="K2379" s="19"/>
      <c r="L2379" s="15" t="s">
        <v>110</v>
      </c>
      <c r="M2379" s="22"/>
      <c r="N2379" s="19"/>
      <c r="O2379" s="15" t="str">
        <f aca="false">IF(OR(AND(NOT(ISBLANK(G2379)),NOT(ISNUMBER(G2379))),AND(NOT(ISBLANK(J2379)),NOT(ISNUMBER(M2379)))),"Digite um número na C.H.",IF(OR(COUNTIF(B2378:B2387,B2379)&gt;1,COUNTIF(J2378:J2387,J2379)&gt;1),"Docente repetido",""))</f>
        <v/>
      </c>
      <c r="P2379" s="15" t="n">
        <f aca="false">IF(ISBLANK(O2379),"",IF(O2379="",0,1))</f>
        <v>0</v>
      </c>
      <c r="Q2379" s="21"/>
      <c r="R2379" s="21"/>
      <c r="S2379" s="21"/>
      <c r="T2379" s="42" t="str">
        <f aca="false">IF(AND($A2379 = "Nome da disciplina:", ISTEXT($B2379)), "OK", "")</f>
        <v/>
      </c>
      <c r="U2379" s="19"/>
      <c r="V2379" s="19"/>
      <c r="W2379" s="21"/>
    </row>
    <row r="2380" customFormat="false" ht="13.5" hidden="false" customHeight="false" outlineLevel="0" collapsed="false">
      <c r="A2380" s="15" t="s">
        <v>114</v>
      </c>
      <c r="B2380" s="20"/>
      <c r="C2380" s="20"/>
      <c r="D2380" s="20"/>
      <c r="E2380" s="19"/>
      <c r="F2380" s="15" t="s">
        <v>110</v>
      </c>
      <c r="G2380" s="22"/>
      <c r="H2380" s="19"/>
      <c r="I2380" s="15" t="s">
        <v>115</v>
      </c>
      <c r="J2380" s="22"/>
      <c r="K2380" s="19"/>
      <c r="L2380" s="15" t="s">
        <v>110</v>
      </c>
      <c r="M2380" s="22"/>
      <c r="N2380" s="19"/>
      <c r="O2380" s="15" t="str">
        <f aca="false">IF(OR(AND(NOT(ISBLANK(G2380)),NOT(ISNUMBER(G2380))),AND(NOT(ISBLANK(J2380)),NOT(ISNUMBER(M2380)))),"Digite um número na C.H.",IF(OR(COUNTIF(B2378:B2387,B2380)&gt;1,COUNTIF(J2378:J2387,J2380)&gt;1),"Docente repetido",""))</f>
        <v/>
      </c>
      <c r="P2380" s="15" t="n">
        <f aca="false">IF(ISBLANK(O2380),"",IF(O2380="",0,1))</f>
        <v>0</v>
      </c>
      <c r="Q2380" s="21"/>
      <c r="R2380" s="21"/>
      <c r="S2380" s="21"/>
      <c r="T2380" s="42" t="str">
        <f aca="false">IF(AND($A2380 = "Nome da disciplina:", ISTEXT($B2380)), "OK", "")</f>
        <v/>
      </c>
      <c r="U2380" s="19"/>
      <c r="V2380" s="19"/>
      <c r="W2380" s="21"/>
    </row>
    <row r="2381" customFormat="false" ht="13.5" hidden="false" customHeight="false" outlineLevel="0" collapsed="false">
      <c r="A2381" s="15" t="s">
        <v>116</v>
      </c>
      <c r="B2381" s="20"/>
      <c r="C2381" s="20"/>
      <c r="D2381" s="20"/>
      <c r="E2381" s="19"/>
      <c r="F2381" s="15" t="s">
        <v>110</v>
      </c>
      <c r="G2381" s="22"/>
      <c r="H2381" s="19"/>
      <c r="I2381" s="15" t="s">
        <v>117</v>
      </c>
      <c r="J2381" s="22"/>
      <c r="K2381" s="19"/>
      <c r="L2381" s="15" t="s">
        <v>110</v>
      </c>
      <c r="M2381" s="22"/>
      <c r="N2381" s="19"/>
      <c r="O2381" s="15" t="str">
        <f aca="false">IF(OR(AND(NOT(ISBLANK(G2381)),NOT(ISNUMBER(G2381))),AND(NOT(ISBLANK(J2381)),NOT(ISNUMBER(M2381)))),"Digite um número na C.H.",IF(OR(COUNTIF(B2378:B2387,B2381)&gt;1,COUNTIF(J2378:J2387,J2381)&gt;1),"Docente repetido",""))</f>
        <v/>
      </c>
      <c r="P2381" s="15" t="n">
        <f aca="false">IF(ISBLANK(O2381),"",IF(O2381="",0,1))</f>
        <v>0</v>
      </c>
      <c r="Q2381" s="21"/>
      <c r="R2381" s="21"/>
      <c r="S2381" s="21"/>
      <c r="T2381" s="42" t="str">
        <f aca="false">IF(AND($A2381 = "Nome da disciplina:", ISTEXT($B2381)), "OK", "")</f>
        <v/>
      </c>
      <c r="U2381" s="19"/>
      <c r="V2381" s="19"/>
      <c r="W2381" s="21"/>
    </row>
    <row r="2382" customFormat="false" ht="13.5" hidden="false" customHeight="false" outlineLevel="0" collapsed="false">
      <c r="A2382" s="15" t="s">
        <v>118</v>
      </c>
      <c r="B2382" s="20"/>
      <c r="C2382" s="20"/>
      <c r="D2382" s="20"/>
      <c r="E2382" s="19"/>
      <c r="F2382" s="15" t="s">
        <v>110</v>
      </c>
      <c r="G2382" s="22"/>
      <c r="H2382" s="19"/>
      <c r="I2382" s="15" t="s">
        <v>119</v>
      </c>
      <c r="J2382" s="22"/>
      <c r="K2382" s="19"/>
      <c r="L2382" s="15" t="s">
        <v>110</v>
      </c>
      <c r="M2382" s="22"/>
      <c r="N2382" s="19"/>
      <c r="O2382" s="15" t="str">
        <f aca="false">IF(OR(AND(NOT(ISBLANK(G2382)),NOT(ISNUMBER(G2382))),AND(NOT(ISBLANK(J2382)),NOT(ISNUMBER(M2382)))),"Digite um número na C.H.",IF(OR(COUNTIF(B2378:B2387,B2382)&gt;1,COUNTIF(J2378:J2387,J2382)&gt;1),"Docente repetido",""))</f>
        <v/>
      </c>
      <c r="P2382" s="15" t="n">
        <f aca="false">IF(ISBLANK(O2382),"",IF(O2382="",0,1))</f>
        <v>0</v>
      </c>
      <c r="Q2382" s="21"/>
      <c r="R2382" s="21"/>
      <c r="S2382" s="21"/>
      <c r="T2382" s="42" t="str">
        <f aca="false">IF(AND($A2382 = "Nome da disciplina:", ISTEXT($B2382)), "OK", "")</f>
        <v/>
      </c>
      <c r="U2382" s="19"/>
      <c r="V2382" s="19"/>
      <c r="W2382" s="21"/>
    </row>
    <row r="2383" customFormat="false" ht="13.5" hidden="false" customHeight="false" outlineLevel="0" collapsed="false">
      <c r="A2383" s="15" t="s">
        <v>120</v>
      </c>
      <c r="B2383" s="20"/>
      <c r="C2383" s="20"/>
      <c r="D2383" s="20"/>
      <c r="E2383" s="19"/>
      <c r="F2383" s="15" t="s">
        <v>110</v>
      </c>
      <c r="G2383" s="22"/>
      <c r="H2383" s="19"/>
      <c r="I2383" s="15" t="s">
        <v>121</v>
      </c>
      <c r="J2383" s="22"/>
      <c r="K2383" s="19"/>
      <c r="L2383" s="15" t="s">
        <v>110</v>
      </c>
      <c r="M2383" s="22"/>
      <c r="N2383" s="19"/>
      <c r="O2383" s="15" t="str">
        <f aca="false">IF(OR(AND(NOT(ISBLANK(G2383)),NOT(ISNUMBER(G2383))),AND(NOT(ISBLANK(J2383)),NOT(ISNUMBER(M2383)))),"Digite um número na C.H.",IF(OR(COUNTIF(B2378:B2387,B2383)&gt;1,COUNTIF(J2378:J2387,J2383)&gt;1),"Docente repetido",""))</f>
        <v/>
      </c>
      <c r="P2383" s="15" t="n">
        <f aca="false">IF(ISBLANK(O2383),"",IF(O2383="",0,1))</f>
        <v>0</v>
      </c>
      <c r="Q2383" s="21"/>
      <c r="R2383" s="21"/>
      <c r="S2383" s="21"/>
      <c r="T2383" s="42" t="str">
        <f aca="false">IF(AND($A2383 = "Nome da disciplina:", ISTEXT($B2383)), "OK", "")</f>
        <v/>
      </c>
      <c r="U2383" s="19"/>
      <c r="V2383" s="19"/>
      <c r="W2383" s="21"/>
    </row>
    <row r="2384" customFormat="false" ht="13.5" hidden="false" customHeight="false" outlineLevel="0" collapsed="false">
      <c r="A2384" s="15" t="s">
        <v>122</v>
      </c>
      <c r="B2384" s="20"/>
      <c r="C2384" s="20"/>
      <c r="D2384" s="20"/>
      <c r="E2384" s="19"/>
      <c r="F2384" s="15" t="s">
        <v>110</v>
      </c>
      <c r="G2384" s="22"/>
      <c r="H2384" s="19"/>
      <c r="I2384" s="15" t="s">
        <v>123</v>
      </c>
      <c r="J2384" s="22"/>
      <c r="K2384" s="19"/>
      <c r="L2384" s="15" t="s">
        <v>110</v>
      </c>
      <c r="M2384" s="22"/>
      <c r="N2384" s="19"/>
      <c r="O2384" s="15" t="str">
        <f aca="false">IF(OR(AND(NOT(ISBLANK(G2384)),NOT(ISNUMBER(G2384))),AND(NOT(ISBLANK(J2384)),NOT(ISNUMBER(M2384)))),"Digite um número na C.H.",IF(OR(COUNTIF(B2378:B2387,B2384)&gt;1,COUNTIF(J2378:J2387,J2384)&gt;1),"Docente repetido",""))</f>
        <v/>
      </c>
      <c r="P2384" s="15" t="n">
        <f aca="false">IF(ISBLANK(O2384),"",IF(O2384="",0,1))</f>
        <v>0</v>
      </c>
      <c r="Q2384" s="21"/>
      <c r="R2384" s="21"/>
      <c r="S2384" s="21"/>
      <c r="T2384" s="42" t="str">
        <f aca="false">IF(AND($A2384 = "Nome da disciplina:", ISTEXT($B2384)), "OK", "")</f>
        <v/>
      </c>
      <c r="U2384" s="19"/>
      <c r="V2384" s="19"/>
      <c r="W2384" s="21"/>
    </row>
    <row r="2385" customFormat="false" ht="13.5" hidden="false" customHeight="false" outlineLevel="0" collapsed="false">
      <c r="A2385" s="15" t="s">
        <v>124</v>
      </c>
      <c r="B2385" s="20"/>
      <c r="C2385" s="20"/>
      <c r="D2385" s="20"/>
      <c r="E2385" s="19"/>
      <c r="F2385" s="15" t="s">
        <v>110</v>
      </c>
      <c r="G2385" s="22"/>
      <c r="H2385" s="19"/>
      <c r="I2385" s="15" t="s">
        <v>125</v>
      </c>
      <c r="J2385" s="22"/>
      <c r="K2385" s="19"/>
      <c r="L2385" s="15" t="s">
        <v>110</v>
      </c>
      <c r="M2385" s="22"/>
      <c r="N2385" s="19"/>
      <c r="O2385" s="15" t="str">
        <f aca="false">IF(OR(AND(NOT(ISBLANK(G2385)),NOT(ISNUMBER(G2385))),AND(NOT(ISBLANK(J2385)),NOT(ISNUMBER(M2385)))),"Digite um número na C.H.",IF(OR(COUNTIF(B2378:B2387,B2385)&gt;1,COUNTIF(J2378:J2387,J2385)&gt;1),"Docente repetido",""))</f>
        <v/>
      </c>
      <c r="P2385" s="15" t="n">
        <f aca="false">IF(ISBLANK(O2385),"",IF(O2385="",0,1))</f>
        <v>0</v>
      </c>
      <c r="Q2385" s="21"/>
      <c r="R2385" s="21"/>
      <c r="S2385" s="21"/>
      <c r="T2385" s="42" t="str">
        <f aca="false">IF(AND($A2385 = "Nome da disciplina:", ISTEXT($B2385)), "OK", "")</f>
        <v/>
      </c>
      <c r="U2385" s="19"/>
      <c r="V2385" s="19"/>
      <c r="W2385" s="21"/>
    </row>
    <row r="2386" customFormat="false" ht="13.5" hidden="false" customHeight="false" outlineLevel="0" collapsed="false">
      <c r="A2386" s="15" t="s">
        <v>126</v>
      </c>
      <c r="B2386" s="20"/>
      <c r="C2386" s="20"/>
      <c r="D2386" s="20"/>
      <c r="E2386" s="19"/>
      <c r="F2386" s="15" t="s">
        <v>110</v>
      </c>
      <c r="G2386" s="22"/>
      <c r="H2386" s="19"/>
      <c r="I2386" s="15" t="s">
        <v>127</v>
      </c>
      <c r="J2386" s="22"/>
      <c r="K2386" s="19"/>
      <c r="L2386" s="15" t="s">
        <v>110</v>
      </c>
      <c r="M2386" s="22"/>
      <c r="N2386" s="19"/>
      <c r="O2386" s="15" t="str">
        <f aca="false">IF(OR(AND(NOT(ISBLANK(G2386)),NOT(ISNUMBER(G2386))),AND(NOT(ISBLANK(J2386)),NOT(ISNUMBER(M2386)))),"Digite um número na C.H.",IF(OR(COUNTIF(B2378:B2387,B2386)&gt;1,COUNTIF(J2378:J2387,J2386)&gt;1),"Docente repetido",""))</f>
        <v/>
      </c>
      <c r="P2386" s="15" t="n">
        <f aca="false">IF(ISBLANK(O2386),"",IF(O2386="",0,1))</f>
        <v>0</v>
      </c>
      <c r="Q2386" s="21"/>
      <c r="R2386" s="21"/>
      <c r="S2386" s="21"/>
      <c r="T2386" s="42" t="str">
        <f aca="false">IF(AND($A2386 = "Nome da disciplina:", ISTEXT($B2386)), "OK", "")</f>
        <v/>
      </c>
      <c r="U2386" s="21"/>
      <c r="V2386" s="21"/>
      <c r="W2386" s="21"/>
    </row>
    <row r="2387" customFormat="false" ht="13.5" hidden="false" customHeight="false" outlineLevel="0" collapsed="false">
      <c r="A2387" s="15" t="s">
        <v>128</v>
      </c>
      <c r="B2387" s="20"/>
      <c r="C2387" s="20"/>
      <c r="D2387" s="20"/>
      <c r="E2387" s="19"/>
      <c r="F2387" s="15" t="s">
        <v>110</v>
      </c>
      <c r="G2387" s="22"/>
      <c r="H2387" s="19"/>
      <c r="I2387" s="15" t="s">
        <v>129</v>
      </c>
      <c r="J2387" s="22"/>
      <c r="K2387" s="19"/>
      <c r="L2387" s="15" t="s">
        <v>110</v>
      </c>
      <c r="M2387" s="22"/>
      <c r="N2387" s="19"/>
      <c r="O2387" s="15" t="str">
        <f aca="false">IF(OR(AND(NOT(ISBLANK(G2387)),NOT(ISNUMBER(G2387))),AND(NOT(ISBLANK(J2387)),NOT(ISNUMBER(M2387)))),"Digite um número na C.H.",IF(OR(COUNTIF(B2378:B2387,B2387)&gt;1,COUNTIF(J2378:J2387,J2387)&gt;1),"Docente repetido",""))</f>
        <v/>
      </c>
      <c r="P2387" s="15" t="n">
        <f aca="false">IF(ISBLANK(O2387),"",IF(O2387="",0,1))</f>
        <v>0</v>
      </c>
      <c r="Q2387" s="21"/>
      <c r="R2387" s="21"/>
      <c r="S2387" s="21"/>
      <c r="T2387" s="42" t="str">
        <f aca="false">IF(AND($A2387 = "Nome da disciplina:", ISTEXT($B2387)), "OK", "")</f>
        <v/>
      </c>
      <c r="U2387" s="21"/>
      <c r="V2387" s="21"/>
      <c r="W2387" s="21"/>
    </row>
    <row r="2388" customFormat="false" ht="12" hidden="false" customHeight="false" outlineLevel="0" collapsed="false">
      <c r="A2388" s="21"/>
      <c r="B2388" s="21"/>
      <c r="C2388" s="21"/>
      <c r="D2388" s="21"/>
      <c r="E2388" s="21"/>
      <c r="F2388" s="21"/>
      <c r="G2388" s="21"/>
      <c r="H2388" s="21"/>
      <c r="I2388" s="21"/>
      <c r="J2388" s="21"/>
      <c r="K2388" s="21"/>
      <c r="L2388" s="21"/>
      <c r="M2388" s="21"/>
      <c r="N2388" s="21"/>
      <c r="O2388" s="21"/>
      <c r="P2388" s="21"/>
      <c r="Q2388" s="21"/>
      <c r="R2388" s="21"/>
      <c r="S2388" s="21"/>
      <c r="T2388" s="42" t="str">
        <f aca="false">IF(AND($A2388 = "Nome da disciplina:", ISTEXT($B2388)), "OK", "")</f>
        <v/>
      </c>
      <c r="U2388" s="21"/>
      <c r="V2388" s="21"/>
      <c r="W2388" s="21"/>
    </row>
    <row r="2389" customFormat="false" ht="15.75" hidden="false" customHeight="true" outlineLevel="0" collapsed="false">
      <c r="T2389" s="42" t="str">
        <f aca="false">IF(AND($A2389 = "Nome da disciplina:", ISTEXT($B2389)), "OK", "")</f>
        <v/>
      </c>
    </row>
    <row r="2390" customFormat="false" ht="15.75" hidden="false" customHeight="true" outlineLevel="0" collapsed="false">
      <c r="T2390" s="42" t="str">
        <f aca="false">IF(AND($A2390 = "Nome da disciplina:", ISTEXT($B2390)), "OK", "")</f>
        <v/>
      </c>
    </row>
    <row r="2391" customFormat="false" ht="19.5" hidden="false" customHeight="true" outlineLevel="0" collapsed="false">
      <c r="A2391" s="15" t="s">
        <v>98</v>
      </c>
      <c r="B2391" s="17"/>
      <c r="C2391" s="17"/>
      <c r="D2391" s="17"/>
      <c r="E2391" s="17"/>
      <c r="F2391" s="17"/>
      <c r="G2391" s="17"/>
      <c r="H2391" s="17"/>
      <c r="I2391" s="17"/>
      <c r="J2391" s="17"/>
      <c r="K2391" s="17"/>
      <c r="L2391" s="17"/>
      <c r="M2391" s="17"/>
      <c r="N2391" s="19"/>
      <c r="O2391" s="15" t="str">
        <f aca="false">IF(AND(B2391="",NOT(F2392="")),"Nome da disciplina obrigatório","")</f>
        <v/>
      </c>
      <c r="P2391" s="15" t="n">
        <f aca="false">IF(ISBLANK(O2391),"",IF(O2391="",0,1))</f>
        <v>0</v>
      </c>
      <c r="Q2391" s="21"/>
      <c r="R2391" s="21"/>
      <c r="S2391" s="21"/>
      <c r="T2391" s="42" t="str">
        <f aca="false">IF(AND($A2391 = "Nome da disciplina:", ISTEXT($B2391)), "OK", "")</f>
        <v/>
      </c>
      <c r="U2391" s="21"/>
      <c r="V2391" s="21"/>
      <c r="W2391" s="21"/>
    </row>
    <row r="2392" customFormat="false" ht="32.25" hidden="false" customHeight="true" outlineLevel="0" collapsed="false">
      <c r="A2392" s="47" t="s">
        <v>99</v>
      </c>
      <c r="B2392" s="47"/>
      <c r="C2392" s="47"/>
      <c r="D2392" s="47"/>
      <c r="E2392" s="47"/>
      <c r="F2392" s="15" t="str">
        <f aca="false">IF(SUM(G2402:G2411)+SUM(M2402:M2411)=0,"",SUM(G2402:G2411)+SUM(M2402:M2411))</f>
        <v/>
      </c>
      <c r="H2392" s="19"/>
      <c r="I2392" s="19"/>
      <c r="J2392" s="19"/>
      <c r="K2392" s="19"/>
      <c r="L2392" s="19"/>
      <c r="M2392" s="19"/>
      <c r="N2392" s="19"/>
      <c r="O2392" s="15" t="str">
        <f aca="false">IF(F2392="", "", IF(AND(NOT(F2392=0),NOT(MOD(F2392,15)=0)),"A carga horária deve ser múltiplo de 15",""))</f>
        <v/>
      </c>
      <c r="P2392" s="15" t="n">
        <f aca="false">IF(ISBLANK(O2392),"",IF(O2392="",0,1))</f>
        <v>0</v>
      </c>
      <c r="Q2392" s="21"/>
      <c r="R2392" s="21"/>
      <c r="S2392" s="21"/>
      <c r="T2392" s="42" t="str">
        <f aca="false">IF(AND($A2392 = "Nome da disciplina:", ISTEXT($B2392)), "OK", "")</f>
        <v/>
      </c>
      <c r="U2392" s="19"/>
      <c r="V2392" s="19"/>
      <c r="W2392" s="21"/>
    </row>
    <row r="2393" customFormat="false" ht="13.5" hidden="false" customHeight="true" outlineLevel="0" collapsed="false">
      <c r="A2393" s="39" t="s">
        <v>92</v>
      </c>
      <c r="B2393" s="39"/>
      <c r="C2393" s="39"/>
      <c r="D2393" s="39"/>
      <c r="E2393" s="39"/>
      <c r="F2393" s="48" t="str">
        <f aca="false">IF(AND(NOT(ISBLANK(F2392)),ISNUMBER(F2392),F2392&gt;=15),F2392/15,"")</f>
        <v/>
      </c>
      <c r="G2393" s="19"/>
      <c r="H2393" s="19"/>
      <c r="I2393" s="19"/>
      <c r="J2393" s="19"/>
      <c r="K2393" s="19"/>
      <c r="L2393" s="19"/>
      <c r="M2393" s="19"/>
      <c r="N2393" s="19"/>
      <c r="O2393" s="21"/>
      <c r="P2393" s="21" t="str">
        <f aca="false">IF(ISBLANK(O2393),"",IF(O2393="",0,1))</f>
        <v/>
      </c>
      <c r="Q2393" s="21"/>
      <c r="R2393" s="21"/>
      <c r="S2393" s="21"/>
      <c r="T2393" s="42" t="str">
        <f aca="false">IF(AND($A2393 = "Nome da disciplina:", ISTEXT($B2393)), "OK", "")</f>
        <v/>
      </c>
      <c r="U2393" s="19"/>
      <c r="V2393" s="19"/>
      <c r="W2393" s="21"/>
    </row>
    <row r="2394" customFormat="false" ht="60" hidden="false" customHeight="true" outlineLevel="0" collapsed="false">
      <c r="A2394" s="15" t="s">
        <v>100</v>
      </c>
      <c r="B2394" s="31"/>
      <c r="C2394" s="31"/>
      <c r="D2394" s="31"/>
      <c r="E2394" s="31"/>
      <c r="F2394" s="31"/>
      <c r="G2394" s="31"/>
      <c r="H2394" s="31"/>
      <c r="I2394" s="31"/>
      <c r="J2394" s="31"/>
      <c r="K2394" s="31"/>
      <c r="L2394" s="31"/>
      <c r="M2394" s="31"/>
      <c r="N2394" s="19"/>
      <c r="O2394" s="21"/>
      <c r="P2394" s="21"/>
      <c r="Q2394" s="21"/>
      <c r="R2394" s="21"/>
      <c r="S2394" s="21"/>
      <c r="T2394" s="42" t="str">
        <f aca="false">IF(AND($A2394 = "Nome da disciplina:", ISTEXT($B2394)), "OK", "")</f>
        <v/>
      </c>
      <c r="U2394" s="19"/>
      <c r="V2394" s="19"/>
      <c r="W2394" s="21"/>
    </row>
    <row r="2395" customFormat="false" ht="60" hidden="false" customHeight="true" outlineLevel="0" collapsed="false">
      <c r="A2395" s="49" t="s">
        <v>101</v>
      </c>
      <c r="B2395" s="31"/>
      <c r="C2395" s="31"/>
      <c r="D2395" s="31"/>
      <c r="E2395" s="31"/>
      <c r="F2395" s="31"/>
      <c r="G2395" s="31"/>
      <c r="H2395" s="31"/>
      <c r="I2395" s="31"/>
      <c r="J2395" s="31"/>
      <c r="K2395" s="31"/>
      <c r="L2395" s="31"/>
      <c r="M2395" s="31"/>
      <c r="N2395" s="19"/>
      <c r="O2395" s="21"/>
      <c r="P2395" s="21"/>
      <c r="Q2395" s="21"/>
      <c r="R2395" s="21"/>
      <c r="S2395" s="21"/>
      <c r="T2395" s="42" t="str">
        <f aca="false">IF(AND($A2395 = "Nome da disciplina:", ISTEXT($B2395)), "OK", "")</f>
        <v/>
      </c>
      <c r="U2395" s="19"/>
      <c r="V2395" s="19"/>
      <c r="W2395" s="21"/>
    </row>
    <row r="2396" customFormat="false" ht="13.5" hidden="false" customHeight="false" outlineLevel="0" collapsed="false">
      <c r="A2396" s="15" t="s">
        <v>102</v>
      </c>
      <c r="B2396" s="22"/>
      <c r="C2396" s="50" t="s">
        <v>103</v>
      </c>
      <c r="D2396" s="19"/>
      <c r="E2396" s="19"/>
      <c r="G2396" s="21"/>
      <c r="H2396" s="19"/>
      <c r="I2396" s="19"/>
      <c r="J2396" s="19"/>
      <c r="K2396" s="19"/>
      <c r="L2396" s="19"/>
      <c r="M2396" s="19"/>
      <c r="N2396" s="19"/>
      <c r="O2396" s="21"/>
      <c r="P2396" s="21" t="str">
        <f aca="false">IF(ISBLANK(O2396),"",IF(O2396="",0,1))</f>
        <v/>
      </c>
      <c r="Q2396" s="21"/>
      <c r="R2396" s="21"/>
      <c r="S2396" s="21"/>
      <c r="T2396" s="42" t="str">
        <f aca="false">IF(AND($A2396 = "Nome da disciplina:", ISTEXT($B2396)), "OK", "")</f>
        <v/>
      </c>
      <c r="U2396" s="19"/>
      <c r="V2396" s="19"/>
      <c r="W2396" s="21"/>
    </row>
    <row r="2397" customFormat="false" ht="13.5" hidden="false" customHeight="false" outlineLevel="0" collapsed="false">
      <c r="A2397" s="15" t="s">
        <v>104</v>
      </c>
      <c r="B2397" s="22"/>
      <c r="C2397" s="50" t="s">
        <v>103</v>
      </c>
      <c r="D2397" s="19"/>
      <c r="E2397" s="19"/>
      <c r="G2397" s="21"/>
      <c r="H2397" s="19"/>
      <c r="I2397" s="19"/>
      <c r="J2397" s="19"/>
      <c r="K2397" s="19"/>
      <c r="L2397" s="19"/>
      <c r="M2397" s="19"/>
      <c r="N2397" s="19"/>
      <c r="O2397" s="21"/>
      <c r="P2397" s="21" t="str">
        <f aca="false">IF(ISBLANK(O2397),"",IF(O2397="",0,1))</f>
        <v/>
      </c>
      <c r="Q2397" s="21"/>
      <c r="R2397" s="21"/>
      <c r="S2397" s="21"/>
      <c r="T2397" s="42" t="str">
        <f aca="false">IF(AND($A2397 = "Nome da disciplina:", ISTEXT($B2397)), "OK", "")</f>
        <v/>
      </c>
      <c r="U2397" s="19"/>
      <c r="V2397" s="19"/>
      <c r="W2397" s="21"/>
    </row>
    <row r="2398" customFormat="false" ht="13.5" hidden="false" customHeight="true" outlineLevel="0" collapsed="false">
      <c r="A2398" s="51" t="s">
        <v>105</v>
      </c>
      <c r="B2398" s="51"/>
      <c r="C2398" s="22"/>
      <c r="D2398" s="50" t="s">
        <v>103</v>
      </c>
      <c r="E2398" s="19"/>
      <c r="F2398" s="52"/>
      <c r="G2398" s="21"/>
      <c r="H2398" s="19"/>
      <c r="I2398" s="19"/>
      <c r="J2398" s="19"/>
      <c r="K2398" s="19"/>
      <c r="L2398" s="19"/>
      <c r="M2398" s="19"/>
      <c r="N2398" s="19"/>
      <c r="O2398" s="21"/>
      <c r="P2398" s="21"/>
      <c r="Q2398" s="21"/>
      <c r="R2398" s="21"/>
      <c r="S2398" s="21"/>
      <c r="T2398" s="42" t="str">
        <f aca="false">IF(AND($A2398 = "Nome da disciplina:", ISTEXT($B2398)), "OK", "")</f>
        <v/>
      </c>
      <c r="U2398" s="19"/>
      <c r="V2398" s="19"/>
      <c r="W2398" s="21"/>
    </row>
    <row r="2399" customFormat="false" ht="13.5" hidden="false" customHeight="true" outlineLevel="0" collapsed="false">
      <c r="A2399" s="51" t="s">
        <v>106</v>
      </c>
      <c r="B2399" s="51"/>
      <c r="C2399" s="22"/>
      <c r="D2399" s="50" t="s">
        <v>103</v>
      </c>
      <c r="E2399" s="19"/>
      <c r="F2399" s="52"/>
      <c r="G2399" s="21"/>
      <c r="H2399" s="19"/>
      <c r="I2399" s="19"/>
      <c r="J2399" s="19"/>
      <c r="K2399" s="19"/>
      <c r="L2399" s="19"/>
      <c r="M2399" s="19"/>
      <c r="N2399" s="19"/>
      <c r="O2399" s="21"/>
      <c r="P2399" s="21"/>
      <c r="Q2399" s="21"/>
      <c r="R2399" s="21"/>
      <c r="S2399" s="21"/>
      <c r="T2399" s="42" t="str">
        <f aca="false">IF(AND($A2399 = "Nome da disciplina:", ISTEXT($B2399)), "OK", "")</f>
        <v/>
      </c>
      <c r="U2399" s="19"/>
      <c r="V2399" s="19"/>
      <c r="W2399" s="21"/>
    </row>
    <row r="2400" customFormat="false" ht="13.5" hidden="false" customHeight="true" outlineLevel="0" collapsed="false">
      <c r="A2400" s="57" t="s">
        <v>107</v>
      </c>
      <c r="B2400" s="57"/>
      <c r="C2400" s="57"/>
      <c r="D2400" s="22"/>
      <c r="E2400" s="50" t="s">
        <v>103</v>
      </c>
      <c r="G2400" s="21"/>
      <c r="H2400" s="19"/>
      <c r="I2400" s="19"/>
      <c r="J2400" s="19"/>
      <c r="K2400" s="19"/>
      <c r="L2400" s="19"/>
      <c r="M2400" s="19"/>
      <c r="N2400" s="19"/>
      <c r="O2400" s="21"/>
      <c r="P2400" s="21"/>
      <c r="Q2400" s="21"/>
      <c r="R2400" s="21"/>
      <c r="S2400" s="21"/>
      <c r="T2400" s="42" t="str">
        <f aca="false">IF(AND($A2400 = "Nome da disciplina:", ISTEXT($B2400)), "OK", "")</f>
        <v/>
      </c>
      <c r="U2400" s="19"/>
      <c r="V2400" s="19"/>
      <c r="W2400" s="21"/>
    </row>
    <row r="2401" customFormat="false" ht="13.5" hidden="false" customHeight="true" outlineLevel="0" collapsed="false">
      <c r="A2401" s="59" t="s">
        <v>108</v>
      </c>
      <c r="B2401" s="59"/>
      <c r="C2401" s="59"/>
      <c r="D2401" s="22"/>
      <c r="E2401" s="50" t="s">
        <v>103</v>
      </c>
      <c r="G2401" s="21"/>
      <c r="H2401" s="19"/>
      <c r="I2401" s="19"/>
      <c r="J2401" s="19"/>
      <c r="K2401" s="19"/>
      <c r="L2401" s="19"/>
      <c r="M2401" s="19"/>
      <c r="N2401" s="19"/>
      <c r="O2401" s="21"/>
      <c r="P2401" s="21"/>
      <c r="Q2401" s="21"/>
      <c r="R2401" s="21"/>
      <c r="S2401" s="21"/>
      <c r="T2401" s="42" t="str">
        <f aca="false">IF(AND($A2401 = "Nome da disciplina:", ISTEXT($B2401)), "OK", "")</f>
        <v/>
      </c>
      <c r="U2401" s="19"/>
      <c r="V2401" s="19"/>
      <c r="W2401" s="21"/>
    </row>
    <row r="2402" customFormat="false" ht="13.5" hidden="false" customHeight="false" outlineLevel="0" collapsed="false">
      <c r="A2402" s="15" t="s">
        <v>109</v>
      </c>
      <c r="B2402" s="20"/>
      <c r="C2402" s="20"/>
      <c r="D2402" s="20"/>
      <c r="E2402" s="19"/>
      <c r="F2402" s="15" t="s">
        <v>110</v>
      </c>
      <c r="G2402" s="22"/>
      <c r="H2402" s="19"/>
      <c r="I2402" s="15" t="s">
        <v>111</v>
      </c>
      <c r="J2402" s="22"/>
      <c r="K2402" s="19"/>
      <c r="L2402" s="15" t="s">
        <v>110</v>
      </c>
      <c r="M2402" s="22"/>
      <c r="N2402" s="19"/>
      <c r="O2402" s="15" t="str">
        <f aca="false">IF(OR(AND(NOT(ISBLANK(G2402)),NOT(ISNUMBER(G2402))),AND(NOT(ISBLANK(J2402)),NOT(ISNUMBER(M2402)))),"Digite um número na C.H.",IF(OR(COUNTIF(B2402:B2411,B2402)&gt;1,COUNTIF(J2402:J2411,J2402)&gt;1),"Docente repetido",""))</f>
        <v/>
      </c>
      <c r="P2402" s="15" t="n">
        <f aca="false">IF(ISBLANK(O2402),"",IF(O2402="",0,1))</f>
        <v>0</v>
      </c>
      <c r="Q2402" s="21"/>
      <c r="R2402" s="21"/>
      <c r="S2402" s="21"/>
      <c r="T2402" s="42" t="str">
        <f aca="false">IF(AND($A2402 = "Nome da disciplina:", ISTEXT($B2402)), "OK", "")</f>
        <v/>
      </c>
      <c r="U2402" s="19"/>
      <c r="V2402" s="19"/>
      <c r="W2402" s="21"/>
    </row>
    <row r="2403" customFormat="false" ht="13.5" hidden="false" customHeight="false" outlineLevel="0" collapsed="false">
      <c r="A2403" s="15" t="s">
        <v>112</v>
      </c>
      <c r="B2403" s="20"/>
      <c r="C2403" s="20"/>
      <c r="D2403" s="20"/>
      <c r="E2403" s="19"/>
      <c r="F2403" s="15" t="s">
        <v>110</v>
      </c>
      <c r="G2403" s="22"/>
      <c r="H2403" s="19"/>
      <c r="I2403" s="15" t="s">
        <v>113</v>
      </c>
      <c r="J2403" s="22"/>
      <c r="K2403" s="19"/>
      <c r="L2403" s="15" t="s">
        <v>110</v>
      </c>
      <c r="M2403" s="22"/>
      <c r="N2403" s="19"/>
      <c r="O2403" s="15" t="str">
        <f aca="false">IF(OR(AND(NOT(ISBLANK(G2403)),NOT(ISNUMBER(G2403))),AND(NOT(ISBLANK(J2403)),NOT(ISNUMBER(M2403)))),"Digite um número na C.H.",IF(OR(COUNTIF(B2402:B2411,B2403)&gt;1,COUNTIF(J2402:J2411,J2403)&gt;1),"Docente repetido",""))</f>
        <v/>
      </c>
      <c r="P2403" s="15" t="n">
        <f aca="false">IF(ISBLANK(O2403),"",IF(O2403="",0,1))</f>
        <v>0</v>
      </c>
      <c r="Q2403" s="21"/>
      <c r="R2403" s="21"/>
      <c r="S2403" s="21"/>
      <c r="T2403" s="42" t="str">
        <f aca="false">IF(AND($A2403 = "Nome da disciplina:", ISTEXT($B2403)), "OK", "")</f>
        <v/>
      </c>
      <c r="U2403" s="19"/>
      <c r="V2403" s="19"/>
      <c r="W2403" s="21"/>
    </row>
    <row r="2404" customFormat="false" ht="13.5" hidden="false" customHeight="false" outlineLevel="0" collapsed="false">
      <c r="A2404" s="15" t="s">
        <v>114</v>
      </c>
      <c r="B2404" s="20"/>
      <c r="C2404" s="20"/>
      <c r="D2404" s="20"/>
      <c r="E2404" s="19"/>
      <c r="F2404" s="15" t="s">
        <v>110</v>
      </c>
      <c r="G2404" s="22"/>
      <c r="H2404" s="19"/>
      <c r="I2404" s="15" t="s">
        <v>115</v>
      </c>
      <c r="J2404" s="22"/>
      <c r="K2404" s="19"/>
      <c r="L2404" s="15" t="s">
        <v>110</v>
      </c>
      <c r="M2404" s="22"/>
      <c r="N2404" s="19"/>
      <c r="O2404" s="15" t="str">
        <f aca="false">IF(OR(AND(NOT(ISBLANK(G2404)),NOT(ISNUMBER(G2404))),AND(NOT(ISBLANK(J2404)),NOT(ISNUMBER(M2404)))),"Digite um número na C.H.",IF(OR(COUNTIF(B2402:B2411,B2404)&gt;1,COUNTIF(J2402:J2411,J2404)&gt;1),"Docente repetido",""))</f>
        <v/>
      </c>
      <c r="P2404" s="15" t="n">
        <f aca="false">IF(ISBLANK(O2404),"",IF(O2404="",0,1))</f>
        <v>0</v>
      </c>
      <c r="Q2404" s="21"/>
      <c r="R2404" s="21"/>
      <c r="S2404" s="21"/>
      <c r="T2404" s="42" t="str">
        <f aca="false">IF(AND($A2404 = "Nome da disciplina:", ISTEXT($B2404)), "OK", "")</f>
        <v/>
      </c>
      <c r="U2404" s="19"/>
      <c r="V2404" s="19"/>
      <c r="W2404" s="21"/>
    </row>
    <row r="2405" customFormat="false" ht="13.5" hidden="false" customHeight="false" outlineLevel="0" collapsed="false">
      <c r="A2405" s="15" t="s">
        <v>116</v>
      </c>
      <c r="B2405" s="20"/>
      <c r="C2405" s="20"/>
      <c r="D2405" s="20"/>
      <c r="E2405" s="19"/>
      <c r="F2405" s="15" t="s">
        <v>110</v>
      </c>
      <c r="G2405" s="22"/>
      <c r="H2405" s="19"/>
      <c r="I2405" s="15" t="s">
        <v>117</v>
      </c>
      <c r="J2405" s="22"/>
      <c r="K2405" s="19"/>
      <c r="L2405" s="15" t="s">
        <v>110</v>
      </c>
      <c r="M2405" s="22"/>
      <c r="N2405" s="19"/>
      <c r="O2405" s="15" t="str">
        <f aca="false">IF(OR(AND(NOT(ISBLANK(G2405)),NOT(ISNUMBER(G2405))),AND(NOT(ISBLANK(J2405)),NOT(ISNUMBER(M2405)))),"Digite um número na C.H.",IF(OR(COUNTIF(B2402:B2411,B2405)&gt;1,COUNTIF(J2402:J2411,J2405)&gt;1),"Docente repetido",""))</f>
        <v/>
      </c>
      <c r="P2405" s="15" t="n">
        <f aca="false">IF(ISBLANK(O2405),"",IF(O2405="",0,1))</f>
        <v>0</v>
      </c>
      <c r="Q2405" s="21"/>
      <c r="R2405" s="21"/>
      <c r="S2405" s="21"/>
      <c r="T2405" s="42" t="str">
        <f aca="false">IF(AND($A2405 = "Nome da disciplina:", ISTEXT($B2405)), "OK", "")</f>
        <v/>
      </c>
      <c r="U2405" s="19"/>
      <c r="V2405" s="19"/>
      <c r="W2405" s="21"/>
    </row>
    <row r="2406" customFormat="false" ht="13.5" hidden="false" customHeight="false" outlineLevel="0" collapsed="false">
      <c r="A2406" s="15" t="s">
        <v>118</v>
      </c>
      <c r="B2406" s="20"/>
      <c r="C2406" s="20"/>
      <c r="D2406" s="20"/>
      <c r="E2406" s="19"/>
      <c r="F2406" s="15" t="s">
        <v>110</v>
      </c>
      <c r="G2406" s="22"/>
      <c r="H2406" s="19"/>
      <c r="I2406" s="15" t="s">
        <v>119</v>
      </c>
      <c r="J2406" s="22"/>
      <c r="K2406" s="19"/>
      <c r="L2406" s="15" t="s">
        <v>110</v>
      </c>
      <c r="M2406" s="22"/>
      <c r="N2406" s="19"/>
      <c r="O2406" s="15" t="str">
        <f aca="false">IF(OR(AND(NOT(ISBLANK(G2406)),NOT(ISNUMBER(G2406))),AND(NOT(ISBLANK(J2406)),NOT(ISNUMBER(M2406)))),"Digite um número na C.H.",IF(OR(COUNTIF(B2402:B2411,B2406)&gt;1,COUNTIF(J2402:J2411,J2406)&gt;1),"Docente repetido",""))</f>
        <v/>
      </c>
      <c r="P2406" s="15" t="n">
        <f aca="false">IF(ISBLANK(O2406),"",IF(O2406="",0,1))</f>
        <v>0</v>
      </c>
      <c r="Q2406" s="21"/>
      <c r="R2406" s="21"/>
      <c r="S2406" s="21"/>
      <c r="T2406" s="42" t="str">
        <f aca="false">IF(AND($A2406 = "Nome da disciplina:", ISTEXT($B2406)), "OK", "")</f>
        <v/>
      </c>
      <c r="U2406" s="19"/>
      <c r="V2406" s="19"/>
      <c r="W2406" s="21"/>
    </row>
    <row r="2407" customFormat="false" ht="13.5" hidden="false" customHeight="false" outlineLevel="0" collapsed="false">
      <c r="A2407" s="15" t="s">
        <v>120</v>
      </c>
      <c r="B2407" s="20"/>
      <c r="C2407" s="20"/>
      <c r="D2407" s="20"/>
      <c r="E2407" s="19"/>
      <c r="F2407" s="15" t="s">
        <v>110</v>
      </c>
      <c r="G2407" s="22"/>
      <c r="H2407" s="19"/>
      <c r="I2407" s="15" t="s">
        <v>121</v>
      </c>
      <c r="J2407" s="22"/>
      <c r="K2407" s="19"/>
      <c r="L2407" s="15" t="s">
        <v>110</v>
      </c>
      <c r="M2407" s="22"/>
      <c r="N2407" s="19"/>
      <c r="O2407" s="15" t="str">
        <f aca="false">IF(OR(AND(NOT(ISBLANK(G2407)),NOT(ISNUMBER(G2407))),AND(NOT(ISBLANK(J2407)),NOT(ISNUMBER(M2407)))),"Digite um número na C.H.",IF(OR(COUNTIF(B2402:B2411,B2407)&gt;1,COUNTIF(J2402:J2411,J2407)&gt;1),"Docente repetido",""))</f>
        <v/>
      </c>
      <c r="P2407" s="15" t="n">
        <f aca="false">IF(ISBLANK(O2407),"",IF(O2407="",0,1))</f>
        <v>0</v>
      </c>
      <c r="Q2407" s="21"/>
      <c r="R2407" s="21"/>
      <c r="S2407" s="21"/>
      <c r="T2407" s="42" t="str">
        <f aca="false">IF(AND($A2407 = "Nome da disciplina:", ISTEXT($B2407)), "OK", "")</f>
        <v/>
      </c>
      <c r="U2407" s="19"/>
      <c r="V2407" s="19"/>
      <c r="W2407" s="21"/>
    </row>
    <row r="2408" customFormat="false" ht="13.5" hidden="false" customHeight="false" outlineLevel="0" collapsed="false">
      <c r="A2408" s="15" t="s">
        <v>122</v>
      </c>
      <c r="B2408" s="20"/>
      <c r="C2408" s="20"/>
      <c r="D2408" s="20"/>
      <c r="E2408" s="19"/>
      <c r="F2408" s="15" t="s">
        <v>110</v>
      </c>
      <c r="G2408" s="22"/>
      <c r="H2408" s="19"/>
      <c r="I2408" s="15" t="s">
        <v>123</v>
      </c>
      <c r="J2408" s="22"/>
      <c r="K2408" s="19"/>
      <c r="L2408" s="15" t="s">
        <v>110</v>
      </c>
      <c r="M2408" s="22"/>
      <c r="N2408" s="19"/>
      <c r="O2408" s="15" t="str">
        <f aca="false">IF(OR(AND(NOT(ISBLANK(G2408)),NOT(ISNUMBER(G2408))),AND(NOT(ISBLANK(J2408)),NOT(ISNUMBER(M2408)))),"Digite um número na C.H.",IF(OR(COUNTIF(B2402:B2411,B2408)&gt;1,COUNTIF(J2402:J2411,J2408)&gt;1),"Docente repetido",""))</f>
        <v/>
      </c>
      <c r="P2408" s="15" t="n">
        <f aca="false">IF(ISBLANK(O2408),"",IF(O2408="",0,1))</f>
        <v>0</v>
      </c>
      <c r="Q2408" s="21"/>
      <c r="R2408" s="21"/>
      <c r="S2408" s="21"/>
      <c r="T2408" s="42" t="str">
        <f aca="false">IF(AND($A2408 = "Nome da disciplina:", ISTEXT($B2408)), "OK", "")</f>
        <v/>
      </c>
      <c r="U2408" s="19"/>
      <c r="V2408" s="19"/>
      <c r="W2408" s="21"/>
    </row>
    <row r="2409" customFormat="false" ht="13.5" hidden="false" customHeight="false" outlineLevel="0" collapsed="false">
      <c r="A2409" s="15" t="s">
        <v>124</v>
      </c>
      <c r="B2409" s="20"/>
      <c r="C2409" s="20"/>
      <c r="D2409" s="20"/>
      <c r="E2409" s="19"/>
      <c r="F2409" s="15" t="s">
        <v>110</v>
      </c>
      <c r="G2409" s="22"/>
      <c r="H2409" s="19"/>
      <c r="I2409" s="15" t="s">
        <v>125</v>
      </c>
      <c r="J2409" s="22"/>
      <c r="K2409" s="19"/>
      <c r="L2409" s="15" t="s">
        <v>110</v>
      </c>
      <c r="M2409" s="22"/>
      <c r="N2409" s="19"/>
      <c r="O2409" s="15" t="str">
        <f aca="false">IF(OR(AND(NOT(ISBLANK(G2409)),NOT(ISNUMBER(G2409))),AND(NOT(ISBLANK(J2409)),NOT(ISNUMBER(M2409)))),"Digite um número na C.H.",IF(OR(COUNTIF(B2402:B2411,B2409)&gt;1,COUNTIF(J2402:J2411,J2409)&gt;1),"Docente repetido",""))</f>
        <v/>
      </c>
      <c r="P2409" s="15" t="n">
        <f aca="false">IF(ISBLANK(O2409),"",IF(O2409="",0,1))</f>
        <v>0</v>
      </c>
      <c r="Q2409" s="21"/>
      <c r="R2409" s="21"/>
      <c r="S2409" s="21"/>
      <c r="T2409" s="42" t="str">
        <f aca="false">IF(AND($A2409 = "Nome da disciplina:", ISTEXT($B2409)), "OK", "")</f>
        <v/>
      </c>
      <c r="U2409" s="19"/>
      <c r="V2409" s="19"/>
      <c r="W2409" s="21"/>
    </row>
    <row r="2410" customFormat="false" ht="13.5" hidden="false" customHeight="false" outlineLevel="0" collapsed="false">
      <c r="A2410" s="15" t="s">
        <v>126</v>
      </c>
      <c r="B2410" s="20"/>
      <c r="C2410" s="20"/>
      <c r="D2410" s="20"/>
      <c r="E2410" s="19"/>
      <c r="F2410" s="15" t="s">
        <v>110</v>
      </c>
      <c r="G2410" s="22"/>
      <c r="H2410" s="19"/>
      <c r="I2410" s="15" t="s">
        <v>127</v>
      </c>
      <c r="J2410" s="22"/>
      <c r="K2410" s="19"/>
      <c r="L2410" s="15" t="s">
        <v>110</v>
      </c>
      <c r="M2410" s="22"/>
      <c r="N2410" s="19"/>
      <c r="O2410" s="15" t="str">
        <f aca="false">IF(OR(AND(NOT(ISBLANK(G2410)),NOT(ISNUMBER(G2410))),AND(NOT(ISBLANK(J2410)),NOT(ISNUMBER(M2410)))),"Digite um número na C.H.",IF(OR(COUNTIF(B2402:B2411,B2410)&gt;1,COUNTIF(J2402:J2411,J2410)&gt;1),"Docente repetido",""))</f>
        <v/>
      </c>
      <c r="P2410" s="15" t="n">
        <f aca="false">IF(ISBLANK(O2410),"",IF(O2410="",0,1))</f>
        <v>0</v>
      </c>
      <c r="Q2410" s="21"/>
      <c r="R2410" s="21"/>
      <c r="S2410" s="21"/>
      <c r="T2410" s="42" t="str">
        <f aca="false">IF(AND($A2410 = "Nome da disciplina:", ISTEXT($B2410)), "OK", "")</f>
        <v/>
      </c>
      <c r="U2410" s="21"/>
      <c r="V2410" s="21"/>
      <c r="W2410" s="21"/>
    </row>
    <row r="2411" customFormat="false" ht="13.5" hidden="false" customHeight="false" outlineLevel="0" collapsed="false">
      <c r="A2411" s="15" t="s">
        <v>128</v>
      </c>
      <c r="B2411" s="20"/>
      <c r="C2411" s="20"/>
      <c r="D2411" s="20"/>
      <c r="E2411" s="19"/>
      <c r="F2411" s="15" t="s">
        <v>110</v>
      </c>
      <c r="G2411" s="22"/>
      <c r="H2411" s="19"/>
      <c r="I2411" s="15" t="s">
        <v>129</v>
      </c>
      <c r="J2411" s="22"/>
      <c r="K2411" s="19"/>
      <c r="L2411" s="15" t="s">
        <v>110</v>
      </c>
      <c r="M2411" s="22"/>
      <c r="N2411" s="19"/>
      <c r="O2411" s="15" t="str">
        <f aca="false">IF(OR(AND(NOT(ISBLANK(G2411)),NOT(ISNUMBER(G2411))),AND(NOT(ISBLANK(J2411)),NOT(ISNUMBER(M2411)))),"Digite um número na C.H.",IF(OR(COUNTIF(B2402:B2411,B2411)&gt;1,COUNTIF(J2402:J2411,J2411)&gt;1),"Docente repetido",""))</f>
        <v/>
      </c>
      <c r="P2411" s="15" t="n">
        <f aca="false">IF(ISBLANK(O2411),"",IF(O2411="",0,1))</f>
        <v>0</v>
      </c>
      <c r="Q2411" s="21"/>
      <c r="R2411" s="21"/>
      <c r="S2411" s="21"/>
      <c r="T2411" s="42" t="str">
        <f aca="false">IF(AND($A2411 = "Nome da disciplina:", ISTEXT($B2411)), "OK", "")</f>
        <v/>
      </c>
      <c r="U2411" s="21"/>
      <c r="V2411" s="21"/>
      <c r="W2411" s="21"/>
    </row>
    <row r="2412" customFormat="false" ht="12" hidden="false" customHeight="false" outlineLevel="0" collapsed="false">
      <c r="A2412" s="21"/>
      <c r="B2412" s="21"/>
      <c r="C2412" s="21"/>
      <c r="D2412" s="21"/>
      <c r="E2412" s="21"/>
      <c r="F2412" s="21"/>
      <c r="G2412" s="21"/>
      <c r="H2412" s="21"/>
      <c r="I2412" s="21"/>
      <c r="J2412" s="21"/>
      <c r="K2412" s="21"/>
      <c r="L2412" s="21"/>
      <c r="M2412" s="21"/>
      <c r="N2412" s="21"/>
      <c r="O2412" s="21"/>
      <c r="P2412" s="21"/>
      <c r="Q2412" s="21"/>
      <c r="R2412" s="21"/>
      <c r="S2412" s="21"/>
      <c r="T2412" s="42" t="str">
        <f aca="false">IF(AND($A2412 = "Nome da disciplina:", ISTEXT($B2412)), "OK", "")</f>
        <v/>
      </c>
      <c r="U2412" s="21"/>
      <c r="V2412" s="21"/>
      <c r="W2412" s="21"/>
    </row>
    <row r="2413" customFormat="false" ht="15.75" hidden="false" customHeight="true" outlineLevel="0" collapsed="false">
      <c r="T2413" s="42" t="str">
        <f aca="false">IF(AND($A2413 = "Nome da disciplina:", ISTEXT($B2413)), "OK", "")</f>
        <v/>
      </c>
    </row>
    <row r="2414" customFormat="false" ht="15.75" hidden="false" customHeight="true" outlineLevel="0" collapsed="false">
      <c r="T2414" s="42" t="str">
        <f aca="false">IF(AND($A2414 = "Nome da disciplina:", ISTEXT($B2414)), "OK", "")</f>
        <v/>
      </c>
    </row>
    <row r="2415" customFormat="false" ht="19.5" hidden="false" customHeight="true" outlineLevel="0" collapsed="false">
      <c r="A2415" s="15" t="s">
        <v>98</v>
      </c>
      <c r="B2415" s="17"/>
      <c r="C2415" s="17"/>
      <c r="D2415" s="17"/>
      <c r="E2415" s="17"/>
      <c r="F2415" s="17"/>
      <c r="G2415" s="17"/>
      <c r="H2415" s="17"/>
      <c r="I2415" s="17"/>
      <c r="J2415" s="17"/>
      <c r="K2415" s="17"/>
      <c r="L2415" s="17"/>
      <c r="M2415" s="17"/>
      <c r="N2415" s="19"/>
      <c r="O2415" s="60" t="str">
        <f aca="false">IF(AND(B2415="",NOT(F2416="")),"Nome da disciplina obrigatório","")</f>
        <v/>
      </c>
      <c r="P2415" s="60" t="n">
        <f aca="false">IF(ISBLANK(O2415),"",IF(O2415="",0,1))</f>
        <v>0</v>
      </c>
      <c r="Q2415" s="21"/>
      <c r="R2415" s="21"/>
      <c r="S2415" s="21"/>
      <c r="T2415" s="42" t="str">
        <f aca="false">IF(AND($A2415 = "Nome da disciplina:", ISTEXT($B2415)), "OK", "")</f>
        <v/>
      </c>
      <c r="U2415" s="21"/>
      <c r="V2415" s="21"/>
      <c r="W2415" s="21"/>
    </row>
    <row r="2416" customFormat="false" ht="32.25" hidden="false" customHeight="true" outlineLevel="0" collapsed="false">
      <c r="A2416" s="47" t="s">
        <v>99</v>
      </c>
      <c r="B2416" s="47"/>
      <c r="C2416" s="47"/>
      <c r="D2416" s="47"/>
      <c r="E2416" s="47"/>
      <c r="F2416" s="15" t="str">
        <f aca="false">IF(SUM(G2426:G2435)+SUM(M2426:M2435)=0,"",SUM(G2426:G2435)+SUM(M2426:M2435))</f>
        <v/>
      </c>
      <c r="H2416" s="19"/>
      <c r="I2416" s="19"/>
      <c r="J2416" s="19"/>
      <c r="K2416" s="19"/>
      <c r="L2416" s="19"/>
      <c r="M2416" s="19"/>
      <c r="N2416" s="19"/>
      <c r="O2416" s="60" t="str">
        <f aca="false">IF(F2416="", "", IF(AND(NOT(F2416=0),NOT(MOD(F2416,15)=0)),"A carga horária deve ser múltiplo de 15",""))</f>
        <v/>
      </c>
      <c r="P2416" s="60" t="n">
        <f aca="false">IF(ISBLANK(O2416),"",IF(O2416="",0,1))</f>
        <v>0</v>
      </c>
      <c r="Q2416" s="21"/>
      <c r="R2416" s="21"/>
      <c r="S2416" s="21"/>
      <c r="T2416" s="42" t="str">
        <f aca="false">IF(AND($A2416 = "Nome da disciplina:", ISTEXT($B2416)), "OK", "")</f>
        <v/>
      </c>
      <c r="U2416" s="19"/>
      <c r="V2416" s="19"/>
      <c r="W2416" s="21"/>
    </row>
    <row r="2417" customFormat="false" ht="13.5" hidden="false" customHeight="true" outlineLevel="0" collapsed="false">
      <c r="A2417" s="39" t="s">
        <v>92</v>
      </c>
      <c r="B2417" s="39"/>
      <c r="C2417" s="39"/>
      <c r="D2417" s="39"/>
      <c r="E2417" s="39"/>
      <c r="F2417" s="48" t="str">
        <f aca="false">IF(AND(NOT(ISBLANK(F2416)),ISNUMBER(F2416),F2416&gt;=15),F2416/15,"")</f>
        <v/>
      </c>
      <c r="G2417" s="19"/>
      <c r="H2417" s="19"/>
      <c r="I2417" s="19"/>
      <c r="J2417" s="19"/>
      <c r="K2417" s="19"/>
      <c r="L2417" s="19"/>
      <c r="M2417" s="19"/>
      <c r="N2417" s="19"/>
      <c r="O2417" s="21"/>
      <c r="P2417" s="21"/>
      <c r="Q2417" s="21"/>
      <c r="R2417" s="21"/>
      <c r="S2417" s="21"/>
      <c r="T2417" s="42" t="str">
        <f aca="false">IF(AND($A2417 = "Nome da disciplina:", ISTEXT($B2417)), "OK", "")</f>
        <v/>
      </c>
      <c r="U2417" s="19"/>
      <c r="V2417" s="19"/>
      <c r="W2417" s="21"/>
    </row>
    <row r="2418" customFormat="false" ht="60" hidden="false" customHeight="true" outlineLevel="0" collapsed="false">
      <c r="A2418" s="15" t="s">
        <v>100</v>
      </c>
      <c r="B2418" s="31"/>
      <c r="C2418" s="31"/>
      <c r="D2418" s="31"/>
      <c r="E2418" s="31"/>
      <c r="F2418" s="31"/>
      <c r="G2418" s="31"/>
      <c r="H2418" s="31"/>
      <c r="I2418" s="31"/>
      <c r="J2418" s="31"/>
      <c r="K2418" s="31"/>
      <c r="L2418" s="31"/>
      <c r="M2418" s="31"/>
      <c r="N2418" s="19"/>
      <c r="O2418" s="21"/>
      <c r="P2418" s="21"/>
      <c r="Q2418" s="21"/>
      <c r="R2418" s="21"/>
      <c r="S2418" s="21"/>
      <c r="T2418" s="42" t="str">
        <f aca="false">IF(AND($A2418 = "Nome da disciplina:", ISTEXT($B2418)), "OK", "")</f>
        <v/>
      </c>
      <c r="U2418" s="19"/>
      <c r="V2418" s="19"/>
      <c r="W2418" s="21"/>
    </row>
    <row r="2419" customFormat="false" ht="60" hidden="false" customHeight="true" outlineLevel="0" collapsed="false">
      <c r="A2419" s="49" t="s">
        <v>101</v>
      </c>
      <c r="B2419" s="31"/>
      <c r="C2419" s="31"/>
      <c r="D2419" s="31"/>
      <c r="E2419" s="31"/>
      <c r="F2419" s="31"/>
      <c r="G2419" s="31"/>
      <c r="H2419" s="31"/>
      <c r="I2419" s="31"/>
      <c r="J2419" s="31"/>
      <c r="K2419" s="31"/>
      <c r="L2419" s="31"/>
      <c r="M2419" s="31"/>
      <c r="N2419" s="19"/>
      <c r="O2419" s="21"/>
      <c r="P2419" s="21"/>
      <c r="Q2419" s="21"/>
      <c r="R2419" s="21"/>
      <c r="S2419" s="21"/>
      <c r="T2419" s="42" t="str">
        <f aca="false">IF(AND($A2419 = "Nome da disciplina:", ISTEXT($B2419)), "OK", "")</f>
        <v/>
      </c>
      <c r="U2419" s="19"/>
      <c r="V2419" s="19"/>
      <c r="W2419" s="21"/>
    </row>
    <row r="2420" customFormat="false" ht="13.5" hidden="false" customHeight="false" outlineLevel="0" collapsed="false">
      <c r="A2420" s="15" t="s">
        <v>102</v>
      </c>
      <c r="B2420" s="22"/>
      <c r="C2420" s="50" t="s">
        <v>103</v>
      </c>
      <c r="D2420" s="19"/>
      <c r="E2420" s="19"/>
      <c r="G2420" s="21"/>
      <c r="H2420" s="19"/>
      <c r="I2420" s="19"/>
      <c r="J2420" s="19"/>
      <c r="K2420" s="19"/>
      <c r="L2420" s="19"/>
      <c r="M2420" s="19"/>
      <c r="N2420" s="19"/>
      <c r="O2420" s="21"/>
      <c r="P2420" s="21"/>
      <c r="Q2420" s="21"/>
      <c r="R2420" s="21"/>
      <c r="S2420" s="21"/>
      <c r="T2420" s="42" t="str">
        <f aca="false">IF(AND($A2420 = "Nome da disciplina:", ISTEXT($B2420)), "OK", "")</f>
        <v/>
      </c>
      <c r="U2420" s="19"/>
      <c r="V2420" s="19"/>
      <c r="W2420" s="21"/>
    </row>
    <row r="2421" customFormat="false" ht="13.5" hidden="false" customHeight="false" outlineLevel="0" collapsed="false">
      <c r="A2421" s="15" t="s">
        <v>104</v>
      </c>
      <c r="B2421" s="22"/>
      <c r="C2421" s="50" t="s">
        <v>103</v>
      </c>
      <c r="D2421" s="19"/>
      <c r="E2421" s="19"/>
      <c r="G2421" s="21"/>
      <c r="H2421" s="19"/>
      <c r="I2421" s="19"/>
      <c r="J2421" s="19"/>
      <c r="K2421" s="19"/>
      <c r="L2421" s="19"/>
      <c r="M2421" s="19"/>
      <c r="N2421" s="19"/>
      <c r="O2421" s="21"/>
      <c r="P2421" s="21"/>
      <c r="Q2421" s="21"/>
      <c r="R2421" s="21"/>
      <c r="S2421" s="21"/>
      <c r="T2421" s="42" t="str">
        <f aca="false">IF(AND($A2421 = "Nome da disciplina:", ISTEXT($B2421)), "OK", "")</f>
        <v/>
      </c>
      <c r="U2421" s="19"/>
      <c r="V2421" s="19"/>
      <c r="W2421" s="21"/>
    </row>
    <row r="2422" customFormat="false" ht="13.5" hidden="false" customHeight="true" outlineLevel="0" collapsed="false">
      <c r="A2422" s="51" t="s">
        <v>105</v>
      </c>
      <c r="B2422" s="51"/>
      <c r="C2422" s="22"/>
      <c r="D2422" s="50" t="s">
        <v>103</v>
      </c>
      <c r="E2422" s="19"/>
      <c r="F2422" s="52"/>
      <c r="G2422" s="21"/>
      <c r="H2422" s="19"/>
      <c r="I2422" s="19"/>
      <c r="J2422" s="19"/>
      <c r="K2422" s="19"/>
      <c r="L2422" s="19"/>
      <c r="M2422" s="19"/>
      <c r="N2422" s="19"/>
      <c r="O2422" s="21"/>
      <c r="P2422" s="21"/>
      <c r="Q2422" s="21"/>
      <c r="R2422" s="21"/>
      <c r="S2422" s="21"/>
      <c r="T2422" s="42" t="str">
        <f aca="false">IF(AND($A2422 = "Nome da disciplina:", ISTEXT($B2422)), "OK", "")</f>
        <v/>
      </c>
      <c r="U2422" s="19"/>
      <c r="V2422" s="19"/>
      <c r="W2422" s="21"/>
    </row>
    <row r="2423" customFormat="false" ht="13.5" hidden="false" customHeight="true" outlineLevel="0" collapsed="false">
      <c r="A2423" s="51" t="s">
        <v>106</v>
      </c>
      <c r="B2423" s="51"/>
      <c r="C2423" s="22"/>
      <c r="D2423" s="50" t="s">
        <v>103</v>
      </c>
      <c r="E2423" s="19"/>
      <c r="F2423" s="52"/>
      <c r="G2423" s="21"/>
      <c r="H2423" s="64"/>
      <c r="I2423" s="19"/>
      <c r="J2423" s="19"/>
      <c r="K2423" s="19"/>
      <c r="L2423" s="19"/>
      <c r="M2423" s="19"/>
      <c r="N2423" s="19"/>
      <c r="O2423" s="21"/>
      <c r="P2423" s="21"/>
      <c r="Q2423" s="21"/>
      <c r="R2423" s="21"/>
      <c r="S2423" s="21"/>
      <c r="T2423" s="42" t="str">
        <f aca="false">IF(AND($A2423 = "Nome da disciplina:", ISTEXT($B2423)), "OK", "")</f>
        <v/>
      </c>
      <c r="U2423" s="19"/>
      <c r="V2423" s="19"/>
      <c r="W2423" s="21"/>
    </row>
    <row r="2424" customFormat="false" ht="13.5" hidden="false" customHeight="true" outlineLevel="0" collapsed="false">
      <c r="A2424" s="57" t="s">
        <v>107</v>
      </c>
      <c r="B2424" s="57"/>
      <c r="C2424" s="57"/>
      <c r="D2424" s="22"/>
      <c r="E2424" s="50" t="s">
        <v>103</v>
      </c>
      <c r="G2424" s="21"/>
      <c r="H2424" s="19"/>
      <c r="I2424" s="19"/>
      <c r="J2424" s="19"/>
      <c r="K2424" s="19"/>
      <c r="L2424" s="19"/>
      <c r="M2424" s="19"/>
      <c r="N2424" s="19"/>
      <c r="O2424" s="21"/>
      <c r="P2424" s="21"/>
      <c r="Q2424" s="21"/>
      <c r="R2424" s="21"/>
      <c r="S2424" s="21"/>
      <c r="T2424" s="42" t="str">
        <f aca="false">IF(AND($A2424 = "Nome da disciplina:", ISTEXT($B2424)), "OK", "")</f>
        <v/>
      </c>
      <c r="U2424" s="19"/>
      <c r="V2424" s="19"/>
      <c r="W2424" s="21"/>
    </row>
    <row r="2425" customFormat="false" ht="13.5" hidden="false" customHeight="true" outlineLevel="0" collapsed="false">
      <c r="A2425" s="59" t="s">
        <v>108</v>
      </c>
      <c r="B2425" s="59"/>
      <c r="C2425" s="59"/>
      <c r="D2425" s="22"/>
      <c r="E2425" s="50" t="s">
        <v>103</v>
      </c>
      <c r="G2425" s="21"/>
      <c r="H2425" s="19"/>
      <c r="I2425" s="19"/>
      <c r="J2425" s="19"/>
      <c r="K2425" s="19"/>
      <c r="L2425" s="19"/>
      <c r="M2425" s="19"/>
      <c r="N2425" s="19"/>
      <c r="O2425" s="21"/>
      <c r="P2425" s="21"/>
      <c r="Q2425" s="21"/>
      <c r="R2425" s="21"/>
      <c r="S2425" s="21"/>
      <c r="T2425" s="42" t="str">
        <f aca="false">IF(AND($A2425 = "Nome da disciplina:", ISTEXT($B2425)), "OK", "")</f>
        <v/>
      </c>
      <c r="U2425" s="19"/>
      <c r="V2425" s="19"/>
      <c r="W2425" s="21"/>
    </row>
    <row r="2426" customFormat="false" ht="13.5" hidden="false" customHeight="false" outlineLevel="0" collapsed="false">
      <c r="A2426" s="15" t="s">
        <v>109</v>
      </c>
      <c r="B2426" s="20"/>
      <c r="C2426" s="20"/>
      <c r="D2426" s="20"/>
      <c r="E2426" s="19"/>
      <c r="F2426" s="15" t="s">
        <v>110</v>
      </c>
      <c r="G2426" s="22"/>
      <c r="H2426" s="19"/>
      <c r="I2426" s="15" t="s">
        <v>111</v>
      </c>
      <c r="J2426" s="22"/>
      <c r="K2426" s="19"/>
      <c r="L2426" s="15" t="s">
        <v>110</v>
      </c>
      <c r="M2426" s="22"/>
      <c r="N2426" s="19"/>
      <c r="O2426" s="15" t="str">
        <f aca="false">IF(OR(AND(NOT(ISBLANK(G2426)),NOT(ISNUMBER(G2426))),AND(NOT(ISBLANK(J2426)),NOT(ISNUMBER(M2426)))),"Digite um número na C.H.",IF(OR(COUNTIF(B2426:B2435,B2426)&gt;1,COUNTIF(J2426:J2435,J2426)&gt;1),"Docente repetido",""))</f>
        <v/>
      </c>
      <c r="P2426" s="15" t="n">
        <f aca="false">IF(ISBLANK(O2426),"",IF(O2426="",0,1))</f>
        <v>0</v>
      </c>
      <c r="Q2426" s="21"/>
      <c r="R2426" s="21"/>
      <c r="S2426" s="21"/>
      <c r="T2426" s="42" t="str">
        <f aca="false">IF(AND($A2426 = "Nome da disciplina:", ISTEXT($B2426)), "OK", "")</f>
        <v/>
      </c>
      <c r="U2426" s="19"/>
      <c r="V2426" s="19"/>
      <c r="W2426" s="21"/>
    </row>
    <row r="2427" customFormat="false" ht="13.5" hidden="false" customHeight="false" outlineLevel="0" collapsed="false">
      <c r="A2427" s="15" t="s">
        <v>112</v>
      </c>
      <c r="B2427" s="20"/>
      <c r="C2427" s="20"/>
      <c r="D2427" s="20"/>
      <c r="E2427" s="19"/>
      <c r="F2427" s="15" t="s">
        <v>110</v>
      </c>
      <c r="G2427" s="22"/>
      <c r="H2427" s="19"/>
      <c r="I2427" s="15" t="s">
        <v>113</v>
      </c>
      <c r="J2427" s="22"/>
      <c r="K2427" s="19"/>
      <c r="L2427" s="15" t="s">
        <v>110</v>
      </c>
      <c r="M2427" s="22"/>
      <c r="N2427" s="19"/>
      <c r="O2427" s="15" t="str">
        <f aca="false">IF(OR(AND(NOT(ISBLANK(G2427)),NOT(ISNUMBER(G2427))),AND(NOT(ISBLANK(J2427)),NOT(ISNUMBER(M2427)))),"Digite um número na C.H.",IF(OR(COUNTIF(B2426:B2435,B2427)&gt;1,COUNTIF(J2426:J2435,J2427)&gt;1),"Docente repetido",""))</f>
        <v/>
      </c>
      <c r="P2427" s="15" t="n">
        <f aca="false">IF(ISBLANK(O2427),"",IF(O2427="",0,1))</f>
        <v>0</v>
      </c>
      <c r="Q2427" s="21"/>
      <c r="R2427" s="21"/>
      <c r="S2427" s="21"/>
      <c r="T2427" s="42" t="str">
        <f aca="false">IF(AND($A2427 = "Nome da disciplina:", ISTEXT($B2427)), "OK", "")</f>
        <v/>
      </c>
      <c r="U2427" s="19"/>
      <c r="V2427" s="19"/>
      <c r="W2427" s="21"/>
    </row>
    <row r="2428" customFormat="false" ht="13.5" hidden="false" customHeight="false" outlineLevel="0" collapsed="false">
      <c r="A2428" s="15" t="s">
        <v>114</v>
      </c>
      <c r="B2428" s="20"/>
      <c r="C2428" s="20"/>
      <c r="D2428" s="20"/>
      <c r="E2428" s="19"/>
      <c r="F2428" s="15" t="s">
        <v>110</v>
      </c>
      <c r="G2428" s="22"/>
      <c r="H2428" s="19"/>
      <c r="I2428" s="15" t="s">
        <v>115</v>
      </c>
      <c r="J2428" s="22"/>
      <c r="K2428" s="19"/>
      <c r="L2428" s="15" t="s">
        <v>110</v>
      </c>
      <c r="M2428" s="22"/>
      <c r="N2428" s="19"/>
      <c r="O2428" s="15" t="str">
        <f aca="false">IF(OR(AND(NOT(ISBLANK(G2428)),NOT(ISNUMBER(G2428))),AND(NOT(ISBLANK(J2428)),NOT(ISNUMBER(M2428)))),"Digite um número na C.H.",IF(OR(COUNTIF(B2426:B2435,B2428)&gt;1,COUNTIF(J2426:J2435,J2428)&gt;1),"Docente repetido",""))</f>
        <v/>
      </c>
      <c r="P2428" s="15" t="n">
        <f aca="false">IF(ISBLANK(O2428),"",IF(O2428="",0,1))</f>
        <v>0</v>
      </c>
      <c r="Q2428" s="21"/>
      <c r="R2428" s="21"/>
      <c r="S2428" s="21"/>
      <c r="T2428" s="42" t="str">
        <f aca="false">IF(AND($A2428 = "Nome da disciplina:", ISTEXT($B2428)), "OK", "")</f>
        <v/>
      </c>
      <c r="U2428" s="19"/>
      <c r="V2428" s="19"/>
      <c r="W2428" s="21"/>
    </row>
    <row r="2429" customFormat="false" ht="13.5" hidden="false" customHeight="false" outlineLevel="0" collapsed="false">
      <c r="A2429" s="15" t="s">
        <v>116</v>
      </c>
      <c r="B2429" s="20"/>
      <c r="C2429" s="20"/>
      <c r="D2429" s="20"/>
      <c r="E2429" s="19"/>
      <c r="F2429" s="15" t="s">
        <v>110</v>
      </c>
      <c r="G2429" s="22"/>
      <c r="H2429" s="19"/>
      <c r="I2429" s="15" t="s">
        <v>117</v>
      </c>
      <c r="J2429" s="22"/>
      <c r="K2429" s="19"/>
      <c r="L2429" s="15" t="s">
        <v>110</v>
      </c>
      <c r="M2429" s="22"/>
      <c r="N2429" s="19"/>
      <c r="O2429" s="15" t="str">
        <f aca="false">IF(OR(AND(NOT(ISBLANK(G2429)),NOT(ISNUMBER(G2429))),AND(NOT(ISBLANK(J2429)),NOT(ISNUMBER(M2429)))),"Digite um número na C.H.",IF(OR(COUNTIF(B2426:B2435,B2429)&gt;1,COUNTIF(J2426:J2435,J2429)&gt;1),"Docente repetido",""))</f>
        <v/>
      </c>
      <c r="P2429" s="15" t="n">
        <f aca="false">IF(ISBLANK(O2429),"",IF(O2429="",0,1))</f>
        <v>0</v>
      </c>
      <c r="Q2429" s="21"/>
      <c r="R2429" s="21"/>
      <c r="S2429" s="21"/>
      <c r="T2429" s="42" t="str">
        <f aca="false">IF(AND($A2429 = "Nome da disciplina:", ISTEXT($B2429)), "OK", "")</f>
        <v/>
      </c>
      <c r="U2429" s="19"/>
      <c r="V2429" s="19"/>
      <c r="W2429" s="21"/>
    </row>
    <row r="2430" customFormat="false" ht="13.5" hidden="false" customHeight="false" outlineLevel="0" collapsed="false">
      <c r="A2430" s="15" t="s">
        <v>118</v>
      </c>
      <c r="B2430" s="20"/>
      <c r="C2430" s="20"/>
      <c r="D2430" s="20"/>
      <c r="E2430" s="19"/>
      <c r="F2430" s="15" t="s">
        <v>110</v>
      </c>
      <c r="G2430" s="22"/>
      <c r="H2430" s="19"/>
      <c r="I2430" s="15" t="s">
        <v>119</v>
      </c>
      <c r="J2430" s="22"/>
      <c r="K2430" s="19"/>
      <c r="L2430" s="15" t="s">
        <v>110</v>
      </c>
      <c r="M2430" s="22"/>
      <c r="N2430" s="19"/>
      <c r="O2430" s="15" t="str">
        <f aca="false">IF(OR(AND(NOT(ISBLANK(G2430)),NOT(ISNUMBER(G2430))),AND(NOT(ISBLANK(J2430)),NOT(ISNUMBER(M2430)))),"Digite um número na C.H.",IF(OR(COUNTIF(B2426:B2435,B2430)&gt;1,COUNTIF(J2426:J2435,J2430)&gt;1),"Docente repetido",""))</f>
        <v/>
      </c>
      <c r="P2430" s="15" t="n">
        <f aca="false">IF(ISBLANK(O2430),"",IF(O2430="",0,1))</f>
        <v>0</v>
      </c>
      <c r="Q2430" s="21"/>
      <c r="R2430" s="21"/>
      <c r="S2430" s="21"/>
      <c r="T2430" s="42" t="str">
        <f aca="false">IF(AND($A2430 = "Nome da disciplina:", ISTEXT($B2430)), "OK", "")</f>
        <v/>
      </c>
      <c r="U2430" s="19"/>
      <c r="V2430" s="19"/>
      <c r="W2430" s="21"/>
    </row>
    <row r="2431" customFormat="false" ht="13.5" hidden="false" customHeight="false" outlineLevel="0" collapsed="false">
      <c r="A2431" s="15" t="s">
        <v>120</v>
      </c>
      <c r="B2431" s="20"/>
      <c r="C2431" s="20"/>
      <c r="D2431" s="20"/>
      <c r="E2431" s="19"/>
      <c r="F2431" s="15" t="s">
        <v>110</v>
      </c>
      <c r="G2431" s="22"/>
      <c r="H2431" s="19"/>
      <c r="I2431" s="15" t="s">
        <v>121</v>
      </c>
      <c r="J2431" s="22"/>
      <c r="K2431" s="19"/>
      <c r="L2431" s="15" t="s">
        <v>110</v>
      </c>
      <c r="M2431" s="22"/>
      <c r="N2431" s="19"/>
      <c r="O2431" s="15" t="str">
        <f aca="false">IF(OR(AND(NOT(ISBLANK(G2431)),NOT(ISNUMBER(G2431))),AND(NOT(ISBLANK(J2431)),NOT(ISNUMBER(M2431)))),"Digite um número na C.H.",IF(OR(COUNTIF(B2426:B2435,B2431)&gt;1,COUNTIF(J2426:J2435,J2431)&gt;1),"Docente repetido",""))</f>
        <v/>
      </c>
      <c r="P2431" s="15" t="n">
        <f aca="false">IF(ISBLANK(O2431),"",IF(O2431="",0,1))</f>
        <v>0</v>
      </c>
      <c r="Q2431" s="21"/>
      <c r="R2431" s="21"/>
      <c r="S2431" s="21"/>
      <c r="T2431" s="42" t="str">
        <f aca="false">IF(AND($A2431 = "Nome da disciplina:", ISTEXT($B2431)), "OK", "")</f>
        <v/>
      </c>
      <c r="U2431" s="19"/>
      <c r="V2431" s="19"/>
      <c r="W2431" s="21"/>
    </row>
    <row r="2432" customFormat="false" ht="13.5" hidden="false" customHeight="false" outlineLevel="0" collapsed="false">
      <c r="A2432" s="15" t="s">
        <v>122</v>
      </c>
      <c r="B2432" s="20"/>
      <c r="C2432" s="20"/>
      <c r="D2432" s="20"/>
      <c r="E2432" s="19"/>
      <c r="F2432" s="15" t="s">
        <v>110</v>
      </c>
      <c r="G2432" s="22"/>
      <c r="H2432" s="19"/>
      <c r="I2432" s="15" t="s">
        <v>123</v>
      </c>
      <c r="J2432" s="22"/>
      <c r="K2432" s="19"/>
      <c r="L2432" s="15" t="s">
        <v>110</v>
      </c>
      <c r="M2432" s="22"/>
      <c r="N2432" s="19"/>
      <c r="O2432" s="15" t="str">
        <f aca="false">IF(OR(AND(NOT(ISBLANK(G2432)),NOT(ISNUMBER(G2432))),AND(NOT(ISBLANK(J2432)),NOT(ISNUMBER(M2432)))),"Digite um número na C.H.",IF(OR(COUNTIF(B2426:B2435,B2432)&gt;1,COUNTIF(J2426:J2435,J2432)&gt;1),"Docente repetido",""))</f>
        <v/>
      </c>
      <c r="P2432" s="15" t="n">
        <f aca="false">IF(ISBLANK(O2432),"",IF(O2432="",0,1))</f>
        <v>0</v>
      </c>
      <c r="Q2432" s="21"/>
      <c r="R2432" s="21"/>
      <c r="S2432" s="21"/>
      <c r="T2432" s="42" t="str">
        <f aca="false">IF(AND($A2432 = "Nome da disciplina:", ISTEXT($B2432)), "OK", "")</f>
        <v/>
      </c>
      <c r="U2432" s="19"/>
      <c r="V2432" s="19"/>
      <c r="W2432" s="21"/>
    </row>
    <row r="2433" customFormat="false" ht="13.5" hidden="false" customHeight="false" outlineLevel="0" collapsed="false">
      <c r="A2433" s="15" t="s">
        <v>124</v>
      </c>
      <c r="B2433" s="20"/>
      <c r="C2433" s="20"/>
      <c r="D2433" s="20"/>
      <c r="E2433" s="19"/>
      <c r="F2433" s="15" t="s">
        <v>110</v>
      </c>
      <c r="G2433" s="22"/>
      <c r="H2433" s="19"/>
      <c r="I2433" s="15" t="s">
        <v>125</v>
      </c>
      <c r="J2433" s="22"/>
      <c r="K2433" s="19"/>
      <c r="L2433" s="15" t="s">
        <v>110</v>
      </c>
      <c r="M2433" s="22"/>
      <c r="N2433" s="19"/>
      <c r="O2433" s="15" t="str">
        <f aca="false">IF(OR(AND(NOT(ISBLANK(G2433)),NOT(ISNUMBER(G2433))),AND(NOT(ISBLANK(J2433)),NOT(ISNUMBER(M2433)))),"Digite um número na C.H.",IF(OR(COUNTIF(B2426:B2435,B2433)&gt;1,COUNTIF(J2426:J2435,J2433)&gt;1),"Docente repetido",""))</f>
        <v/>
      </c>
      <c r="P2433" s="15" t="n">
        <f aca="false">IF(ISBLANK(O2433),"",IF(O2433="",0,1))</f>
        <v>0</v>
      </c>
      <c r="Q2433" s="21"/>
      <c r="R2433" s="21"/>
      <c r="S2433" s="21"/>
      <c r="T2433" s="42" t="str">
        <f aca="false">IF(AND($A2433 = "Nome da disciplina:", ISTEXT($B2433)), "OK", "")</f>
        <v/>
      </c>
      <c r="U2433" s="19"/>
      <c r="V2433" s="19"/>
      <c r="W2433" s="21"/>
    </row>
    <row r="2434" customFormat="false" ht="13.5" hidden="false" customHeight="false" outlineLevel="0" collapsed="false">
      <c r="A2434" s="15" t="s">
        <v>126</v>
      </c>
      <c r="B2434" s="20"/>
      <c r="C2434" s="20"/>
      <c r="D2434" s="20"/>
      <c r="E2434" s="19"/>
      <c r="F2434" s="15" t="s">
        <v>110</v>
      </c>
      <c r="G2434" s="22"/>
      <c r="H2434" s="19"/>
      <c r="I2434" s="15" t="s">
        <v>127</v>
      </c>
      <c r="J2434" s="22"/>
      <c r="K2434" s="19"/>
      <c r="L2434" s="15" t="s">
        <v>110</v>
      </c>
      <c r="M2434" s="22"/>
      <c r="N2434" s="19"/>
      <c r="O2434" s="15" t="str">
        <f aca="false">IF(OR(AND(NOT(ISBLANK(G2434)),NOT(ISNUMBER(G2434))),AND(NOT(ISBLANK(J2434)),NOT(ISNUMBER(M2434)))),"Digite um número na C.H.",IF(OR(COUNTIF(B2426:B2435,B2434)&gt;1,COUNTIF(J2426:J2435,J2434)&gt;1),"Docente repetido",""))</f>
        <v/>
      </c>
      <c r="P2434" s="15" t="n">
        <f aca="false">IF(ISBLANK(O2434),"",IF(O2434="",0,1))</f>
        <v>0</v>
      </c>
      <c r="Q2434" s="21"/>
      <c r="R2434" s="21"/>
      <c r="S2434" s="21"/>
      <c r="T2434" s="42" t="str">
        <f aca="false">IF(AND($A2434 = "Nome da disciplina:", ISTEXT($B2434)), "OK", "")</f>
        <v/>
      </c>
      <c r="U2434" s="21"/>
      <c r="V2434" s="21"/>
      <c r="W2434" s="21"/>
    </row>
    <row r="2435" customFormat="false" ht="13.5" hidden="false" customHeight="false" outlineLevel="0" collapsed="false">
      <c r="A2435" s="15" t="s">
        <v>128</v>
      </c>
      <c r="B2435" s="20"/>
      <c r="C2435" s="20"/>
      <c r="D2435" s="20"/>
      <c r="E2435" s="19"/>
      <c r="F2435" s="15" t="s">
        <v>110</v>
      </c>
      <c r="G2435" s="22"/>
      <c r="H2435" s="19"/>
      <c r="I2435" s="15" t="s">
        <v>129</v>
      </c>
      <c r="J2435" s="22"/>
      <c r="K2435" s="19"/>
      <c r="L2435" s="15" t="s">
        <v>110</v>
      </c>
      <c r="M2435" s="22"/>
      <c r="N2435" s="19"/>
      <c r="O2435" s="15" t="str">
        <f aca="false">IF(OR(AND(NOT(ISBLANK(G2435)),NOT(ISNUMBER(G2435))),AND(NOT(ISBLANK(J2435)),NOT(ISNUMBER(M2435)))),"Digite um número na C.H.",IF(OR(COUNTIF(B2426:B2435,B2435)&gt;1,COUNTIF(J2426:J2435,J2435)&gt;1),"Docente repetido",""))</f>
        <v/>
      </c>
      <c r="P2435" s="15" t="n">
        <f aca="false">IF(ISBLANK(O2435),"",IF(O2435="",0,1))</f>
        <v>0</v>
      </c>
      <c r="Q2435" s="21"/>
      <c r="R2435" s="21"/>
      <c r="S2435" s="21"/>
      <c r="T2435" s="42" t="str">
        <f aca="false">IF(AND($A2435 = "Nome da disciplina:", ISTEXT($B2435)), "OK", "")</f>
        <v/>
      </c>
      <c r="U2435" s="21"/>
      <c r="V2435" s="21"/>
      <c r="W2435" s="21"/>
    </row>
    <row r="2436" customFormat="false" ht="12" hidden="false" customHeight="false" outlineLevel="0" collapsed="false">
      <c r="A2436" s="21"/>
      <c r="B2436" s="21"/>
      <c r="C2436" s="21"/>
      <c r="D2436" s="21"/>
      <c r="E2436" s="21"/>
      <c r="F2436" s="21"/>
      <c r="G2436" s="21"/>
      <c r="H2436" s="21"/>
      <c r="I2436" s="21"/>
      <c r="J2436" s="21"/>
      <c r="K2436" s="21"/>
      <c r="L2436" s="21"/>
      <c r="M2436" s="21"/>
      <c r="N2436" s="21"/>
      <c r="O2436" s="21"/>
      <c r="P2436" s="21"/>
      <c r="Q2436" s="21"/>
      <c r="R2436" s="21"/>
      <c r="S2436" s="21"/>
      <c r="T2436" s="42" t="str">
        <f aca="false">IF(AND($A2436 = "Nome da disciplina:", ISTEXT($B2436)), "OK", "")</f>
        <v/>
      </c>
      <c r="U2436" s="21"/>
      <c r="V2436" s="21"/>
      <c r="W2436" s="21"/>
    </row>
    <row r="2437" customFormat="false" ht="15.75" hidden="false" customHeight="true" outlineLevel="0" collapsed="false">
      <c r="T2437" s="42" t="str">
        <f aca="false">IF(AND($A2437 = "Nome da disciplina:", ISTEXT($B2437)), "OK", "")</f>
        <v/>
      </c>
    </row>
    <row r="2438" customFormat="false" ht="15.75" hidden="false" customHeight="true" outlineLevel="0" collapsed="false">
      <c r="T2438" s="42" t="str">
        <f aca="false">IF(AND($A2438 = "Nome da disciplina:", ISTEXT($B2438)), "OK", "")</f>
        <v/>
      </c>
    </row>
    <row r="2439" customFormat="false" ht="19.5" hidden="false" customHeight="true" outlineLevel="0" collapsed="false">
      <c r="A2439" s="15" t="s">
        <v>98</v>
      </c>
      <c r="B2439" s="17"/>
      <c r="C2439" s="17"/>
      <c r="D2439" s="17"/>
      <c r="E2439" s="17"/>
      <c r="F2439" s="17"/>
      <c r="G2439" s="17"/>
      <c r="H2439" s="17"/>
      <c r="I2439" s="17"/>
      <c r="J2439" s="17"/>
      <c r="K2439" s="17"/>
      <c r="L2439" s="17"/>
      <c r="M2439" s="17"/>
      <c r="N2439" s="19"/>
      <c r="O2439" s="15" t="str">
        <f aca="false">IF(AND(B2439="",NOT(F2440="")),"Nome da disciplina obrigatório","")</f>
        <v/>
      </c>
      <c r="P2439" s="15" t="n">
        <f aca="false">IF(ISBLANK(O2439),"",IF(O2439="",0,1))</f>
        <v>0</v>
      </c>
      <c r="Q2439" s="21"/>
      <c r="R2439" s="21"/>
      <c r="S2439" s="21"/>
      <c r="T2439" s="42" t="str">
        <f aca="false">IF(AND($A2439 = "Nome da disciplina:", ISTEXT($B2439)), "OK", "")</f>
        <v/>
      </c>
      <c r="U2439" s="21"/>
      <c r="V2439" s="21"/>
      <c r="W2439" s="21"/>
    </row>
    <row r="2440" customFormat="false" ht="32.25" hidden="false" customHeight="true" outlineLevel="0" collapsed="false">
      <c r="A2440" s="47" t="s">
        <v>99</v>
      </c>
      <c r="B2440" s="47"/>
      <c r="C2440" s="47"/>
      <c r="D2440" s="47"/>
      <c r="E2440" s="47"/>
      <c r="F2440" s="15" t="str">
        <f aca="false">IF(SUM(G2450:G2459)+SUM(M2450:M2459)=0,"",SUM(G2450:G2459)+SUM(M2450:M2459))</f>
        <v/>
      </c>
      <c r="H2440" s="19"/>
      <c r="I2440" s="19"/>
      <c r="J2440" s="19"/>
      <c r="K2440" s="19"/>
      <c r="L2440" s="19"/>
      <c r="M2440" s="19"/>
      <c r="N2440" s="19"/>
      <c r="O2440" s="15" t="str">
        <f aca="false">IF(F2440="", "", IF(AND(NOT(F2440=0),NOT(MOD(F2440,15)=0)),"A carga horária deve ser múltiplo de 15",""))</f>
        <v/>
      </c>
      <c r="P2440" s="15" t="n">
        <f aca="false">IF(ISBLANK(O2440),"",IF(O2440="",0,1))</f>
        <v>0</v>
      </c>
      <c r="Q2440" s="21"/>
      <c r="R2440" s="21"/>
      <c r="S2440" s="21"/>
      <c r="T2440" s="42" t="str">
        <f aca="false">IF(AND($A2440 = "Nome da disciplina:", ISTEXT($B2440)), "OK", "")</f>
        <v/>
      </c>
      <c r="U2440" s="19"/>
      <c r="V2440" s="19"/>
      <c r="W2440" s="21"/>
    </row>
    <row r="2441" customFormat="false" ht="13.5" hidden="false" customHeight="true" outlineLevel="0" collapsed="false">
      <c r="A2441" s="39" t="s">
        <v>92</v>
      </c>
      <c r="B2441" s="39"/>
      <c r="C2441" s="39"/>
      <c r="D2441" s="39"/>
      <c r="E2441" s="39"/>
      <c r="F2441" s="48" t="str">
        <f aca="false">IF(AND(NOT(ISBLANK(F2440)),ISNUMBER(F2440),F2440&gt;=15),F2440/15,"")</f>
        <v/>
      </c>
      <c r="G2441" s="19"/>
      <c r="H2441" s="19"/>
      <c r="I2441" s="19"/>
      <c r="J2441" s="19"/>
      <c r="K2441" s="19"/>
      <c r="L2441" s="19"/>
      <c r="M2441" s="19"/>
      <c r="N2441" s="19"/>
      <c r="O2441" s="21"/>
      <c r="P2441" s="21"/>
      <c r="Q2441" s="21"/>
      <c r="R2441" s="21"/>
      <c r="S2441" s="21"/>
      <c r="T2441" s="42" t="str">
        <f aca="false">IF(AND($A2441 = "Nome da disciplina:", ISTEXT($B2441)), "OK", "")</f>
        <v/>
      </c>
      <c r="U2441" s="19"/>
      <c r="V2441" s="19"/>
      <c r="W2441" s="21"/>
    </row>
    <row r="2442" customFormat="false" ht="60" hidden="false" customHeight="true" outlineLevel="0" collapsed="false">
      <c r="A2442" s="15" t="s">
        <v>100</v>
      </c>
      <c r="B2442" s="31"/>
      <c r="C2442" s="31"/>
      <c r="D2442" s="31"/>
      <c r="E2442" s="31"/>
      <c r="F2442" s="31"/>
      <c r="G2442" s="31"/>
      <c r="H2442" s="31"/>
      <c r="I2442" s="31"/>
      <c r="J2442" s="31"/>
      <c r="K2442" s="31"/>
      <c r="L2442" s="31"/>
      <c r="M2442" s="31"/>
      <c r="N2442" s="19"/>
      <c r="O2442" s="21"/>
      <c r="P2442" s="21"/>
      <c r="Q2442" s="21"/>
      <c r="R2442" s="21"/>
      <c r="S2442" s="21"/>
      <c r="T2442" s="42" t="str">
        <f aca="false">IF(AND($A2442 = "Nome da disciplina:", ISTEXT($B2442)), "OK", "")</f>
        <v/>
      </c>
      <c r="U2442" s="19"/>
      <c r="V2442" s="19"/>
      <c r="W2442" s="21"/>
    </row>
    <row r="2443" customFormat="false" ht="60" hidden="false" customHeight="true" outlineLevel="0" collapsed="false">
      <c r="A2443" s="49" t="s">
        <v>101</v>
      </c>
      <c r="B2443" s="31"/>
      <c r="C2443" s="31"/>
      <c r="D2443" s="31"/>
      <c r="E2443" s="31"/>
      <c r="F2443" s="31"/>
      <c r="G2443" s="31"/>
      <c r="H2443" s="31"/>
      <c r="I2443" s="31"/>
      <c r="J2443" s="31"/>
      <c r="K2443" s="31"/>
      <c r="L2443" s="31"/>
      <c r="M2443" s="31"/>
      <c r="N2443" s="19"/>
      <c r="O2443" s="21"/>
      <c r="P2443" s="21"/>
      <c r="Q2443" s="21"/>
      <c r="R2443" s="21"/>
      <c r="S2443" s="21"/>
      <c r="T2443" s="42" t="str">
        <f aca="false">IF(AND($A2443 = "Nome da disciplina:", ISTEXT($B2443)), "OK", "")</f>
        <v/>
      </c>
      <c r="U2443" s="19"/>
      <c r="V2443" s="19"/>
      <c r="W2443" s="21"/>
    </row>
    <row r="2444" customFormat="false" ht="13.5" hidden="false" customHeight="false" outlineLevel="0" collapsed="false">
      <c r="A2444" s="15" t="s">
        <v>102</v>
      </c>
      <c r="B2444" s="22"/>
      <c r="C2444" s="50" t="s">
        <v>103</v>
      </c>
      <c r="D2444" s="19"/>
      <c r="E2444" s="19"/>
      <c r="G2444" s="21"/>
      <c r="H2444" s="19"/>
      <c r="I2444" s="19"/>
      <c r="J2444" s="19"/>
      <c r="K2444" s="19"/>
      <c r="L2444" s="19"/>
      <c r="M2444" s="19"/>
      <c r="N2444" s="19"/>
      <c r="O2444" s="21"/>
      <c r="P2444" s="21"/>
      <c r="Q2444" s="21"/>
      <c r="R2444" s="21"/>
      <c r="S2444" s="21"/>
      <c r="T2444" s="42" t="str">
        <f aca="false">IF(AND($A2444 = "Nome da disciplina:", ISTEXT($B2444)), "OK", "")</f>
        <v/>
      </c>
      <c r="U2444" s="19"/>
      <c r="V2444" s="19"/>
      <c r="W2444" s="21"/>
    </row>
    <row r="2445" customFormat="false" ht="13.5" hidden="false" customHeight="false" outlineLevel="0" collapsed="false">
      <c r="A2445" s="15" t="s">
        <v>104</v>
      </c>
      <c r="B2445" s="22"/>
      <c r="C2445" s="50" t="s">
        <v>103</v>
      </c>
      <c r="D2445" s="19"/>
      <c r="E2445" s="19"/>
      <c r="G2445" s="21"/>
      <c r="H2445" s="19"/>
      <c r="I2445" s="19"/>
      <c r="J2445" s="19"/>
      <c r="K2445" s="19"/>
      <c r="L2445" s="19"/>
      <c r="M2445" s="19"/>
      <c r="N2445" s="19"/>
      <c r="O2445" s="21"/>
      <c r="P2445" s="21"/>
      <c r="Q2445" s="21"/>
      <c r="R2445" s="21"/>
      <c r="S2445" s="21"/>
      <c r="T2445" s="42" t="str">
        <f aca="false">IF(AND($A2445 = "Nome da disciplina:", ISTEXT($B2445)), "OK", "")</f>
        <v/>
      </c>
      <c r="U2445" s="19"/>
      <c r="V2445" s="19"/>
      <c r="W2445" s="21"/>
    </row>
    <row r="2446" customFormat="false" ht="13.5" hidden="false" customHeight="true" outlineLevel="0" collapsed="false">
      <c r="A2446" s="51" t="s">
        <v>105</v>
      </c>
      <c r="B2446" s="51"/>
      <c r="C2446" s="22"/>
      <c r="D2446" s="50" t="s">
        <v>103</v>
      </c>
      <c r="E2446" s="19"/>
      <c r="F2446" s="52"/>
      <c r="G2446" s="21"/>
      <c r="H2446" s="19"/>
      <c r="I2446" s="19"/>
      <c r="J2446" s="19"/>
      <c r="K2446" s="19"/>
      <c r="L2446" s="19"/>
      <c r="M2446" s="19"/>
      <c r="N2446" s="19"/>
      <c r="O2446" s="21"/>
      <c r="P2446" s="21"/>
      <c r="Q2446" s="21"/>
      <c r="R2446" s="21"/>
      <c r="S2446" s="21"/>
      <c r="T2446" s="42" t="str">
        <f aca="false">IF(AND($A2446 = "Nome da disciplina:", ISTEXT($B2446)), "OK", "")</f>
        <v/>
      </c>
      <c r="U2446" s="19"/>
      <c r="V2446" s="19"/>
      <c r="W2446" s="21"/>
    </row>
    <row r="2447" customFormat="false" ht="13.5" hidden="false" customHeight="true" outlineLevel="0" collapsed="false">
      <c r="A2447" s="51" t="s">
        <v>106</v>
      </c>
      <c r="B2447" s="51"/>
      <c r="C2447" s="22"/>
      <c r="D2447" s="50" t="s">
        <v>103</v>
      </c>
      <c r="E2447" s="19"/>
      <c r="F2447" s="52"/>
      <c r="G2447" s="21"/>
      <c r="H2447" s="19"/>
      <c r="I2447" s="19"/>
      <c r="J2447" s="19"/>
      <c r="K2447" s="19"/>
      <c r="L2447" s="19"/>
      <c r="M2447" s="19"/>
      <c r="N2447" s="19"/>
      <c r="O2447" s="21"/>
      <c r="P2447" s="21"/>
      <c r="Q2447" s="21"/>
      <c r="R2447" s="21"/>
      <c r="S2447" s="21"/>
      <c r="T2447" s="42" t="str">
        <f aca="false">IF(AND($A2447 = "Nome da disciplina:", ISTEXT($B2447)), "OK", "")</f>
        <v/>
      </c>
      <c r="U2447" s="19"/>
      <c r="V2447" s="19"/>
      <c r="W2447" s="21"/>
    </row>
    <row r="2448" customFormat="false" ht="13.5" hidden="false" customHeight="true" outlineLevel="0" collapsed="false">
      <c r="A2448" s="57" t="s">
        <v>107</v>
      </c>
      <c r="B2448" s="57"/>
      <c r="C2448" s="57"/>
      <c r="D2448" s="22"/>
      <c r="E2448" s="50" t="s">
        <v>103</v>
      </c>
      <c r="G2448" s="21"/>
      <c r="H2448" s="19"/>
      <c r="I2448" s="19"/>
      <c r="J2448" s="19"/>
      <c r="K2448" s="19"/>
      <c r="L2448" s="19"/>
      <c r="M2448" s="19"/>
      <c r="N2448" s="19"/>
      <c r="O2448" s="21"/>
      <c r="P2448" s="21"/>
      <c r="Q2448" s="21"/>
      <c r="R2448" s="21"/>
      <c r="S2448" s="21"/>
      <c r="T2448" s="42" t="str">
        <f aca="false">IF(AND($A2448 = "Nome da disciplina:", ISTEXT($B2448)), "OK", "")</f>
        <v/>
      </c>
      <c r="U2448" s="19"/>
      <c r="V2448" s="19"/>
      <c r="W2448" s="21"/>
    </row>
    <row r="2449" customFormat="false" ht="13.5" hidden="false" customHeight="true" outlineLevel="0" collapsed="false">
      <c r="A2449" s="59" t="s">
        <v>108</v>
      </c>
      <c r="B2449" s="59"/>
      <c r="C2449" s="59"/>
      <c r="D2449" s="22"/>
      <c r="E2449" s="50" t="s">
        <v>103</v>
      </c>
      <c r="G2449" s="21"/>
      <c r="H2449" s="19"/>
      <c r="I2449" s="19"/>
      <c r="J2449" s="19"/>
      <c r="K2449" s="19"/>
      <c r="L2449" s="19"/>
      <c r="M2449" s="19"/>
      <c r="N2449" s="19"/>
      <c r="O2449" s="21"/>
      <c r="P2449" s="21"/>
      <c r="Q2449" s="21"/>
      <c r="R2449" s="21"/>
      <c r="S2449" s="21"/>
      <c r="T2449" s="42" t="str">
        <f aca="false">IF(AND($A2449 = "Nome da disciplina:", ISTEXT($B2449)), "OK", "")</f>
        <v/>
      </c>
      <c r="U2449" s="19"/>
      <c r="V2449" s="19"/>
      <c r="W2449" s="21"/>
    </row>
    <row r="2450" customFormat="false" ht="13.5" hidden="false" customHeight="false" outlineLevel="0" collapsed="false">
      <c r="A2450" s="15" t="s">
        <v>109</v>
      </c>
      <c r="B2450" s="20"/>
      <c r="C2450" s="20"/>
      <c r="D2450" s="20"/>
      <c r="E2450" s="19"/>
      <c r="F2450" s="15" t="s">
        <v>110</v>
      </c>
      <c r="G2450" s="22"/>
      <c r="H2450" s="19"/>
      <c r="I2450" s="15" t="s">
        <v>111</v>
      </c>
      <c r="J2450" s="22"/>
      <c r="K2450" s="19"/>
      <c r="L2450" s="15" t="s">
        <v>110</v>
      </c>
      <c r="M2450" s="22"/>
      <c r="N2450" s="19"/>
      <c r="O2450" s="15" t="str">
        <f aca="false">IF(OR(AND(NOT(ISBLANK(G2450)),NOT(ISNUMBER(G2450))),AND(NOT(ISBLANK(J2450)),NOT(ISNUMBER(M2450)))),"Digite um número na C.H.",IF(OR(COUNTIF(B2450:B2459,B2450)&gt;1,COUNTIF(J2450:J2459,J2450)&gt;1),"Docente repetido",""))</f>
        <v/>
      </c>
      <c r="P2450" s="15" t="n">
        <f aca="false">IF(ISBLANK(O2450),"",IF(O2450="",0,1))</f>
        <v>0</v>
      </c>
      <c r="Q2450" s="21"/>
      <c r="R2450" s="21"/>
      <c r="S2450" s="21"/>
      <c r="T2450" s="42" t="str">
        <f aca="false">IF(AND($A2450 = "Nome da disciplina:", ISTEXT($B2450)), "OK", "")</f>
        <v/>
      </c>
      <c r="U2450" s="19"/>
      <c r="V2450" s="19"/>
      <c r="W2450" s="21"/>
    </row>
    <row r="2451" customFormat="false" ht="13.5" hidden="false" customHeight="false" outlineLevel="0" collapsed="false">
      <c r="A2451" s="15" t="s">
        <v>112</v>
      </c>
      <c r="B2451" s="20"/>
      <c r="C2451" s="20"/>
      <c r="D2451" s="20"/>
      <c r="E2451" s="19"/>
      <c r="F2451" s="15" t="s">
        <v>110</v>
      </c>
      <c r="G2451" s="22"/>
      <c r="H2451" s="19"/>
      <c r="I2451" s="15" t="s">
        <v>113</v>
      </c>
      <c r="J2451" s="22"/>
      <c r="K2451" s="19"/>
      <c r="L2451" s="15" t="s">
        <v>110</v>
      </c>
      <c r="M2451" s="22"/>
      <c r="N2451" s="19"/>
      <c r="O2451" s="15" t="str">
        <f aca="false">IF(OR(AND(NOT(ISBLANK(G2451)),NOT(ISNUMBER(G2451))),AND(NOT(ISBLANK(J2451)),NOT(ISNUMBER(M2451)))),"Digite um número na C.H.",IF(OR(COUNTIF(B2450:B2459,B2451)&gt;1,COUNTIF(J2450:J2459,J2451)&gt;1),"Docente repetido",""))</f>
        <v/>
      </c>
      <c r="P2451" s="15" t="n">
        <f aca="false">IF(ISBLANK(O2451),"",IF(O2451="",0,1))</f>
        <v>0</v>
      </c>
      <c r="Q2451" s="21"/>
      <c r="R2451" s="21"/>
      <c r="S2451" s="21"/>
      <c r="T2451" s="42" t="str">
        <f aca="false">IF(AND($A2451 = "Nome da disciplina:", ISTEXT($B2451)), "OK", "")</f>
        <v/>
      </c>
      <c r="U2451" s="19"/>
      <c r="V2451" s="19"/>
      <c r="W2451" s="21"/>
    </row>
    <row r="2452" customFormat="false" ht="13.5" hidden="false" customHeight="false" outlineLevel="0" collapsed="false">
      <c r="A2452" s="15" t="s">
        <v>114</v>
      </c>
      <c r="B2452" s="20"/>
      <c r="C2452" s="20"/>
      <c r="D2452" s="20"/>
      <c r="E2452" s="19"/>
      <c r="F2452" s="15" t="s">
        <v>110</v>
      </c>
      <c r="G2452" s="22"/>
      <c r="H2452" s="19"/>
      <c r="I2452" s="15" t="s">
        <v>115</v>
      </c>
      <c r="J2452" s="22"/>
      <c r="K2452" s="19"/>
      <c r="L2452" s="15" t="s">
        <v>110</v>
      </c>
      <c r="M2452" s="22"/>
      <c r="N2452" s="19"/>
      <c r="O2452" s="15" t="str">
        <f aca="false">IF(OR(AND(NOT(ISBLANK(G2452)),NOT(ISNUMBER(G2452))),AND(NOT(ISBLANK(J2452)),NOT(ISNUMBER(M2452)))),"Digite um número na C.H.",IF(OR(COUNTIF(B2450:B2459,B2452)&gt;1,COUNTIF(J2450:J2459,J2452)&gt;1),"Docente repetido",""))</f>
        <v/>
      </c>
      <c r="P2452" s="15" t="n">
        <f aca="false">IF(ISBLANK(O2452),"",IF(O2452="",0,1))</f>
        <v>0</v>
      </c>
      <c r="Q2452" s="21"/>
      <c r="R2452" s="21"/>
      <c r="S2452" s="21"/>
      <c r="T2452" s="42" t="str">
        <f aca="false">IF(AND($A2452 = "Nome da disciplina:", ISTEXT($B2452)), "OK", "")</f>
        <v/>
      </c>
      <c r="U2452" s="19"/>
      <c r="V2452" s="19"/>
      <c r="W2452" s="21"/>
    </row>
    <row r="2453" customFormat="false" ht="13.5" hidden="false" customHeight="false" outlineLevel="0" collapsed="false">
      <c r="A2453" s="15" t="s">
        <v>116</v>
      </c>
      <c r="B2453" s="20"/>
      <c r="C2453" s="20"/>
      <c r="D2453" s="20"/>
      <c r="E2453" s="19"/>
      <c r="F2453" s="15" t="s">
        <v>110</v>
      </c>
      <c r="G2453" s="22"/>
      <c r="H2453" s="19"/>
      <c r="I2453" s="15" t="s">
        <v>117</v>
      </c>
      <c r="J2453" s="22"/>
      <c r="K2453" s="19"/>
      <c r="L2453" s="15" t="s">
        <v>110</v>
      </c>
      <c r="M2453" s="22"/>
      <c r="N2453" s="19"/>
      <c r="O2453" s="15" t="str">
        <f aca="false">IF(OR(AND(NOT(ISBLANK(G2453)),NOT(ISNUMBER(G2453))),AND(NOT(ISBLANK(J2453)),NOT(ISNUMBER(M2453)))),"Digite um número na C.H.",IF(OR(COUNTIF(B2450:B2459,B2453)&gt;1,COUNTIF(J2450:J2459,J2453)&gt;1),"Docente repetido",""))</f>
        <v/>
      </c>
      <c r="P2453" s="15" t="n">
        <f aca="false">IF(ISBLANK(O2453),"",IF(O2453="",0,1))</f>
        <v>0</v>
      </c>
      <c r="Q2453" s="21"/>
      <c r="R2453" s="21"/>
      <c r="S2453" s="21"/>
      <c r="T2453" s="42" t="str">
        <f aca="false">IF(AND($A2453 = "Nome da disciplina:", ISTEXT($B2453)), "OK", "")</f>
        <v/>
      </c>
      <c r="U2453" s="19"/>
      <c r="V2453" s="19"/>
      <c r="W2453" s="21"/>
    </row>
    <row r="2454" customFormat="false" ht="13.5" hidden="false" customHeight="false" outlineLevel="0" collapsed="false">
      <c r="A2454" s="15" t="s">
        <v>118</v>
      </c>
      <c r="B2454" s="20"/>
      <c r="C2454" s="20"/>
      <c r="D2454" s="20"/>
      <c r="E2454" s="19"/>
      <c r="F2454" s="15" t="s">
        <v>110</v>
      </c>
      <c r="G2454" s="22"/>
      <c r="H2454" s="19"/>
      <c r="I2454" s="15" t="s">
        <v>119</v>
      </c>
      <c r="J2454" s="22"/>
      <c r="K2454" s="19"/>
      <c r="L2454" s="15" t="s">
        <v>110</v>
      </c>
      <c r="M2454" s="22"/>
      <c r="N2454" s="19"/>
      <c r="O2454" s="15" t="str">
        <f aca="false">IF(OR(AND(NOT(ISBLANK(G2454)),NOT(ISNUMBER(G2454))),AND(NOT(ISBLANK(J2454)),NOT(ISNUMBER(M2454)))),"Digite um número na C.H.",IF(OR(COUNTIF(B2450:B2459,B2454)&gt;1,COUNTIF(J2450:J2459,J2454)&gt;1),"Docente repetido",""))</f>
        <v/>
      </c>
      <c r="P2454" s="15" t="n">
        <f aca="false">IF(ISBLANK(O2454),"",IF(O2454="",0,1))</f>
        <v>0</v>
      </c>
      <c r="Q2454" s="21"/>
      <c r="R2454" s="21"/>
      <c r="S2454" s="21"/>
      <c r="T2454" s="42" t="str">
        <f aca="false">IF(AND($A2454 = "Nome da disciplina:", ISTEXT($B2454)), "OK", "")</f>
        <v/>
      </c>
      <c r="U2454" s="19"/>
      <c r="V2454" s="19"/>
      <c r="W2454" s="21"/>
    </row>
    <row r="2455" customFormat="false" ht="13.5" hidden="false" customHeight="false" outlineLevel="0" collapsed="false">
      <c r="A2455" s="15" t="s">
        <v>120</v>
      </c>
      <c r="B2455" s="20"/>
      <c r="C2455" s="20"/>
      <c r="D2455" s="20"/>
      <c r="E2455" s="19"/>
      <c r="F2455" s="15" t="s">
        <v>110</v>
      </c>
      <c r="G2455" s="22"/>
      <c r="H2455" s="19"/>
      <c r="I2455" s="15" t="s">
        <v>121</v>
      </c>
      <c r="J2455" s="22"/>
      <c r="K2455" s="19"/>
      <c r="L2455" s="15" t="s">
        <v>110</v>
      </c>
      <c r="M2455" s="22"/>
      <c r="N2455" s="19"/>
      <c r="O2455" s="15" t="str">
        <f aca="false">IF(OR(AND(NOT(ISBLANK(G2455)),NOT(ISNUMBER(G2455))),AND(NOT(ISBLANK(J2455)),NOT(ISNUMBER(M2455)))),"Digite um número na C.H.",IF(OR(COUNTIF(B2450:B2459,B2455)&gt;1,COUNTIF(J2450:J2459,J2455)&gt;1),"Docente repetido",""))</f>
        <v/>
      </c>
      <c r="P2455" s="15" t="n">
        <f aca="false">IF(ISBLANK(O2455),"",IF(O2455="",0,1))</f>
        <v>0</v>
      </c>
      <c r="Q2455" s="21"/>
      <c r="R2455" s="21"/>
      <c r="S2455" s="21"/>
      <c r="T2455" s="42" t="str">
        <f aca="false">IF(AND($A2455 = "Nome da disciplina:", ISTEXT($B2455)), "OK", "")</f>
        <v/>
      </c>
      <c r="U2455" s="19"/>
      <c r="V2455" s="19"/>
      <c r="W2455" s="21"/>
    </row>
    <row r="2456" customFormat="false" ht="13.5" hidden="false" customHeight="false" outlineLevel="0" collapsed="false">
      <c r="A2456" s="15" t="s">
        <v>122</v>
      </c>
      <c r="B2456" s="20"/>
      <c r="C2456" s="20"/>
      <c r="D2456" s="20"/>
      <c r="E2456" s="19"/>
      <c r="F2456" s="15" t="s">
        <v>110</v>
      </c>
      <c r="G2456" s="22"/>
      <c r="H2456" s="19"/>
      <c r="I2456" s="15" t="s">
        <v>123</v>
      </c>
      <c r="J2456" s="22"/>
      <c r="K2456" s="19"/>
      <c r="L2456" s="15" t="s">
        <v>110</v>
      </c>
      <c r="M2456" s="22"/>
      <c r="N2456" s="19"/>
      <c r="O2456" s="15" t="str">
        <f aca="false">IF(OR(AND(NOT(ISBLANK(G2456)),NOT(ISNUMBER(G2456))),AND(NOT(ISBLANK(J2456)),NOT(ISNUMBER(M2456)))),"Digite um número na C.H.",IF(OR(COUNTIF(B2450:B2459,B2456)&gt;1,COUNTIF(J2450:J2459,J2456)&gt;1),"Docente repetido",""))</f>
        <v/>
      </c>
      <c r="P2456" s="15" t="n">
        <f aca="false">IF(ISBLANK(O2456),"",IF(O2456="",0,1))</f>
        <v>0</v>
      </c>
      <c r="Q2456" s="21"/>
      <c r="R2456" s="21"/>
      <c r="S2456" s="21"/>
      <c r="T2456" s="42" t="str">
        <f aca="false">IF(AND($A2456 = "Nome da disciplina:", ISTEXT($B2456)), "OK", "")</f>
        <v/>
      </c>
      <c r="U2456" s="19"/>
      <c r="V2456" s="19"/>
      <c r="W2456" s="21"/>
    </row>
    <row r="2457" customFormat="false" ht="13.5" hidden="false" customHeight="false" outlineLevel="0" collapsed="false">
      <c r="A2457" s="15" t="s">
        <v>124</v>
      </c>
      <c r="B2457" s="20"/>
      <c r="C2457" s="20"/>
      <c r="D2457" s="20"/>
      <c r="E2457" s="19"/>
      <c r="F2457" s="15" t="s">
        <v>110</v>
      </c>
      <c r="G2457" s="22"/>
      <c r="H2457" s="19"/>
      <c r="I2457" s="15" t="s">
        <v>125</v>
      </c>
      <c r="J2457" s="22"/>
      <c r="K2457" s="19"/>
      <c r="L2457" s="15" t="s">
        <v>110</v>
      </c>
      <c r="M2457" s="22"/>
      <c r="N2457" s="19"/>
      <c r="O2457" s="15" t="str">
        <f aca="false">IF(OR(AND(NOT(ISBLANK(G2457)),NOT(ISNUMBER(G2457))),AND(NOT(ISBLANK(J2457)),NOT(ISNUMBER(M2457)))),"Digite um número na C.H.",IF(OR(COUNTIF(B2450:B2459,B2457)&gt;1,COUNTIF(J2450:J2459,J2457)&gt;1),"Docente repetido",""))</f>
        <v/>
      </c>
      <c r="P2457" s="15" t="n">
        <f aca="false">IF(ISBLANK(O2457),"",IF(O2457="",0,1))</f>
        <v>0</v>
      </c>
      <c r="Q2457" s="21"/>
      <c r="R2457" s="21"/>
      <c r="S2457" s="21"/>
      <c r="T2457" s="42" t="str">
        <f aca="false">IF(AND($A2457 = "Nome da disciplina:", ISTEXT($B2457)), "OK", "")</f>
        <v/>
      </c>
      <c r="U2457" s="19"/>
      <c r="V2457" s="19"/>
      <c r="W2457" s="21"/>
    </row>
    <row r="2458" customFormat="false" ht="13.5" hidden="false" customHeight="false" outlineLevel="0" collapsed="false">
      <c r="A2458" s="15" t="s">
        <v>126</v>
      </c>
      <c r="B2458" s="20"/>
      <c r="C2458" s="20"/>
      <c r="D2458" s="20"/>
      <c r="E2458" s="19"/>
      <c r="F2458" s="15" t="s">
        <v>110</v>
      </c>
      <c r="G2458" s="22"/>
      <c r="H2458" s="19"/>
      <c r="I2458" s="15" t="s">
        <v>127</v>
      </c>
      <c r="J2458" s="22"/>
      <c r="K2458" s="19"/>
      <c r="L2458" s="15" t="s">
        <v>110</v>
      </c>
      <c r="M2458" s="22"/>
      <c r="N2458" s="19"/>
      <c r="O2458" s="15" t="str">
        <f aca="false">IF(OR(AND(NOT(ISBLANK(G2458)),NOT(ISNUMBER(G2458))),AND(NOT(ISBLANK(J2458)),NOT(ISNUMBER(M2458)))),"Digite um número na C.H.",IF(OR(COUNTIF(B2450:B2459,B2458)&gt;1,COUNTIF(J2450:J2459,J2458)&gt;1),"Docente repetido",""))</f>
        <v/>
      </c>
      <c r="P2458" s="15" t="n">
        <f aca="false">IF(ISBLANK(O2458),"",IF(O2458="",0,1))</f>
        <v>0</v>
      </c>
      <c r="Q2458" s="21"/>
      <c r="R2458" s="21"/>
      <c r="S2458" s="21"/>
      <c r="T2458" s="42" t="str">
        <f aca="false">IF(AND($A2458 = "Nome da disciplina:", ISTEXT($B2458)), "OK", "")</f>
        <v/>
      </c>
      <c r="U2458" s="21"/>
      <c r="V2458" s="21"/>
      <c r="W2458" s="21"/>
    </row>
    <row r="2459" customFormat="false" ht="13.5" hidden="false" customHeight="false" outlineLevel="0" collapsed="false">
      <c r="A2459" s="15" t="s">
        <v>128</v>
      </c>
      <c r="B2459" s="20"/>
      <c r="C2459" s="20"/>
      <c r="D2459" s="20"/>
      <c r="E2459" s="19"/>
      <c r="F2459" s="15" t="s">
        <v>110</v>
      </c>
      <c r="G2459" s="22"/>
      <c r="H2459" s="19"/>
      <c r="I2459" s="15" t="s">
        <v>129</v>
      </c>
      <c r="J2459" s="22"/>
      <c r="K2459" s="19"/>
      <c r="L2459" s="15" t="s">
        <v>110</v>
      </c>
      <c r="M2459" s="22"/>
      <c r="N2459" s="19"/>
      <c r="O2459" s="15" t="str">
        <f aca="false">IF(OR(AND(NOT(ISBLANK(G2459)),NOT(ISNUMBER(G2459))),AND(NOT(ISBLANK(J2459)),NOT(ISNUMBER(M2459)))),"Digite um número na C.H.",IF(OR(COUNTIF(B2450:B2459,B2459)&gt;1,COUNTIF(J2450:J2459,J2459)&gt;1),"Docente repetido",""))</f>
        <v/>
      </c>
      <c r="P2459" s="15" t="n">
        <f aca="false">IF(ISBLANK(O2459),"",IF(O2459="",0,1))</f>
        <v>0</v>
      </c>
      <c r="Q2459" s="21"/>
      <c r="R2459" s="21"/>
      <c r="S2459" s="21"/>
      <c r="T2459" s="42" t="str">
        <f aca="false">IF(AND($A2459 = "Nome da disciplina:", ISTEXT($B2459)), "OK", "")</f>
        <v/>
      </c>
      <c r="U2459" s="21"/>
      <c r="V2459" s="21"/>
      <c r="W2459" s="21"/>
    </row>
    <row r="2460" customFormat="false" ht="12" hidden="false" customHeight="false" outlineLevel="0" collapsed="false">
      <c r="A2460" s="21"/>
      <c r="B2460" s="21"/>
      <c r="C2460" s="21"/>
      <c r="D2460" s="21"/>
      <c r="E2460" s="21"/>
      <c r="F2460" s="21"/>
      <c r="G2460" s="21"/>
      <c r="H2460" s="21"/>
      <c r="I2460" s="21"/>
      <c r="J2460" s="21"/>
      <c r="K2460" s="21"/>
      <c r="L2460" s="21"/>
      <c r="M2460" s="21"/>
      <c r="N2460" s="21"/>
      <c r="O2460" s="21"/>
      <c r="P2460" s="21"/>
      <c r="Q2460" s="21"/>
      <c r="R2460" s="21"/>
      <c r="S2460" s="21"/>
      <c r="T2460" s="42" t="str">
        <f aca="false">IF(AND($A2460 = "Nome da disciplina:", ISTEXT($B2460)), "OK", "")</f>
        <v/>
      </c>
      <c r="U2460" s="21"/>
      <c r="V2460" s="21"/>
      <c r="W2460" s="21"/>
    </row>
    <row r="2461" customFormat="false" ht="15.75" hidden="false" customHeight="true" outlineLevel="0" collapsed="false">
      <c r="T2461" s="42" t="str">
        <f aca="false">IF(AND($A2461 = "Nome da disciplina:", ISTEXT($B2461)), "OK", "")</f>
        <v/>
      </c>
    </row>
    <row r="2462" customFormat="false" ht="15.75" hidden="false" customHeight="true" outlineLevel="0" collapsed="false">
      <c r="T2462" s="42" t="str">
        <f aca="false">IF(AND($A2462 = "Nome da disciplina:", ISTEXT($B2462)), "OK", "")</f>
        <v/>
      </c>
    </row>
    <row r="2463" customFormat="false" ht="19.5" hidden="false" customHeight="true" outlineLevel="0" collapsed="false">
      <c r="A2463" s="15" t="s">
        <v>98</v>
      </c>
      <c r="B2463" s="17"/>
      <c r="C2463" s="17"/>
      <c r="D2463" s="17"/>
      <c r="E2463" s="17"/>
      <c r="F2463" s="17"/>
      <c r="G2463" s="17"/>
      <c r="H2463" s="17"/>
      <c r="I2463" s="17"/>
      <c r="J2463" s="17"/>
      <c r="K2463" s="17"/>
      <c r="L2463" s="17"/>
      <c r="M2463" s="17"/>
      <c r="N2463" s="19"/>
      <c r="O2463" s="15" t="str">
        <f aca="false">IF(AND(B2463="",NOT(F2464="")),"Nome da disciplina obrigatório","")</f>
        <v/>
      </c>
      <c r="P2463" s="15" t="n">
        <f aca="false">IF(ISBLANK(O2463),"",IF(O2463="",0,1))</f>
        <v>0</v>
      </c>
      <c r="Q2463" s="21"/>
      <c r="R2463" s="21"/>
      <c r="S2463" s="21"/>
      <c r="T2463" s="42" t="str">
        <f aca="false">IF(AND($A2463 = "Nome da disciplina:", ISTEXT($B2463)), "OK", "")</f>
        <v/>
      </c>
      <c r="U2463" s="21"/>
      <c r="V2463" s="21"/>
      <c r="W2463" s="21"/>
    </row>
    <row r="2464" customFormat="false" ht="32.25" hidden="false" customHeight="true" outlineLevel="0" collapsed="false">
      <c r="A2464" s="47" t="s">
        <v>99</v>
      </c>
      <c r="B2464" s="47"/>
      <c r="C2464" s="47"/>
      <c r="D2464" s="47"/>
      <c r="E2464" s="47"/>
      <c r="F2464" s="15" t="str">
        <f aca="false">IF(SUM(G2474:G2483)+SUM(M2474:M2483)=0,"",SUM(G2474:G2483)+SUM(M2474:M2483))</f>
        <v/>
      </c>
      <c r="H2464" s="19"/>
      <c r="I2464" s="19"/>
      <c r="J2464" s="19"/>
      <c r="K2464" s="19"/>
      <c r="L2464" s="19"/>
      <c r="M2464" s="19"/>
      <c r="N2464" s="19"/>
      <c r="O2464" s="15" t="str">
        <f aca="false">IF(F2464="", "", IF(AND(NOT(F2464=0),NOT(MOD(F2464,15)=0)),"A carga horária deve ser múltiplo de 15",""))</f>
        <v/>
      </c>
      <c r="P2464" s="15" t="n">
        <f aca="false">IF(ISBLANK(O2464),"",IF(O2464="",0,1))</f>
        <v>0</v>
      </c>
      <c r="Q2464" s="21"/>
      <c r="R2464" s="21"/>
      <c r="S2464" s="21"/>
      <c r="T2464" s="42" t="str">
        <f aca="false">IF(AND($A2464 = "Nome da disciplina:", ISTEXT($B2464)), "OK", "")</f>
        <v/>
      </c>
      <c r="U2464" s="19"/>
      <c r="V2464" s="19"/>
      <c r="W2464" s="21"/>
    </row>
    <row r="2465" customFormat="false" ht="13.5" hidden="false" customHeight="true" outlineLevel="0" collapsed="false">
      <c r="A2465" s="39" t="s">
        <v>92</v>
      </c>
      <c r="B2465" s="39"/>
      <c r="C2465" s="39"/>
      <c r="D2465" s="39"/>
      <c r="E2465" s="39"/>
      <c r="F2465" s="48" t="str">
        <f aca="false">IF(AND(NOT(ISBLANK(F2464)),ISNUMBER(F2464),F2464&gt;=15),F2464/15,"")</f>
        <v/>
      </c>
      <c r="G2465" s="19"/>
      <c r="H2465" s="19"/>
      <c r="I2465" s="19"/>
      <c r="J2465" s="19"/>
      <c r="K2465" s="19"/>
      <c r="L2465" s="19"/>
      <c r="M2465" s="19"/>
      <c r="N2465" s="19"/>
      <c r="O2465" s="21"/>
      <c r="P2465" s="21"/>
      <c r="Q2465" s="21"/>
      <c r="R2465" s="21"/>
      <c r="S2465" s="21"/>
      <c r="T2465" s="42" t="str">
        <f aca="false">IF(AND($A2465 = "Nome da disciplina:", ISTEXT($B2465)), "OK", "")</f>
        <v/>
      </c>
      <c r="U2465" s="19"/>
      <c r="V2465" s="19"/>
      <c r="W2465" s="21"/>
    </row>
    <row r="2466" customFormat="false" ht="60" hidden="false" customHeight="true" outlineLevel="0" collapsed="false">
      <c r="A2466" s="15" t="s">
        <v>100</v>
      </c>
      <c r="B2466" s="31"/>
      <c r="C2466" s="31"/>
      <c r="D2466" s="31"/>
      <c r="E2466" s="31"/>
      <c r="F2466" s="31"/>
      <c r="G2466" s="31"/>
      <c r="H2466" s="31"/>
      <c r="I2466" s="31"/>
      <c r="J2466" s="31"/>
      <c r="K2466" s="31"/>
      <c r="L2466" s="31"/>
      <c r="M2466" s="31"/>
      <c r="N2466" s="19"/>
      <c r="O2466" s="21"/>
      <c r="P2466" s="21"/>
      <c r="Q2466" s="21"/>
      <c r="R2466" s="21"/>
      <c r="S2466" s="21"/>
      <c r="T2466" s="42" t="str">
        <f aca="false">IF(AND($A2466 = "Nome da disciplina:", ISTEXT($B2466)), "OK", "")</f>
        <v/>
      </c>
      <c r="U2466" s="19"/>
      <c r="V2466" s="19"/>
      <c r="W2466" s="21"/>
    </row>
    <row r="2467" customFormat="false" ht="60" hidden="false" customHeight="true" outlineLevel="0" collapsed="false">
      <c r="A2467" s="49" t="s">
        <v>101</v>
      </c>
      <c r="B2467" s="31"/>
      <c r="C2467" s="31"/>
      <c r="D2467" s="31"/>
      <c r="E2467" s="31"/>
      <c r="F2467" s="31"/>
      <c r="G2467" s="31"/>
      <c r="H2467" s="31"/>
      <c r="I2467" s="31"/>
      <c r="J2467" s="31"/>
      <c r="K2467" s="31"/>
      <c r="L2467" s="31"/>
      <c r="M2467" s="31"/>
      <c r="N2467" s="19"/>
      <c r="O2467" s="21"/>
      <c r="P2467" s="21"/>
      <c r="Q2467" s="21"/>
      <c r="R2467" s="21"/>
      <c r="S2467" s="21"/>
      <c r="T2467" s="42" t="str">
        <f aca="false">IF(AND($A2467 = "Nome da disciplina:", ISTEXT($B2467)), "OK", "")</f>
        <v/>
      </c>
      <c r="U2467" s="19"/>
      <c r="V2467" s="19"/>
      <c r="W2467" s="21"/>
    </row>
    <row r="2468" customFormat="false" ht="13.5" hidden="false" customHeight="false" outlineLevel="0" collapsed="false">
      <c r="A2468" s="15" t="s">
        <v>102</v>
      </c>
      <c r="B2468" s="22"/>
      <c r="C2468" s="50" t="s">
        <v>103</v>
      </c>
      <c r="D2468" s="19"/>
      <c r="E2468" s="19"/>
      <c r="G2468" s="21"/>
      <c r="H2468" s="19"/>
      <c r="I2468" s="19"/>
      <c r="J2468" s="19"/>
      <c r="K2468" s="19"/>
      <c r="L2468" s="19"/>
      <c r="M2468" s="19"/>
      <c r="N2468" s="19"/>
      <c r="O2468" s="21"/>
      <c r="P2468" s="21"/>
      <c r="Q2468" s="21"/>
      <c r="R2468" s="21"/>
      <c r="S2468" s="21"/>
      <c r="T2468" s="42" t="str">
        <f aca="false">IF(AND($A2468 = "Nome da disciplina:", ISTEXT($B2468)), "OK", "")</f>
        <v/>
      </c>
      <c r="U2468" s="19"/>
      <c r="V2468" s="19"/>
      <c r="W2468" s="21"/>
    </row>
    <row r="2469" customFormat="false" ht="13.5" hidden="false" customHeight="false" outlineLevel="0" collapsed="false">
      <c r="A2469" s="15" t="s">
        <v>104</v>
      </c>
      <c r="B2469" s="22"/>
      <c r="C2469" s="50" t="s">
        <v>103</v>
      </c>
      <c r="D2469" s="19"/>
      <c r="E2469" s="19"/>
      <c r="G2469" s="21"/>
      <c r="H2469" s="19"/>
      <c r="I2469" s="19"/>
      <c r="J2469" s="19"/>
      <c r="K2469" s="19"/>
      <c r="L2469" s="19"/>
      <c r="M2469" s="19"/>
      <c r="N2469" s="19"/>
      <c r="O2469" s="21"/>
      <c r="P2469" s="21"/>
      <c r="Q2469" s="21"/>
      <c r="R2469" s="21"/>
      <c r="S2469" s="21"/>
      <c r="T2469" s="42" t="str">
        <f aca="false">IF(AND($A2469 = "Nome da disciplina:", ISTEXT($B2469)), "OK", "")</f>
        <v/>
      </c>
      <c r="U2469" s="19"/>
      <c r="V2469" s="19"/>
      <c r="W2469" s="21"/>
    </row>
    <row r="2470" customFormat="false" ht="13.5" hidden="false" customHeight="true" outlineLevel="0" collapsed="false">
      <c r="A2470" s="51" t="s">
        <v>105</v>
      </c>
      <c r="B2470" s="51"/>
      <c r="C2470" s="22"/>
      <c r="D2470" s="50" t="s">
        <v>103</v>
      </c>
      <c r="E2470" s="19"/>
      <c r="F2470" s="52"/>
      <c r="G2470" s="21"/>
      <c r="H2470" s="19"/>
      <c r="I2470" s="19"/>
      <c r="J2470" s="19"/>
      <c r="K2470" s="19"/>
      <c r="L2470" s="19"/>
      <c r="M2470" s="19"/>
      <c r="N2470" s="19"/>
      <c r="O2470" s="21"/>
      <c r="P2470" s="21"/>
      <c r="Q2470" s="21"/>
      <c r="R2470" s="21"/>
      <c r="S2470" s="21"/>
      <c r="T2470" s="42" t="str">
        <f aca="false">IF(AND($A2470 = "Nome da disciplina:", ISTEXT($B2470)), "OK", "")</f>
        <v/>
      </c>
      <c r="U2470" s="19"/>
      <c r="V2470" s="19"/>
      <c r="W2470" s="21"/>
    </row>
    <row r="2471" customFormat="false" ht="13.5" hidden="false" customHeight="true" outlineLevel="0" collapsed="false">
      <c r="A2471" s="51" t="s">
        <v>106</v>
      </c>
      <c r="B2471" s="51"/>
      <c r="C2471" s="22"/>
      <c r="D2471" s="50" t="s">
        <v>103</v>
      </c>
      <c r="E2471" s="19"/>
      <c r="F2471" s="52"/>
      <c r="G2471" s="21"/>
      <c r="H2471" s="19"/>
      <c r="I2471" s="19"/>
      <c r="J2471" s="19"/>
      <c r="K2471" s="19"/>
      <c r="L2471" s="19"/>
      <c r="M2471" s="19"/>
      <c r="N2471" s="19"/>
      <c r="O2471" s="21"/>
      <c r="P2471" s="21"/>
      <c r="Q2471" s="21"/>
      <c r="R2471" s="21"/>
      <c r="S2471" s="21"/>
      <c r="T2471" s="42" t="str">
        <f aca="false">IF(AND($A2471 = "Nome da disciplina:", ISTEXT($B2471)), "OK", "")</f>
        <v/>
      </c>
      <c r="U2471" s="19"/>
      <c r="V2471" s="19"/>
      <c r="W2471" s="21"/>
    </row>
    <row r="2472" customFormat="false" ht="13.5" hidden="false" customHeight="true" outlineLevel="0" collapsed="false">
      <c r="A2472" s="57" t="s">
        <v>107</v>
      </c>
      <c r="B2472" s="57"/>
      <c r="C2472" s="57"/>
      <c r="D2472" s="22"/>
      <c r="E2472" s="50" t="s">
        <v>103</v>
      </c>
      <c r="G2472" s="21"/>
      <c r="H2472" s="19"/>
      <c r="I2472" s="19"/>
      <c r="J2472" s="19"/>
      <c r="K2472" s="19"/>
      <c r="L2472" s="19"/>
      <c r="M2472" s="19"/>
      <c r="N2472" s="19"/>
      <c r="O2472" s="21"/>
      <c r="P2472" s="21"/>
      <c r="Q2472" s="21"/>
      <c r="R2472" s="21"/>
      <c r="S2472" s="21"/>
      <c r="T2472" s="42" t="str">
        <f aca="false">IF(AND($A2472 = "Nome da disciplina:", ISTEXT($B2472)), "OK", "")</f>
        <v/>
      </c>
      <c r="U2472" s="19"/>
      <c r="V2472" s="19"/>
      <c r="W2472" s="21"/>
    </row>
    <row r="2473" customFormat="false" ht="13.5" hidden="false" customHeight="true" outlineLevel="0" collapsed="false">
      <c r="A2473" s="59" t="s">
        <v>108</v>
      </c>
      <c r="B2473" s="59"/>
      <c r="C2473" s="59"/>
      <c r="D2473" s="22"/>
      <c r="E2473" s="50" t="s">
        <v>103</v>
      </c>
      <c r="G2473" s="21"/>
      <c r="H2473" s="19"/>
      <c r="I2473" s="19"/>
      <c r="J2473" s="19"/>
      <c r="K2473" s="19"/>
      <c r="L2473" s="19"/>
      <c r="M2473" s="19"/>
      <c r="N2473" s="19"/>
      <c r="O2473" s="21"/>
      <c r="P2473" s="21"/>
      <c r="Q2473" s="21"/>
      <c r="R2473" s="21"/>
      <c r="S2473" s="21"/>
      <c r="T2473" s="42" t="str">
        <f aca="false">IF(AND($A2473 = "Nome da disciplina:", ISTEXT($B2473)), "OK", "")</f>
        <v/>
      </c>
      <c r="U2473" s="19"/>
      <c r="V2473" s="19"/>
      <c r="W2473" s="21"/>
    </row>
    <row r="2474" customFormat="false" ht="13.5" hidden="false" customHeight="false" outlineLevel="0" collapsed="false">
      <c r="A2474" s="15" t="s">
        <v>109</v>
      </c>
      <c r="B2474" s="20"/>
      <c r="C2474" s="20"/>
      <c r="D2474" s="20"/>
      <c r="E2474" s="19"/>
      <c r="F2474" s="15" t="s">
        <v>110</v>
      </c>
      <c r="G2474" s="22"/>
      <c r="H2474" s="19"/>
      <c r="I2474" s="15" t="s">
        <v>111</v>
      </c>
      <c r="J2474" s="22"/>
      <c r="K2474" s="19"/>
      <c r="L2474" s="15" t="s">
        <v>110</v>
      </c>
      <c r="M2474" s="22"/>
      <c r="N2474" s="19"/>
      <c r="O2474" s="15" t="str">
        <f aca="false">IF(OR(AND(NOT(ISBLANK(G2474)),NOT(ISNUMBER(G2474))),AND(NOT(ISBLANK(J2474)),NOT(ISNUMBER(M2474)))),"Digite um número na C.H.",IF(OR(COUNTIF(B2474:B2483,B2474)&gt;1,COUNTIF(J2474:J2483,J2474)&gt;1),"Docente repetido",""))</f>
        <v/>
      </c>
      <c r="P2474" s="15" t="n">
        <f aca="false">IF(ISBLANK(O2474),"",IF(O2474="",0,1))</f>
        <v>0</v>
      </c>
      <c r="Q2474" s="21"/>
      <c r="R2474" s="21"/>
      <c r="S2474" s="21"/>
      <c r="T2474" s="42" t="str">
        <f aca="false">IF(AND($A2474 = "Nome da disciplina:", ISTEXT($B2474)), "OK", "")</f>
        <v/>
      </c>
      <c r="U2474" s="19"/>
      <c r="V2474" s="19"/>
      <c r="W2474" s="21"/>
    </row>
    <row r="2475" customFormat="false" ht="13.5" hidden="false" customHeight="false" outlineLevel="0" collapsed="false">
      <c r="A2475" s="15" t="s">
        <v>112</v>
      </c>
      <c r="B2475" s="20"/>
      <c r="C2475" s="20"/>
      <c r="D2475" s="20"/>
      <c r="E2475" s="19"/>
      <c r="F2475" s="15" t="s">
        <v>110</v>
      </c>
      <c r="G2475" s="22"/>
      <c r="H2475" s="19"/>
      <c r="I2475" s="15" t="s">
        <v>113</v>
      </c>
      <c r="J2475" s="22"/>
      <c r="K2475" s="19"/>
      <c r="L2475" s="15" t="s">
        <v>110</v>
      </c>
      <c r="M2475" s="22"/>
      <c r="N2475" s="19"/>
      <c r="O2475" s="15" t="str">
        <f aca="false">IF(OR(AND(NOT(ISBLANK(G2475)),NOT(ISNUMBER(G2475))),AND(NOT(ISBLANK(J2475)),NOT(ISNUMBER(M2475)))),"Digite um número na C.H.",IF(OR(COUNTIF(B2474:B2483,B2475)&gt;1,COUNTIF(J2474:J2483,J2475)&gt;1),"Docente repetido",""))</f>
        <v/>
      </c>
      <c r="P2475" s="15" t="n">
        <f aca="false">IF(ISBLANK(O2475),"",IF(O2475="",0,1))</f>
        <v>0</v>
      </c>
      <c r="Q2475" s="21"/>
      <c r="R2475" s="21"/>
      <c r="S2475" s="21"/>
      <c r="T2475" s="42" t="str">
        <f aca="false">IF(AND($A2475 = "Nome da disciplina:", ISTEXT($B2475)), "OK", "")</f>
        <v/>
      </c>
      <c r="U2475" s="19"/>
      <c r="V2475" s="19"/>
      <c r="W2475" s="21"/>
    </row>
    <row r="2476" customFormat="false" ht="13.5" hidden="false" customHeight="false" outlineLevel="0" collapsed="false">
      <c r="A2476" s="15" t="s">
        <v>114</v>
      </c>
      <c r="B2476" s="20"/>
      <c r="C2476" s="20"/>
      <c r="D2476" s="20"/>
      <c r="E2476" s="19"/>
      <c r="F2476" s="15" t="s">
        <v>110</v>
      </c>
      <c r="G2476" s="22"/>
      <c r="H2476" s="19"/>
      <c r="I2476" s="15" t="s">
        <v>115</v>
      </c>
      <c r="J2476" s="22"/>
      <c r="K2476" s="19"/>
      <c r="L2476" s="15" t="s">
        <v>110</v>
      </c>
      <c r="M2476" s="22"/>
      <c r="N2476" s="19"/>
      <c r="O2476" s="15" t="str">
        <f aca="false">IF(OR(AND(NOT(ISBLANK(G2476)),NOT(ISNUMBER(G2476))),AND(NOT(ISBLANK(J2476)),NOT(ISNUMBER(M2476)))),"Digite um número na C.H.",IF(OR(COUNTIF(B2474:B2483,B2476)&gt;1,COUNTIF(J2474:J2483,J2476)&gt;1),"Docente repetido",""))</f>
        <v/>
      </c>
      <c r="P2476" s="15" t="n">
        <f aca="false">IF(ISBLANK(O2476),"",IF(O2476="",0,1))</f>
        <v>0</v>
      </c>
      <c r="Q2476" s="21"/>
      <c r="R2476" s="21"/>
      <c r="S2476" s="21"/>
      <c r="T2476" s="42" t="str">
        <f aca="false">IF(AND($A2476 = "Nome da disciplina:", ISTEXT($B2476)), "OK", "")</f>
        <v/>
      </c>
      <c r="U2476" s="19"/>
      <c r="V2476" s="19"/>
      <c r="W2476" s="21"/>
    </row>
    <row r="2477" customFormat="false" ht="13.5" hidden="false" customHeight="false" outlineLevel="0" collapsed="false">
      <c r="A2477" s="15" t="s">
        <v>116</v>
      </c>
      <c r="B2477" s="20"/>
      <c r="C2477" s="20"/>
      <c r="D2477" s="20"/>
      <c r="E2477" s="19"/>
      <c r="F2477" s="15" t="s">
        <v>110</v>
      </c>
      <c r="G2477" s="22"/>
      <c r="H2477" s="19"/>
      <c r="I2477" s="15" t="s">
        <v>117</v>
      </c>
      <c r="J2477" s="22"/>
      <c r="K2477" s="19"/>
      <c r="L2477" s="15" t="s">
        <v>110</v>
      </c>
      <c r="M2477" s="22"/>
      <c r="N2477" s="19"/>
      <c r="O2477" s="15" t="str">
        <f aca="false">IF(OR(AND(NOT(ISBLANK(G2477)),NOT(ISNUMBER(G2477))),AND(NOT(ISBLANK(J2477)),NOT(ISNUMBER(M2477)))),"Digite um número na C.H.",IF(OR(COUNTIF(B2474:B2483,B2477)&gt;1,COUNTIF(J2474:J2483,J2477)&gt;1),"Docente repetido",""))</f>
        <v/>
      </c>
      <c r="P2477" s="15" t="n">
        <f aca="false">IF(ISBLANK(O2477),"",IF(O2477="",0,1))</f>
        <v>0</v>
      </c>
      <c r="Q2477" s="21"/>
      <c r="R2477" s="21"/>
      <c r="S2477" s="21"/>
      <c r="T2477" s="42" t="str">
        <f aca="false">IF(AND($A2477 = "Nome da disciplina:", ISTEXT($B2477)), "OK", "")</f>
        <v/>
      </c>
      <c r="U2477" s="19"/>
      <c r="V2477" s="19"/>
      <c r="W2477" s="21"/>
    </row>
    <row r="2478" customFormat="false" ht="13.5" hidden="false" customHeight="false" outlineLevel="0" collapsed="false">
      <c r="A2478" s="15" t="s">
        <v>118</v>
      </c>
      <c r="B2478" s="20"/>
      <c r="C2478" s="20"/>
      <c r="D2478" s="20"/>
      <c r="E2478" s="19"/>
      <c r="F2478" s="15" t="s">
        <v>110</v>
      </c>
      <c r="G2478" s="22"/>
      <c r="H2478" s="19"/>
      <c r="I2478" s="15" t="s">
        <v>119</v>
      </c>
      <c r="J2478" s="22"/>
      <c r="K2478" s="19"/>
      <c r="L2478" s="15" t="s">
        <v>110</v>
      </c>
      <c r="M2478" s="22"/>
      <c r="N2478" s="19"/>
      <c r="O2478" s="15" t="str">
        <f aca="false">IF(OR(AND(NOT(ISBLANK(G2478)),NOT(ISNUMBER(G2478))),AND(NOT(ISBLANK(J2478)),NOT(ISNUMBER(M2478)))),"Digite um número na C.H.",IF(OR(COUNTIF(B2474:B2483,B2478)&gt;1,COUNTIF(J2474:J2483,J2478)&gt;1),"Docente repetido",""))</f>
        <v/>
      </c>
      <c r="P2478" s="15" t="n">
        <f aca="false">IF(ISBLANK(O2478),"",IF(O2478="",0,1))</f>
        <v>0</v>
      </c>
      <c r="Q2478" s="21"/>
      <c r="R2478" s="21"/>
      <c r="S2478" s="21"/>
      <c r="T2478" s="42" t="str">
        <f aca="false">IF(AND($A2478 = "Nome da disciplina:", ISTEXT($B2478)), "OK", "")</f>
        <v/>
      </c>
      <c r="U2478" s="19"/>
      <c r="V2478" s="19"/>
      <c r="W2478" s="21"/>
    </row>
    <row r="2479" customFormat="false" ht="13.5" hidden="false" customHeight="false" outlineLevel="0" collapsed="false">
      <c r="A2479" s="15" t="s">
        <v>120</v>
      </c>
      <c r="B2479" s="20"/>
      <c r="C2479" s="20"/>
      <c r="D2479" s="20"/>
      <c r="E2479" s="19"/>
      <c r="F2479" s="15" t="s">
        <v>110</v>
      </c>
      <c r="G2479" s="22"/>
      <c r="H2479" s="19"/>
      <c r="I2479" s="15" t="s">
        <v>121</v>
      </c>
      <c r="J2479" s="22"/>
      <c r="K2479" s="19"/>
      <c r="L2479" s="15" t="s">
        <v>110</v>
      </c>
      <c r="M2479" s="22"/>
      <c r="N2479" s="19"/>
      <c r="O2479" s="15" t="str">
        <f aca="false">IF(OR(AND(NOT(ISBLANK(G2479)),NOT(ISNUMBER(G2479))),AND(NOT(ISBLANK(J2479)),NOT(ISNUMBER(M2479)))),"Digite um número na C.H.",IF(OR(COUNTIF(B2474:B2483,B2479)&gt;1,COUNTIF(J2474:J2483,J2479)&gt;1),"Docente repetido",""))</f>
        <v/>
      </c>
      <c r="P2479" s="15" t="n">
        <f aca="false">IF(ISBLANK(O2479),"",IF(O2479="",0,1))</f>
        <v>0</v>
      </c>
      <c r="Q2479" s="21"/>
      <c r="R2479" s="21"/>
      <c r="S2479" s="21"/>
      <c r="T2479" s="42" t="str">
        <f aca="false">IF(AND($A2479 = "Nome da disciplina:", ISTEXT($B2479)), "OK", "")</f>
        <v/>
      </c>
      <c r="U2479" s="19"/>
      <c r="V2479" s="19"/>
      <c r="W2479" s="21"/>
    </row>
    <row r="2480" customFormat="false" ht="13.5" hidden="false" customHeight="false" outlineLevel="0" collapsed="false">
      <c r="A2480" s="15" t="s">
        <v>122</v>
      </c>
      <c r="B2480" s="20"/>
      <c r="C2480" s="20"/>
      <c r="D2480" s="20"/>
      <c r="E2480" s="19"/>
      <c r="F2480" s="15" t="s">
        <v>110</v>
      </c>
      <c r="G2480" s="22"/>
      <c r="H2480" s="19"/>
      <c r="I2480" s="15" t="s">
        <v>123</v>
      </c>
      <c r="J2480" s="22"/>
      <c r="K2480" s="19"/>
      <c r="L2480" s="15" t="s">
        <v>110</v>
      </c>
      <c r="M2480" s="22"/>
      <c r="N2480" s="19"/>
      <c r="O2480" s="15" t="str">
        <f aca="false">IF(OR(AND(NOT(ISBLANK(G2480)),NOT(ISNUMBER(G2480))),AND(NOT(ISBLANK(J2480)),NOT(ISNUMBER(M2480)))),"Digite um número na C.H.",IF(OR(COUNTIF(B2474:B2483,B2480)&gt;1,COUNTIF(J2474:J2483,J2480)&gt;1),"Docente repetido",""))</f>
        <v/>
      </c>
      <c r="P2480" s="15" t="n">
        <f aca="false">IF(ISBLANK(O2480),"",IF(O2480="",0,1))</f>
        <v>0</v>
      </c>
      <c r="Q2480" s="21"/>
      <c r="R2480" s="21"/>
      <c r="S2480" s="21"/>
      <c r="T2480" s="42" t="str">
        <f aca="false">IF(AND($A2480 = "Nome da disciplina:", ISTEXT($B2480)), "OK", "")</f>
        <v/>
      </c>
      <c r="U2480" s="19"/>
      <c r="V2480" s="19"/>
      <c r="W2480" s="21"/>
    </row>
    <row r="2481" customFormat="false" ht="13.5" hidden="false" customHeight="false" outlineLevel="0" collapsed="false">
      <c r="A2481" s="15" t="s">
        <v>124</v>
      </c>
      <c r="B2481" s="20"/>
      <c r="C2481" s="20"/>
      <c r="D2481" s="20"/>
      <c r="E2481" s="19"/>
      <c r="F2481" s="15" t="s">
        <v>110</v>
      </c>
      <c r="G2481" s="22"/>
      <c r="H2481" s="19"/>
      <c r="I2481" s="15" t="s">
        <v>125</v>
      </c>
      <c r="J2481" s="22"/>
      <c r="K2481" s="19"/>
      <c r="L2481" s="15" t="s">
        <v>110</v>
      </c>
      <c r="M2481" s="22"/>
      <c r="N2481" s="19"/>
      <c r="O2481" s="15" t="str">
        <f aca="false">IF(OR(AND(NOT(ISBLANK(G2481)),NOT(ISNUMBER(G2481))),AND(NOT(ISBLANK(J2481)),NOT(ISNUMBER(M2481)))),"Digite um número na C.H.",IF(OR(COUNTIF(B2474:B2483,B2481)&gt;1,COUNTIF(J2474:J2483,J2481)&gt;1),"Docente repetido",""))</f>
        <v/>
      </c>
      <c r="P2481" s="15" t="n">
        <f aca="false">IF(ISBLANK(O2481),"",IF(O2481="",0,1))</f>
        <v>0</v>
      </c>
      <c r="Q2481" s="21"/>
      <c r="R2481" s="21"/>
      <c r="S2481" s="21"/>
      <c r="T2481" s="42" t="str">
        <f aca="false">IF(AND($A2481 = "Nome da disciplina:", ISTEXT($B2481)), "OK", "")</f>
        <v/>
      </c>
      <c r="U2481" s="19"/>
      <c r="V2481" s="19"/>
      <c r="W2481" s="21"/>
    </row>
    <row r="2482" customFormat="false" ht="13.5" hidden="false" customHeight="false" outlineLevel="0" collapsed="false">
      <c r="A2482" s="15" t="s">
        <v>126</v>
      </c>
      <c r="B2482" s="20"/>
      <c r="C2482" s="20"/>
      <c r="D2482" s="20"/>
      <c r="E2482" s="19"/>
      <c r="F2482" s="15" t="s">
        <v>110</v>
      </c>
      <c r="G2482" s="22"/>
      <c r="H2482" s="19"/>
      <c r="I2482" s="15" t="s">
        <v>127</v>
      </c>
      <c r="J2482" s="22"/>
      <c r="K2482" s="19"/>
      <c r="L2482" s="15" t="s">
        <v>110</v>
      </c>
      <c r="M2482" s="22"/>
      <c r="N2482" s="19"/>
      <c r="O2482" s="15" t="str">
        <f aca="false">IF(OR(AND(NOT(ISBLANK(G2482)),NOT(ISNUMBER(G2482))),AND(NOT(ISBLANK(J2482)),NOT(ISNUMBER(M2482)))),"Digite um número na C.H.",IF(OR(COUNTIF(B2474:B2483,B2482)&gt;1,COUNTIF(J2474:J2483,J2482)&gt;1),"Docente repetido",""))</f>
        <v/>
      </c>
      <c r="P2482" s="15" t="n">
        <f aca="false">IF(ISBLANK(O2482),"",IF(O2482="",0,1))</f>
        <v>0</v>
      </c>
      <c r="Q2482" s="21"/>
      <c r="R2482" s="21"/>
      <c r="S2482" s="21"/>
      <c r="T2482" s="42" t="str">
        <f aca="false">IF(AND($A2482 = "Nome da disciplina:", ISTEXT($B2482)), "OK", "")</f>
        <v/>
      </c>
      <c r="U2482" s="21"/>
      <c r="V2482" s="21"/>
      <c r="W2482" s="21"/>
    </row>
    <row r="2483" customFormat="false" ht="13.5" hidden="false" customHeight="false" outlineLevel="0" collapsed="false">
      <c r="A2483" s="15" t="s">
        <v>128</v>
      </c>
      <c r="B2483" s="20"/>
      <c r="C2483" s="20"/>
      <c r="D2483" s="20"/>
      <c r="E2483" s="19"/>
      <c r="F2483" s="15" t="s">
        <v>110</v>
      </c>
      <c r="G2483" s="22"/>
      <c r="H2483" s="19"/>
      <c r="I2483" s="15" t="s">
        <v>129</v>
      </c>
      <c r="J2483" s="22"/>
      <c r="K2483" s="19"/>
      <c r="L2483" s="15" t="s">
        <v>110</v>
      </c>
      <c r="M2483" s="22"/>
      <c r="N2483" s="19"/>
      <c r="O2483" s="15" t="str">
        <f aca="false">IF(OR(AND(NOT(ISBLANK(G2483)),NOT(ISNUMBER(G2483))),AND(NOT(ISBLANK(J2483)),NOT(ISNUMBER(M2483)))),"Digite um número na C.H.",IF(OR(COUNTIF(B2474:B2483,B2483)&gt;1,COUNTIF(J2474:J2483,J2483)&gt;1),"Docente repetido",""))</f>
        <v/>
      </c>
      <c r="P2483" s="15" t="n">
        <f aca="false">IF(ISBLANK(O2483),"",IF(O2483="",0,1))</f>
        <v>0</v>
      </c>
      <c r="Q2483" s="21"/>
      <c r="R2483" s="21"/>
      <c r="S2483" s="21"/>
      <c r="T2483" s="42" t="str">
        <f aca="false">IF(AND($A2483 = "Nome da disciplina:", ISTEXT($B2483)), "OK", "")</f>
        <v/>
      </c>
      <c r="U2483" s="21"/>
      <c r="V2483" s="21"/>
      <c r="W2483" s="21"/>
    </row>
    <row r="2484" customFormat="false" ht="12" hidden="false" customHeight="false" outlineLevel="0" collapsed="false">
      <c r="A2484" s="21"/>
      <c r="B2484" s="21"/>
      <c r="C2484" s="21"/>
      <c r="D2484" s="21"/>
      <c r="E2484" s="21"/>
      <c r="F2484" s="21"/>
      <c r="G2484" s="21"/>
      <c r="H2484" s="21"/>
      <c r="I2484" s="21"/>
      <c r="J2484" s="21"/>
      <c r="K2484" s="21"/>
      <c r="L2484" s="21"/>
      <c r="M2484" s="21"/>
      <c r="N2484" s="21"/>
      <c r="O2484" s="21"/>
      <c r="P2484" s="21"/>
      <c r="Q2484" s="21"/>
      <c r="R2484" s="21"/>
      <c r="S2484" s="21"/>
      <c r="T2484" s="42" t="str">
        <f aca="false">IF(AND($A2484 = "Nome da disciplina:", ISTEXT($B2484)), "OK", "")</f>
        <v/>
      </c>
      <c r="U2484" s="21"/>
      <c r="V2484" s="21"/>
      <c r="W2484" s="21"/>
    </row>
    <row r="2485" customFormat="false" ht="15.75" hidden="false" customHeight="true" outlineLevel="0" collapsed="false">
      <c r="T2485" s="42" t="str">
        <f aca="false">IF(AND($A2485 = "Nome da disciplina:", ISTEXT($B2485)), "OK", "")</f>
        <v/>
      </c>
    </row>
    <row r="2486" customFormat="false" ht="15.75" hidden="false" customHeight="true" outlineLevel="0" collapsed="false">
      <c r="T2486" s="42" t="str">
        <f aca="false">IF(AND($A2486 = "Nome da disciplina:", ISTEXT($B2486)), "OK", "")</f>
        <v/>
      </c>
    </row>
    <row r="2487" customFormat="false" ht="19.5" hidden="false" customHeight="true" outlineLevel="0" collapsed="false">
      <c r="A2487" s="15" t="s">
        <v>98</v>
      </c>
      <c r="B2487" s="17"/>
      <c r="C2487" s="17"/>
      <c r="D2487" s="17"/>
      <c r="E2487" s="17"/>
      <c r="F2487" s="17"/>
      <c r="G2487" s="17"/>
      <c r="H2487" s="17"/>
      <c r="I2487" s="17"/>
      <c r="J2487" s="17"/>
      <c r="K2487" s="17"/>
      <c r="L2487" s="17"/>
      <c r="M2487" s="17"/>
      <c r="N2487" s="19"/>
      <c r="O2487" s="60" t="str">
        <f aca="false">IF(AND(B2487="",NOT(F2488="")),"Nome da disciplina obrigatório","")</f>
        <v/>
      </c>
      <c r="P2487" s="60" t="n">
        <f aca="false">IF(ISBLANK(O2487),"",IF(O2487="",0,1))</f>
        <v>0</v>
      </c>
      <c r="Q2487" s="21"/>
      <c r="R2487" s="21"/>
      <c r="S2487" s="21"/>
      <c r="T2487" s="42" t="str">
        <f aca="false">IF(AND($A2487 = "Nome da disciplina:", ISTEXT($B2487)), "OK", "")</f>
        <v/>
      </c>
      <c r="U2487" s="21"/>
      <c r="V2487" s="21"/>
      <c r="W2487" s="21"/>
    </row>
    <row r="2488" customFormat="false" ht="32.25" hidden="false" customHeight="true" outlineLevel="0" collapsed="false">
      <c r="A2488" s="47" t="s">
        <v>99</v>
      </c>
      <c r="B2488" s="47"/>
      <c r="C2488" s="47"/>
      <c r="D2488" s="47"/>
      <c r="E2488" s="47"/>
      <c r="F2488" s="15" t="str">
        <f aca="false">IF(SUM(G2498:G2507)+SUM(M2498:M2507)=0,"",SUM(G2498:G2507)+SUM(M2498:M2507))</f>
        <v/>
      </c>
      <c r="H2488" s="19"/>
      <c r="I2488" s="19"/>
      <c r="J2488" s="19"/>
      <c r="K2488" s="19"/>
      <c r="L2488" s="19"/>
      <c r="M2488" s="19"/>
      <c r="N2488" s="19"/>
      <c r="O2488" s="60" t="str">
        <f aca="false">IF(F2488="", "", IF(AND(NOT(F2488=0),NOT(MOD(F2488,15)=0)),"A carga horária deve ser múltiplo de 15",""))</f>
        <v/>
      </c>
      <c r="P2488" s="60" t="n">
        <f aca="false">IF(ISBLANK(O2488),"",IF(O2488="",0,1))</f>
        <v>0</v>
      </c>
      <c r="Q2488" s="21"/>
      <c r="R2488" s="21"/>
      <c r="S2488" s="21"/>
      <c r="T2488" s="42" t="str">
        <f aca="false">IF(AND($A2488 = "Nome da disciplina:", ISTEXT($B2488)), "OK", "")</f>
        <v/>
      </c>
      <c r="U2488" s="19"/>
      <c r="V2488" s="19"/>
      <c r="W2488" s="21"/>
    </row>
    <row r="2489" customFormat="false" ht="13.5" hidden="false" customHeight="true" outlineLevel="0" collapsed="false">
      <c r="A2489" s="39" t="s">
        <v>92</v>
      </c>
      <c r="B2489" s="39"/>
      <c r="C2489" s="39"/>
      <c r="D2489" s="39"/>
      <c r="E2489" s="39"/>
      <c r="F2489" s="48" t="str">
        <f aca="false">IF(AND(NOT(ISBLANK(F2488)),ISNUMBER(F2488),F2488&gt;=15),F2488/15,"")</f>
        <v/>
      </c>
      <c r="G2489" s="19"/>
      <c r="H2489" s="19"/>
      <c r="I2489" s="19"/>
      <c r="J2489" s="19"/>
      <c r="K2489" s="19"/>
      <c r="L2489" s="19"/>
      <c r="M2489" s="19"/>
      <c r="N2489" s="19"/>
      <c r="O2489" s="21"/>
      <c r="P2489" s="21"/>
      <c r="Q2489" s="21"/>
      <c r="R2489" s="21"/>
      <c r="S2489" s="21"/>
      <c r="T2489" s="42" t="str">
        <f aca="false">IF(AND($A2489 = "Nome da disciplina:", ISTEXT($B2489)), "OK", "")</f>
        <v/>
      </c>
      <c r="U2489" s="19"/>
      <c r="V2489" s="19"/>
      <c r="W2489" s="21"/>
    </row>
    <row r="2490" customFormat="false" ht="60" hidden="false" customHeight="true" outlineLevel="0" collapsed="false">
      <c r="A2490" s="15" t="s">
        <v>100</v>
      </c>
      <c r="B2490" s="31"/>
      <c r="C2490" s="31"/>
      <c r="D2490" s="31"/>
      <c r="E2490" s="31"/>
      <c r="F2490" s="31"/>
      <c r="G2490" s="31"/>
      <c r="H2490" s="31"/>
      <c r="I2490" s="31"/>
      <c r="J2490" s="31"/>
      <c r="K2490" s="31"/>
      <c r="L2490" s="31"/>
      <c r="M2490" s="31"/>
      <c r="N2490" s="19"/>
      <c r="O2490" s="21"/>
      <c r="P2490" s="21"/>
      <c r="Q2490" s="21"/>
      <c r="R2490" s="21"/>
      <c r="S2490" s="21"/>
      <c r="T2490" s="42" t="str">
        <f aca="false">IF(AND($A2490 = "Nome da disciplina:", ISTEXT($B2490)), "OK", "")</f>
        <v/>
      </c>
      <c r="U2490" s="19"/>
      <c r="V2490" s="19"/>
      <c r="W2490" s="21"/>
    </row>
    <row r="2491" customFormat="false" ht="60" hidden="false" customHeight="true" outlineLevel="0" collapsed="false">
      <c r="A2491" s="49" t="s">
        <v>101</v>
      </c>
      <c r="B2491" s="31"/>
      <c r="C2491" s="31"/>
      <c r="D2491" s="31"/>
      <c r="E2491" s="31"/>
      <c r="F2491" s="31"/>
      <c r="G2491" s="31"/>
      <c r="H2491" s="31"/>
      <c r="I2491" s="31"/>
      <c r="J2491" s="31"/>
      <c r="K2491" s="31"/>
      <c r="L2491" s="31"/>
      <c r="M2491" s="31"/>
      <c r="N2491" s="19"/>
      <c r="O2491" s="21"/>
      <c r="P2491" s="21"/>
      <c r="Q2491" s="21"/>
      <c r="R2491" s="21"/>
      <c r="S2491" s="21"/>
      <c r="T2491" s="42" t="str">
        <f aca="false">IF(AND($A2491 = "Nome da disciplina:", ISTEXT($B2491)), "OK", "")</f>
        <v/>
      </c>
      <c r="U2491" s="19"/>
      <c r="V2491" s="19"/>
      <c r="W2491" s="21"/>
    </row>
    <row r="2492" customFormat="false" ht="13.5" hidden="false" customHeight="false" outlineLevel="0" collapsed="false">
      <c r="A2492" s="15" t="s">
        <v>102</v>
      </c>
      <c r="B2492" s="22"/>
      <c r="C2492" s="50" t="s">
        <v>103</v>
      </c>
      <c r="D2492" s="19"/>
      <c r="E2492" s="19"/>
      <c r="G2492" s="21"/>
      <c r="H2492" s="19"/>
      <c r="I2492" s="19"/>
      <c r="J2492" s="19"/>
      <c r="K2492" s="19"/>
      <c r="L2492" s="19"/>
      <c r="M2492" s="19"/>
      <c r="N2492" s="19"/>
      <c r="O2492" s="21"/>
      <c r="P2492" s="21"/>
      <c r="Q2492" s="21"/>
      <c r="R2492" s="21"/>
      <c r="S2492" s="21"/>
      <c r="T2492" s="42" t="str">
        <f aca="false">IF(AND($A2492 = "Nome da disciplina:", ISTEXT($B2492)), "OK", "")</f>
        <v/>
      </c>
      <c r="U2492" s="19"/>
      <c r="V2492" s="19"/>
      <c r="W2492" s="21"/>
    </row>
    <row r="2493" customFormat="false" ht="13.5" hidden="false" customHeight="false" outlineLevel="0" collapsed="false">
      <c r="A2493" s="15" t="s">
        <v>104</v>
      </c>
      <c r="B2493" s="22"/>
      <c r="C2493" s="50" t="s">
        <v>103</v>
      </c>
      <c r="D2493" s="19"/>
      <c r="E2493" s="19"/>
      <c r="G2493" s="21"/>
      <c r="H2493" s="19"/>
      <c r="I2493" s="19"/>
      <c r="J2493" s="19"/>
      <c r="K2493" s="19"/>
      <c r="L2493" s="19"/>
      <c r="M2493" s="19"/>
      <c r="N2493" s="19"/>
      <c r="O2493" s="21"/>
      <c r="P2493" s="21"/>
      <c r="Q2493" s="21"/>
      <c r="R2493" s="21"/>
      <c r="S2493" s="21"/>
      <c r="T2493" s="42" t="str">
        <f aca="false">IF(AND($A2493 = "Nome da disciplina:", ISTEXT($B2493)), "OK", "")</f>
        <v/>
      </c>
      <c r="U2493" s="19"/>
      <c r="V2493" s="19"/>
      <c r="W2493" s="21"/>
    </row>
    <row r="2494" customFormat="false" ht="13.5" hidden="false" customHeight="true" outlineLevel="0" collapsed="false">
      <c r="A2494" s="51" t="s">
        <v>105</v>
      </c>
      <c r="B2494" s="51"/>
      <c r="C2494" s="22"/>
      <c r="D2494" s="50" t="s">
        <v>103</v>
      </c>
      <c r="E2494" s="19"/>
      <c r="F2494" s="52"/>
      <c r="G2494" s="21"/>
      <c r="H2494" s="19"/>
      <c r="I2494" s="19"/>
      <c r="J2494" s="19"/>
      <c r="K2494" s="19"/>
      <c r="L2494" s="19"/>
      <c r="M2494" s="19"/>
      <c r="N2494" s="19"/>
      <c r="O2494" s="21"/>
      <c r="P2494" s="21"/>
      <c r="Q2494" s="21"/>
      <c r="R2494" s="21"/>
      <c r="S2494" s="21"/>
      <c r="T2494" s="42" t="str">
        <f aca="false">IF(AND($A2494 = "Nome da disciplina:", ISTEXT($B2494)), "OK", "")</f>
        <v/>
      </c>
      <c r="U2494" s="19"/>
      <c r="V2494" s="19"/>
      <c r="W2494" s="21"/>
    </row>
    <row r="2495" customFormat="false" ht="13.5" hidden="false" customHeight="true" outlineLevel="0" collapsed="false">
      <c r="A2495" s="51" t="s">
        <v>106</v>
      </c>
      <c r="B2495" s="51"/>
      <c r="C2495" s="22"/>
      <c r="D2495" s="50" t="s">
        <v>103</v>
      </c>
      <c r="E2495" s="19"/>
      <c r="F2495" s="52"/>
      <c r="G2495" s="21"/>
      <c r="H2495" s="19"/>
      <c r="I2495" s="19"/>
      <c r="J2495" s="19"/>
      <c r="K2495" s="19"/>
      <c r="L2495" s="19"/>
      <c r="M2495" s="19"/>
      <c r="N2495" s="19"/>
      <c r="O2495" s="21"/>
      <c r="P2495" s="21"/>
      <c r="Q2495" s="21"/>
      <c r="R2495" s="21"/>
      <c r="S2495" s="21"/>
      <c r="T2495" s="42" t="str">
        <f aca="false">IF(AND($A2495 = "Nome da disciplina:", ISTEXT($B2495)), "OK", "")</f>
        <v/>
      </c>
      <c r="U2495" s="19"/>
      <c r="V2495" s="19"/>
      <c r="W2495" s="21"/>
    </row>
    <row r="2496" customFormat="false" ht="13.5" hidden="false" customHeight="true" outlineLevel="0" collapsed="false">
      <c r="A2496" s="57" t="s">
        <v>107</v>
      </c>
      <c r="B2496" s="57"/>
      <c r="C2496" s="57"/>
      <c r="D2496" s="22"/>
      <c r="E2496" s="50" t="s">
        <v>103</v>
      </c>
      <c r="G2496" s="21"/>
      <c r="H2496" s="19"/>
      <c r="I2496" s="19"/>
      <c r="J2496" s="19"/>
      <c r="K2496" s="19"/>
      <c r="L2496" s="19"/>
      <c r="M2496" s="19"/>
      <c r="N2496" s="19"/>
      <c r="O2496" s="21"/>
      <c r="P2496" s="21"/>
      <c r="Q2496" s="21"/>
      <c r="R2496" s="21"/>
      <c r="S2496" s="21"/>
      <c r="T2496" s="42" t="str">
        <f aca="false">IF(AND($A2496 = "Nome da disciplina:", ISTEXT($B2496)), "OK", "")</f>
        <v/>
      </c>
      <c r="U2496" s="19"/>
      <c r="V2496" s="19"/>
      <c r="W2496" s="21"/>
    </row>
    <row r="2497" customFormat="false" ht="13.5" hidden="false" customHeight="true" outlineLevel="0" collapsed="false">
      <c r="A2497" s="59" t="s">
        <v>108</v>
      </c>
      <c r="B2497" s="59"/>
      <c r="C2497" s="59"/>
      <c r="D2497" s="22"/>
      <c r="E2497" s="50" t="s">
        <v>103</v>
      </c>
      <c r="G2497" s="21"/>
      <c r="H2497" s="19"/>
      <c r="I2497" s="19"/>
      <c r="J2497" s="19"/>
      <c r="K2497" s="19"/>
      <c r="L2497" s="19"/>
      <c r="M2497" s="19"/>
      <c r="N2497" s="19"/>
      <c r="O2497" s="21"/>
      <c r="P2497" s="21"/>
      <c r="Q2497" s="21"/>
      <c r="R2497" s="21"/>
      <c r="S2497" s="21"/>
      <c r="T2497" s="42" t="str">
        <f aca="false">IF(AND($A2497 = "Nome da disciplina:", ISTEXT($B2497)), "OK", "")</f>
        <v/>
      </c>
      <c r="U2497" s="19"/>
      <c r="V2497" s="19"/>
      <c r="W2497" s="21"/>
    </row>
    <row r="2498" customFormat="false" ht="13.5" hidden="false" customHeight="false" outlineLevel="0" collapsed="false">
      <c r="A2498" s="15" t="s">
        <v>109</v>
      </c>
      <c r="B2498" s="20"/>
      <c r="C2498" s="20"/>
      <c r="D2498" s="20"/>
      <c r="E2498" s="19"/>
      <c r="F2498" s="15" t="s">
        <v>110</v>
      </c>
      <c r="G2498" s="22"/>
      <c r="H2498" s="19"/>
      <c r="I2498" s="15" t="s">
        <v>111</v>
      </c>
      <c r="J2498" s="22"/>
      <c r="K2498" s="19"/>
      <c r="L2498" s="15" t="s">
        <v>110</v>
      </c>
      <c r="M2498" s="22"/>
      <c r="N2498" s="19"/>
      <c r="O2498" s="15" t="str">
        <f aca="false">IF(OR(AND(NOT(ISBLANK(G2498)),NOT(ISNUMBER(G2498))),AND(NOT(ISBLANK(J2498)),NOT(ISNUMBER(M2498)))),"Digite um número na C.H.",IF(OR(COUNTIF(B2498:B2507,B2498)&gt;1,COUNTIF(J2498:J2507,J2498)&gt;1),"Docente repetido",""))</f>
        <v/>
      </c>
      <c r="P2498" s="15" t="n">
        <f aca="false">IF(ISBLANK(O2498),"",IF(O2498="",0,1))</f>
        <v>0</v>
      </c>
      <c r="Q2498" s="21"/>
      <c r="R2498" s="21"/>
      <c r="S2498" s="21"/>
      <c r="T2498" s="42" t="str">
        <f aca="false">IF(AND($A2498 = "Nome da disciplina:", ISTEXT($B2498)), "OK", "")</f>
        <v/>
      </c>
      <c r="U2498" s="19"/>
      <c r="V2498" s="19"/>
      <c r="W2498" s="21"/>
    </row>
    <row r="2499" customFormat="false" ht="13.5" hidden="false" customHeight="false" outlineLevel="0" collapsed="false">
      <c r="A2499" s="15" t="s">
        <v>112</v>
      </c>
      <c r="B2499" s="20"/>
      <c r="C2499" s="20"/>
      <c r="D2499" s="20"/>
      <c r="E2499" s="19"/>
      <c r="F2499" s="15" t="s">
        <v>110</v>
      </c>
      <c r="G2499" s="22"/>
      <c r="H2499" s="19"/>
      <c r="I2499" s="15" t="s">
        <v>113</v>
      </c>
      <c r="J2499" s="22"/>
      <c r="K2499" s="19"/>
      <c r="L2499" s="15" t="s">
        <v>110</v>
      </c>
      <c r="M2499" s="22"/>
      <c r="N2499" s="19"/>
      <c r="O2499" s="15" t="str">
        <f aca="false">IF(OR(AND(NOT(ISBLANK(G2499)),NOT(ISNUMBER(G2499))),AND(NOT(ISBLANK(J2499)),NOT(ISNUMBER(M2499)))),"Digite um número na C.H.",IF(OR(COUNTIF(B2498:B2507,B2499)&gt;1,COUNTIF(J2498:J2507,J2499)&gt;1),"Docente repetido",""))</f>
        <v/>
      </c>
      <c r="P2499" s="15" t="n">
        <f aca="false">IF(ISBLANK(O2499),"",IF(O2499="",0,1))</f>
        <v>0</v>
      </c>
      <c r="Q2499" s="21"/>
      <c r="R2499" s="21"/>
      <c r="S2499" s="21"/>
      <c r="T2499" s="42" t="str">
        <f aca="false">IF(AND($A2499 = "Nome da disciplina:", ISTEXT($B2499)), "OK", "")</f>
        <v/>
      </c>
      <c r="U2499" s="19"/>
      <c r="V2499" s="19"/>
      <c r="W2499" s="21"/>
    </row>
    <row r="2500" customFormat="false" ht="13.5" hidden="false" customHeight="false" outlineLevel="0" collapsed="false">
      <c r="A2500" s="15" t="s">
        <v>114</v>
      </c>
      <c r="B2500" s="20"/>
      <c r="C2500" s="20"/>
      <c r="D2500" s="20"/>
      <c r="E2500" s="19"/>
      <c r="F2500" s="15" t="s">
        <v>110</v>
      </c>
      <c r="G2500" s="22"/>
      <c r="H2500" s="19"/>
      <c r="I2500" s="15" t="s">
        <v>115</v>
      </c>
      <c r="J2500" s="22"/>
      <c r="K2500" s="19"/>
      <c r="L2500" s="15" t="s">
        <v>110</v>
      </c>
      <c r="M2500" s="22"/>
      <c r="N2500" s="19"/>
      <c r="O2500" s="15" t="str">
        <f aca="false">IF(OR(AND(NOT(ISBLANK(G2500)),NOT(ISNUMBER(G2500))),AND(NOT(ISBLANK(J2500)),NOT(ISNUMBER(M2500)))),"Digite um número na C.H.",IF(OR(COUNTIF(B2498:B2507,B2500)&gt;1,COUNTIF(J2498:J2507,J2500)&gt;1),"Docente repetido",""))</f>
        <v/>
      </c>
      <c r="P2500" s="15" t="n">
        <f aca="false">IF(ISBLANK(O2500),"",IF(O2500="",0,1))</f>
        <v>0</v>
      </c>
      <c r="Q2500" s="21"/>
      <c r="R2500" s="21"/>
      <c r="S2500" s="21"/>
      <c r="T2500" s="42" t="str">
        <f aca="false">IF(AND($A2500 = "Nome da disciplina:", ISTEXT($B2500)), "OK", "")</f>
        <v/>
      </c>
      <c r="U2500" s="19"/>
      <c r="V2500" s="19"/>
      <c r="W2500" s="21"/>
    </row>
    <row r="2501" customFormat="false" ht="13.5" hidden="false" customHeight="false" outlineLevel="0" collapsed="false">
      <c r="A2501" s="15" t="s">
        <v>116</v>
      </c>
      <c r="B2501" s="20"/>
      <c r="C2501" s="20"/>
      <c r="D2501" s="20"/>
      <c r="E2501" s="19"/>
      <c r="F2501" s="15" t="s">
        <v>110</v>
      </c>
      <c r="G2501" s="22"/>
      <c r="H2501" s="19"/>
      <c r="I2501" s="15" t="s">
        <v>117</v>
      </c>
      <c r="J2501" s="22"/>
      <c r="K2501" s="19"/>
      <c r="L2501" s="15" t="s">
        <v>110</v>
      </c>
      <c r="M2501" s="22"/>
      <c r="N2501" s="19"/>
      <c r="O2501" s="15" t="str">
        <f aca="false">IF(OR(AND(NOT(ISBLANK(G2501)),NOT(ISNUMBER(G2501))),AND(NOT(ISBLANK(J2501)),NOT(ISNUMBER(M2501)))),"Digite um número na C.H.",IF(OR(COUNTIF(B2498:B2507,B2501)&gt;1,COUNTIF(J2498:J2507,J2501)&gt;1),"Docente repetido",""))</f>
        <v/>
      </c>
      <c r="P2501" s="15" t="n">
        <f aca="false">IF(ISBLANK(O2501),"",IF(O2501="",0,1))</f>
        <v>0</v>
      </c>
      <c r="Q2501" s="21"/>
      <c r="R2501" s="21"/>
      <c r="S2501" s="21"/>
      <c r="T2501" s="42" t="str">
        <f aca="false">IF(AND($A2501 = "Nome da disciplina:", ISTEXT($B2501)), "OK", "")</f>
        <v/>
      </c>
      <c r="U2501" s="19"/>
      <c r="V2501" s="19"/>
      <c r="W2501" s="21"/>
    </row>
    <row r="2502" customFormat="false" ht="13.5" hidden="false" customHeight="false" outlineLevel="0" collapsed="false">
      <c r="A2502" s="15" t="s">
        <v>118</v>
      </c>
      <c r="B2502" s="20"/>
      <c r="C2502" s="20"/>
      <c r="D2502" s="20"/>
      <c r="E2502" s="19"/>
      <c r="F2502" s="15" t="s">
        <v>110</v>
      </c>
      <c r="G2502" s="22"/>
      <c r="H2502" s="19"/>
      <c r="I2502" s="15" t="s">
        <v>119</v>
      </c>
      <c r="J2502" s="22"/>
      <c r="K2502" s="19"/>
      <c r="L2502" s="15" t="s">
        <v>110</v>
      </c>
      <c r="M2502" s="22"/>
      <c r="N2502" s="19"/>
      <c r="O2502" s="15" t="str">
        <f aca="false">IF(OR(AND(NOT(ISBLANK(G2502)),NOT(ISNUMBER(G2502))),AND(NOT(ISBLANK(J2502)),NOT(ISNUMBER(M2502)))),"Digite um número na C.H.",IF(OR(COUNTIF(B2498:B2507,B2502)&gt;1,COUNTIF(J2498:J2507,J2502)&gt;1),"Docente repetido",""))</f>
        <v/>
      </c>
      <c r="P2502" s="15" t="n">
        <f aca="false">IF(ISBLANK(O2502),"",IF(O2502="",0,1))</f>
        <v>0</v>
      </c>
      <c r="Q2502" s="21"/>
      <c r="R2502" s="21"/>
      <c r="S2502" s="21"/>
      <c r="T2502" s="42" t="str">
        <f aca="false">IF(AND($A2502 = "Nome da disciplina:", ISTEXT($B2502)), "OK", "")</f>
        <v/>
      </c>
      <c r="U2502" s="19"/>
      <c r="V2502" s="19"/>
      <c r="W2502" s="21"/>
    </row>
    <row r="2503" customFormat="false" ht="13.5" hidden="false" customHeight="false" outlineLevel="0" collapsed="false">
      <c r="A2503" s="15" t="s">
        <v>120</v>
      </c>
      <c r="B2503" s="20"/>
      <c r="C2503" s="20"/>
      <c r="D2503" s="20"/>
      <c r="E2503" s="19"/>
      <c r="F2503" s="15" t="s">
        <v>110</v>
      </c>
      <c r="G2503" s="22"/>
      <c r="H2503" s="19"/>
      <c r="I2503" s="15" t="s">
        <v>121</v>
      </c>
      <c r="J2503" s="22"/>
      <c r="K2503" s="19"/>
      <c r="L2503" s="15" t="s">
        <v>110</v>
      </c>
      <c r="M2503" s="22"/>
      <c r="N2503" s="19"/>
      <c r="O2503" s="15" t="str">
        <f aca="false">IF(OR(AND(NOT(ISBLANK(G2503)),NOT(ISNUMBER(G2503))),AND(NOT(ISBLANK(J2503)),NOT(ISNUMBER(M2503)))),"Digite um número na C.H.",IF(OR(COUNTIF(B2498:B2507,B2503)&gt;1,COUNTIF(J2498:J2507,J2503)&gt;1),"Docente repetido",""))</f>
        <v/>
      </c>
      <c r="P2503" s="15" t="n">
        <f aca="false">IF(ISBLANK(O2503),"",IF(O2503="",0,1))</f>
        <v>0</v>
      </c>
      <c r="Q2503" s="21"/>
      <c r="R2503" s="21"/>
      <c r="S2503" s="21"/>
      <c r="T2503" s="42" t="str">
        <f aca="false">IF(AND($A2503 = "Nome da disciplina:", ISTEXT($B2503)), "OK", "")</f>
        <v/>
      </c>
      <c r="U2503" s="19"/>
      <c r="V2503" s="19"/>
      <c r="W2503" s="21"/>
    </row>
    <row r="2504" customFormat="false" ht="13.5" hidden="false" customHeight="false" outlineLevel="0" collapsed="false">
      <c r="A2504" s="15" t="s">
        <v>122</v>
      </c>
      <c r="B2504" s="20"/>
      <c r="C2504" s="20"/>
      <c r="D2504" s="20"/>
      <c r="E2504" s="19"/>
      <c r="F2504" s="15" t="s">
        <v>110</v>
      </c>
      <c r="G2504" s="22"/>
      <c r="H2504" s="19"/>
      <c r="I2504" s="15" t="s">
        <v>123</v>
      </c>
      <c r="J2504" s="22"/>
      <c r="K2504" s="19"/>
      <c r="L2504" s="15" t="s">
        <v>110</v>
      </c>
      <c r="M2504" s="22"/>
      <c r="N2504" s="19"/>
      <c r="O2504" s="15" t="str">
        <f aca="false">IF(OR(AND(NOT(ISBLANK(G2504)),NOT(ISNUMBER(G2504))),AND(NOT(ISBLANK(J2504)),NOT(ISNUMBER(M2504)))),"Digite um número na C.H.",IF(OR(COUNTIF(B2498:B2507,B2504)&gt;1,COUNTIF(J2498:J2507,J2504)&gt;1),"Docente repetido",""))</f>
        <v/>
      </c>
      <c r="P2504" s="15" t="n">
        <f aca="false">IF(ISBLANK(O2504),"",IF(O2504="",0,1))</f>
        <v>0</v>
      </c>
      <c r="Q2504" s="21"/>
      <c r="R2504" s="21"/>
      <c r="S2504" s="21"/>
      <c r="T2504" s="42" t="str">
        <f aca="false">IF(AND($A2504 = "Nome da disciplina:", ISTEXT($B2504)), "OK", "")</f>
        <v/>
      </c>
      <c r="U2504" s="19"/>
      <c r="V2504" s="19"/>
      <c r="W2504" s="21"/>
    </row>
    <row r="2505" customFormat="false" ht="13.5" hidden="false" customHeight="false" outlineLevel="0" collapsed="false">
      <c r="A2505" s="15" t="s">
        <v>124</v>
      </c>
      <c r="B2505" s="20"/>
      <c r="C2505" s="20"/>
      <c r="D2505" s="20"/>
      <c r="E2505" s="19"/>
      <c r="F2505" s="15" t="s">
        <v>110</v>
      </c>
      <c r="G2505" s="22"/>
      <c r="H2505" s="19"/>
      <c r="I2505" s="15" t="s">
        <v>125</v>
      </c>
      <c r="J2505" s="22"/>
      <c r="K2505" s="19"/>
      <c r="L2505" s="15" t="s">
        <v>110</v>
      </c>
      <c r="M2505" s="22"/>
      <c r="N2505" s="19"/>
      <c r="O2505" s="15" t="str">
        <f aca="false">IF(OR(AND(NOT(ISBLANK(G2505)),NOT(ISNUMBER(G2505))),AND(NOT(ISBLANK(J2505)),NOT(ISNUMBER(M2505)))),"Digite um número na C.H.",IF(OR(COUNTIF(B2498:B2507,B2505)&gt;1,COUNTIF(J2498:J2507,J2505)&gt;1),"Docente repetido",""))</f>
        <v/>
      </c>
      <c r="P2505" s="15" t="n">
        <f aca="false">IF(ISBLANK(O2505),"",IF(O2505="",0,1))</f>
        <v>0</v>
      </c>
      <c r="Q2505" s="21"/>
      <c r="R2505" s="21"/>
      <c r="S2505" s="21"/>
      <c r="T2505" s="42" t="str">
        <f aca="false">IF(AND($A2505 = "Nome da disciplina:", ISTEXT($B2505)), "OK", "")</f>
        <v/>
      </c>
      <c r="U2505" s="19"/>
      <c r="V2505" s="19"/>
      <c r="W2505" s="21"/>
    </row>
    <row r="2506" customFormat="false" ht="13.5" hidden="false" customHeight="false" outlineLevel="0" collapsed="false">
      <c r="A2506" s="15" t="s">
        <v>126</v>
      </c>
      <c r="B2506" s="20"/>
      <c r="C2506" s="20"/>
      <c r="D2506" s="20"/>
      <c r="E2506" s="19"/>
      <c r="F2506" s="15" t="s">
        <v>110</v>
      </c>
      <c r="G2506" s="22"/>
      <c r="H2506" s="19"/>
      <c r="I2506" s="15" t="s">
        <v>127</v>
      </c>
      <c r="J2506" s="22"/>
      <c r="K2506" s="19"/>
      <c r="L2506" s="15" t="s">
        <v>110</v>
      </c>
      <c r="M2506" s="22"/>
      <c r="N2506" s="19"/>
      <c r="O2506" s="15" t="str">
        <f aca="false">IF(OR(AND(NOT(ISBLANK(G2506)),NOT(ISNUMBER(G2506))),AND(NOT(ISBLANK(J2506)),NOT(ISNUMBER(M2506)))),"Digite um número na C.H.",IF(OR(COUNTIF(B2498:B2507,B2506)&gt;1,COUNTIF(J2498:J2507,J2506)&gt;1),"Docente repetido",""))</f>
        <v/>
      </c>
      <c r="P2506" s="15" t="n">
        <f aca="false">IF(ISBLANK(O2506),"",IF(O2506="",0,1))</f>
        <v>0</v>
      </c>
      <c r="Q2506" s="21"/>
      <c r="R2506" s="21"/>
      <c r="S2506" s="21"/>
      <c r="T2506" s="42" t="str">
        <f aca="false">IF(AND($A2506 = "Nome da disciplina:", ISTEXT($B2506)), "OK", "")</f>
        <v/>
      </c>
      <c r="U2506" s="21"/>
      <c r="V2506" s="21"/>
      <c r="W2506" s="21"/>
    </row>
    <row r="2507" customFormat="false" ht="13.5" hidden="false" customHeight="false" outlineLevel="0" collapsed="false">
      <c r="A2507" s="15" t="s">
        <v>128</v>
      </c>
      <c r="B2507" s="20"/>
      <c r="C2507" s="20"/>
      <c r="D2507" s="20"/>
      <c r="E2507" s="19"/>
      <c r="F2507" s="15" t="s">
        <v>110</v>
      </c>
      <c r="G2507" s="22"/>
      <c r="H2507" s="19"/>
      <c r="I2507" s="15" t="s">
        <v>129</v>
      </c>
      <c r="J2507" s="22"/>
      <c r="K2507" s="19"/>
      <c r="L2507" s="15" t="s">
        <v>110</v>
      </c>
      <c r="M2507" s="22"/>
      <c r="N2507" s="19"/>
      <c r="O2507" s="15" t="str">
        <f aca="false">IF(OR(AND(NOT(ISBLANK(G2507)),NOT(ISNUMBER(G2507))),AND(NOT(ISBLANK(J2507)),NOT(ISNUMBER(M2507)))),"Digite um número na C.H.",IF(OR(COUNTIF(B2498:B2507,B2507)&gt;1,COUNTIF(J2498:J2507,J2507)&gt;1),"Docente repetido",""))</f>
        <v/>
      </c>
      <c r="P2507" s="15" t="n">
        <f aca="false">IF(ISBLANK(O2507),"",IF(O2507="",0,1))</f>
        <v>0</v>
      </c>
      <c r="Q2507" s="21"/>
      <c r="R2507" s="21"/>
      <c r="S2507" s="21"/>
      <c r="T2507" s="42" t="str">
        <f aca="false">IF(AND($A2507 = "Nome da disciplina:", ISTEXT($B2507)), "OK", "")</f>
        <v/>
      </c>
      <c r="U2507" s="21"/>
      <c r="V2507" s="21"/>
      <c r="W2507" s="21"/>
    </row>
    <row r="2508" customFormat="false" ht="12" hidden="false" customHeight="false" outlineLevel="0" collapsed="false">
      <c r="A2508" s="21"/>
      <c r="B2508" s="21"/>
      <c r="C2508" s="21"/>
      <c r="D2508" s="21"/>
      <c r="E2508" s="21"/>
      <c r="F2508" s="21"/>
      <c r="G2508" s="21"/>
      <c r="H2508" s="21"/>
      <c r="I2508" s="21"/>
      <c r="J2508" s="21"/>
      <c r="K2508" s="21"/>
      <c r="L2508" s="21"/>
      <c r="M2508" s="21"/>
      <c r="N2508" s="21"/>
      <c r="O2508" s="21"/>
      <c r="P2508" s="21"/>
      <c r="Q2508" s="21"/>
      <c r="R2508" s="21"/>
      <c r="S2508" s="21"/>
      <c r="T2508" s="42" t="str">
        <f aca="false">IF(AND($A2508 = "Nome da disciplina:", ISTEXT($B2508)), "OK", "")</f>
        <v/>
      </c>
      <c r="U2508" s="21"/>
      <c r="V2508" s="21"/>
      <c r="W2508" s="21"/>
    </row>
    <row r="2509" customFormat="false" ht="15.75" hidden="false" customHeight="true" outlineLevel="0" collapsed="false">
      <c r="T2509" s="42" t="str">
        <f aca="false">IF(AND($A2509 = "Nome da disciplina:", ISTEXT($B2509)), "OK", "")</f>
        <v/>
      </c>
    </row>
    <row r="2510" customFormat="false" ht="15.75" hidden="false" customHeight="true" outlineLevel="0" collapsed="false">
      <c r="T2510" s="42" t="str">
        <f aca="false">IF(AND($A2510 = "Nome da disciplina:", ISTEXT($B2510)), "OK", "")</f>
        <v/>
      </c>
    </row>
    <row r="2511" customFormat="false" ht="19.5" hidden="false" customHeight="true" outlineLevel="0" collapsed="false">
      <c r="A2511" s="15" t="s">
        <v>98</v>
      </c>
      <c r="B2511" s="17"/>
      <c r="C2511" s="17"/>
      <c r="D2511" s="17"/>
      <c r="E2511" s="17"/>
      <c r="F2511" s="17"/>
      <c r="G2511" s="17"/>
      <c r="H2511" s="17"/>
      <c r="I2511" s="17"/>
      <c r="J2511" s="17"/>
      <c r="K2511" s="17"/>
      <c r="L2511" s="17"/>
      <c r="M2511" s="17"/>
      <c r="N2511" s="19"/>
      <c r="O2511" s="15" t="str">
        <f aca="false">IF(AND(B2511="",NOT(F2512="")),"Nome da disciplina obrigatório","")</f>
        <v/>
      </c>
      <c r="P2511" s="15" t="n">
        <f aca="false">IF(ISBLANK(O2511),"",IF(O2511="",0,1))</f>
        <v>0</v>
      </c>
      <c r="Q2511" s="21"/>
      <c r="R2511" s="21"/>
      <c r="S2511" s="21"/>
      <c r="T2511" s="42" t="str">
        <f aca="false">IF(AND($A2511 = "Nome da disciplina:", ISTEXT($B2511)), "OK", "")</f>
        <v/>
      </c>
      <c r="U2511" s="21"/>
      <c r="V2511" s="21"/>
      <c r="W2511" s="21"/>
    </row>
    <row r="2512" customFormat="false" ht="32.25" hidden="false" customHeight="true" outlineLevel="0" collapsed="false">
      <c r="A2512" s="47" t="s">
        <v>99</v>
      </c>
      <c r="B2512" s="47"/>
      <c r="C2512" s="47"/>
      <c r="D2512" s="47"/>
      <c r="E2512" s="47"/>
      <c r="F2512" s="15" t="str">
        <f aca="false">IF(SUM(G2522:G2531)+SUM(M2522:M2531)=0,"",SUM(G2522:G2531)+SUM(M2522:M2531))</f>
        <v/>
      </c>
      <c r="H2512" s="19"/>
      <c r="I2512" s="19"/>
      <c r="J2512" s="19"/>
      <c r="K2512" s="19"/>
      <c r="L2512" s="19"/>
      <c r="M2512" s="19"/>
      <c r="N2512" s="19"/>
      <c r="O2512" s="15" t="str">
        <f aca="false">IF(F2512="", "", IF(AND(NOT(F2512=0),NOT(MOD(F2512,15)=0)),"A carga horária deve ser múltiplo de 15",""))</f>
        <v/>
      </c>
      <c r="P2512" s="15" t="n">
        <f aca="false">IF(ISBLANK(O2512),"",IF(O2512="",0,1))</f>
        <v>0</v>
      </c>
      <c r="Q2512" s="21"/>
      <c r="R2512" s="21"/>
      <c r="S2512" s="21"/>
      <c r="T2512" s="42" t="str">
        <f aca="false">IF(AND($A2512 = "Nome da disciplina:", ISTEXT($B2512)), "OK", "")</f>
        <v/>
      </c>
      <c r="U2512" s="19"/>
      <c r="V2512" s="19"/>
      <c r="W2512" s="21"/>
    </row>
    <row r="2513" customFormat="false" ht="13.5" hidden="false" customHeight="true" outlineLevel="0" collapsed="false">
      <c r="A2513" s="39" t="s">
        <v>92</v>
      </c>
      <c r="B2513" s="39"/>
      <c r="C2513" s="39"/>
      <c r="D2513" s="39"/>
      <c r="E2513" s="39"/>
      <c r="F2513" s="48" t="str">
        <f aca="false">IF(AND(NOT(ISBLANK(F2512)),ISNUMBER(F2512),F2512&gt;=15),F2512/15,"")</f>
        <v/>
      </c>
      <c r="G2513" s="19"/>
      <c r="H2513" s="19"/>
      <c r="I2513" s="19"/>
      <c r="J2513" s="19"/>
      <c r="K2513" s="19"/>
      <c r="L2513" s="19"/>
      <c r="M2513" s="19"/>
      <c r="N2513" s="19"/>
      <c r="O2513" s="21"/>
      <c r="P2513" s="21"/>
      <c r="Q2513" s="21"/>
      <c r="R2513" s="21"/>
      <c r="S2513" s="21"/>
      <c r="T2513" s="42" t="str">
        <f aca="false">IF(AND($A2513 = "Nome da disciplina:", ISTEXT($B2513)), "OK", "")</f>
        <v/>
      </c>
      <c r="U2513" s="19"/>
      <c r="V2513" s="19"/>
      <c r="W2513" s="21"/>
    </row>
    <row r="2514" customFormat="false" ht="60" hidden="false" customHeight="true" outlineLevel="0" collapsed="false">
      <c r="A2514" s="15" t="s">
        <v>100</v>
      </c>
      <c r="B2514" s="31"/>
      <c r="C2514" s="31"/>
      <c r="D2514" s="31"/>
      <c r="E2514" s="31"/>
      <c r="F2514" s="31"/>
      <c r="G2514" s="31"/>
      <c r="H2514" s="31"/>
      <c r="I2514" s="31"/>
      <c r="J2514" s="31"/>
      <c r="K2514" s="31"/>
      <c r="L2514" s="31"/>
      <c r="M2514" s="31"/>
      <c r="N2514" s="19"/>
      <c r="O2514" s="21"/>
      <c r="P2514" s="21"/>
      <c r="Q2514" s="21"/>
      <c r="R2514" s="21"/>
      <c r="S2514" s="21"/>
      <c r="T2514" s="42" t="str">
        <f aca="false">IF(AND($A2514 = "Nome da disciplina:", ISTEXT($B2514)), "OK", "")</f>
        <v/>
      </c>
      <c r="U2514" s="19"/>
      <c r="V2514" s="19"/>
      <c r="W2514" s="21"/>
    </row>
    <row r="2515" customFormat="false" ht="60" hidden="false" customHeight="true" outlineLevel="0" collapsed="false">
      <c r="A2515" s="49" t="s">
        <v>101</v>
      </c>
      <c r="B2515" s="31"/>
      <c r="C2515" s="31"/>
      <c r="D2515" s="31"/>
      <c r="E2515" s="31"/>
      <c r="F2515" s="31"/>
      <c r="G2515" s="31"/>
      <c r="H2515" s="31"/>
      <c r="I2515" s="31"/>
      <c r="J2515" s="31"/>
      <c r="K2515" s="31"/>
      <c r="L2515" s="31"/>
      <c r="M2515" s="31"/>
      <c r="N2515" s="19"/>
      <c r="O2515" s="21"/>
      <c r="P2515" s="21"/>
      <c r="Q2515" s="21"/>
      <c r="R2515" s="21"/>
      <c r="S2515" s="21"/>
      <c r="T2515" s="42" t="str">
        <f aca="false">IF(AND($A2515 = "Nome da disciplina:", ISTEXT($B2515)), "OK", "")</f>
        <v/>
      </c>
      <c r="U2515" s="19"/>
      <c r="V2515" s="19"/>
      <c r="W2515" s="21"/>
    </row>
    <row r="2516" customFormat="false" ht="13.5" hidden="false" customHeight="false" outlineLevel="0" collapsed="false">
      <c r="A2516" s="15" t="s">
        <v>102</v>
      </c>
      <c r="B2516" s="22"/>
      <c r="C2516" s="50" t="s">
        <v>103</v>
      </c>
      <c r="D2516" s="19"/>
      <c r="E2516" s="19"/>
      <c r="G2516" s="21"/>
      <c r="H2516" s="19"/>
      <c r="I2516" s="19"/>
      <c r="J2516" s="19"/>
      <c r="K2516" s="19"/>
      <c r="L2516" s="19"/>
      <c r="M2516" s="19"/>
      <c r="N2516" s="19"/>
      <c r="O2516" s="21"/>
      <c r="P2516" s="21"/>
      <c r="Q2516" s="21"/>
      <c r="R2516" s="21"/>
      <c r="S2516" s="21"/>
      <c r="T2516" s="42" t="str">
        <f aca="false">IF(AND($A2516 = "Nome da disciplina:", ISTEXT($B2516)), "OK", "")</f>
        <v/>
      </c>
      <c r="U2516" s="19"/>
      <c r="V2516" s="19"/>
      <c r="W2516" s="21"/>
    </row>
    <row r="2517" customFormat="false" ht="13.5" hidden="false" customHeight="false" outlineLevel="0" collapsed="false">
      <c r="A2517" s="15" t="s">
        <v>104</v>
      </c>
      <c r="B2517" s="22"/>
      <c r="C2517" s="50" t="s">
        <v>103</v>
      </c>
      <c r="D2517" s="19"/>
      <c r="E2517" s="19"/>
      <c r="G2517" s="21"/>
      <c r="H2517" s="19"/>
      <c r="I2517" s="19"/>
      <c r="J2517" s="19"/>
      <c r="K2517" s="19"/>
      <c r="L2517" s="19"/>
      <c r="M2517" s="19"/>
      <c r="N2517" s="19"/>
      <c r="O2517" s="21"/>
      <c r="P2517" s="21"/>
      <c r="Q2517" s="21"/>
      <c r="R2517" s="21"/>
      <c r="S2517" s="21"/>
      <c r="T2517" s="42" t="str">
        <f aca="false">IF(AND($A2517 = "Nome da disciplina:", ISTEXT($B2517)), "OK", "")</f>
        <v/>
      </c>
      <c r="U2517" s="19"/>
      <c r="V2517" s="19"/>
      <c r="W2517" s="21"/>
    </row>
    <row r="2518" customFormat="false" ht="13.5" hidden="false" customHeight="true" outlineLevel="0" collapsed="false">
      <c r="A2518" s="51" t="s">
        <v>105</v>
      </c>
      <c r="B2518" s="51"/>
      <c r="C2518" s="22"/>
      <c r="D2518" s="50" t="s">
        <v>103</v>
      </c>
      <c r="E2518" s="19"/>
      <c r="F2518" s="52"/>
      <c r="G2518" s="21"/>
      <c r="H2518" s="19"/>
      <c r="I2518" s="19"/>
      <c r="J2518" s="19"/>
      <c r="K2518" s="19"/>
      <c r="L2518" s="19"/>
      <c r="M2518" s="19"/>
      <c r="N2518" s="19"/>
      <c r="O2518" s="21"/>
      <c r="P2518" s="21"/>
      <c r="Q2518" s="21"/>
      <c r="R2518" s="21"/>
      <c r="S2518" s="21"/>
      <c r="T2518" s="42" t="str">
        <f aca="false">IF(AND($A2518 = "Nome da disciplina:", ISTEXT($B2518)), "OK", "")</f>
        <v/>
      </c>
      <c r="U2518" s="19"/>
      <c r="V2518" s="19"/>
      <c r="W2518" s="21"/>
    </row>
    <row r="2519" customFormat="false" ht="13.5" hidden="false" customHeight="true" outlineLevel="0" collapsed="false">
      <c r="A2519" s="51" t="s">
        <v>106</v>
      </c>
      <c r="B2519" s="51"/>
      <c r="C2519" s="22"/>
      <c r="D2519" s="50" t="s">
        <v>103</v>
      </c>
      <c r="E2519" s="19"/>
      <c r="F2519" s="52"/>
      <c r="G2519" s="21"/>
      <c r="H2519" s="19"/>
      <c r="I2519" s="19"/>
      <c r="J2519" s="19"/>
      <c r="K2519" s="19"/>
      <c r="L2519" s="19"/>
      <c r="M2519" s="19"/>
      <c r="N2519" s="19"/>
      <c r="O2519" s="21"/>
      <c r="P2519" s="21"/>
      <c r="Q2519" s="21"/>
      <c r="R2519" s="21"/>
      <c r="S2519" s="21"/>
      <c r="T2519" s="42" t="str">
        <f aca="false">IF(AND($A2519 = "Nome da disciplina:", ISTEXT($B2519)), "OK", "")</f>
        <v/>
      </c>
      <c r="U2519" s="19"/>
      <c r="V2519" s="19"/>
      <c r="W2519" s="21"/>
    </row>
    <row r="2520" customFormat="false" ht="13.5" hidden="false" customHeight="true" outlineLevel="0" collapsed="false">
      <c r="A2520" s="57" t="s">
        <v>107</v>
      </c>
      <c r="B2520" s="57"/>
      <c r="C2520" s="57"/>
      <c r="D2520" s="22"/>
      <c r="E2520" s="50" t="s">
        <v>103</v>
      </c>
      <c r="G2520" s="21"/>
      <c r="H2520" s="19"/>
      <c r="I2520" s="19"/>
      <c r="J2520" s="19"/>
      <c r="K2520" s="19"/>
      <c r="L2520" s="19"/>
      <c r="M2520" s="19"/>
      <c r="N2520" s="19"/>
      <c r="O2520" s="21"/>
      <c r="P2520" s="21"/>
      <c r="Q2520" s="21"/>
      <c r="R2520" s="21"/>
      <c r="S2520" s="21"/>
      <c r="T2520" s="42" t="str">
        <f aca="false">IF(AND($A2520 = "Nome da disciplina:", ISTEXT($B2520)), "OK", "")</f>
        <v/>
      </c>
      <c r="U2520" s="19"/>
      <c r="V2520" s="19"/>
      <c r="W2520" s="21"/>
    </row>
    <row r="2521" customFormat="false" ht="13.5" hidden="false" customHeight="true" outlineLevel="0" collapsed="false">
      <c r="A2521" s="59" t="s">
        <v>108</v>
      </c>
      <c r="B2521" s="59"/>
      <c r="C2521" s="59"/>
      <c r="D2521" s="22"/>
      <c r="E2521" s="50" t="s">
        <v>103</v>
      </c>
      <c r="G2521" s="21"/>
      <c r="H2521" s="19"/>
      <c r="I2521" s="19"/>
      <c r="J2521" s="19"/>
      <c r="K2521" s="19"/>
      <c r="L2521" s="19"/>
      <c r="M2521" s="19"/>
      <c r="N2521" s="19"/>
      <c r="O2521" s="21"/>
      <c r="P2521" s="21"/>
      <c r="Q2521" s="21"/>
      <c r="R2521" s="21"/>
      <c r="S2521" s="21"/>
      <c r="T2521" s="42" t="str">
        <f aca="false">IF(AND($A2521 = "Nome da disciplina:", ISTEXT($B2521)), "OK", "")</f>
        <v/>
      </c>
      <c r="U2521" s="19"/>
      <c r="V2521" s="19"/>
      <c r="W2521" s="21"/>
    </row>
    <row r="2522" customFormat="false" ht="13.5" hidden="false" customHeight="false" outlineLevel="0" collapsed="false">
      <c r="A2522" s="15" t="s">
        <v>109</v>
      </c>
      <c r="B2522" s="20"/>
      <c r="C2522" s="20"/>
      <c r="D2522" s="20"/>
      <c r="E2522" s="19"/>
      <c r="F2522" s="15" t="s">
        <v>110</v>
      </c>
      <c r="G2522" s="22"/>
      <c r="H2522" s="19"/>
      <c r="I2522" s="15" t="s">
        <v>111</v>
      </c>
      <c r="J2522" s="22"/>
      <c r="K2522" s="19"/>
      <c r="L2522" s="15" t="s">
        <v>110</v>
      </c>
      <c r="M2522" s="22"/>
      <c r="N2522" s="19"/>
      <c r="O2522" s="15" t="str">
        <f aca="false">IF(OR(AND(NOT(ISBLANK(G2522)),NOT(ISNUMBER(G2522))),AND(NOT(ISBLANK(J2522)),NOT(ISNUMBER(M2522)))),"Digite um número na C.H.",IF(OR(COUNTIF(B2522:B2531,B2522)&gt;1,COUNTIF(J2522:J2531,J2522)&gt;1),"Docente repetido",""))</f>
        <v/>
      </c>
      <c r="P2522" s="15" t="n">
        <f aca="false">IF(ISBLANK(O2522),"",IF(O2522="",0,1))</f>
        <v>0</v>
      </c>
      <c r="Q2522" s="21"/>
      <c r="R2522" s="21"/>
      <c r="S2522" s="21"/>
      <c r="T2522" s="42" t="str">
        <f aca="false">IF(AND($A2522 = "Nome da disciplina:", ISTEXT($B2522)), "OK", "")</f>
        <v/>
      </c>
      <c r="U2522" s="19"/>
      <c r="V2522" s="19"/>
      <c r="W2522" s="21"/>
    </row>
    <row r="2523" customFormat="false" ht="13.5" hidden="false" customHeight="false" outlineLevel="0" collapsed="false">
      <c r="A2523" s="15" t="s">
        <v>112</v>
      </c>
      <c r="B2523" s="20"/>
      <c r="C2523" s="20"/>
      <c r="D2523" s="20"/>
      <c r="E2523" s="19"/>
      <c r="F2523" s="15" t="s">
        <v>110</v>
      </c>
      <c r="G2523" s="22"/>
      <c r="H2523" s="19"/>
      <c r="I2523" s="15" t="s">
        <v>113</v>
      </c>
      <c r="J2523" s="22"/>
      <c r="K2523" s="19"/>
      <c r="L2523" s="15" t="s">
        <v>110</v>
      </c>
      <c r="M2523" s="22"/>
      <c r="N2523" s="19"/>
      <c r="O2523" s="15" t="str">
        <f aca="false">IF(OR(AND(NOT(ISBLANK(G2523)),NOT(ISNUMBER(G2523))),AND(NOT(ISBLANK(J2523)),NOT(ISNUMBER(M2523)))),"Digite um número na C.H.",IF(OR(COUNTIF(B2522:B2531,B2523)&gt;1,COUNTIF(J2522:J2531,J2523)&gt;1),"Docente repetido",""))</f>
        <v/>
      </c>
      <c r="P2523" s="15" t="n">
        <f aca="false">IF(ISBLANK(O2523),"",IF(O2523="",0,1))</f>
        <v>0</v>
      </c>
      <c r="Q2523" s="21"/>
      <c r="R2523" s="21"/>
      <c r="S2523" s="21"/>
      <c r="T2523" s="42" t="str">
        <f aca="false">IF(AND($A2523 = "Nome da disciplina:", ISTEXT($B2523)), "OK", "")</f>
        <v/>
      </c>
      <c r="U2523" s="19"/>
      <c r="V2523" s="19"/>
      <c r="W2523" s="21"/>
    </row>
    <row r="2524" customFormat="false" ht="13.5" hidden="false" customHeight="false" outlineLevel="0" collapsed="false">
      <c r="A2524" s="15" t="s">
        <v>114</v>
      </c>
      <c r="B2524" s="20"/>
      <c r="C2524" s="20"/>
      <c r="D2524" s="20"/>
      <c r="E2524" s="19"/>
      <c r="F2524" s="15" t="s">
        <v>110</v>
      </c>
      <c r="G2524" s="22"/>
      <c r="H2524" s="19"/>
      <c r="I2524" s="15" t="s">
        <v>115</v>
      </c>
      <c r="J2524" s="22"/>
      <c r="K2524" s="19"/>
      <c r="L2524" s="15" t="s">
        <v>110</v>
      </c>
      <c r="M2524" s="22"/>
      <c r="N2524" s="19"/>
      <c r="O2524" s="15" t="str">
        <f aca="false">IF(OR(AND(NOT(ISBLANK(G2524)),NOT(ISNUMBER(G2524))),AND(NOT(ISBLANK(J2524)),NOT(ISNUMBER(M2524)))),"Digite um número na C.H.",IF(OR(COUNTIF(B2522:B2531,B2524)&gt;1,COUNTIF(J2522:J2531,J2524)&gt;1),"Docente repetido",""))</f>
        <v/>
      </c>
      <c r="P2524" s="15" t="n">
        <f aca="false">IF(ISBLANK(O2524),"",IF(O2524="",0,1))</f>
        <v>0</v>
      </c>
      <c r="Q2524" s="21"/>
      <c r="R2524" s="21"/>
      <c r="S2524" s="21"/>
      <c r="T2524" s="42" t="str">
        <f aca="false">IF(AND($A2524 = "Nome da disciplina:", ISTEXT($B2524)), "OK", "")</f>
        <v/>
      </c>
      <c r="U2524" s="19"/>
      <c r="V2524" s="19"/>
      <c r="W2524" s="21"/>
    </row>
    <row r="2525" customFormat="false" ht="13.5" hidden="false" customHeight="false" outlineLevel="0" collapsed="false">
      <c r="A2525" s="15" t="s">
        <v>116</v>
      </c>
      <c r="B2525" s="20"/>
      <c r="C2525" s="20"/>
      <c r="D2525" s="20"/>
      <c r="E2525" s="19"/>
      <c r="F2525" s="15" t="s">
        <v>110</v>
      </c>
      <c r="G2525" s="22"/>
      <c r="H2525" s="19"/>
      <c r="I2525" s="15" t="s">
        <v>117</v>
      </c>
      <c r="J2525" s="22"/>
      <c r="K2525" s="19"/>
      <c r="L2525" s="15" t="s">
        <v>110</v>
      </c>
      <c r="M2525" s="22"/>
      <c r="N2525" s="19"/>
      <c r="O2525" s="15" t="str">
        <f aca="false">IF(OR(AND(NOT(ISBLANK(G2525)),NOT(ISNUMBER(G2525))),AND(NOT(ISBLANK(J2525)),NOT(ISNUMBER(M2525)))),"Digite um número na C.H.",IF(OR(COUNTIF(B2522:B2531,B2525)&gt;1,COUNTIF(J2522:J2531,J2525)&gt;1),"Docente repetido",""))</f>
        <v/>
      </c>
      <c r="P2525" s="15" t="n">
        <f aca="false">IF(ISBLANK(O2525),"",IF(O2525="",0,1))</f>
        <v>0</v>
      </c>
      <c r="Q2525" s="21"/>
      <c r="R2525" s="21"/>
      <c r="S2525" s="21"/>
      <c r="T2525" s="42" t="str">
        <f aca="false">IF(AND($A2525 = "Nome da disciplina:", ISTEXT($B2525)), "OK", "")</f>
        <v/>
      </c>
      <c r="U2525" s="19"/>
      <c r="V2525" s="19"/>
      <c r="W2525" s="21"/>
    </row>
    <row r="2526" customFormat="false" ht="13.5" hidden="false" customHeight="false" outlineLevel="0" collapsed="false">
      <c r="A2526" s="15" t="s">
        <v>118</v>
      </c>
      <c r="B2526" s="20"/>
      <c r="C2526" s="20"/>
      <c r="D2526" s="20"/>
      <c r="E2526" s="19"/>
      <c r="F2526" s="15" t="s">
        <v>110</v>
      </c>
      <c r="G2526" s="22"/>
      <c r="H2526" s="19"/>
      <c r="I2526" s="15" t="s">
        <v>119</v>
      </c>
      <c r="J2526" s="22"/>
      <c r="K2526" s="19"/>
      <c r="L2526" s="15" t="s">
        <v>110</v>
      </c>
      <c r="M2526" s="22"/>
      <c r="N2526" s="19"/>
      <c r="O2526" s="15" t="str">
        <f aca="false">IF(OR(AND(NOT(ISBLANK(G2526)),NOT(ISNUMBER(G2526))),AND(NOT(ISBLANK(J2526)),NOT(ISNUMBER(M2526)))),"Digite um número na C.H.",IF(OR(COUNTIF(B2522:B2531,B2526)&gt;1,COUNTIF(J2522:J2531,J2526)&gt;1),"Docente repetido",""))</f>
        <v/>
      </c>
      <c r="P2526" s="15" t="n">
        <f aca="false">IF(ISBLANK(O2526),"",IF(O2526="",0,1))</f>
        <v>0</v>
      </c>
      <c r="Q2526" s="21"/>
      <c r="R2526" s="21"/>
      <c r="S2526" s="21"/>
      <c r="T2526" s="42" t="str">
        <f aca="false">IF(AND($A2526 = "Nome da disciplina:", ISTEXT($B2526)), "OK", "")</f>
        <v/>
      </c>
      <c r="U2526" s="19"/>
      <c r="V2526" s="19"/>
      <c r="W2526" s="21"/>
    </row>
    <row r="2527" customFormat="false" ht="13.5" hidden="false" customHeight="false" outlineLevel="0" collapsed="false">
      <c r="A2527" s="15" t="s">
        <v>120</v>
      </c>
      <c r="B2527" s="20"/>
      <c r="C2527" s="20"/>
      <c r="D2527" s="20"/>
      <c r="E2527" s="19"/>
      <c r="F2527" s="15" t="s">
        <v>110</v>
      </c>
      <c r="G2527" s="22"/>
      <c r="H2527" s="19"/>
      <c r="I2527" s="15" t="s">
        <v>121</v>
      </c>
      <c r="J2527" s="22"/>
      <c r="K2527" s="19"/>
      <c r="L2527" s="15" t="s">
        <v>110</v>
      </c>
      <c r="M2527" s="22"/>
      <c r="N2527" s="19"/>
      <c r="O2527" s="15" t="str">
        <f aca="false">IF(OR(AND(NOT(ISBLANK(G2527)),NOT(ISNUMBER(G2527))),AND(NOT(ISBLANK(J2527)),NOT(ISNUMBER(M2527)))),"Digite um número na C.H.",IF(OR(COUNTIF(B2522:B2531,B2527)&gt;1,COUNTIF(J2522:J2531,J2527)&gt;1),"Docente repetido",""))</f>
        <v/>
      </c>
      <c r="P2527" s="15" t="n">
        <f aca="false">IF(ISBLANK(O2527),"",IF(O2527="",0,1))</f>
        <v>0</v>
      </c>
      <c r="Q2527" s="21"/>
      <c r="R2527" s="21"/>
      <c r="S2527" s="21"/>
      <c r="T2527" s="42" t="str">
        <f aca="false">IF(AND($A2527 = "Nome da disciplina:", ISTEXT($B2527)), "OK", "")</f>
        <v/>
      </c>
      <c r="U2527" s="19"/>
      <c r="V2527" s="19"/>
      <c r="W2527" s="21"/>
    </row>
    <row r="2528" customFormat="false" ht="13.5" hidden="false" customHeight="false" outlineLevel="0" collapsed="false">
      <c r="A2528" s="15" t="s">
        <v>122</v>
      </c>
      <c r="B2528" s="20"/>
      <c r="C2528" s="20"/>
      <c r="D2528" s="20"/>
      <c r="E2528" s="19"/>
      <c r="F2528" s="15" t="s">
        <v>110</v>
      </c>
      <c r="G2528" s="22"/>
      <c r="H2528" s="19"/>
      <c r="I2528" s="15" t="s">
        <v>123</v>
      </c>
      <c r="J2528" s="22"/>
      <c r="K2528" s="19"/>
      <c r="L2528" s="15" t="s">
        <v>110</v>
      </c>
      <c r="M2528" s="22"/>
      <c r="N2528" s="19"/>
      <c r="O2528" s="15" t="str">
        <f aca="false">IF(OR(AND(NOT(ISBLANK(G2528)),NOT(ISNUMBER(G2528))),AND(NOT(ISBLANK(J2528)),NOT(ISNUMBER(M2528)))),"Digite um número na C.H.",IF(OR(COUNTIF(B2522:B2531,B2528)&gt;1,COUNTIF(J2522:J2531,J2528)&gt;1),"Docente repetido",""))</f>
        <v/>
      </c>
      <c r="P2528" s="15" t="n">
        <f aca="false">IF(ISBLANK(O2528),"",IF(O2528="",0,1))</f>
        <v>0</v>
      </c>
      <c r="Q2528" s="21"/>
      <c r="R2528" s="21"/>
      <c r="S2528" s="21"/>
      <c r="T2528" s="42" t="str">
        <f aca="false">IF(AND($A2528 = "Nome da disciplina:", ISTEXT($B2528)), "OK", "")</f>
        <v/>
      </c>
      <c r="U2528" s="19"/>
      <c r="V2528" s="19"/>
      <c r="W2528" s="21"/>
    </row>
    <row r="2529" customFormat="false" ht="13.5" hidden="false" customHeight="false" outlineLevel="0" collapsed="false">
      <c r="A2529" s="15" t="s">
        <v>124</v>
      </c>
      <c r="B2529" s="20"/>
      <c r="C2529" s="20"/>
      <c r="D2529" s="20"/>
      <c r="E2529" s="19"/>
      <c r="F2529" s="15" t="s">
        <v>110</v>
      </c>
      <c r="G2529" s="22"/>
      <c r="H2529" s="19"/>
      <c r="I2529" s="15" t="s">
        <v>125</v>
      </c>
      <c r="J2529" s="22"/>
      <c r="K2529" s="19"/>
      <c r="L2529" s="15" t="s">
        <v>110</v>
      </c>
      <c r="M2529" s="22"/>
      <c r="N2529" s="19"/>
      <c r="O2529" s="15" t="str">
        <f aca="false">IF(OR(AND(NOT(ISBLANK(G2529)),NOT(ISNUMBER(G2529))),AND(NOT(ISBLANK(J2529)),NOT(ISNUMBER(M2529)))),"Digite um número na C.H.",IF(OR(COUNTIF(B2522:B2531,B2529)&gt;1,COUNTIF(J2522:J2531,J2529)&gt;1),"Docente repetido",""))</f>
        <v/>
      </c>
      <c r="P2529" s="15" t="n">
        <f aca="false">IF(ISBLANK(O2529),"",IF(O2529="",0,1))</f>
        <v>0</v>
      </c>
      <c r="Q2529" s="21"/>
      <c r="R2529" s="21"/>
      <c r="S2529" s="21"/>
      <c r="T2529" s="42" t="str">
        <f aca="false">IF(AND($A2529 = "Nome da disciplina:", ISTEXT($B2529)), "OK", "")</f>
        <v/>
      </c>
      <c r="U2529" s="19"/>
      <c r="V2529" s="19"/>
      <c r="W2529" s="21"/>
    </row>
    <row r="2530" customFormat="false" ht="13.5" hidden="false" customHeight="false" outlineLevel="0" collapsed="false">
      <c r="A2530" s="15" t="s">
        <v>126</v>
      </c>
      <c r="B2530" s="20"/>
      <c r="C2530" s="20"/>
      <c r="D2530" s="20"/>
      <c r="E2530" s="19"/>
      <c r="F2530" s="15" t="s">
        <v>110</v>
      </c>
      <c r="G2530" s="22"/>
      <c r="H2530" s="19"/>
      <c r="I2530" s="15" t="s">
        <v>127</v>
      </c>
      <c r="J2530" s="22"/>
      <c r="K2530" s="19"/>
      <c r="L2530" s="15" t="s">
        <v>110</v>
      </c>
      <c r="M2530" s="22"/>
      <c r="N2530" s="19"/>
      <c r="O2530" s="15" t="str">
        <f aca="false">IF(OR(AND(NOT(ISBLANK(G2530)),NOT(ISNUMBER(G2530))),AND(NOT(ISBLANK(J2530)),NOT(ISNUMBER(M2530)))),"Digite um número na C.H.",IF(OR(COUNTIF(B2522:B2531,B2530)&gt;1,COUNTIF(J2522:J2531,J2530)&gt;1),"Docente repetido",""))</f>
        <v/>
      </c>
      <c r="P2530" s="15" t="n">
        <f aca="false">IF(ISBLANK(O2530),"",IF(O2530="",0,1))</f>
        <v>0</v>
      </c>
      <c r="Q2530" s="21"/>
      <c r="R2530" s="21"/>
      <c r="S2530" s="21"/>
      <c r="T2530" s="42" t="str">
        <f aca="false">IF(AND($A2530 = "Nome da disciplina:", ISTEXT($B2530)), "OK", "")</f>
        <v/>
      </c>
      <c r="U2530" s="21"/>
      <c r="V2530" s="21"/>
      <c r="W2530" s="21"/>
    </row>
    <row r="2531" customFormat="false" ht="13.5" hidden="false" customHeight="false" outlineLevel="0" collapsed="false">
      <c r="A2531" s="15" t="s">
        <v>128</v>
      </c>
      <c r="B2531" s="20"/>
      <c r="C2531" s="20"/>
      <c r="D2531" s="20"/>
      <c r="E2531" s="19"/>
      <c r="F2531" s="15" t="s">
        <v>110</v>
      </c>
      <c r="G2531" s="22"/>
      <c r="H2531" s="19"/>
      <c r="I2531" s="15" t="s">
        <v>129</v>
      </c>
      <c r="J2531" s="22"/>
      <c r="K2531" s="19"/>
      <c r="L2531" s="15" t="s">
        <v>110</v>
      </c>
      <c r="M2531" s="22"/>
      <c r="N2531" s="19"/>
      <c r="O2531" s="15" t="str">
        <f aca="false">IF(OR(AND(NOT(ISBLANK(G2531)),NOT(ISNUMBER(G2531))),AND(NOT(ISBLANK(J2531)),NOT(ISNUMBER(M2531)))),"Digite um número na C.H.",IF(OR(COUNTIF(B2522:B2531,B2531)&gt;1,COUNTIF(J2522:J2531,J2531)&gt;1),"Docente repetido",""))</f>
        <v/>
      </c>
      <c r="P2531" s="15" t="n">
        <f aca="false">IF(ISBLANK(O2531),"",IF(O2531="",0,1))</f>
        <v>0</v>
      </c>
      <c r="Q2531" s="21"/>
      <c r="R2531" s="21"/>
      <c r="S2531" s="21"/>
      <c r="T2531" s="42" t="str">
        <f aca="false">IF(AND($A2531 = "Nome da disciplina:", ISTEXT($B2531)), "OK", "")</f>
        <v/>
      </c>
      <c r="U2531" s="21"/>
      <c r="V2531" s="21"/>
      <c r="W2531" s="21"/>
    </row>
    <row r="2532" customFormat="false" ht="12" hidden="false" customHeight="false" outlineLevel="0" collapsed="false">
      <c r="A2532" s="21"/>
      <c r="B2532" s="21"/>
      <c r="C2532" s="21"/>
      <c r="D2532" s="21"/>
      <c r="E2532" s="21"/>
      <c r="F2532" s="21"/>
      <c r="G2532" s="21"/>
      <c r="H2532" s="21"/>
      <c r="I2532" s="21"/>
      <c r="J2532" s="21"/>
      <c r="K2532" s="21"/>
      <c r="L2532" s="21"/>
      <c r="M2532" s="21"/>
      <c r="N2532" s="21"/>
      <c r="O2532" s="21"/>
      <c r="P2532" s="21"/>
      <c r="Q2532" s="21"/>
      <c r="R2532" s="21"/>
      <c r="S2532" s="21"/>
      <c r="T2532" s="42" t="str">
        <f aca="false">IF(AND($A2532 = "Nome da disciplina:", ISTEXT($B2532)), "OK", "")</f>
        <v/>
      </c>
      <c r="U2532" s="21"/>
      <c r="V2532" s="21"/>
      <c r="W2532" s="21"/>
    </row>
    <row r="2533" customFormat="false" ht="15.75" hidden="false" customHeight="true" outlineLevel="0" collapsed="false">
      <c r="T2533" s="42" t="str">
        <f aca="false">IF(AND($A2533 = "Nome da disciplina:", ISTEXT($B2533)), "OK", "")</f>
        <v/>
      </c>
    </row>
    <row r="2534" customFormat="false" ht="15.75" hidden="false" customHeight="true" outlineLevel="0" collapsed="false">
      <c r="T2534" s="42" t="str">
        <f aca="false">IF(AND($A2534 = "Nome da disciplina:", ISTEXT($B2534)), "OK", "")</f>
        <v/>
      </c>
    </row>
    <row r="2535" customFormat="false" ht="19.5" hidden="false" customHeight="true" outlineLevel="0" collapsed="false">
      <c r="A2535" s="15" t="s">
        <v>98</v>
      </c>
      <c r="B2535" s="17"/>
      <c r="C2535" s="17"/>
      <c r="D2535" s="17"/>
      <c r="E2535" s="17"/>
      <c r="F2535" s="17"/>
      <c r="G2535" s="17"/>
      <c r="H2535" s="17"/>
      <c r="I2535" s="17"/>
      <c r="J2535" s="17"/>
      <c r="K2535" s="17"/>
      <c r="L2535" s="17"/>
      <c r="M2535" s="17"/>
      <c r="N2535" s="19"/>
      <c r="O2535" s="15" t="str">
        <f aca="false">IF(AND(B2535="",NOT(F2536="")),"Nome da disciplina obrigatório","")</f>
        <v/>
      </c>
      <c r="P2535" s="15" t="n">
        <f aca="false">IF(ISBLANK(O2535),"",IF(O2535="",0,1))</f>
        <v>0</v>
      </c>
      <c r="Q2535" s="21"/>
      <c r="R2535" s="21"/>
      <c r="S2535" s="21"/>
      <c r="T2535" s="42" t="str">
        <f aca="false">IF(AND($A2535 = "Nome da disciplina:", ISTEXT($B2535)), "OK", "")</f>
        <v/>
      </c>
      <c r="U2535" s="21"/>
      <c r="V2535" s="21"/>
      <c r="W2535" s="21"/>
    </row>
    <row r="2536" customFormat="false" ht="32.25" hidden="false" customHeight="true" outlineLevel="0" collapsed="false">
      <c r="A2536" s="47" t="s">
        <v>99</v>
      </c>
      <c r="B2536" s="47"/>
      <c r="C2536" s="47"/>
      <c r="D2536" s="47"/>
      <c r="E2536" s="47"/>
      <c r="F2536" s="15" t="str">
        <f aca="false">IF(SUM(G2546:G2555)+SUM(M2546:M2555)=0,"",SUM(G2546:G2555)+SUM(M2546:M2555))</f>
        <v/>
      </c>
      <c r="H2536" s="19"/>
      <c r="I2536" s="19"/>
      <c r="J2536" s="19"/>
      <c r="K2536" s="19"/>
      <c r="L2536" s="19"/>
      <c r="M2536" s="19"/>
      <c r="N2536" s="19"/>
      <c r="O2536" s="15" t="str">
        <f aca="false">IF(F2536="", "", IF(AND(NOT(F2536=0),NOT(MOD(F2536,15)=0)),"A carga horária deve ser múltiplo de 15",""))</f>
        <v/>
      </c>
      <c r="P2536" s="15" t="n">
        <f aca="false">IF(ISBLANK(O2536),"",IF(O2536="",0,1))</f>
        <v>0</v>
      </c>
      <c r="Q2536" s="21"/>
      <c r="R2536" s="21"/>
      <c r="S2536" s="21"/>
      <c r="T2536" s="42" t="str">
        <f aca="false">IF(AND($A2536 = "Nome da disciplina:", ISTEXT($B2536)), "OK", "")</f>
        <v/>
      </c>
      <c r="U2536" s="19"/>
      <c r="V2536" s="19"/>
      <c r="W2536" s="21"/>
    </row>
    <row r="2537" customFormat="false" ht="13.5" hidden="false" customHeight="true" outlineLevel="0" collapsed="false">
      <c r="A2537" s="39" t="s">
        <v>92</v>
      </c>
      <c r="B2537" s="39"/>
      <c r="C2537" s="39"/>
      <c r="D2537" s="39"/>
      <c r="E2537" s="39"/>
      <c r="F2537" s="48" t="str">
        <f aca="false">IF(AND(NOT(ISBLANK(F2536)),ISNUMBER(F2536),F2536&gt;=15),F2536/15,"")</f>
        <v/>
      </c>
      <c r="G2537" s="19"/>
      <c r="H2537" s="19"/>
      <c r="I2537" s="19"/>
      <c r="J2537" s="19"/>
      <c r="K2537" s="19"/>
      <c r="L2537" s="19"/>
      <c r="M2537" s="19"/>
      <c r="N2537" s="19"/>
      <c r="O2537" s="21"/>
      <c r="P2537" s="21"/>
      <c r="Q2537" s="21"/>
      <c r="R2537" s="21"/>
      <c r="S2537" s="21"/>
      <c r="T2537" s="42" t="str">
        <f aca="false">IF(AND($A2537 = "Nome da disciplina:", ISTEXT($B2537)), "OK", "")</f>
        <v/>
      </c>
      <c r="U2537" s="19"/>
      <c r="V2537" s="19"/>
      <c r="W2537" s="21"/>
    </row>
    <row r="2538" customFormat="false" ht="60" hidden="false" customHeight="true" outlineLevel="0" collapsed="false">
      <c r="A2538" s="15" t="s">
        <v>100</v>
      </c>
      <c r="B2538" s="31"/>
      <c r="C2538" s="31"/>
      <c r="D2538" s="31"/>
      <c r="E2538" s="31"/>
      <c r="F2538" s="31"/>
      <c r="G2538" s="31"/>
      <c r="H2538" s="31"/>
      <c r="I2538" s="31"/>
      <c r="J2538" s="31"/>
      <c r="K2538" s="31"/>
      <c r="L2538" s="31"/>
      <c r="M2538" s="31"/>
      <c r="N2538" s="19"/>
      <c r="O2538" s="21"/>
      <c r="P2538" s="21"/>
      <c r="Q2538" s="21"/>
      <c r="R2538" s="21"/>
      <c r="S2538" s="21"/>
      <c r="T2538" s="42" t="str">
        <f aca="false">IF(AND($A2538 = "Nome da disciplina:", ISTEXT($B2538)), "OK", "")</f>
        <v/>
      </c>
      <c r="U2538" s="19"/>
      <c r="V2538" s="19"/>
      <c r="W2538" s="21"/>
    </row>
    <row r="2539" customFormat="false" ht="60" hidden="false" customHeight="true" outlineLevel="0" collapsed="false">
      <c r="A2539" s="49" t="s">
        <v>101</v>
      </c>
      <c r="B2539" s="31"/>
      <c r="C2539" s="31"/>
      <c r="D2539" s="31"/>
      <c r="E2539" s="31"/>
      <c r="F2539" s="31"/>
      <c r="G2539" s="31"/>
      <c r="H2539" s="31"/>
      <c r="I2539" s="31"/>
      <c r="J2539" s="31"/>
      <c r="K2539" s="31"/>
      <c r="L2539" s="31"/>
      <c r="M2539" s="31"/>
      <c r="N2539" s="19"/>
      <c r="O2539" s="21"/>
      <c r="P2539" s="21"/>
      <c r="Q2539" s="21"/>
      <c r="R2539" s="21"/>
      <c r="S2539" s="21"/>
      <c r="T2539" s="42" t="str">
        <f aca="false">IF(AND($A2539 = "Nome da disciplina:", ISTEXT($B2539)), "OK", "")</f>
        <v/>
      </c>
      <c r="U2539" s="19"/>
      <c r="V2539" s="19"/>
      <c r="W2539" s="21"/>
    </row>
    <row r="2540" customFormat="false" ht="13.5" hidden="false" customHeight="false" outlineLevel="0" collapsed="false">
      <c r="A2540" s="15" t="s">
        <v>102</v>
      </c>
      <c r="B2540" s="22"/>
      <c r="C2540" s="50" t="s">
        <v>103</v>
      </c>
      <c r="D2540" s="19"/>
      <c r="E2540" s="19"/>
      <c r="G2540" s="21"/>
      <c r="H2540" s="19"/>
      <c r="I2540" s="19"/>
      <c r="J2540" s="19"/>
      <c r="K2540" s="19"/>
      <c r="L2540" s="19"/>
      <c r="M2540" s="19"/>
      <c r="N2540" s="19"/>
      <c r="O2540" s="21"/>
      <c r="P2540" s="21"/>
      <c r="Q2540" s="21"/>
      <c r="R2540" s="21"/>
      <c r="S2540" s="21"/>
      <c r="T2540" s="42" t="str">
        <f aca="false">IF(AND($A2540 = "Nome da disciplina:", ISTEXT($B2540)), "OK", "")</f>
        <v/>
      </c>
      <c r="U2540" s="19"/>
      <c r="V2540" s="19"/>
      <c r="W2540" s="21"/>
    </row>
    <row r="2541" customFormat="false" ht="13.5" hidden="false" customHeight="false" outlineLevel="0" collapsed="false">
      <c r="A2541" s="15" t="s">
        <v>104</v>
      </c>
      <c r="B2541" s="22"/>
      <c r="C2541" s="50" t="s">
        <v>103</v>
      </c>
      <c r="D2541" s="19"/>
      <c r="E2541" s="19"/>
      <c r="G2541" s="21"/>
      <c r="H2541" s="19"/>
      <c r="I2541" s="19"/>
      <c r="J2541" s="19"/>
      <c r="K2541" s="19"/>
      <c r="L2541" s="19"/>
      <c r="M2541" s="19"/>
      <c r="N2541" s="19"/>
      <c r="O2541" s="21"/>
      <c r="P2541" s="21"/>
      <c r="Q2541" s="21"/>
      <c r="R2541" s="21"/>
      <c r="S2541" s="21"/>
      <c r="T2541" s="42" t="str">
        <f aca="false">IF(AND($A2541 = "Nome da disciplina:", ISTEXT($B2541)), "OK", "")</f>
        <v/>
      </c>
      <c r="U2541" s="19"/>
      <c r="V2541" s="19"/>
      <c r="W2541" s="21"/>
    </row>
    <row r="2542" customFormat="false" ht="13.5" hidden="false" customHeight="true" outlineLevel="0" collapsed="false">
      <c r="A2542" s="51" t="s">
        <v>105</v>
      </c>
      <c r="B2542" s="51"/>
      <c r="C2542" s="22"/>
      <c r="D2542" s="50" t="s">
        <v>103</v>
      </c>
      <c r="E2542" s="19"/>
      <c r="F2542" s="52"/>
      <c r="G2542" s="21"/>
      <c r="H2542" s="19"/>
      <c r="I2542" s="19"/>
      <c r="J2542" s="19"/>
      <c r="K2542" s="19"/>
      <c r="L2542" s="19"/>
      <c r="M2542" s="19"/>
      <c r="N2542" s="19"/>
      <c r="O2542" s="21"/>
      <c r="P2542" s="21"/>
      <c r="Q2542" s="21"/>
      <c r="R2542" s="21"/>
      <c r="S2542" s="21"/>
      <c r="T2542" s="42" t="str">
        <f aca="false">IF(AND($A2542 = "Nome da disciplina:", ISTEXT($B2542)), "OK", "")</f>
        <v/>
      </c>
      <c r="U2542" s="19"/>
      <c r="V2542" s="19"/>
      <c r="W2542" s="21"/>
    </row>
    <row r="2543" customFormat="false" ht="13.5" hidden="false" customHeight="true" outlineLevel="0" collapsed="false">
      <c r="A2543" s="51" t="s">
        <v>106</v>
      </c>
      <c r="B2543" s="51"/>
      <c r="C2543" s="22"/>
      <c r="D2543" s="50" t="s">
        <v>103</v>
      </c>
      <c r="E2543" s="19"/>
      <c r="F2543" s="52"/>
      <c r="G2543" s="21"/>
      <c r="H2543" s="19"/>
      <c r="I2543" s="19"/>
      <c r="J2543" s="19"/>
      <c r="K2543" s="19"/>
      <c r="L2543" s="19"/>
      <c r="M2543" s="19"/>
      <c r="N2543" s="19"/>
      <c r="O2543" s="21"/>
      <c r="P2543" s="21"/>
      <c r="Q2543" s="21"/>
      <c r="R2543" s="21"/>
      <c r="S2543" s="21"/>
      <c r="T2543" s="42" t="str">
        <f aca="false">IF(AND($A2543 = "Nome da disciplina:", ISTEXT($B2543)), "OK", "")</f>
        <v/>
      </c>
      <c r="U2543" s="19"/>
      <c r="V2543" s="19"/>
      <c r="W2543" s="21"/>
    </row>
    <row r="2544" customFormat="false" ht="13.5" hidden="false" customHeight="true" outlineLevel="0" collapsed="false">
      <c r="A2544" s="57" t="s">
        <v>107</v>
      </c>
      <c r="B2544" s="57"/>
      <c r="C2544" s="57"/>
      <c r="D2544" s="22"/>
      <c r="E2544" s="50" t="s">
        <v>103</v>
      </c>
      <c r="G2544" s="21"/>
      <c r="H2544" s="19"/>
      <c r="I2544" s="19"/>
      <c r="J2544" s="19"/>
      <c r="K2544" s="19"/>
      <c r="L2544" s="19"/>
      <c r="M2544" s="19"/>
      <c r="N2544" s="19"/>
      <c r="O2544" s="21"/>
      <c r="P2544" s="21"/>
      <c r="Q2544" s="21"/>
      <c r="R2544" s="21"/>
      <c r="S2544" s="21"/>
      <c r="T2544" s="42" t="str">
        <f aca="false">IF(AND($A2544 = "Nome da disciplina:", ISTEXT($B2544)), "OK", "")</f>
        <v/>
      </c>
      <c r="U2544" s="19"/>
      <c r="V2544" s="19"/>
      <c r="W2544" s="21"/>
    </row>
    <row r="2545" customFormat="false" ht="13.5" hidden="false" customHeight="true" outlineLevel="0" collapsed="false">
      <c r="A2545" s="59" t="s">
        <v>108</v>
      </c>
      <c r="B2545" s="59"/>
      <c r="C2545" s="59"/>
      <c r="D2545" s="22"/>
      <c r="E2545" s="50" t="s">
        <v>103</v>
      </c>
      <c r="G2545" s="21"/>
      <c r="H2545" s="19"/>
      <c r="I2545" s="19"/>
      <c r="J2545" s="19"/>
      <c r="K2545" s="19"/>
      <c r="L2545" s="19"/>
      <c r="M2545" s="19"/>
      <c r="N2545" s="19"/>
      <c r="O2545" s="21"/>
      <c r="P2545" s="21"/>
      <c r="Q2545" s="21"/>
      <c r="R2545" s="21"/>
      <c r="S2545" s="21"/>
      <c r="T2545" s="42" t="str">
        <f aca="false">IF(AND($A2545 = "Nome da disciplina:", ISTEXT($B2545)), "OK", "")</f>
        <v/>
      </c>
      <c r="U2545" s="19"/>
      <c r="V2545" s="19"/>
      <c r="W2545" s="21"/>
    </row>
    <row r="2546" customFormat="false" ht="13.5" hidden="false" customHeight="false" outlineLevel="0" collapsed="false">
      <c r="A2546" s="15" t="s">
        <v>109</v>
      </c>
      <c r="B2546" s="20"/>
      <c r="C2546" s="20"/>
      <c r="D2546" s="20"/>
      <c r="E2546" s="19"/>
      <c r="F2546" s="15" t="s">
        <v>110</v>
      </c>
      <c r="G2546" s="22"/>
      <c r="H2546" s="19"/>
      <c r="I2546" s="15" t="s">
        <v>111</v>
      </c>
      <c r="J2546" s="22"/>
      <c r="K2546" s="19"/>
      <c r="L2546" s="15" t="s">
        <v>110</v>
      </c>
      <c r="M2546" s="22"/>
      <c r="N2546" s="19"/>
      <c r="O2546" s="15" t="str">
        <f aca="false">IF(OR(AND(NOT(ISBLANK(G2546)),NOT(ISNUMBER(G2546))),AND(NOT(ISBLANK(J2546)),NOT(ISNUMBER(M2546)))),"Digite um número na C.H.",IF(OR(COUNTIF(B2546:B2555,B2546)&gt;1,COUNTIF(J2546:J2555,J2546)&gt;1),"Docente repetido",""))</f>
        <v/>
      </c>
      <c r="P2546" s="15" t="n">
        <f aca="false">IF(ISBLANK(O2546),"",IF(O2546="",0,1))</f>
        <v>0</v>
      </c>
      <c r="Q2546" s="21"/>
      <c r="R2546" s="21"/>
      <c r="S2546" s="21"/>
      <c r="T2546" s="42" t="str">
        <f aca="false">IF(AND($A2546 = "Nome da disciplina:", ISTEXT($B2546)), "OK", "")</f>
        <v/>
      </c>
      <c r="U2546" s="19"/>
      <c r="V2546" s="19"/>
      <c r="W2546" s="21"/>
    </row>
    <row r="2547" customFormat="false" ht="13.5" hidden="false" customHeight="false" outlineLevel="0" collapsed="false">
      <c r="A2547" s="15" t="s">
        <v>112</v>
      </c>
      <c r="B2547" s="20"/>
      <c r="C2547" s="20"/>
      <c r="D2547" s="20"/>
      <c r="E2547" s="19"/>
      <c r="F2547" s="15" t="s">
        <v>110</v>
      </c>
      <c r="G2547" s="22"/>
      <c r="H2547" s="19"/>
      <c r="I2547" s="15" t="s">
        <v>113</v>
      </c>
      <c r="J2547" s="22"/>
      <c r="K2547" s="19"/>
      <c r="L2547" s="15" t="s">
        <v>110</v>
      </c>
      <c r="M2547" s="22"/>
      <c r="N2547" s="19"/>
      <c r="O2547" s="15" t="str">
        <f aca="false">IF(OR(AND(NOT(ISBLANK(G2547)),NOT(ISNUMBER(G2547))),AND(NOT(ISBLANK(J2547)),NOT(ISNUMBER(M2547)))),"Digite um número na C.H.",IF(OR(COUNTIF(B2546:B2555,B2547)&gt;1,COUNTIF(J2546:J2555,J2547)&gt;1),"Docente repetido",""))</f>
        <v/>
      </c>
      <c r="P2547" s="15" t="n">
        <f aca="false">IF(ISBLANK(O2547),"",IF(O2547="",0,1))</f>
        <v>0</v>
      </c>
      <c r="Q2547" s="21"/>
      <c r="R2547" s="21"/>
      <c r="S2547" s="21"/>
      <c r="T2547" s="42" t="str">
        <f aca="false">IF(AND($A2547 = "Nome da disciplina:", ISTEXT($B2547)), "OK", "")</f>
        <v/>
      </c>
      <c r="U2547" s="19"/>
      <c r="V2547" s="19"/>
      <c r="W2547" s="21"/>
    </row>
    <row r="2548" customFormat="false" ht="13.5" hidden="false" customHeight="false" outlineLevel="0" collapsed="false">
      <c r="A2548" s="15" t="s">
        <v>114</v>
      </c>
      <c r="B2548" s="20"/>
      <c r="C2548" s="20"/>
      <c r="D2548" s="20"/>
      <c r="E2548" s="19"/>
      <c r="F2548" s="15" t="s">
        <v>110</v>
      </c>
      <c r="G2548" s="22"/>
      <c r="H2548" s="19"/>
      <c r="I2548" s="15" t="s">
        <v>115</v>
      </c>
      <c r="J2548" s="22"/>
      <c r="K2548" s="19"/>
      <c r="L2548" s="15" t="s">
        <v>110</v>
      </c>
      <c r="M2548" s="22"/>
      <c r="N2548" s="19"/>
      <c r="O2548" s="15" t="str">
        <f aca="false">IF(OR(AND(NOT(ISBLANK(G2548)),NOT(ISNUMBER(G2548))),AND(NOT(ISBLANK(J2548)),NOT(ISNUMBER(M2548)))),"Digite um número na C.H.",IF(OR(COUNTIF(B2546:B2555,B2548)&gt;1,COUNTIF(J2546:J2555,J2548)&gt;1),"Docente repetido",""))</f>
        <v/>
      </c>
      <c r="P2548" s="15" t="n">
        <f aca="false">IF(ISBLANK(O2548),"",IF(O2548="",0,1))</f>
        <v>0</v>
      </c>
      <c r="Q2548" s="21"/>
      <c r="R2548" s="21"/>
      <c r="S2548" s="21"/>
      <c r="T2548" s="42" t="str">
        <f aca="false">IF(AND($A2548 = "Nome da disciplina:", ISTEXT($B2548)), "OK", "")</f>
        <v/>
      </c>
      <c r="U2548" s="19"/>
      <c r="V2548" s="19"/>
      <c r="W2548" s="21"/>
    </row>
    <row r="2549" customFormat="false" ht="13.5" hidden="false" customHeight="false" outlineLevel="0" collapsed="false">
      <c r="A2549" s="15" t="s">
        <v>116</v>
      </c>
      <c r="B2549" s="20"/>
      <c r="C2549" s="20"/>
      <c r="D2549" s="20"/>
      <c r="E2549" s="19"/>
      <c r="F2549" s="15" t="s">
        <v>110</v>
      </c>
      <c r="G2549" s="22"/>
      <c r="H2549" s="19"/>
      <c r="I2549" s="15" t="s">
        <v>117</v>
      </c>
      <c r="J2549" s="22"/>
      <c r="K2549" s="19"/>
      <c r="L2549" s="15" t="s">
        <v>110</v>
      </c>
      <c r="M2549" s="22"/>
      <c r="N2549" s="19"/>
      <c r="O2549" s="15" t="str">
        <f aca="false">IF(OR(AND(NOT(ISBLANK(G2549)),NOT(ISNUMBER(G2549))),AND(NOT(ISBLANK(J2549)),NOT(ISNUMBER(M2549)))),"Digite um número na C.H.",IF(OR(COUNTIF(B2546:B2555,B2549)&gt;1,COUNTIF(J2546:J2555,J2549)&gt;1),"Docente repetido",""))</f>
        <v/>
      </c>
      <c r="P2549" s="15" t="n">
        <f aca="false">IF(ISBLANK(O2549),"",IF(O2549="",0,1))</f>
        <v>0</v>
      </c>
      <c r="Q2549" s="21"/>
      <c r="R2549" s="21"/>
      <c r="S2549" s="21"/>
      <c r="T2549" s="42" t="str">
        <f aca="false">IF(AND($A2549 = "Nome da disciplina:", ISTEXT($B2549)), "OK", "")</f>
        <v/>
      </c>
      <c r="U2549" s="19"/>
      <c r="V2549" s="19"/>
      <c r="W2549" s="21"/>
    </row>
    <row r="2550" customFormat="false" ht="13.5" hidden="false" customHeight="false" outlineLevel="0" collapsed="false">
      <c r="A2550" s="15" t="s">
        <v>118</v>
      </c>
      <c r="B2550" s="20"/>
      <c r="C2550" s="20"/>
      <c r="D2550" s="20"/>
      <c r="E2550" s="19"/>
      <c r="F2550" s="15" t="s">
        <v>110</v>
      </c>
      <c r="G2550" s="22"/>
      <c r="H2550" s="19"/>
      <c r="I2550" s="15" t="s">
        <v>119</v>
      </c>
      <c r="J2550" s="22"/>
      <c r="K2550" s="19"/>
      <c r="L2550" s="15" t="s">
        <v>110</v>
      </c>
      <c r="M2550" s="22"/>
      <c r="N2550" s="19"/>
      <c r="O2550" s="15" t="str">
        <f aca="false">IF(OR(AND(NOT(ISBLANK(G2550)),NOT(ISNUMBER(G2550))),AND(NOT(ISBLANK(J2550)),NOT(ISNUMBER(M2550)))),"Digite um número na C.H.",IF(OR(COUNTIF(B2546:B2555,B2550)&gt;1,COUNTIF(J2546:J2555,J2550)&gt;1),"Docente repetido",""))</f>
        <v/>
      </c>
      <c r="P2550" s="15" t="n">
        <f aca="false">IF(ISBLANK(O2550),"",IF(O2550="",0,1))</f>
        <v>0</v>
      </c>
      <c r="Q2550" s="21"/>
      <c r="R2550" s="21"/>
      <c r="S2550" s="21"/>
      <c r="T2550" s="42" t="str">
        <f aca="false">IF(AND($A2550 = "Nome da disciplina:", ISTEXT($B2550)), "OK", "")</f>
        <v/>
      </c>
      <c r="U2550" s="19"/>
      <c r="V2550" s="19"/>
      <c r="W2550" s="21"/>
    </row>
    <row r="2551" customFormat="false" ht="13.5" hidden="false" customHeight="false" outlineLevel="0" collapsed="false">
      <c r="A2551" s="15" t="s">
        <v>120</v>
      </c>
      <c r="B2551" s="20"/>
      <c r="C2551" s="20"/>
      <c r="D2551" s="20"/>
      <c r="E2551" s="19"/>
      <c r="F2551" s="15" t="s">
        <v>110</v>
      </c>
      <c r="G2551" s="22"/>
      <c r="H2551" s="19"/>
      <c r="I2551" s="15" t="s">
        <v>121</v>
      </c>
      <c r="J2551" s="22"/>
      <c r="K2551" s="19"/>
      <c r="L2551" s="15" t="s">
        <v>110</v>
      </c>
      <c r="M2551" s="22"/>
      <c r="N2551" s="19"/>
      <c r="O2551" s="15" t="str">
        <f aca="false">IF(OR(AND(NOT(ISBLANK(G2551)),NOT(ISNUMBER(G2551))),AND(NOT(ISBLANK(J2551)),NOT(ISNUMBER(M2551)))),"Digite um número na C.H.",IF(OR(COUNTIF(B2546:B2555,B2551)&gt;1,COUNTIF(J2546:J2555,J2551)&gt;1),"Docente repetido",""))</f>
        <v/>
      </c>
      <c r="P2551" s="15" t="n">
        <f aca="false">IF(ISBLANK(O2551),"",IF(O2551="",0,1))</f>
        <v>0</v>
      </c>
      <c r="Q2551" s="21"/>
      <c r="R2551" s="21"/>
      <c r="S2551" s="21"/>
      <c r="T2551" s="42" t="str">
        <f aca="false">IF(AND($A2551 = "Nome da disciplina:", ISTEXT($B2551)), "OK", "")</f>
        <v/>
      </c>
      <c r="U2551" s="19"/>
      <c r="V2551" s="19"/>
      <c r="W2551" s="21"/>
    </row>
    <row r="2552" customFormat="false" ht="13.5" hidden="false" customHeight="false" outlineLevel="0" collapsed="false">
      <c r="A2552" s="15" t="s">
        <v>122</v>
      </c>
      <c r="B2552" s="20"/>
      <c r="C2552" s="20"/>
      <c r="D2552" s="20"/>
      <c r="E2552" s="19"/>
      <c r="F2552" s="15" t="s">
        <v>110</v>
      </c>
      <c r="G2552" s="22"/>
      <c r="H2552" s="19"/>
      <c r="I2552" s="15" t="s">
        <v>123</v>
      </c>
      <c r="J2552" s="22"/>
      <c r="K2552" s="19"/>
      <c r="L2552" s="15" t="s">
        <v>110</v>
      </c>
      <c r="M2552" s="22"/>
      <c r="N2552" s="19"/>
      <c r="O2552" s="15" t="str">
        <f aca="false">IF(OR(AND(NOT(ISBLANK(G2552)),NOT(ISNUMBER(G2552))),AND(NOT(ISBLANK(J2552)),NOT(ISNUMBER(M2552)))),"Digite um número na C.H.",IF(OR(COUNTIF(B2546:B2555,B2552)&gt;1,COUNTIF(J2546:J2555,J2552)&gt;1),"Docente repetido",""))</f>
        <v/>
      </c>
      <c r="P2552" s="15" t="n">
        <f aca="false">IF(ISBLANK(O2552),"",IF(O2552="",0,1))</f>
        <v>0</v>
      </c>
      <c r="Q2552" s="21"/>
      <c r="R2552" s="21"/>
      <c r="S2552" s="21"/>
      <c r="T2552" s="42" t="str">
        <f aca="false">IF(AND($A2552 = "Nome da disciplina:", ISTEXT($B2552)), "OK", "")</f>
        <v/>
      </c>
      <c r="U2552" s="19"/>
      <c r="V2552" s="19"/>
      <c r="W2552" s="21"/>
    </row>
    <row r="2553" customFormat="false" ht="13.5" hidden="false" customHeight="false" outlineLevel="0" collapsed="false">
      <c r="A2553" s="15" t="s">
        <v>124</v>
      </c>
      <c r="B2553" s="20"/>
      <c r="C2553" s="20"/>
      <c r="D2553" s="20"/>
      <c r="E2553" s="19"/>
      <c r="F2553" s="15" t="s">
        <v>110</v>
      </c>
      <c r="G2553" s="22"/>
      <c r="H2553" s="19"/>
      <c r="I2553" s="15" t="s">
        <v>125</v>
      </c>
      <c r="J2553" s="22"/>
      <c r="K2553" s="19"/>
      <c r="L2553" s="15" t="s">
        <v>110</v>
      </c>
      <c r="M2553" s="22"/>
      <c r="N2553" s="19"/>
      <c r="O2553" s="15" t="str">
        <f aca="false">IF(OR(AND(NOT(ISBLANK(G2553)),NOT(ISNUMBER(G2553))),AND(NOT(ISBLANK(J2553)),NOT(ISNUMBER(M2553)))),"Digite um número na C.H.",IF(OR(COUNTIF(B2546:B2555,B2553)&gt;1,COUNTIF(J2546:J2555,J2553)&gt;1),"Docente repetido",""))</f>
        <v/>
      </c>
      <c r="P2553" s="15" t="n">
        <f aca="false">IF(ISBLANK(O2553),"",IF(O2553="",0,1))</f>
        <v>0</v>
      </c>
      <c r="Q2553" s="21"/>
      <c r="R2553" s="21"/>
      <c r="S2553" s="21"/>
      <c r="T2553" s="42" t="str">
        <f aca="false">IF(AND($A2553 = "Nome da disciplina:", ISTEXT($B2553)), "OK", "")</f>
        <v/>
      </c>
      <c r="U2553" s="19"/>
      <c r="V2553" s="19"/>
      <c r="W2553" s="21"/>
    </row>
    <row r="2554" customFormat="false" ht="13.5" hidden="false" customHeight="false" outlineLevel="0" collapsed="false">
      <c r="A2554" s="15" t="s">
        <v>126</v>
      </c>
      <c r="B2554" s="20"/>
      <c r="C2554" s="20"/>
      <c r="D2554" s="20"/>
      <c r="E2554" s="19"/>
      <c r="F2554" s="15" t="s">
        <v>110</v>
      </c>
      <c r="G2554" s="22"/>
      <c r="H2554" s="19"/>
      <c r="I2554" s="15" t="s">
        <v>127</v>
      </c>
      <c r="J2554" s="22"/>
      <c r="K2554" s="19"/>
      <c r="L2554" s="15" t="s">
        <v>110</v>
      </c>
      <c r="M2554" s="22"/>
      <c r="N2554" s="19"/>
      <c r="O2554" s="15" t="str">
        <f aca="false">IF(OR(AND(NOT(ISBLANK(G2554)),NOT(ISNUMBER(G2554))),AND(NOT(ISBLANK(J2554)),NOT(ISNUMBER(M2554)))),"Digite um número na C.H.",IF(OR(COUNTIF(B2546:B2555,B2554)&gt;1,COUNTIF(J2546:J2555,J2554)&gt;1),"Docente repetido",""))</f>
        <v/>
      </c>
      <c r="P2554" s="15" t="n">
        <f aca="false">IF(ISBLANK(O2554),"",IF(O2554="",0,1))</f>
        <v>0</v>
      </c>
      <c r="Q2554" s="21"/>
      <c r="R2554" s="21"/>
      <c r="S2554" s="21"/>
      <c r="T2554" s="42" t="str">
        <f aca="false">IF(AND($A2554 = "Nome da disciplina:", ISTEXT($B2554)), "OK", "")</f>
        <v/>
      </c>
      <c r="U2554" s="21"/>
      <c r="V2554" s="21"/>
      <c r="W2554" s="21"/>
    </row>
    <row r="2555" customFormat="false" ht="13.5" hidden="false" customHeight="false" outlineLevel="0" collapsed="false">
      <c r="A2555" s="15" t="s">
        <v>128</v>
      </c>
      <c r="B2555" s="20"/>
      <c r="C2555" s="20"/>
      <c r="D2555" s="20"/>
      <c r="E2555" s="19"/>
      <c r="F2555" s="15" t="s">
        <v>110</v>
      </c>
      <c r="G2555" s="22"/>
      <c r="H2555" s="19"/>
      <c r="I2555" s="15" t="s">
        <v>129</v>
      </c>
      <c r="J2555" s="22"/>
      <c r="K2555" s="19"/>
      <c r="L2555" s="15" t="s">
        <v>110</v>
      </c>
      <c r="M2555" s="22"/>
      <c r="N2555" s="19"/>
      <c r="O2555" s="15" t="str">
        <f aca="false">IF(OR(AND(NOT(ISBLANK(G2555)),NOT(ISNUMBER(G2555))),AND(NOT(ISBLANK(J2555)),NOT(ISNUMBER(M2555)))),"Digite um número na C.H.",IF(OR(COUNTIF(B2546:B2555,B2555)&gt;1,COUNTIF(J2546:J2555,J2555)&gt;1),"Docente repetido",""))</f>
        <v/>
      </c>
      <c r="P2555" s="15" t="n">
        <f aca="false">IF(ISBLANK(O2555),"",IF(O2555="",0,1))</f>
        <v>0</v>
      </c>
      <c r="Q2555" s="21"/>
      <c r="R2555" s="21"/>
      <c r="S2555" s="21"/>
      <c r="T2555" s="42" t="str">
        <f aca="false">IF(AND($A2555 = "Nome da disciplina:", ISTEXT($B2555)), "OK", "")</f>
        <v/>
      </c>
      <c r="U2555" s="21"/>
      <c r="V2555" s="21"/>
      <c r="W2555" s="21"/>
    </row>
    <row r="2556" customFormat="false" ht="12" hidden="false" customHeight="false" outlineLevel="0" collapsed="false">
      <c r="A2556" s="21"/>
      <c r="B2556" s="21"/>
      <c r="C2556" s="21"/>
      <c r="D2556" s="21"/>
      <c r="E2556" s="21"/>
      <c r="F2556" s="21"/>
      <c r="G2556" s="21"/>
      <c r="H2556" s="21"/>
      <c r="I2556" s="21"/>
      <c r="J2556" s="21"/>
      <c r="K2556" s="21"/>
      <c r="L2556" s="21"/>
      <c r="M2556" s="21"/>
      <c r="N2556" s="21"/>
      <c r="O2556" s="21"/>
      <c r="P2556" s="21"/>
      <c r="Q2556" s="21"/>
      <c r="R2556" s="21"/>
      <c r="S2556" s="21"/>
      <c r="T2556" s="42" t="str">
        <f aca="false">IF(AND($A2556 = "Nome da disciplina:", ISTEXT($B2556)), "OK", "")</f>
        <v/>
      </c>
      <c r="U2556" s="21"/>
      <c r="V2556" s="21"/>
      <c r="W2556" s="21"/>
    </row>
    <row r="2557" customFormat="false" ht="15.75" hidden="false" customHeight="true" outlineLevel="0" collapsed="false">
      <c r="T2557" s="42" t="str">
        <f aca="false">IF(AND($A2557 = "Nome da disciplina:", ISTEXT($B2557)), "OK", "")</f>
        <v/>
      </c>
    </row>
    <row r="2558" customFormat="false" ht="15.75" hidden="false" customHeight="true" outlineLevel="0" collapsed="false">
      <c r="T2558" s="42" t="str">
        <f aca="false">IF(AND($A2558 = "Nome da disciplina:", ISTEXT($B2558)), "OK", "")</f>
        <v/>
      </c>
    </row>
    <row r="2559" customFormat="false" ht="19.5" hidden="false" customHeight="true" outlineLevel="0" collapsed="false">
      <c r="A2559" s="15" t="s">
        <v>98</v>
      </c>
      <c r="B2559" s="17"/>
      <c r="C2559" s="17"/>
      <c r="D2559" s="17"/>
      <c r="E2559" s="17"/>
      <c r="F2559" s="17"/>
      <c r="G2559" s="17"/>
      <c r="H2559" s="17"/>
      <c r="I2559" s="17"/>
      <c r="J2559" s="17"/>
      <c r="K2559" s="17"/>
      <c r="L2559" s="17"/>
      <c r="M2559" s="17"/>
      <c r="N2559" s="19"/>
      <c r="O2559" s="15" t="str">
        <f aca="false">IF(AND(B2559="",NOT(F2560="")),"Nome da disciplina obrigatório","")</f>
        <v/>
      </c>
      <c r="P2559" s="15" t="n">
        <f aca="false">IF(ISBLANK(O2559),"",IF(O2559="",0,1))</f>
        <v>0</v>
      </c>
      <c r="Q2559" s="21"/>
      <c r="R2559" s="21"/>
      <c r="S2559" s="21"/>
      <c r="T2559" s="42" t="str">
        <f aca="false">IF(AND($A2559 = "Nome da disciplina:", ISTEXT($B2559)), "OK", "")</f>
        <v/>
      </c>
      <c r="U2559" s="21"/>
      <c r="V2559" s="21"/>
      <c r="W2559" s="21"/>
    </row>
    <row r="2560" customFormat="false" ht="32.25" hidden="false" customHeight="true" outlineLevel="0" collapsed="false">
      <c r="A2560" s="47" t="s">
        <v>99</v>
      </c>
      <c r="B2560" s="47"/>
      <c r="C2560" s="47"/>
      <c r="D2560" s="47"/>
      <c r="E2560" s="47"/>
      <c r="F2560" s="15" t="str">
        <f aca="false">IF(SUM(G2570:G2579)+SUM(M2570:M2579)=0,"",SUM(G2570:G2579)+SUM(M2570:M2579))</f>
        <v/>
      </c>
      <c r="H2560" s="19"/>
      <c r="I2560" s="19"/>
      <c r="J2560" s="19"/>
      <c r="K2560" s="19"/>
      <c r="L2560" s="19"/>
      <c r="M2560" s="19"/>
      <c r="N2560" s="19"/>
      <c r="O2560" s="15" t="str">
        <f aca="false">IF(F2560="", "", IF(AND(NOT(F2560=0),NOT(MOD(F2560,15)=0)),"A carga horária deve ser múltiplo de 15",""))</f>
        <v/>
      </c>
      <c r="P2560" s="15" t="n">
        <f aca="false">IF(ISBLANK(O2560),"",IF(O2560="",0,1))</f>
        <v>0</v>
      </c>
      <c r="Q2560" s="21"/>
      <c r="R2560" s="21"/>
      <c r="S2560" s="21"/>
      <c r="T2560" s="42" t="str">
        <f aca="false">IF(AND($A2560 = "Nome da disciplina:", ISTEXT($B2560)), "OK", "")</f>
        <v/>
      </c>
      <c r="U2560" s="19"/>
      <c r="V2560" s="19"/>
      <c r="W2560" s="21"/>
    </row>
    <row r="2561" customFormat="false" ht="13.5" hidden="false" customHeight="true" outlineLevel="0" collapsed="false">
      <c r="A2561" s="39" t="s">
        <v>92</v>
      </c>
      <c r="B2561" s="39"/>
      <c r="C2561" s="39"/>
      <c r="D2561" s="39"/>
      <c r="E2561" s="39"/>
      <c r="F2561" s="48" t="str">
        <f aca="false">IF(AND(NOT(ISBLANK(F2560)),ISNUMBER(F2560),F2560&gt;=15),F2560/15,"")</f>
        <v/>
      </c>
      <c r="G2561" s="19"/>
      <c r="H2561" s="19"/>
      <c r="I2561" s="19"/>
      <c r="J2561" s="19"/>
      <c r="K2561" s="19"/>
      <c r="L2561" s="19"/>
      <c r="M2561" s="19"/>
      <c r="N2561" s="19"/>
      <c r="O2561" s="21"/>
      <c r="P2561" s="21"/>
      <c r="Q2561" s="21"/>
      <c r="R2561" s="21"/>
      <c r="S2561" s="21"/>
      <c r="T2561" s="42" t="str">
        <f aca="false">IF(AND($A2561 = "Nome da disciplina:", ISTEXT($B2561)), "OK", "")</f>
        <v/>
      </c>
      <c r="U2561" s="19"/>
      <c r="V2561" s="19"/>
      <c r="W2561" s="21"/>
    </row>
    <row r="2562" customFormat="false" ht="60" hidden="false" customHeight="true" outlineLevel="0" collapsed="false">
      <c r="A2562" s="15" t="s">
        <v>100</v>
      </c>
      <c r="B2562" s="31"/>
      <c r="C2562" s="31"/>
      <c r="D2562" s="31"/>
      <c r="E2562" s="31"/>
      <c r="F2562" s="31"/>
      <c r="G2562" s="31"/>
      <c r="H2562" s="31"/>
      <c r="I2562" s="31"/>
      <c r="J2562" s="31"/>
      <c r="K2562" s="31"/>
      <c r="L2562" s="31"/>
      <c r="M2562" s="31"/>
      <c r="N2562" s="19"/>
      <c r="O2562" s="21"/>
      <c r="P2562" s="21"/>
      <c r="Q2562" s="21"/>
      <c r="R2562" s="21"/>
      <c r="S2562" s="21"/>
      <c r="T2562" s="42" t="str">
        <f aca="false">IF(AND($A2562 = "Nome da disciplina:", ISTEXT($B2562)), "OK", "")</f>
        <v/>
      </c>
      <c r="U2562" s="19"/>
      <c r="V2562" s="19"/>
      <c r="W2562" s="21"/>
    </row>
    <row r="2563" customFormat="false" ht="60" hidden="false" customHeight="true" outlineLevel="0" collapsed="false">
      <c r="A2563" s="49" t="s">
        <v>101</v>
      </c>
      <c r="B2563" s="31"/>
      <c r="C2563" s="31"/>
      <c r="D2563" s="31"/>
      <c r="E2563" s="31"/>
      <c r="F2563" s="31"/>
      <c r="G2563" s="31"/>
      <c r="H2563" s="31"/>
      <c r="I2563" s="31"/>
      <c r="J2563" s="31"/>
      <c r="K2563" s="31"/>
      <c r="L2563" s="31"/>
      <c r="M2563" s="31"/>
      <c r="N2563" s="19"/>
      <c r="O2563" s="21"/>
      <c r="P2563" s="21"/>
      <c r="Q2563" s="21"/>
      <c r="R2563" s="21"/>
      <c r="S2563" s="21"/>
      <c r="T2563" s="42" t="str">
        <f aca="false">IF(AND($A2563 = "Nome da disciplina:", ISTEXT($B2563)), "OK", "")</f>
        <v/>
      </c>
      <c r="U2563" s="19"/>
      <c r="V2563" s="19"/>
      <c r="W2563" s="21"/>
    </row>
    <row r="2564" customFormat="false" ht="13.5" hidden="false" customHeight="false" outlineLevel="0" collapsed="false">
      <c r="A2564" s="15" t="s">
        <v>102</v>
      </c>
      <c r="B2564" s="22"/>
      <c r="C2564" s="50" t="s">
        <v>103</v>
      </c>
      <c r="D2564" s="19"/>
      <c r="E2564" s="19"/>
      <c r="G2564" s="21"/>
      <c r="H2564" s="19"/>
      <c r="I2564" s="19"/>
      <c r="J2564" s="19"/>
      <c r="K2564" s="19"/>
      <c r="L2564" s="19"/>
      <c r="M2564" s="19"/>
      <c r="N2564" s="19"/>
      <c r="O2564" s="21"/>
      <c r="P2564" s="21"/>
      <c r="Q2564" s="21"/>
      <c r="R2564" s="21"/>
      <c r="S2564" s="21"/>
      <c r="T2564" s="42" t="str">
        <f aca="false">IF(AND($A2564 = "Nome da disciplina:", ISTEXT($B2564)), "OK", "")</f>
        <v/>
      </c>
      <c r="U2564" s="19"/>
      <c r="V2564" s="19"/>
      <c r="W2564" s="21"/>
    </row>
    <row r="2565" customFormat="false" ht="13.5" hidden="false" customHeight="false" outlineLevel="0" collapsed="false">
      <c r="A2565" s="15" t="s">
        <v>104</v>
      </c>
      <c r="B2565" s="22"/>
      <c r="C2565" s="50" t="s">
        <v>103</v>
      </c>
      <c r="D2565" s="19"/>
      <c r="E2565" s="19"/>
      <c r="G2565" s="21"/>
      <c r="H2565" s="19"/>
      <c r="I2565" s="19"/>
      <c r="J2565" s="19"/>
      <c r="K2565" s="19"/>
      <c r="L2565" s="19"/>
      <c r="M2565" s="19"/>
      <c r="N2565" s="19"/>
      <c r="O2565" s="21"/>
      <c r="P2565" s="21"/>
      <c r="Q2565" s="21"/>
      <c r="R2565" s="21"/>
      <c r="S2565" s="21"/>
      <c r="T2565" s="42" t="str">
        <f aca="false">IF(AND($A2565 = "Nome da disciplina:", ISTEXT($B2565)), "OK", "")</f>
        <v/>
      </c>
      <c r="U2565" s="19"/>
      <c r="V2565" s="19"/>
      <c r="W2565" s="21"/>
    </row>
    <row r="2566" customFormat="false" ht="13.5" hidden="false" customHeight="true" outlineLevel="0" collapsed="false">
      <c r="A2566" s="51" t="s">
        <v>105</v>
      </c>
      <c r="B2566" s="51"/>
      <c r="C2566" s="22"/>
      <c r="D2566" s="50" t="s">
        <v>103</v>
      </c>
      <c r="E2566" s="19"/>
      <c r="F2566" s="52"/>
      <c r="G2566" s="21"/>
      <c r="H2566" s="19"/>
      <c r="I2566" s="19"/>
      <c r="J2566" s="19"/>
      <c r="K2566" s="19"/>
      <c r="L2566" s="19"/>
      <c r="M2566" s="19"/>
      <c r="N2566" s="19"/>
      <c r="O2566" s="21"/>
      <c r="P2566" s="21"/>
      <c r="Q2566" s="21"/>
      <c r="R2566" s="21"/>
      <c r="S2566" s="21"/>
      <c r="T2566" s="42" t="str">
        <f aca="false">IF(AND($A2566 = "Nome da disciplina:", ISTEXT($B2566)), "OK", "")</f>
        <v/>
      </c>
      <c r="U2566" s="19"/>
      <c r="V2566" s="19"/>
      <c r="W2566" s="21"/>
    </row>
    <row r="2567" customFormat="false" ht="13.5" hidden="false" customHeight="true" outlineLevel="0" collapsed="false">
      <c r="A2567" s="51" t="s">
        <v>106</v>
      </c>
      <c r="B2567" s="51"/>
      <c r="C2567" s="22"/>
      <c r="D2567" s="50" t="s">
        <v>103</v>
      </c>
      <c r="E2567" s="19"/>
      <c r="F2567" s="52"/>
      <c r="G2567" s="21"/>
      <c r="H2567" s="19"/>
      <c r="I2567" s="19"/>
      <c r="J2567" s="19"/>
      <c r="K2567" s="19"/>
      <c r="L2567" s="19"/>
      <c r="M2567" s="19"/>
      <c r="N2567" s="19"/>
      <c r="O2567" s="21"/>
      <c r="P2567" s="21"/>
      <c r="Q2567" s="21"/>
      <c r="R2567" s="21"/>
      <c r="S2567" s="21"/>
      <c r="T2567" s="42" t="str">
        <f aca="false">IF(AND($A2567 = "Nome da disciplina:", ISTEXT($B2567)), "OK", "")</f>
        <v/>
      </c>
      <c r="U2567" s="19"/>
      <c r="V2567" s="19"/>
      <c r="W2567" s="21"/>
    </row>
    <row r="2568" customFormat="false" ht="13.5" hidden="false" customHeight="true" outlineLevel="0" collapsed="false">
      <c r="A2568" s="57" t="s">
        <v>107</v>
      </c>
      <c r="B2568" s="57"/>
      <c r="C2568" s="57"/>
      <c r="D2568" s="22"/>
      <c r="E2568" s="50" t="s">
        <v>103</v>
      </c>
      <c r="G2568" s="21"/>
      <c r="H2568" s="19"/>
      <c r="I2568" s="19"/>
      <c r="J2568" s="19"/>
      <c r="K2568" s="19"/>
      <c r="L2568" s="19"/>
      <c r="M2568" s="19"/>
      <c r="N2568" s="19"/>
      <c r="O2568" s="21"/>
      <c r="P2568" s="21"/>
      <c r="Q2568" s="21"/>
      <c r="R2568" s="21"/>
      <c r="S2568" s="21"/>
      <c r="T2568" s="42" t="str">
        <f aca="false">IF(AND($A2568 = "Nome da disciplina:", ISTEXT($B2568)), "OK", "")</f>
        <v/>
      </c>
      <c r="U2568" s="19"/>
      <c r="V2568" s="19"/>
      <c r="W2568" s="21"/>
    </row>
    <row r="2569" customFormat="false" ht="13.5" hidden="false" customHeight="true" outlineLevel="0" collapsed="false">
      <c r="A2569" s="59" t="s">
        <v>108</v>
      </c>
      <c r="B2569" s="59"/>
      <c r="C2569" s="59"/>
      <c r="D2569" s="22"/>
      <c r="E2569" s="50" t="s">
        <v>103</v>
      </c>
      <c r="G2569" s="21"/>
      <c r="H2569" s="19"/>
      <c r="I2569" s="19"/>
      <c r="J2569" s="19"/>
      <c r="K2569" s="19"/>
      <c r="L2569" s="19"/>
      <c r="M2569" s="19"/>
      <c r="N2569" s="19"/>
      <c r="O2569" s="21"/>
      <c r="P2569" s="21"/>
      <c r="Q2569" s="21"/>
      <c r="R2569" s="21"/>
      <c r="S2569" s="21"/>
      <c r="T2569" s="42" t="str">
        <f aca="false">IF(AND($A2569 = "Nome da disciplina:", ISTEXT($B2569)), "OK", "")</f>
        <v/>
      </c>
      <c r="U2569" s="19"/>
      <c r="V2569" s="19"/>
      <c r="W2569" s="21"/>
    </row>
    <row r="2570" customFormat="false" ht="13.5" hidden="false" customHeight="false" outlineLevel="0" collapsed="false">
      <c r="A2570" s="15" t="s">
        <v>109</v>
      </c>
      <c r="B2570" s="20"/>
      <c r="C2570" s="20"/>
      <c r="D2570" s="20"/>
      <c r="E2570" s="19"/>
      <c r="F2570" s="15" t="s">
        <v>110</v>
      </c>
      <c r="G2570" s="22"/>
      <c r="H2570" s="19"/>
      <c r="I2570" s="15" t="s">
        <v>111</v>
      </c>
      <c r="J2570" s="22"/>
      <c r="K2570" s="19"/>
      <c r="L2570" s="15" t="s">
        <v>110</v>
      </c>
      <c r="M2570" s="22"/>
      <c r="N2570" s="19"/>
      <c r="O2570" s="15" t="str">
        <f aca="false">IF(OR(AND(NOT(ISBLANK(G2570)),NOT(ISNUMBER(G2570))),AND(NOT(ISBLANK(J2570)),NOT(ISNUMBER(M2570)))),"Digite um número na C.H.",IF(OR(COUNTIF(B2570:B2579,B2570)&gt;1,COUNTIF(J2570:J2579,J2570)&gt;1),"Docente repetido",""))</f>
        <v/>
      </c>
      <c r="P2570" s="15" t="n">
        <f aca="false">IF(ISBLANK(O2570),"",IF(O2570="",0,1))</f>
        <v>0</v>
      </c>
      <c r="Q2570" s="21"/>
      <c r="R2570" s="21"/>
      <c r="S2570" s="21"/>
      <c r="T2570" s="42" t="str">
        <f aca="false">IF(AND($A2570 = "Nome da disciplina:", ISTEXT($B2570)), "OK", "")</f>
        <v/>
      </c>
      <c r="U2570" s="19"/>
      <c r="V2570" s="19"/>
      <c r="W2570" s="21"/>
    </row>
    <row r="2571" customFormat="false" ht="13.5" hidden="false" customHeight="false" outlineLevel="0" collapsed="false">
      <c r="A2571" s="15" t="s">
        <v>112</v>
      </c>
      <c r="B2571" s="20"/>
      <c r="C2571" s="20"/>
      <c r="D2571" s="20"/>
      <c r="E2571" s="19"/>
      <c r="F2571" s="15" t="s">
        <v>110</v>
      </c>
      <c r="G2571" s="22"/>
      <c r="H2571" s="19"/>
      <c r="I2571" s="15" t="s">
        <v>113</v>
      </c>
      <c r="J2571" s="22"/>
      <c r="K2571" s="19"/>
      <c r="L2571" s="15" t="s">
        <v>110</v>
      </c>
      <c r="M2571" s="22"/>
      <c r="N2571" s="19"/>
      <c r="O2571" s="15" t="str">
        <f aca="false">IF(OR(AND(NOT(ISBLANK(G2571)),NOT(ISNUMBER(G2571))),AND(NOT(ISBLANK(J2571)),NOT(ISNUMBER(M2571)))),"Digite um número na C.H.",IF(OR(COUNTIF(B2570:B2579,B2571)&gt;1,COUNTIF(J2570:J2579,J2571)&gt;1),"Docente repetido",""))</f>
        <v/>
      </c>
      <c r="P2571" s="15" t="n">
        <f aca="false">IF(ISBLANK(O2571),"",IF(O2571="",0,1))</f>
        <v>0</v>
      </c>
      <c r="Q2571" s="21"/>
      <c r="R2571" s="21"/>
      <c r="S2571" s="21"/>
      <c r="T2571" s="42" t="str">
        <f aca="false">IF(AND($A2571 = "Nome da disciplina:", ISTEXT($B2571)), "OK", "")</f>
        <v/>
      </c>
      <c r="U2571" s="19"/>
      <c r="V2571" s="19"/>
      <c r="W2571" s="21"/>
    </row>
    <row r="2572" customFormat="false" ht="13.5" hidden="false" customHeight="false" outlineLevel="0" collapsed="false">
      <c r="A2572" s="15" t="s">
        <v>114</v>
      </c>
      <c r="B2572" s="20"/>
      <c r="C2572" s="20"/>
      <c r="D2572" s="20"/>
      <c r="E2572" s="19"/>
      <c r="F2572" s="15" t="s">
        <v>110</v>
      </c>
      <c r="G2572" s="22"/>
      <c r="H2572" s="19"/>
      <c r="I2572" s="15" t="s">
        <v>115</v>
      </c>
      <c r="J2572" s="22"/>
      <c r="K2572" s="19"/>
      <c r="L2572" s="15" t="s">
        <v>110</v>
      </c>
      <c r="M2572" s="22"/>
      <c r="N2572" s="19"/>
      <c r="O2572" s="15" t="str">
        <f aca="false">IF(OR(AND(NOT(ISBLANK(G2572)),NOT(ISNUMBER(G2572))),AND(NOT(ISBLANK(J2572)),NOT(ISNUMBER(M2572)))),"Digite um número na C.H.",IF(OR(COUNTIF(B2570:B2579,B2572)&gt;1,COUNTIF(J2570:J2579,J2572)&gt;1),"Docente repetido",""))</f>
        <v/>
      </c>
      <c r="P2572" s="15" t="n">
        <f aca="false">IF(ISBLANK(O2572),"",IF(O2572="",0,1))</f>
        <v>0</v>
      </c>
      <c r="Q2572" s="21"/>
      <c r="R2572" s="21"/>
      <c r="S2572" s="21"/>
      <c r="T2572" s="42" t="str">
        <f aca="false">IF(AND($A2572 = "Nome da disciplina:", ISTEXT($B2572)), "OK", "")</f>
        <v/>
      </c>
      <c r="U2572" s="19"/>
      <c r="V2572" s="19"/>
      <c r="W2572" s="21"/>
    </row>
    <row r="2573" customFormat="false" ht="13.5" hidden="false" customHeight="false" outlineLevel="0" collapsed="false">
      <c r="A2573" s="15" t="s">
        <v>116</v>
      </c>
      <c r="B2573" s="20"/>
      <c r="C2573" s="20"/>
      <c r="D2573" s="20"/>
      <c r="E2573" s="19"/>
      <c r="F2573" s="15" t="s">
        <v>110</v>
      </c>
      <c r="G2573" s="22"/>
      <c r="H2573" s="19"/>
      <c r="I2573" s="15" t="s">
        <v>117</v>
      </c>
      <c r="J2573" s="22"/>
      <c r="K2573" s="19"/>
      <c r="L2573" s="15" t="s">
        <v>110</v>
      </c>
      <c r="M2573" s="22"/>
      <c r="N2573" s="19"/>
      <c r="O2573" s="15" t="str">
        <f aca="false">IF(OR(AND(NOT(ISBLANK(G2573)),NOT(ISNUMBER(G2573))),AND(NOT(ISBLANK(J2573)),NOT(ISNUMBER(M2573)))),"Digite um número na C.H.",IF(OR(COUNTIF(B2570:B2579,B2573)&gt;1,COUNTIF(J2570:J2579,J2573)&gt;1),"Docente repetido",""))</f>
        <v/>
      </c>
      <c r="P2573" s="15" t="n">
        <f aca="false">IF(ISBLANK(O2573),"",IF(O2573="",0,1))</f>
        <v>0</v>
      </c>
      <c r="Q2573" s="21"/>
      <c r="R2573" s="21"/>
      <c r="S2573" s="21"/>
      <c r="T2573" s="42" t="str">
        <f aca="false">IF(AND($A2573 = "Nome da disciplina:", ISTEXT($B2573)), "OK", "")</f>
        <v/>
      </c>
      <c r="U2573" s="19"/>
      <c r="V2573" s="19"/>
      <c r="W2573" s="21"/>
    </row>
    <row r="2574" customFormat="false" ht="13.5" hidden="false" customHeight="false" outlineLevel="0" collapsed="false">
      <c r="A2574" s="15" t="s">
        <v>118</v>
      </c>
      <c r="B2574" s="20"/>
      <c r="C2574" s="20"/>
      <c r="D2574" s="20"/>
      <c r="E2574" s="19"/>
      <c r="F2574" s="15" t="s">
        <v>110</v>
      </c>
      <c r="G2574" s="22"/>
      <c r="H2574" s="19"/>
      <c r="I2574" s="15" t="s">
        <v>119</v>
      </c>
      <c r="J2574" s="22"/>
      <c r="K2574" s="19"/>
      <c r="L2574" s="15" t="s">
        <v>110</v>
      </c>
      <c r="M2574" s="22"/>
      <c r="N2574" s="19"/>
      <c r="O2574" s="15" t="str">
        <f aca="false">IF(OR(AND(NOT(ISBLANK(G2574)),NOT(ISNUMBER(G2574))),AND(NOT(ISBLANK(J2574)),NOT(ISNUMBER(M2574)))),"Digite um número na C.H.",IF(OR(COUNTIF(B2570:B2579,B2574)&gt;1,COUNTIF(J2570:J2579,J2574)&gt;1),"Docente repetido",""))</f>
        <v/>
      </c>
      <c r="P2574" s="15" t="n">
        <f aca="false">IF(ISBLANK(O2574),"",IF(O2574="",0,1))</f>
        <v>0</v>
      </c>
      <c r="Q2574" s="21"/>
      <c r="R2574" s="21"/>
      <c r="S2574" s="21"/>
      <c r="T2574" s="42" t="str">
        <f aca="false">IF(AND($A2574 = "Nome da disciplina:", ISTEXT($B2574)), "OK", "")</f>
        <v/>
      </c>
      <c r="U2574" s="19"/>
      <c r="V2574" s="19"/>
      <c r="W2574" s="21"/>
    </row>
    <row r="2575" customFormat="false" ht="13.5" hidden="false" customHeight="false" outlineLevel="0" collapsed="false">
      <c r="A2575" s="15" t="s">
        <v>120</v>
      </c>
      <c r="B2575" s="20"/>
      <c r="C2575" s="20"/>
      <c r="D2575" s="20"/>
      <c r="E2575" s="19"/>
      <c r="F2575" s="15" t="s">
        <v>110</v>
      </c>
      <c r="G2575" s="22"/>
      <c r="H2575" s="19"/>
      <c r="I2575" s="15" t="s">
        <v>121</v>
      </c>
      <c r="J2575" s="22"/>
      <c r="K2575" s="19"/>
      <c r="L2575" s="15" t="s">
        <v>110</v>
      </c>
      <c r="M2575" s="22"/>
      <c r="N2575" s="19"/>
      <c r="O2575" s="15" t="str">
        <f aca="false">IF(OR(AND(NOT(ISBLANK(G2575)),NOT(ISNUMBER(G2575))),AND(NOT(ISBLANK(J2575)),NOT(ISNUMBER(M2575)))),"Digite um número na C.H.",IF(OR(COUNTIF(B2570:B2579,B2575)&gt;1,COUNTIF(J2570:J2579,J2575)&gt;1),"Docente repetido",""))</f>
        <v/>
      </c>
      <c r="P2575" s="15" t="n">
        <f aca="false">IF(ISBLANK(O2575),"",IF(O2575="",0,1))</f>
        <v>0</v>
      </c>
      <c r="Q2575" s="21"/>
      <c r="R2575" s="21"/>
      <c r="S2575" s="21"/>
      <c r="T2575" s="42" t="str">
        <f aca="false">IF(AND($A2575 = "Nome da disciplina:", ISTEXT($B2575)), "OK", "")</f>
        <v/>
      </c>
      <c r="U2575" s="19"/>
      <c r="V2575" s="19"/>
      <c r="W2575" s="21"/>
    </row>
    <row r="2576" customFormat="false" ht="13.5" hidden="false" customHeight="false" outlineLevel="0" collapsed="false">
      <c r="A2576" s="15" t="s">
        <v>122</v>
      </c>
      <c r="B2576" s="20"/>
      <c r="C2576" s="20"/>
      <c r="D2576" s="20"/>
      <c r="E2576" s="19"/>
      <c r="F2576" s="15" t="s">
        <v>110</v>
      </c>
      <c r="G2576" s="22"/>
      <c r="H2576" s="19"/>
      <c r="I2576" s="15" t="s">
        <v>123</v>
      </c>
      <c r="J2576" s="22"/>
      <c r="K2576" s="19"/>
      <c r="L2576" s="15" t="s">
        <v>110</v>
      </c>
      <c r="M2576" s="22"/>
      <c r="N2576" s="19"/>
      <c r="O2576" s="15" t="str">
        <f aca="false">IF(OR(AND(NOT(ISBLANK(G2576)),NOT(ISNUMBER(G2576))),AND(NOT(ISBLANK(J2576)),NOT(ISNUMBER(M2576)))),"Digite um número na C.H.",IF(OR(COUNTIF(B2570:B2579,B2576)&gt;1,COUNTIF(J2570:J2579,J2576)&gt;1),"Docente repetido",""))</f>
        <v/>
      </c>
      <c r="P2576" s="15" t="n">
        <f aca="false">IF(ISBLANK(O2576),"",IF(O2576="",0,1))</f>
        <v>0</v>
      </c>
      <c r="Q2576" s="21"/>
      <c r="R2576" s="21"/>
      <c r="S2576" s="21"/>
      <c r="T2576" s="42" t="str">
        <f aca="false">IF(AND($A2576 = "Nome da disciplina:", ISTEXT($B2576)), "OK", "")</f>
        <v/>
      </c>
      <c r="U2576" s="19"/>
      <c r="V2576" s="19"/>
      <c r="W2576" s="21"/>
    </row>
    <row r="2577" customFormat="false" ht="13.5" hidden="false" customHeight="false" outlineLevel="0" collapsed="false">
      <c r="A2577" s="15" t="s">
        <v>124</v>
      </c>
      <c r="B2577" s="20"/>
      <c r="C2577" s="20"/>
      <c r="D2577" s="20"/>
      <c r="E2577" s="19"/>
      <c r="F2577" s="15" t="s">
        <v>110</v>
      </c>
      <c r="G2577" s="22"/>
      <c r="H2577" s="19"/>
      <c r="I2577" s="15" t="s">
        <v>125</v>
      </c>
      <c r="J2577" s="22"/>
      <c r="K2577" s="19"/>
      <c r="L2577" s="15" t="s">
        <v>110</v>
      </c>
      <c r="M2577" s="22"/>
      <c r="N2577" s="19"/>
      <c r="O2577" s="15" t="str">
        <f aca="false">IF(OR(AND(NOT(ISBLANK(G2577)),NOT(ISNUMBER(G2577))),AND(NOT(ISBLANK(J2577)),NOT(ISNUMBER(M2577)))),"Digite um número na C.H.",IF(OR(COUNTIF(B2570:B2579,B2577)&gt;1,COUNTIF(J2570:J2579,J2577)&gt;1),"Docente repetido",""))</f>
        <v/>
      </c>
      <c r="P2577" s="15" t="n">
        <f aca="false">IF(ISBLANK(O2577),"",IF(O2577="",0,1))</f>
        <v>0</v>
      </c>
      <c r="Q2577" s="21"/>
      <c r="R2577" s="21"/>
      <c r="S2577" s="21"/>
      <c r="T2577" s="42" t="str">
        <f aca="false">IF(AND($A2577 = "Nome da disciplina:", ISTEXT($B2577)), "OK", "")</f>
        <v/>
      </c>
      <c r="U2577" s="19"/>
      <c r="V2577" s="19"/>
      <c r="W2577" s="21"/>
    </row>
    <row r="2578" customFormat="false" ht="13.5" hidden="false" customHeight="false" outlineLevel="0" collapsed="false">
      <c r="A2578" s="15" t="s">
        <v>126</v>
      </c>
      <c r="B2578" s="20"/>
      <c r="C2578" s="20"/>
      <c r="D2578" s="20"/>
      <c r="E2578" s="19"/>
      <c r="F2578" s="15" t="s">
        <v>110</v>
      </c>
      <c r="G2578" s="22"/>
      <c r="H2578" s="19"/>
      <c r="I2578" s="15" t="s">
        <v>127</v>
      </c>
      <c r="J2578" s="22"/>
      <c r="K2578" s="19"/>
      <c r="L2578" s="15" t="s">
        <v>110</v>
      </c>
      <c r="M2578" s="22"/>
      <c r="N2578" s="19"/>
      <c r="O2578" s="15" t="str">
        <f aca="false">IF(OR(AND(NOT(ISBLANK(G2578)),NOT(ISNUMBER(G2578))),AND(NOT(ISBLANK(J2578)),NOT(ISNUMBER(M2578)))),"Digite um número na C.H.",IF(OR(COUNTIF(B2570:B2579,B2578)&gt;1,COUNTIF(J2570:J2579,J2578)&gt;1),"Docente repetido",""))</f>
        <v/>
      </c>
      <c r="P2578" s="15" t="n">
        <f aca="false">IF(ISBLANK(O2578),"",IF(O2578="",0,1))</f>
        <v>0</v>
      </c>
      <c r="Q2578" s="21"/>
      <c r="R2578" s="21"/>
      <c r="S2578" s="21"/>
      <c r="T2578" s="42" t="str">
        <f aca="false">IF(AND($A2578 = "Nome da disciplina:", ISTEXT($B2578)), "OK", "")</f>
        <v/>
      </c>
      <c r="U2578" s="21"/>
      <c r="V2578" s="21"/>
      <c r="W2578" s="21"/>
    </row>
    <row r="2579" customFormat="false" ht="13.5" hidden="false" customHeight="false" outlineLevel="0" collapsed="false">
      <c r="A2579" s="15" t="s">
        <v>128</v>
      </c>
      <c r="B2579" s="20"/>
      <c r="C2579" s="20"/>
      <c r="D2579" s="20"/>
      <c r="E2579" s="19"/>
      <c r="F2579" s="15" t="s">
        <v>110</v>
      </c>
      <c r="G2579" s="22"/>
      <c r="H2579" s="19"/>
      <c r="I2579" s="15" t="s">
        <v>129</v>
      </c>
      <c r="J2579" s="22"/>
      <c r="K2579" s="19"/>
      <c r="L2579" s="15" t="s">
        <v>110</v>
      </c>
      <c r="M2579" s="22"/>
      <c r="N2579" s="19"/>
      <c r="O2579" s="15" t="str">
        <f aca="false">IF(OR(AND(NOT(ISBLANK(G2579)),NOT(ISNUMBER(G2579))),AND(NOT(ISBLANK(J2579)),NOT(ISNUMBER(M2579)))),"Digite um número na C.H.",IF(OR(COUNTIF(B2570:B2579,B2579)&gt;1,COUNTIF(J2570:J2579,J2579)&gt;1),"Docente repetido",""))</f>
        <v/>
      </c>
      <c r="P2579" s="15" t="n">
        <f aca="false">IF(ISBLANK(O2579),"",IF(O2579="",0,1))</f>
        <v>0</v>
      </c>
      <c r="Q2579" s="21"/>
      <c r="R2579" s="21"/>
      <c r="S2579" s="21"/>
      <c r="T2579" s="42" t="str">
        <f aca="false">IF(AND($A2579 = "Nome da disciplina:", ISTEXT($B2579)), "OK", "")</f>
        <v/>
      </c>
      <c r="U2579" s="21"/>
      <c r="V2579" s="21"/>
      <c r="W2579" s="21"/>
    </row>
    <row r="2580" customFormat="false" ht="12" hidden="false" customHeight="false" outlineLevel="0" collapsed="false">
      <c r="A2580" s="21"/>
      <c r="B2580" s="21"/>
      <c r="C2580" s="21"/>
      <c r="D2580" s="21"/>
      <c r="E2580" s="21"/>
      <c r="F2580" s="21"/>
      <c r="G2580" s="21"/>
      <c r="H2580" s="21"/>
      <c r="I2580" s="21"/>
      <c r="J2580" s="21"/>
      <c r="K2580" s="21"/>
      <c r="L2580" s="21"/>
      <c r="M2580" s="21"/>
      <c r="N2580" s="21"/>
      <c r="O2580" s="21"/>
      <c r="P2580" s="21"/>
      <c r="Q2580" s="21"/>
      <c r="R2580" s="21"/>
      <c r="S2580" s="21"/>
      <c r="T2580" s="42" t="str">
        <f aca="false">IF(AND($A2580 = "Nome da disciplina:", ISTEXT($B2580)), "OK", "")</f>
        <v/>
      </c>
      <c r="U2580" s="21"/>
      <c r="V2580" s="21"/>
      <c r="W2580" s="21"/>
    </row>
    <row r="2581" customFormat="false" ht="15.75" hidden="false" customHeight="true" outlineLevel="0" collapsed="false">
      <c r="T2581" s="42" t="str">
        <f aca="false">IF(AND($A2581 = "Nome da disciplina:", ISTEXT($B2581)), "OK", "")</f>
        <v/>
      </c>
    </row>
    <row r="2582" customFormat="false" ht="15.75" hidden="false" customHeight="true" outlineLevel="0" collapsed="false">
      <c r="T2582" s="42" t="str">
        <f aca="false">IF(AND($A2582 = "Nome da disciplina:", ISTEXT($B2582)), "OK", "")</f>
        <v/>
      </c>
    </row>
    <row r="2583" customFormat="false" ht="19.5" hidden="false" customHeight="true" outlineLevel="0" collapsed="false">
      <c r="A2583" s="15" t="s">
        <v>98</v>
      </c>
      <c r="B2583" s="17"/>
      <c r="C2583" s="17"/>
      <c r="D2583" s="17"/>
      <c r="E2583" s="17"/>
      <c r="F2583" s="17"/>
      <c r="G2583" s="17"/>
      <c r="H2583" s="17"/>
      <c r="I2583" s="17"/>
      <c r="J2583" s="17"/>
      <c r="K2583" s="17"/>
      <c r="L2583" s="17"/>
      <c r="M2583" s="17"/>
      <c r="N2583" s="19"/>
      <c r="O2583" s="15" t="str">
        <f aca="false">IF(AND(B2583="",NOT(F2584="")),"Nome da disciplina obrigatório","")</f>
        <v/>
      </c>
      <c r="P2583" s="15" t="n">
        <f aca="false">IF(ISBLANK(O2583),"",IF(O2583="",0,1))</f>
        <v>0</v>
      </c>
      <c r="Q2583" s="21"/>
      <c r="R2583" s="21"/>
      <c r="S2583" s="21"/>
      <c r="T2583" s="42" t="str">
        <f aca="false">IF(AND($A2583 = "Nome da disciplina:", ISTEXT($B2583)), "OK", "")</f>
        <v/>
      </c>
      <c r="U2583" s="21"/>
      <c r="V2583" s="21"/>
      <c r="W2583" s="21"/>
    </row>
    <row r="2584" customFormat="false" ht="32.25" hidden="false" customHeight="true" outlineLevel="0" collapsed="false">
      <c r="A2584" s="47" t="s">
        <v>99</v>
      </c>
      <c r="B2584" s="47"/>
      <c r="C2584" s="47"/>
      <c r="D2584" s="47"/>
      <c r="E2584" s="47"/>
      <c r="F2584" s="15" t="str">
        <f aca="false">IF(SUM(G2594:G2603)+SUM(M2594:M2603)=0,"",SUM(G2594:G2603)+SUM(M2594:M2603))</f>
        <v/>
      </c>
      <c r="H2584" s="19"/>
      <c r="I2584" s="19"/>
      <c r="J2584" s="19"/>
      <c r="K2584" s="19"/>
      <c r="L2584" s="19"/>
      <c r="M2584" s="19"/>
      <c r="N2584" s="19"/>
      <c r="O2584" s="15" t="str">
        <f aca="false">IF(F2584="", "", IF(AND(NOT(F2584=0),NOT(MOD(F2584,15)=0)),"A carga horária deve ser múltiplo de 15",""))</f>
        <v/>
      </c>
      <c r="P2584" s="15" t="n">
        <f aca="false">IF(ISBLANK(O2584),"",IF(O2584="",0,1))</f>
        <v>0</v>
      </c>
      <c r="Q2584" s="21"/>
      <c r="R2584" s="21"/>
      <c r="S2584" s="21"/>
      <c r="T2584" s="42" t="str">
        <f aca="false">IF(AND($A2584 = "Nome da disciplina:", ISTEXT($B2584)), "OK", "")</f>
        <v/>
      </c>
      <c r="U2584" s="19"/>
      <c r="V2584" s="19"/>
      <c r="W2584" s="21"/>
    </row>
    <row r="2585" customFormat="false" ht="13.5" hidden="false" customHeight="true" outlineLevel="0" collapsed="false">
      <c r="A2585" s="39" t="s">
        <v>92</v>
      </c>
      <c r="B2585" s="39"/>
      <c r="C2585" s="39"/>
      <c r="D2585" s="39"/>
      <c r="E2585" s="39"/>
      <c r="F2585" s="48" t="str">
        <f aca="false">IF(AND(NOT(ISBLANK(F2584)),ISNUMBER(F2584),F2584&gt;=15),F2584/15,"")</f>
        <v/>
      </c>
      <c r="G2585" s="19"/>
      <c r="H2585" s="19"/>
      <c r="I2585" s="19"/>
      <c r="J2585" s="19"/>
      <c r="K2585" s="19"/>
      <c r="L2585" s="19"/>
      <c r="M2585" s="19"/>
      <c r="N2585" s="19"/>
      <c r="O2585" s="21"/>
      <c r="P2585" s="21"/>
      <c r="Q2585" s="21"/>
      <c r="R2585" s="21"/>
      <c r="S2585" s="21"/>
      <c r="T2585" s="42" t="str">
        <f aca="false">IF(AND($A2585 = "Nome da disciplina:", ISTEXT($B2585)), "OK", "")</f>
        <v/>
      </c>
      <c r="U2585" s="19"/>
      <c r="V2585" s="19"/>
      <c r="W2585" s="21"/>
    </row>
    <row r="2586" customFormat="false" ht="60" hidden="false" customHeight="true" outlineLevel="0" collapsed="false">
      <c r="A2586" s="15" t="s">
        <v>100</v>
      </c>
      <c r="B2586" s="31"/>
      <c r="C2586" s="31"/>
      <c r="D2586" s="31"/>
      <c r="E2586" s="31"/>
      <c r="F2586" s="31"/>
      <c r="G2586" s="31"/>
      <c r="H2586" s="31"/>
      <c r="I2586" s="31"/>
      <c r="J2586" s="31"/>
      <c r="K2586" s="31"/>
      <c r="L2586" s="31"/>
      <c r="M2586" s="31"/>
      <c r="N2586" s="19"/>
      <c r="O2586" s="21"/>
      <c r="P2586" s="21"/>
      <c r="Q2586" s="21"/>
      <c r="R2586" s="21"/>
      <c r="S2586" s="21"/>
      <c r="T2586" s="42" t="str">
        <f aca="false">IF(AND($A2586 = "Nome da disciplina:", ISTEXT($B2586)), "OK", "")</f>
        <v/>
      </c>
      <c r="U2586" s="19"/>
      <c r="V2586" s="19"/>
      <c r="W2586" s="21"/>
    </row>
    <row r="2587" customFormat="false" ht="60" hidden="false" customHeight="true" outlineLevel="0" collapsed="false">
      <c r="A2587" s="49" t="s">
        <v>101</v>
      </c>
      <c r="B2587" s="31"/>
      <c r="C2587" s="31"/>
      <c r="D2587" s="31"/>
      <c r="E2587" s="31"/>
      <c r="F2587" s="31"/>
      <c r="G2587" s="31"/>
      <c r="H2587" s="31"/>
      <c r="I2587" s="31"/>
      <c r="J2587" s="31"/>
      <c r="K2587" s="31"/>
      <c r="L2587" s="31"/>
      <c r="M2587" s="31"/>
      <c r="N2587" s="19"/>
      <c r="O2587" s="21"/>
      <c r="P2587" s="21"/>
      <c r="Q2587" s="21"/>
      <c r="R2587" s="21"/>
      <c r="S2587" s="21"/>
      <c r="T2587" s="42" t="str">
        <f aca="false">IF(AND($A2587 = "Nome da disciplina:", ISTEXT($B2587)), "OK", "")</f>
        <v/>
      </c>
      <c r="U2587" s="19"/>
      <c r="V2587" s="19"/>
      <c r="W2587" s="21"/>
    </row>
    <row r="2588" customFormat="false" ht="13.5" hidden="false" customHeight="false" outlineLevel="0" collapsed="false">
      <c r="A2588" s="15" t="s">
        <v>102</v>
      </c>
      <c r="B2588" s="22"/>
      <c r="C2588" s="50" t="s">
        <v>103</v>
      </c>
      <c r="D2588" s="19"/>
      <c r="E2588" s="19"/>
      <c r="G2588" s="21"/>
      <c r="H2588" s="19"/>
      <c r="I2588" s="19"/>
      <c r="J2588" s="19"/>
      <c r="K2588" s="19"/>
      <c r="L2588" s="19"/>
      <c r="M2588" s="19"/>
      <c r="N2588" s="19"/>
      <c r="O2588" s="21"/>
      <c r="P2588" s="21"/>
      <c r="Q2588" s="21"/>
      <c r="R2588" s="21"/>
      <c r="S2588" s="21"/>
      <c r="T2588" s="42" t="str">
        <f aca="false">IF(AND($A2588 = "Nome da disciplina:", ISTEXT($B2588)), "OK", "")</f>
        <v/>
      </c>
      <c r="U2588" s="19"/>
      <c r="V2588" s="19"/>
      <c r="W2588" s="21"/>
    </row>
    <row r="2589" customFormat="false" ht="13.5" hidden="false" customHeight="false" outlineLevel="0" collapsed="false">
      <c r="A2589" s="15" t="s">
        <v>104</v>
      </c>
      <c r="B2589" s="22"/>
      <c r="C2589" s="50" t="s">
        <v>103</v>
      </c>
      <c r="D2589" s="19"/>
      <c r="E2589" s="19"/>
      <c r="G2589" s="21"/>
      <c r="H2589" s="19"/>
      <c r="I2589" s="19"/>
      <c r="J2589" s="19"/>
      <c r="K2589" s="19"/>
      <c r="L2589" s="19"/>
      <c r="M2589" s="19"/>
      <c r="N2589" s="19"/>
      <c r="O2589" s="21"/>
      <c r="P2589" s="21"/>
      <c r="Q2589" s="21"/>
      <c r="R2589" s="21"/>
      <c r="S2589" s="21"/>
      <c r="T2589" s="42" t="str">
        <f aca="false">IF(AND($A2589 = "Nome da disciplina:", ISTEXT($B2589)), "OK", "")</f>
        <v/>
      </c>
      <c r="U2589" s="19"/>
      <c r="V2589" s="19"/>
      <c r="W2589" s="21"/>
    </row>
    <row r="2590" customFormat="false" ht="13.5" hidden="false" customHeight="true" outlineLevel="0" collapsed="false">
      <c r="A2590" s="51" t="s">
        <v>105</v>
      </c>
      <c r="B2590" s="51"/>
      <c r="C2590" s="22"/>
      <c r="D2590" s="50" t="s">
        <v>103</v>
      </c>
      <c r="E2590" s="19"/>
      <c r="F2590" s="52"/>
      <c r="G2590" s="21"/>
      <c r="H2590" s="19"/>
      <c r="I2590" s="19"/>
      <c r="J2590" s="19"/>
      <c r="K2590" s="19"/>
      <c r="L2590" s="19"/>
      <c r="M2590" s="19"/>
      <c r="N2590" s="19"/>
      <c r="O2590" s="21"/>
      <c r="P2590" s="21"/>
      <c r="Q2590" s="21"/>
      <c r="R2590" s="21"/>
      <c r="S2590" s="21"/>
      <c r="T2590" s="42" t="str">
        <f aca="false">IF(AND($A2590 = "Nome da disciplina:", ISTEXT($B2590)), "OK", "")</f>
        <v/>
      </c>
      <c r="U2590" s="19"/>
      <c r="V2590" s="19"/>
      <c r="W2590" s="21"/>
    </row>
    <row r="2591" customFormat="false" ht="13.5" hidden="false" customHeight="true" outlineLevel="0" collapsed="false">
      <c r="A2591" s="51" t="s">
        <v>106</v>
      </c>
      <c r="B2591" s="51"/>
      <c r="C2591" s="22"/>
      <c r="D2591" s="50" t="s">
        <v>103</v>
      </c>
      <c r="E2591" s="19"/>
      <c r="F2591" s="52"/>
      <c r="G2591" s="21"/>
      <c r="H2591" s="19"/>
      <c r="I2591" s="19"/>
      <c r="J2591" s="19"/>
      <c r="K2591" s="19"/>
      <c r="L2591" s="19"/>
      <c r="M2591" s="19"/>
      <c r="N2591" s="19"/>
      <c r="O2591" s="21"/>
      <c r="P2591" s="21"/>
      <c r="Q2591" s="21"/>
      <c r="R2591" s="21"/>
      <c r="S2591" s="21"/>
      <c r="T2591" s="42" t="str">
        <f aca="false">IF(AND($A2591 = "Nome da disciplina:", ISTEXT($B2591)), "OK", "")</f>
        <v/>
      </c>
      <c r="U2591" s="19"/>
      <c r="V2591" s="19"/>
      <c r="W2591" s="21"/>
    </row>
    <row r="2592" customFormat="false" ht="13.5" hidden="false" customHeight="true" outlineLevel="0" collapsed="false">
      <c r="A2592" s="57" t="s">
        <v>107</v>
      </c>
      <c r="B2592" s="57"/>
      <c r="C2592" s="57"/>
      <c r="D2592" s="22"/>
      <c r="E2592" s="50" t="s">
        <v>103</v>
      </c>
      <c r="G2592" s="21"/>
      <c r="H2592" s="19"/>
      <c r="I2592" s="19"/>
      <c r="J2592" s="19"/>
      <c r="K2592" s="19"/>
      <c r="L2592" s="19"/>
      <c r="M2592" s="19"/>
      <c r="N2592" s="19"/>
      <c r="O2592" s="21"/>
      <c r="P2592" s="21"/>
      <c r="Q2592" s="21"/>
      <c r="R2592" s="21"/>
      <c r="S2592" s="21"/>
      <c r="T2592" s="42" t="str">
        <f aca="false">IF(AND($A2592 = "Nome da disciplina:", ISTEXT($B2592)), "OK", "")</f>
        <v/>
      </c>
      <c r="U2592" s="19"/>
      <c r="V2592" s="19"/>
      <c r="W2592" s="21"/>
    </row>
    <row r="2593" customFormat="false" ht="13.5" hidden="false" customHeight="true" outlineLevel="0" collapsed="false">
      <c r="A2593" s="59" t="s">
        <v>108</v>
      </c>
      <c r="B2593" s="59"/>
      <c r="C2593" s="59"/>
      <c r="D2593" s="22"/>
      <c r="E2593" s="50" t="s">
        <v>103</v>
      </c>
      <c r="G2593" s="21"/>
      <c r="H2593" s="19"/>
      <c r="I2593" s="19"/>
      <c r="J2593" s="19"/>
      <c r="K2593" s="19"/>
      <c r="L2593" s="19"/>
      <c r="M2593" s="19"/>
      <c r="N2593" s="19"/>
      <c r="O2593" s="21"/>
      <c r="P2593" s="21"/>
      <c r="Q2593" s="21"/>
      <c r="R2593" s="21"/>
      <c r="S2593" s="21"/>
      <c r="T2593" s="42" t="str">
        <f aca="false">IF(AND($A2593 = "Nome da disciplina:", ISTEXT($B2593)), "OK", "")</f>
        <v/>
      </c>
      <c r="U2593" s="19"/>
      <c r="V2593" s="19"/>
      <c r="W2593" s="21"/>
    </row>
    <row r="2594" customFormat="false" ht="13.5" hidden="false" customHeight="false" outlineLevel="0" collapsed="false">
      <c r="A2594" s="15" t="s">
        <v>109</v>
      </c>
      <c r="B2594" s="20"/>
      <c r="C2594" s="20"/>
      <c r="D2594" s="20"/>
      <c r="E2594" s="19"/>
      <c r="F2594" s="15" t="s">
        <v>110</v>
      </c>
      <c r="G2594" s="22"/>
      <c r="H2594" s="19"/>
      <c r="I2594" s="15" t="s">
        <v>111</v>
      </c>
      <c r="J2594" s="22"/>
      <c r="K2594" s="19"/>
      <c r="L2594" s="15" t="s">
        <v>110</v>
      </c>
      <c r="M2594" s="22"/>
      <c r="N2594" s="19"/>
      <c r="O2594" s="15" t="str">
        <f aca="false">IF(OR(AND(NOT(ISBLANK(G2594)),NOT(ISNUMBER(G2594))),AND(NOT(ISBLANK(J2594)),NOT(ISNUMBER(M2594)))),"Digite um número na C.H.",IF(OR(COUNTIF(B2594:B2603,B2594)&gt;1,COUNTIF(J2594:J2603,J2594)&gt;1),"Docente repetido",""))</f>
        <v/>
      </c>
      <c r="P2594" s="15" t="n">
        <f aca="false">IF(ISBLANK(O2594),"",IF(O2594="",0,1))</f>
        <v>0</v>
      </c>
      <c r="Q2594" s="21"/>
      <c r="R2594" s="21"/>
      <c r="S2594" s="21"/>
      <c r="T2594" s="42" t="str">
        <f aca="false">IF(AND($A2594 = "Nome da disciplina:", ISTEXT($B2594)), "OK", "")</f>
        <v/>
      </c>
      <c r="U2594" s="19"/>
      <c r="V2594" s="19"/>
      <c r="W2594" s="21"/>
    </row>
    <row r="2595" customFormat="false" ht="13.5" hidden="false" customHeight="false" outlineLevel="0" collapsed="false">
      <c r="A2595" s="15" t="s">
        <v>112</v>
      </c>
      <c r="B2595" s="20"/>
      <c r="C2595" s="20"/>
      <c r="D2595" s="20"/>
      <c r="E2595" s="19"/>
      <c r="F2595" s="15" t="s">
        <v>110</v>
      </c>
      <c r="G2595" s="22"/>
      <c r="H2595" s="19"/>
      <c r="I2595" s="15" t="s">
        <v>113</v>
      </c>
      <c r="J2595" s="22"/>
      <c r="K2595" s="19"/>
      <c r="L2595" s="15" t="s">
        <v>110</v>
      </c>
      <c r="M2595" s="22"/>
      <c r="N2595" s="19"/>
      <c r="O2595" s="15" t="str">
        <f aca="false">IF(OR(AND(NOT(ISBLANK(G2595)),NOT(ISNUMBER(G2595))),AND(NOT(ISBLANK(J2595)),NOT(ISNUMBER(M2595)))),"Digite um número na C.H.",IF(OR(COUNTIF(B2594:B2603,B2595)&gt;1,COUNTIF(J2594:J2603,J2595)&gt;1),"Docente repetido",""))</f>
        <v/>
      </c>
      <c r="P2595" s="15" t="n">
        <f aca="false">IF(ISBLANK(O2595),"",IF(O2595="",0,1))</f>
        <v>0</v>
      </c>
      <c r="Q2595" s="21"/>
      <c r="R2595" s="21"/>
      <c r="S2595" s="21"/>
      <c r="T2595" s="42" t="str">
        <f aca="false">IF(AND($A2595 = "Nome da disciplina:", ISTEXT($B2595)), "OK", "")</f>
        <v/>
      </c>
      <c r="U2595" s="19"/>
      <c r="V2595" s="19"/>
      <c r="W2595" s="21"/>
    </row>
    <row r="2596" customFormat="false" ht="13.5" hidden="false" customHeight="false" outlineLevel="0" collapsed="false">
      <c r="A2596" s="15" t="s">
        <v>114</v>
      </c>
      <c r="B2596" s="20"/>
      <c r="C2596" s="20"/>
      <c r="D2596" s="20"/>
      <c r="E2596" s="19"/>
      <c r="F2596" s="15" t="s">
        <v>110</v>
      </c>
      <c r="G2596" s="22"/>
      <c r="H2596" s="19"/>
      <c r="I2596" s="15" t="s">
        <v>115</v>
      </c>
      <c r="J2596" s="22"/>
      <c r="K2596" s="19"/>
      <c r="L2596" s="15" t="s">
        <v>110</v>
      </c>
      <c r="M2596" s="22"/>
      <c r="N2596" s="19"/>
      <c r="O2596" s="15" t="str">
        <f aca="false">IF(OR(AND(NOT(ISBLANK(G2596)),NOT(ISNUMBER(G2596))),AND(NOT(ISBLANK(J2596)),NOT(ISNUMBER(M2596)))),"Digite um número na C.H.",IF(OR(COUNTIF(B2594:B2603,B2596)&gt;1,COUNTIF(J2594:J2603,J2596)&gt;1),"Docente repetido",""))</f>
        <v/>
      </c>
      <c r="P2596" s="15" t="n">
        <f aca="false">IF(ISBLANK(O2596),"",IF(O2596="",0,1))</f>
        <v>0</v>
      </c>
      <c r="Q2596" s="21"/>
      <c r="R2596" s="21"/>
      <c r="S2596" s="21"/>
      <c r="T2596" s="42" t="str">
        <f aca="false">IF(AND($A2596 = "Nome da disciplina:", ISTEXT($B2596)), "OK", "")</f>
        <v/>
      </c>
      <c r="U2596" s="19"/>
      <c r="V2596" s="19"/>
      <c r="W2596" s="21"/>
    </row>
    <row r="2597" customFormat="false" ht="13.5" hidden="false" customHeight="false" outlineLevel="0" collapsed="false">
      <c r="A2597" s="15" t="s">
        <v>116</v>
      </c>
      <c r="B2597" s="20"/>
      <c r="C2597" s="20"/>
      <c r="D2597" s="20"/>
      <c r="E2597" s="19"/>
      <c r="F2597" s="15" t="s">
        <v>110</v>
      </c>
      <c r="G2597" s="22"/>
      <c r="H2597" s="19"/>
      <c r="I2597" s="15" t="s">
        <v>117</v>
      </c>
      <c r="J2597" s="22"/>
      <c r="K2597" s="19"/>
      <c r="L2597" s="15" t="s">
        <v>110</v>
      </c>
      <c r="M2597" s="22"/>
      <c r="N2597" s="19"/>
      <c r="O2597" s="15" t="str">
        <f aca="false">IF(OR(AND(NOT(ISBLANK(G2597)),NOT(ISNUMBER(G2597))),AND(NOT(ISBLANK(J2597)),NOT(ISNUMBER(M2597)))),"Digite um número na C.H.",IF(OR(COUNTIF(B2594:B2603,B2597)&gt;1,COUNTIF(J2594:J2603,J2597)&gt;1),"Docente repetido",""))</f>
        <v/>
      </c>
      <c r="P2597" s="15" t="n">
        <f aca="false">IF(ISBLANK(O2597),"",IF(O2597="",0,1))</f>
        <v>0</v>
      </c>
      <c r="Q2597" s="21"/>
      <c r="R2597" s="21"/>
      <c r="S2597" s="21"/>
      <c r="T2597" s="42" t="str">
        <f aca="false">IF(AND($A2597 = "Nome da disciplina:", ISTEXT($B2597)), "OK", "")</f>
        <v/>
      </c>
      <c r="U2597" s="19"/>
      <c r="V2597" s="19"/>
      <c r="W2597" s="21"/>
    </row>
    <row r="2598" customFormat="false" ht="13.5" hidden="false" customHeight="false" outlineLevel="0" collapsed="false">
      <c r="A2598" s="15" t="s">
        <v>118</v>
      </c>
      <c r="B2598" s="20"/>
      <c r="C2598" s="20"/>
      <c r="D2598" s="20"/>
      <c r="E2598" s="19"/>
      <c r="F2598" s="15" t="s">
        <v>110</v>
      </c>
      <c r="G2598" s="22"/>
      <c r="H2598" s="19"/>
      <c r="I2598" s="15" t="s">
        <v>119</v>
      </c>
      <c r="J2598" s="22"/>
      <c r="K2598" s="19"/>
      <c r="L2598" s="15" t="s">
        <v>110</v>
      </c>
      <c r="M2598" s="22"/>
      <c r="N2598" s="19"/>
      <c r="O2598" s="15" t="str">
        <f aca="false">IF(OR(AND(NOT(ISBLANK(G2598)),NOT(ISNUMBER(G2598))),AND(NOT(ISBLANK(J2598)),NOT(ISNUMBER(M2598)))),"Digite um número na C.H.",IF(OR(COUNTIF(B2594:B2603,B2598)&gt;1,COUNTIF(J2594:J2603,J2598)&gt;1),"Docente repetido",""))</f>
        <v/>
      </c>
      <c r="P2598" s="15" t="n">
        <f aca="false">IF(ISBLANK(O2598),"",IF(O2598="",0,1))</f>
        <v>0</v>
      </c>
      <c r="Q2598" s="21"/>
      <c r="R2598" s="21"/>
      <c r="S2598" s="21"/>
      <c r="T2598" s="42" t="str">
        <f aca="false">IF(AND($A2598 = "Nome da disciplina:", ISTEXT($B2598)), "OK", "")</f>
        <v/>
      </c>
      <c r="U2598" s="19"/>
      <c r="V2598" s="19"/>
      <c r="W2598" s="21"/>
    </row>
    <row r="2599" customFormat="false" ht="13.5" hidden="false" customHeight="false" outlineLevel="0" collapsed="false">
      <c r="A2599" s="15" t="s">
        <v>120</v>
      </c>
      <c r="B2599" s="20"/>
      <c r="C2599" s="20"/>
      <c r="D2599" s="20"/>
      <c r="E2599" s="19"/>
      <c r="F2599" s="15" t="s">
        <v>110</v>
      </c>
      <c r="G2599" s="22"/>
      <c r="H2599" s="19"/>
      <c r="I2599" s="15" t="s">
        <v>121</v>
      </c>
      <c r="J2599" s="22"/>
      <c r="K2599" s="19"/>
      <c r="L2599" s="15" t="s">
        <v>110</v>
      </c>
      <c r="M2599" s="22"/>
      <c r="N2599" s="19"/>
      <c r="O2599" s="15" t="str">
        <f aca="false">IF(OR(AND(NOT(ISBLANK(G2599)),NOT(ISNUMBER(G2599))),AND(NOT(ISBLANK(J2599)),NOT(ISNUMBER(M2599)))),"Digite um número na C.H.",IF(OR(COUNTIF(B2594:B2603,B2599)&gt;1,COUNTIF(J2594:J2603,J2599)&gt;1),"Docente repetido",""))</f>
        <v/>
      </c>
      <c r="P2599" s="15" t="n">
        <f aca="false">IF(ISBLANK(O2599),"",IF(O2599="",0,1))</f>
        <v>0</v>
      </c>
      <c r="Q2599" s="21"/>
      <c r="R2599" s="21"/>
      <c r="S2599" s="21"/>
      <c r="T2599" s="42" t="str">
        <f aca="false">IF(AND($A2599 = "Nome da disciplina:", ISTEXT($B2599)), "OK", "")</f>
        <v/>
      </c>
      <c r="U2599" s="19"/>
      <c r="V2599" s="19"/>
      <c r="W2599" s="21"/>
    </row>
    <row r="2600" customFormat="false" ht="13.5" hidden="false" customHeight="false" outlineLevel="0" collapsed="false">
      <c r="A2600" s="15" t="s">
        <v>122</v>
      </c>
      <c r="B2600" s="20"/>
      <c r="C2600" s="20"/>
      <c r="D2600" s="20"/>
      <c r="E2600" s="19"/>
      <c r="F2600" s="15" t="s">
        <v>110</v>
      </c>
      <c r="G2600" s="22"/>
      <c r="H2600" s="19"/>
      <c r="I2600" s="15" t="s">
        <v>123</v>
      </c>
      <c r="J2600" s="22"/>
      <c r="K2600" s="19"/>
      <c r="L2600" s="15" t="s">
        <v>110</v>
      </c>
      <c r="M2600" s="22"/>
      <c r="N2600" s="19"/>
      <c r="O2600" s="15" t="str">
        <f aca="false">IF(OR(AND(NOT(ISBLANK(G2600)),NOT(ISNUMBER(G2600))),AND(NOT(ISBLANK(J2600)),NOT(ISNUMBER(M2600)))),"Digite um número na C.H.",IF(OR(COUNTIF(B2594:B2603,B2600)&gt;1,COUNTIF(J2594:J2603,J2600)&gt;1),"Docente repetido",""))</f>
        <v/>
      </c>
      <c r="P2600" s="15" t="n">
        <f aca="false">IF(ISBLANK(O2600),"",IF(O2600="",0,1))</f>
        <v>0</v>
      </c>
      <c r="Q2600" s="21"/>
      <c r="R2600" s="21"/>
      <c r="S2600" s="21"/>
      <c r="T2600" s="42" t="str">
        <f aca="false">IF(AND($A2600 = "Nome da disciplina:", ISTEXT($B2600)), "OK", "")</f>
        <v/>
      </c>
      <c r="U2600" s="19"/>
      <c r="V2600" s="19"/>
      <c r="W2600" s="21"/>
    </row>
    <row r="2601" customFormat="false" ht="13.5" hidden="false" customHeight="false" outlineLevel="0" collapsed="false">
      <c r="A2601" s="15" t="s">
        <v>124</v>
      </c>
      <c r="B2601" s="20"/>
      <c r="C2601" s="20"/>
      <c r="D2601" s="20"/>
      <c r="E2601" s="19"/>
      <c r="F2601" s="15" t="s">
        <v>110</v>
      </c>
      <c r="G2601" s="22"/>
      <c r="H2601" s="19"/>
      <c r="I2601" s="15" t="s">
        <v>125</v>
      </c>
      <c r="J2601" s="22"/>
      <c r="K2601" s="19"/>
      <c r="L2601" s="15" t="s">
        <v>110</v>
      </c>
      <c r="M2601" s="22"/>
      <c r="N2601" s="19"/>
      <c r="O2601" s="15" t="str">
        <f aca="false">IF(OR(AND(NOT(ISBLANK(G2601)),NOT(ISNUMBER(G2601))),AND(NOT(ISBLANK(J2601)),NOT(ISNUMBER(M2601)))),"Digite um número na C.H.",IF(OR(COUNTIF(B2594:B2603,B2601)&gt;1,COUNTIF(J2594:J2603,J2601)&gt;1),"Docente repetido",""))</f>
        <v/>
      </c>
      <c r="P2601" s="15" t="n">
        <f aca="false">IF(ISBLANK(O2601),"",IF(O2601="",0,1))</f>
        <v>0</v>
      </c>
      <c r="Q2601" s="21"/>
      <c r="R2601" s="21"/>
      <c r="S2601" s="21"/>
      <c r="T2601" s="42" t="str">
        <f aca="false">IF(AND($A2601 = "Nome da disciplina:", ISTEXT($B2601)), "OK", "")</f>
        <v/>
      </c>
      <c r="U2601" s="19"/>
      <c r="V2601" s="19"/>
      <c r="W2601" s="21"/>
    </row>
    <row r="2602" customFormat="false" ht="13.5" hidden="false" customHeight="false" outlineLevel="0" collapsed="false">
      <c r="A2602" s="15" t="s">
        <v>126</v>
      </c>
      <c r="B2602" s="20"/>
      <c r="C2602" s="20"/>
      <c r="D2602" s="20"/>
      <c r="E2602" s="19"/>
      <c r="F2602" s="15" t="s">
        <v>110</v>
      </c>
      <c r="G2602" s="22"/>
      <c r="H2602" s="19"/>
      <c r="I2602" s="15" t="s">
        <v>127</v>
      </c>
      <c r="J2602" s="22"/>
      <c r="K2602" s="19"/>
      <c r="L2602" s="15" t="s">
        <v>110</v>
      </c>
      <c r="M2602" s="22"/>
      <c r="N2602" s="19"/>
      <c r="O2602" s="15" t="str">
        <f aca="false">IF(OR(AND(NOT(ISBLANK(G2602)),NOT(ISNUMBER(G2602))),AND(NOT(ISBLANK(J2602)),NOT(ISNUMBER(M2602)))),"Digite um número na C.H.",IF(OR(COUNTIF(B2594:B2603,B2602)&gt;1,COUNTIF(J2594:J2603,J2602)&gt;1),"Docente repetido",""))</f>
        <v/>
      </c>
      <c r="P2602" s="15" t="n">
        <f aca="false">IF(ISBLANK(O2602),"",IF(O2602="",0,1))</f>
        <v>0</v>
      </c>
      <c r="Q2602" s="21"/>
      <c r="R2602" s="21"/>
      <c r="S2602" s="21"/>
      <c r="T2602" s="42" t="str">
        <f aca="false">IF(AND($A2602 = "Nome da disciplina:", ISTEXT($B2602)), "OK", "")</f>
        <v/>
      </c>
      <c r="U2602" s="21"/>
      <c r="V2602" s="21"/>
      <c r="W2602" s="21"/>
    </row>
    <row r="2603" customFormat="false" ht="13.5" hidden="false" customHeight="false" outlineLevel="0" collapsed="false">
      <c r="A2603" s="15" t="s">
        <v>128</v>
      </c>
      <c r="B2603" s="20"/>
      <c r="C2603" s="20"/>
      <c r="D2603" s="20"/>
      <c r="E2603" s="19"/>
      <c r="F2603" s="15" t="s">
        <v>110</v>
      </c>
      <c r="G2603" s="22"/>
      <c r="H2603" s="19"/>
      <c r="I2603" s="15" t="s">
        <v>129</v>
      </c>
      <c r="J2603" s="22"/>
      <c r="K2603" s="19"/>
      <c r="L2603" s="15" t="s">
        <v>110</v>
      </c>
      <c r="M2603" s="22"/>
      <c r="N2603" s="19"/>
      <c r="O2603" s="15" t="str">
        <f aca="false">IF(OR(AND(NOT(ISBLANK(G2603)),NOT(ISNUMBER(G2603))),AND(NOT(ISBLANK(J2603)),NOT(ISNUMBER(M2603)))),"Digite um número na C.H.",IF(OR(COUNTIF(B2594:B2603,B2603)&gt;1,COUNTIF(J2594:J2603,J2603)&gt;1),"Docente repetido",""))</f>
        <v/>
      </c>
      <c r="P2603" s="15" t="n">
        <f aca="false">IF(ISBLANK(O2603),"",IF(O2603="",0,1))</f>
        <v>0</v>
      </c>
      <c r="Q2603" s="21"/>
      <c r="R2603" s="21"/>
      <c r="S2603" s="21"/>
      <c r="T2603" s="42" t="str">
        <f aca="false">IF(AND($A2603 = "Nome da disciplina:", ISTEXT($B2603)), "OK", "")</f>
        <v/>
      </c>
      <c r="U2603" s="21"/>
      <c r="V2603" s="21"/>
      <c r="W2603" s="21"/>
    </row>
    <row r="2604" customFormat="false" ht="12" hidden="false" customHeight="false" outlineLevel="0" collapsed="false">
      <c r="A2604" s="21"/>
      <c r="B2604" s="21"/>
      <c r="C2604" s="21"/>
      <c r="D2604" s="21"/>
      <c r="E2604" s="21"/>
      <c r="F2604" s="21"/>
      <c r="G2604" s="21"/>
      <c r="H2604" s="21"/>
      <c r="I2604" s="21"/>
      <c r="J2604" s="21"/>
      <c r="K2604" s="21"/>
      <c r="L2604" s="21"/>
      <c r="M2604" s="21"/>
      <c r="N2604" s="21"/>
      <c r="O2604" s="21"/>
      <c r="P2604" s="21"/>
      <c r="Q2604" s="21"/>
      <c r="R2604" s="21"/>
      <c r="S2604" s="21"/>
      <c r="T2604" s="42" t="str">
        <f aca="false">IF(AND($A2604 = "Nome da disciplina:", ISTEXT($B2604)), "OK", "")</f>
        <v/>
      </c>
      <c r="U2604" s="21"/>
      <c r="V2604" s="21"/>
      <c r="W2604" s="21"/>
    </row>
    <row r="2605" customFormat="false" ht="15.75" hidden="false" customHeight="true" outlineLevel="0" collapsed="false">
      <c r="T2605" s="42" t="str">
        <f aca="false">IF(AND($A2605 = "Nome da disciplina:", ISTEXT($B2605)), "OK", "")</f>
        <v/>
      </c>
    </row>
    <row r="2606" customFormat="false" ht="15.75" hidden="false" customHeight="true" outlineLevel="0" collapsed="false">
      <c r="T2606" s="42" t="str">
        <f aca="false">IF(AND($A2606 = "Nome da disciplina:", ISTEXT($B2606)), "OK", "")</f>
        <v/>
      </c>
    </row>
    <row r="2607" customFormat="false" ht="19.5" hidden="false" customHeight="true" outlineLevel="0" collapsed="false">
      <c r="A2607" s="15" t="s">
        <v>98</v>
      </c>
      <c r="B2607" s="17"/>
      <c r="C2607" s="17"/>
      <c r="D2607" s="17"/>
      <c r="E2607" s="17"/>
      <c r="F2607" s="17"/>
      <c r="G2607" s="17"/>
      <c r="H2607" s="17"/>
      <c r="I2607" s="17"/>
      <c r="J2607" s="17"/>
      <c r="K2607" s="17"/>
      <c r="L2607" s="17"/>
      <c r="M2607" s="17"/>
      <c r="N2607" s="19"/>
      <c r="O2607" s="15" t="str">
        <f aca="false">IF(AND(B2607="",NOT(F2608="")),"Nome da disciplina obrigatório","")</f>
        <v/>
      </c>
      <c r="P2607" s="15" t="n">
        <f aca="false">IF(ISBLANK(O2607),"",IF(O2607="",0,1))</f>
        <v>0</v>
      </c>
      <c r="Q2607" s="21"/>
      <c r="R2607" s="21"/>
      <c r="S2607" s="21"/>
      <c r="T2607" s="42" t="str">
        <f aca="false">IF(AND($A2607 = "Nome da disciplina:", ISTEXT($B2607)), "OK", "")</f>
        <v/>
      </c>
      <c r="U2607" s="21"/>
      <c r="V2607" s="21"/>
      <c r="W2607" s="21"/>
    </row>
    <row r="2608" customFormat="false" ht="32.25" hidden="false" customHeight="true" outlineLevel="0" collapsed="false">
      <c r="A2608" s="47" t="s">
        <v>99</v>
      </c>
      <c r="B2608" s="47"/>
      <c r="C2608" s="47"/>
      <c r="D2608" s="47"/>
      <c r="E2608" s="47"/>
      <c r="F2608" s="15" t="str">
        <f aca="false">IF(SUM(G2618:G2627)+SUM(M2618:M2627)=0,"",SUM(G2618:G2627)+SUM(M2618:M2627))</f>
        <v/>
      </c>
      <c r="H2608" s="19"/>
      <c r="I2608" s="19"/>
      <c r="J2608" s="19"/>
      <c r="K2608" s="19"/>
      <c r="L2608" s="19"/>
      <c r="M2608" s="19"/>
      <c r="N2608" s="19"/>
      <c r="O2608" s="15" t="str">
        <f aca="false">IF(F2608="", "", IF(AND(NOT(F2608=0),NOT(MOD(F2608,15)=0)),"A carga horária deve ser múltiplo de 15",""))</f>
        <v/>
      </c>
      <c r="P2608" s="15" t="n">
        <f aca="false">IF(ISBLANK(O2608),"",IF(O2608="",0,1))</f>
        <v>0</v>
      </c>
      <c r="Q2608" s="21"/>
      <c r="R2608" s="21"/>
      <c r="S2608" s="21"/>
      <c r="T2608" s="42" t="str">
        <f aca="false">IF(AND($A2608 = "Nome da disciplina:", ISTEXT($B2608)), "OK", "")</f>
        <v/>
      </c>
      <c r="U2608" s="19"/>
      <c r="V2608" s="19"/>
      <c r="W2608" s="21"/>
    </row>
    <row r="2609" customFormat="false" ht="13.5" hidden="false" customHeight="true" outlineLevel="0" collapsed="false">
      <c r="A2609" s="39" t="s">
        <v>92</v>
      </c>
      <c r="B2609" s="39"/>
      <c r="C2609" s="39"/>
      <c r="D2609" s="39"/>
      <c r="E2609" s="39"/>
      <c r="F2609" s="48" t="str">
        <f aca="false">IF(AND(NOT(ISBLANK(F2608)),ISNUMBER(F2608),F2608&gt;=15),F2608/15,"")</f>
        <v/>
      </c>
      <c r="G2609" s="19"/>
      <c r="H2609" s="19"/>
      <c r="I2609" s="19"/>
      <c r="J2609" s="19"/>
      <c r="K2609" s="19"/>
      <c r="L2609" s="19"/>
      <c r="M2609" s="19"/>
      <c r="N2609" s="19"/>
      <c r="O2609" s="21"/>
      <c r="P2609" s="21"/>
      <c r="Q2609" s="21"/>
      <c r="R2609" s="21"/>
      <c r="S2609" s="21"/>
      <c r="T2609" s="42" t="str">
        <f aca="false">IF(AND($A2609 = "Nome da disciplina:", ISTEXT($B2609)), "OK", "")</f>
        <v/>
      </c>
      <c r="U2609" s="19"/>
      <c r="V2609" s="19"/>
      <c r="W2609" s="21"/>
    </row>
    <row r="2610" customFormat="false" ht="60" hidden="false" customHeight="true" outlineLevel="0" collapsed="false">
      <c r="A2610" s="15" t="s">
        <v>100</v>
      </c>
      <c r="B2610" s="31"/>
      <c r="C2610" s="31"/>
      <c r="D2610" s="31"/>
      <c r="E2610" s="31"/>
      <c r="F2610" s="31"/>
      <c r="G2610" s="31"/>
      <c r="H2610" s="31"/>
      <c r="I2610" s="31"/>
      <c r="J2610" s="31"/>
      <c r="K2610" s="31"/>
      <c r="L2610" s="31"/>
      <c r="M2610" s="31"/>
      <c r="N2610" s="19"/>
      <c r="O2610" s="21"/>
      <c r="P2610" s="21"/>
      <c r="Q2610" s="21"/>
      <c r="R2610" s="21"/>
      <c r="S2610" s="21"/>
      <c r="T2610" s="42" t="str">
        <f aca="false">IF(AND($A2610 = "Nome da disciplina:", ISTEXT($B2610)), "OK", "")</f>
        <v/>
      </c>
      <c r="U2610" s="19"/>
      <c r="V2610" s="19"/>
      <c r="W2610" s="21"/>
    </row>
    <row r="2611" customFormat="false" ht="60" hidden="false" customHeight="true" outlineLevel="0" collapsed="false">
      <c r="A2611" s="49" t="s">
        <v>101</v>
      </c>
      <c r="B2611" s="31"/>
      <c r="C2611" s="31"/>
      <c r="D2611" s="31"/>
      <c r="E2611" s="31"/>
      <c r="F2611" s="31"/>
      <c r="G2611" s="31"/>
      <c r="H2611" s="31"/>
      <c r="I2611" s="31"/>
      <c r="J2611" s="31"/>
      <c r="K2611" s="31"/>
      <c r="L2611" s="31"/>
      <c r="M2611" s="31"/>
      <c r="N2611" s="19"/>
      <c r="O2611" s="21"/>
      <c r="P2611" s="21"/>
      <c r="Q2611" s="21"/>
      <c r="R2611" s="21"/>
      <c r="S2611" s="21"/>
      <c r="T2611" s="42" t="str">
        <f aca="false">IF(AND($A2611 = "Nome da disciplina:", ISTEXT($B2611)), "OK", "")</f>
        <v/>
      </c>
      <c r="U2611" s="19"/>
      <c r="V2611" s="19"/>
      <c r="W2611" s="21"/>
    </row>
    <row r="2612" customFormat="false" ht="13.5" hidden="false" customHeight="false" outlineLevel="0" collapsed="false">
      <c r="A2612" s="15" t="s">
        <v>102</v>
      </c>
      <c r="B2612" s="22"/>
      <c r="C2612" s="50" t="s">
        <v>103</v>
      </c>
      <c r="D2612" s="19"/>
      <c r="E2612" s="19"/>
      <c r="G2612" s="21"/>
      <c r="H2612" s="19"/>
      <c r="I2612" s="19"/>
      <c r="J2612" s="19"/>
      <c r="K2612" s="19"/>
      <c r="L2612" s="19"/>
      <c r="M2612" s="19"/>
      <c r="N2612" s="19"/>
      <c r="O2612" s="21"/>
      <c r="P2612" s="21"/>
      <c r="Q2612" s="21"/>
      <c r="R2612" s="21"/>
      <c r="S2612" s="21"/>
      <c r="T2612" s="42" t="str">
        <f aca="false">IF(AND($A2612 = "Nome da disciplina:", ISTEXT($B2612)), "OK", "")</f>
        <v/>
      </c>
      <c r="U2612" s="19"/>
      <c r="V2612" s="19"/>
      <c r="W2612" s="21"/>
    </row>
    <row r="2613" customFormat="false" ht="13.5" hidden="false" customHeight="false" outlineLevel="0" collapsed="false">
      <c r="A2613" s="15" t="s">
        <v>104</v>
      </c>
      <c r="B2613" s="22"/>
      <c r="C2613" s="50" t="s">
        <v>103</v>
      </c>
      <c r="D2613" s="19"/>
      <c r="E2613" s="19"/>
      <c r="G2613" s="21"/>
      <c r="H2613" s="19"/>
      <c r="I2613" s="19"/>
      <c r="J2613" s="19"/>
      <c r="K2613" s="19"/>
      <c r="L2613" s="19"/>
      <c r="M2613" s="19"/>
      <c r="N2613" s="19"/>
      <c r="O2613" s="21"/>
      <c r="P2613" s="21"/>
      <c r="Q2613" s="21"/>
      <c r="R2613" s="21"/>
      <c r="S2613" s="21"/>
      <c r="T2613" s="42" t="str">
        <f aca="false">IF(AND($A2613 = "Nome da disciplina:", ISTEXT($B2613)), "OK", "")</f>
        <v/>
      </c>
      <c r="U2613" s="19"/>
      <c r="V2613" s="19"/>
      <c r="W2613" s="21"/>
    </row>
    <row r="2614" customFormat="false" ht="13.5" hidden="false" customHeight="true" outlineLevel="0" collapsed="false">
      <c r="A2614" s="51" t="s">
        <v>105</v>
      </c>
      <c r="B2614" s="51"/>
      <c r="C2614" s="22"/>
      <c r="D2614" s="50" t="s">
        <v>103</v>
      </c>
      <c r="E2614" s="19"/>
      <c r="F2614" s="52"/>
      <c r="G2614" s="21"/>
      <c r="H2614" s="19"/>
      <c r="I2614" s="19"/>
      <c r="J2614" s="19"/>
      <c r="K2614" s="19"/>
      <c r="L2614" s="19"/>
      <c r="M2614" s="19"/>
      <c r="N2614" s="19"/>
      <c r="O2614" s="21"/>
      <c r="P2614" s="21"/>
      <c r="Q2614" s="21"/>
      <c r="R2614" s="21"/>
      <c r="S2614" s="21"/>
      <c r="T2614" s="42" t="str">
        <f aca="false">IF(AND($A2614 = "Nome da disciplina:", ISTEXT($B2614)), "OK", "")</f>
        <v/>
      </c>
      <c r="U2614" s="19"/>
      <c r="V2614" s="19"/>
      <c r="W2614" s="21"/>
    </row>
    <row r="2615" customFormat="false" ht="13.5" hidden="false" customHeight="true" outlineLevel="0" collapsed="false">
      <c r="A2615" s="51" t="s">
        <v>106</v>
      </c>
      <c r="B2615" s="51"/>
      <c r="C2615" s="22"/>
      <c r="D2615" s="50" t="s">
        <v>103</v>
      </c>
      <c r="E2615" s="19"/>
      <c r="F2615" s="52"/>
      <c r="G2615" s="21"/>
      <c r="H2615" s="19"/>
      <c r="I2615" s="19"/>
      <c r="J2615" s="19"/>
      <c r="K2615" s="19"/>
      <c r="L2615" s="19"/>
      <c r="M2615" s="19"/>
      <c r="N2615" s="19"/>
      <c r="O2615" s="21"/>
      <c r="P2615" s="21"/>
      <c r="Q2615" s="21"/>
      <c r="R2615" s="21"/>
      <c r="S2615" s="21"/>
      <c r="T2615" s="42" t="str">
        <f aca="false">IF(AND($A2615 = "Nome da disciplina:", ISTEXT($B2615)), "OK", "")</f>
        <v/>
      </c>
      <c r="U2615" s="19"/>
      <c r="V2615" s="19"/>
      <c r="W2615" s="21"/>
    </row>
    <row r="2616" customFormat="false" ht="13.5" hidden="false" customHeight="true" outlineLevel="0" collapsed="false">
      <c r="A2616" s="57" t="s">
        <v>107</v>
      </c>
      <c r="B2616" s="57"/>
      <c r="C2616" s="57"/>
      <c r="D2616" s="22"/>
      <c r="E2616" s="50" t="s">
        <v>103</v>
      </c>
      <c r="G2616" s="21"/>
      <c r="H2616" s="19"/>
      <c r="I2616" s="19"/>
      <c r="J2616" s="19"/>
      <c r="K2616" s="19"/>
      <c r="L2616" s="19"/>
      <c r="M2616" s="19"/>
      <c r="N2616" s="19"/>
      <c r="O2616" s="21"/>
      <c r="P2616" s="21"/>
      <c r="Q2616" s="21"/>
      <c r="R2616" s="21"/>
      <c r="S2616" s="21"/>
      <c r="T2616" s="42" t="str">
        <f aca="false">IF(AND($A2616 = "Nome da disciplina:", ISTEXT($B2616)), "OK", "")</f>
        <v/>
      </c>
      <c r="U2616" s="19"/>
      <c r="V2616" s="19"/>
      <c r="W2616" s="21"/>
    </row>
    <row r="2617" customFormat="false" ht="13.5" hidden="false" customHeight="true" outlineLevel="0" collapsed="false">
      <c r="A2617" s="59" t="s">
        <v>108</v>
      </c>
      <c r="B2617" s="59"/>
      <c r="C2617" s="59"/>
      <c r="D2617" s="22"/>
      <c r="E2617" s="50" t="s">
        <v>103</v>
      </c>
      <c r="G2617" s="21"/>
      <c r="H2617" s="19"/>
      <c r="I2617" s="19"/>
      <c r="J2617" s="19"/>
      <c r="K2617" s="19"/>
      <c r="L2617" s="19"/>
      <c r="M2617" s="19"/>
      <c r="N2617" s="19"/>
      <c r="O2617" s="21"/>
      <c r="P2617" s="21"/>
      <c r="Q2617" s="21"/>
      <c r="R2617" s="21"/>
      <c r="S2617" s="21"/>
      <c r="T2617" s="42" t="str">
        <f aca="false">IF(AND($A2617 = "Nome da disciplina:", ISTEXT($B2617)), "OK", "")</f>
        <v/>
      </c>
      <c r="U2617" s="19"/>
      <c r="V2617" s="19"/>
      <c r="W2617" s="21"/>
    </row>
    <row r="2618" customFormat="false" ht="13.5" hidden="false" customHeight="false" outlineLevel="0" collapsed="false">
      <c r="A2618" s="15" t="s">
        <v>109</v>
      </c>
      <c r="B2618" s="20"/>
      <c r="C2618" s="20"/>
      <c r="D2618" s="20"/>
      <c r="E2618" s="19"/>
      <c r="F2618" s="15" t="s">
        <v>110</v>
      </c>
      <c r="G2618" s="22"/>
      <c r="H2618" s="19"/>
      <c r="I2618" s="15" t="s">
        <v>111</v>
      </c>
      <c r="J2618" s="22"/>
      <c r="K2618" s="19"/>
      <c r="L2618" s="15" t="s">
        <v>110</v>
      </c>
      <c r="M2618" s="22"/>
      <c r="N2618" s="19"/>
      <c r="O2618" s="15" t="str">
        <f aca="false">IF(OR(AND(NOT(ISBLANK(G2618)),NOT(ISNUMBER(G2618))),AND(NOT(ISBLANK(J2618)),NOT(ISNUMBER(M2618)))),"Digite um número na C.H.",IF(OR(COUNTIF(B2618:B2627,B2618)&gt;1,COUNTIF(J2618:J2627,J2618)&gt;1),"Docente repetido",""))</f>
        <v/>
      </c>
      <c r="P2618" s="15" t="n">
        <f aca="false">IF(ISBLANK(O2618),"",IF(O2618="",0,1))</f>
        <v>0</v>
      </c>
      <c r="Q2618" s="21"/>
      <c r="R2618" s="21"/>
      <c r="S2618" s="21"/>
      <c r="T2618" s="42" t="str">
        <f aca="false">IF(AND($A2618 = "Nome da disciplina:", ISTEXT($B2618)), "OK", "")</f>
        <v/>
      </c>
      <c r="U2618" s="19"/>
      <c r="V2618" s="19"/>
      <c r="W2618" s="21"/>
    </row>
    <row r="2619" customFormat="false" ht="13.5" hidden="false" customHeight="false" outlineLevel="0" collapsed="false">
      <c r="A2619" s="15" t="s">
        <v>112</v>
      </c>
      <c r="B2619" s="20"/>
      <c r="C2619" s="20"/>
      <c r="D2619" s="20"/>
      <c r="E2619" s="19"/>
      <c r="F2619" s="15" t="s">
        <v>110</v>
      </c>
      <c r="G2619" s="22"/>
      <c r="H2619" s="19"/>
      <c r="I2619" s="15" t="s">
        <v>113</v>
      </c>
      <c r="J2619" s="22"/>
      <c r="K2619" s="19"/>
      <c r="L2619" s="15" t="s">
        <v>110</v>
      </c>
      <c r="M2619" s="22"/>
      <c r="N2619" s="19"/>
      <c r="O2619" s="15" t="str">
        <f aca="false">IF(OR(AND(NOT(ISBLANK(G2619)),NOT(ISNUMBER(G2619))),AND(NOT(ISBLANK(J2619)),NOT(ISNUMBER(M2619)))),"Digite um número na C.H.",IF(OR(COUNTIF(B2618:B2627,B2619)&gt;1,COUNTIF(J2618:J2627,J2619)&gt;1),"Docente repetido",""))</f>
        <v/>
      </c>
      <c r="P2619" s="15" t="n">
        <f aca="false">IF(ISBLANK(O2619),"",IF(O2619="",0,1))</f>
        <v>0</v>
      </c>
      <c r="Q2619" s="21"/>
      <c r="R2619" s="21"/>
      <c r="S2619" s="21"/>
      <c r="T2619" s="42" t="str">
        <f aca="false">IF(AND($A2619 = "Nome da disciplina:", ISTEXT($B2619)), "OK", "")</f>
        <v/>
      </c>
      <c r="U2619" s="19"/>
      <c r="V2619" s="19"/>
      <c r="W2619" s="21"/>
    </row>
    <row r="2620" customFormat="false" ht="13.5" hidden="false" customHeight="false" outlineLevel="0" collapsed="false">
      <c r="A2620" s="15" t="s">
        <v>114</v>
      </c>
      <c r="B2620" s="20"/>
      <c r="C2620" s="20"/>
      <c r="D2620" s="20"/>
      <c r="E2620" s="19"/>
      <c r="F2620" s="15" t="s">
        <v>110</v>
      </c>
      <c r="G2620" s="22"/>
      <c r="H2620" s="19"/>
      <c r="I2620" s="15" t="s">
        <v>115</v>
      </c>
      <c r="J2620" s="22"/>
      <c r="K2620" s="19"/>
      <c r="L2620" s="15" t="s">
        <v>110</v>
      </c>
      <c r="M2620" s="22"/>
      <c r="N2620" s="19"/>
      <c r="O2620" s="15" t="str">
        <f aca="false">IF(OR(AND(NOT(ISBLANK(G2620)),NOT(ISNUMBER(G2620))),AND(NOT(ISBLANK(J2620)),NOT(ISNUMBER(M2620)))),"Digite um número na C.H.",IF(OR(COUNTIF(B2618:B2627,B2620)&gt;1,COUNTIF(J2618:J2627,J2620)&gt;1),"Docente repetido",""))</f>
        <v/>
      </c>
      <c r="P2620" s="15" t="n">
        <f aca="false">IF(ISBLANK(O2620),"",IF(O2620="",0,1))</f>
        <v>0</v>
      </c>
      <c r="Q2620" s="21"/>
      <c r="R2620" s="21"/>
      <c r="S2620" s="21"/>
      <c r="T2620" s="42" t="str">
        <f aca="false">IF(AND($A2620 = "Nome da disciplina:", ISTEXT($B2620)), "OK", "")</f>
        <v/>
      </c>
      <c r="U2620" s="19"/>
      <c r="V2620" s="19"/>
      <c r="W2620" s="21"/>
    </row>
    <row r="2621" customFormat="false" ht="13.5" hidden="false" customHeight="false" outlineLevel="0" collapsed="false">
      <c r="A2621" s="15" t="s">
        <v>116</v>
      </c>
      <c r="B2621" s="20"/>
      <c r="C2621" s="20"/>
      <c r="D2621" s="20"/>
      <c r="E2621" s="19"/>
      <c r="F2621" s="15" t="s">
        <v>110</v>
      </c>
      <c r="G2621" s="22"/>
      <c r="H2621" s="19"/>
      <c r="I2621" s="15" t="s">
        <v>117</v>
      </c>
      <c r="J2621" s="22"/>
      <c r="K2621" s="19"/>
      <c r="L2621" s="15" t="s">
        <v>110</v>
      </c>
      <c r="M2621" s="22"/>
      <c r="N2621" s="19"/>
      <c r="O2621" s="15" t="str">
        <f aca="false">IF(OR(AND(NOT(ISBLANK(G2621)),NOT(ISNUMBER(G2621))),AND(NOT(ISBLANK(J2621)),NOT(ISNUMBER(M2621)))),"Digite um número na C.H.",IF(OR(COUNTIF(B2618:B2627,B2621)&gt;1,COUNTIF(J2618:J2627,J2621)&gt;1),"Docente repetido",""))</f>
        <v/>
      </c>
      <c r="P2621" s="15" t="n">
        <f aca="false">IF(ISBLANK(O2621),"",IF(O2621="",0,1))</f>
        <v>0</v>
      </c>
      <c r="Q2621" s="21"/>
      <c r="R2621" s="21"/>
      <c r="S2621" s="21"/>
      <c r="T2621" s="42" t="str">
        <f aca="false">IF(AND($A2621 = "Nome da disciplina:", ISTEXT($B2621)), "OK", "")</f>
        <v/>
      </c>
      <c r="U2621" s="19"/>
      <c r="V2621" s="19"/>
      <c r="W2621" s="21"/>
    </row>
    <row r="2622" customFormat="false" ht="13.5" hidden="false" customHeight="false" outlineLevel="0" collapsed="false">
      <c r="A2622" s="15" t="s">
        <v>118</v>
      </c>
      <c r="B2622" s="20"/>
      <c r="C2622" s="20"/>
      <c r="D2622" s="20"/>
      <c r="E2622" s="19"/>
      <c r="F2622" s="15" t="s">
        <v>110</v>
      </c>
      <c r="G2622" s="22"/>
      <c r="H2622" s="19"/>
      <c r="I2622" s="15" t="s">
        <v>119</v>
      </c>
      <c r="J2622" s="22"/>
      <c r="K2622" s="19"/>
      <c r="L2622" s="15" t="s">
        <v>110</v>
      </c>
      <c r="M2622" s="22"/>
      <c r="N2622" s="19"/>
      <c r="O2622" s="15" t="str">
        <f aca="false">IF(OR(AND(NOT(ISBLANK(G2622)),NOT(ISNUMBER(G2622))),AND(NOT(ISBLANK(J2622)),NOT(ISNUMBER(M2622)))),"Digite um número na C.H.",IF(OR(COUNTIF(B2618:B2627,B2622)&gt;1,COUNTIF(J2618:J2627,J2622)&gt;1),"Docente repetido",""))</f>
        <v/>
      </c>
      <c r="P2622" s="15" t="n">
        <f aca="false">IF(ISBLANK(O2622),"",IF(O2622="",0,1))</f>
        <v>0</v>
      </c>
      <c r="Q2622" s="21"/>
      <c r="R2622" s="21"/>
      <c r="S2622" s="21"/>
      <c r="T2622" s="42" t="str">
        <f aca="false">IF(AND($A2622 = "Nome da disciplina:", ISTEXT($B2622)), "OK", "")</f>
        <v/>
      </c>
      <c r="U2622" s="19"/>
      <c r="V2622" s="19"/>
      <c r="W2622" s="21"/>
    </row>
    <row r="2623" customFormat="false" ht="13.5" hidden="false" customHeight="false" outlineLevel="0" collapsed="false">
      <c r="A2623" s="15" t="s">
        <v>120</v>
      </c>
      <c r="B2623" s="20"/>
      <c r="C2623" s="20"/>
      <c r="D2623" s="20"/>
      <c r="E2623" s="19"/>
      <c r="F2623" s="15" t="s">
        <v>110</v>
      </c>
      <c r="G2623" s="22"/>
      <c r="H2623" s="19"/>
      <c r="I2623" s="15" t="s">
        <v>121</v>
      </c>
      <c r="J2623" s="22"/>
      <c r="K2623" s="19"/>
      <c r="L2623" s="15" t="s">
        <v>110</v>
      </c>
      <c r="M2623" s="22"/>
      <c r="N2623" s="19"/>
      <c r="O2623" s="15" t="str">
        <f aca="false">IF(OR(AND(NOT(ISBLANK(G2623)),NOT(ISNUMBER(G2623))),AND(NOT(ISBLANK(J2623)),NOT(ISNUMBER(M2623)))),"Digite um número na C.H.",IF(OR(COUNTIF(B2618:B2627,B2623)&gt;1,COUNTIF(J2618:J2627,J2623)&gt;1),"Docente repetido",""))</f>
        <v/>
      </c>
      <c r="P2623" s="15" t="n">
        <f aca="false">IF(ISBLANK(O2623),"",IF(O2623="",0,1))</f>
        <v>0</v>
      </c>
      <c r="Q2623" s="21"/>
      <c r="R2623" s="21"/>
      <c r="S2623" s="21"/>
      <c r="T2623" s="42" t="str">
        <f aca="false">IF(AND($A2623 = "Nome da disciplina:", ISTEXT($B2623)), "OK", "")</f>
        <v/>
      </c>
      <c r="U2623" s="19"/>
      <c r="V2623" s="19"/>
      <c r="W2623" s="21"/>
    </row>
    <row r="2624" customFormat="false" ht="13.5" hidden="false" customHeight="false" outlineLevel="0" collapsed="false">
      <c r="A2624" s="15" t="s">
        <v>122</v>
      </c>
      <c r="B2624" s="20"/>
      <c r="C2624" s="20"/>
      <c r="D2624" s="20"/>
      <c r="E2624" s="19"/>
      <c r="F2624" s="15" t="s">
        <v>110</v>
      </c>
      <c r="G2624" s="22"/>
      <c r="H2624" s="19"/>
      <c r="I2624" s="15" t="s">
        <v>123</v>
      </c>
      <c r="J2624" s="22"/>
      <c r="K2624" s="19"/>
      <c r="L2624" s="15" t="s">
        <v>110</v>
      </c>
      <c r="M2624" s="22"/>
      <c r="N2624" s="19"/>
      <c r="O2624" s="15" t="str">
        <f aca="false">IF(OR(AND(NOT(ISBLANK(G2624)),NOT(ISNUMBER(G2624))),AND(NOT(ISBLANK(J2624)),NOT(ISNUMBER(M2624)))),"Digite um número na C.H.",IF(OR(COUNTIF(B2618:B2627,B2624)&gt;1,COUNTIF(J2618:J2627,J2624)&gt;1),"Docente repetido",""))</f>
        <v/>
      </c>
      <c r="P2624" s="15" t="n">
        <f aca="false">IF(ISBLANK(O2624),"",IF(O2624="",0,1))</f>
        <v>0</v>
      </c>
      <c r="Q2624" s="21"/>
      <c r="R2624" s="21"/>
      <c r="S2624" s="21"/>
      <c r="T2624" s="42" t="str">
        <f aca="false">IF(AND($A2624 = "Nome da disciplina:", ISTEXT($B2624)), "OK", "")</f>
        <v/>
      </c>
      <c r="U2624" s="19"/>
      <c r="V2624" s="19"/>
      <c r="W2624" s="21"/>
    </row>
    <row r="2625" customFormat="false" ht="13.5" hidden="false" customHeight="false" outlineLevel="0" collapsed="false">
      <c r="A2625" s="15" t="s">
        <v>124</v>
      </c>
      <c r="B2625" s="20"/>
      <c r="C2625" s="20"/>
      <c r="D2625" s="20"/>
      <c r="E2625" s="19"/>
      <c r="F2625" s="15" t="s">
        <v>110</v>
      </c>
      <c r="G2625" s="22"/>
      <c r="H2625" s="19"/>
      <c r="I2625" s="15" t="s">
        <v>125</v>
      </c>
      <c r="J2625" s="22"/>
      <c r="K2625" s="19"/>
      <c r="L2625" s="15" t="s">
        <v>110</v>
      </c>
      <c r="M2625" s="22"/>
      <c r="N2625" s="19"/>
      <c r="O2625" s="15" t="str">
        <f aca="false">IF(OR(AND(NOT(ISBLANK(G2625)),NOT(ISNUMBER(G2625))),AND(NOT(ISBLANK(J2625)),NOT(ISNUMBER(M2625)))),"Digite um número na C.H.",IF(OR(COUNTIF(B2618:B2627,B2625)&gt;1,COUNTIF(J2618:J2627,J2625)&gt;1),"Docente repetido",""))</f>
        <v/>
      </c>
      <c r="P2625" s="15" t="n">
        <f aca="false">IF(ISBLANK(O2625),"",IF(O2625="",0,1))</f>
        <v>0</v>
      </c>
      <c r="Q2625" s="21"/>
      <c r="R2625" s="21"/>
      <c r="S2625" s="21"/>
      <c r="T2625" s="42" t="str">
        <f aca="false">IF(AND($A2625 = "Nome da disciplina:", ISTEXT($B2625)), "OK", "")</f>
        <v/>
      </c>
      <c r="U2625" s="19"/>
      <c r="V2625" s="19"/>
      <c r="W2625" s="21"/>
    </row>
    <row r="2626" customFormat="false" ht="13.5" hidden="false" customHeight="false" outlineLevel="0" collapsed="false">
      <c r="A2626" s="15" t="s">
        <v>126</v>
      </c>
      <c r="B2626" s="20"/>
      <c r="C2626" s="20"/>
      <c r="D2626" s="20"/>
      <c r="E2626" s="19"/>
      <c r="F2626" s="15" t="s">
        <v>110</v>
      </c>
      <c r="G2626" s="22"/>
      <c r="H2626" s="19"/>
      <c r="I2626" s="15" t="s">
        <v>127</v>
      </c>
      <c r="J2626" s="22"/>
      <c r="K2626" s="19"/>
      <c r="L2626" s="15" t="s">
        <v>110</v>
      </c>
      <c r="M2626" s="22"/>
      <c r="N2626" s="19"/>
      <c r="O2626" s="15" t="str">
        <f aca="false">IF(OR(AND(NOT(ISBLANK(G2626)),NOT(ISNUMBER(G2626))),AND(NOT(ISBLANK(J2626)),NOT(ISNUMBER(M2626)))),"Digite um número na C.H.",IF(OR(COUNTIF(B2618:B2627,B2626)&gt;1,COUNTIF(J2618:J2627,J2626)&gt;1),"Docente repetido",""))</f>
        <v/>
      </c>
      <c r="P2626" s="15" t="n">
        <f aca="false">IF(ISBLANK(O2626),"",IF(O2626="",0,1))</f>
        <v>0</v>
      </c>
      <c r="Q2626" s="21"/>
      <c r="R2626" s="21"/>
      <c r="S2626" s="21"/>
      <c r="T2626" s="42" t="str">
        <f aca="false">IF(AND($A2626 = "Nome da disciplina:", ISTEXT($B2626)), "OK", "")</f>
        <v/>
      </c>
      <c r="U2626" s="21"/>
      <c r="V2626" s="21"/>
      <c r="W2626" s="21"/>
    </row>
    <row r="2627" customFormat="false" ht="13.5" hidden="false" customHeight="false" outlineLevel="0" collapsed="false">
      <c r="A2627" s="15" t="s">
        <v>128</v>
      </c>
      <c r="B2627" s="20"/>
      <c r="C2627" s="20"/>
      <c r="D2627" s="20"/>
      <c r="E2627" s="19"/>
      <c r="F2627" s="15" t="s">
        <v>110</v>
      </c>
      <c r="G2627" s="22"/>
      <c r="H2627" s="19"/>
      <c r="I2627" s="15" t="s">
        <v>129</v>
      </c>
      <c r="J2627" s="22"/>
      <c r="K2627" s="19"/>
      <c r="L2627" s="15" t="s">
        <v>110</v>
      </c>
      <c r="M2627" s="22"/>
      <c r="N2627" s="19"/>
      <c r="O2627" s="15" t="str">
        <f aca="false">IF(OR(AND(NOT(ISBLANK(G2627)),NOT(ISNUMBER(G2627))),AND(NOT(ISBLANK(J2627)),NOT(ISNUMBER(M2627)))),"Digite um número na C.H.",IF(OR(COUNTIF(B2618:B2627,B2627)&gt;1,COUNTIF(J2618:J2627,J2627)&gt;1),"Docente repetido",""))</f>
        <v/>
      </c>
      <c r="P2627" s="15" t="n">
        <f aca="false">IF(ISBLANK(O2627),"",IF(O2627="",0,1))</f>
        <v>0</v>
      </c>
      <c r="Q2627" s="21"/>
      <c r="R2627" s="21"/>
      <c r="S2627" s="21"/>
      <c r="T2627" s="42" t="str">
        <f aca="false">IF(AND($A2627 = "Nome da disciplina:", ISTEXT($B2627)), "OK", "")</f>
        <v/>
      </c>
      <c r="U2627" s="21"/>
      <c r="V2627" s="21"/>
      <c r="W2627" s="21"/>
    </row>
    <row r="2628" customFormat="false" ht="12" hidden="false" customHeight="false" outlineLevel="0" collapsed="false">
      <c r="A2628" s="21"/>
      <c r="B2628" s="21"/>
      <c r="C2628" s="21"/>
      <c r="D2628" s="21"/>
      <c r="E2628" s="21"/>
      <c r="F2628" s="21"/>
      <c r="G2628" s="21"/>
      <c r="H2628" s="21"/>
      <c r="I2628" s="21"/>
      <c r="J2628" s="21"/>
      <c r="K2628" s="21"/>
      <c r="L2628" s="21"/>
      <c r="M2628" s="21"/>
      <c r="N2628" s="21"/>
      <c r="O2628" s="21"/>
      <c r="P2628" s="21"/>
      <c r="Q2628" s="21"/>
      <c r="R2628" s="21"/>
      <c r="S2628" s="21"/>
      <c r="T2628" s="42" t="str">
        <f aca="false">IF(AND($A2628 = "Nome da disciplina:", ISTEXT($B2628)), "OK", "")</f>
        <v/>
      </c>
      <c r="U2628" s="21"/>
      <c r="V2628" s="21"/>
      <c r="W2628" s="21"/>
    </row>
    <row r="2629" customFormat="false" ht="15.75" hidden="false" customHeight="true" outlineLevel="0" collapsed="false">
      <c r="T2629" s="42" t="str">
        <f aca="false">IF(AND($A2629 = "Nome da disciplina:", ISTEXT($B2629)), "OK", "")</f>
        <v/>
      </c>
    </row>
    <row r="2630" customFormat="false" ht="15.75" hidden="false" customHeight="true" outlineLevel="0" collapsed="false">
      <c r="T2630" s="42" t="str">
        <f aca="false">IF(AND($A2630 = "Nome da disciplina:", ISTEXT($B2630)), "OK", "")</f>
        <v/>
      </c>
    </row>
    <row r="2631" customFormat="false" ht="19.5" hidden="false" customHeight="true" outlineLevel="0" collapsed="false">
      <c r="A2631" s="15" t="s">
        <v>98</v>
      </c>
      <c r="B2631" s="17"/>
      <c r="C2631" s="17"/>
      <c r="D2631" s="17"/>
      <c r="E2631" s="17"/>
      <c r="F2631" s="17"/>
      <c r="G2631" s="17"/>
      <c r="H2631" s="17"/>
      <c r="I2631" s="17"/>
      <c r="J2631" s="17"/>
      <c r="K2631" s="17"/>
      <c r="L2631" s="17"/>
      <c r="M2631" s="17"/>
      <c r="N2631" s="19"/>
      <c r="O2631" s="15" t="str">
        <f aca="false">IF(AND(B2631="",NOT(F2632="")),"Nome da disciplina obrigatório","")</f>
        <v/>
      </c>
      <c r="P2631" s="15" t="n">
        <f aca="false">IF(ISBLANK(O2631),"",IF(O2631="",0,1))</f>
        <v>0</v>
      </c>
      <c r="Q2631" s="21"/>
      <c r="R2631" s="21"/>
      <c r="S2631" s="21"/>
      <c r="T2631" s="42" t="str">
        <f aca="false">IF(AND($A2631 = "Nome da disciplina:", ISTEXT($B2631)), "OK", "")</f>
        <v/>
      </c>
      <c r="U2631" s="21"/>
      <c r="V2631" s="21"/>
      <c r="W2631" s="21"/>
    </row>
    <row r="2632" customFormat="false" ht="32.25" hidden="false" customHeight="true" outlineLevel="0" collapsed="false">
      <c r="A2632" s="47" t="s">
        <v>99</v>
      </c>
      <c r="B2632" s="47"/>
      <c r="C2632" s="47"/>
      <c r="D2632" s="47"/>
      <c r="E2632" s="47"/>
      <c r="F2632" s="15" t="str">
        <f aca="false">IF(SUM(G2642:G2651)+SUM(M2642:M2651)=0,"",SUM(G2642:G2651)+SUM(M2642:M2651))</f>
        <v/>
      </c>
      <c r="H2632" s="19"/>
      <c r="I2632" s="19"/>
      <c r="J2632" s="19"/>
      <c r="K2632" s="19"/>
      <c r="L2632" s="19"/>
      <c r="M2632" s="19"/>
      <c r="N2632" s="19"/>
      <c r="O2632" s="15" t="str">
        <f aca="false">IF(F2632="", "", IF(AND(NOT(F2632=0),NOT(MOD(F2632,15)=0)),"A carga horária deve ser múltiplo de 15",""))</f>
        <v/>
      </c>
      <c r="P2632" s="15" t="n">
        <f aca="false">IF(ISBLANK(O2632),"",IF(O2632="",0,1))</f>
        <v>0</v>
      </c>
      <c r="Q2632" s="21"/>
      <c r="R2632" s="21"/>
      <c r="S2632" s="21"/>
      <c r="T2632" s="42" t="str">
        <f aca="false">IF(AND($A2632 = "Nome da disciplina:", ISTEXT($B2632)), "OK", "")</f>
        <v/>
      </c>
      <c r="U2632" s="19"/>
      <c r="V2632" s="19"/>
      <c r="W2632" s="21"/>
    </row>
    <row r="2633" customFormat="false" ht="13.5" hidden="false" customHeight="true" outlineLevel="0" collapsed="false">
      <c r="A2633" s="39" t="s">
        <v>92</v>
      </c>
      <c r="B2633" s="39"/>
      <c r="C2633" s="39"/>
      <c r="D2633" s="39"/>
      <c r="E2633" s="39"/>
      <c r="F2633" s="48" t="str">
        <f aca="false">IF(AND(NOT(ISBLANK(F2632)),ISNUMBER(F2632),F2632&gt;=15),F2632/15,"")</f>
        <v/>
      </c>
      <c r="G2633" s="19"/>
      <c r="H2633" s="19"/>
      <c r="I2633" s="19"/>
      <c r="J2633" s="19"/>
      <c r="K2633" s="19"/>
      <c r="L2633" s="19"/>
      <c r="M2633" s="19"/>
      <c r="N2633" s="19"/>
      <c r="O2633" s="21"/>
      <c r="P2633" s="21"/>
      <c r="Q2633" s="21"/>
      <c r="R2633" s="21"/>
      <c r="S2633" s="21"/>
      <c r="T2633" s="42" t="str">
        <f aca="false">IF(AND($A2633 = "Nome da disciplina:", ISTEXT($B2633)), "OK", "")</f>
        <v/>
      </c>
      <c r="U2633" s="19"/>
      <c r="V2633" s="19"/>
      <c r="W2633" s="21"/>
    </row>
    <row r="2634" customFormat="false" ht="60" hidden="false" customHeight="true" outlineLevel="0" collapsed="false">
      <c r="A2634" s="15" t="s">
        <v>100</v>
      </c>
      <c r="B2634" s="31"/>
      <c r="C2634" s="31"/>
      <c r="D2634" s="31"/>
      <c r="E2634" s="31"/>
      <c r="F2634" s="31"/>
      <c r="G2634" s="31"/>
      <c r="H2634" s="31"/>
      <c r="I2634" s="31"/>
      <c r="J2634" s="31"/>
      <c r="K2634" s="31"/>
      <c r="L2634" s="31"/>
      <c r="M2634" s="31"/>
      <c r="N2634" s="19"/>
      <c r="O2634" s="21"/>
      <c r="P2634" s="21"/>
      <c r="Q2634" s="21"/>
      <c r="R2634" s="21"/>
      <c r="S2634" s="21"/>
      <c r="T2634" s="42" t="str">
        <f aca="false">IF(AND($A2634 = "Nome da disciplina:", ISTEXT($B2634)), "OK", "")</f>
        <v/>
      </c>
      <c r="U2634" s="19"/>
      <c r="V2634" s="19"/>
      <c r="W2634" s="21"/>
    </row>
    <row r="2635" customFormat="false" ht="60" hidden="false" customHeight="true" outlineLevel="0" collapsed="false">
      <c r="A2635" s="49" t="s">
        <v>101</v>
      </c>
      <c r="B2635" s="31"/>
      <c r="C2635" s="31"/>
      <c r="D2635" s="31"/>
      <c r="E2635" s="31"/>
      <c r="F2635" s="31"/>
      <c r="G2635" s="31"/>
      <c r="H2635" s="31"/>
      <c r="I2635" s="31"/>
      <c r="J2635" s="31"/>
      <c r="K2635" s="31"/>
      <c r="L2635" s="31"/>
      <c r="M2635" s="31"/>
      <c r="N2635" s="19"/>
      <c r="O2635" s="21"/>
      <c r="P2635" s="21"/>
      <c r="Q2635" s="21"/>
      <c r="R2635" s="21"/>
      <c r="S2635" s="21"/>
      <c r="T2635" s="42" t="str">
        <f aca="false">IF(AND($A2635 = "Nome da disciplina:", ISTEXT($B2635)), "OK", "")</f>
        <v/>
      </c>
      <c r="U2635" s="19"/>
      <c r="V2635" s="19"/>
      <c r="W2635" s="21"/>
    </row>
    <row r="2636" customFormat="false" ht="13.5" hidden="false" customHeight="false" outlineLevel="0" collapsed="false">
      <c r="A2636" s="15" t="s">
        <v>102</v>
      </c>
      <c r="B2636" s="22"/>
      <c r="C2636" s="50" t="s">
        <v>103</v>
      </c>
      <c r="D2636" s="19"/>
      <c r="E2636" s="19"/>
      <c r="G2636" s="21"/>
      <c r="H2636" s="19"/>
      <c r="I2636" s="19"/>
      <c r="J2636" s="19"/>
      <c r="K2636" s="19"/>
      <c r="L2636" s="19"/>
      <c r="M2636" s="19"/>
      <c r="N2636" s="19"/>
      <c r="O2636" s="21"/>
      <c r="P2636" s="21"/>
      <c r="Q2636" s="21"/>
      <c r="R2636" s="21"/>
      <c r="S2636" s="21"/>
      <c r="T2636" s="42" t="str">
        <f aca="false">IF(AND($A2636 = "Nome da disciplina:", ISTEXT($B2636)), "OK", "")</f>
        <v/>
      </c>
      <c r="U2636" s="19"/>
      <c r="V2636" s="19"/>
      <c r="W2636" s="21"/>
    </row>
    <row r="2637" customFormat="false" ht="13.5" hidden="false" customHeight="false" outlineLevel="0" collapsed="false">
      <c r="A2637" s="15" t="s">
        <v>104</v>
      </c>
      <c r="B2637" s="22"/>
      <c r="C2637" s="50" t="s">
        <v>103</v>
      </c>
      <c r="D2637" s="19"/>
      <c r="E2637" s="19"/>
      <c r="G2637" s="21"/>
      <c r="H2637" s="19"/>
      <c r="I2637" s="19"/>
      <c r="J2637" s="19"/>
      <c r="K2637" s="19"/>
      <c r="L2637" s="19"/>
      <c r="M2637" s="19"/>
      <c r="N2637" s="19"/>
      <c r="O2637" s="21"/>
      <c r="P2637" s="21"/>
      <c r="Q2637" s="21"/>
      <c r="R2637" s="21"/>
      <c r="S2637" s="21"/>
      <c r="T2637" s="42" t="str">
        <f aca="false">IF(AND($A2637 = "Nome da disciplina:", ISTEXT($B2637)), "OK", "")</f>
        <v/>
      </c>
      <c r="U2637" s="19"/>
      <c r="V2637" s="19"/>
      <c r="W2637" s="21"/>
    </row>
    <row r="2638" customFormat="false" ht="13.5" hidden="false" customHeight="true" outlineLevel="0" collapsed="false">
      <c r="A2638" s="51" t="s">
        <v>105</v>
      </c>
      <c r="B2638" s="51"/>
      <c r="C2638" s="22"/>
      <c r="D2638" s="50" t="s">
        <v>103</v>
      </c>
      <c r="E2638" s="19"/>
      <c r="F2638" s="52"/>
      <c r="G2638" s="21"/>
      <c r="H2638" s="19"/>
      <c r="I2638" s="19"/>
      <c r="J2638" s="19"/>
      <c r="K2638" s="19"/>
      <c r="L2638" s="19"/>
      <c r="M2638" s="19"/>
      <c r="N2638" s="19"/>
      <c r="O2638" s="21"/>
      <c r="P2638" s="21"/>
      <c r="Q2638" s="21"/>
      <c r="R2638" s="21"/>
      <c r="S2638" s="21"/>
      <c r="T2638" s="42" t="str">
        <f aca="false">IF(AND($A2638 = "Nome da disciplina:", ISTEXT($B2638)), "OK", "")</f>
        <v/>
      </c>
      <c r="U2638" s="19"/>
      <c r="V2638" s="19"/>
      <c r="W2638" s="21"/>
    </row>
    <row r="2639" customFormat="false" ht="13.5" hidden="false" customHeight="true" outlineLevel="0" collapsed="false">
      <c r="A2639" s="51" t="s">
        <v>106</v>
      </c>
      <c r="B2639" s="51"/>
      <c r="C2639" s="22"/>
      <c r="D2639" s="50" t="s">
        <v>103</v>
      </c>
      <c r="E2639" s="19"/>
      <c r="F2639" s="52"/>
      <c r="G2639" s="21"/>
      <c r="H2639" s="19"/>
      <c r="I2639" s="19"/>
      <c r="J2639" s="19"/>
      <c r="K2639" s="19"/>
      <c r="L2639" s="19"/>
      <c r="M2639" s="19"/>
      <c r="N2639" s="19"/>
      <c r="O2639" s="21"/>
      <c r="P2639" s="21"/>
      <c r="Q2639" s="21"/>
      <c r="R2639" s="21"/>
      <c r="S2639" s="21"/>
      <c r="T2639" s="42" t="str">
        <f aca="false">IF(AND($A2639 = "Nome da disciplina:", ISTEXT($B2639)), "OK", "")</f>
        <v/>
      </c>
      <c r="U2639" s="19"/>
      <c r="V2639" s="19"/>
      <c r="W2639" s="21"/>
    </row>
    <row r="2640" customFormat="false" ht="13.5" hidden="false" customHeight="true" outlineLevel="0" collapsed="false">
      <c r="A2640" s="57" t="s">
        <v>107</v>
      </c>
      <c r="B2640" s="57"/>
      <c r="C2640" s="57"/>
      <c r="D2640" s="22"/>
      <c r="E2640" s="50" t="s">
        <v>103</v>
      </c>
      <c r="G2640" s="21"/>
      <c r="H2640" s="19"/>
      <c r="I2640" s="19"/>
      <c r="J2640" s="19"/>
      <c r="K2640" s="19"/>
      <c r="L2640" s="19"/>
      <c r="M2640" s="19"/>
      <c r="N2640" s="19"/>
      <c r="O2640" s="21"/>
      <c r="P2640" s="21"/>
      <c r="Q2640" s="21"/>
      <c r="R2640" s="21"/>
      <c r="S2640" s="21"/>
      <c r="T2640" s="42" t="str">
        <f aca="false">IF(AND($A2640 = "Nome da disciplina:", ISTEXT($B2640)), "OK", "")</f>
        <v/>
      </c>
      <c r="U2640" s="19"/>
      <c r="V2640" s="19"/>
      <c r="W2640" s="21"/>
    </row>
    <row r="2641" customFormat="false" ht="13.5" hidden="false" customHeight="true" outlineLevel="0" collapsed="false">
      <c r="A2641" s="59" t="s">
        <v>108</v>
      </c>
      <c r="B2641" s="59"/>
      <c r="C2641" s="59"/>
      <c r="D2641" s="22"/>
      <c r="E2641" s="50" t="s">
        <v>103</v>
      </c>
      <c r="G2641" s="21"/>
      <c r="H2641" s="19"/>
      <c r="I2641" s="19"/>
      <c r="J2641" s="19"/>
      <c r="K2641" s="19"/>
      <c r="L2641" s="19"/>
      <c r="M2641" s="19"/>
      <c r="N2641" s="19"/>
      <c r="O2641" s="21"/>
      <c r="P2641" s="21"/>
      <c r="Q2641" s="21"/>
      <c r="R2641" s="21"/>
      <c r="S2641" s="21"/>
      <c r="T2641" s="42" t="str">
        <f aca="false">IF(AND($A2641 = "Nome da disciplina:", ISTEXT($B2641)), "OK", "")</f>
        <v/>
      </c>
      <c r="U2641" s="19"/>
      <c r="V2641" s="19"/>
      <c r="W2641" s="21"/>
    </row>
    <row r="2642" customFormat="false" ht="13.5" hidden="false" customHeight="false" outlineLevel="0" collapsed="false">
      <c r="A2642" s="15" t="s">
        <v>109</v>
      </c>
      <c r="B2642" s="20"/>
      <c r="C2642" s="20"/>
      <c r="D2642" s="20"/>
      <c r="E2642" s="19"/>
      <c r="F2642" s="15" t="s">
        <v>110</v>
      </c>
      <c r="G2642" s="22"/>
      <c r="H2642" s="19"/>
      <c r="I2642" s="15" t="s">
        <v>111</v>
      </c>
      <c r="J2642" s="22"/>
      <c r="K2642" s="19"/>
      <c r="L2642" s="15" t="s">
        <v>110</v>
      </c>
      <c r="M2642" s="22"/>
      <c r="N2642" s="19"/>
      <c r="O2642" s="15" t="str">
        <f aca="false">IF(OR(AND(NOT(ISBLANK(G2642)),NOT(ISNUMBER(G2642))),AND(NOT(ISBLANK(J2642)),NOT(ISNUMBER(M2642)))),"Digite um número na C.H.",IF(OR(COUNTIF(B2642:B2651,B2642)&gt;1,COUNTIF(J2642:J2651,J2642)&gt;1),"Docente repetido",""))</f>
        <v/>
      </c>
      <c r="P2642" s="15" t="n">
        <f aca="false">IF(ISBLANK(O2642),"",IF(O2642="",0,1))</f>
        <v>0</v>
      </c>
      <c r="Q2642" s="21"/>
      <c r="R2642" s="21"/>
      <c r="S2642" s="21"/>
      <c r="T2642" s="42" t="str">
        <f aca="false">IF(AND($A2642 = "Nome da disciplina:", ISTEXT($B2642)), "OK", "")</f>
        <v/>
      </c>
      <c r="U2642" s="19"/>
      <c r="V2642" s="19"/>
      <c r="W2642" s="21"/>
    </row>
    <row r="2643" customFormat="false" ht="13.5" hidden="false" customHeight="false" outlineLevel="0" collapsed="false">
      <c r="A2643" s="15" t="s">
        <v>112</v>
      </c>
      <c r="B2643" s="20"/>
      <c r="C2643" s="20"/>
      <c r="D2643" s="20"/>
      <c r="E2643" s="19"/>
      <c r="F2643" s="15" t="s">
        <v>110</v>
      </c>
      <c r="G2643" s="22"/>
      <c r="H2643" s="19"/>
      <c r="I2643" s="15" t="s">
        <v>113</v>
      </c>
      <c r="J2643" s="22"/>
      <c r="K2643" s="19"/>
      <c r="L2643" s="15" t="s">
        <v>110</v>
      </c>
      <c r="M2643" s="22"/>
      <c r="N2643" s="19"/>
      <c r="O2643" s="15" t="str">
        <f aca="false">IF(OR(AND(NOT(ISBLANK(G2643)),NOT(ISNUMBER(G2643))),AND(NOT(ISBLANK(J2643)),NOT(ISNUMBER(M2643)))),"Digite um número na C.H.",IF(OR(COUNTIF(B2642:B2651,B2643)&gt;1,COUNTIF(J2642:J2651,J2643)&gt;1),"Docente repetido",""))</f>
        <v/>
      </c>
      <c r="P2643" s="15" t="n">
        <f aca="false">IF(ISBLANK(O2643),"",IF(O2643="",0,1))</f>
        <v>0</v>
      </c>
      <c r="Q2643" s="21"/>
      <c r="R2643" s="21"/>
      <c r="S2643" s="21"/>
      <c r="T2643" s="42" t="str">
        <f aca="false">IF(AND($A2643 = "Nome da disciplina:", ISTEXT($B2643)), "OK", "")</f>
        <v/>
      </c>
      <c r="U2643" s="19"/>
      <c r="V2643" s="19"/>
      <c r="W2643" s="21"/>
    </row>
    <row r="2644" customFormat="false" ht="13.5" hidden="false" customHeight="false" outlineLevel="0" collapsed="false">
      <c r="A2644" s="15" t="s">
        <v>114</v>
      </c>
      <c r="B2644" s="20"/>
      <c r="C2644" s="20"/>
      <c r="D2644" s="20"/>
      <c r="E2644" s="19"/>
      <c r="F2644" s="15" t="s">
        <v>110</v>
      </c>
      <c r="G2644" s="22"/>
      <c r="H2644" s="19"/>
      <c r="I2644" s="15" t="s">
        <v>115</v>
      </c>
      <c r="J2644" s="22"/>
      <c r="K2644" s="19"/>
      <c r="L2644" s="15" t="s">
        <v>110</v>
      </c>
      <c r="M2644" s="22"/>
      <c r="N2644" s="19"/>
      <c r="O2644" s="15" t="str">
        <f aca="false">IF(OR(AND(NOT(ISBLANK(G2644)),NOT(ISNUMBER(G2644))),AND(NOT(ISBLANK(J2644)),NOT(ISNUMBER(M2644)))),"Digite um número na C.H.",IF(OR(COUNTIF(B2642:B2651,B2644)&gt;1,COUNTIF(J2642:J2651,J2644)&gt;1),"Docente repetido",""))</f>
        <v/>
      </c>
      <c r="P2644" s="15" t="n">
        <f aca="false">IF(ISBLANK(O2644),"",IF(O2644="",0,1))</f>
        <v>0</v>
      </c>
      <c r="Q2644" s="21"/>
      <c r="R2644" s="21"/>
      <c r="S2644" s="21"/>
      <c r="T2644" s="42" t="str">
        <f aca="false">IF(AND($A2644 = "Nome da disciplina:", ISTEXT($B2644)), "OK", "")</f>
        <v/>
      </c>
      <c r="U2644" s="19"/>
      <c r="V2644" s="19"/>
      <c r="W2644" s="21"/>
    </row>
    <row r="2645" customFormat="false" ht="13.5" hidden="false" customHeight="false" outlineLevel="0" collapsed="false">
      <c r="A2645" s="15" t="s">
        <v>116</v>
      </c>
      <c r="B2645" s="20"/>
      <c r="C2645" s="20"/>
      <c r="D2645" s="20"/>
      <c r="E2645" s="19"/>
      <c r="F2645" s="15" t="s">
        <v>110</v>
      </c>
      <c r="G2645" s="22"/>
      <c r="H2645" s="19"/>
      <c r="I2645" s="15" t="s">
        <v>117</v>
      </c>
      <c r="J2645" s="22"/>
      <c r="K2645" s="19"/>
      <c r="L2645" s="15" t="s">
        <v>110</v>
      </c>
      <c r="M2645" s="22"/>
      <c r="N2645" s="19"/>
      <c r="O2645" s="15" t="str">
        <f aca="false">IF(OR(AND(NOT(ISBLANK(G2645)),NOT(ISNUMBER(G2645))),AND(NOT(ISBLANK(J2645)),NOT(ISNUMBER(M2645)))),"Digite um número na C.H.",IF(OR(COUNTIF(B2642:B2651,B2645)&gt;1,COUNTIF(J2642:J2651,J2645)&gt;1),"Docente repetido",""))</f>
        <v/>
      </c>
      <c r="P2645" s="15" t="n">
        <f aca="false">IF(ISBLANK(O2645),"",IF(O2645="",0,1))</f>
        <v>0</v>
      </c>
      <c r="Q2645" s="21"/>
      <c r="R2645" s="21"/>
      <c r="S2645" s="21"/>
      <c r="T2645" s="42" t="str">
        <f aca="false">IF(AND($A2645 = "Nome da disciplina:", ISTEXT($B2645)), "OK", "")</f>
        <v/>
      </c>
      <c r="U2645" s="19"/>
      <c r="V2645" s="19"/>
      <c r="W2645" s="21"/>
    </row>
    <row r="2646" customFormat="false" ht="13.5" hidden="false" customHeight="false" outlineLevel="0" collapsed="false">
      <c r="A2646" s="15" t="s">
        <v>118</v>
      </c>
      <c r="B2646" s="20"/>
      <c r="C2646" s="20"/>
      <c r="D2646" s="20"/>
      <c r="E2646" s="19"/>
      <c r="F2646" s="15" t="s">
        <v>110</v>
      </c>
      <c r="G2646" s="22"/>
      <c r="H2646" s="19"/>
      <c r="I2646" s="15" t="s">
        <v>119</v>
      </c>
      <c r="J2646" s="22"/>
      <c r="K2646" s="19"/>
      <c r="L2646" s="15" t="s">
        <v>110</v>
      </c>
      <c r="M2646" s="22"/>
      <c r="N2646" s="19"/>
      <c r="O2646" s="15" t="str">
        <f aca="false">IF(OR(AND(NOT(ISBLANK(G2646)),NOT(ISNUMBER(G2646))),AND(NOT(ISBLANK(J2646)),NOT(ISNUMBER(M2646)))),"Digite um número na C.H.",IF(OR(COUNTIF(B2642:B2651,B2646)&gt;1,COUNTIF(J2642:J2651,J2646)&gt;1),"Docente repetido",""))</f>
        <v/>
      </c>
      <c r="P2646" s="15" t="n">
        <f aca="false">IF(ISBLANK(O2646),"",IF(O2646="",0,1))</f>
        <v>0</v>
      </c>
      <c r="Q2646" s="21"/>
      <c r="R2646" s="21"/>
      <c r="S2646" s="21"/>
      <c r="T2646" s="42" t="str">
        <f aca="false">IF(AND($A2646 = "Nome da disciplina:", ISTEXT($B2646)), "OK", "")</f>
        <v/>
      </c>
      <c r="U2646" s="19"/>
      <c r="V2646" s="19"/>
      <c r="W2646" s="21"/>
    </row>
    <row r="2647" customFormat="false" ht="13.5" hidden="false" customHeight="false" outlineLevel="0" collapsed="false">
      <c r="A2647" s="15" t="s">
        <v>120</v>
      </c>
      <c r="B2647" s="20"/>
      <c r="C2647" s="20"/>
      <c r="D2647" s="20"/>
      <c r="E2647" s="19"/>
      <c r="F2647" s="15" t="s">
        <v>110</v>
      </c>
      <c r="G2647" s="22"/>
      <c r="H2647" s="19"/>
      <c r="I2647" s="15" t="s">
        <v>121</v>
      </c>
      <c r="J2647" s="22"/>
      <c r="K2647" s="19"/>
      <c r="L2647" s="15" t="s">
        <v>110</v>
      </c>
      <c r="M2647" s="22"/>
      <c r="N2647" s="19"/>
      <c r="O2647" s="15" t="str">
        <f aca="false">IF(OR(AND(NOT(ISBLANK(G2647)),NOT(ISNUMBER(G2647))),AND(NOT(ISBLANK(J2647)),NOT(ISNUMBER(M2647)))),"Digite um número na C.H.",IF(OR(COUNTIF(B2642:B2651,B2647)&gt;1,COUNTIF(J2642:J2651,J2647)&gt;1),"Docente repetido",""))</f>
        <v/>
      </c>
      <c r="P2647" s="15" t="n">
        <f aca="false">IF(ISBLANK(O2647),"",IF(O2647="",0,1))</f>
        <v>0</v>
      </c>
      <c r="Q2647" s="21"/>
      <c r="R2647" s="21"/>
      <c r="S2647" s="21"/>
      <c r="T2647" s="42" t="str">
        <f aca="false">IF(AND($A2647 = "Nome da disciplina:", ISTEXT($B2647)), "OK", "")</f>
        <v/>
      </c>
      <c r="U2647" s="19"/>
      <c r="V2647" s="19"/>
      <c r="W2647" s="21"/>
    </row>
    <row r="2648" customFormat="false" ht="13.5" hidden="false" customHeight="false" outlineLevel="0" collapsed="false">
      <c r="A2648" s="15" t="s">
        <v>122</v>
      </c>
      <c r="B2648" s="20"/>
      <c r="C2648" s="20"/>
      <c r="D2648" s="20"/>
      <c r="E2648" s="19"/>
      <c r="F2648" s="15" t="s">
        <v>110</v>
      </c>
      <c r="G2648" s="22"/>
      <c r="H2648" s="19"/>
      <c r="I2648" s="15" t="s">
        <v>123</v>
      </c>
      <c r="J2648" s="22"/>
      <c r="K2648" s="19"/>
      <c r="L2648" s="15" t="s">
        <v>110</v>
      </c>
      <c r="M2648" s="22"/>
      <c r="N2648" s="19"/>
      <c r="O2648" s="15" t="str">
        <f aca="false">IF(OR(AND(NOT(ISBLANK(G2648)),NOT(ISNUMBER(G2648))),AND(NOT(ISBLANK(J2648)),NOT(ISNUMBER(M2648)))),"Digite um número na C.H.",IF(OR(COUNTIF(B2642:B2651,B2648)&gt;1,COUNTIF(J2642:J2651,J2648)&gt;1),"Docente repetido",""))</f>
        <v/>
      </c>
      <c r="P2648" s="15" t="n">
        <f aca="false">IF(ISBLANK(O2648),"",IF(O2648="",0,1))</f>
        <v>0</v>
      </c>
      <c r="Q2648" s="21"/>
      <c r="R2648" s="21"/>
      <c r="S2648" s="21"/>
      <c r="T2648" s="42" t="str">
        <f aca="false">IF(AND($A2648 = "Nome da disciplina:", ISTEXT($B2648)), "OK", "")</f>
        <v/>
      </c>
      <c r="U2648" s="19"/>
      <c r="V2648" s="19"/>
      <c r="W2648" s="21"/>
    </row>
    <row r="2649" customFormat="false" ht="13.5" hidden="false" customHeight="false" outlineLevel="0" collapsed="false">
      <c r="A2649" s="15" t="s">
        <v>124</v>
      </c>
      <c r="B2649" s="20"/>
      <c r="C2649" s="20"/>
      <c r="D2649" s="20"/>
      <c r="E2649" s="19"/>
      <c r="F2649" s="15" t="s">
        <v>110</v>
      </c>
      <c r="G2649" s="22"/>
      <c r="H2649" s="19"/>
      <c r="I2649" s="15" t="s">
        <v>125</v>
      </c>
      <c r="J2649" s="22"/>
      <c r="K2649" s="19"/>
      <c r="L2649" s="15" t="s">
        <v>110</v>
      </c>
      <c r="M2649" s="22"/>
      <c r="N2649" s="19"/>
      <c r="O2649" s="15" t="str">
        <f aca="false">IF(OR(AND(NOT(ISBLANK(G2649)),NOT(ISNUMBER(G2649))),AND(NOT(ISBLANK(J2649)),NOT(ISNUMBER(M2649)))),"Digite um número na C.H.",IF(OR(COUNTIF(B2642:B2651,B2649)&gt;1,COUNTIF(J2642:J2651,J2649)&gt;1),"Docente repetido",""))</f>
        <v/>
      </c>
      <c r="P2649" s="15" t="n">
        <f aca="false">IF(ISBLANK(O2649),"",IF(O2649="",0,1))</f>
        <v>0</v>
      </c>
      <c r="Q2649" s="21"/>
      <c r="R2649" s="21"/>
      <c r="S2649" s="21"/>
      <c r="T2649" s="42" t="str">
        <f aca="false">IF(AND($A2649 = "Nome da disciplina:", ISTEXT($B2649)), "OK", "")</f>
        <v/>
      </c>
      <c r="U2649" s="19"/>
      <c r="V2649" s="19"/>
      <c r="W2649" s="21"/>
    </row>
    <row r="2650" customFormat="false" ht="13.5" hidden="false" customHeight="false" outlineLevel="0" collapsed="false">
      <c r="A2650" s="15" t="s">
        <v>126</v>
      </c>
      <c r="B2650" s="20"/>
      <c r="C2650" s="20"/>
      <c r="D2650" s="20"/>
      <c r="E2650" s="19"/>
      <c r="F2650" s="15" t="s">
        <v>110</v>
      </c>
      <c r="G2650" s="22"/>
      <c r="H2650" s="19"/>
      <c r="I2650" s="15" t="s">
        <v>127</v>
      </c>
      <c r="J2650" s="22"/>
      <c r="K2650" s="19"/>
      <c r="L2650" s="15" t="s">
        <v>110</v>
      </c>
      <c r="M2650" s="22"/>
      <c r="N2650" s="19"/>
      <c r="O2650" s="15" t="str">
        <f aca="false">IF(OR(AND(NOT(ISBLANK(G2650)),NOT(ISNUMBER(G2650))),AND(NOT(ISBLANK(J2650)),NOT(ISNUMBER(M2650)))),"Digite um número na C.H.",IF(OR(COUNTIF(B2642:B2651,B2650)&gt;1,COUNTIF(J2642:J2651,J2650)&gt;1),"Docente repetido",""))</f>
        <v/>
      </c>
      <c r="P2650" s="15" t="n">
        <f aca="false">IF(ISBLANK(O2650),"",IF(O2650="",0,1))</f>
        <v>0</v>
      </c>
      <c r="Q2650" s="21"/>
      <c r="R2650" s="21"/>
      <c r="S2650" s="21"/>
      <c r="T2650" s="42" t="str">
        <f aca="false">IF(AND($A2650 = "Nome da disciplina:", ISTEXT($B2650)), "OK", "")</f>
        <v/>
      </c>
      <c r="U2650" s="21"/>
      <c r="V2650" s="21"/>
      <c r="W2650" s="21"/>
    </row>
    <row r="2651" customFormat="false" ht="13.5" hidden="false" customHeight="false" outlineLevel="0" collapsed="false">
      <c r="A2651" s="15" t="s">
        <v>128</v>
      </c>
      <c r="B2651" s="20"/>
      <c r="C2651" s="20"/>
      <c r="D2651" s="20"/>
      <c r="E2651" s="19"/>
      <c r="F2651" s="15" t="s">
        <v>110</v>
      </c>
      <c r="G2651" s="22"/>
      <c r="H2651" s="19"/>
      <c r="I2651" s="15" t="s">
        <v>129</v>
      </c>
      <c r="J2651" s="22"/>
      <c r="K2651" s="19"/>
      <c r="L2651" s="15" t="s">
        <v>110</v>
      </c>
      <c r="M2651" s="22"/>
      <c r="N2651" s="19"/>
      <c r="O2651" s="15" t="str">
        <f aca="false">IF(OR(AND(NOT(ISBLANK(G2651)),NOT(ISNUMBER(G2651))),AND(NOT(ISBLANK(J2651)),NOT(ISNUMBER(M2651)))),"Digite um número na C.H.",IF(OR(COUNTIF(B2642:B2651,B2651)&gt;1,COUNTIF(J2642:J2651,J2651)&gt;1),"Docente repetido",""))</f>
        <v/>
      </c>
      <c r="P2651" s="15" t="n">
        <f aca="false">IF(ISBLANK(O2651),"",IF(O2651="",0,1))</f>
        <v>0</v>
      </c>
      <c r="Q2651" s="21"/>
      <c r="R2651" s="21"/>
      <c r="S2651" s="21"/>
      <c r="T2651" s="42" t="str">
        <f aca="false">IF(AND($A2651 = "Nome da disciplina:", ISTEXT($B2651)), "OK", "")</f>
        <v/>
      </c>
      <c r="U2651" s="21"/>
      <c r="V2651" s="21"/>
      <c r="W2651" s="21"/>
    </row>
    <row r="2652" customFormat="false" ht="12" hidden="false" customHeight="false" outlineLevel="0" collapsed="false">
      <c r="A2652" s="21"/>
      <c r="B2652" s="21"/>
      <c r="C2652" s="21"/>
      <c r="D2652" s="21"/>
      <c r="E2652" s="21"/>
      <c r="F2652" s="21"/>
      <c r="G2652" s="21"/>
      <c r="H2652" s="21"/>
      <c r="I2652" s="21"/>
      <c r="J2652" s="21"/>
      <c r="K2652" s="21"/>
      <c r="L2652" s="21"/>
      <c r="M2652" s="21"/>
      <c r="N2652" s="21"/>
      <c r="O2652" s="21"/>
      <c r="P2652" s="21"/>
      <c r="Q2652" s="21"/>
      <c r="R2652" s="21"/>
      <c r="S2652" s="21"/>
      <c r="T2652" s="42" t="str">
        <f aca="false">IF(AND($A2652 = "Nome da disciplina:", ISTEXT($B2652)), "OK", "")</f>
        <v/>
      </c>
      <c r="U2652" s="21"/>
      <c r="V2652" s="21"/>
      <c r="W2652" s="21"/>
    </row>
    <row r="2653" customFormat="false" ht="15.75" hidden="false" customHeight="true" outlineLevel="0" collapsed="false">
      <c r="T2653" s="42" t="str">
        <f aca="false">IF(AND($A2653 = "Nome da disciplina:", ISTEXT($B2653)), "OK", "")</f>
        <v/>
      </c>
    </row>
    <row r="2654" customFormat="false" ht="15.75" hidden="false" customHeight="true" outlineLevel="0" collapsed="false">
      <c r="T2654" s="42" t="str">
        <f aca="false">IF(AND($A2654 = "Nome da disciplina:", ISTEXT($B2654)), "OK", "")</f>
        <v/>
      </c>
    </row>
    <row r="2655" customFormat="false" ht="19.5" hidden="false" customHeight="true" outlineLevel="0" collapsed="false">
      <c r="A2655" s="15" t="s">
        <v>98</v>
      </c>
      <c r="B2655" s="17"/>
      <c r="C2655" s="17"/>
      <c r="D2655" s="17"/>
      <c r="E2655" s="17"/>
      <c r="F2655" s="17"/>
      <c r="G2655" s="17"/>
      <c r="H2655" s="17"/>
      <c r="I2655" s="17"/>
      <c r="J2655" s="17"/>
      <c r="K2655" s="17"/>
      <c r="L2655" s="17"/>
      <c r="M2655" s="17"/>
      <c r="N2655" s="19"/>
      <c r="O2655" s="15" t="str">
        <f aca="false">IF(AND(B2655="",NOT(F2656="")),"Nome da disciplina obrigatório","")</f>
        <v/>
      </c>
      <c r="P2655" s="15" t="n">
        <f aca="false">IF(ISBLANK(O2655),"",IF(O2655="",0,1))</f>
        <v>0</v>
      </c>
      <c r="Q2655" s="21"/>
      <c r="R2655" s="21"/>
      <c r="S2655" s="21"/>
      <c r="T2655" s="42" t="str">
        <f aca="false">IF(AND($A2655 = "Nome da disciplina:", ISTEXT($B2655)), "OK", "")</f>
        <v/>
      </c>
      <c r="U2655" s="21"/>
      <c r="V2655" s="21"/>
      <c r="W2655" s="21"/>
    </row>
    <row r="2656" customFormat="false" ht="32.25" hidden="false" customHeight="true" outlineLevel="0" collapsed="false">
      <c r="A2656" s="47" t="s">
        <v>99</v>
      </c>
      <c r="B2656" s="47"/>
      <c r="C2656" s="47"/>
      <c r="D2656" s="47"/>
      <c r="E2656" s="47"/>
      <c r="F2656" s="15" t="str">
        <f aca="false">IF(SUM(G2666:G2675)+SUM(M2666:M2675)=0,"",SUM(G2666:G2675)+SUM(M2666:M2675))</f>
        <v/>
      </c>
      <c r="H2656" s="19"/>
      <c r="I2656" s="19"/>
      <c r="J2656" s="19"/>
      <c r="K2656" s="19"/>
      <c r="L2656" s="19"/>
      <c r="M2656" s="19"/>
      <c r="N2656" s="19"/>
      <c r="O2656" s="15" t="str">
        <f aca="false">IF(F2656="", "", IF(AND(NOT(F2656=0),NOT(MOD(F2656,15)=0)),"A carga horária deve ser múltiplo de 15",""))</f>
        <v/>
      </c>
      <c r="P2656" s="15" t="n">
        <f aca="false">IF(ISBLANK(O2656),"",IF(O2656="",0,1))</f>
        <v>0</v>
      </c>
      <c r="Q2656" s="21"/>
      <c r="R2656" s="21"/>
      <c r="S2656" s="21"/>
      <c r="T2656" s="42" t="str">
        <f aca="false">IF(AND($A2656 = "Nome da disciplina:", ISTEXT($B2656)), "OK", "")</f>
        <v/>
      </c>
      <c r="U2656" s="19"/>
      <c r="V2656" s="19"/>
      <c r="W2656" s="21"/>
    </row>
    <row r="2657" customFormat="false" ht="13.5" hidden="false" customHeight="true" outlineLevel="0" collapsed="false">
      <c r="A2657" s="39" t="s">
        <v>92</v>
      </c>
      <c r="B2657" s="39"/>
      <c r="C2657" s="39"/>
      <c r="D2657" s="39"/>
      <c r="E2657" s="39"/>
      <c r="F2657" s="48" t="str">
        <f aca="false">IF(AND(NOT(ISBLANK(F2656)),ISNUMBER(F2656),F2656&gt;=15),F2656/15,"")</f>
        <v/>
      </c>
      <c r="G2657" s="19"/>
      <c r="H2657" s="19"/>
      <c r="I2657" s="19"/>
      <c r="J2657" s="19"/>
      <c r="K2657" s="19"/>
      <c r="L2657" s="19"/>
      <c r="M2657" s="19"/>
      <c r="N2657" s="19"/>
      <c r="O2657" s="21"/>
      <c r="P2657" s="21"/>
      <c r="Q2657" s="21"/>
      <c r="R2657" s="21"/>
      <c r="S2657" s="21"/>
      <c r="T2657" s="42" t="str">
        <f aca="false">IF(AND($A2657 = "Nome da disciplina:", ISTEXT($B2657)), "OK", "")</f>
        <v/>
      </c>
      <c r="U2657" s="19"/>
      <c r="V2657" s="19"/>
      <c r="W2657" s="21"/>
    </row>
    <row r="2658" customFormat="false" ht="60" hidden="false" customHeight="true" outlineLevel="0" collapsed="false">
      <c r="A2658" s="15" t="s">
        <v>100</v>
      </c>
      <c r="B2658" s="31"/>
      <c r="C2658" s="31"/>
      <c r="D2658" s="31"/>
      <c r="E2658" s="31"/>
      <c r="F2658" s="31"/>
      <c r="G2658" s="31"/>
      <c r="H2658" s="31"/>
      <c r="I2658" s="31"/>
      <c r="J2658" s="31"/>
      <c r="K2658" s="31"/>
      <c r="L2658" s="31"/>
      <c r="M2658" s="31"/>
      <c r="N2658" s="19"/>
      <c r="O2658" s="21"/>
      <c r="P2658" s="21"/>
      <c r="Q2658" s="21"/>
      <c r="R2658" s="21"/>
      <c r="S2658" s="21"/>
      <c r="T2658" s="42" t="str">
        <f aca="false">IF(AND($A2658 = "Nome da disciplina:", ISTEXT($B2658)), "OK", "")</f>
        <v/>
      </c>
      <c r="U2658" s="19"/>
      <c r="V2658" s="19"/>
      <c r="W2658" s="21"/>
    </row>
    <row r="2659" customFormat="false" ht="60" hidden="false" customHeight="true" outlineLevel="0" collapsed="false">
      <c r="A2659" s="49" t="s">
        <v>101</v>
      </c>
      <c r="B2659" s="31"/>
      <c r="C2659" s="31"/>
      <c r="D2659" s="31"/>
      <c r="E2659" s="31"/>
      <c r="F2659" s="31"/>
      <c r="G2659" s="31"/>
      <c r="H2659" s="31"/>
      <c r="I2659" s="31"/>
      <c r="J2659" s="31"/>
      <c r="K2659" s="31"/>
      <c r="L2659" s="31"/>
      <c r="M2659" s="31"/>
      <c r="N2659" s="19"/>
      <c r="O2659" s="21"/>
      <c r="P2659" s="21"/>
      <c r="Q2659" s="21"/>
      <c r="R2659" s="21"/>
      <c r="S2659" s="21"/>
      <c r="T2659" s="42" t="str">
        <f aca="false">IF(AND($A2659 = "Nome da disciplina:", ISTEXT($B2659)), "OK", "")</f>
        <v/>
      </c>
      <c r="U2659" s="19"/>
      <c r="V2659" s="19"/>
      <c r="W2659" s="21"/>
    </row>
    <row r="2660" customFormat="false" ht="13.5" hidden="false" customHeight="false" outlineLevel="0" collapsed="false">
      <c r="A2660" s="15" t="s">
        <v>102</v>
      </c>
      <c r="B2660" s="22"/>
      <c r="C2660" s="50" t="s">
        <v>103</v>
      </c>
      <c r="D2660" s="19"/>
      <c r="E2660" s="19"/>
      <c r="G2660" s="21"/>
      <c r="H2660" s="19"/>
      <c r="I2660" s="19"/>
      <c r="J2660" s="19"/>
      <c r="K2660" s="19"/>
      <c r="L2660" s="19"/>
      <c r="M2660" s="19"/>
      <c r="N2660" s="19"/>
      <c r="O2660" s="21"/>
      <c r="P2660" s="21"/>
      <c r="Q2660" s="21"/>
      <c r="R2660" s="21"/>
      <c r="S2660" s="21"/>
      <c r="T2660" s="42" t="str">
        <f aca="false">IF(AND($A2660 = "Nome da disciplina:", ISTEXT($B2660)), "OK", "")</f>
        <v/>
      </c>
      <c r="U2660" s="19"/>
      <c r="V2660" s="19"/>
      <c r="W2660" s="21"/>
    </row>
    <row r="2661" customFormat="false" ht="13.5" hidden="false" customHeight="false" outlineLevel="0" collapsed="false">
      <c r="A2661" s="15" t="s">
        <v>104</v>
      </c>
      <c r="B2661" s="22"/>
      <c r="C2661" s="50" t="s">
        <v>103</v>
      </c>
      <c r="D2661" s="19"/>
      <c r="E2661" s="19"/>
      <c r="G2661" s="21"/>
      <c r="H2661" s="19"/>
      <c r="I2661" s="19"/>
      <c r="J2661" s="19"/>
      <c r="K2661" s="19"/>
      <c r="L2661" s="19"/>
      <c r="M2661" s="19"/>
      <c r="N2661" s="19"/>
      <c r="O2661" s="21"/>
      <c r="P2661" s="21"/>
      <c r="Q2661" s="21"/>
      <c r="R2661" s="21"/>
      <c r="S2661" s="21"/>
      <c r="T2661" s="42" t="str">
        <f aca="false">IF(AND($A2661 = "Nome da disciplina:", ISTEXT($B2661)), "OK", "")</f>
        <v/>
      </c>
      <c r="U2661" s="19"/>
      <c r="V2661" s="19"/>
      <c r="W2661" s="21"/>
    </row>
    <row r="2662" customFormat="false" ht="13.5" hidden="false" customHeight="true" outlineLevel="0" collapsed="false">
      <c r="A2662" s="51" t="s">
        <v>105</v>
      </c>
      <c r="B2662" s="51"/>
      <c r="C2662" s="22"/>
      <c r="D2662" s="50" t="s">
        <v>103</v>
      </c>
      <c r="E2662" s="19"/>
      <c r="F2662" s="52"/>
      <c r="G2662" s="21"/>
      <c r="H2662" s="19"/>
      <c r="I2662" s="19"/>
      <c r="J2662" s="19"/>
      <c r="K2662" s="19"/>
      <c r="L2662" s="19"/>
      <c r="M2662" s="19"/>
      <c r="N2662" s="19"/>
      <c r="O2662" s="21"/>
      <c r="P2662" s="21"/>
      <c r="Q2662" s="21"/>
      <c r="R2662" s="21"/>
      <c r="S2662" s="21"/>
      <c r="T2662" s="42" t="str">
        <f aca="false">IF(AND($A2662 = "Nome da disciplina:", ISTEXT($B2662)), "OK", "")</f>
        <v/>
      </c>
      <c r="U2662" s="19"/>
      <c r="V2662" s="19"/>
      <c r="W2662" s="21"/>
    </row>
    <row r="2663" customFormat="false" ht="13.5" hidden="false" customHeight="true" outlineLevel="0" collapsed="false">
      <c r="A2663" s="51" t="s">
        <v>106</v>
      </c>
      <c r="B2663" s="51"/>
      <c r="C2663" s="22"/>
      <c r="D2663" s="50" t="s">
        <v>103</v>
      </c>
      <c r="E2663" s="19"/>
      <c r="F2663" s="52"/>
      <c r="G2663" s="21"/>
      <c r="H2663" s="19"/>
      <c r="I2663" s="19"/>
      <c r="J2663" s="19"/>
      <c r="K2663" s="19"/>
      <c r="L2663" s="19"/>
      <c r="M2663" s="19"/>
      <c r="N2663" s="19"/>
      <c r="O2663" s="21"/>
      <c r="P2663" s="21"/>
      <c r="Q2663" s="21"/>
      <c r="R2663" s="21"/>
      <c r="S2663" s="21"/>
      <c r="T2663" s="42" t="str">
        <f aca="false">IF(AND($A2663 = "Nome da disciplina:", ISTEXT($B2663)), "OK", "")</f>
        <v/>
      </c>
      <c r="U2663" s="19"/>
      <c r="V2663" s="19"/>
      <c r="W2663" s="21"/>
    </row>
    <row r="2664" customFormat="false" ht="13.5" hidden="false" customHeight="true" outlineLevel="0" collapsed="false">
      <c r="A2664" s="57" t="s">
        <v>107</v>
      </c>
      <c r="B2664" s="57"/>
      <c r="C2664" s="57"/>
      <c r="D2664" s="22"/>
      <c r="E2664" s="50" t="s">
        <v>103</v>
      </c>
      <c r="G2664" s="21"/>
      <c r="H2664" s="19"/>
      <c r="I2664" s="19"/>
      <c r="J2664" s="19"/>
      <c r="K2664" s="19"/>
      <c r="L2664" s="19"/>
      <c r="M2664" s="19"/>
      <c r="N2664" s="19"/>
      <c r="O2664" s="21"/>
      <c r="P2664" s="21"/>
      <c r="Q2664" s="21"/>
      <c r="R2664" s="21"/>
      <c r="S2664" s="21"/>
      <c r="T2664" s="42" t="str">
        <f aca="false">IF(AND($A2664 = "Nome da disciplina:", ISTEXT($B2664)), "OK", "")</f>
        <v/>
      </c>
      <c r="U2664" s="19"/>
      <c r="V2664" s="19"/>
      <c r="W2664" s="21"/>
    </row>
    <row r="2665" customFormat="false" ht="13.5" hidden="false" customHeight="true" outlineLevel="0" collapsed="false">
      <c r="A2665" s="59" t="s">
        <v>108</v>
      </c>
      <c r="B2665" s="59"/>
      <c r="C2665" s="59"/>
      <c r="D2665" s="22"/>
      <c r="E2665" s="50" t="s">
        <v>103</v>
      </c>
      <c r="G2665" s="21"/>
      <c r="H2665" s="19"/>
      <c r="I2665" s="19"/>
      <c r="J2665" s="19"/>
      <c r="K2665" s="19"/>
      <c r="L2665" s="19"/>
      <c r="M2665" s="19"/>
      <c r="N2665" s="19"/>
      <c r="O2665" s="21"/>
      <c r="P2665" s="21"/>
      <c r="Q2665" s="21"/>
      <c r="R2665" s="21"/>
      <c r="S2665" s="21"/>
      <c r="T2665" s="42" t="str">
        <f aca="false">IF(AND($A2665 = "Nome da disciplina:", ISTEXT($B2665)), "OK", "")</f>
        <v/>
      </c>
      <c r="U2665" s="19"/>
      <c r="V2665" s="19"/>
      <c r="W2665" s="21"/>
    </row>
    <row r="2666" customFormat="false" ht="13.5" hidden="false" customHeight="false" outlineLevel="0" collapsed="false">
      <c r="A2666" s="15" t="s">
        <v>109</v>
      </c>
      <c r="B2666" s="20"/>
      <c r="C2666" s="20"/>
      <c r="D2666" s="20"/>
      <c r="E2666" s="19"/>
      <c r="F2666" s="15" t="s">
        <v>110</v>
      </c>
      <c r="G2666" s="22"/>
      <c r="H2666" s="19"/>
      <c r="I2666" s="15" t="s">
        <v>111</v>
      </c>
      <c r="J2666" s="22"/>
      <c r="K2666" s="19"/>
      <c r="L2666" s="15" t="s">
        <v>110</v>
      </c>
      <c r="M2666" s="22"/>
      <c r="N2666" s="19"/>
      <c r="O2666" s="15" t="str">
        <f aca="false">IF(OR(AND(NOT(ISBLANK(G2666)),NOT(ISNUMBER(G2666))),AND(NOT(ISBLANK(J2666)),NOT(ISNUMBER(M2666)))),"Digite um número na C.H.",IF(OR(COUNTIF(B2666:B2675,B2666)&gt;1,COUNTIF(J2666:J2675,J2666)&gt;1),"Docente repetido",""))</f>
        <v/>
      </c>
      <c r="P2666" s="15" t="n">
        <f aca="false">IF(ISBLANK(O2666),"",IF(O2666="",0,1))</f>
        <v>0</v>
      </c>
      <c r="Q2666" s="21"/>
      <c r="R2666" s="21"/>
      <c r="S2666" s="21"/>
      <c r="T2666" s="42" t="str">
        <f aca="false">IF(AND($A2666 = "Nome da disciplina:", ISTEXT($B2666)), "OK", "")</f>
        <v/>
      </c>
      <c r="U2666" s="19"/>
      <c r="V2666" s="19"/>
      <c r="W2666" s="21"/>
    </row>
    <row r="2667" customFormat="false" ht="13.5" hidden="false" customHeight="false" outlineLevel="0" collapsed="false">
      <c r="A2667" s="15" t="s">
        <v>112</v>
      </c>
      <c r="B2667" s="20"/>
      <c r="C2667" s="20"/>
      <c r="D2667" s="20"/>
      <c r="E2667" s="19"/>
      <c r="F2667" s="15" t="s">
        <v>110</v>
      </c>
      <c r="G2667" s="22"/>
      <c r="H2667" s="19"/>
      <c r="I2667" s="15" t="s">
        <v>113</v>
      </c>
      <c r="J2667" s="22"/>
      <c r="K2667" s="19"/>
      <c r="L2667" s="15" t="s">
        <v>110</v>
      </c>
      <c r="M2667" s="22"/>
      <c r="N2667" s="19"/>
      <c r="O2667" s="15" t="str">
        <f aca="false">IF(OR(AND(NOT(ISBLANK(G2667)),NOT(ISNUMBER(G2667))),AND(NOT(ISBLANK(J2667)),NOT(ISNUMBER(M2667)))),"Digite um número na C.H.",IF(OR(COUNTIF(B2666:B2675,B2667)&gt;1,COUNTIF(J2666:J2675,J2667)&gt;1),"Docente repetido",""))</f>
        <v/>
      </c>
      <c r="P2667" s="15" t="n">
        <f aca="false">IF(ISBLANK(O2667),"",IF(O2667="",0,1))</f>
        <v>0</v>
      </c>
      <c r="Q2667" s="21"/>
      <c r="R2667" s="21"/>
      <c r="S2667" s="21"/>
      <c r="T2667" s="42" t="str">
        <f aca="false">IF(AND($A2667 = "Nome da disciplina:", ISTEXT($B2667)), "OK", "")</f>
        <v/>
      </c>
      <c r="U2667" s="19"/>
      <c r="V2667" s="19"/>
      <c r="W2667" s="21"/>
    </row>
    <row r="2668" customFormat="false" ht="13.5" hidden="false" customHeight="false" outlineLevel="0" collapsed="false">
      <c r="A2668" s="15" t="s">
        <v>114</v>
      </c>
      <c r="B2668" s="20"/>
      <c r="C2668" s="20"/>
      <c r="D2668" s="20"/>
      <c r="E2668" s="19"/>
      <c r="F2668" s="15" t="s">
        <v>110</v>
      </c>
      <c r="G2668" s="22"/>
      <c r="H2668" s="19"/>
      <c r="I2668" s="15" t="s">
        <v>115</v>
      </c>
      <c r="J2668" s="22"/>
      <c r="K2668" s="19"/>
      <c r="L2668" s="15" t="s">
        <v>110</v>
      </c>
      <c r="M2668" s="22"/>
      <c r="N2668" s="19"/>
      <c r="O2668" s="15" t="str">
        <f aca="false">IF(OR(AND(NOT(ISBLANK(G2668)),NOT(ISNUMBER(G2668))),AND(NOT(ISBLANK(J2668)),NOT(ISNUMBER(M2668)))),"Digite um número na C.H.",IF(OR(COUNTIF(B2666:B2675,B2668)&gt;1,COUNTIF(J2666:J2675,J2668)&gt;1),"Docente repetido",""))</f>
        <v/>
      </c>
      <c r="P2668" s="15" t="n">
        <f aca="false">IF(ISBLANK(O2668),"",IF(O2668="",0,1))</f>
        <v>0</v>
      </c>
      <c r="Q2668" s="21"/>
      <c r="R2668" s="21"/>
      <c r="S2668" s="21"/>
      <c r="T2668" s="42" t="str">
        <f aca="false">IF(AND($A2668 = "Nome da disciplina:", ISTEXT($B2668)), "OK", "")</f>
        <v/>
      </c>
      <c r="U2668" s="19"/>
      <c r="V2668" s="19"/>
      <c r="W2668" s="21"/>
    </row>
    <row r="2669" customFormat="false" ht="13.5" hidden="false" customHeight="false" outlineLevel="0" collapsed="false">
      <c r="A2669" s="15" t="s">
        <v>116</v>
      </c>
      <c r="B2669" s="20"/>
      <c r="C2669" s="20"/>
      <c r="D2669" s="20"/>
      <c r="E2669" s="19"/>
      <c r="F2669" s="15" t="s">
        <v>110</v>
      </c>
      <c r="G2669" s="22"/>
      <c r="H2669" s="19"/>
      <c r="I2669" s="15" t="s">
        <v>117</v>
      </c>
      <c r="J2669" s="22"/>
      <c r="K2669" s="19"/>
      <c r="L2669" s="15" t="s">
        <v>110</v>
      </c>
      <c r="M2669" s="22"/>
      <c r="N2669" s="19"/>
      <c r="O2669" s="15" t="str">
        <f aca="false">IF(OR(AND(NOT(ISBLANK(G2669)),NOT(ISNUMBER(G2669))),AND(NOT(ISBLANK(J2669)),NOT(ISNUMBER(M2669)))),"Digite um número na C.H.",IF(OR(COUNTIF(B2666:B2675,B2669)&gt;1,COUNTIF(J2666:J2675,J2669)&gt;1),"Docente repetido",""))</f>
        <v/>
      </c>
      <c r="P2669" s="15" t="n">
        <f aca="false">IF(ISBLANK(O2669),"",IF(O2669="",0,1))</f>
        <v>0</v>
      </c>
      <c r="Q2669" s="21"/>
      <c r="R2669" s="21"/>
      <c r="S2669" s="21"/>
      <c r="T2669" s="42" t="str">
        <f aca="false">IF(AND($A2669 = "Nome da disciplina:", ISTEXT($B2669)), "OK", "")</f>
        <v/>
      </c>
      <c r="U2669" s="19"/>
      <c r="V2669" s="19"/>
      <c r="W2669" s="21"/>
    </row>
    <row r="2670" customFormat="false" ht="13.5" hidden="false" customHeight="false" outlineLevel="0" collapsed="false">
      <c r="A2670" s="15" t="s">
        <v>118</v>
      </c>
      <c r="B2670" s="20"/>
      <c r="C2670" s="20"/>
      <c r="D2670" s="20"/>
      <c r="E2670" s="19"/>
      <c r="F2670" s="15" t="s">
        <v>110</v>
      </c>
      <c r="G2670" s="22"/>
      <c r="H2670" s="19"/>
      <c r="I2670" s="15" t="s">
        <v>119</v>
      </c>
      <c r="J2670" s="22"/>
      <c r="K2670" s="19"/>
      <c r="L2670" s="15" t="s">
        <v>110</v>
      </c>
      <c r="M2670" s="22"/>
      <c r="N2670" s="19"/>
      <c r="O2670" s="15" t="str">
        <f aca="false">IF(OR(AND(NOT(ISBLANK(G2670)),NOT(ISNUMBER(G2670))),AND(NOT(ISBLANK(J2670)),NOT(ISNUMBER(M2670)))),"Digite um número na C.H.",IF(OR(COUNTIF(B2666:B2675,B2670)&gt;1,COUNTIF(J2666:J2675,J2670)&gt;1),"Docente repetido",""))</f>
        <v/>
      </c>
      <c r="P2670" s="15" t="n">
        <f aca="false">IF(ISBLANK(O2670),"",IF(O2670="",0,1))</f>
        <v>0</v>
      </c>
      <c r="Q2670" s="21"/>
      <c r="R2670" s="21"/>
      <c r="S2670" s="21"/>
      <c r="T2670" s="42" t="str">
        <f aca="false">IF(AND($A2670 = "Nome da disciplina:", ISTEXT($B2670)), "OK", "")</f>
        <v/>
      </c>
      <c r="U2670" s="19"/>
      <c r="V2670" s="19"/>
      <c r="W2670" s="21"/>
    </row>
    <row r="2671" customFormat="false" ht="13.5" hidden="false" customHeight="false" outlineLevel="0" collapsed="false">
      <c r="A2671" s="15" t="s">
        <v>120</v>
      </c>
      <c r="B2671" s="20"/>
      <c r="C2671" s="20"/>
      <c r="D2671" s="20"/>
      <c r="E2671" s="19"/>
      <c r="F2671" s="15" t="s">
        <v>110</v>
      </c>
      <c r="G2671" s="22"/>
      <c r="H2671" s="19"/>
      <c r="I2671" s="15" t="s">
        <v>121</v>
      </c>
      <c r="J2671" s="22"/>
      <c r="K2671" s="19"/>
      <c r="L2671" s="15" t="s">
        <v>110</v>
      </c>
      <c r="M2671" s="22"/>
      <c r="N2671" s="19"/>
      <c r="O2671" s="15" t="str">
        <f aca="false">IF(OR(AND(NOT(ISBLANK(G2671)),NOT(ISNUMBER(G2671))),AND(NOT(ISBLANK(J2671)),NOT(ISNUMBER(M2671)))),"Digite um número na C.H.",IF(OR(COUNTIF(B2666:B2675,B2671)&gt;1,COUNTIF(J2666:J2675,J2671)&gt;1),"Docente repetido",""))</f>
        <v/>
      </c>
      <c r="P2671" s="15" t="n">
        <f aca="false">IF(ISBLANK(O2671),"",IF(O2671="",0,1))</f>
        <v>0</v>
      </c>
      <c r="Q2671" s="21"/>
      <c r="R2671" s="21"/>
      <c r="S2671" s="21"/>
      <c r="T2671" s="42" t="str">
        <f aca="false">IF(AND($A2671 = "Nome da disciplina:", ISTEXT($B2671)), "OK", "")</f>
        <v/>
      </c>
      <c r="U2671" s="19"/>
      <c r="V2671" s="19"/>
      <c r="W2671" s="21"/>
    </row>
    <row r="2672" customFormat="false" ht="13.5" hidden="false" customHeight="false" outlineLevel="0" collapsed="false">
      <c r="A2672" s="15" t="s">
        <v>122</v>
      </c>
      <c r="B2672" s="20"/>
      <c r="C2672" s="20"/>
      <c r="D2672" s="20"/>
      <c r="E2672" s="19"/>
      <c r="F2672" s="15" t="s">
        <v>110</v>
      </c>
      <c r="G2672" s="22"/>
      <c r="H2672" s="19"/>
      <c r="I2672" s="15" t="s">
        <v>123</v>
      </c>
      <c r="J2672" s="22"/>
      <c r="K2672" s="19"/>
      <c r="L2672" s="15" t="s">
        <v>110</v>
      </c>
      <c r="M2672" s="22"/>
      <c r="N2672" s="19"/>
      <c r="O2672" s="15" t="str">
        <f aca="false">IF(OR(AND(NOT(ISBLANK(G2672)),NOT(ISNUMBER(G2672))),AND(NOT(ISBLANK(J2672)),NOT(ISNUMBER(M2672)))),"Digite um número na C.H.",IF(OR(COUNTIF(B2666:B2675,B2672)&gt;1,COUNTIF(J2666:J2675,J2672)&gt;1),"Docente repetido",""))</f>
        <v/>
      </c>
      <c r="P2672" s="15" t="n">
        <f aca="false">IF(ISBLANK(O2672),"",IF(O2672="",0,1))</f>
        <v>0</v>
      </c>
      <c r="Q2672" s="21"/>
      <c r="R2672" s="21"/>
      <c r="S2672" s="21"/>
      <c r="T2672" s="42" t="str">
        <f aca="false">IF(AND($A2672 = "Nome da disciplina:", ISTEXT($B2672)), "OK", "")</f>
        <v/>
      </c>
      <c r="U2672" s="19"/>
      <c r="V2672" s="19"/>
      <c r="W2672" s="21"/>
    </row>
    <row r="2673" customFormat="false" ht="13.5" hidden="false" customHeight="false" outlineLevel="0" collapsed="false">
      <c r="A2673" s="15" t="s">
        <v>124</v>
      </c>
      <c r="B2673" s="20"/>
      <c r="C2673" s="20"/>
      <c r="D2673" s="20"/>
      <c r="E2673" s="19"/>
      <c r="F2673" s="15" t="s">
        <v>110</v>
      </c>
      <c r="G2673" s="22"/>
      <c r="H2673" s="19"/>
      <c r="I2673" s="15" t="s">
        <v>125</v>
      </c>
      <c r="J2673" s="22"/>
      <c r="K2673" s="19"/>
      <c r="L2673" s="15" t="s">
        <v>110</v>
      </c>
      <c r="M2673" s="22"/>
      <c r="N2673" s="19"/>
      <c r="O2673" s="15" t="str">
        <f aca="false">IF(OR(AND(NOT(ISBLANK(G2673)),NOT(ISNUMBER(G2673))),AND(NOT(ISBLANK(J2673)),NOT(ISNUMBER(M2673)))),"Digite um número na C.H.",IF(OR(COUNTIF(B2666:B2675,B2673)&gt;1,COUNTIF(J2666:J2675,J2673)&gt;1),"Docente repetido",""))</f>
        <v/>
      </c>
      <c r="P2673" s="15" t="n">
        <f aca="false">IF(ISBLANK(O2673),"",IF(O2673="",0,1))</f>
        <v>0</v>
      </c>
      <c r="Q2673" s="21"/>
      <c r="R2673" s="21"/>
      <c r="S2673" s="21"/>
      <c r="T2673" s="42" t="str">
        <f aca="false">IF(AND($A2673 = "Nome da disciplina:", ISTEXT($B2673)), "OK", "")</f>
        <v/>
      </c>
      <c r="U2673" s="19"/>
      <c r="V2673" s="19"/>
      <c r="W2673" s="21"/>
    </row>
    <row r="2674" customFormat="false" ht="13.5" hidden="false" customHeight="false" outlineLevel="0" collapsed="false">
      <c r="A2674" s="15" t="s">
        <v>126</v>
      </c>
      <c r="B2674" s="20"/>
      <c r="C2674" s="20"/>
      <c r="D2674" s="20"/>
      <c r="E2674" s="19"/>
      <c r="F2674" s="15" t="s">
        <v>110</v>
      </c>
      <c r="G2674" s="22"/>
      <c r="H2674" s="19"/>
      <c r="I2674" s="15" t="s">
        <v>127</v>
      </c>
      <c r="J2674" s="22"/>
      <c r="K2674" s="19"/>
      <c r="L2674" s="15" t="s">
        <v>110</v>
      </c>
      <c r="M2674" s="22"/>
      <c r="N2674" s="19"/>
      <c r="O2674" s="15" t="str">
        <f aca="false">IF(OR(AND(NOT(ISBLANK(G2674)),NOT(ISNUMBER(G2674))),AND(NOT(ISBLANK(J2674)),NOT(ISNUMBER(M2674)))),"Digite um número na C.H.",IF(OR(COUNTIF(B2666:B2675,B2674)&gt;1,COUNTIF(J2666:J2675,J2674)&gt;1),"Docente repetido",""))</f>
        <v/>
      </c>
      <c r="P2674" s="15" t="n">
        <f aca="false">IF(ISBLANK(O2674),"",IF(O2674="",0,1))</f>
        <v>0</v>
      </c>
      <c r="Q2674" s="21"/>
      <c r="R2674" s="21"/>
      <c r="S2674" s="21"/>
      <c r="T2674" s="42" t="str">
        <f aca="false">IF(AND($A2674 = "Nome da disciplina:", ISTEXT($B2674)), "OK", "")</f>
        <v/>
      </c>
      <c r="U2674" s="21"/>
      <c r="V2674" s="21"/>
      <c r="W2674" s="21"/>
    </row>
    <row r="2675" customFormat="false" ht="13.5" hidden="false" customHeight="false" outlineLevel="0" collapsed="false">
      <c r="A2675" s="15" t="s">
        <v>128</v>
      </c>
      <c r="B2675" s="20"/>
      <c r="C2675" s="20"/>
      <c r="D2675" s="20"/>
      <c r="E2675" s="19"/>
      <c r="F2675" s="15" t="s">
        <v>110</v>
      </c>
      <c r="G2675" s="22"/>
      <c r="H2675" s="19"/>
      <c r="I2675" s="15" t="s">
        <v>129</v>
      </c>
      <c r="J2675" s="22"/>
      <c r="K2675" s="19"/>
      <c r="L2675" s="15" t="s">
        <v>110</v>
      </c>
      <c r="M2675" s="22"/>
      <c r="N2675" s="19"/>
      <c r="O2675" s="15" t="str">
        <f aca="false">IF(OR(AND(NOT(ISBLANK(G2675)),NOT(ISNUMBER(G2675))),AND(NOT(ISBLANK(J2675)),NOT(ISNUMBER(M2675)))),"Digite um número na C.H.",IF(OR(COUNTIF(B2666:B2675,B2675)&gt;1,COUNTIF(J2666:J2675,J2675)&gt;1),"Docente repetido",""))</f>
        <v/>
      </c>
      <c r="P2675" s="15" t="n">
        <f aca="false">IF(ISBLANK(O2675),"",IF(O2675="",0,1))</f>
        <v>0</v>
      </c>
      <c r="Q2675" s="21"/>
      <c r="R2675" s="21"/>
      <c r="S2675" s="21"/>
      <c r="T2675" s="42" t="str">
        <f aca="false">IF(AND($A2675 = "Nome da disciplina:", ISTEXT($B2675)), "OK", "")</f>
        <v/>
      </c>
      <c r="U2675" s="21"/>
      <c r="V2675" s="21"/>
      <c r="W2675" s="21"/>
    </row>
    <row r="2676" customFormat="false" ht="12" hidden="false" customHeight="false" outlineLevel="0" collapsed="false">
      <c r="A2676" s="21"/>
      <c r="B2676" s="21"/>
      <c r="C2676" s="21"/>
      <c r="D2676" s="21"/>
      <c r="E2676" s="21"/>
      <c r="F2676" s="21"/>
      <c r="G2676" s="21"/>
      <c r="H2676" s="21"/>
      <c r="I2676" s="21"/>
      <c r="J2676" s="21"/>
      <c r="K2676" s="21"/>
      <c r="L2676" s="21"/>
      <c r="M2676" s="21"/>
      <c r="N2676" s="21"/>
      <c r="O2676" s="21"/>
      <c r="P2676" s="21"/>
      <c r="Q2676" s="21"/>
      <c r="R2676" s="21"/>
      <c r="S2676" s="21"/>
      <c r="T2676" s="42" t="str">
        <f aca="false">IF(AND($A2676 = "Nome da disciplina:", ISTEXT($B2676)), "OK", "")</f>
        <v/>
      </c>
      <c r="U2676" s="21"/>
      <c r="V2676" s="21"/>
      <c r="W2676" s="21"/>
    </row>
    <row r="2677" customFormat="false" ht="15.75" hidden="false" customHeight="true" outlineLevel="0" collapsed="false">
      <c r="T2677" s="42" t="str">
        <f aca="false">IF(AND($A2677 = "Nome da disciplina:", ISTEXT($B2677)), "OK", "")</f>
        <v/>
      </c>
    </row>
    <row r="2678" customFormat="false" ht="15.75" hidden="false" customHeight="true" outlineLevel="0" collapsed="false">
      <c r="T2678" s="42" t="str">
        <f aca="false">IF(AND($A2678 = "Nome da disciplina:", ISTEXT($B2678)), "OK", "")</f>
        <v/>
      </c>
    </row>
    <row r="2679" customFormat="false" ht="19.5" hidden="false" customHeight="true" outlineLevel="0" collapsed="false">
      <c r="A2679" s="15" t="s">
        <v>98</v>
      </c>
      <c r="B2679" s="17"/>
      <c r="C2679" s="17"/>
      <c r="D2679" s="17"/>
      <c r="E2679" s="17"/>
      <c r="F2679" s="17"/>
      <c r="G2679" s="17"/>
      <c r="H2679" s="17"/>
      <c r="I2679" s="17"/>
      <c r="J2679" s="17"/>
      <c r="K2679" s="17"/>
      <c r="L2679" s="17"/>
      <c r="M2679" s="17"/>
      <c r="N2679" s="19"/>
      <c r="O2679" s="15" t="str">
        <f aca="false">IF(AND(B2679="",NOT(F2680="")),"Nome da disciplina obrigatório","")</f>
        <v/>
      </c>
      <c r="P2679" s="15" t="n">
        <f aca="false">IF(ISBLANK(O2679),"",IF(O2679="",0,1))</f>
        <v>0</v>
      </c>
      <c r="Q2679" s="21"/>
      <c r="R2679" s="21"/>
      <c r="S2679" s="21"/>
      <c r="T2679" s="42" t="str">
        <f aca="false">IF(AND($A2679 = "Nome da disciplina:", ISTEXT($B2679)), "OK", "")</f>
        <v/>
      </c>
      <c r="U2679" s="21"/>
      <c r="V2679" s="21"/>
      <c r="W2679" s="21"/>
    </row>
    <row r="2680" customFormat="false" ht="32.25" hidden="false" customHeight="true" outlineLevel="0" collapsed="false">
      <c r="A2680" s="47" t="s">
        <v>99</v>
      </c>
      <c r="B2680" s="47"/>
      <c r="C2680" s="47"/>
      <c r="D2680" s="47"/>
      <c r="E2680" s="47"/>
      <c r="F2680" s="15" t="str">
        <f aca="false">IF(SUM(G2690:G2699)+SUM(M2690:M2699)=0,"",SUM(G2690:G2699)+SUM(M2690:M2699))</f>
        <v/>
      </c>
      <c r="H2680" s="19"/>
      <c r="I2680" s="19"/>
      <c r="J2680" s="19"/>
      <c r="K2680" s="19"/>
      <c r="L2680" s="19"/>
      <c r="M2680" s="19"/>
      <c r="N2680" s="19"/>
      <c r="O2680" s="15" t="str">
        <f aca="false">IF(F2680="", "", IF(AND(NOT(F2680=0),NOT(MOD(F2680,15)=0)),"A carga horária deve ser múltiplo de 15",""))</f>
        <v/>
      </c>
      <c r="P2680" s="15" t="n">
        <f aca="false">IF(ISBLANK(O2680),"",IF(O2680="",0,1))</f>
        <v>0</v>
      </c>
      <c r="Q2680" s="21"/>
      <c r="R2680" s="21"/>
      <c r="S2680" s="21"/>
      <c r="T2680" s="42" t="str">
        <f aca="false">IF(AND($A2680 = "Nome da disciplina:", ISTEXT($B2680)), "OK", "")</f>
        <v/>
      </c>
      <c r="U2680" s="19"/>
      <c r="V2680" s="19"/>
      <c r="W2680" s="21"/>
    </row>
    <row r="2681" customFormat="false" ht="13.5" hidden="false" customHeight="true" outlineLevel="0" collapsed="false">
      <c r="A2681" s="39" t="s">
        <v>92</v>
      </c>
      <c r="B2681" s="39"/>
      <c r="C2681" s="39"/>
      <c r="D2681" s="39"/>
      <c r="E2681" s="39"/>
      <c r="F2681" s="48" t="str">
        <f aca="false">IF(AND(NOT(ISBLANK(F2680)),ISNUMBER(F2680),F2680&gt;=15),F2680/15,"")</f>
        <v/>
      </c>
      <c r="G2681" s="19"/>
      <c r="H2681" s="19"/>
      <c r="I2681" s="19"/>
      <c r="J2681" s="19"/>
      <c r="K2681" s="19"/>
      <c r="L2681" s="19"/>
      <c r="M2681" s="19"/>
      <c r="N2681" s="19"/>
      <c r="O2681" s="21"/>
      <c r="P2681" s="21"/>
      <c r="Q2681" s="21"/>
      <c r="R2681" s="21"/>
      <c r="S2681" s="21"/>
      <c r="T2681" s="42" t="str">
        <f aca="false">IF(AND($A2681 = "Nome da disciplina:", ISTEXT($B2681)), "OK", "")</f>
        <v/>
      </c>
      <c r="U2681" s="19"/>
      <c r="V2681" s="19"/>
      <c r="W2681" s="21"/>
    </row>
    <row r="2682" customFormat="false" ht="60" hidden="false" customHeight="true" outlineLevel="0" collapsed="false">
      <c r="A2682" s="15" t="s">
        <v>100</v>
      </c>
      <c r="B2682" s="31"/>
      <c r="C2682" s="31"/>
      <c r="D2682" s="31"/>
      <c r="E2682" s="31"/>
      <c r="F2682" s="31"/>
      <c r="G2682" s="31"/>
      <c r="H2682" s="31"/>
      <c r="I2682" s="31"/>
      <c r="J2682" s="31"/>
      <c r="K2682" s="31"/>
      <c r="L2682" s="31"/>
      <c r="M2682" s="31"/>
      <c r="N2682" s="19"/>
      <c r="O2682" s="21"/>
      <c r="P2682" s="21"/>
      <c r="Q2682" s="21"/>
      <c r="R2682" s="21"/>
      <c r="S2682" s="21"/>
      <c r="T2682" s="42" t="str">
        <f aca="false">IF(AND($A2682 = "Nome da disciplina:", ISTEXT($B2682)), "OK", "")</f>
        <v/>
      </c>
      <c r="U2682" s="19"/>
      <c r="V2682" s="19"/>
      <c r="W2682" s="21"/>
    </row>
    <row r="2683" customFormat="false" ht="60" hidden="false" customHeight="true" outlineLevel="0" collapsed="false">
      <c r="A2683" s="49" t="s">
        <v>101</v>
      </c>
      <c r="B2683" s="31"/>
      <c r="C2683" s="31"/>
      <c r="D2683" s="31"/>
      <c r="E2683" s="31"/>
      <c r="F2683" s="31"/>
      <c r="G2683" s="31"/>
      <c r="H2683" s="31"/>
      <c r="I2683" s="31"/>
      <c r="J2683" s="31"/>
      <c r="K2683" s="31"/>
      <c r="L2683" s="31"/>
      <c r="M2683" s="31"/>
      <c r="N2683" s="19"/>
      <c r="O2683" s="21"/>
      <c r="P2683" s="21"/>
      <c r="Q2683" s="21"/>
      <c r="R2683" s="21"/>
      <c r="S2683" s="21"/>
      <c r="T2683" s="42" t="str">
        <f aca="false">IF(AND($A2683 = "Nome da disciplina:", ISTEXT($B2683)), "OK", "")</f>
        <v/>
      </c>
      <c r="U2683" s="19"/>
      <c r="V2683" s="19"/>
      <c r="W2683" s="21"/>
    </row>
    <row r="2684" customFormat="false" ht="13.5" hidden="false" customHeight="false" outlineLevel="0" collapsed="false">
      <c r="A2684" s="15" t="s">
        <v>102</v>
      </c>
      <c r="B2684" s="22"/>
      <c r="C2684" s="50" t="s">
        <v>103</v>
      </c>
      <c r="D2684" s="19"/>
      <c r="E2684" s="19"/>
      <c r="G2684" s="21"/>
      <c r="H2684" s="19"/>
      <c r="I2684" s="19"/>
      <c r="J2684" s="19"/>
      <c r="K2684" s="19"/>
      <c r="L2684" s="19"/>
      <c r="M2684" s="19"/>
      <c r="N2684" s="19"/>
      <c r="O2684" s="21"/>
      <c r="P2684" s="21"/>
      <c r="Q2684" s="21"/>
      <c r="R2684" s="21"/>
      <c r="S2684" s="21"/>
      <c r="T2684" s="42" t="str">
        <f aca="false">IF(AND($A2684 = "Nome da disciplina:", ISTEXT($B2684)), "OK", "")</f>
        <v/>
      </c>
      <c r="U2684" s="19"/>
      <c r="V2684" s="19"/>
      <c r="W2684" s="21"/>
    </row>
    <row r="2685" customFormat="false" ht="13.5" hidden="false" customHeight="false" outlineLevel="0" collapsed="false">
      <c r="A2685" s="15" t="s">
        <v>104</v>
      </c>
      <c r="B2685" s="22"/>
      <c r="C2685" s="50" t="s">
        <v>103</v>
      </c>
      <c r="D2685" s="19"/>
      <c r="E2685" s="19"/>
      <c r="G2685" s="21"/>
      <c r="H2685" s="19"/>
      <c r="I2685" s="19"/>
      <c r="J2685" s="19"/>
      <c r="K2685" s="19"/>
      <c r="L2685" s="19"/>
      <c r="M2685" s="19"/>
      <c r="N2685" s="19"/>
      <c r="O2685" s="21"/>
      <c r="P2685" s="21"/>
      <c r="Q2685" s="21"/>
      <c r="R2685" s="21"/>
      <c r="S2685" s="21"/>
      <c r="T2685" s="42" t="str">
        <f aca="false">IF(AND($A2685 = "Nome da disciplina:", ISTEXT($B2685)), "OK", "")</f>
        <v/>
      </c>
      <c r="U2685" s="19"/>
      <c r="V2685" s="19"/>
      <c r="W2685" s="21"/>
    </row>
    <row r="2686" customFormat="false" ht="13.5" hidden="false" customHeight="true" outlineLevel="0" collapsed="false">
      <c r="A2686" s="51" t="s">
        <v>105</v>
      </c>
      <c r="B2686" s="51"/>
      <c r="C2686" s="22"/>
      <c r="D2686" s="50" t="s">
        <v>103</v>
      </c>
      <c r="E2686" s="19"/>
      <c r="F2686" s="52"/>
      <c r="G2686" s="21"/>
      <c r="H2686" s="19"/>
      <c r="I2686" s="19"/>
      <c r="J2686" s="19"/>
      <c r="K2686" s="19"/>
      <c r="L2686" s="19"/>
      <c r="M2686" s="19"/>
      <c r="N2686" s="19"/>
      <c r="O2686" s="21"/>
      <c r="P2686" s="21"/>
      <c r="Q2686" s="21"/>
      <c r="R2686" s="21"/>
      <c r="S2686" s="21"/>
      <c r="T2686" s="42" t="str">
        <f aca="false">IF(AND($A2686 = "Nome da disciplina:", ISTEXT($B2686)), "OK", "")</f>
        <v/>
      </c>
      <c r="U2686" s="19"/>
      <c r="V2686" s="19"/>
      <c r="W2686" s="21"/>
    </row>
    <row r="2687" customFormat="false" ht="13.5" hidden="false" customHeight="true" outlineLevel="0" collapsed="false">
      <c r="A2687" s="51" t="s">
        <v>106</v>
      </c>
      <c r="B2687" s="51"/>
      <c r="C2687" s="22"/>
      <c r="D2687" s="50" t="s">
        <v>103</v>
      </c>
      <c r="E2687" s="19"/>
      <c r="F2687" s="52"/>
      <c r="G2687" s="21"/>
      <c r="H2687" s="19"/>
      <c r="I2687" s="19"/>
      <c r="J2687" s="19"/>
      <c r="K2687" s="19"/>
      <c r="L2687" s="19"/>
      <c r="M2687" s="19"/>
      <c r="N2687" s="19"/>
      <c r="O2687" s="21"/>
      <c r="P2687" s="21"/>
      <c r="Q2687" s="21"/>
      <c r="R2687" s="21"/>
      <c r="S2687" s="21"/>
      <c r="T2687" s="42" t="str">
        <f aca="false">IF(AND($A2687 = "Nome da disciplina:", ISTEXT($B2687)), "OK", "")</f>
        <v/>
      </c>
      <c r="U2687" s="19"/>
      <c r="V2687" s="19"/>
      <c r="W2687" s="21"/>
    </row>
    <row r="2688" customFormat="false" ht="13.5" hidden="false" customHeight="true" outlineLevel="0" collapsed="false">
      <c r="A2688" s="57" t="s">
        <v>107</v>
      </c>
      <c r="B2688" s="57"/>
      <c r="C2688" s="57"/>
      <c r="D2688" s="22"/>
      <c r="E2688" s="50" t="s">
        <v>103</v>
      </c>
      <c r="G2688" s="21"/>
      <c r="H2688" s="19"/>
      <c r="I2688" s="19"/>
      <c r="J2688" s="19"/>
      <c r="K2688" s="19"/>
      <c r="L2688" s="19"/>
      <c r="M2688" s="19"/>
      <c r="N2688" s="19"/>
      <c r="O2688" s="21"/>
      <c r="P2688" s="21"/>
      <c r="Q2688" s="21"/>
      <c r="R2688" s="21"/>
      <c r="S2688" s="21"/>
      <c r="T2688" s="42" t="str">
        <f aca="false">IF(AND($A2688 = "Nome da disciplina:", ISTEXT($B2688)), "OK", "")</f>
        <v/>
      </c>
      <c r="U2688" s="19"/>
      <c r="V2688" s="19"/>
      <c r="W2688" s="21"/>
    </row>
    <row r="2689" customFormat="false" ht="13.5" hidden="false" customHeight="true" outlineLevel="0" collapsed="false">
      <c r="A2689" s="59" t="s">
        <v>108</v>
      </c>
      <c r="B2689" s="59"/>
      <c r="C2689" s="59"/>
      <c r="D2689" s="22"/>
      <c r="E2689" s="50" t="s">
        <v>103</v>
      </c>
      <c r="G2689" s="21"/>
      <c r="H2689" s="19"/>
      <c r="I2689" s="19"/>
      <c r="J2689" s="19"/>
      <c r="K2689" s="19"/>
      <c r="L2689" s="19"/>
      <c r="M2689" s="19"/>
      <c r="N2689" s="19"/>
      <c r="O2689" s="21"/>
      <c r="P2689" s="21"/>
      <c r="Q2689" s="21"/>
      <c r="R2689" s="21"/>
      <c r="S2689" s="21"/>
      <c r="T2689" s="42" t="str">
        <f aca="false">IF(AND($A2689 = "Nome da disciplina:", ISTEXT($B2689)), "OK", "")</f>
        <v/>
      </c>
      <c r="U2689" s="19"/>
      <c r="V2689" s="19"/>
      <c r="W2689" s="21"/>
    </row>
    <row r="2690" customFormat="false" ht="13.5" hidden="false" customHeight="false" outlineLevel="0" collapsed="false">
      <c r="A2690" s="15" t="s">
        <v>109</v>
      </c>
      <c r="B2690" s="20"/>
      <c r="C2690" s="20"/>
      <c r="D2690" s="20"/>
      <c r="E2690" s="19"/>
      <c r="F2690" s="15" t="s">
        <v>110</v>
      </c>
      <c r="G2690" s="22"/>
      <c r="H2690" s="19"/>
      <c r="I2690" s="15" t="s">
        <v>111</v>
      </c>
      <c r="J2690" s="22"/>
      <c r="K2690" s="19"/>
      <c r="L2690" s="15" t="s">
        <v>110</v>
      </c>
      <c r="M2690" s="22"/>
      <c r="N2690" s="19"/>
      <c r="O2690" s="15" t="str">
        <f aca="false">IF(OR(AND(NOT(ISBLANK(G2690)),NOT(ISNUMBER(G2690))),AND(NOT(ISBLANK(J2690)),NOT(ISNUMBER(M2690)))),"Digite um número na C.H.",IF(OR(COUNTIF(B2690:B2699,B2690)&gt;1,COUNTIF(J2690:J2699,J2690)&gt;1),"Docente repetido",""))</f>
        <v/>
      </c>
      <c r="P2690" s="15" t="n">
        <f aca="false">IF(ISBLANK(O2690),"",IF(O2690="",0,1))</f>
        <v>0</v>
      </c>
      <c r="Q2690" s="21"/>
      <c r="R2690" s="21"/>
      <c r="S2690" s="21"/>
      <c r="T2690" s="42" t="str">
        <f aca="false">IF(AND($A2690 = "Nome da disciplina:", ISTEXT($B2690)), "OK", "")</f>
        <v/>
      </c>
      <c r="U2690" s="19"/>
      <c r="V2690" s="19"/>
      <c r="W2690" s="21"/>
    </row>
    <row r="2691" customFormat="false" ht="13.5" hidden="false" customHeight="false" outlineLevel="0" collapsed="false">
      <c r="A2691" s="15" t="s">
        <v>112</v>
      </c>
      <c r="B2691" s="20"/>
      <c r="C2691" s="20"/>
      <c r="D2691" s="20"/>
      <c r="E2691" s="19"/>
      <c r="F2691" s="15" t="s">
        <v>110</v>
      </c>
      <c r="G2691" s="22"/>
      <c r="H2691" s="19"/>
      <c r="I2691" s="15" t="s">
        <v>113</v>
      </c>
      <c r="J2691" s="22"/>
      <c r="K2691" s="19"/>
      <c r="L2691" s="15" t="s">
        <v>110</v>
      </c>
      <c r="M2691" s="22"/>
      <c r="N2691" s="19"/>
      <c r="O2691" s="15" t="str">
        <f aca="false">IF(OR(AND(NOT(ISBLANK(G2691)),NOT(ISNUMBER(G2691))),AND(NOT(ISBLANK(J2691)),NOT(ISNUMBER(M2691)))),"Digite um número na C.H.",IF(OR(COUNTIF(B2690:B2699,B2691)&gt;1,COUNTIF(J2690:J2699,J2691)&gt;1),"Docente repetido",""))</f>
        <v/>
      </c>
      <c r="P2691" s="15" t="n">
        <f aca="false">IF(ISBLANK(O2691),"",IF(O2691="",0,1))</f>
        <v>0</v>
      </c>
      <c r="Q2691" s="21"/>
      <c r="R2691" s="21"/>
      <c r="S2691" s="21"/>
      <c r="T2691" s="42" t="str">
        <f aca="false">IF(AND($A2691 = "Nome da disciplina:", ISTEXT($B2691)), "OK", "")</f>
        <v/>
      </c>
      <c r="U2691" s="19"/>
      <c r="V2691" s="19"/>
      <c r="W2691" s="21"/>
    </row>
    <row r="2692" customFormat="false" ht="13.5" hidden="false" customHeight="false" outlineLevel="0" collapsed="false">
      <c r="A2692" s="15" t="s">
        <v>114</v>
      </c>
      <c r="B2692" s="20"/>
      <c r="C2692" s="20"/>
      <c r="D2692" s="20"/>
      <c r="E2692" s="19"/>
      <c r="F2692" s="15" t="s">
        <v>110</v>
      </c>
      <c r="G2692" s="22"/>
      <c r="H2692" s="19"/>
      <c r="I2692" s="15" t="s">
        <v>115</v>
      </c>
      <c r="J2692" s="22"/>
      <c r="K2692" s="19"/>
      <c r="L2692" s="15" t="s">
        <v>110</v>
      </c>
      <c r="M2692" s="22"/>
      <c r="N2692" s="19"/>
      <c r="O2692" s="15" t="str">
        <f aca="false">IF(OR(AND(NOT(ISBLANK(G2692)),NOT(ISNUMBER(G2692))),AND(NOT(ISBLANK(J2692)),NOT(ISNUMBER(M2692)))),"Digite um número na C.H.",IF(OR(COUNTIF(B2690:B2699,B2692)&gt;1,COUNTIF(J2690:J2699,J2692)&gt;1),"Docente repetido",""))</f>
        <v/>
      </c>
      <c r="P2692" s="15" t="n">
        <f aca="false">IF(ISBLANK(O2692),"",IF(O2692="",0,1))</f>
        <v>0</v>
      </c>
      <c r="Q2692" s="21"/>
      <c r="R2692" s="21"/>
      <c r="S2692" s="21"/>
      <c r="T2692" s="42" t="str">
        <f aca="false">IF(AND($A2692 = "Nome da disciplina:", ISTEXT($B2692)), "OK", "")</f>
        <v/>
      </c>
      <c r="U2692" s="19"/>
      <c r="V2692" s="19"/>
      <c r="W2692" s="21"/>
    </row>
    <row r="2693" customFormat="false" ht="13.5" hidden="false" customHeight="false" outlineLevel="0" collapsed="false">
      <c r="A2693" s="15" t="s">
        <v>116</v>
      </c>
      <c r="B2693" s="20"/>
      <c r="C2693" s="20"/>
      <c r="D2693" s="20"/>
      <c r="E2693" s="19"/>
      <c r="F2693" s="15" t="s">
        <v>110</v>
      </c>
      <c r="G2693" s="22"/>
      <c r="H2693" s="19"/>
      <c r="I2693" s="15" t="s">
        <v>117</v>
      </c>
      <c r="J2693" s="22"/>
      <c r="K2693" s="19"/>
      <c r="L2693" s="15" t="s">
        <v>110</v>
      </c>
      <c r="M2693" s="22"/>
      <c r="N2693" s="19"/>
      <c r="O2693" s="15" t="str">
        <f aca="false">IF(OR(AND(NOT(ISBLANK(G2693)),NOT(ISNUMBER(G2693))),AND(NOT(ISBLANK(J2693)),NOT(ISNUMBER(M2693)))),"Digite um número na C.H.",IF(OR(COUNTIF(B2690:B2699,B2693)&gt;1,COUNTIF(J2690:J2699,J2693)&gt;1),"Docente repetido",""))</f>
        <v/>
      </c>
      <c r="P2693" s="15" t="n">
        <f aca="false">IF(ISBLANK(O2693),"",IF(O2693="",0,1))</f>
        <v>0</v>
      </c>
      <c r="Q2693" s="21"/>
      <c r="R2693" s="21"/>
      <c r="S2693" s="21"/>
      <c r="T2693" s="42" t="str">
        <f aca="false">IF(AND($A2693 = "Nome da disciplina:", ISTEXT($B2693)), "OK", "")</f>
        <v/>
      </c>
      <c r="U2693" s="19"/>
      <c r="V2693" s="19"/>
      <c r="W2693" s="21"/>
    </row>
    <row r="2694" customFormat="false" ht="13.5" hidden="false" customHeight="false" outlineLevel="0" collapsed="false">
      <c r="A2694" s="15" t="s">
        <v>118</v>
      </c>
      <c r="B2694" s="20"/>
      <c r="C2694" s="20"/>
      <c r="D2694" s="20"/>
      <c r="E2694" s="19"/>
      <c r="F2694" s="15" t="s">
        <v>110</v>
      </c>
      <c r="G2694" s="22"/>
      <c r="H2694" s="19"/>
      <c r="I2694" s="15" t="s">
        <v>119</v>
      </c>
      <c r="J2694" s="22"/>
      <c r="K2694" s="19"/>
      <c r="L2694" s="15" t="s">
        <v>110</v>
      </c>
      <c r="M2694" s="22"/>
      <c r="N2694" s="19"/>
      <c r="O2694" s="15" t="str">
        <f aca="false">IF(OR(AND(NOT(ISBLANK(G2694)),NOT(ISNUMBER(G2694))),AND(NOT(ISBLANK(J2694)),NOT(ISNUMBER(M2694)))),"Digite um número na C.H.",IF(OR(COUNTIF(B2690:B2699,B2694)&gt;1,COUNTIF(J2690:J2699,J2694)&gt;1),"Docente repetido",""))</f>
        <v/>
      </c>
      <c r="P2694" s="15" t="n">
        <f aca="false">IF(ISBLANK(O2694),"",IF(O2694="",0,1))</f>
        <v>0</v>
      </c>
      <c r="Q2694" s="21"/>
      <c r="R2694" s="21"/>
      <c r="S2694" s="21"/>
      <c r="T2694" s="42" t="str">
        <f aca="false">IF(AND($A2694 = "Nome da disciplina:", ISTEXT($B2694)), "OK", "")</f>
        <v/>
      </c>
      <c r="U2694" s="19"/>
      <c r="V2694" s="19"/>
      <c r="W2694" s="21"/>
    </row>
    <row r="2695" customFormat="false" ht="13.5" hidden="false" customHeight="false" outlineLevel="0" collapsed="false">
      <c r="A2695" s="15" t="s">
        <v>120</v>
      </c>
      <c r="B2695" s="20"/>
      <c r="C2695" s="20"/>
      <c r="D2695" s="20"/>
      <c r="E2695" s="19"/>
      <c r="F2695" s="15" t="s">
        <v>110</v>
      </c>
      <c r="G2695" s="22"/>
      <c r="H2695" s="19"/>
      <c r="I2695" s="15" t="s">
        <v>121</v>
      </c>
      <c r="J2695" s="22"/>
      <c r="K2695" s="19"/>
      <c r="L2695" s="15" t="s">
        <v>110</v>
      </c>
      <c r="M2695" s="22"/>
      <c r="N2695" s="19"/>
      <c r="O2695" s="15" t="str">
        <f aca="false">IF(OR(AND(NOT(ISBLANK(G2695)),NOT(ISNUMBER(G2695))),AND(NOT(ISBLANK(J2695)),NOT(ISNUMBER(M2695)))),"Digite um número na C.H.",IF(OR(COUNTIF(B2690:B2699,B2695)&gt;1,COUNTIF(J2690:J2699,J2695)&gt;1),"Docente repetido",""))</f>
        <v/>
      </c>
      <c r="P2695" s="15" t="n">
        <f aca="false">IF(ISBLANK(O2695),"",IF(O2695="",0,1))</f>
        <v>0</v>
      </c>
      <c r="Q2695" s="21"/>
      <c r="R2695" s="21"/>
      <c r="S2695" s="21"/>
      <c r="T2695" s="42" t="str">
        <f aca="false">IF(AND($A2695 = "Nome da disciplina:", ISTEXT($B2695)), "OK", "")</f>
        <v/>
      </c>
      <c r="U2695" s="19"/>
      <c r="V2695" s="19"/>
      <c r="W2695" s="21"/>
    </row>
    <row r="2696" customFormat="false" ht="13.5" hidden="false" customHeight="false" outlineLevel="0" collapsed="false">
      <c r="A2696" s="15" t="s">
        <v>122</v>
      </c>
      <c r="B2696" s="20"/>
      <c r="C2696" s="20"/>
      <c r="D2696" s="20"/>
      <c r="E2696" s="19"/>
      <c r="F2696" s="15" t="s">
        <v>110</v>
      </c>
      <c r="G2696" s="22"/>
      <c r="H2696" s="19"/>
      <c r="I2696" s="15" t="s">
        <v>123</v>
      </c>
      <c r="J2696" s="22"/>
      <c r="K2696" s="19"/>
      <c r="L2696" s="15" t="s">
        <v>110</v>
      </c>
      <c r="M2696" s="22"/>
      <c r="N2696" s="19"/>
      <c r="O2696" s="15" t="str">
        <f aca="false">IF(OR(AND(NOT(ISBLANK(G2696)),NOT(ISNUMBER(G2696))),AND(NOT(ISBLANK(J2696)),NOT(ISNUMBER(M2696)))),"Digite um número na C.H.",IF(OR(COUNTIF(B2690:B2699,B2696)&gt;1,COUNTIF(J2690:J2699,J2696)&gt;1),"Docente repetido",""))</f>
        <v/>
      </c>
      <c r="P2696" s="15" t="n">
        <f aca="false">IF(ISBLANK(O2696),"",IF(O2696="",0,1))</f>
        <v>0</v>
      </c>
      <c r="Q2696" s="21"/>
      <c r="R2696" s="21"/>
      <c r="S2696" s="21"/>
      <c r="T2696" s="42" t="str">
        <f aca="false">IF(AND($A2696 = "Nome da disciplina:", ISTEXT($B2696)), "OK", "")</f>
        <v/>
      </c>
      <c r="U2696" s="19"/>
      <c r="V2696" s="19"/>
      <c r="W2696" s="21"/>
    </row>
    <row r="2697" customFormat="false" ht="13.5" hidden="false" customHeight="false" outlineLevel="0" collapsed="false">
      <c r="A2697" s="15" t="s">
        <v>124</v>
      </c>
      <c r="B2697" s="20"/>
      <c r="C2697" s="20"/>
      <c r="D2697" s="20"/>
      <c r="E2697" s="19"/>
      <c r="F2697" s="15" t="s">
        <v>110</v>
      </c>
      <c r="G2697" s="22"/>
      <c r="H2697" s="19"/>
      <c r="I2697" s="15" t="s">
        <v>125</v>
      </c>
      <c r="J2697" s="22"/>
      <c r="K2697" s="19"/>
      <c r="L2697" s="15" t="s">
        <v>110</v>
      </c>
      <c r="M2697" s="22"/>
      <c r="N2697" s="19"/>
      <c r="O2697" s="15" t="str">
        <f aca="false">IF(OR(AND(NOT(ISBLANK(G2697)),NOT(ISNUMBER(G2697))),AND(NOT(ISBLANK(J2697)),NOT(ISNUMBER(M2697)))),"Digite um número na C.H.",IF(OR(COUNTIF(B2690:B2699,B2697)&gt;1,COUNTIF(J2690:J2699,J2697)&gt;1),"Docente repetido",""))</f>
        <v/>
      </c>
      <c r="P2697" s="15" t="n">
        <f aca="false">IF(ISBLANK(O2697),"",IF(O2697="",0,1))</f>
        <v>0</v>
      </c>
      <c r="Q2697" s="21"/>
      <c r="R2697" s="21"/>
      <c r="S2697" s="21"/>
      <c r="T2697" s="42" t="str">
        <f aca="false">IF(AND($A2697 = "Nome da disciplina:", ISTEXT($B2697)), "OK", "")</f>
        <v/>
      </c>
      <c r="U2697" s="19"/>
      <c r="V2697" s="19"/>
      <c r="W2697" s="21"/>
    </row>
    <row r="2698" customFormat="false" ht="13.5" hidden="false" customHeight="false" outlineLevel="0" collapsed="false">
      <c r="A2698" s="15" t="s">
        <v>126</v>
      </c>
      <c r="B2698" s="20"/>
      <c r="C2698" s="20"/>
      <c r="D2698" s="20"/>
      <c r="E2698" s="19"/>
      <c r="F2698" s="15" t="s">
        <v>110</v>
      </c>
      <c r="G2698" s="22"/>
      <c r="H2698" s="19"/>
      <c r="I2698" s="15" t="s">
        <v>127</v>
      </c>
      <c r="J2698" s="22"/>
      <c r="K2698" s="19"/>
      <c r="L2698" s="15" t="s">
        <v>110</v>
      </c>
      <c r="M2698" s="22"/>
      <c r="N2698" s="19"/>
      <c r="O2698" s="15" t="str">
        <f aca="false">IF(OR(AND(NOT(ISBLANK(G2698)),NOT(ISNUMBER(G2698))),AND(NOT(ISBLANK(J2698)),NOT(ISNUMBER(M2698)))),"Digite um número na C.H.",IF(OR(COUNTIF(B2690:B2699,B2698)&gt;1,COUNTIF(J2690:J2699,J2698)&gt;1),"Docente repetido",""))</f>
        <v/>
      </c>
      <c r="P2698" s="15" t="n">
        <f aca="false">IF(ISBLANK(O2698),"",IF(O2698="",0,1))</f>
        <v>0</v>
      </c>
      <c r="Q2698" s="21"/>
      <c r="R2698" s="21"/>
      <c r="S2698" s="21"/>
      <c r="T2698" s="42" t="str">
        <f aca="false">IF(AND($A2698 = "Nome da disciplina:", ISTEXT($B2698)), "OK", "")</f>
        <v/>
      </c>
      <c r="U2698" s="21"/>
      <c r="V2698" s="21"/>
      <c r="W2698" s="21"/>
    </row>
    <row r="2699" customFormat="false" ht="13.5" hidden="false" customHeight="false" outlineLevel="0" collapsed="false">
      <c r="A2699" s="15" t="s">
        <v>128</v>
      </c>
      <c r="B2699" s="20"/>
      <c r="C2699" s="20"/>
      <c r="D2699" s="20"/>
      <c r="E2699" s="19"/>
      <c r="F2699" s="15" t="s">
        <v>110</v>
      </c>
      <c r="G2699" s="22"/>
      <c r="H2699" s="19"/>
      <c r="I2699" s="15" t="s">
        <v>129</v>
      </c>
      <c r="J2699" s="22"/>
      <c r="K2699" s="19"/>
      <c r="L2699" s="15" t="s">
        <v>110</v>
      </c>
      <c r="M2699" s="22"/>
      <c r="N2699" s="19"/>
      <c r="O2699" s="15" t="str">
        <f aca="false">IF(OR(AND(NOT(ISBLANK(G2699)),NOT(ISNUMBER(G2699))),AND(NOT(ISBLANK(J2699)),NOT(ISNUMBER(M2699)))),"Digite um número na C.H.",IF(OR(COUNTIF(B2690:B2699,B2699)&gt;1,COUNTIF(J2690:J2699,J2699)&gt;1),"Docente repetido",""))</f>
        <v/>
      </c>
      <c r="P2699" s="15" t="n">
        <f aca="false">IF(ISBLANK(O2699),"",IF(O2699="",0,1))</f>
        <v>0</v>
      </c>
      <c r="Q2699" s="21"/>
      <c r="R2699" s="21"/>
      <c r="S2699" s="21"/>
      <c r="T2699" s="42" t="str">
        <f aca="false">IF(AND($A2699 = "Nome da disciplina:", ISTEXT($B2699)), "OK", "")</f>
        <v/>
      </c>
      <c r="U2699" s="21"/>
      <c r="V2699" s="21"/>
      <c r="W2699" s="21"/>
    </row>
    <row r="2700" customFormat="false" ht="12" hidden="false" customHeight="false" outlineLevel="0" collapsed="false">
      <c r="A2700" s="21"/>
      <c r="B2700" s="21"/>
      <c r="C2700" s="21"/>
      <c r="D2700" s="21"/>
      <c r="E2700" s="21"/>
      <c r="F2700" s="21"/>
      <c r="G2700" s="21"/>
      <c r="H2700" s="21"/>
      <c r="I2700" s="21"/>
      <c r="J2700" s="21"/>
      <c r="K2700" s="21"/>
      <c r="L2700" s="21"/>
      <c r="M2700" s="21"/>
      <c r="N2700" s="21"/>
      <c r="O2700" s="21"/>
      <c r="P2700" s="21"/>
      <c r="Q2700" s="21"/>
      <c r="R2700" s="21"/>
      <c r="S2700" s="21"/>
      <c r="T2700" s="42" t="str">
        <f aca="false">IF(AND($A2700 = "Nome da disciplina:", ISTEXT($B2700)), "OK", "")</f>
        <v/>
      </c>
      <c r="U2700" s="21"/>
      <c r="V2700" s="21"/>
      <c r="W2700" s="21"/>
    </row>
    <row r="2701" customFormat="false" ht="15.75" hidden="false" customHeight="true" outlineLevel="0" collapsed="false">
      <c r="T2701" s="42" t="str">
        <f aca="false">IF(AND($A2701 = "Nome da disciplina:", ISTEXT($B2701)), "OK", "")</f>
        <v/>
      </c>
    </row>
    <row r="2702" customFormat="false" ht="15.75" hidden="false" customHeight="true" outlineLevel="0" collapsed="false">
      <c r="T2702" s="42" t="str">
        <f aca="false">IF(AND($A2702 = "Nome da disciplina:", ISTEXT($B2702)), "OK", "")</f>
        <v/>
      </c>
    </row>
    <row r="2703" customFormat="false" ht="19.5" hidden="false" customHeight="true" outlineLevel="0" collapsed="false">
      <c r="A2703" s="15" t="s">
        <v>98</v>
      </c>
      <c r="B2703" s="17"/>
      <c r="C2703" s="17"/>
      <c r="D2703" s="17"/>
      <c r="E2703" s="17"/>
      <c r="F2703" s="17"/>
      <c r="G2703" s="17"/>
      <c r="H2703" s="17"/>
      <c r="I2703" s="17"/>
      <c r="J2703" s="17"/>
      <c r="K2703" s="17"/>
      <c r="L2703" s="17"/>
      <c r="M2703" s="17"/>
      <c r="N2703" s="19"/>
      <c r="O2703" s="15" t="str">
        <f aca="false">IF(AND(B2703="",NOT(F2704="")),"Nome da disciplina obrigatório","")</f>
        <v/>
      </c>
      <c r="P2703" s="15" t="n">
        <f aca="false">IF(ISBLANK(O2703),"",IF(O2703="",0,1))</f>
        <v>0</v>
      </c>
      <c r="Q2703" s="21"/>
      <c r="R2703" s="21"/>
      <c r="S2703" s="21"/>
      <c r="T2703" s="42" t="str">
        <f aca="false">IF(AND($A2703 = "Nome da disciplina:", ISTEXT($B2703)), "OK", "")</f>
        <v/>
      </c>
      <c r="U2703" s="21"/>
      <c r="V2703" s="21"/>
      <c r="W2703" s="21"/>
    </row>
    <row r="2704" customFormat="false" ht="32.25" hidden="false" customHeight="true" outlineLevel="0" collapsed="false">
      <c r="A2704" s="47" t="s">
        <v>99</v>
      </c>
      <c r="B2704" s="47"/>
      <c r="C2704" s="47"/>
      <c r="D2704" s="47"/>
      <c r="E2704" s="47"/>
      <c r="F2704" s="15" t="str">
        <f aca="false">IF(SUM(G2714:G2723)+SUM(M2714:M2723)=0,"",SUM(G2714:G2723)+SUM(M2714:M2723))</f>
        <v/>
      </c>
      <c r="H2704" s="19"/>
      <c r="I2704" s="19"/>
      <c r="J2704" s="19"/>
      <c r="K2704" s="19"/>
      <c r="L2704" s="19"/>
      <c r="M2704" s="19"/>
      <c r="N2704" s="19"/>
      <c r="O2704" s="15" t="str">
        <f aca="false">IF(F2704="", "", IF(AND(NOT(F2704=0),NOT(MOD(F2704,15)=0)),"A carga horária deve ser múltiplo de 15",""))</f>
        <v/>
      </c>
      <c r="P2704" s="15" t="n">
        <f aca="false">IF(ISBLANK(O2704),"",IF(O2704="",0,1))</f>
        <v>0</v>
      </c>
      <c r="Q2704" s="21"/>
      <c r="R2704" s="21"/>
      <c r="S2704" s="21"/>
      <c r="T2704" s="42" t="str">
        <f aca="false">IF(AND($A2704 = "Nome da disciplina:", ISTEXT($B2704)), "OK", "")</f>
        <v/>
      </c>
      <c r="U2704" s="19"/>
      <c r="V2704" s="19"/>
      <c r="W2704" s="21"/>
    </row>
    <row r="2705" customFormat="false" ht="13.5" hidden="false" customHeight="true" outlineLevel="0" collapsed="false">
      <c r="A2705" s="39" t="s">
        <v>92</v>
      </c>
      <c r="B2705" s="39"/>
      <c r="C2705" s="39"/>
      <c r="D2705" s="39"/>
      <c r="E2705" s="39"/>
      <c r="F2705" s="48" t="str">
        <f aca="false">IF(AND(NOT(ISBLANK(F2704)),ISNUMBER(F2704),F2704&gt;=15),F2704/15,"")</f>
        <v/>
      </c>
      <c r="G2705" s="19"/>
      <c r="H2705" s="19"/>
      <c r="I2705" s="19"/>
      <c r="J2705" s="19"/>
      <c r="K2705" s="19"/>
      <c r="L2705" s="19"/>
      <c r="M2705" s="19"/>
      <c r="N2705" s="19"/>
      <c r="O2705" s="21"/>
      <c r="P2705" s="21"/>
      <c r="Q2705" s="21"/>
      <c r="R2705" s="21"/>
      <c r="S2705" s="21"/>
      <c r="T2705" s="42" t="str">
        <f aca="false">IF(AND($A2705 = "Nome da disciplina:", ISTEXT($B2705)), "OK", "")</f>
        <v/>
      </c>
      <c r="U2705" s="19"/>
      <c r="V2705" s="19"/>
      <c r="W2705" s="21"/>
    </row>
    <row r="2706" customFormat="false" ht="60" hidden="false" customHeight="true" outlineLevel="0" collapsed="false">
      <c r="A2706" s="15" t="s">
        <v>100</v>
      </c>
      <c r="B2706" s="31"/>
      <c r="C2706" s="31"/>
      <c r="D2706" s="31"/>
      <c r="E2706" s="31"/>
      <c r="F2706" s="31"/>
      <c r="G2706" s="31"/>
      <c r="H2706" s="31"/>
      <c r="I2706" s="31"/>
      <c r="J2706" s="31"/>
      <c r="K2706" s="31"/>
      <c r="L2706" s="31"/>
      <c r="M2706" s="31"/>
      <c r="N2706" s="19"/>
      <c r="O2706" s="21"/>
      <c r="P2706" s="21"/>
      <c r="Q2706" s="21"/>
      <c r="R2706" s="21"/>
      <c r="S2706" s="21"/>
      <c r="T2706" s="42" t="str">
        <f aca="false">IF(AND($A2706 = "Nome da disciplina:", ISTEXT($B2706)), "OK", "")</f>
        <v/>
      </c>
      <c r="U2706" s="19"/>
      <c r="V2706" s="19"/>
      <c r="W2706" s="21"/>
    </row>
    <row r="2707" customFormat="false" ht="60" hidden="false" customHeight="true" outlineLevel="0" collapsed="false">
      <c r="A2707" s="49" t="s">
        <v>101</v>
      </c>
      <c r="B2707" s="31"/>
      <c r="C2707" s="31"/>
      <c r="D2707" s="31"/>
      <c r="E2707" s="31"/>
      <c r="F2707" s="31"/>
      <c r="G2707" s="31"/>
      <c r="H2707" s="31"/>
      <c r="I2707" s="31"/>
      <c r="J2707" s="31"/>
      <c r="K2707" s="31"/>
      <c r="L2707" s="31"/>
      <c r="M2707" s="31"/>
      <c r="N2707" s="19"/>
      <c r="O2707" s="21"/>
      <c r="P2707" s="21"/>
      <c r="Q2707" s="21"/>
      <c r="R2707" s="21"/>
      <c r="S2707" s="21"/>
      <c r="T2707" s="42" t="str">
        <f aca="false">IF(AND($A2707 = "Nome da disciplina:", ISTEXT($B2707)), "OK", "")</f>
        <v/>
      </c>
      <c r="U2707" s="19"/>
      <c r="V2707" s="19"/>
      <c r="W2707" s="21"/>
    </row>
    <row r="2708" customFormat="false" ht="13.5" hidden="false" customHeight="false" outlineLevel="0" collapsed="false">
      <c r="A2708" s="15" t="s">
        <v>102</v>
      </c>
      <c r="B2708" s="22"/>
      <c r="C2708" s="50" t="s">
        <v>103</v>
      </c>
      <c r="D2708" s="19"/>
      <c r="E2708" s="19"/>
      <c r="G2708" s="21"/>
      <c r="H2708" s="19"/>
      <c r="I2708" s="19"/>
      <c r="J2708" s="19"/>
      <c r="K2708" s="19"/>
      <c r="L2708" s="19"/>
      <c r="M2708" s="19"/>
      <c r="N2708" s="19"/>
      <c r="O2708" s="21"/>
      <c r="P2708" s="21"/>
      <c r="Q2708" s="21"/>
      <c r="R2708" s="21"/>
      <c r="S2708" s="21"/>
      <c r="T2708" s="42" t="str">
        <f aca="false">IF(AND($A2708 = "Nome da disciplina:", ISTEXT($B2708)), "OK", "")</f>
        <v/>
      </c>
      <c r="U2708" s="19"/>
      <c r="V2708" s="19"/>
      <c r="W2708" s="21"/>
    </row>
    <row r="2709" customFormat="false" ht="13.5" hidden="false" customHeight="false" outlineLevel="0" collapsed="false">
      <c r="A2709" s="15" t="s">
        <v>104</v>
      </c>
      <c r="B2709" s="22"/>
      <c r="C2709" s="50" t="s">
        <v>103</v>
      </c>
      <c r="D2709" s="19"/>
      <c r="E2709" s="19"/>
      <c r="G2709" s="21"/>
      <c r="H2709" s="19"/>
      <c r="I2709" s="19"/>
      <c r="J2709" s="19"/>
      <c r="K2709" s="19"/>
      <c r="L2709" s="19"/>
      <c r="M2709" s="19"/>
      <c r="N2709" s="19"/>
      <c r="O2709" s="21"/>
      <c r="P2709" s="21"/>
      <c r="Q2709" s="21"/>
      <c r="R2709" s="21"/>
      <c r="S2709" s="21"/>
      <c r="T2709" s="42" t="str">
        <f aca="false">IF(AND($A2709 = "Nome da disciplina:", ISTEXT($B2709)), "OK", "")</f>
        <v/>
      </c>
      <c r="U2709" s="19"/>
      <c r="V2709" s="19"/>
      <c r="W2709" s="21"/>
    </row>
    <row r="2710" customFormat="false" ht="13.5" hidden="false" customHeight="true" outlineLevel="0" collapsed="false">
      <c r="A2710" s="51" t="s">
        <v>105</v>
      </c>
      <c r="B2710" s="51"/>
      <c r="C2710" s="22"/>
      <c r="D2710" s="50" t="s">
        <v>103</v>
      </c>
      <c r="E2710" s="19"/>
      <c r="F2710" s="52"/>
      <c r="G2710" s="21"/>
      <c r="H2710" s="19"/>
      <c r="I2710" s="19"/>
      <c r="J2710" s="19"/>
      <c r="K2710" s="19"/>
      <c r="L2710" s="19"/>
      <c r="M2710" s="19"/>
      <c r="N2710" s="19"/>
      <c r="O2710" s="21"/>
      <c r="P2710" s="21"/>
      <c r="Q2710" s="21"/>
      <c r="R2710" s="21"/>
      <c r="S2710" s="21"/>
      <c r="T2710" s="42" t="str">
        <f aca="false">IF(AND($A2710 = "Nome da disciplina:", ISTEXT($B2710)), "OK", "")</f>
        <v/>
      </c>
      <c r="U2710" s="19"/>
      <c r="V2710" s="19"/>
      <c r="W2710" s="21"/>
    </row>
    <row r="2711" customFormat="false" ht="13.5" hidden="false" customHeight="true" outlineLevel="0" collapsed="false">
      <c r="A2711" s="51" t="s">
        <v>106</v>
      </c>
      <c r="B2711" s="51"/>
      <c r="C2711" s="22"/>
      <c r="D2711" s="50" t="s">
        <v>103</v>
      </c>
      <c r="E2711" s="19"/>
      <c r="F2711" s="52"/>
      <c r="G2711" s="21"/>
      <c r="H2711" s="19"/>
      <c r="I2711" s="19"/>
      <c r="J2711" s="19"/>
      <c r="K2711" s="19"/>
      <c r="L2711" s="19"/>
      <c r="M2711" s="19"/>
      <c r="N2711" s="19"/>
      <c r="O2711" s="21"/>
      <c r="P2711" s="21"/>
      <c r="Q2711" s="21"/>
      <c r="R2711" s="21"/>
      <c r="S2711" s="21"/>
      <c r="T2711" s="42" t="str">
        <f aca="false">IF(AND($A2711 = "Nome da disciplina:", ISTEXT($B2711)), "OK", "")</f>
        <v/>
      </c>
      <c r="U2711" s="19"/>
      <c r="V2711" s="19"/>
      <c r="W2711" s="21"/>
    </row>
    <row r="2712" customFormat="false" ht="13.5" hidden="false" customHeight="true" outlineLevel="0" collapsed="false">
      <c r="A2712" s="57" t="s">
        <v>107</v>
      </c>
      <c r="B2712" s="57"/>
      <c r="C2712" s="57"/>
      <c r="D2712" s="22"/>
      <c r="E2712" s="50" t="s">
        <v>103</v>
      </c>
      <c r="G2712" s="21"/>
      <c r="H2712" s="19"/>
      <c r="I2712" s="19"/>
      <c r="J2712" s="19"/>
      <c r="K2712" s="19"/>
      <c r="L2712" s="19"/>
      <c r="M2712" s="19"/>
      <c r="N2712" s="19"/>
      <c r="O2712" s="21"/>
      <c r="P2712" s="21"/>
      <c r="Q2712" s="21"/>
      <c r="R2712" s="21"/>
      <c r="S2712" s="21"/>
      <c r="T2712" s="42" t="str">
        <f aca="false">IF(AND($A2712 = "Nome da disciplina:", ISTEXT($B2712)), "OK", "")</f>
        <v/>
      </c>
      <c r="U2712" s="19"/>
      <c r="V2712" s="19"/>
      <c r="W2712" s="21"/>
    </row>
    <row r="2713" customFormat="false" ht="13.5" hidden="false" customHeight="true" outlineLevel="0" collapsed="false">
      <c r="A2713" s="59" t="s">
        <v>108</v>
      </c>
      <c r="B2713" s="59"/>
      <c r="C2713" s="59"/>
      <c r="D2713" s="22"/>
      <c r="E2713" s="50" t="s">
        <v>103</v>
      </c>
      <c r="G2713" s="21"/>
      <c r="H2713" s="19"/>
      <c r="I2713" s="19"/>
      <c r="J2713" s="19"/>
      <c r="K2713" s="19"/>
      <c r="L2713" s="19"/>
      <c r="M2713" s="19"/>
      <c r="N2713" s="19"/>
      <c r="O2713" s="21"/>
      <c r="P2713" s="21"/>
      <c r="Q2713" s="21"/>
      <c r="R2713" s="21"/>
      <c r="S2713" s="21"/>
      <c r="T2713" s="42" t="str">
        <f aca="false">IF(AND($A2713 = "Nome da disciplina:", ISTEXT($B2713)), "OK", "")</f>
        <v/>
      </c>
      <c r="U2713" s="19"/>
      <c r="V2713" s="19"/>
      <c r="W2713" s="21"/>
    </row>
    <row r="2714" customFormat="false" ht="13.5" hidden="false" customHeight="false" outlineLevel="0" collapsed="false">
      <c r="A2714" s="15" t="s">
        <v>109</v>
      </c>
      <c r="B2714" s="20"/>
      <c r="C2714" s="20"/>
      <c r="D2714" s="20"/>
      <c r="E2714" s="19"/>
      <c r="F2714" s="15" t="s">
        <v>110</v>
      </c>
      <c r="G2714" s="22"/>
      <c r="H2714" s="19"/>
      <c r="I2714" s="15" t="s">
        <v>111</v>
      </c>
      <c r="J2714" s="22"/>
      <c r="K2714" s="19"/>
      <c r="L2714" s="15" t="s">
        <v>110</v>
      </c>
      <c r="M2714" s="22"/>
      <c r="N2714" s="19"/>
      <c r="O2714" s="15" t="str">
        <f aca="false">IF(OR(AND(NOT(ISBLANK(G2714)),NOT(ISNUMBER(G2714))),AND(NOT(ISBLANK(J2714)),NOT(ISNUMBER(M2714)))),"Digite um número na C.H.",IF(OR(COUNTIF(B2714:B2723,B2714)&gt;1,COUNTIF(J2714:J2723,J2714)&gt;1),"Docente repetido",""))</f>
        <v/>
      </c>
      <c r="P2714" s="15" t="n">
        <f aca="false">IF(ISBLANK(O2714),"",IF(O2714="",0,1))</f>
        <v>0</v>
      </c>
      <c r="Q2714" s="21"/>
      <c r="R2714" s="21"/>
      <c r="S2714" s="21"/>
      <c r="T2714" s="42" t="str">
        <f aca="false">IF(AND($A2714 = "Nome da disciplina:", ISTEXT($B2714)), "OK", "")</f>
        <v/>
      </c>
      <c r="U2714" s="19"/>
      <c r="V2714" s="19"/>
      <c r="W2714" s="21"/>
    </row>
    <row r="2715" customFormat="false" ht="13.5" hidden="false" customHeight="false" outlineLevel="0" collapsed="false">
      <c r="A2715" s="15" t="s">
        <v>112</v>
      </c>
      <c r="B2715" s="20"/>
      <c r="C2715" s="20"/>
      <c r="D2715" s="20"/>
      <c r="E2715" s="19"/>
      <c r="F2715" s="15" t="s">
        <v>110</v>
      </c>
      <c r="G2715" s="22"/>
      <c r="H2715" s="19"/>
      <c r="I2715" s="15" t="s">
        <v>113</v>
      </c>
      <c r="J2715" s="22"/>
      <c r="K2715" s="19"/>
      <c r="L2715" s="15" t="s">
        <v>110</v>
      </c>
      <c r="M2715" s="22"/>
      <c r="N2715" s="19"/>
      <c r="O2715" s="15" t="str">
        <f aca="false">IF(OR(AND(NOT(ISBLANK(G2715)),NOT(ISNUMBER(G2715))),AND(NOT(ISBLANK(J2715)),NOT(ISNUMBER(M2715)))),"Digite um número na C.H.",IF(OR(COUNTIF(B2714:B2723,B2715)&gt;1,COUNTIF(J2714:J2723,J2715)&gt;1),"Docente repetido",""))</f>
        <v/>
      </c>
      <c r="P2715" s="15" t="n">
        <f aca="false">IF(ISBLANK(O2715),"",IF(O2715="",0,1))</f>
        <v>0</v>
      </c>
      <c r="Q2715" s="21"/>
      <c r="R2715" s="21"/>
      <c r="S2715" s="21"/>
      <c r="T2715" s="42" t="str">
        <f aca="false">IF(AND($A2715 = "Nome da disciplina:", ISTEXT($B2715)), "OK", "")</f>
        <v/>
      </c>
      <c r="U2715" s="19"/>
      <c r="V2715" s="19"/>
      <c r="W2715" s="21"/>
    </row>
    <row r="2716" customFormat="false" ht="13.5" hidden="false" customHeight="false" outlineLevel="0" collapsed="false">
      <c r="A2716" s="15" t="s">
        <v>114</v>
      </c>
      <c r="B2716" s="20"/>
      <c r="C2716" s="20"/>
      <c r="D2716" s="20"/>
      <c r="E2716" s="19"/>
      <c r="F2716" s="15" t="s">
        <v>110</v>
      </c>
      <c r="G2716" s="22"/>
      <c r="H2716" s="19"/>
      <c r="I2716" s="15" t="s">
        <v>115</v>
      </c>
      <c r="J2716" s="22"/>
      <c r="K2716" s="19"/>
      <c r="L2716" s="15" t="s">
        <v>110</v>
      </c>
      <c r="M2716" s="22"/>
      <c r="N2716" s="19"/>
      <c r="O2716" s="15" t="str">
        <f aca="false">IF(OR(AND(NOT(ISBLANK(G2716)),NOT(ISNUMBER(G2716))),AND(NOT(ISBLANK(J2716)),NOT(ISNUMBER(M2716)))),"Digite um número na C.H.",IF(OR(COUNTIF(B2714:B2723,B2716)&gt;1,COUNTIF(J2714:J2723,J2716)&gt;1),"Docente repetido",""))</f>
        <v/>
      </c>
      <c r="P2716" s="15" t="n">
        <f aca="false">IF(ISBLANK(O2716),"",IF(O2716="",0,1))</f>
        <v>0</v>
      </c>
      <c r="Q2716" s="21"/>
      <c r="R2716" s="21"/>
      <c r="S2716" s="21"/>
      <c r="T2716" s="42" t="str">
        <f aca="false">IF(AND($A2716 = "Nome da disciplina:", ISTEXT($B2716)), "OK", "")</f>
        <v/>
      </c>
      <c r="U2716" s="19"/>
      <c r="V2716" s="19"/>
      <c r="W2716" s="21"/>
    </row>
    <row r="2717" customFormat="false" ht="13.5" hidden="false" customHeight="false" outlineLevel="0" collapsed="false">
      <c r="A2717" s="15" t="s">
        <v>116</v>
      </c>
      <c r="B2717" s="20"/>
      <c r="C2717" s="20"/>
      <c r="D2717" s="20"/>
      <c r="E2717" s="19"/>
      <c r="F2717" s="15" t="s">
        <v>110</v>
      </c>
      <c r="G2717" s="22"/>
      <c r="H2717" s="19"/>
      <c r="I2717" s="15" t="s">
        <v>117</v>
      </c>
      <c r="J2717" s="22"/>
      <c r="K2717" s="19"/>
      <c r="L2717" s="15" t="s">
        <v>110</v>
      </c>
      <c r="M2717" s="22"/>
      <c r="N2717" s="19"/>
      <c r="O2717" s="15" t="str">
        <f aca="false">IF(OR(AND(NOT(ISBLANK(G2717)),NOT(ISNUMBER(G2717))),AND(NOT(ISBLANK(J2717)),NOT(ISNUMBER(M2717)))),"Digite um número na C.H.",IF(OR(COUNTIF(B2714:B2723,B2717)&gt;1,COUNTIF(J2714:J2723,J2717)&gt;1),"Docente repetido",""))</f>
        <v/>
      </c>
      <c r="P2717" s="15" t="n">
        <f aca="false">IF(ISBLANK(O2717),"",IF(O2717="",0,1))</f>
        <v>0</v>
      </c>
      <c r="Q2717" s="21"/>
      <c r="R2717" s="21"/>
      <c r="S2717" s="21"/>
      <c r="T2717" s="42" t="str">
        <f aca="false">IF(AND($A2717 = "Nome da disciplina:", ISTEXT($B2717)), "OK", "")</f>
        <v/>
      </c>
      <c r="U2717" s="19"/>
      <c r="V2717" s="19"/>
      <c r="W2717" s="21"/>
    </row>
    <row r="2718" customFormat="false" ht="13.5" hidden="false" customHeight="false" outlineLevel="0" collapsed="false">
      <c r="A2718" s="15" t="s">
        <v>118</v>
      </c>
      <c r="B2718" s="20"/>
      <c r="C2718" s="20"/>
      <c r="D2718" s="20"/>
      <c r="E2718" s="19"/>
      <c r="F2718" s="15" t="s">
        <v>110</v>
      </c>
      <c r="G2718" s="22"/>
      <c r="H2718" s="19"/>
      <c r="I2718" s="15" t="s">
        <v>119</v>
      </c>
      <c r="J2718" s="22"/>
      <c r="K2718" s="19"/>
      <c r="L2718" s="15" t="s">
        <v>110</v>
      </c>
      <c r="M2718" s="22"/>
      <c r="N2718" s="19"/>
      <c r="O2718" s="15" t="str">
        <f aca="false">IF(OR(AND(NOT(ISBLANK(G2718)),NOT(ISNUMBER(G2718))),AND(NOT(ISBLANK(J2718)),NOT(ISNUMBER(M2718)))),"Digite um número na C.H.",IF(OR(COUNTIF(B2714:B2723,B2718)&gt;1,COUNTIF(J2714:J2723,J2718)&gt;1),"Docente repetido",""))</f>
        <v/>
      </c>
      <c r="P2718" s="15" t="n">
        <f aca="false">IF(ISBLANK(O2718),"",IF(O2718="",0,1))</f>
        <v>0</v>
      </c>
      <c r="Q2718" s="21"/>
      <c r="R2718" s="21"/>
      <c r="S2718" s="21"/>
      <c r="T2718" s="42" t="str">
        <f aca="false">IF(AND($A2718 = "Nome da disciplina:", ISTEXT($B2718)), "OK", "")</f>
        <v/>
      </c>
      <c r="U2718" s="19"/>
      <c r="V2718" s="19"/>
      <c r="W2718" s="21"/>
    </row>
    <row r="2719" customFormat="false" ht="13.5" hidden="false" customHeight="false" outlineLevel="0" collapsed="false">
      <c r="A2719" s="15" t="s">
        <v>120</v>
      </c>
      <c r="B2719" s="20"/>
      <c r="C2719" s="20"/>
      <c r="D2719" s="20"/>
      <c r="E2719" s="19"/>
      <c r="F2719" s="15" t="s">
        <v>110</v>
      </c>
      <c r="G2719" s="22"/>
      <c r="H2719" s="19"/>
      <c r="I2719" s="15" t="s">
        <v>121</v>
      </c>
      <c r="J2719" s="22"/>
      <c r="K2719" s="19"/>
      <c r="L2719" s="15" t="s">
        <v>110</v>
      </c>
      <c r="M2719" s="22"/>
      <c r="N2719" s="19"/>
      <c r="O2719" s="15" t="str">
        <f aca="false">IF(OR(AND(NOT(ISBLANK(G2719)),NOT(ISNUMBER(G2719))),AND(NOT(ISBLANK(J2719)),NOT(ISNUMBER(M2719)))),"Digite um número na C.H.",IF(OR(COUNTIF(B2714:B2723,B2719)&gt;1,COUNTIF(J2714:J2723,J2719)&gt;1),"Docente repetido",""))</f>
        <v/>
      </c>
      <c r="P2719" s="15" t="n">
        <f aca="false">IF(ISBLANK(O2719),"",IF(O2719="",0,1))</f>
        <v>0</v>
      </c>
      <c r="Q2719" s="21"/>
      <c r="R2719" s="21"/>
      <c r="S2719" s="21"/>
      <c r="T2719" s="42" t="str">
        <f aca="false">IF(AND($A2719 = "Nome da disciplina:", ISTEXT($B2719)), "OK", "")</f>
        <v/>
      </c>
      <c r="U2719" s="19"/>
      <c r="V2719" s="19"/>
      <c r="W2719" s="21"/>
    </row>
    <row r="2720" customFormat="false" ht="13.5" hidden="false" customHeight="false" outlineLevel="0" collapsed="false">
      <c r="A2720" s="15" t="s">
        <v>122</v>
      </c>
      <c r="B2720" s="20"/>
      <c r="C2720" s="20"/>
      <c r="D2720" s="20"/>
      <c r="E2720" s="19"/>
      <c r="F2720" s="15" t="s">
        <v>110</v>
      </c>
      <c r="G2720" s="22"/>
      <c r="H2720" s="19"/>
      <c r="I2720" s="15" t="s">
        <v>123</v>
      </c>
      <c r="J2720" s="22"/>
      <c r="K2720" s="19"/>
      <c r="L2720" s="15" t="s">
        <v>110</v>
      </c>
      <c r="M2720" s="22"/>
      <c r="N2720" s="19"/>
      <c r="O2720" s="15" t="str">
        <f aca="false">IF(OR(AND(NOT(ISBLANK(G2720)),NOT(ISNUMBER(G2720))),AND(NOT(ISBLANK(J2720)),NOT(ISNUMBER(M2720)))),"Digite um número na C.H.",IF(OR(COUNTIF(B2714:B2723,B2720)&gt;1,COUNTIF(J2714:J2723,J2720)&gt;1),"Docente repetido",""))</f>
        <v/>
      </c>
      <c r="P2720" s="15" t="n">
        <f aca="false">IF(ISBLANK(O2720),"",IF(O2720="",0,1))</f>
        <v>0</v>
      </c>
      <c r="Q2720" s="21"/>
      <c r="R2720" s="21"/>
      <c r="S2720" s="21"/>
      <c r="T2720" s="42" t="str">
        <f aca="false">IF(AND($A2720 = "Nome da disciplina:", ISTEXT($B2720)), "OK", "")</f>
        <v/>
      </c>
      <c r="U2720" s="19"/>
      <c r="V2720" s="19"/>
      <c r="W2720" s="21"/>
    </row>
    <row r="2721" customFormat="false" ht="13.5" hidden="false" customHeight="false" outlineLevel="0" collapsed="false">
      <c r="A2721" s="15" t="s">
        <v>124</v>
      </c>
      <c r="B2721" s="20"/>
      <c r="C2721" s="20"/>
      <c r="D2721" s="20"/>
      <c r="E2721" s="19"/>
      <c r="F2721" s="15" t="s">
        <v>110</v>
      </c>
      <c r="G2721" s="22"/>
      <c r="H2721" s="19"/>
      <c r="I2721" s="15" t="s">
        <v>125</v>
      </c>
      <c r="J2721" s="22"/>
      <c r="K2721" s="19"/>
      <c r="L2721" s="15" t="s">
        <v>110</v>
      </c>
      <c r="M2721" s="22"/>
      <c r="N2721" s="19"/>
      <c r="O2721" s="15" t="str">
        <f aca="false">IF(OR(AND(NOT(ISBLANK(G2721)),NOT(ISNUMBER(G2721))),AND(NOT(ISBLANK(J2721)),NOT(ISNUMBER(M2721)))),"Digite um número na C.H.",IF(OR(COUNTIF(B2714:B2723,B2721)&gt;1,COUNTIF(J2714:J2723,J2721)&gt;1),"Docente repetido",""))</f>
        <v/>
      </c>
      <c r="P2721" s="15" t="n">
        <f aca="false">IF(ISBLANK(O2721),"",IF(O2721="",0,1))</f>
        <v>0</v>
      </c>
      <c r="Q2721" s="21"/>
      <c r="R2721" s="21"/>
      <c r="S2721" s="21"/>
      <c r="T2721" s="42" t="str">
        <f aca="false">IF(AND($A2721 = "Nome da disciplina:", ISTEXT($B2721)), "OK", "")</f>
        <v/>
      </c>
      <c r="U2721" s="19"/>
      <c r="V2721" s="19"/>
      <c r="W2721" s="21"/>
    </row>
    <row r="2722" customFormat="false" ht="13.5" hidden="false" customHeight="false" outlineLevel="0" collapsed="false">
      <c r="A2722" s="15" t="s">
        <v>126</v>
      </c>
      <c r="B2722" s="20"/>
      <c r="C2722" s="20"/>
      <c r="D2722" s="20"/>
      <c r="E2722" s="19"/>
      <c r="F2722" s="15" t="s">
        <v>110</v>
      </c>
      <c r="G2722" s="22"/>
      <c r="H2722" s="19"/>
      <c r="I2722" s="15" t="s">
        <v>127</v>
      </c>
      <c r="J2722" s="22"/>
      <c r="K2722" s="19"/>
      <c r="L2722" s="15" t="s">
        <v>110</v>
      </c>
      <c r="M2722" s="22"/>
      <c r="N2722" s="19"/>
      <c r="O2722" s="15" t="str">
        <f aca="false">IF(OR(AND(NOT(ISBLANK(G2722)),NOT(ISNUMBER(G2722))),AND(NOT(ISBLANK(J2722)),NOT(ISNUMBER(M2722)))),"Digite um número na C.H.",IF(OR(COUNTIF(B2714:B2723,B2722)&gt;1,COUNTIF(J2714:J2723,J2722)&gt;1),"Docente repetido",""))</f>
        <v/>
      </c>
      <c r="P2722" s="15" t="n">
        <f aca="false">IF(ISBLANK(O2722),"",IF(O2722="",0,1))</f>
        <v>0</v>
      </c>
      <c r="Q2722" s="21"/>
      <c r="R2722" s="21"/>
      <c r="S2722" s="21"/>
      <c r="T2722" s="42" t="str">
        <f aca="false">IF(AND($A2722 = "Nome da disciplina:", ISTEXT($B2722)), "OK", "")</f>
        <v/>
      </c>
      <c r="U2722" s="21"/>
      <c r="V2722" s="21"/>
      <c r="W2722" s="21"/>
    </row>
    <row r="2723" customFormat="false" ht="13.5" hidden="false" customHeight="false" outlineLevel="0" collapsed="false">
      <c r="A2723" s="15" t="s">
        <v>128</v>
      </c>
      <c r="B2723" s="20"/>
      <c r="C2723" s="20"/>
      <c r="D2723" s="20"/>
      <c r="E2723" s="19"/>
      <c r="F2723" s="15" t="s">
        <v>110</v>
      </c>
      <c r="G2723" s="22"/>
      <c r="H2723" s="19"/>
      <c r="I2723" s="15" t="s">
        <v>129</v>
      </c>
      <c r="J2723" s="22"/>
      <c r="K2723" s="19"/>
      <c r="L2723" s="15" t="s">
        <v>110</v>
      </c>
      <c r="M2723" s="22"/>
      <c r="N2723" s="19"/>
      <c r="O2723" s="15" t="str">
        <f aca="false">IF(OR(AND(NOT(ISBLANK(G2723)),NOT(ISNUMBER(G2723))),AND(NOT(ISBLANK(J2723)),NOT(ISNUMBER(M2723)))),"Digite um número na C.H.",IF(OR(COUNTIF(B2714:B2723,B2723)&gt;1,COUNTIF(J2714:J2723,J2723)&gt;1),"Docente repetido",""))</f>
        <v/>
      </c>
      <c r="P2723" s="15" t="n">
        <f aca="false">IF(ISBLANK(O2723),"",IF(O2723="",0,1))</f>
        <v>0</v>
      </c>
      <c r="Q2723" s="21"/>
      <c r="R2723" s="21"/>
      <c r="S2723" s="21"/>
      <c r="T2723" s="42" t="str">
        <f aca="false">IF(AND($A2723 = "Nome da disciplina:", ISTEXT($B2723)), "OK", "")</f>
        <v/>
      </c>
      <c r="U2723" s="21"/>
      <c r="V2723" s="21"/>
      <c r="W2723" s="21"/>
    </row>
    <row r="2724" customFormat="false" ht="12" hidden="false" customHeight="false" outlineLevel="0" collapsed="false">
      <c r="A2724" s="21"/>
      <c r="B2724" s="21"/>
      <c r="C2724" s="21"/>
      <c r="D2724" s="21"/>
      <c r="E2724" s="21"/>
      <c r="F2724" s="21"/>
      <c r="G2724" s="21"/>
      <c r="H2724" s="21"/>
      <c r="I2724" s="21"/>
      <c r="J2724" s="21"/>
      <c r="K2724" s="21"/>
      <c r="L2724" s="21"/>
      <c r="M2724" s="21"/>
      <c r="N2724" s="21"/>
      <c r="O2724" s="21"/>
      <c r="P2724" s="21"/>
      <c r="Q2724" s="21"/>
      <c r="R2724" s="21"/>
      <c r="S2724" s="21"/>
      <c r="T2724" s="42" t="str">
        <f aca="false">IF(AND($A2724 = "Nome da disciplina:", ISTEXT($B2724)), "OK", "")</f>
        <v/>
      </c>
      <c r="U2724" s="21"/>
      <c r="V2724" s="21"/>
      <c r="W2724" s="21"/>
    </row>
    <row r="2725" customFormat="false" ht="15.75" hidden="false" customHeight="true" outlineLevel="0" collapsed="false">
      <c r="T2725" s="42" t="str">
        <f aca="false">IF(AND($A2725 = "Nome da disciplina:", ISTEXT($B2725)), "OK", "")</f>
        <v/>
      </c>
    </row>
    <row r="2726" customFormat="false" ht="15.75" hidden="false" customHeight="true" outlineLevel="0" collapsed="false">
      <c r="T2726" s="42" t="str">
        <f aca="false">IF(AND($A2726 = "Nome da disciplina:", ISTEXT($B2726)), "OK", "")</f>
        <v/>
      </c>
    </row>
    <row r="2727" customFormat="false" ht="19.5" hidden="false" customHeight="true" outlineLevel="0" collapsed="false">
      <c r="A2727" s="15" t="s">
        <v>98</v>
      </c>
      <c r="B2727" s="17"/>
      <c r="C2727" s="17"/>
      <c r="D2727" s="17"/>
      <c r="E2727" s="17"/>
      <c r="F2727" s="17"/>
      <c r="G2727" s="17"/>
      <c r="H2727" s="17"/>
      <c r="I2727" s="17"/>
      <c r="J2727" s="17"/>
      <c r="K2727" s="17"/>
      <c r="L2727" s="17"/>
      <c r="M2727" s="17"/>
      <c r="N2727" s="19"/>
      <c r="O2727" s="15" t="str">
        <f aca="false">IF(AND(B2727="",NOT(F2728="")),"Nome da disciplina obrigatório","")</f>
        <v/>
      </c>
      <c r="P2727" s="15" t="n">
        <f aca="false">IF(ISBLANK(O2727),"",IF(O2727="",0,1))</f>
        <v>0</v>
      </c>
      <c r="Q2727" s="21"/>
      <c r="R2727" s="21"/>
      <c r="S2727" s="21"/>
      <c r="T2727" s="42" t="str">
        <f aca="false">IF(AND($A2727 = "Nome da disciplina:", ISTEXT($B2727)), "OK", "")</f>
        <v/>
      </c>
      <c r="U2727" s="21"/>
      <c r="V2727" s="21"/>
      <c r="W2727" s="21"/>
    </row>
    <row r="2728" customFormat="false" ht="32.25" hidden="false" customHeight="true" outlineLevel="0" collapsed="false">
      <c r="A2728" s="47" t="s">
        <v>99</v>
      </c>
      <c r="B2728" s="47"/>
      <c r="C2728" s="47"/>
      <c r="D2728" s="47"/>
      <c r="E2728" s="47"/>
      <c r="F2728" s="15" t="str">
        <f aca="false">IF(SUM(G2738:G2747)+SUM(M2738:M2747)=0,"",SUM(G2738:G2747)+SUM(M2738:M2747))</f>
        <v/>
      </c>
      <c r="H2728" s="19"/>
      <c r="I2728" s="19"/>
      <c r="J2728" s="19"/>
      <c r="K2728" s="19"/>
      <c r="L2728" s="19"/>
      <c r="M2728" s="19"/>
      <c r="N2728" s="19"/>
      <c r="O2728" s="15" t="str">
        <f aca="false">IF(F2728="", "", IF(AND(NOT(F2728=0),NOT(MOD(F2728,15)=0)),"A carga horária deve ser múltiplo de 15",""))</f>
        <v/>
      </c>
      <c r="P2728" s="15" t="n">
        <f aca="false">IF(ISBLANK(O2728),"",IF(O2728="",0,1))</f>
        <v>0</v>
      </c>
      <c r="Q2728" s="21"/>
      <c r="R2728" s="21"/>
      <c r="S2728" s="21"/>
      <c r="T2728" s="42" t="str">
        <f aca="false">IF(AND($A2728 = "Nome da disciplina:", ISTEXT($B2728)), "OK", "")</f>
        <v/>
      </c>
      <c r="U2728" s="19"/>
      <c r="V2728" s="19"/>
      <c r="W2728" s="21"/>
    </row>
    <row r="2729" customFormat="false" ht="13.5" hidden="false" customHeight="true" outlineLevel="0" collapsed="false">
      <c r="A2729" s="39" t="s">
        <v>92</v>
      </c>
      <c r="B2729" s="39"/>
      <c r="C2729" s="39"/>
      <c r="D2729" s="39"/>
      <c r="E2729" s="39"/>
      <c r="F2729" s="48" t="str">
        <f aca="false">IF(AND(NOT(ISBLANK(F2728)),ISNUMBER(F2728),F2728&gt;=15),F2728/15,"")</f>
        <v/>
      </c>
      <c r="G2729" s="19"/>
      <c r="H2729" s="19"/>
      <c r="I2729" s="19"/>
      <c r="J2729" s="19"/>
      <c r="K2729" s="19"/>
      <c r="L2729" s="19"/>
      <c r="M2729" s="19"/>
      <c r="N2729" s="19"/>
      <c r="O2729" s="21"/>
      <c r="P2729" s="21"/>
      <c r="Q2729" s="21"/>
      <c r="R2729" s="21"/>
      <c r="S2729" s="21"/>
      <c r="T2729" s="42" t="str">
        <f aca="false">IF(AND($A2729 = "Nome da disciplina:", ISTEXT($B2729)), "OK", "")</f>
        <v/>
      </c>
      <c r="U2729" s="19"/>
      <c r="V2729" s="19"/>
      <c r="W2729" s="21"/>
    </row>
    <row r="2730" customFormat="false" ht="60" hidden="false" customHeight="true" outlineLevel="0" collapsed="false">
      <c r="A2730" s="15" t="s">
        <v>100</v>
      </c>
      <c r="B2730" s="31"/>
      <c r="C2730" s="31"/>
      <c r="D2730" s="31"/>
      <c r="E2730" s="31"/>
      <c r="F2730" s="31"/>
      <c r="G2730" s="31"/>
      <c r="H2730" s="31"/>
      <c r="I2730" s="31"/>
      <c r="J2730" s="31"/>
      <c r="K2730" s="31"/>
      <c r="L2730" s="31"/>
      <c r="M2730" s="31"/>
      <c r="N2730" s="19"/>
      <c r="O2730" s="21"/>
      <c r="P2730" s="21"/>
      <c r="Q2730" s="21"/>
      <c r="R2730" s="21"/>
      <c r="S2730" s="21"/>
      <c r="T2730" s="42" t="str">
        <f aca="false">IF(AND($A2730 = "Nome da disciplina:", ISTEXT($B2730)), "OK", "")</f>
        <v/>
      </c>
      <c r="U2730" s="19"/>
      <c r="V2730" s="19"/>
      <c r="W2730" s="21"/>
    </row>
    <row r="2731" customFormat="false" ht="60" hidden="false" customHeight="true" outlineLevel="0" collapsed="false">
      <c r="A2731" s="49" t="s">
        <v>101</v>
      </c>
      <c r="B2731" s="31"/>
      <c r="C2731" s="31"/>
      <c r="D2731" s="31"/>
      <c r="E2731" s="31"/>
      <c r="F2731" s="31"/>
      <c r="G2731" s="31"/>
      <c r="H2731" s="31"/>
      <c r="I2731" s="31"/>
      <c r="J2731" s="31"/>
      <c r="K2731" s="31"/>
      <c r="L2731" s="31"/>
      <c r="M2731" s="31"/>
      <c r="N2731" s="19"/>
      <c r="O2731" s="21"/>
      <c r="P2731" s="21"/>
      <c r="Q2731" s="21"/>
      <c r="R2731" s="21"/>
      <c r="S2731" s="21"/>
      <c r="T2731" s="42" t="str">
        <f aca="false">IF(AND($A2731 = "Nome da disciplina:", ISTEXT($B2731)), "OK", "")</f>
        <v/>
      </c>
      <c r="U2731" s="19"/>
      <c r="V2731" s="19"/>
      <c r="W2731" s="21"/>
    </row>
    <row r="2732" customFormat="false" ht="13.5" hidden="false" customHeight="false" outlineLevel="0" collapsed="false">
      <c r="A2732" s="15" t="s">
        <v>102</v>
      </c>
      <c r="B2732" s="22"/>
      <c r="C2732" s="50" t="s">
        <v>103</v>
      </c>
      <c r="D2732" s="19"/>
      <c r="E2732" s="19"/>
      <c r="G2732" s="21"/>
      <c r="H2732" s="19"/>
      <c r="I2732" s="19"/>
      <c r="J2732" s="19"/>
      <c r="K2732" s="19"/>
      <c r="L2732" s="19"/>
      <c r="M2732" s="19"/>
      <c r="N2732" s="19"/>
      <c r="O2732" s="21"/>
      <c r="P2732" s="21"/>
      <c r="Q2732" s="21"/>
      <c r="R2732" s="21"/>
      <c r="S2732" s="21"/>
      <c r="T2732" s="42" t="str">
        <f aca="false">IF(AND($A2732 = "Nome da disciplina:", ISTEXT($B2732)), "OK", "")</f>
        <v/>
      </c>
      <c r="U2732" s="19"/>
      <c r="V2732" s="19"/>
      <c r="W2732" s="21"/>
    </row>
    <row r="2733" customFormat="false" ht="13.5" hidden="false" customHeight="false" outlineLevel="0" collapsed="false">
      <c r="A2733" s="15" t="s">
        <v>104</v>
      </c>
      <c r="B2733" s="22"/>
      <c r="C2733" s="50" t="s">
        <v>103</v>
      </c>
      <c r="D2733" s="19"/>
      <c r="E2733" s="19"/>
      <c r="G2733" s="21"/>
      <c r="H2733" s="19"/>
      <c r="I2733" s="19"/>
      <c r="J2733" s="19"/>
      <c r="K2733" s="19"/>
      <c r="L2733" s="19"/>
      <c r="M2733" s="19"/>
      <c r="N2733" s="19"/>
      <c r="O2733" s="21"/>
      <c r="P2733" s="21"/>
      <c r="Q2733" s="21"/>
      <c r="R2733" s="21"/>
      <c r="S2733" s="21"/>
      <c r="T2733" s="42" t="str">
        <f aca="false">IF(AND($A2733 = "Nome da disciplina:", ISTEXT($B2733)), "OK", "")</f>
        <v/>
      </c>
      <c r="U2733" s="19"/>
      <c r="V2733" s="19"/>
      <c r="W2733" s="21"/>
    </row>
    <row r="2734" customFormat="false" ht="13.5" hidden="false" customHeight="true" outlineLevel="0" collapsed="false">
      <c r="A2734" s="51" t="s">
        <v>105</v>
      </c>
      <c r="B2734" s="51"/>
      <c r="C2734" s="22"/>
      <c r="D2734" s="50" t="s">
        <v>103</v>
      </c>
      <c r="E2734" s="19"/>
      <c r="F2734" s="52"/>
      <c r="G2734" s="21"/>
      <c r="H2734" s="19"/>
      <c r="I2734" s="19"/>
      <c r="J2734" s="19"/>
      <c r="K2734" s="19"/>
      <c r="L2734" s="19"/>
      <c r="M2734" s="19"/>
      <c r="N2734" s="19"/>
      <c r="O2734" s="21"/>
      <c r="P2734" s="21"/>
      <c r="Q2734" s="21"/>
      <c r="R2734" s="21"/>
      <c r="S2734" s="21"/>
      <c r="T2734" s="42" t="str">
        <f aca="false">IF(AND($A2734 = "Nome da disciplina:", ISTEXT($B2734)), "OK", "")</f>
        <v/>
      </c>
      <c r="U2734" s="19"/>
      <c r="V2734" s="19"/>
      <c r="W2734" s="21"/>
    </row>
    <row r="2735" customFormat="false" ht="13.5" hidden="false" customHeight="true" outlineLevel="0" collapsed="false">
      <c r="A2735" s="51" t="s">
        <v>106</v>
      </c>
      <c r="B2735" s="51"/>
      <c r="C2735" s="22"/>
      <c r="D2735" s="50" t="s">
        <v>103</v>
      </c>
      <c r="E2735" s="19"/>
      <c r="F2735" s="52"/>
      <c r="G2735" s="21"/>
      <c r="H2735" s="19"/>
      <c r="I2735" s="19"/>
      <c r="J2735" s="19"/>
      <c r="K2735" s="19"/>
      <c r="L2735" s="19"/>
      <c r="M2735" s="19"/>
      <c r="N2735" s="19"/>
      <c r="O2735" s="21"/>
      <c r="P2735" s="21"/>
      <c r="Q2735" s="21"/>
      <c r="R2735" s="21"/>
      <c r="S2735" s="21"/>
      <c r="T2735" s="42" t="str">
        <f aca="false">IF(AND($A2735 = "Nome da disciplina:", ISTEXT($B2735)), "OK", "")</f>
        <v/>
      </c>
      <c r="U2735" s="19"/>
      <c r="V2735" s="19"/>
      <c r="W2735" s="21"/>
    </row>
    <row r="2736" customFormat="false" ht="13.5" hidden="false" customHeight="true" outlineLevel="0" collapsed="false">
      <c r="A2736" s="57" t="s">
        <v>107</v>
      </c>
      <c r="B2736" s="57"/>
      <c r="C2736" s="57"/>
      <c r="D2736" s="22"/>
      <c r="E2736" s="50" t="s">
        <v>103</v>
      </c>
      <c r="G2736" s="21"/>
      <c r="H2736" s="19"/>
      <c r="I2736" s="19"/>
      <c r="J2736" s="19"/>
      <c r="K2736" s="19"/>
      <c r="L2736" s="19"/>
      <c r="M2736" s="19"/>
      <c r="N2736" s="19"/>
      <c r="O2736" s="21"/>
      <c r="P2736" s="21"/>
      <c r="Q2736" s="21"/>
      <c r="R2736" s="21"/>
      <c r="S2736" s="21"/>
      <c r="T2736" s="42" t="str">
        <f aca="false">IF(AND($A2736 = "Nome da disciplina:", ISTEXT($B2736)), "OK", "")</f>
        <v/>
      </c>
      <c r="U2736" s="19"/>
      <c r="V2736" s="19"/>
      <c r="W2736" s="21"/>
    </row>
    <row r="2737" customFormat="false" ht="13.5" hidden="false" customHeight="true" outlineLevel="0" collapsed="false">
      <c r="A2737" s="59" t="s">
        <v>108</v>
      </c>
      <c r="B2737" s="59"/>
      <c r="C2737" s="59"/>
      <c r="D2737" s="22"/>
      <c r="E2737" s="50" t="s">
        <v>103</v>
      </c>
      <c r="G2737" s="21"/>
      <c r="H2737" s="19"/>
      <c r="I2737" s="19"/>
      <c r="J2737" s="19"/>
      <c r="K2737" s="19"/>
      <c r="L2737" s="19"/>
      <c r="M2737" s="19"/>
      <c r="N2737" s="19"/>
      <c r="O2737" s="21"/>
      <c r="P2737" s="21"/>
      <c r="Q2737" s="21"/>
      <c r="R2737" s="21"/>
      <c r="S2737" s="21"/>
      <c r="T2737" s="42" t="str">
        <f aca="false">IF(AND($A2737 = "Nome da disciplina:", ISTEXT($B2737)), "OK", "")</f>
        <v/>
      </c>
      <c r="U2737" s="19"/>
      <c r="V2737" s="19"/>
      <c r="W2737" s="21"/>
    </row>
    <row r="2738" customFormat="false" ht="13.5" hidden="false" customHeight="false" outlineLevel="0" collapsed="false">
      <c r="A2738" s="15" t="s">
        <v>109</v>
      </c>
      <c r="B2738" s="20"/>
      <c r="C2738" s="20"/>
      <c r="D2738" s="20"/>
      <c r="E2738" s="19"/>
      <c r="F2738" s="15" t="s">
        <v>110</v>
      </c>
      <c r="G2738" s="22"/>
      <c r="H2738" s="19"/>
      <c r="I2738" s="15" t="s">
        <v>111</v>
      </c>
      <c r="J2738" s="22"/>
      <c r="K2738" s="19"/>
      <c r="L2738" s="15" t="s">
        <v>110</v>
      </c>
      <c r="M2738" s="22"/>
      <c r="N2738" s="19"/>
      <c r="O2738" s="15" t="str">
        <f aca="false">IF(OR(AND(NOT(ISBLANK(G2738)),NOT(ISNUMBER(G2738))),AND(NOT(ISBLANK(J2738)),NOT(ISNUMBER(M2738)))),"Digite um número na C.H.",IF(OR(COUNTIF(B2738:B2747,B2738)&gt;1,COUNTIF(J2738:J2747,J2738)&gt;1),"Docente repetido",""))</f>
        <v/>
      </c>
      <c r="P2738" s="15" t="n">
        <f aca="false">IF(ISBLANK(O2738),"",IF(O2738="",0,1))</f>
        <v>0</v>
      </c>
      <c r="Q2738" s="21"/>
      <c r="R2738" s="21"/>
      <c r="S2738" s="21"/>
      <c r="T2738" s="42" t="str">
        <f aca="false">IF(AND($A2738 = "Nome da disciplina:", ISTEXT($B2738)), "OK", "")</f>
        <v/>
      </c>
      <c r="U2738" s="19"/>
      <c r="V2738" s="19"/>
      <c r="W2738" s="21"/>
    </row>
    <row r="2739" customFormat="false" ht="13.5" hidden="false" customHeight="false" outlineLevel="0" collapsed="false">
      <c r="A2739" s="15" t="s">
        <v>112</v>
      </c>
      <c r="B2739" s="20"/>
      <c r="C2739" s="20"/>
      <c r="D2739" s="20"/>
      <c r="E2739" s="19"/>
      <c r="F2739" s="15" t="s">
        <v>110</v>
      </c>
      <c r="G2739" s="22"/>
      <c r="H2739" s="19"/>
      <c r="I2739" s="15" t="s">
        <v>113</v>
      </c>
      <c r="J2739" s="22"/>
      <c r="K2739" s="19"/>
      <c r="L2739" s="15" t="s">
        <v>110</v>
      </c>
      <c r="M2739" s="22"/>
      <c r="N2739" s="19"/>
      <c r="O2739" s="15" t="str">
        <f aca="false">IF(OR(AND(NOT(ISBLANK(G2739)),NOT(ISNUMBER(G2739))),AND(NOT(ISBLANK(J2739)),NOT(ISNUMBER(M2739)))),"Digite um número na C.H.",IF(OR(COUNTIF(B2738:B2747,B2739)&gt;1,COUNTIF(J2738:J2747,J2739)&gt;1),"Docente repetido",""))</f>
        <v/>
      </c>
      <c r="P2739" s="15" t="n">
        <f aca="false">IF(ISBLANK(O2739),"",IF(O2739="",0,1))</f>
        <v>0</v>
      </c>
      <c r="Q2739" s="21"/>
      <c r="R2739" s="21"/>
      <c r="S2739" s="21"/>
      <c r="T2739" s="42" t="str">
        <f aca="false">IF(AND($A2739 = "Nome da disciplina:", ISTEXT($B2739)), "OK", "")</f>
        <v/>
      </c>
      <c r="U2739" s="19"/>
      <c r="V2739" s="19"/>
      <c r="W2739" s="21"/>
    </row>
    <row r="2740" customFormat="false" ht="13.5" hidden="false" customHeight="false" outlineLevel="0" collapsed="false">
      <c r="A2740" s="15" t="s">
        <v>114</v>
      </c>
      <c r="B2740" s="20"/>
      <c r="C2740" s="20"/>
      <c r="D2740" s="20"/>
      <c r="E2740" s="19"/>
      <c r="F2740" s="15" t="s">
        <v>110</v>
      </c>
      <c r="G2740" s="22"/>
      <c r="H2740" s="19"/>
      <c r="I2740" s="15" t="s">
        <v>115</v>
      </c>
      <c r="J2740" s="22"/>
      <c r="K2740" s="19"/>
      <c r="L2740" s="15" t="s">
        <v>110</v>
      </c>
      <c r="M2740" s="22"/>
      <c r="N2740" s="19"/>
      <c r="O2740" s="15" t="str">
        <f aca="false">IF(OR(AND(NOT(ISBLANK(G2740)),NOT(ISNUMBER(G2740))),AND(NOT(ISBLANK(J2740)),NOT(ISNUMBER(M2740)))),"Digite um número na C.H.",IF(OR(COUNTIF(B2738:B2747,B2740)&gt;1,COUNTIF(J2738:J2747,J2740)&gt;1),"Docente repetido",""))</f>
        <v/>
      </c>
      <c r="P2740" s="15" t="n">
        <f aca="false">IF(ISBLANK(O2740),"",IF(O2740="",0,1))</f>
        <v>0</v>
      </c>
      <c r="Q2740" s="21"/>
      <c r="R2740" s="21"/>
      <c r="S2740" s="21"/>
      <c r="T2740" s="42" t="str">
        <f aca="false">IF(AND($A2740 = "Nome da disciplina:", ISTEXT($B2740)), "OK", "")</f>
        <v/>
      </c>
      <c r="U2740" s="19"/>
      <c r="V2740" s="19"/>
      <c r="W2740" s="21"/>
    </row>
    <row r="2741" customFormat="false" ht="13.5" hidden="false" customHeight="false" outlineLevel="0" collapsed="false">
      <c r="A2741" s="15" t="s">
        <v>116</v>
      </c>
      <c r="B2741" s="20"/>
      <c r="C2741" s="20"/>
      <c r="D2741" s="20"/>
      <c r="E2741" s="19"/>
      <c r="F2741" s="15" t="s">
        <v>110</v>
      </c>
      <c r="G2741" s="22"/>
      <c r="H2741" s="19"/>
      <c r="I2741" s="15" t="s">
        <v>117</v>
      </c>
      <c r="J2741" s="22"/>
      <c r="K2741" s="19"/>
      <c r="L2741" s="15" t="s">
        <v>110</v>
      </c>
      <c r="M2741" s="22"/>
      <c r="N2741" s="19"/>
      <c r="O2741" s="15" t="str">
        <f aca="false">IF(OR(AND(NOT(ISBLANK(G2741)),NOT(ISNUMBER(G2741))),AND(NOT(ISBLANK(J2741)),NOT(ISNUMBER(M2741)))),"Digite um número na C.H.",IF(OR(COUNTIF(B2738:B2747,B2741)&gt;1,COUNTIF(J2738:J2747,J2741)&gt;1),"Docente repetido",""))</f>
        <v/>
      </c>
      <c r="P2741" s="15" t="n">
        <f aca="false">IF(ISBLANK(O2741),"",IF(O2741="",0,1))</f>
        <v>0</v>
      </c>
      <c r="Q2741" s="21"/>
      <c r="R2741" s="21"/>
      <c r="S2741" s="21"/>
      <c r="T2741" s="42" t="str">
        <f aca="false">IF(AND($A2741 = "Nome da disciplina:", ISTEXT($B2741)), "OK", "")</f>
        <v/>
      </c>
      <c r="U2741" s="19"/>
      <c r="V2741" s="19"/>
      <c r="W2741" s="21"/>
    </row>
    <row r="2742" customFormat="false" ht="13.5" hidden="false" customHeight="false" outlineLevel="0" collapsed="false">
      <c r="A2742" s="15" t="s">
        <v>118</v>
      </c>
      <c r="B2742" s="20"/>
      <c r="C2742" s="20"/>
      <c r="D2742" s="20"/>
      <c r="E2742" s="19"/>
      <c r="F2742" s="15" t="s">
        <v>110</v>
      </c>
      <c r="G2742" s="22"/>
      <c r="H2742" s="19"/>
      <c r="I2742" s="15" t="s">
        <v>119</v>
      </c>
      <c r="J2742" s="22"/>
      <c r="K2742" s="19"/>
      <c r="L2742" s="15" t="s">
        <v>110</v>
      </c>
      <c r="M2742" s="22"/>
      <c r="N2742" s="19"/>
      <c r="O2742" s="15" t="str">
        <f aca="false">IF(OR(AND(NOT(ISBLANK(G2742)),NOT(ISNUMBER(G2742))),AND(NOT(ISBLANK(J2742)),NOT(ISNUMBER(M2742)))),"Digite um número na C.H.",IF(OR(COUNTIF(B2738:B2747,B2742)&gt;1,COUNTIF(J2738:J2747,J2742)&gt;1),"Docente repetido",""))</f>
        <v/>
      </c>
      <c r="P2742" s="15" t="n">
        <f aca="false">IF(ISBLANK(O2742),"",IF(O2742="",0,1))</f>
        <v>0</v>
      </c>
      <c r="Q2742" s="21"/>
      <c r="R2742" s="21"/>
      <c r="S2742" s="21"/>
      <c r="T2742" s="42" t="str">
        <f aca="false">IF(AND($A2742 = "Nome da disciplina:", ISTEXT($B2742)), "OK", "")</f>
        <v/>
      </c>
      <c r="U2742" s="19"/>
      <c r="V2742" s="19"/>
      <c r="W2742" s="21"/>
    </row>
    <row r="2743" customFormat="false" ht="13.5" hidden="false" customHeight="false" outlineLevel="0" collapsed="false">
      <c r="A2743" s="15" t="s">
        <v>120</v>
      </c>
      <c r="B2743" s="20"/>
      <c r="C2743" s="20"/>
      <c r="D2743" s="20"/>
      <c r="E2743" s="19"/>
      <c r="F2743" s="15" t="s">
        <v>110</v>
      </c>
      <c r="G2743" s="22"/>
      <c r="H2743" s="19"/>
      <c r="I2743" s="15" t="s">
        <v>121</v>
      </c>
      <c r="J2743" s="22"/>
      <c r="K2743" s="19"/>
      <c r="L2743" s="15" t="s">
        <v>110</v>
      </c>
      <c r="M2743" s="22"/>
      <c r="N2743" s="19"/>
      <c r="O2743" s="15" t="str">
        <f aca="false">IF(OR(AND(NOT(ISBLANK(G2743)),NOT(ISNUMBER(G2743))),AND(NOT(ISBLANK(J2743)),NOT(ISNUMBER(M2743)))),"Digite um número na C.H.",IF(OR(COUNTIF(B2738:B2747,B2743)&gt;1,COUNTIF(J2738:J2747,J2743)&gt;1),"Docente repetido",""))</f>
        <v/>
      </c>
      <c r="P2743" s="15" t="n">
        <f aca="false">IF(ISBLANK(O2743),"",IF(O2743="",0,1))</f>
        <v>0</v>
      </c>
      <c r="Q2743" s="21"/>
      <c r="R2743" s="21"/>
      <c r="S2743" s="21"/>
      <c r="T2743" s="42" t="str">
        <f aca="false">IF(AND($A2743 = "Nome da disciplina:", ISTEXT($B2743)), "OK", "")</f>
        <v/>
      </c>
      <c r="U2743" s="19"/>
      <c r="V2743" s="19"/>
      <c r="W2743" s="21"/>
    </row>
    <row r="2744" customFormat="false" ht="13.5" hidden="false" customHeight="false" outlineLevel="0" collapsed="false">
      <c r="A2744" s="15" t="s">
        <v>122</v>
      </c>
      <c r="B2744" s="20"/>
      <c r="C2744" s="20"/>
      <c r="D2744" s="20"/>
      <c r="E2744" s="19"/>
      <c r="F2744" s="15" t="s">
        <v>110</v>
      </c>
      <c r="G2744" s="22"/>
      <c r="H2744" s="19"/>
      <c r="I2744" s="15" t="s">
        <v>123</v>
      </c>
      <c r="J2744" s="22"/>
      <c r="K2744" s="19"/>
      <c r="L2744" s="15" t="s">
        <v>110</v>
      </c>
      <c r="M2744" s="22"/>
      <c r="N2744" s="19"/>
      <c r="O2744" s="15" t="str">
        <f aca="false">IF(OR(AND(NOT(ISBLANK(G2744)),NOT(ISNUMBER(G2744))),AND(NOT(ISBLANK(J2744)),NOT(ISNUMBER(M2744)))),"Digite um número na C.H.",IF(OR(COUNTIF(B2738:B2747,B2744)&gt;1,COUNTIF(J2738:J2747,J2744)&gt;1),"Docente repetido",""))</f>
        <v/>
      </c>
      <c r="P2744" s="15" t="n">
        <f aca="false">IF(ISBLANK(O2744),"",IF(O2744="",0,1))</f>
        <v>0</v>
      </c>
      <c r="Q2744" s="21"/>
      <c r="R2744" s="21"/>
      <c r="S2744" s="21"/>
      <c r="T2744" s="42" t="str">
        <f aca="false">IF(AND($A2744 = "Nome da disciplina:", ISTEXT($B2744)), "OK", "")</f>
        <v/>
      </c>
      <c r="U2744" s="19"/>
      <c r="V2744" s="19"/>
      <c r="W2744" s="21"/>
    </row>
    <row r="2745" customFormat="false" ht="13.5" hidden="false" customHeight="false" outlineLevel="0" collapsed="false">
      <c r="A2745" s="15" t="s">
        <v>124</v>
      </c>
      <c r="B2745" s="20"/>
      <c r="C2745" s="20"/>
      <c r="D2745" s="20"/>
      <c r="E2745" s="19"/>
      <c r="F2745" s="15" t="s">
        <v>110</v>
      </c>
      <c r="G2745" s="22"/>
      <c r="H2745" s="19"/>
      <c r="I2745" s="15" t="s">
        <v>125</v>
      </c>
      <c r="J2745" s="22"/>
      <c r="K2745" s="19"/>
      <c r="L2745" s="15" t="s">
        <v>110</v>
      </c>
      <c r="M2745" s="22"/>
      <c r="N2745" s="19"/>
      <c r="O2745" s="15" t="str">
        <f aca="false">IF(OR(AND(NOT(ISBLANK(G2745)),NOT(ISNUMBER(G2745))),AND(NOT(ISBLANK(J2745)),NOT(ISNUMBER(M2745)))),"Digite um número na C.H.",IF(OR(COUNTIF(B2738:B2747,B2745)&gt;1,COUNTIF(J2738:J2747,J2745)&gt;1),"Docente repetido",""))</f>
        <v/>
      </c>
      <c r="P2745" s="15" t="n">
        <f aca="false">IF(ISBLANK(O2745),"",IF(O2745="",0,1))</f>
        <v>0</v>
      </c>
      <c r="Q2745" s="21"/>
      <c r="R2745" s="21"/>
      <c r="S2745" s="21"/>
      <c r="T2745" s="42" t="str">
        <f aca="false">IF(AND($A2745 = "Nome da disciplina:", ISTEXT($B2745)), "OK", "")</f>
        <v/>
      </c>
      <c r="U2745" s="19"/>
      <c r="V2745" s="19"/>
      <c r="W2745" s="21"/>
    </row>
    <row r="2746" customFormat="false" ht="13.5" hidden="false" customHeight="false" outlineLevel="0" collapsed="false">
      <c r="A2746" s="15" t="s">
        <v>126</v>
      </c>
      <c r="B2746" s="20"/>
      <c r="C2746" s="20"/>
      <c r="D2746" s="20"/>
      <c r="E2746" s="19"/>
      <c r="F2746" s="15" t="s">
        <v>110</v>
      </c>
      <c r="G2746" s="22"/>
      <c r="H2746" s="19"/>
      <c r="I2746" s="15" t="s">
        <v>127</v>
      </c>
      <c r="J2746" s="22"/>
      <c r="K2746" s="19"/>
      <c r="L2746" s="15" t="s">
        <v>110</v>
      </c>
      <c r="M2746" s="22"/>
      <c r="N2746" s="19"/>
      <c r="O2746" s="15" t="str">
        <f aca="false">IF(OR(AND(NOT(ISBLANK(G2746)),NOT(ISNUMBER(G2746))),AND(NOT(ISBLANK(J2746)),NOT(ISNUMBER(M2746)))),"Digite um número na C.H.",IF(OR(COUNTIF(B2738:B2747,B2746)&gt;1,COUNTIF(J2738:J2747,J2746)&gt;1),"Docente repetido",""))</f>
        <v/>
      </c>
      <c r="P2746" s="15" t="n">
        <f aca="false">IF(ISBLANK(O2746),"",IF(O2746="",0,1))</f>
        <v>0</v>
      </c>
      <c r="Q2746" s="21"/>
      <c r="R2746" s="21"/>
      <c r="S2746" s="21"/>
      <c r="T2746" s="42" t="str">
        <f aca="false">IF(AND($A2746 = "Nome da disciplina:", ISTEXT($B2746)), "OK", "")</f>
        <v/>
      </c>
      <c r="U2746" s="21"/>
      <c r="V2746" s="21"/>
      <c r="W2746" s="21"/>
    </row>
    <row r="2747" customFormat="false" ht="13.5" hidden="false" customHeight="false" outlineLevel="0" collapsed="false">
      <c r="A2747" s="15" t="s">
        <v>128</v>
      </c>
      <c r="B2747" s="20"/>
      <c r="C2747" s="20"/>
      <c r="D2747" s="20"/>
      <c r="E2747" s="19"/>
      <c r="F2747" s="15" t="s">
        <v>110</v>
      </c>
      <c r="G2747" s="22"/>
      <c r="H2747" s="19"/>
      <c r="I2747" s="15" t="s">
        <v>129</v>
      </c>
      <c r="J2747" s="22"/>
      <c r="K2747" s="19"/>
      <c r="L2747" s="15" t="s">
        <v>110</v>
      </c>
      <c r="M2747" s="22"/>
      <c r="N2747" s="19"/>
      <c r="O2747" s="15" t="str">
        <f aca="false">IF(OR(AND(NOT(ISBLANK(G2747)),NOT(ISNUMBER(G2747))),AND(NOT(ISBLANK(J2747)),NOT(ISNUMBER(M2747)))),"Digite um número na C.H.",IF(OR(COUNTIF(B2738:B2747,B2747)&gt;1,COUNTIF(J2738:J2747,J2747)&gt;1),"Docente repetido",""))</f>
        <v/>
      </c>
      <c r="P2747" s="15" t="n">
        <f aca="false">IF(ISBLANK(O2747),"",IF(O2747="",0,1))</f>
        <v>0</v>
      </c>
      <c r="Q2747" s="21"/>
      <c r="R2747" s="21"/>
      <c r="S2747" s="21"/>
      <c r="T2747" s="42" t="str">
        <f aca="false">IF(AND($A2747 = "Nome da disciplina:", ISTEXT($B2747)), "OK", "")</f>
        <v/>
      </c>
      <c r="U2747" s="21"/>
      <c r="V2747" s="21"/>
      <c r="W2747" s="21"/>
    </row>
    <row r="2748" customFormat="false" ht="12" hidden="false" customHeight="false" outlineLevel="0" collapsed="false">
      <c r="A2748" s="21"/>
      <c r="B2748" s="21"/>
      <c r="C2748" s="21"/>
      <c r="D2748" s="21"/>
      <c r="E2748" s="21"/>
      <c r="F2748" s="21"/>
      <c r="G2748" s="21"/>
      <c r="H2748" s="21"/>
      <c r="I2748" s="21"/>
      <c r="J2748" s="21"/>
      <c r="K2748" s="21"/>
      <c r="L2748" s="21"/>
      <c r="M2748" s="21"/>
      <c r="N2748" s="21"/>
      <c r="O2748" s="21"/>
      <c r="P2748" s="21"/>
      <c r="Q2748" s="21"/>
      <c r="R2748" s="21"/>
      <c r="S2748" s="21"/>
      <c r="T2748" s="42" t="str">
        <f aca="false">IF(AND($A2748 = "Nome da disciplina:", ISTEXT($B2748)), "OK", "")</f>
        <v/>
      </c>
      <c r="U2748" s="21"/>
      <c r="V2748" s="21"/>
      <c r="W2748" s="21"/>
    </row>
    <row r="2749" customFormat="false" ht="15.75" hidden="false" customHeight="true" outlineLevel="0" collapsed="false">
      <c r="T2749" s="42" t="str">
        <f aca="false">IF(AND($A2749 = "Nome da disciplina:", ISTEXT($B2749)), "OK", "")</f>
        <v/>
      </c>
    </row>
    <row r="2750" customFormat="false" ht="15.75" hidden="false" customHeight="true" outlineLevel="0" collapsed="false">
      <c r="T2750" s="42" t="str">
        <f aca="false">IF(AND($A2750 = "Nome da disciplina:", ISTEXT($B2750)), "OK", "")</f>
        <v/>
      </c>
    </row>
    <row r="2751" customFormat="false" ht="19.5" hidden="false" customHeight="true" outlineLevel="0" collapsed="false">
      <c r="A2751" s="15" t="s">
        <v>98</v>
      </c>
      <c r="B2751" s="17"/>
      <c r="C2751" s="17"/>
      <c r="D2751" s="17"/>
      <c r="E2751" s="17"/>
      <c r="F2751" s="17"/>
      <c r="G2751" s="17"/>
      <c r="H2751" s="17"/>
      <c r="I2751" s="17"/>
      <c r="J2751" s="17"/>
      <c r="K2751" s="17"/>
      <c r="L2751" s="17"/>
      <c r="M2751" s="17"/>
      <c r="N2751" s="19"/>
      <c r="O2751" s="15" t="str">
        <f aca="false">IF(AND(B2751="",NOT(F2752="")),"Nome da disciplina obrigatório","")</f>
        <v/>
      </c>
      <c r="P2751" s="15" t="n">
        <f aca="false">IF(ISBLANK(O2751),"",IF(O2751="",0,1))</f>
        <v>0</v>
      </c>
      <c r="Q2751" s="21"/>
      <c r="R2751" s="21"/>
      <c r="S2751" s="21"/>
      <c r="T2751" s="42" t="str">
        <f aca="false">IF(AND($A2751 = "Nome da disciplina:", ISTEXT($B2751)), "OK", "")</f>
        <v/>
      </c>
      <c r="U2751" s="21"/>
      <c r="V2751" s="21"/>
      <c r="W2751" s="21"/>
    </row>
    <row r="2752" customFormat="false" ht="32.25" hidden="false" customHeight="true" outlineLevel="0" collapsed="false">
      <c r="A2752" s="47" t="s">
        <v>99</v>
      </c>
      <c r="B2752" s="47"/>
      <c r="C2752" s="47"/>
      <c r="D2752" s="47"/>
      <c r="E2752" s="47"/>
      <c r="F2752" s="15" t="str">
        <f aca="false">IF(SUM(G2762:G2771)+SUM(M2762:M2771)=0,"",SUM(G2762:G2771)+SUM(M2762:M2771))</f>
        <v/>
      </c>
      <c r="H2752" s="19"/>
      <c r="I2752" s="19"/>
      <c r="J2752" s="19"/>
      <c r="K2752" s="19"/>
      <c r="L2752" s="19"/>
      <c r="M2752" s="19"/>
      <c r="N2752" s="19"/>
      <c r="O2752" s="15" t="str">
        <f aca="false">IF(F2752="", "", IF(AND(NOT(F2752=0),NOT(MOD(F2752,15)=0)),"A carga horária deve ser múltiplo de 15",""))</f>
        <v/>
      </c>
      <c r="P2752" s="15" t="n">
        <f aca="false">IF(ISBLANK(O2752),"",IF(O2752="",0,1))</f>
        <v>0</v>
      </c>
      <c r="Q2752" s="21"/>
      <c r="R2752" s="21"/>
      <c r="S2752" s="21"/>
      <c r="T2752" s="42" t="str">
        <f aca="false">IF(AND($A2752 = "Nome da disciplina:", ISTEXT($B2752)), "OK", "")</f>
        <v/>
      </c>
      <c r="U2752" s="19"/>
      <c r="V2752" s="19"/>
      <c r="W2752" s="21"/>
    </row>
    <row r="2753" customFormat="false" ht="13.5" hidden="false" customHeight="true" outlineLevel="0" collapsed="false">
      <c r="A2753" s="39" t="s">
        <v>92</v>
      </c>
      <c r="B2753" s="39"/>
      <c r="C2753" s="39"/>
      <c r="D2753" s="39"/>
      <c r="E2753" s="39"/>
      <c r="F2753" s="48" t="str">
        <f aca="false">IF(AND(NOT(ISBLANK(F2752)),ISNUMBER(F2752),F2752&gt;=15),F2752/15,"")</f>
        <v/>
      </c>
      <c r="G2753" s="19"/>
      <c r="H2753" s="19"/>
      <c r="I2753" s="19"/>
      <c r="J2753" s="19"/>
      <c r="K2753" s="19"/>
      <c r="L2753" s="19"/>
      <c r="M2753" s="19"/>
      <c r="N2753" s="19"/>
      <c r="O2753" s="21"/>
      <c r="P2753" s="21" t="str">
        <f aca="false">IF(ISBLANK(O2753),"",IF(O2753="",0,1))</f>
        <v/>
      </c>
      <c r="Q2753" s="21"/>
      <c r="R2753" s="21"/>
      <c r="S2753" s="21"/>
      <c r="T2753" s="42" t="str">
        <f aca="false">IF(AND($A2753 = "Nome da disciplina:", ISTEXT($B2753)), "OK", "")</f>
        <v/>
      </c>
      <c r="U2753" s="19"/>
      <c r="V2753" s="19"/>
      <c r="W2753" s="21"/>
    </row>
    <row r="2754" customFormat="false" ht="60" hidden="false" customHeight="true" outlineLevel="0" collapsed="false">
      <c r="A2754" s="15" t="s">
        <v>100</v>
      </c>
      <c r="B2754" s="31"/>
      <c r="C2754" s="31"/>
      <c r="D2754" s="31"/>
      <c r="E2754" s="31"/>
      <c r="F2754" s="31"/>
      <c r="G2754" s="31"/>
      <c r="H2754" s="31"/>
      <c r="I2754" s="31"/>
      <c r="J2754" s="31"/>
      <c r="K2754" s="31"/>
      <c r="L2754" s="31"/>
      <c r="M2754" s="31"/>
      <c r="N2754" s="19"/>
      <c r="O2754" s="21"/>
      <c r="P2754" s="21"/>
      <c r="Q2754" s="21"/>
      <c r="R2754" s="21"/>
      <c r="S2754" s="21"/>
      <c r="T2754" s="42" t="str">
        <f aca="false">IF(AND($A2754 = "Nome da disciplina:", ISTEXT($B2754)), "OK", "")</f>
        <v/>
      </c>
      <c r="U2754" s="19"/>
      <c r="V2754" s="19"/>
      <c r="W2754" s="21"/>
    </row>
    <row r="2755" customFormat="false" ht="60" hidden="false" customHeight="true" outlineLevel="0" collapsed="false">
      <c r="A2755" s="49" t="s">
        <v>101</v>
      </c>
      <c r="B2755" s="31"/>
      <c r="C2755" s="31"/>
      <c r="D2755" s="31"/>
      <c r="E2755" s="31"/>
      <c r="F2755" s="31"/>
      <c r="G2755" s="31"/>
      <c r="H2755" s="31"/>
      <c r="I2755" s="31"/>
      <c r="J2755" s="31"/>
      <c r="K2755" s="31"/>
      <c r="L2755" s="31"/>
      <c r="M2755" s="31"/>
      <c r="N2755" s="19"/>
      <c r="O2755" s="21"/>
      <c r="P2755" s="21"/>
      <c r="Q2755" s="21"/>
      <c r="R2755" s="21"/>
      <c r="S2755" s="21"/>
      <c r="T2755" s="42" t="str">
        <f aca="false">IF(AND($A2755 = "Nome da disciplina:", ISTEXT($B2755)), "OK", "")</f>
        <v/>
      </c>
      <c r="U2755" s="19"/>
      <c r="V2755" s="19"/>
      <c r="W2755" s="21"/>
    </row>
    <row r="2756" customFormat="false" ht="13.5" hidden="false" customHeight="false" outlineLevel="0" collapsed="false">
      <c r="A2756" s="15" t="s">
        <v>102</v>
      </c>
      <c r="B2756" s="22"/>
      <c r="C2756" s="50" t="s">
        <v>103</v>
      </c>
      <c r="D2756" s="19"/>
      <c r="E2756" s="19"/>
      <c r="G2756" s="21"/>
      <c r="H2756" s="19"/>
      <c r="I2756" s="19"/>
      <c r="J2756" s="19"/>
      <c r="K2756" s="19"/>
      <c r="L2756" s="19"/>
      <c r="M2756" s="19"/>
      <c r="N2756" s="19"/>
      <c r="O2756" s="21"/>
      <c r="P2756" s="21" t="str">
        <f aca="false">IF(ISBLANK(O2756),"",IF(O2756="",0,1))</f>
        <v/>
      </c>
      <c r="Q2756" s="21"/>
      <c r="R2756" s="21"/>
      <c r="S2756" s="21"/>
      <c r="T2756" s="42" t="str">
        <f aca="false">IF(AND($A2756 = "Nome da disciplina:", ISTEXT($B2756)), "OK", "")</f>
        <v/>
      </c>
      <c r="U2756" s="19"/>
      <c r="V2756" s="19"/>
      <c r="W2756" s="21"/>
    </row>
    <row r="2757" customFormat="false" ht="13.5" hidden="false" customHeight="false" outlineLevel="0" collapsed="false">
      <c r="A2757" s="15" t="s">
        <v>104</v>
      </c>
      <c r="B2757" s="22"/>
      <c r="C2757" s="50" t="s">
        <v>103</v>
      </c>
      <c r="D2757" s="19"/>
      <c r="E2757" s="19"/>
      <c r="G2757" s="21"/>
      <c r="H2757" s="19"/>
      <c r="I2757" s="19"/>
      <c r="J2757" s="19"/>
      <c r="K2757" s="19"/>
      <c r="L2757" s="19"/>
      <c r="M2757" s="19"/>
      <c r="N2757" s="19"/>
      <c r="O2757" s="21"/>
      <c r="P2757" s="21" t="str">
        <f aca="false">IF(ISBLANK(O2757),"",IF(O2757="",0,1))</f>
        <v/>
      </c>
      <c r="Q2757" s="21"/>
      <c r="R2757" s="21"/>
      <c r="S2757" s="21"/>
      <c r="T2757" s="42" t="str">
        <f aca="false">IF(AND($A2757 = "Nome da disciplina:", ISTEXT($B2757)), "OK", "")</f>
        <v/>
      </c>
      <c r="U2757" s="19"/>
      <c r="V2757" s="19"/>
      <c r="W2757" s="21"/>
    </row>
    <row r="2758" customFormat="false" ht="13.5" hidden="false" customHeight="true" outlineLevel="0" collapsed="false">
      <c r="A2758" s="51" t="s">
        <v>105</v>
      </c>
      <c r="B2758" s="51"/>
      <c r="C2758" s="22"/>
      <c r="D2758" s="50" t="s">
        <v>103</v>
      </c>
      <c r="E2758" s="19"/>
      <c r="F2758" s="52"/>
      <c r="G2758" s="21"/>
      <c r="H2758" s="19"/>
      <c r="I2758" s="19"/>
      <c r="J2758" s="19"/>
      <c r="K2758" s="19"/>
      <c r="L2758" s="19"/>
      <c r="M2758" s="19"/>
      <c r="N2758" s="19"/>
      <c r="O2758" s="21"/>
      <c r="P2758" s="21"/>
      <c r="Q2758" s="21"/>
      <c r="R2758" s="21"/>
      <c r="S2758" s="21"/>
      <c r="T2758" s="42" t="str">
        <f aca="false">IF(AND($A2758 = "Nome da disciplina:", ISTEXT($B2758)), "OK", "")</f>
        <v/>
      </c>
      <c r="U2758" s="19"/>
      <c r="V2758" s="19"/>
      <c r="W2758" s="21"/>
    </row>
    <row r="2759" customFormat="false" ht="13.5" hidden="false" customHeight="true" outlineLevel="0" collapsed="false">
      <c r="A2759" s="51" t="s">
        <v>106</v>
      </c>
      <c r="B2759" s="51"/>
      <c r="C2759" s="22"/>
      <c r="D2759" s="50" t="s">
        <v>103</v>
      </c>
      <c r="E2759" s="19"/>
      <c r="F2759" s="52"/>
      <c r="G2759" s="21"/>
      <c r="H2759" s="19"/>
      <c r="I2759" s="19"/>
      <c r="J2759" s="19"/>
      <c r="K2759" s="19"/>
      <c r="L2759" s="19"/>
      <c r="M2759" s="19"/>
      <c r="N2759" s="19"/>
      <c r="O2759" s="21"/>
      <c r="P2759" s="21"/>
      <c r="Q2759" s="21"/>
      <c r="R2759" s="21"/>
      <c r="S2759" s="21"/>
      <c r="T2759" s="42" t="str">
        <f aca="false">IF(AND($A2759 = "Nome da disciplina:", ISTEXT($B2759)), "OK", "")</f>
        <v/>
      </c>
      <c r="U2759" s="19"/>
      <c r="V2759" s="19"/>
      <c r="W2759" s="21"/>
    </row>
    <row r="2760" customFormat="false" ht="13.5" hidden="false" customHeight="true" outlineLevel="0" collapsed="false">
      <c r="A2760" s="57" t="s">
        <v>107</v>
      </c>
      <c r="B2760" s="57"/>
      <c r="C2760" s="57"/>
      <c r="D2760" s="22"/>
      <c r="E2760" s="50" t="s">
        <v>103</v>
      </c>
      <c r="G2760" s="21"/>
      <c r="H2760" s="19"/>
      <c r="I2760" s="19"/>
      <c r="J2760" s="19"/>
      <c r="K2760" s="19"/>
      <c r="L2760" s="19"/>
      <c r="M2760" s="19"/>
      <c r="N2760" s="19"/>
      <c r="O2760" s="21"/>
      <c r="P2760" s="21"/>
      <c r="Q2760" s="21"/>
      <c r="R2760" s="21"/>
      <c r="S2760" s="21"/>
      <c r="T2760" s="42" t="str">
        <f aca="false">IF(AND($A2760 = "Nome da disciplina:", ISTEXT($B2760)), "OK", "")</f>
        <v/>
      </c>
      <c r="U2760" s="19"/>
      <c r="V2760" s="19"/>
      <c r="W2760" s="21"/>
    </row>
    <row r="2761" customFormat="false" ht="13.5" hidden="false" customHeight="true" outlineLevel="0" collapsed="false">
      <c r="A2761" s="59" t="s">
        <v>108</v>
      </c>
      <c r="B2761" s="59"/>
      <c r="C2761" s="59"/>
      <c r="D2761" s="22"/>
      <c r="E2761" s="50" t="s">
        <v>103</v>
      </c>
      <c r="G2761" s="21"/>
      <c r="H2761" s="19"/>
      <c r="I2761" s="19"/>
      <c r="J2761" s="19"/>
      <c r="K2761" s="19"/>
      <c r="L2761" s="19"/>
      <c r="M2761" s="19"/>
      <c r="N2761" s="19"/>
      <c r="O2761" s="21"/>
      <c r="P2761" s="21"/>
      <c r="Q2761" s="21"/>
      <c r="R2761" s="21"/>
      <c r="S2761" s="21"/>
      <c r="T2761" s="42" t="str">
        <f aca="false">IF(AND($A2761 = "Nome da disciplina:", ISTEXT($B2761)), "OK", "")</f>
        <v/>
      </c>
      <c r="U2761" s="19"/>
      <c r="V2761" s="19"/>
      <c r="W2761" s="21"/>
    </row>
    <row r="2762" customFormat="false" ht="13.5" hidden="false" customHeight="false" outlineLevel="0" collapsed="false">
      <c r="A2762" s="15" t="s">
        <v>109</v>
      </c>
      <c r="B2762" s="20"/>
      <c r="C2762" s="20"/>
      <c r="D2762" s="20"/>
      <c r="E2762" s="19"/>
      <c r="F2762" s="15" t="s">
        <v>110</v>
      </c>
      <c r="G2762" s="22"/>
      <c r="H2762" s="19"/>
      <c r="I2762" s="15" t="s">
        <v>111</v>
      </c>
      <c r="J2762" s="22"/>
      <c r="K2762" s="19"/>
      <c r="L2762" s="15" t="s">
        <v>110</v>
      </c>
      <c r="M2762" s="22"/>
      <c r="N2762" s="19"/>
      <c r="O2762" s="15" t="str">
        <f aca="false">IF(OR(AND(NOT(ISBLANK(G2762)),NOT(ISNUMBER(G2762))),AND(NOT(ISBLANK(J2762)),NOT(ISNUMBER(M2762)))),"Digite um número na C.H.",IF(OR(COUNTIF(B2762:B2771,B2762)&gt;1,COUNTIF(J2762:J2771,J2762)&gt;1),"Docente repetido",""))</f>
        <v/>
      </c>
      <c r="P2762" s="15" t="n">
        <f aca="false">IF(ISBLANK(O2762),"",IF(O2762="",0,1))</f>
        <v>0</v>
      </c>
      <c r="Q2762" s="21"/>
      <c r="R2762" s="21"/>
      <c r="S2762" s="21"/>
      <c r="T2762" s="42" t="str">
        <f aca="false">IF(AND($A2762 = "Nome da disciplina:", ISTEXT($B2762)), "OK", "")</f>
        <v/>
      </c>
      <c r="U2762" s="19"/>
      <c r="V2762" s="19"/>
      <c r="W2762" s="21"/>
    </row>
    <row r="2763" customFormat="false" ht="13.5" hidden="false" customHeight="false" outlineLevel="0" collapsed="false">
      <c r="A2763" s="15" t="s">
        <v>112</v>
      </c>
      <c r="B2763" s="20"/>
      <c r="C2763" s="20"/>
      <c r="D2763" s="20"/>
      <c r="E2763" s="19"/>
      <c r="F2763" s="15" t="s">
        <v>110</v>
      </c>
      <c r="G2763" s="22"/>
      <c r="H2763" s="19"/>
      <c r="I2763" s="15" t="s">
        <v>113</v>
      </c>
      <c r="J2763" s="22"/>
      <c r="K2763" s="19"/>
      <c r="L2763" s="15" t="s">
        <v>110</v>
      </c>
      <c r="M2763" s="22"/>
      <c r="N2763" s="19"/>
      <c r="O2763" s="15" t="str">
        <f aca="false">IF(OR(AND(NOT(ISBLANK(G2763)),NOT(ISNUMBER(G2763))),AND(NOT(ISBLANK(J2763)),NOT(ISNUMBER(M2763)))),"Digite um número na C.H.",IF(OR(COUNTIF(B2762:B2771,B2763)&gt;1,COUNTIF(J2762:J2771,J2763)&gt;1),"Docente repetido",""))</f>
        <v/>
      </c>
      <c r="P2763" s="15" t="n">
        <f aca="false">IF(ISBLANK(O2763),"",IF(O2763="",0,1))</f>
        <v>0</v>
      </c>
      <c r="Q2763" s="21"/>
      <c r="R2763" s="21"/>
      <c r="S2763" s="21"/>
      <c r="T2763" s="42" t="str">
        <f aca="false">IF(AND($A2763 = "Nome da disciplina:", ISTEXT($B2763)), "OK", "")</f>
        <v/>
      </c>
      <c r="U2763" s="19"/>
      <c r="V2763" s="19"/>
      <c r="W2763" s="21"/>
    </row>
    <row r="2764" customFormat="false" ht="13.5" hidden="false" customHeight="false" outlineLevel="0" collapsed="false">
      <c r="A2764" s="15" t="s">
        <v>114</v>
      </c>
      <c r="B2764" s="20"/>
      <c r="C2764" s="20"/>
      <c r="D2764" s="20"/>
      <c r="E2764" s="19"/>
      <c r="F2764" s="15" t="s">
        <v>110</v>
      </c>
      <c r="G2764" s="22"/>
      <c r="H2764" s="19"/>
      <c r="I2764" s="15" t="s">
        <v>115</v>
      </c>
      <c r="J2764" s="22"/>
      <c r="K2764" s="19"/>
      <c r="L2764" s="15" t="s">
        <v>110</v>
      </c>
      <c r="M2764" s="22"/>
      <c r="N2764" s="19"/>
      <c r="O2764" s="15" t="str">
        <f aca="false">IF(OR(AND(NOT(ISBLANK(G2764)),NOT(ISNUMBER(G2764))),AND(NOT(ISBLANK(J2764)),NOT(ISNUMBER(M2764)))),"Digite um número na C.H.",IF(OR(COUNTIF(B2762:B2771,B2764)&gt;1,COUNTIF(J2762:J2771,J2764)&gt;1),"Docente repetido",""))</f>
        <v/>
      </c>
      <c r="P2764" s="15" t="n">
        <f aca="false">IF(ISBLANK(O2764),"",IF(O2764="",0,1))</f>
        <v>0</v>
      </c>
      <c r="Q2764" s="21"/>
      <c r="R2764" s="21"/>
      <c r="S2764" s="21"/>
      <c r="T2764" s="42" t="str">
        <f aca="false">IF(AND($A2764 = "Nome da disciplina:", ISTEXT($B2764)), "OK", "")</f>
        <v/>
      </c>
      <c r="U2764" s="19"/>
      <c r="V2764" s="19"/>
      <c r="W2764" s="21"/>
    </row>
    <row r="2765" customFormat="false" ht="13.5" hidden="false" customHeight="false" outlineLevel="0" collapsed="false">
      <c r="A2765" s="15" t="s">
        <v>116</v>
      </c>
      <c r="B2765" s="20"/>
      <c r="C2765" s="20"/>
      <c r="D2765" s="20"/>
      <c r="E2765" s="19"/>
      <c r="F2765" s="15" t="s">
        <v>110</v>
      </c>
      <c r="G2765" s="22"/>
      <c r="H2765" s="19"/>
      <c r="I2765" s="15" t="s">
        <v>117</v>
      </c>
      <c r="J2765" s="22"/>
      <c r="K2765" s="19"/>
      <c r="L2765" s="15" t="s">
        <v>110</v>
      </c>
      <c r="M2765" s="22"/>
      <c r="N2765" s="19"/>
      <c r="O2765" s="15" t="str">
        <f aca="false">IF(OR(AND(NOT(ISBLANK(G2765)),NOT(ISNUMBER(G2765))),AND(NOT(ISBLANK(J2765)),NOT(ISNUMBER(M2765)))),"Digite um número na C.H.",IF(OR(COUNTIF(B2762:B2771,B2765)&gt;1,COUNTIF(J2762:J2771,J2765)&gt;1),"Docente repetido",""))</f>
        <v/>
      </c>
      <c r="P2765" s="15" t="n">
        <f aca="false">IF(ISBLANK(O2765),"",IF(O2765="",0,1))</f>
        <v>0</v>
      </c>
      <c r="Q2765" s="21"/>
      <c r="R2765" s="21"/>
      <c r="S2765" s="21"/>
      <c r="T2765" s="42" t="str">
        <f aca="false">IF(AND($A2765 = "Nome da disciplina:", ISTEXT($B2765)), "OK", "")</f>
        <v/>
      </c>
      <c r="U2765" s="19"/>
      <c r="V2765" s="19"/>
      <c r="W2765" s="21"/>
    </row>
    <row r="2766" customFormat="false" ht="13.5" hidden="false" customHeight="false" outlineLevel="0" collapsed="false">
      <c r="A2766" s="15" t="s">
        <v>118</v>
      </c>
      <c r="B2766" s="20"/>
      <c r="C2766" s="20"/>
      <c r="D2766" s="20"/>
      <c r="E2766" s="19"/>
      <c r="F2766" s="15" t="s">
        <v>110</v>
      </c>
      <c r="G2766" s="22"/>
      <c r="H2766" s="19"/>
      <c r="I2766" s="15" t="s">
        <v>119</v>
      </c>
      <c r="J2766" s="22"/>
      <c r="K2766" s="19"/>
      <c r="L2766" s="15" t="s">
        <v>110</v>
      </c>
      <c r="M2766" s="22"/>
      <c r="N2766" s="19"/>
      <c r="O2766" s="15" t="str">
        <f aca="false">IF(OR(AND(NOT(ISBLANK(G2766)),NOT(ISNUMBER(G2766))),AND(NOT(ISBLANK(J2766)),NOT(ISNUMBER(M2766)))),"Digite um número na C.H.",IF(OR(COUNTIF(B2762:B2771,B2766)&gt;1,COUNTIF(J2762:J2771,J2766)&gt;1),"Docente repetido",""))</f>
        <v/>
      </c>
      <c r="P2766" s="15" t="n">
        <f aca="false">IF(ISBLANK(O2766),"",IF(O2766="",0,1))</f>
        <v>0</v>
      </c>
      <c r="Q2766" s="21"/>
      <c r="R2766" s="21"/>
      <c r="S2766" s="21"/>
      <c r="T2766" s="42" t="str">
        <f aca="false">IF(AND($A2766 = "Nome da disciplina:", ISTEXT($B2766)), "OK", "")</f>
        <v/>
      </c>
      <c r="U2766" s="19"/>
      <c r="V2766" s="19"/>
      <c r="W2766" s="21"/>
    </row>
    <row r="2767" customFormat="false" ht="13.5" hidden="false" customHeight="false" outlineLevel="0" collapsed="false">
      <c r="A2767" s="15" t="s">
        <v>120</v>
      </c>
      <c r="B2767" s="20"/>
      <c r="C2767" s="20"/>
      <c r="D2767" s="20"/>
      <c r="E2767" s="19"/>
      <c r="F2767" s="15" t="s">
        <v>110</v>
      </c>
      <c r="G2767" s="22"/>
      <c r="H2767" s="19"/>
      <c r="I2767" s="15" t="s">
        <v>121</v>
      </c>
      <c r="J2767" s="22"/>
      <c r="K2767" s="19"/>
      <c r="L2767" s="15" t="s">
        <v>110</v>
      </c>
      <c r="M2767" s="22"/>
      <c r="N2767" s="19"/>
      <c r="O2767" s="15" t="str">
        <f aca="false">IF(OR(AND(NOT(ISBLANK(G2767)),NOT(ISNUMBER(G2767))),AND(NOT(ISBLANK(J2767)),NOT(ISNUMBER(M2767)))),"Digite um número na C.H.",IF(OR(COUNTIF(B2762:B2771,B2767)&gt;1,COUNTIF(J2762:J2771,J2767)&gt;1),"Docente repetido",""))</f>
        <v/>
      </c>
      <c r="P2767" s="15" t="n">
        <f aca="false">IF(ISBLANK(O2767),"",IF(O2767="",0,1))</f>
        <v>0</v>
      </c>
      <c r="Q2767" s="21"/>
      <c r="R2767" s="21"/>
      <c r="S2767" s="21"/>
      <c r="T2767" s="42" t="str">
        <f aca="false">IF(AND($A2767 = "Nome da disciplina:", ISTEXT($B2767)), "OK", "")</f>
        <v/>
      </c>
      <c r="U2767" s="19"/>
      <c r="V2767" s="19"/>
      <c r="W2767" s="21"/>
    </row>
    <row r="2768" customFormat="false" ht="13.5" hidden="false" customHeight="false" outlineLevel="0" collapsed="false">
      <c r="A2768" s="15" t="s">
        <v>122</v>
      </c>
      <c r="B2768" s="20"/>
      <c r="C2768" s="20"/>
      <c r="D2768" s="20"/>
      <c r="E2768" s="19"/>
      <c r="F2768" s="15" t="s">
        <v>110</v>
      </c>
      <c r="G2768" s="22"/>
      <c r="H2768" s="19"/>
      <c r="I2768" s="15" t="s">
        <v>123</v>
      </c>
      <c r="J2768" s="22"/>
      <c r="K2768" s="19"/>
      <c r="L2768" s="15" t="s">
        <v>110</v>
      </c>
      <c r="M2768" s="22"/>
      <c r="N2768" s="19"/>
      <c r="O2768" s="15" t="str">
        <f aca="false">IF(OR(AND(NOT(ISBLANK(G2768)),NOT(ISNUMBER(G2768))),AND(NOT(ISBLANK(J2768)),NOT(ISNUMBER(M2768)))),"Digite um número na C.H.",IF(OR(COUNTIF(B2762:B2771,B2768)&gt;1,COUNTIF(J2762:J2771,J2768)&gt;1),"Docente repetido",""))</f>
        <v/>
      </c>
      <c r="P2768" s="15" t="n">
        <f aca="false">IF(ISBLANK(O2768),"",IF(O2768="",0,1))</f>
        <v>0</v>
      </c>
      <c r="Q2768" s="21"/>
      <c r="R2768" s="21"/>
      <c r="S2768" s="21"/>
      <c r="T2768" s="42" t="str">
        <f aca="false">IF(AND($A2768 = "Nome da disciplina:", ISTEXT($B2768)), "OK", "")</f>
        <v/>
      </c>
      <c r="U2768" s="19"/>
      <c r="V2768" s="19"/>
      <c r="W2768" s="21"/>
    </row>
    <row r="2769" customFormat="false" ht="13.5" hidden="false" customHeight="false" outlineLevel="0" collapsed="false">
      <c r="A2769" s="15" t="s">
        <v>124</v>
      </c>
      <c r="B2769" s="20"/>
      <c r="C2769" s="20"/>
      <c r="D2769" s="20"/>
      <c r="E2769" s="19"/>
      <c r="F2769" s="15" t="s">
        <v>110</v>
      </c>
      <c r="G2769" s="22"/>
      <c r="H2769" s="19"/>
      <c r="I2769" s="15" t="s">
        <v>125</v>
      </c>
      <c r="J2769" s="22"/>
      <c r="K2769" s="19"/>
      <c r="L2769" s="15" t="s">
        <v>110</v>
      </c>
      <c r="M2769" s="22"/>
      <c r="N2769" s="19"/>
      <c r="O2769" s="15" t="str">
        <f aca="false">IF(OR(AND(NOT(ISBLANK(G2769)),NOT(ISNUMBER(G2769))),AND(NOT(ISBLANK(J2769)),NOT(ISNUMBER(M2769)))),"Digite um número na C.H.",IF(OR(COUNTIF(B2762:B2771,B2769)&gt;1,COUNTIF(J2762:J2771,J2769)&gt;1),"Docente repetido",""))</f>
        <v/>
      </c>
      <c r="P2769" s="15" t="n">
        <f aca="false">IF(ISBLANK(O2769),"",IF(O2769="",0,1))</f>
        <v>0</v>
      </c>
      <c r="Q2769" s="21"/>
      <c r="R2769" s="21"/>
      <c r="S2769" s="21"/>
      <c r="T2769" s="42" t="str">
        <f aca="false">IF(AND($A2769 = "Nome da disciplina:", ISTEXT($B2769)), "OK", "")</f>
        <v/>
      </c>
      <c r="U2769" s="19"/>
      <c r="V2769" s="19"/>
      <c r="W2769" s="21"/>
    </row>
    <row r="2770" customFormat="false" ht="13.5" hidden="false" customHeight="false" outlineLevel="0" collapsed="false">
      <c r="A2770" s="15" t="s">
        <v>126</v>
      </c>
      <c r="B2770" s="20"/>
      <c r="C2770" s="20"/>
      <c r="D2770" s="20"/>
      <c r="E2770" s="19"/>
      <c r="F2770" s="15" t="s">
        <v>110</v>
      </c>
      <c r="G2770" s="22"/>
      <c r="H2770" s="19"/>
      <c r="I2770" s="15" t="s">
        <v>127</v>
      </c>
      <c r="J2770" s="22"/>
      <c r="K2770" s="19"/>
      <c r="L2770" s="15" t="s">
        <v>110</v>
      </c>
      <c r="M2770" s="22"/>
      <c r="N2770" s="19"/>
      <c r="O2770" s="15" t="str">
        <f aca="false">IF(OR(AND(NOT(ISBLANK(G2770)),NOT(ISNUMBER(G2770))),AND(NOT(ISBLANK(J2770)),NOT(ISNUMBER(M2770)))),"Digite um número na C.H.",IF(OR(COUNTIF(B2762:B2771,B2770)&gt;1,COUNTIF(J2762:J2771,J2770)&gt;1),"Docente repetido",""))</f>
        <v/>
      </c>
      <c r="P2770" s="15" t="n">
        <f aca="false">IF(ISBLANK(O2770),"",IF(O2770="",0,1))</f>
        <v>0</v>
      </c>
      <c r="Q2770" s="21"/>
      <c r="R2770" s="21"/>
      <c r="S2770" s="21"/>
      <c r="T2770" s="42" t="str">
        <f aca="false">IF(AND($A2770 = "Nome da disciplina:", ISTEXT($B2770)), "OK", "")</f>
        <v/>
      </c>
      <c r="U2770" s="21"/>
      <c r="V2770" s="21"/>
      <c r="W2770" s="21"/>
    </row>
    <row r="2771" customFormat="false" ht="13.5" hidden="false" customHeight="false" outlineLevel="0" collapsed="false">
      <c r="A2771" s="15" t="s">
        <v>128</v>
      </c>
      <c r="B2771" s="20"/>
      <c r="C2771" s="20"/>
      <c r="D2771" s="20"/>
      <c r="E2771" s="19"/>
      <c r="F2771" s="15" t="s">
        <v>110</v>
      </c>
      <c r="G2771" s="22"/>
      <c r="H2771" s="19"/>
      <c r="I2771" s="15" t="s">
        <v>129</v>
      </c>
      <c r="J2771" s="22"/>
      <c r="K2771" s="19"/>
      <c r="L2771" s="15" t="s">
        <v>110</v>
      </c>
      <c r="M2771" s="22"/>
      <c r="N2771" s="19"/>
      <c r="O2771" s="15" t="str">
        <f aca="false">IF(OR(AND(NOT(ISBLANK(G2771)),NOT(ISNUMBER(G2771))),AND(NOT(ISBLANK(J2771)),NOT(ISNUMBER(M2771)))),"Digite um número na C.H.",IF(OR(COUNTIF(B2762:B2771,B2771)&gt;1,COUNTIF(J2762:J2771,J2771)&gt;1),"Docente repetido",""))</f>
        <v/>
      </c>
      <c r="P2771" s="15" t="n">
        <f aca="false">IF(ISBLANK(O2771),"",IF(O2771="",0,1))</f>
        <v>0</v>
      </c>
      <c r="Q2771" s="21"/>
      <c r="R2771" s="21"/>
      <c r="S2771" s="21"/>
      <c r="T2771" s="42" t="str">
        <f aca="false">IF(AND($A2771 = "Nome da disciplina:", ISTEXT($B2771)), "OK", "")</f>
        <v/>
      </c>
      <c r="U2771" s="21"/>
      <c r="V2771" s="21"/>
      <c r="W2771" s="21"/>
    </row>
    <row r="2772" customFormat="false" ht="12" hidden="false" customHeight="false" outlineLevel="0" collapsed="false">
      <c r="A2772" s="21"/>
      <c r="B2772" s="21"/>
      <c r="C2772" s="21"/>
      <c r="D2772" s="21"/>
      <c r="E2772" s="21"/>
      <c r="F2772" s="21"/>
      <c r="G2772" s="21"/>
      <c r="H2772" s="21"/>
      <c r="I2772" s="21"/>
      <c r="J2772" s="21"/>
      <c r="K2772" s="21"/>
      <c r="L2772" s="21"/>
      <c r="M2772" s="21"/>
      <c r="N2772" s="21"/>
      <c r="O2772" s="21"/>
      <c r="P2772" s="21"/>
      <c r="Q2772" s="21"/>
      <c r="R2772" s="21"/>
      <c r="S2772" s="21"/>
      <c r="T2772" s="42" t="str">
        <f aca="false">IF(AND($A2772 = "Nome da disciplina:", ISTEXT($B2772)), "OK", "")</f>
        <v/>
      </c>
      <c r="U2772" s="21"/>
      <c r="V2772" s="21"/>
      <c r="W2772" s="21"/>
    </row>
    <row r="2773" customFormat="false" ht="15.75" hidden="false" customHeight="true" outlineLevel="0" collapsed="false">
      <c r="T2773" s="42" t="str">
        <f aca="false">IF(AND($A2773 = "Nome da disciplina:", ISTEXT($B2773)), "OK", "")</f>
        <v/>
      </c>
    </row>
    <row r="2774" customFormat="false" ht="15.75" hidden="false" customHeight="true" outlineLevel="0" collapsed="false">
      <c r="T2774" s="42" t="str">
        <f aca="false">IF(AND($A2774 = "Nome da disciplina:", ISTEXT($B2774)), "OK", "")</f>
        <v/>
      </c>
    </row>
    <row r="2775" customFormat="false" ht="19.5" hidden="false" customHeight="true" outlineLevel="0" collapsed="false">
      <c r="A2775" s="15" t="s">
        <v>98</v>
      </c>
      <c r="B2775" s="17"/>
      <c r="C2775" s="17"/>
      <c r="D2775" s="17"/>
      <c r="E2775" s="17"/>
      <c r="F2775" s="17"/>
      <c r="G2775" s="17"/>
      <c r="H2775" s="17"/>
      <c r="I2775" s="17"/>
      <c r="J2775" s="17"/>
      <c r="K2775" s="17"/>
      <c r="L2775" s="17"/>
      <c r="M2775" s="17"/>
      <c r="N2775" s="19"/>
      <c r="O2775" s="15" t="str">
        <f aca="false">IF(AND(B2775="",NOT(F2776="")),"Nome da disciplina obrigatório","")</f>
        <v/>
      </c>
      <c r="P2775" s="15" t="n">
        <f aca="false">IF(ISBLANK(O2775),"",IF(O2775="",0,1))</f>
        <v>0</v>
      </c>
      <c r="Q2775" s="21"/>
      <c r="R2775" s="21"/>
      <c r="S2775" s="21"/>
      <c r="T2775" s="42" t="str">
        <f aca="false">IF(AND($A2775 = "Nome da disciplina:", ISTEXT($B2775)), "OK", "")</f>
        <v/>
      </c>
      <c r="U2775" s="21"/>
      <c r="V2775" s="21"/>
      <c r="W2775" s="21"/>
    </row>
    <row r="2776" customFormat="false" ht="32.25" hidden="false" customHeight="true" outlineLevel="0" collapsed="false">
      <c r="A2776" s="47" t="s">
        <v>99</v>
      </c>
      <c r="B2776" s="47"/>
      <c r="C2776" s="47"/>
      <c r="D2776" s="47"/>
      <c r="E2776" s="47"/>
      <c r="F2776" s="15" t="str">
        <f aca="false">IF(SUM(G2786:G2795)+SUM(M2786:M2795)=0,"",SUM(G2786:G2795)+SUM(M2786:M2795))</f>
        <v/>
      </c>
      <c r="H2776" s="19"/>
      <c r="I2776" s="19"/>
      <c r="J2776" s="19"/>
      <c r="K2776" s="19"/>
      <c r="L2776" s="19"/>
      <c r="M2776" s="19"/>
      <c r="N2776" s="19"/>
      <c r="O2776" s="15" t="str">
        <f aca="false">IF(F2776="", "", IF(AND(NOT(F2776=0),NOT(MOD(F2776,15)=0)),"A carga horária deve ser múltiplo de 15",""))</f>
        <v/>
      </c>
      <c r="P2776" s="15" t="n">
        <f aca="false">IF(ISBLANK(O2776),"",IF(O2776="",0,1))</f>
        <v>0</v>
      </c>
      <c r="Q2776" s="21"/>
      <c r="R2776" s="21"/>
      <c r="S2776" s="21"/>
      <c r="T2776" s="42" t="str">
        <f aca="false">IF(AND($A2776 = "Nome da disciplina:", ISTEXT($B2776)), "OK", "")</f>
        <v/>
      </c>
      <c r="U2776" s="19"/>
      <c r="V2776" s="19"/>
      <c r="W2776" s="21"/>
    </row>
    <row r="2777" customFormat="false" ht="13.5" hidden="false" customHeight="true" outlineLevel="0" collapsed="false">
      <c r="A2777" s="39" t="s">
        <v>92</v>
      </c>
      <c r="B2777" s="39"/>
      <c r="C2777" s="39"/>
      <c r="D2777" s="39"/>
      <c r="E2777" s="39"/>
      <c r="F2777" s="48" t="str">
        <f aca="false">IF(AND(NOT(ISBLANK(F2776)),ISNUMBER(F2776),F2776&gt;=15),F2776/15,"")</f>
        <v/>
      </c>
      <c r="G2777" s="19"/>
      <c r="H2777" s="19"/>
      <c r="I2777" s="19"/>
      <c r="J2777" s="19"/>
      <c r="K2777" s="19"/>
      <c r="L2777" s="19"/>
      <c r="M2777" s="19"/>
      <c r="N2777" s="19"/>
      <c r="O2777" s="21"/>
      <c r="P2777" s="21"/>
      <c r="Q2777" s="21"/>
      <c r="R2777" s="21"/>
      <c r="S2777" s="21"/>
      <c r="T2777" s="42" t="str">
        <f aca="false">IF(AND($A2777 = "Nome da disciplina:", ISTEXT($B2777)), "OK", "")</f>
        <v/>
      </c>
      <c r="U2777" s="19"/>
      <c r="V2777" s="19"/>
      <c r="W2777" s="21"/>
    </row>
    <row r="2778" customFormat="false" ht="60" hidden="false" customHeight="true" outlineLevel="0" collapsed="false">
      <c r="A2778" s="15" t="s">
        <v>100</v>
      </c>
      <c r="B2778" s="31"/>
      <c r="C2778" s="31"/>
      <c r="D2778" s="31"/>
      <c r="E2778" s="31"/>
      <c r="F2778" s="31"/>
      <c r="G2778" s="31"/>
      <c r="H2778" s="31"/>
      <c r="I2778" s="31"/>
      <c r="J2778" s="31"/>
      <c r="K2778" s="31"/>
      <c r="L2778" s="31"/>
      <c r="M2778" s="31"/>
      <c r="N2778" s="19"/>
      <c r="O2778" s="21"/>
      <c r="P2778" s="21"/>
      <c r="Q2778" s="21"/>
      <c r="R2778" s="21"/>
      <c r="S2778" s="21"/>
      <c r="T2778" s="42" t="str">
        <f aca="false">IF(AND($A2778 = "Nome da disciplina:", ISTEXT($B2778)), "OK", "")</f>
        <v/>
      </c>
      <c r="U2778" s="19"/>
      <c r="V2778" s="19"/>
      <c r="W2778" s="21"/>
    </row>
    <row r="2779" customFormat="false" ht="60" hidden="false" customHeight="true" outlineLevel="0" collapsed="false">
      <c r="A2779" s="49" t="s">
        <v>101</v>
      </c>
      <c r="B2779" s="31"/>
      <c r="C2779" s="31"/>
      <c r="D2779" s="31"/>
      <c r="E2779" s="31"/>
      <c r="F2779" s="31"/>
      <c r="G2779" s="31"/>
      <c r="H2779" s="31"/>
      <c r="I2779" s="31"/>
      <c r="J2779" s="31"/>
      <c r="K2779" s="31"/>
      <c r="L2779" s="31"/>
      <c r="M2779" s="31"/>
      <c r="N2779" s="19"/>
      <c r="O2779" s="21"/>
      <c r="P2779" s="21"/>
      <c r="Q2779" s="21"/>
      <c r="R2779" s="21"/>
      <c r="S2779" s="21"/>
      <c r="T2779" s="42" t="str">
        <f aca="false">IF(AND($A2779 = "Nome da disciplina:", ISTEXT($B2779)), "OK", "")</f>
        <v/>
      </c>
      <c r="U2779" s="19"/>
      <c r="V2779" s="19"/>
      <c r="W2779" s="21"/>
    </row>
    <row r="2780" customFormat="false" ht="13.5" hidden="false" customHeight="false" outlineLevel="0" collapsed="false">
      <c r="A2780" s="15" t="s">
        <v>102</v>
      </c>
      <c r="B2780" s="22"/>
      <c r="C2780" s="50" t="s">
        <v>103</v>
      </c>
      <c r="D2780" s="19"/>
      <c r="E2780" s="19"/>
      <c r="G2780" s="21"/>
      <c r="H2780" s="19"/>
      <c r="I2780" s="19"/>
      <c r="J2780" s="19"/>
      <c r="K2780" s="19"/>
      <c r="L2780" s="19"/>
      <c r="M2780" s="19"/>
      <c r="N2780" s="19"/>
      <c r="O2780" s="21"/>
      <c r="P2780" s="21"/>
      <c r="Q2780" s="21"/>
      <c r="R2780" s="21"/>
      <c r="S2780" s="21"/>
      <c r="T2780" s="42" t="str">
        <f aca="false">IF(AND($A2780 = "Nome da disciplina:", ISTEXT($B2780)), "OK", "")</f>
        <v/>
      </c>
      <c r="U2780" s="19"/>
      <c r="V2780" s="19"/>
      <c r="W2780" s="21"/>
    </row>
    <row r="2781" customFormat="false" ht="13.5" hidden="false" customHeight="false" outlineLevel="0" collapsed="false">
      <c r="A2781" s="15" t="s">
        <v>104</v>
      </c>
      <c r="B2781" s="22"/>
      <c r="C2781" s="50" t="s">
        <v>103</v>
      </c>
      <c r="D2781" s="19"/>
      <c r="E2781" s="19"/>
      <c r="G2781" s="21"/>
      <c r="H2781" s="19"/>
      <c r="I2781" s="19"/>
      <c r="J2781" s="19"/>
      <c r="K2781" s="19"/>
      <c r="L2781" s="19"/>
      <c r="M2781" s="19"/>
      <c r="N2781" s="19"/>
      <c r="O2781" s="21"/>
      <c r="P2781" s="21"/>
      <c r="Q2781" s="21"/>
      <c r="R2781" s="21"/>
      <c r="S2781" s="21"/>
      <c r="T2781" s="42" t="str">
        <f aca="false">IF(AND($A2781 = "Nome da disciplina:", ISTEXT($B2781)), "OK", "")</f>
        <v/>
      </c>
      <c r="U2781" s="19"/>
      <c r="V2781" s="19"/>
      <c r="W2781" s="21"/>
    </row>
    <row r="2782" customFormat="false" ht="13.5" hidden="false" customHeight="true" outlineLevel="0" collapsed="false">
      <c r="A2782" s="51" t="s">
        <v>105</v>
      </c>
      <c r="B2782" s="51"/>
      <c r="C2782" s="22"/>
      <c r="D2782" s="50" t="s">
        <v>103</v>
      </c>
      <c r="E2782" s="19"/>
      <c r="F2782" s="52"/>
      <c r="G2782" s="21"/>
      <c r="H2782" s="19"/>
      <c r="I2782" s="19"/>
      <c r="J2782" s="19"/>
      <c r="K2782" s="19"/>
      <c r="L2782" s="19"/>
      <c r="M2782" s="19"/>
      <c r="N2782" s="19"/>
      <c r="O2782" s="21"/>
      <c r="P2782" s="21"/>
      <c r="Q2782" s="21"/>
      <c r="R2782" s="21"/>
      <c r="S2782" s="21"/>
      <c r="T2782" s="42" t="str">
        <f aca="false">IF(AND($A2782 = "Nome da disciplina:", ISTEXT($B2782)), "OK", "")</f>
        <v/>
      </c>
      <c r="U2782" s="19"/>
      <c r="V2782" s="19"/>
      <c r="W2782" s="21"/>
    </row>
    <row r="2783" customFormat="false" ht="13.5" hidden="false" customHeight="true" outlineLevel="0" collapsed="false">
      <c r="A2783" s="51" t="s">
        <v>106</v>
      </c>
      <c r="B2783" s="51"/>
      <c r="C2783" s="22"/>
      <c r="D2783" s="50" t="s">
        <v>103</v>
      </c>
      <c r="E2783" s="19"/>
      <c r="F2783" s="52"/>
      <c r="G2783" s="21"/>
      <c r="H2783" s="19"/>
      <c r="I2783" s="19"/>
      <c r="J2783" s="19"/>
      <c r="K2783" s="19"/>
      <c r="L2783" s="19"/>
      <c r="M2783" s="19"/>
      <c r="N2783" s="19"/>
      <c r="O2783" s="21"/>
      <c r="P2783" s="21"/>
      <c r="Q2783" s="21"/>
      <c r="R2783" s="21"/>
      <c r="S2783" s="21"/>
      <c r="T2783" s="42" t="str">
        <f aca="false">IF(AND($A2783 = "Nome da disciplina:", ISTEXT($B2783)), "OK", "")</f>
        <v/>
      </c>
      <c r="U2783" s="19"/>
      <c r="V2783" s="19"/>
      <c r="W2783" s="21"/>
    </row>
    <row r="2784" customFormat="false" ht="13.5" hidden="false" customHeight="true" outlineLevel="0" collapsed="false">
      <c r="A2784" s="57" t="s">
        <v>107</v>
      </c>
      <c r="B2784" s="57"/>
      <c r="C2784" s="57"/>
      <c r="D2784" s="22"/>
      <c r="E2784" s="50" t="s">
        <v>103</v>
      </c>
      <c r="G2784" s="21"/>
      <c r="H2784" s="19"/>
      <c r="I2784" s="19"/>
      <c r="J2784" s="19"/>
      <c r="K2784" s="19"/>
      <c r="L2784" s="19"/>
      <c r="M2784" s="19"/>
      <c r="N2784" s="19"/>
      <c r="O2784" s="21"/>
      <c r="P2784" s="21"/>
      <c r="Q2784" s="21"/>
      <c r="R2784" s="21"/>
      <c r="S2784" s="21"/>
      <c r="T2784" s="42" t="str">
        <f aca="false">IF(AND($A2784 = "Nome da disciplina:", ISTEXT($B2784)), "OK", "")</f>
        <v/>
      </c>
      <c r="U2784" s="19"/>
      <c r="V2784" s="19"/>
      <c r="W2784" s="21"/>
    </row>
    <row r="2785" customFormat="false" ht="13.5" hidden="false" customHeight="true" outlineLevel="0" collapsed="false">
      <c r="A2785" s="59" t="s">
        <v>108</v>
      </c>
      <c r="B2785" s="59"/>
      <c r="C2785" s="59"/>
      <c r="D2785" s="22"/>
      <c r="E2785" s="50" t="s">
        <v>103</v>
      </c>
      <c r="G2785" s="21"/>
      <c r="H2785" s="19"/>
      <c r="I2785" s="19"/>
      <c r="J2785" s="19"/>
      <c r="K2785" s="19"/>
      <c r="L2785" s="19"/>
      <c r="M2785" s="19"/>
      <c r="N2785" s="19"/>
      <c r="O2785" s="21"/>
      <c r="P2785" s="21"/>
      <c r="Q2785" s="21"/>
      <c r="R2785" s="21"/>
      <c r="S2785" s="21"/>
      <c r="T2785" s="42" t="str">
        <f aca="false">IF(AND($A2785 = "Nome da disciplina:", ISTEXT($B2785)), "OK", "")</f>
        <v/>
      </c>
      <c r="U2785" s="19"/>
      <c r="V2785" s="19"/>
      <c r="W2785" s="21"/>
    </row>
    <row r="2786" customFormat="false" ht="13.5" hidden="false" customHeight="false" outlineLevel="0" collapsed="false">
      <c r="A2786" s="15" t="s">
        <v>109</v>
      </c>
      <c r="B2786" s="20"/>
      <c r="C2786" s="20"/>
      <c r="D2786" s="20"/>
      <c r="E2786" s="19"/>
      <c r="F2786" s="15" t="s">
        <v>110</v>
      </c>
      <c r="G2786" s="22"/>
      <c r="H2786" s="19"/>
      <c r="I2786" s="15" t="s">
        <v>111</v>
      </c>
      <c r="J2786" s="22"/>
      <c r="K2786" s="19"/>
      <c r="L2786" s="15" t="s">
        <v>110</v>
      </c>
      <c r="M2786" s="22"/>
      <c r="N2786" s="19"/>
      <c r="O2786" s="15" t="str">
        <f aca="false">IF(OR(AND(NOT(ISBLANK(G2786)),NOT(ISNUMBER(G2786))),AND(NOT(ISBLANK(J2786)),NOT(ISNUMBER(M2786)))),"Digite um número na C.H.",IF(OR(COUNTIF(B2786:B2795,B2786)&gt;1,COUNTIF(J2786:J2795,J2786)&gt;1),"Docente repetido",""))</f>
        <v/>
      </c>
      <c r="P2786" s="15" t="n">
        <f aca="false">IF(ISBLANK(O2786),"",IF(O2786="",0,1))</f>
        <v>0</v>
      </c>
      <c r="Q2786" s="21"/>
      <c r="R2786" s="21"/>
      <c r="S2786" s="21"/>
      <c r="T2786" s="42" t="str">
        <f aca="false">IF(AND($A2786 = "Nome da disciplina:", ISTEXT($B2786)), "OK", "")</f>
        <v/>
      </c>
      <c r="U2786" s="19"/>
      <c r="V2786" s="19"/>
      <c r="W2786" s="21"/>
    </row>
    <row r="2787" customFormat="false" ht="13.5" hidden="false" customHeight="false" outlineLevel="0" collapsed="false">
      <c r="A2787" s="15" t="s">
        <v>112</v>
      </c>
      <c r="B2787" s="20"/>
      <c r="C2787" s="20"/>
      <c r="D2787" s="20"/>
      <c r="E2787" s="19"/>
      <c r="F2787" s="15" t="s">
        <v>110</v>
      </c>
      <c r="G2787" s="22"/>
      <c r="H2787" s="19"/>
      <c r="I2787" s="15" t="s">
        <v>113</v>
      </c>
      <c r="J2787" s="22"/>
      <c r="K2787" s="19"/>
      <c r="L2787" s="15" t="s">
        <v>110</v>
      </c>
      <c r="M2787" s="22"/>
      <c r="N2787" s="19"/>
      <c r="O2787" s="15" t="str">
        <f aca="false">IF(OR(AND(NOT(ISBLANK(G2787)),NOT(ISNUMBER(G2787))),AND(NOT(ISBLANK(J2787)),NOT(ISNUMBER(M2787)))),"Digite um número na C.H.",IF(OR(COUNTIF(B2786:B2795,B2787)&gt;1,COUNTIF(J2786:J2795,J2787)&gt;1),"Docente repetido",""))</f>
        <v/>
      </c>
      <c r="P2787" s="15" t="n">
        <f aca="false">IF(ISBLANK(O2787),"",IF(O2787="",0,1))</f>
        <v>0</v>
      </c>
      <c r="Q2787" s="21"/>
      <c r="R2787" s="21"/>
      <c r="S2787" s="21"/>
      <c r="T2787" s="42" t="str">
        <f aca="false">IF(AND($A2787 = "Nome da disciplina:", ISTEXT($B2787)), "OK", "")</f>
        <v/>
      </c>
      <c r="U2787" s="19"/>
      <c r="V2787" s="19"/>
      <c r="W2787" s="21"/>
    </row>
    <row r="2788" customFormat="false" ht="13.5" hidden="false" customHeight="false" outlineLevel="0" collapsed="false">
      <c r="A2788" s="15" t="s">
        <v>114</v>
      </c>
      <c r="B2788" s="20"/>
      <c r="C2788" s="20"/>
      <c r="D2788" s="20"/>
      <c r="E2788" s="19"/>
      <c r="F2788" s="15" t="s">
        <v>110</v>
      </c>
      <c r="G2788" s="22"/>
      <c r="H2788" s="19"/>
      <c r="I2788" s="15" t="s">
        <v>115</v>
      </c>
      <c r="J2788" s="22"/>
      <c r="K2788" s="19"/>
      <c r="L2788" s="15" t="s">
        <v>110</v>
      </c>
      <c r="M2788" s="22"/>
      <c r="N2788" s="19"/>
      <c r="O2788" s="15" t="str">
        <f aca="false">IF(OR(AND(NOT(ISBLANK(G2788)),NOT(ISNUMBER(G2788))),AND(NOT(ISBLANK(J2788)),NOT(ISNUMBER(M2788)))),"Digite um número na C.H.",IF(OR(COUNTIF(B2786:B2795,B2788)&gt;1,COUNTIF(J2786:J2795,J2788)&gt;1),"Docente repetido",""))</f>
        <v/>
      </c>
      <c r="P2788" s="15" t="n">
        <f aca="false">IF(ISBLANK(O2788),"",IF(O2788="",0,1))</f>
        <v>0</v>
      </c>
      <c r="Q2788" s="21"/>
      <c r="R2788" s="21"/>
      <c r="S2788" s="21"/>
      <c r="T2788" s="42" t="str">
        <f aca="false">IF(AND($A2788 = "Nome da disciplina:", ISTEXT($B2788)), "OK", "")</f>
        <v/>
      </c>
      <c r="U2788" s="19"/>
      <c r="V2788" s="19"/>
      <c r="W2788" s="21"/>
    </row>
    <row r="2789" customFormat="false" ht="13.5" hidden="false" customHeight="false" outlineLevel="0" collapsed="false">
      <c r="A2789" s="15" t="s">
        <v>116</v>
      </c>
      <c r="B2789" s="20"/>
      <c r="C2789" s="20"/>
      <c r="D2789" s="20"/>
      <c r="E2789" s="19"/>
      <c r="F2789" s="15" t="s">
        <v>110</v>
      </c>
      <c r="G2789" s="22"/>
      <c r="H2789" s="19"/>
      <c r="I2789" s="15" t="s">
        <v>117</v>
      </c>
      <c r="J2789" s="22"/>
      <c r="K2789" s="19"/>
      <c r="L2789" s="15" t="s">
        <v>110</v>
      </c>
      <c r="M2789" s="22"/>
      <c r="N2789" s="19"/>
      <c r="O2789" s="15" t="str">
        <f aca="false">IF(OR(AND(NOT(ISBLANK(G2789)),NOT(ISNUMBER(G2789))),AND(NOT(ISBLANK(J2789)),NOT(ISNUMBER(M2789)))),"Digite um número na C.H.",IF(OR(COUNTIF(B2786:B2795,B2789)&gt;1,COUNTIF(J2786:J2795,J2789)&gt;1),"Docente repetido",""))</f>
        <v/>
      </c>
      <c r="P2789" s="15" t="n">
        <f aca="false">IF(ISBLANK(O2789),"",IF(O2789="",0,1))</f>
        <v>0</v>
      </c>
      <c r="Q2789" s="21"/>
      <c r="R2789" s="21"/>
      <c r="S2789" s="21"/>
      <c r="T2789" s="42" t="str">
        <f aca="false">IF(AND($A2789 = "Nome da disciplina:", ISTEXT($B2789)), "OK", "")</f>
        <v/>
      </c>
      <c r="U2789" s="19"/>
      <c r="V2789" s="19"/>
      <c r="W2789" s="21"/>
    </row>
    <row r="2790" customFormat="false" ht="13.5" hidden="false" customHeight="false" outlineLevel="0" collapsed="false">
      <c r="A2790" s="15" t="s">
        <v>118</v>
      </c>
      <c r="B2790" s="20"/>
      <c r="C2790" s="20"/>
      <c r="D2790" s="20"/>
      <c r="E2790" s="19"/>
      <c r="F2790" s="15" t="s">
        <v>110</v>
      </c>
      <c r="G2790" s="22"/>
      <c r="H2790" s="19"/>
      <c r="I2790" s="15" t="s">
        <v>119</v>
      </c>
      <c r="J2790" s="22"/>
      <c r="K2790" s="19"/>
      <c r="L2790" s="15" t="s">
        <v>110</v>
      </c>
      <c r="M2790" s="22"/>
      <c r="N2790" s="19"/>
      <c r="O2790" s="15" t="str">
        <f aca="false">IF(OR(AND(NOT(ISBLANK(G2790)),NOT(ISNUMBER(G2790))),AND(NOT(ISBLANK(J2790)),NOT(ISNUMBER(M2790)))),"Digite um número na C.H.",IF(OR(COUNTIF(B2786:B2795,B2790)&gt;1,COUNTIF(J2786:J2795,J2790)&gt;1),"Docente repetido",""))</f>
        <v/>
      </c>
      <c r="P2790" s="15" t="n">
        <f aca="false">IF(ISBLANK(O2790),"",IF(O2790="",0,1))</f>
        <v>0</v>
      </c>
      <c r="Q2790" s="21"/>
      <c r="R2790" s="21"/>
      <c r="S2790" s="21"/>
      <c r="T2790" s="42" t="str">
        <f aca="false">IF(AND($A2790 = "Nome da disciplina:", ISTEXT($B2790)), "OK", "")</f>
        <v/>
      </c>
      <c r="U2790" s="19"/>
      <c r="V2790" s="19"/>
      <c r="W2790" s="21"/>
    </row>
    <row r="2791" customFormat="false" ht="13.5" hidden="false" customHeight="false" outlineLevel="0" collapsed="false">
      <c r="A2791" s="15" t="s">
        <v>120</v>
      </c>
      <c r="B2791" s="20"/>
      <c r="C2791" s="20"/>
      <c r="D2791" s="20"/>
      <c r="E2791" s="19"/>
      <c r="F2791" s="15" t="s">
        <v>110</v>
      </c>
      <c r="G2791" s="22"/>
      <c r="H2791" s="19"/>
      <c r="I2791" s="15" t="s">
        <v>121</v>
      </c>
      <c r="J2791" s="22"/>
      <c r="K2791" s="19"/>
      <c r="L2791" s="15" t="s">
        <v>110</v>
      </c>
      <c r="M2791" s="22"/>
      <c r="N2791" s="19"/>
      <c r="O2791" s="15" t="str">
        <f aca="false">IF(OR(AND(NOT(ISBLANK(G2791)),NOT(ISNUMBER(G2791))),AND(NOT(ISBLANK(J2791)),NOT(ISNUMBER(M2791)))),"Digite um número na C.H.",IF(OR(COUNTIF(B2786:B2795,B2791)&gt;1,COUNTIF(J2786:J2795,J2791)&gt;1),"Docente repetido",""))</f>
        <v/>
      </c>
      <c r="P2791" s="15" t="n">
        <f aca="false">IF(ISBLANK(O2791),"",IF(O2791="",0,1))</f>
        <v>0</v>
      </c>
      <c r="Q2791" s="21"/>
      <c r="R2791" s="21"/>
      <c r="S2791" s="21"/>
      <c r="T2791" s="42" t="str">
        <f aca="false">IF(AND($A2791 = "Nome da disciplina:", ISTEXT($B2791)), "OK", "")</f>
        <v/>
      </c>
      <c r="U2791" s="19"/>
      <c r="V2791" s="19"/>
      <c r="W2791" s="21"/>
    </row>
    <row r="2792" customFormat="false" ht="13.5" hidden="false" customHeight="false" outlineLevel="0" collapsed="false">
      <c r="A2792" s="15" t="s">
        <v>122</v>
      </c>
      <c r="B2792" s="20"/>
      <c r="C2792" s="20"/>
      <c r="D2792" s="20"/>
      <c r="E2792" s="19"/>
      <c r="F2792" s="15" t="s">
        <v>110</v>
      </c>
      <c r="G2792" s="22"/>
      <c r="H2792" s="19"/>
      <c r="I2792" s="15" t="s">
        <v>123</v>
      </c>
      <c r="J2792" s="22"/>
      <c r="K2792" s="19"/>
      <c r="L2792" s="15" t="s">
        <v>110</v>
      </c>
      <c r="M2792" s="22"/>
      <c r="N2792" s="19"/>
      <c r="O2792" s="15" t="str">
        <f aca="false">IF(OR(AND(NOT(ISBLANK(G2792)),NOT(ISNUMBER(G2792))),AND(NOT(ISBLANK(J2792)),NOT(ISNUMBER(M2792)))),"Digite um número na C.H.",IF(OR(COUNTIF(B2786:B2795,B2792)&gt;1,COUNTIF(J2786:J2795,J2792)&gt;1),"Docente repetido",""))</f>
        <v/>
      </c>
      <c r="P2792" s="15" t="n">
        <f aca="false">IF(ISBLANK(O2792),"",IF(O2792="",0,1))</f>
        <v>0</v>
      </c>
      <c r="Q2792" s="21"/>
      <c r="R2792" s="21"/>
      <c r="S2792" s="21"/>
      <c r="T2792" s="42" t="str">
        <f aca="false">IF(AND($A2792 = "Nome da disciplina:", ISTEXT($B2792)), "OK", "")</f>
        <v/>
      </c>
      <c r="U2792" s="19"/>
      <c r="V2792" s="19"/>
      <c r="W2792" s="21"/>
    </row>
    <row r="2793" customFormat="false" ht="13.5" hidden="false" customHeight="false" outlineLevel="0" collapsed="false">
      <c r="A2793" s="15" t="s">
        <v>124</v>
      </c>
      <c r="B2793" s="20"/>
      <c r="C2793" s="20"/>
      <c r="D2793" s="20"/>
      <c r="E2793" s="19"/>
      <c r="F2793" s="15" t="s">
        <v>110</v>
      </c>
      <c r="G2793" s="22"/>
      <c r="H2793" s="19"/>
      <c r="I2793" s="15" t="s">
        <v>125</v>
      </c>
      <c r="J2793" s="22"/>
      <c r="K2793" s="19"/>
      <c r="L2793" s="15" t="s">
        <v>110</v>
      </c>
      <c r="M2793" s="22"/>
      <c r="N2793" s="19"/>
      <c r="O2793" s="15" t="str">
        <f aca="false">IF(OR(AND(NOT(ISBLANK(G2793)),NOT(ISNUMBER(G2793))),AND(NOT(ISBLANK(J2793)),NOT(ISNUMBER(M2793)))),"Digite um número na C.H.",IF(OR(COUNTIF(B2786:B2795,B2793)&gt;1,COUNTIF(J2786:J2795,J2793)&gt;1),"Docente repetido",""))</f>
        <v/>
      </c>
      <c r="P2793" s="15" t="n">
        <f aca="false">IF(ISBLANK(O2793),"",IF(O2793="",0,1))</f>
        <v>0</v>
      </c>
      <c r="Q2793" s="21"/>
      <c r="R2793" s="21"/>
      <c r="S2793" s="21"/>
      <c r="T2793" s="42" t="str">
        <f aca="false">IF(AND($A2793 = "Nome da disciplina:", ISTEXT($B2793)), "OK", "")</f>
        <v/>
      </c>
      <c r="U2793" s="19"/>
      <c r="V2793" s="19"/>
      <c r="W2793" s="21"/>
    </row>
    <row r="2794" customFormat="false" ht="13.5" hidden="false" customHeight="false" outlineLevel="0" collapsed="false">
      <c r="A2794" s="15" t="s">
        <v>126</v>
      </c>
      <c r="B2794" s="20"/>
      <c r="C2794" s="20"/>
      <c r="D2794" s="20"/>
      <c r="E2794" s="19"/>
      <c r="F2794" s="15" t="s">
        <v>110</v>
      </c>
      <c r="G2794" s="22"/>
      <c r="H2794" s="19"/>
      <c r="I2794" s="15" t="s">
        <v>127</v>
      </c>
      <c r="J2794" s="22"/>
      <c r="K2794" s="19"/>
      <c r="L2794" s="15" t="s">
        <v>110</v>
      </c>
      <c r="M2794" s="22"/>
      <c r="N2794" s="19"/>
      <c r="O2794" s="15" t="str">
        <f aca="false">IF(OR(AND(NOT(ISBLANK(G2794)),NOT(ISNUMBER(G2794))),AND(NOT(ISBLANK(J2794)),NOT(ISNUMBER(M2794)))),"Digite um número na C.H.",IF(OR(COUNTIF(B2786:B2795,B2794)&gt;1,COUNTIF(J2786:J2795,J2794)&gt;1),"Docente repetido",""))</f>
        <v/>
      </c>
      <c r="P2794" s="15" t="n">
        <f aca="false">IF(ISBLANK(O2794),"",IF(O2794="",0,1))</f>
        <v>0</v>
      </c>
      <c r="Q2794" s="21"/>
      <c r="R2794" s="21"/>
      <c r="S2794" s="21"/>
      <c r="T2794" s="42" t="str">
        <f aca="false">IF(AND($A2794 = "Nome da disciplina:", ISTEXT($B2794)), "OK", "")</f>
        <v/>
      </c>
      <c r="U2794" s="21"/>
      <c r="V2794" s="21"/>
      <c r="W2794" s="21"/>
    </row>
    <row r="2795" customFormat="false" ht="13.5" hidden="false" customHeight="false" outlineLevel="0" collapsed="false">
      <c r="A2795" s="15" t="s">
        <v>128</v>
      </c>
      <c r="B2795" s="20"/>
      <c r="C2795" s="20"/>
      <c r="D2795" s="20"/>
      <c r="E2795" s="19"/>
      <c r="F2795" s="15" t="s">
        <v>110</v>
      </c>
      <c r="G2795" s="22"/>
      <c r="H2795" s="19"/>
      <c r="I2795" s="15" t="s">
        <v>129</v>
      </c>
      <c r="J2795" s="22"/>
      <c r="K2795" s="19"/>
      <c r="L2795" s="15" t="s">
        <v>110</v>
      </c>
      <c r="M2795" s="22"/>
      <c r="N2795" s="19"/>
      <c r="O2795" s="15" t="str">
        <f aca="false">IF(OR(AND(NOT(ISBLANK(G2795)),NOT(ISNUMBER(G2795))),AND(NOT(ISBLANK(J2795)),NOT(ISNUMBER(M2795)))),"Digite um número na C.H.",IF(OR(COUNTIF(B2786:B2795,B2795)&gt;1,COUNTIF(J2786:J2795,J2795)&gt;1),"Docente repetido",""))</f>
        <v/>
      </c>
      <c r="P2795" s="15" t="n">
        <f aca="false">IF(ISBLANK(O2795),"",IF(O2795="",0,1))</f>
        <v>0</v>
      </c>
      <c r="Q2795" s="21"/>
      <c r="R2795" s="21"/>
      <c r="S2795" s="21"/>
      <c r="T2795" s="42" t="str">
        <f aca="false">IF(AND($A2795 = "Nome da disciplina:", ISTEXT($B2795)), "OK", "")</f>
        <v/>
      </c>
      <c r="U2795" s="21"/>
      <c r="V2795" s="21"/>
      <c r="W2795" s="21"/>
    </row>
    <row r="2796" customFormat="false" ht="12" hidden="false" customHeight="false" outlineLevel="0" collapsed="false">
      <c r="A2796" s="21"/>
      <c r="B2796" s="21"/>
      <c r="C2796" s="21"/>
      <c r="D2796" s="21"/>
      <c r="E2796" s="21"/>
      <c r="F2796" s="21"/>
      <c r="G2796" s="21"/>
      <c r="H2796" s="21"/>
      <c r="I2796" s="21"/>
      <c r="J2796" s="21"/>
      <c r="K2796" s="21"/>
      <c r="L2796" s="21"/>
      <c r="M2796" s="21"/>
      <c r="N2796" s="21"/>
      <c r="O2796" s="21"/>
      <c r="P2796" s="21"/>
      <c r="Q2796" s="21"/>
      <c r="R2796" s="21"/>
      <c r="S2796" s="21"/>
      <c r="T2796" s="42" t="str">
        <f aca="false">IF(AND($A2796 = "Nome da disciplina:", ISTEXT($B2796)), "OK", "")</f>
        <v/>
      </c>
      <c r="U2796" s="21"/>
      <c r="V2796" s="21"/>
      <c r="W2796" s="21"/>
    </row>
    <row r="2797" customFormat="false" ht="15.75" hidden="false" customHeight="true" outlineLevel="0" collapsed="false">
      <c r="T2797" s="42" t="str">
        <f aca="false">IF(AND($A2797 = "Nome da disciplina:", ISTEXT($B2797)), "OK", "")</f>
        <v/>
      </c>
    </row>
    <row r="2798" customFormat="false" ht="15.75" hidden="false" customHeight="true" outlineLevel="0" collapsed="false">
      <c r="T2798" s="42" t="str">
        <f aca="false">IF(AND($A2798 = "Nome da disciplina:", ISTEXT($B2798)), "OK", "")</f>
        <v/>
      </c>
    </row>
    <row r="2799" customFormat="false" ht="19.5" hidden="false" customHeight="true" outlineLevel="0" collapsed="false">
      <c r="A2799" s="15" t="s">
        <v>98</v>
      </c>
      <c r="B2799" s="17"/>
      <c r="C2799" s="17"/>
      <c r="D2799" s="17"/>
      <c r="E2799" s="17"/>
      <c r="F2799" s="17"/>
      <c r="G2799" s="17"/>
      <c r="H2799" s="17"/>
      <c r="I2799" s="17"/>
      <c r="J2799" s="17"/>
      <c r="K2799" s="17"/>
      <c r="L2799" s="17"/>
      <c r="M2799" s="17"/>
      <c r="N2799" s="19"/>
      <c r="O2799" s="15" t="str">
        <f aca="false">IF(AND(B2799="",NOT(F2800="")),"Nome da disciplina obrigatório","")</f>
        <v/>
      </c>
      <c r="P2799" s="15" t="n">
        <f aca="false">IF(ISBLANK(O2799),"",IF(O2799="",0,1))</f>
        <v>0</v>
      </c>
      <c r="Q2799" s="21"/>
      <c r="R2799" s="21"/>
      <c r="S2799" s="21"/>
      <c r="T2799" s="42" t="str">
        <f aca="false">IF(AND($A2799 = "Nome da disciplina:", ISTEXT($B2799)), "OK", "")</f>
        <v/>
      </c>
      <c r="U2799" s="21"/>
      <c r="V2799" s="21"/>
      <c r="W2799" s="21"/>
    </row>
    <row r="2800" customFormat="false" ht="32.25" hidden="false" customHeight="true" outlineLevel="0" collapsed="false">
      <c r="A2800" s="47" t="s">
        <v>99</v>
      </c>
      <c r="B2800" s="47"/>
      <c r="C2800" s="47"/>
      <c r="D2800" s="47"/>
      <c r="E2800" s="47"/>
      <c r="F2800" s="15" t="str">
        <f aca="false">IF(SUM(G2810:G2819)+SUM(M2810:M2819)=0,"",SUM(G2810:G2819)+SUM(M2810:M2819))</f>
        <v/>
      </c>
      <c r="H2800" s="19"/>
      <c r="I2800" s="19"/>
      <c r="J2800" s="19"/>
      <c r="K2800" s="19"/>
      <c r="L2800" s="19"/>
      <c r="M2800" s="19"/>
      <c r="N2800" s="19"/>
      <c r="O2800" s="15" t="str">
        <f aca="false">IF(F2800="", "", IF(AND(NOT(F2800=0),NOT(MOD(F2800,15)=0)),"A carga horária deve ser múltiplo de 15",""))</f>
        <v/>
      </c>
      <c r="P2800" s="15" t="n">
        <f aca="false">IF(ISBLANK(O2800),"",IF(O2800="",0,1))</f>
        <v>0</v>
      </c>
      <c r="Q2800" s="21"/>
      <c r="R2800" s="21"/>
      <c r="S2800" s="21"/>
      <c r="T2800" s="42" t="str">
        <f aca="false">IF(AND($A2800 = "Nome da disciplina:", ISTEXT($B2800)), "OK", "")</f>
        <v/>
      </c>
      <c r="U2800" s="19"/>
      <c r="V2800" s="19"/>
      <c r="W2800" s="21"/>
    </row>
    <row r="2801" customFormat="false" ht="13.5" hidden="false" customHeight="true" outlineLevel="0" collapsed="false">
      <c r="A2801" s="39" t="s">
        <v>92</v>
      </c>
      <c r="B2801" s="39"/>
      <c r="C2801" s="39"/>
      <c r="D2801" s="39"/>
      <c r="E2801" s="39"/>
      <c r="F2801" s="48" t="str">
        <f aca="false">IF(AND(NOT(ISBLANK(F2800)),ISNUMBER(F2800),F2800&gt;=15),F2800/15,"")</f>
        <v/>
      </c>
      <c r="G2801" s="19"/>
      <c r="H2801" s="19"/>
      <c r="I2801" s="19"/>
      <c r="J2801" s="19"/>
      <c r="K2801" s="19"/>
      <c r="L2801" s="19"/>
      <c r="M2801" s="19"/>
      <c r="N2801" s="19"/>
      <c r="O2801" s="21"/>
      <c r="P2801" s="21"/>
      <c r="Q2801" s="21"/>
      <c r="R2801" s="21"/>
      <c r="S2801" s="21"/>
      <c r="T2801" s="42" t="str">
        <f aca="false">IF(AND($A2801 = "Nome da disciplina:", ISTEXT($B2801)), "OK", "")</f>
        <v/>
      </c>
      <c r="U2801" s="19"/>
      <c r="V2801" s="19"/>
      <c r="W2801" s="21"/>
    </row>
    <row r="2802" customFormat="false" ht="60" hidden="false" customHeight="true" outlineLevel="0" collapsed="false">
      <c r="A2802" s="15" t="s">
        <v>100</v>
      </c>
      <c r="B2802" s="31"/>
      <c r="C2802" s="31"/>
      <c r="D2802" s="31"/>
      <c r="E2802" s="31"/>
      <c r="F2802" s="31"/>
      <c r="G2802" s="31"/>
      <c r="H2802" s="31"/>
      <c r="I2802" s="31"/>
      <c r="J2802" s="31"/>
      <c r="K2802" s="31"/>
      <c r="L2802" s="31"/>
      <c r="M2802" s="31"/>
      <c r="N2802" s="19"/>
      <c r="O2802" s="21"/>
      <c r="P2802" s="21"/>
      <c r="Q2802" s="21"/>
      <c r="R2802" s="21"/>
      <c r="S2802" s="21"/>
      <c r="T2802" s="42" t="str">
        <f aca="false">IF(AND($A2802 = "Nome da disciplina:", ISTEXT($B2802)), "OK", "")</f>
        <v/>
      </c>
      <c r="U2802" s="19"/>
      <c r="V2802" s="19"/>
      <c r="W2802" s="21"/>
    </row>
    <row r="2803" customFormat="false" ht="60" hidden="false" customHeight="true" outlineLevel="0" collapsed="false">
      <c r="A2803" s="49" t="s">
        <v>101</v>
      </c>
      <c r="B2803" s="31"/>
      <c r="C2803" s="31"/>
      <c r="D2803" s="31"/>
      <c r="E2803" s="31"/>
      <c r="F2803" s="31"/>
      <c r="G2803" s="31"/>
      <c r="H2803" s="31"/>
      <c r="I2803" s="31"/>
      <c r="J2803" s="31"/>
      <c r="K2803" s="31"/>
      <c r="L2803" s="31"/>
      <c r="M2803" s="31"/>
      <c r="N2803" s="19"/>
      <c r="O2803" s="21"/>
      <c r="P2803" s="21"/>
      <c r="Q2803" s="21"/>
      <c r="R2803" s="21"/>
      <c r="S2803" s="21"/>
      <c r="T2803" s="42" t="str">
        <f aca="false">IF(AND($A2803 = "Nome da disciplina:", ISTEXT($B2803)), "OK", "")</f>
        <v/>
      </c>
      <c r="U2803" s="19"/>
      <c r="V2803" s="19"/>
      <c r="W2803" s="21"/>
    </row>
    <row r="2804" customFormat="false" ht="13.5" hidden="false" customHeight="false" outlineLevel="0" collapsed="false">
      <c r="A2804" s="15" t="s">
        <v>102</v>
      </c>
      <c r="B2804" s="22"/>
      <c r="C2804" s="50" t="s">
        <v>103</v>
      </c>
      <c r="D2804" s="19"/>
      <c r="E2804" s="19"/>
      <c r="G2804" s="21"/>
      <c r="H2804" s="19"/>
      <c r="I2804" s="19"/>
      <c r="J2804" s="19"/>
      <c r="K2804" s="19"/>
      <c r="L2804" s="19"/>
      <c r="M2804" s="19"/>
      <c r="N2804" s="19"/>
      <c r="O2804" s="21"/>
      <c r="P2804" s="21"/>
      <c r="Q2804" s="21"/>
      <c r="R2804" s="21"/>
      <c r="S2804" s="21"/>
      <c r="T2804" s="42" t="str">
        <f aca="false">IF(AND($A2804 = "Nome da disciplina:", ISTEXT($B2804)), "OK", "")</f>
        <v/>
      </c>
      <c r="U2804" s="19"/>
      <c r="V2804" s="19"/>
      <c r="W2804" s="21"/>
    </row>
    <row r="2805" customFormat="false" ht="13.5" hidden="false" customHeight="false" outlineLevel="0" collapsed="false">
      <c r="A2805" s="15" t="s">
        <v>104</v>
      </c>
      <c r="B2805" s="22"/>
      <c r="C2805" s="50" t="s">
        <v>103</v>
      </c>
      <c r="D2805" s="19"/>
      <c r="E2805" s="19"/>
      <c r="G2805" s="21"/>
      <c r="H2805" s="19"/>
      <c r="I2805" s="19"/>
      <c r="J2805" s="19"/>
      <c r="K2805" s="19"/>
      <c r="L2805" s="19"/>
      <c r="M2805" s="19"/>
      <c r="N2805" s="19"/>
      <c r="O2805" s="21"/>
      <c r="P2805" s="21"/>
      <c r="Q2805" s="21"/>
      <c r="R2805" s="21"/>
      <c r="S2805" s="21"/>
      <c r="T2805" s="42" t="str">
        <f aca="false">IF(AND($A2805 = "Nome da disciplina:", ISTEXT($B2805)), "OK", "")</f>
        <v/>
      </c>
      <c r="U2805" s="19"/>
      <c r="V2805" s="19"/>
      <c r="W2805" s="21"/>
    </row>
    <row r="2806" customFormat="false" ht="13.5" hidden="false" customHeight="true" outlineLevel="0" collapsed="false">
      <c r="A2806" s="51" t="s">
        <v>105</v>
      </c>
      <c r="B2806" s="51"/>
      <c r="C2806" s="22"/>
      <c r="D2806" s="50" t="s">
        <v>103</v>
      </c>
      <c r="E2806" s="19"/>
      <c r="F2806" s="52"/>
      <c r="G2806" s="21"/>
      <c r="H2806" s="19"/>
      <c r="I2806" s="19"/>
      <c r="J2806" s="19"/>
      <c r="K2806" s="19"/>
      <c r="L2806" s="19"/>
      <c r="M2806" s="19"/>
      <c r="N2806" s="19"/>
      <c r="O2806" s="21"/>
      <c r="P2806" s="21"/>
      <c r="Q2806" s="21"/>
      <c r="R2806" s="21"/>
      <c r="S2806" s="21"/>
      <c r="T2806" s="42" t="str">
        <f aca="false">IF(AND($A2806 = "Nome da disciplina:", ISTEXT($B2806)), "OK", "")</f>
        <v/>
      </c>
      <c r="U2806" s="19"/>
      <c r="V2806" s="19"/>
      <c r="W2806" s="21"/>
    </row>
    <row r="2807" customFormat="false" ht="13.5" hidden="false" customHeight="true" outlineLevel="0" collapsed="false">
      <c r="A2807" s="51" t="s">
        <v>106</v>
      </c>
      <c r="B2807" s="51"/>
      <c r="C2807" s="22"/>
      <c r="D2807" s="50" t="s">
        <v>103</v>
      </c>
      <c r="E2807" s="19"/>
      <c r="F2807" s="52"/>
      <c r="G2807" s="21"/>
      <c r="H2807" s="19"/>
      <c r="I2807" s="19"/>
      <c r="J2807" s="19"/>
      <c r="K2807" s="19"/>
      <c r="L2807" s="19"/>
      <c r="M2807" s="19"/>
      <c r="N2807" s="19"/>
      <c r="O2807" s="21"/>
      <c r="P2807" s="21"/>
      <c r="Q2807" s="21"/>
      <c r="R2807" s="21"/>
      <c r="S2807" s="21"/>
      <c r="T2807" s="42" t="str">
        <f aca="false">IF(AND($A2807 = "Nome da disciplina:", ISTEXT($B2807)), "OK", "")</f>
        <v/>
      </c>
      <c r="U2807" s="19"/>
      <c r="V2807" s="19"/>
      <c r="W2807" s="21"/>
    </row>
    <row r="2808" customFormat="false" ht="13.5" hidden="false" customHeight="true" outlineLevel="0" collapsed="false">
      <c r="A2808" s="57" t="s">
        <v>107</v>
      </c>
      <c r="B2808" s="57"/>
      <c r="C2808" s="57"/>
      <c r="D2808" s="22"/>
      <c r="E2808" s="50" t="s">
        <v>103</v>
      </c>
      <c r="G2808" s="21"/>
      <c r="H2808" s="19"/>
      <c r="I2808" s="19"/>
      <c r="J2808" s="19"/>
      <c r="K2808" s="19"/>
      <c r="L2808" s="19"/>
      <c r="M2808" s="19"/>
      <c r="N2808" s="19"/>
      <c r="O2808" s="21"/>
      <c r="P2808" s="21"/>
      <c r="Q2808" s="21"/>
      <c r="R2808" s="21"/>
      <c r="S2808" s="21"/>
      <c r="T2808" s="42" t="str">
        <f aca="false">IF(AND($A2808 = "Nome da disciplina:", ISTEXT($B2808)), "OK", "")</f>
        <v/>
      </c>
      <c r="U2808" s="19"/>
      <c r="V2808" s="19"/>
      <c r="W2808" s="21"/>
    </row>
    <row r="2809" customFormat="false" ht="13.5" hidden="false" customHeight="true" outlineLevel="0" collapsed="false">
      <c r="A2809" s="59" t="s">
        <v>108</v>
      </c>
      <c r="B2809" s="59"/>
      <c r="C2809" s="59"/>
      <c r="D2809" s="22"/>
      <c r="E2809" s="50" t="s">
        <v>103</v>
      </c>
      <c r="G2809" s="21"/>
      <c r="H2809" s="19"/>
      <c r="I2809" s="19"/>
      <c r="J2809" s="19"/>
      <c r="K2809" s="19"/>
      <c r="L2809" s="19"/>
      <c r="M2809" s="19"/>
      <c r="N2809" s="19"/>
      <c r="O2809" s="21"/>
      <c r="P2809" s="21"/>
      <c r="Q2809" s="21"/>
      <c r="R2809" s="21"/>
      <c r="S2809" s="21"/>
      <c r="T2809" s="42" t="str">
        <f aca="false">IF(AND($A2809 = "Nome da disciplina:", ISTEXT($B2809)), "OK", "")</f>
        <v/>
      </c>
      <c r="U2809" s="19"/>
      <c r="V2809" s="19"/>
      <c r="W2809" s="21"/>
    </row>
    <row r="2810" customFormat="false" ht="13.5" hidden="false" customHeight="false" outlineLevel="0" collapsed="false">
      <c r="A2810" s="15" t="s">
        <v>109</v>
      </c>
      <c r="B2810" s="20"/>
      <c r="C2810" s="20"/>
      <c r="D2810" s="20"/>
      <c r="E2810" s="19"/>
      <c r="F2810" s="15" t="s">
        <v>110</v>
      </c>
      <c r="G2810" s="22"/>
      <c r="H2810" s="19"/>
      <c r="I2810" s="15" t="s">
        <v>111</v>
      </c>
      <c r="J2810" s="22"/>
      <c r="K2810" s="19"/>
      <c r="L2810" s="15" t="s">
        <v>110</v>
      </c>
      <c r="M2810" s="22"/>
      <c r="N2810" s="19"/>
      <c r="O2810" s="15" t="str">
        <f aca="false">IF(OR(AND(NOT(ISBLANK(G2810)),NOT(ISNUMBER(G2810))),AND(NOT(ISBLANK(J2810)),NOT(ISNUMBER(M2810)))),"Digite um número na C.H.",IF(OR(COUNTIF(B2810:B2819,B2810)&gt;1,COUNTIF(J2810:J2819,J2810)&gt;1),"Docente repetido",""))</f>
        <v/>
      </c>
      <c r="P2810" s="15" t="n">
        <f aca="false">IF(ISBLANK(O2810),"",IF(O2810="",0,1))</f>
        <v>0</v>
      </c>
      <c r="Q2810" s="21"/>
      <c r="R2810" s="21"/>
      <c r="S2810" s="21"/>
      <c r="T2810" s="42" t="str">
        <f aca="false">IF(AND($A2810 = "Nome da disciplina:", ISTEXT($B2810)), "OK", "")</f>
        <v/>
      </c>
      <c r="U2810" s="19"/>
      <c r="V2810" s="19"/>
      <c r="W2810" s="21"/>
    </row>
    <row r="2811" customFormat="false" ht="13.5" hidden="false" customHeight="false" outlineLevel="0" collapsed="false">
      <c r="A2811" s="15" t="s">
        <v>112</v>
      </c>
      <c r="B2811" s="20"/>
      <c r="C2811" s="20"/>
      <c r="D2811" s="20"/>
      <c r="E2811" s="19"/>
      <c r="F2811" s="15" t="s">
        <v>110</v>
      </c>
      <c r="G2811" s="22"/>
      <c r="H2811" s="19"/>
      <c r="I2811" s="15" t="s">
        <v>113</v>
      </c>
      <c r="J2811" s="22"/>
      <c r="K2811" s="19"/>
      <c r="L2811" s="15" t="s">
        <v>110</v>
      </c>
      <c r="M2811" s="22"/>
      <c r="N2811" s="19"/>
      <c r="O2811" s="15" t="str">
        <f aca="false">IF(OR(AND(NOT(ISBLANK(G2811)),NOT(ISNUMBER(G2811))),AND(NOT(ISBLANK(J2811)),NOT(ISNUMBER(M2811)))),"Digite um número na C.H.",IF(OR(COUNTIF(B2810:B2819,B2811)&gt;1,COUNTIF(J2810:J2819,J2811)&gt;1),"Docente repetido",""))</f>
        <v/>
      </c>
      <c r="P2811" s="15" t="n">
        <f aca="false">IF(ISBLANK(O2811),"",IF(O2811="",0,1))</f>
        <v>0</v>
      </c>
      <c r="Q2811" s="21"/>
      <c r="R2811" s="21"/>
      <c r="S2811" s="21"/>
      <c r="T2811" s="42" t="str">
        <f aca="false">IF(AND($A2811 = "Nome da disciplina:", ISTEXT($B2811)), "OK", "")</f>
        <v/>
      </c>
      <c r="U2811" s="19"/>
      <c r="V2811" s="19"/>
      <c r="W2811" s="21"/>
    </row>
    <row r="2812" customFormat="false" ht="13.5" hidden="false" customHeight="false" outlineLevel="0" collapsed="false">
      <c r="A2812" s="15" t="s">
        <v>114</v>
      </c>
      <c r="B2812" s="20"/>
      <c r="C2812" s="20"/>
      <c r="D2812" s="20"/>
      <c r="E2812" s="19"/>
      <c r="F2812" s="15" t="s">
        <v>110</v>
      </c>
      <c r="G2812" s="22"/>
      <c r="H2812" s="19"/>
      <c r="I2812" s="15" t="s">
        <v>115</v>
      </c>
      <c r="J2812" s="22"/>
      <c r="K2812" s="19"/>
      <c r="L2812" s="15" t="s">
        <v>110</v>
      </c>
      <c r="M2812" s="22"/>
      <c r="N2812" s="19"/>
      <c r="O2812" s="15" t="str">
        <f aca="false">IF(OR(AND(NOT(ISBLANK(G2812)),NOT(ISNUMBER(G2812))),AND(NOT(ISBLANK(J2812)),NOT(ISNUMBER(M2812)))),"Digite um número na C.H.",IF(OR(COUNTIF(B2810:B2819,B2812)&gt;1,COUNTIF(J2810:J2819,J2812)&gt;1),"Docente repetido",""))</f>
        <v/>
      </c>
      <c r="P2812" s="15" t="n">
        <f aca="false">IF(ISBLANK(O2812),"",IF(O2812="",0,1))</f>
        <v>0</v>
      </c>
      <c r="Q2812" s="21"/>
      <c r="R2812" s="21"/>
      <c r="S2812" s="21"/>
      <c r="T2812" s="42" t="str">
        <f aca="false">IF(AND($A2812 = "Nome da disciplina:", ISTEXT($B2812)), "OK", "")</f>
        <v/>
      </c>
      <c r="U2812" s="19"/>
      <c r="V2812" s="19"/>
      <c r="W2812" s="21"/>
    </row>
    <row r="2813" customFormat="false" ht="13.5" hidden="false" customHeight="false" outlineLevel="0" collapsed="false">
      <c r="A2813" s="15" t="s">
        <v>116</v>
      </c>
      <c r="B2813" s="20"/>
      <c r="C2813" s="20"/>
      <c r="D2813" s="20"/>
      <c r="E2813" s="19"/>
      <c r="F2813" s="15" t="s">
        <v>110</v>
      </c>
      <c r="G2813" s="22"/>
      <c r="H2813" s="19"/>
      <c r="I2813" s="15" t="s">
        <v>117</v>
      </c>
      <c r="J2813" s="22"/>
      <c r="K2813" s="19"/>
      <c r="L2813" s="15" t="s">
        <v>110</v>
      </c>
      <c r="M2813" s="22"/>
      <c r="N2813" s="19"/>
      <c r="O2813" s="15" t="str">
        <f aca="false">IF(OR(AND(NOT(ISBLANK(G2813)),NOT(ISNUMBER(G2813))),AND(NOT(ISBLANK(J2813)),NOT(ISNUMBER(M2813)))),"Digite um número na C.H.",IF(OR(COUNTIF(B2810:B2819,B2813)&gt;1,COUNTIF(J2810:J2819,J2813)&gt;1),"Docente repetido",""))</f>
        <v/>
      </c>
      <c r="P2813" s="15" t="n">
        <f aca="false">IF(ISBLANK(O2813),"",IF(O2813="",0,1))</f>
        <v>0</v>
      </c>
      <c r="Q2813" s="21"/>
      <c r="R2813" s="21"/>
      <c r="S2813" s="21"/>
      <c r="T2813" s="42" t="str">
        <f aca="false">IF(AND($A2813 = "Nome da disciplina:", ISTEXT($B2813)), "OK", "")</f>
        <v/>
      </c>
      <c r="U2813" s="19"/>
      <c r="V2813" s="19"/>
      <c r="W2813" s="21"/>
    </row>
    <row r="2814" customFormat="false" ht="13.5" hidden="false" customHeight="false" outlineLevel="0" collapsed="false">
      <c r="A2814" s="15" t="s">
        <v>118</v>
      </c>
      <c r="B2814" s="20"/>
      <c r="C2814" s="20"/>
      <c r="D2814" s="20"/>
      <c r="E2814" s="19"/>
      <c r="F2814" s="15" t="s">
        <v>110</v>
      </c>
      <c r="G2814" s="22"/>
      <c r="H2814" s="19"/>
      <c r="I2814" s="15" t="s">
        <v>119</v>
      </c>
      <c r="J2814" s="22"/>
      <c r="K2814" s="19"/>
      <c r="L2814" s="15" t="s">
        <v>110</v>
      </c>
      <c r="M2814" s="22"/>
      <c r="N2814" s="19"/>
      <c r="O2814" s="15" t="str">
        <f aca="false">IF(OR(AND(NOT(ISBLANK(G2814)),NOT(ISNUMBER(G2814))),AND(NOT(ISBLANK(J2814)),NOT(ISNUMBER(M2814)))),"Digite um número na C.H.",IF(OR(COUNTIF(B2810:B2819,B2814)&gt;1,COUNTIF(J2810:J2819,J2814)&gt;1),"Docente repetido",""))</f>
        <v/>
      </c>
      <c r="P2814" s="15" t="n">
        <f aca="false">IF(ISBLANK(O2814),"",IF(O2814="",0,1))</f>
        <v>0</v>
      </c>
      <c r="Q2814" s="21"/>
      <c r="R2814" s="21"/>
      <c r="S2814" s="21"/>
      <c r="T2814" s="42" t="str">
        <f aca="false">IF(AND($A2814 = "Nome da disciplina:", ISTEXT($B2814)), "OK", "")</f>
        <v/>
      </c>
      <c r="U2814" s="19"/>
      <c r="V2814" s="19"/>
      <c r="W2814" s="21"/>
    </row>
    <row r="2815" customFormat="false" ht="13.5" hidden="false" customHeight="false" outlineLevel="0" collapsed="false">
      <c r="A2815" s="15" t="s">
        <v>120</v>
      </c>
      <c r="B2815" s="20"/>
      <c r="C2815" s="20"/>
      <c r="D2815" s="20"/>
      <c r="E2815" s="19"/>
      <c r="F2815" s="15" t="s">
        <v>110</v>
      </c>
      <c r="G2815" s="22"/>
      <c r="H2815" s="19"/>
      <c r="I2815" s="15" t="s">
        <v>121</v>
      </c>
      <c r="J2815" s="22"/>
      <c r="K2815" s="19"/>
      <c r="L2815" s="15" t="s">
        <v>110</v>
      </c>
      <c r="M2815" s="22"/>
      <c r="N2815" s="19"/>
      <c r="O2815" s="15" t="str">
        <f aca="false">IF(OR(AND(NOT(ISBLANK(G2815)),NOT(ISNUMBER(G2815))),AND(NOT(ISBLANK(J2815)),NOT(ISNUMBER(M2815)))),"Digite um número na C.H.",IF(OR(COUNTIF(B2810:B2819,B2815)&gt;1,COUNTIF(J2810:J2819,J2815)&gt;1),"Docente repetido",""))</f>
        <v/>
      </c>
      <c r="P2815" s="15" t="n">
        <f aca="false">IF(ISBLANK(O2815),"",IF(O2815="",0,1))</f>
        <v>0</v>
      </c>
      <c r="Q2815" s="21"/>
      <c r="R2815" s="21"/>
      <c r="S2815" s="21"/>
      <c r="T2815" s="42" t="str">
        <f aca="false">IF(AND($A2815 = "Nome da disciplina:", ISTEXT($B2815)), "OK", "")</f>
        <v/>
      </c>
      <c r="U2815" s="19"/>
      <c r="V2815" s="19"/>
      <c r="W2815" s="21"/>
    </row>
    <row r="2816" customFormat="false" ht="13.5" hidden="false" customHeight="false" outlineLevel="0" collapsed="false">
      <c r="A2816" s="15" t="s">
        <v>122</v>
      </c>
      <c r="B2816" s="20"/>
      <c r="C2816" s="20"/>
      <c r="D2816" s="20"/>
      <c r="E2816" s="19"/>
      <c r="F2816" s="15" t="s">
        <v>110</v>
      </c>
      <c r="G2816" s="22"/>
      <c r="H2816" s="19"/>
      <c r="I2816" s="15" t="s">
        <v>123</v>
      </c>
      <c r="J2816" s="22"/>
      <c r="K2816" s="19"/>
      <c r="L2816" s="15" t="s">
        <v>110</v>
      </c>
      <c r="M2816" s="22"/>
      <c r="N2816" s="19"/>
      <c r="O2816" s="15" t="str">
        <f aca="false">IF(OR(AND(NOT(ISBLANK(G2816)),NOT(ISNUMBER(G2816))),AND(NOT(ISBLANK(J2816)),NOT(ISNUMBER(M2816)))),"Digite um número na C.H.",IF(OR(COUNTIF(B2810:B2819,B2816)&gt;1,COUNTIF(J2810:J2819,J2816)&gt;1),"Docente repetido",""))</f>
        <v/>
      </c>
      <c r="P2816" s="15" t="n">
        <f aca="false">IF(ISBLANK(O2816),"",IF(O2816="",0,1))</f>
        <v>0</v>
      </c>
      <c r="Q2816" s="21"/>
      <c r="R2816" s="21"/>
      <c r="S2816" s="21"/>
      <c r="T2816" s="42" t="str">
        <f aca="false">IF(AND($A2816 = "Nome da disciplina:", ISTEXT($B2816)), "OK", "")</f>
        <v/>
      </c>
      <c r="U2816" s="19"/>
      <c r="V2816" s="19"/>
      <c r="W2816" s="21"/>
    </row>
    <row r="2817" customFormat="false" ht="13.5" hidden="false" customHeight="false" outlineLevel="0" collapsed="false">
      <c r="A2817" s="15" t="s">
        <v>124</v>
      </c>
      <c r="B2817" s="20"/>
      <c r="C2817" s="20"/>
      <c r="D2817" s="20"/>
      <c r="E2817" s="19"/>
      <c r="F2817" s="15" t="s">
        <v>110</v>
      </c>
      <c r="G2817" s="22"/>
      <c r="H2817" s="19"/>
      <c r="I2817" s="15" t="s">
        <v>125</v>
      </c>
      <c r="J2817" s="22"/>
      <c r="K2817" s="19"/>
      <c r="L2817" s="15" t="s">
        <v>110</v>
      </c>
      <c r="M2817" s="22"/>
      <c r="N2817" s="19"/>
      <c r="O2817" s="15" t="str">
        <f aca="false">IF(OR(AND(NOT(ISBLANK(G2817)),NOT(ISNUMBER(G2817))),AND(NOT(ISBLANK(J2817)),NOT(ISNUMBER(M2817)))),"Digite um número na C.H.",IF(OR(COUNTIF(B2810:B2819,B2817)&gt;1,COUNTIF(J2810:J2819,J2817)&gt;1),"Docente repetido",""))</f>
        <v/>
      </c>
      <c r="P2817" s="15" t="n">
        <f aca="false">IF(ISBLANK(O2817),"",IF(O2817="",0,1))</f>
        <v>0</v>
      </c>
      <c r="Q2817" s="21"/>
      <c r="R2817" s="21"/>
      <c r="S2817" s="21"/>
      <c r="T2817" s="42" t="str">
        <f aca="false">IF(AND($A2817 = "Nome da disciplina:", ISTEXT($B2817)), "OK", "")</f>
        <v/>
      </c>
      <c r="U2817" s="19"/>
      <c r="V2817" s="19"/>
      <c r="W2817" s="21"/>
    </row>
    <row r="2818" customFormat="false" ht="13.5" hidden="false" customHeight="false" outlineLevel="0" collapsed="false">
      <c r="A2818" s="15" t="s">
        <v>126</v>
      </c>
      <c r="B2818" s="20"/>
      <c r="C2818" s="20"/>
      <c r="D2818" s="20"/>
      <c r="E2818" s="19"/>
      <c r="F2818" s="15" t="s">
        <v>110</v>
      </c>
      <c r="G2818" s="22"/>
      <c r="H2818" s="19"/>
      <c r="I2818" s="15" t="s">
        <v>127</v>
      </c>
      <c r="J2818" s="22"/>
      <c r="K2818" s="19"/>
      <c r="L2818" s="15" t="s">
        <v>110</v>
      </c>
      <c r="M2818" s="22"/>
      <c r="N2818" s="19"/>
      <c r="O2818" s="15" t="str">
        <f aca="false">IF(OR(AND(NOT(ISBLANK(G2818)),NOT(ISNUMBER(G2818))),AND(NOT(ISBLANK(J2818)),NOT(ISNUMBER(M2818)))),"Digite um número na C.H.",IF(OR(COUNTIF(B2810:B2819,B2818)&gt;1,COUNTIF(J2810:J2819,J2818)&gt;1),"Docente repetido",""))</f>
        <v/>
      </c>
      <c r="P2818" s="15" t="n">
        <f aca="false">IF(ISBLANK(O2818),"",IF(O2818="",0,1))</f>
        <v>0</v>
      </c>
      <c r="Q2818" s="21"/>
      <c r="R2818" s="21"/>
      <c r="S2818" s="21"/>
      <c r="T2818" s="42" t="str">
        <f aca="false">IF(AND($A2818 = "Nome da disciplina:", ISTEXT($B2818)), "OK", "")</f>
        <v/>
      </c>
      <c r="U2818" s="21"/>
      <c r="V2818" s="21"/>
      <c r="W2818" s="21"/>
    </row>
    <row r="2819" customFormat="false" ht="13.5" hidden="false" customHeight="false" outlineLevel="0" collapsed="false">
      <c r="A2819" s="15" t="s">
        <v>128</v>
      </c>
      <c r="B2819" s="20"/>
      <c r="C2819" s="20"/>
      <c r="D2819" s="20"/>
      <c r="E2819" s="19"/>
      <c r="F2819" s="15" t="s">
        <v>110</v>
      </c>
      <c r="G2819" s="22"/>
      <c r="H2819" s="19"/>
      <c r="I2819" s="15" t="s">
        <v>129</v>
      </c>
      <c r="J2819" s="22"/>
      <c r="K2819" s="19"/>
      <c r="L2819" s="15" t="s">
        <v>110</v>
      </c>
      <c r="M2819" s="22"/>
      <c r="N2819" s="19"/>
      <c r="O2819" s="15" t="str">
        <f aca="false">IF(OR(AND(NOT(ISBLANK(G2819)),NOT(ISNUMBER(G2819))),AND(NOT(ISBLANK(J2819)),NOT(ISNUMBER(M2819)))),"Digite um número na C.H.",IF(OR(COUNTIF(B2810:B2819,B2819)&gt;1,COUNTIF(J2810:J2819,J2819)&gt;1),"Docente repetido",""))</f>
        <v/>
      </c>
      <c r="P2819" s="15" t="n">
        <f aca="false">IF(ISBLANK(O2819),"",IF(O2819="",0,1))</f>
        <v>0</v>
      </c>
      <c r="Q2819" s="21"/>
      <c r="R2819" s="21"/>
      <c r="S2819" s="21"/>
      <c r="T2819" s="42" t="str">
        <f aca="false">IF(AND($A2819 = "Nome da disciplina:", ISTEXT($B2819)), "OK", "")</f>
        <v/>
      </c>
      <c r="U2819" s="21"/>
      <c r="V2819" s="21"/>
      <c r="W2819" s="21"/>
    </row>
    <row r="2820" customFormat="false" ht="12" hidden="false" customHeight="false" outlineLevel="0" collapsed="false">
      <c r="A2820" s="21"/>
      <c r="B2820" s="21"/>
      <c r="C2820" s="21"/>
      <c r="D2820" s="21"/>
      <c r="E2820" s="21"/>
      <c r="F2820" s="21"/>
      <c r="G2820" s="21"/>
      <c r="H2820" s="21"/>
      <c r="I2820" s="21"/>
      <c r="J2820" s="21"/>
      <c r="K2820" s="21"/>
      <c r="L2820" s="21"/>
      <c r="M2820" s="21"/>
      <c r="N2820" s="21"/>
      <c r="O2820" s="21"/>
      <c r="P2820" s="21"/>
      <c r="Q2820" s="21"/>
      <c r="R2820" s="21"/>
      <c r="S2820" s="21"/>
      <c r="T2820" s="42" t="str">
        <f aca="false">IF(AND($A2820 = "Nome da disciplina:", ISTEXT($B2820)), "OK", "")</f>
        <v/>
      </c>
      <c r="U2820" s="21"/>
      <c r="V2820" s="21"/>
      <c r="W2820" s="21"/>
    </row>
    <row r="2821" customFormat="false" ht="15.75" hidden="false" customHeight="true" outlineLevel="0" collapsed="false">
      <c r="T2821" s="42" t="str">
        <f aca="false">IF(AND($A2821 = "Nome da disciplina:", ISTEXT($B2821)), "OK", "")</f>
        <v/>
      </c>
    </row>
    <row r="2822" customFormat="false" ht="15.75" hidden="false" customHeight="true" outlineLevel="0" collapsed="false">
      <c r="T2822" s="42" t="str">
        <f aca="false">IF(AND($A2822 = "Nome da disciplina:", ISTEXT($B2822)), "OK", "")</f>
        <v/>
      </c>
    </row>
    <row r="2823" customFormat="false" ht="19.5" hidden="false" customHeight="true" outlineLevel="0" collapsed="false">
      <c r="A2823" s="15" t="s">
        <v>98</v>
      </c>
      <c r="B2823" s="17"/>
      <c r="C2823" s="17"/>
      <c r="D2823" s="17"/>
      <c r="E2823" s="17"/>
      <c r="F2823" s="17"/>
      <c r="G2823" s="17"/>
      <c r="H2823" s="17"/>
      <c r="I2823" s="17"/>
      <c r="J2823" s="17"/>
      <c r="K2823" s="17"/>
      <c r="L2823" s="17"/>
      <c r="M2823" s="17"/>
      <c r="N2823" s="19"/>
      <c r="O2823" s="15" t="str">
        <f aca="false">IF(AND(B2823="",NOT(F2824="")),"Nome da disciplina obrigatório","")</f>
        <v/>
      </c>
      <c r="P2823" s="15" t="n">
        <f aca="false">IF(ISBLANK(O2823),"",IF(O2823="",0,1))</f>
        <v>0</v>
      </c>
      <c r="Q2823" s="21"/>
      <c r="R2823" s="21"/>
      <c r="S2823" s="21"/>
      <c r="T2823" s="42" t="str">
        <f aca="false">IF(AND($A2823 = "Nome da disciplina:", ISTEXT($B2823)), "OK", "")</f>
        <v/>
      </c>
      <c r="U2823" s="21"/>
      <c r="V2823" s="21"/>
      <c r="W2823" s="21"/>
    </row>
    <row r="2824" customFormat="false" ht="32.25" hidden="false" customHeight="true" outlineLevel="0" collapsed="false">
      <c r="A2824" s="47" t="s">
        <v>99</v>
      </c>
      <c r="B2824" s="47"/>
      <c r="C2824" s="47"/>
      <c r="D2824" s="47"/>
      <c r="E2824" s="47"/>
      <c r="F2824" s="15" t="str">
        <f aca="false">IF(SUM(G2834:G2843)+SUM(M2834:M2843)=0,"",SUM(G2834:G2843)+SUM(M2834:M2843))</f>
        <v/>
      </c>
      <c r="H2824" s="19"/>
      <c r="I2824" s="19"/>
      <c r="J2824" s="19"/>
      <c r="K2824" s="19"/>
      <c r="L2824" s="19"/>
      <c r="M2824" s="19"/>
      <c r="N2824" s="19"/>
      <c r="O2824" s="15" t="str">
        <f aca="false">IF(F2824="", "", IF(AND(NOT(F2824=0),NOT(MOD(F2824,15)=0)),"A carga horária deve ser múltiplo de 15",""))</f>
        <v/>
      </c>
      <c r="P2824" s="15" t="n">
        <f aca="false">IF(ISBLANK(O2824),"",IF(O2824="",0,1))</f>
        <v>0</v>
      </c>
      <c r="Q2824" s="21"/>
      <c r="R2824" s="21"/>
      <c r="S2824" s="21"/>
      <c r="T2824" s="42" t="str">
        <f aca="false">IF(AND($A2824 = "Nome da disciplina:", ISTEXT($B2824)), "OK", "")</f>
        <v/>
      </c>
      <c r="U2824" s="19"/>
      <c r="V2824" s="19"/>
      <c r="W2824" s="21"/>
    </row>
    <row r="2825" customFormat="false" ht="13.5" hidden="false" customHeight="true" outlineLevel="0" collapsed="false">
      <c r="A2825" s="39" t="s">
        <v>92</v>
      </c>
      <c r="B2825" s="39"/>
      <c r="C2825" s="39"/>
      <c r="D2825" s="39"/>
      <c r="E2825" s="39"/>
      <c r="F2825" s="48" t="str">
        <f aca="false">IF(AND(NOT(ISBLANK(F2824)),ISNUMBER(F2824),F2824&gt;=15),F2824/15,"")</f>
        <v/>
      </c>
      <c r="G2825" s="19"/>
      <c r="H2825" s="19"/>
      <c r="I2825" s="19"/>
      <c r="J2825" s="19"/>
      <c r="K2825" s="19"/>
      <c r="L2825" s="19"/>
      <c r="M2825" s="19"/>
      <c r="N2825" s="19"/>
      <c r="O2825" s="21"/>
      <c r="P2825" s="21"/>
      <c r="Q2825" s="21"/>
      <c r="R2825" s="21"/>
      <c r="S2825" s="21"/>
      <c r="T2825" s="42" t="str">
        <f aca="false">IF(AND($A2825 = "Nome da disciplina:", ISTEXT($B2825)), "OK", "")</f>
        <v/>
      </c>
      <c r="U2825" s="19"/>
      <c r="V2825" s="19"/>
      <c r="W2825" s="21"/>
    </row>
    <row r="2826" customFormat="false" ht="60" hidden="false" customHeight="true" outlineLevel="0" collapsed="false">
      <c r="A2826" s="15" t="s">
        <v>100</v>
      </c>
      <c r="B2826" s="31"/>
      <c r="C2826" s="31"/>
      <c r="D2826" s="31"/>
      <c r="E2826" s="31"/>
      <c r="F2826" s="31"/>
      <c r="G2826" s="31"/>
      <c r="H2826" s="31"/>
      <c r="I2826" s="31"/>
      <c r="J2826" s="31"/>
      <c r="K2826" s="31"/>
      <c r="L2826" s="31"/>
      <c r="M2826" s="31"/>
      <c r="N2826" s="19"/>
      <c r="O2826" s="21"/>
      <c r="P2826" s="21"/>
      <c r="Q2826" s="21"/>
      <c r="R2826" s="21"/>
      <c r="S2826" s="21"/>
      <c r="T2826" s="42" t="str">
        <f aca="false">IF(AND($A2826 = "Nome da disciplina:", ISTEXT($B2826)), "OK", "")</f>
        <v/>
      </c>
      <c r="U2826" s="19"/>
      <c r="V2826" s="19"/>
      <c r="W2826" s="21"/>
    </row>
    <row r="2827" customFormat="false" ht="60" hidden="false" customHeight="true" outlineLevel="0" collapsed="false">
      <c r="A2827" s="49" t="s">
        <v>101</v>
      </c>
      <c r="B2827" s="31"/>
      <c r="C2827" s="31"/>
      <c r="D2827" s="31"/>
      <c r="E2827" s="31"/>
      <c r="F2827" s="31"/>
      <c r="G2827" s="31"/>
      <c r="H2827" s="31"/>
      <c r="I2827" s="31"/>
      <c r="J2827" s="31"/>
      <c r="K2827" s="31"/>
      <c r="L2827" s="31"/>
      <c r="M2827" s="31"/>
      <c r="N2827" s="19"/>
      <c r="O2827" s="21"/>
      <c r="P2827" s="21"/>
      <c r="Q2827" s="21"/>
      <c r="R2827" s="21"/>
      <c r="S2827" s="21"/>
      <c r="T2827" s="42" t="str">
        <f aca="false">IF(AND($A2827 = "Nome da disciplina:", ISTEXT($B2827)), "OK", "")</f>
        <v/>
      </c>
      <c r="U2827" s="19"/>
      <c r="V2827" s="19"/>
      <c r="W2827" s="21"/>
    </row>
    <row r="2828" customFormat="false" ht="13.5" hidden="false" customHeight="false" outlineLevel="0" collapsed="false">
      <c r="A2828" s="15" t="s">
        <v>102</v>
      </c>
      <c r="B2828" s="22"/>
      <c r="C2828" s="50" t="s">
        <v>103</v>
      </c>
      <c r="D2828" s="19"/>
      <c r="E2828" s="19"/>
      <c r="G2828" s="21"/>
      <c r="H2828" s="19"/>
      <c r="I2828" s="19"/>
      <c r="J2828" s="19"/>
      <c r="K2828" s="19"/>
      <c r="L2828" s="19"/>
      <c r="M2828" s="19"/>
      <c r="N2828" s="19"/>
      <c r="O2828" s="21"/>
      <c r="P2828" s="21"/>
      <c r="Q2828" s="21"/>
      <c r="R2828" s="21"/>
      <c r="S2828" s="21"/>
      <c r="T2828" s="42" t="str">
        <f aca="false">IF(AND($A2828 = "Nome da disciplina:", ISTEXT($B2828)), "OK", "")</f>
        <v/>
      </c>
      <c r="U2828" s="19"/>
      <c r="V2828" s="19"/>
      <c r="W2828" s="21"/>
    </row>
    <row r="2829" customFormat="false" ht="13.5" hidden="false" customHeight="false" outlineLevel="0" collapsed="false">
      <c r="A2829" s="15" t="s">
        <v>104</v>
      </c>
      <c r="B2829" s="22"/>
      <c r="C2829" s="50" t="s">
        <v>103</v>
      </c>
      <c r="D2829" s="19"/>
      <c r="E2829" s="19"/>
      <c r="G2829" s="21"/>
      <c r="H2829" s="19"/>
      <c r="I2829" s="19"/>
      <c r="J2829" s="19"/>
      <c r="K2829" s="19"/>
      <c r="L2829" s="19"/>
      <c r="M2829" s="19"/>
      <c r="N2829" s="19"/>
      <c r="O2829" s="21"/>
      <c r="P2829" s="21"/>
      <c r="Q2829" s="21"/>
      <c r="R2829" s="21"/>
      <c r="S2829" s="21"/>
      <c r="T2829" s="42" t="str">
        <f aca="false">IF(AND($A2829 = "Nome da disciplina:", ISTEXT($B2829)), "OK", "")</f>
        <v/>
      </c>
      <c r="U2829" s="19"/>
      <c r="V2829" s="19"/>
      <c r="W2829" s="21"/>
    </row>
    <row r="2830" customFormat="false" ht="13.5" hidden="false" customHeight="true" outlineLevel="0" collapsed="false">
      <c r="A2830" s="51" t="s">
        <v>105</v>
      </c>
      <c r="B2830" s="51"/>
      <c r="C2830" s="22"/>
      <c r="D2830" s="50" t="s">
        <v>103</v>
      </c>
      <c r="E2830" s="19"/>
      <c r="F2830" s="52"/>
      <c r="G2830" s="21"/>
      <c r="H2830" s="19"/>
      <c r="I2830" s="19"/>
      <c r="J2830" s="19"/>
      <c r="K2830" s="19"/>
      <c r="L2830" s="19"/>
      <c r="M2830" s="19"/>
      <c r="N2830" s="19"/>
      <c r="O2830" s="21"/>
      <c r="P2830" s="21"/>
      <c r="Q2830" s="21"/>
      <c r="R2830" s="21"/>
      <c r="S2830" s="21"/>
      <c r="T2830" s="42" t="str">
        <f aca="false">IF(AND($A2830 = "Nome da disciplina:", ISTEXT($B2830)), "OK", "")</f>
        <v/>
      </c>
      <c r="U2830" s="19"/>
      <c r="V2830" s="19"/>
      <c r="W2830" s="21"/>
    </row>
    <row r="2831" customFormat="false" ht="13.5" hidden="false" customHeight="true" outlineLevel="0" collapsed="false">
      <c r="A2831" s="51" t="s">
        <v>106</v>
      </c>
      <c r="B2831" s="51"/>
      <c r="C2831" s="22"/>
      <c r="D2831" s="50" t="s">
        <v>103</v>
      </c>
      <c r="E2831" s="19"/>
      <c r="F2831" s="52"/>
      <c r="G2831" s="21"/>
      <c r="H2831" s="19"/>
      <c r="I2831" s="19"/>
      <c r="J2831" s="19"/>
      <c r="K2831" s="19"/>
      <c r="L2831" s="19"/>
      <c r="M2831" s="19"/>
      <c r="N2831" s="19"/>
      <c r="O2831" s="21"/>
      <c r="P2831" s="21"/>
      <c r="Q2831" s="21"/>
      <c r="R2831" s="21"/>
      <c r="S2831" s="21"/>
      <c r="T2831" s="42" t="str">
        <f aca="false">IF(AND($A2831 = "Nome da disciplina:", ISTEXT($B2831)), "OK", "")</f>
        <v/>
      </c>
      <c r="U2831" s="19"/>
      <c r="V2831" s="19"/>
      <c r="W2831" s="21"/>
    </row>
    <row r="2832" customFormat="false" ht="13.5" hidden="false" customHeight="true" outlineLevel="0" collapsed="false">
      <c r="A2832" s="57" t="s">
        <v>107</v>
      </c>
      <c r="B2832" s="57"/>
      <c r="C2832" s="57"/>
      <c r="D2832" s="22"/>
      <c r="E2832" s="50" t="s">
        <v>103</v>
      </c>
      <c r="G2832" s="21"/>
      <c r="H2832" s="19"/>
      <c r="I2832" s="19"/>
      <c r="J2832" s="19"/>
      <c r="K2832" s="19"/>
      <c r="L2832" s="19"/>
      <c r="M2832" s="19"/>
      <c r="N2832" s="19"/>
      <c r="O2832" s="21"/>
      <c r="P2832" s="21"/>
      <c r="Q2832" s="21"/>
      <c r="R2832" s="21"/>
      <c r="S2832" s="21"/>
      <c r="T2832" s="42" t="str">
        <f aca="false">IF(AND($A2832 = "Nome da disciplina:", ISTEXT($B2832)), "OK", "")</f>
        <v/>
      </c>
      <c r="U2832" s="19"/>
      <c r="V2832" s="19"/>
      <c r="W2832" s="21"/>
    </row>
    <row r="2833" customFormat="false" ht="13.5" hidden="false" customHeight="true" outlineLevel="0" collapsed="false">
      <c r="A2833" s="59" t="s">
        <v>108</v>
      </c>
      <c r="B2833" s="59"/>
      <c r="C2833" s="59"/>
      <c r="D2833" s="22"/>
      <c r="E2833" s="50" t="s">
        <v>103</v>
      </c>
      <c r="G2833" s="21"/>
      <c r="H2833" s="19"/>
      <c r="I2833" s="19"/>
      <c r="J2833" s="19"/>
      <c r="K2833" s="19"/>
      <c r="L2833" s="19"/>
      <c r="M2833" s="19"/>
      <c r="N2833" s="19"/>
      <c r="O2833" s="21"/>
      <c r="P2833" s="21"/>
      <c r="Q2833" s="21"/>
      <c r="R2833" s="21"/>
      <c r="S2833" s="21"/>
      <c r="T2833" s="42" t="str">
        <f aca="false">IF(AND($A2833 = "Nome da disciplina:", ISTEXT($B2833)), "OK", "")</f>
        <v/>
      </c>
      <c r="U2833" s="19"/>
      <c r="V2833" s="19"/>
      <c r="W2833" s="21"/>
    </row>
    <row r="2834" customFormat="false" ht="13.5" hidden="false" customHeight="false" outlineLevel="0" collapsed="false">
      <c r="A2834" s="15" t="s">
        <v>109</v>
      </c>
      <c r="B2834" s="20"/>
      <c r="C2834" s="20"/>
      <c r="D2834" s="20"/>
      <c r="E2834" s="19"/>
      <c r="F2834" s="15" t="s">
        <v>110</v>
      </c>
      <c r="G2834" s="22"/>
      <c r="H2834" s="19"/>
      <c r="I2834" s="15" t="s">
        <v>111</v>
      </c>
      <c r="J2834" s="22"/>
      <c r="K2834" s="19"/>
      <c r="L2834" s="15" t="s">
        <v>110</v>
      </c>
      <c r="M2834" s="22"/>
      <c r="N2834" s="19"/>
      <c r="O2834" s="15" t="str">
        <f aca="false">IF(OR(AND(NOT(ISBLANK(G2834)),NOT(ISNUMBER(G2834))),AND(NOT(ISBLANK(J2834)),NOT(ISNUMBER(M2834)))),"Digite um número na C.H.",IF(OR(COUNTIF(B2834:B2843,B2834)&gt;1,COUNTIF(J2834:J2843,J2834)&gt;1),"Docente repetido",""))</f>
        <v/>
      </c>
      <c r="P2834" s="15" t="n">
        <f aca="false">IF(ISBLANK(O2834),"",IF(O2834="",0,1))</f>
        <v>0</v>
      </c>
      <c r="Q2834" s="21"/>
      <c r="R2834" s="21"/>
      <c r="S2834" s="21"/>
      <c r="T2834" s="42" t="str">
        <f aca="false">IF(AND($A2834 = "Nome da disciplina:", ISTEXT($B2834)), "OK", "")</f>
        <v/>
      </c>
      <c r="U2834" s="19"/>
      <c r="V2834" s="19"/>
      <c r="W2834" s="21"/>
    </row>
    <row r="2835" customFormat="false" ht="13.5" hidden="false" customHeight="false" outlineLevel="0" collapsed="false">
      <c r="A2835" s="15" t="s">
        <v>112</v>
      </c>
      <c r="B2835" s="20"/>
      <c r="C2835" s="20"/>
      <c r="D2835" s="20"/>
      <c r="E2835" s="19"/>
      <c r="F2835" s="15" t="s">
        <v>110</v>
      </c>
      <c r="G2835" s="22"/>
      <c r="H2835" s="19"/>
      <c r="I2835" s="15" t="s">
        <v>113</v>
      </c>
      <c r="J2835" s="22"/>
      <c r="K2835" s="19"/>
      <c r="L2835" s="15" t="s">
        <v>110</v>
      </c>
      <c r="M2835" s="22"/>
      <c r="N2835" s="19"/>
      <c r="O2835" s="15" t="str">
        <f aca="false">IF(OR(AND(NOT(ISBLANK(G2835)),NOT(ISNUMBER(G2835))),AND(NOT(ISBLANK(J2835)),NOT(ISNUMBER(M2835)))),"Digite um número na C.H.",IF(OR(COUNTIF(B2834:B2843,B2835)&gt;1,COUNTIF(J2834:J2843,J2835)&gt;1),"Docente repetido",""))</f>
        <v/>
      </c>
      <c r="P2835" s="15" t="n">
        <f aca="false">IF(ISBLANK(O2835),"",IF(O2835="",0,1))</f>
        <v>0</v>
      </c>
      <c r="Q2835" s="21"/>
      <c r="R2835" s="21"/>
      <c r="S2835" s="21"/>
      <c r="T2835" s="42" t="str">
        <f aca="false">IF(AND($A2835 = "Nome da disciplina:", ISTEXT($B2835)), "OK", "")</f>
        <v/>
      </c>
      <c r="U2835" s="19"/>
      <c r="V2835" s="19"/>
      <c r="W2835" s="21"/>
    </row>
    <row r="2836" customFormat="false" ht="13.5" hidden="false" customHeight="false" outlineLevel="0" collapsed="false">
      <c r="A2836" s="15" t="s">
        <v>114</v>
      </c>
      <c r="B2836" s="20"/>
      <c r="C2836" s="20"/>
      <c r="D2836" s="20"/>
      <c r="E2836" s="19"/>
      <c r="F2836" s="15" t="s">
        <v>110</v>
      </c>
      <c r="G2836" s="22"/>
      <c r="H2836" s="19"/>
      <c r="I2836" s="15" t="s">
        <v>115</v>
      </c>
      <c r="J2836" s="22"/>
      <c r="K2836" s="19"/>
      <c r="L2836" s="15" t="s">
        <v>110</v>
      </c>
      <c r="M2836" s="22"/>
      <c r="N2836" s="19"/>
      <c r="O2836" s="15" t="str">
        <f aca="false">IF(OR(AND(NOT(ISBLANK(G2836)),NOT(ISNUMBER(G2836))),AND(NOT(ISBLANK(J2836)),NOT(ISNUMBER(M2836)))),"Digite um número na C.H.",IF(OR(COUNTIF(B2834:B2843,B2836)&gt;1,COUNTIF(J2834:J2843,J2836)&gt;1),"Docente repetido",""))</f>
        <v/>
      </c>
      <c r="P2836" s="15" t="n">
        <f aca="false">IF(ISBLANK(O2836),"",IF(O2836="",0,1))</f>
        <v>0</v>
      </c>
      <c r="Q2836" s="21"/>
      <c r="R2836" s="21"/>
      <c r="S2836" s="21"/>
      <c r="T2836" s="42" t="str">
        <f aca="false">IF(AND($A2836 = "Nome da disciplina:", ISTEXT($B2836)), "OK", "")</f>
        <v/>
      </c>
      <c r="U2836" s="19"/>
      <c r="V2836" s="19"/>
      <c r="W2836" s="21"/>
    </row>
    <row r="2837" customFormat="false" ht="13.5" hidden="false" customHeight="false" outlineLevel="0" collapsed="false">
      <c r="A2837" s="15" t="s">
        <v>116</v>
      </c>
      <c r="B2837" s="20"/>
      <c r="C2837" s="20"/>
      <c r="D2837" s="20"/>
      <c r="E2837" s="19"/>
      <c r="F2837" s="15" t="s">
        <v>110</v>
      </c>
      <c r="G2837" s="22"/>
      <c r="H2837" s="19"/>
      <c r="I2837" s="15" t="s">
        <v>117</v>
      </c>
      <c r="J2837" s="22"/>
      <c r="K2837" s="19"/>
      <c r="L2837" s="15" t="s">
        <v>110</v>
      </c>
      <c r="M2837" s="22"/>
      <c r="N2837" s="19"/>
      <c r="O2837" s="15" t="str">
        <f aca="false">IF(OR(AND(NOT(ISBLANK(G2837)),NOT(ISNUMBER(G2837))),AND(NOT(ISBLANK(J2837)),NOT(ISNUMBER(M2837)))),"Digite um número na C.H.",IF(OR(COUNTIF(B2834:B2843,B2837)&gt;1,COUNTIF(J2834:J2843,J2837)&gt;1),"Docente repetido",""))</f>
        <v/>
      </c>
      <c r="P2837" s="15" t="n">
        <f aca="false">IF(ISBLANK(O2837),"",IF(O2837="",0,1))</f>
        <v>0</v>
      </c>
      <c r="Q2837" s="21"/>
      <c r="R2837" s="21"/>
      <c r="S2837" s="21"/>
      <c r="T2837" s="42" t="str">
        <f aca="false">IF(AND($A2837 = "Nome da disciplina:", ISTEXT($B2837)), "OK", "")</f>
        <v/>
      </c>
      <c r="U2837" s="19"/>
      <c r="V2837" s="19"/>
      <c r="W2837" s="21"/>
    </row>
    <row r="2838" customFormat="false" ht="13.5" hidden="false" customHeight="false" outlineLevel="0" collapsed="false">
      <c r="A2838" s="15" t="s">
        <v>118</v>
      </c>
      <c r="B2838" s="20"/>
      <c r="C2838" s="20"/>
      <c r="D2838" s="20"/>
      <c r="E2838" s="19"/>
      <c r="F2838" s="15" t="s">
        <v>110</v>
      </c>
      <c r="G2838" s="22"/>
      <c r="H2838" s="19"/>
      <c r="I2838" s="15" t="s">
        <v>119</v>
      </c>
      <c r="J2838" s="22"/>
      <c r="K2838" s="19"/>
      <c r="L2838" s="15" t="s">
        <v>110</v>
      </c>
      <c r="M2838" s="22"/>
      <c r="N2838" s="19"/>
      <c r="O2838" s="15" t="str">
        <f aca="false">IF(OR(AND(NOT(ISBLANK(G2838)),NOT(ISNUMBER(G2838))),AND(NOT(ISBLANK(J2838)),NOT(ISNUMBER(M2838)))),"Digite um número na C.H.",IF(OR(COUNTIF(B2834:B2843,B2838)&gt;1,COUNTIF(J2834:J2843,J2838)&gt;1),"Docente repetido",""))</f>
        <v/>
      </c>
      <c r="P2838" s="15" t="n">
        <f aca="false">IF(ISBLANK(O2838),"",IF(O2838="",0,1))</f>
        <v>0</v>
      </c>
      <c r="Q2838" s="21"/>
      <c r="R2838" s="21"/>
      <c r="S2838" s="21"/>
      <c r="T2838" s="42" t="str">
        <f aca="false">IF(AND($A2838 = "Nome da disciplina:", ISTEXT($B2838)), "OK", "")</f>
        <v/>
      </c>
      <c r="U2838" s="19"/>
      <c r="V2838" s="19"/>
      <c r="W2838" s="21"/>
    </row>
    <row r="2839" customFormat="false" ht="13.5" hidden="false" customHeight="false" outlineLevel="0" collapsed="false">
      <c r="A2839" s="15" t="s">
        <v>120</v>
      </c>
      <c r="B2839" s="20"/>
      <c r="C2839" s="20"/>
      <c r="D2839" s="20"/>
      <c r="E2839" s="19"/>
      <c r="F2839" s="15" t="s">
        <v>110</v>
      </c>
      <c r="G2839" s="22"/>
      <c r="H2839" s="19"/>
      <c r="I2839" s="15" t="s">
        <v>121</v>
      </c>
      <c r="J2839" s="22"/>
      <c r="K2839" s="19"/>
      <c r="L2839" s="15" t="s">
        <v>110</v>
      </c>
      <c r="M2839" s="22"/>
      <c r="N2839" s="19"/>
      <c r="O2839" s="15" t="str">
        <f aca="false">IF(OR(AND(NOT(ISBLANK(G2839)),NOT(ISNUMBER(G2839))),AND(NOT(ISBLANK(J2839)),NOT(ISNUMBER(M2839)))),"Digite um número na C.H.",IF(OR(COUNTIF(B2834:B2843,B2839)&gt;1,COUNTIF(J2834:J2843,J2839)&gt;1),"Docente repetido",""))</f>
        <v/>
      </c>
      <c r="P2839" s="15" t="n">
        <f aca="false">IF(ISBLANK(O2839),"",IF(O2839="",0,1))</f>
        <v>0</v>
      </c>
      <c r="Q2839" s="21"/>
      <c r="R2839" s="21"/>
      <c r="S2839" s="21"/>
      <c r="T2839" s="42" t="str">
        <f aca="false">IF(AND($A2839 = "Nome da disciplina:", ISTEXT($B2839)), "OK", "")</f>
        <v/>
      </c>
      <c r="U2839" s="19"/>
      <c r="V2839" s="19"/>
      <c r="W2839" s="21"/>
    </row>
    <row r="2840" customFormat="false" ht="13.5" hidden="false" customHeight="false" outlineLevel="0" collapsed="false">
      <c r="A2840" s="15" t="s">
        <v>122</v>
      </c>
      <c r="B2840" s="20"/>
      <c r="C2840" s="20"/>
      <c r="D2840" s="20"/>
      <c r="E2840" s="19"/>
      <c r="F2840" s="15" t="s">
        <v>110</v>
      </c>
      <c r="G2840" s="22"/>
      <c r="H2840" s="19"/>
      <c r="I2840" s="15" t="s">
        <v>123</v>
      </c>
      <c r="J2840" s="22"/>
      <c r="K2840" s="19"/>
      <c r="L2840" s="15" t="s">
        <v>110</v>
      </c>
      <c r="M2840" s="22"/>
      <c r="N2840" s="19"/>
      <c r="O2840" s="15" t="str">
        <f aca="false">IF(OR(AND(NOT(ISBLANK(G2840)),NOT(ISNUMBER(G2840))),AND(NOT(ISBLANK(J2840)),NOT(ISNUMBER(M2840)))),"Digite um número na C.H.",IF(OR(COUNTIF(B2834:B2843,B2840)&gt;1,COUNTIF(J2834:J2843,J2840)&gt;1),"Docente repetido",""))</f>
        <v/>
      </c>
      <c r="P2840" s="15" t="n">
        <f aca="false">IF(ISBLANK(O2840),"",IF(O2840="",0,1))</f>
        <v>0</v>
      </c>
      <c r="Q2840" s="21"/>
      <c r="R2840" s="21"/>
      <c r="S2840" s="21"/>
      <c r="T2840" s="42" t="str">
        <f aca="false">IF(AND($A2840 = "Nome da disciplina:", ISTEXT($B2840)), "OK", "")</f>
        <v/>
      </c>
      <c r="U2840" s="19"/>
      <c r="V2840" s="19"/>
      <c r="W2840" s="21"/>
    </row>
    <row r="2841" customFormat="false" ht="13.5" hidden="false" customHeight="false" outlineLevel="0" collapsed="false">
      <c r="A2841" s="15" t="s">
        <v>124</v>
      </c>
      <c r="B2841" s="20"/>
      <c r="C2841" s="20"/>
      <c r="D2841" s="20"/>
      <c r="E2841" s="19"/>
      <c r="F2841" s="15" t="s">
        <v>110</v>
      </c>
      <c r="G2841" s="22"/>
      <c r="H2841" s="19"/>
      <c r="I2841" s="15" t="s">
        <v>125</v>
      </c>
      <c r="J2841" s="22"/>
      <c r="K2841" s="19"/>
      <c r="L2841" s="15" t="s">
        <v>110</v>
      </c>
      <c r="M2841" s="22"/>
      <c r="N2841" s="19"/>
      <c r="O2841" s="15" t="str">
        <f aca="false">IF(OR(AND(NOT(ISBLANK(G2841)),NOT(ISNUMBER(G2841))),AND(NOT(ISBLANK(J2841)),NOT(ISNUMBER(M2841)))),"Digite um número na C.H.",IF(OR(COUNTIF(B2834:B2843,B2841)&gt;1,COUNTIF(J2834:J2843,J2841)&gt;1),"Docente repetido",""))</f>
        <v/>
      </c>
      <c r="P2841" s="15" t="n">
        <f aca="false">IF(ISBLANK(O2841),"",IF(O2841="",0,1))</f>
        <v>0</v>
      </c>
      <c r="Q2841" s="21"/>
      <c r="R2841" s="21"/>
      <c r="S2841" s="21"/>
      <c r="T2841" s="42" t="str">
        <f aca="false">IF(AND($A2841 = "Nome da disciplina:", ISTEXT($B2841)), "OK", "")</f>
        <v/>
      </c>
      <c r="U2841" s="19"/>
      <c r="V2841" s="19"/>
      <c r="W2841" s="21"/>
    </row>
    <row r="2842" customFormat="false" ht="13.5" hidden="false" customHeight="false" outlineLevel="0" collapsed="false">
      <c r="A2842" s="15" t="s">
        <v>126</v>
      </c>
      <c r="B2842" s="20"/>
      <c r="C2842" s="20"/>
      <c r="D2842" s="20"/>
      <c r="E2842" s="19"/>
      <c r="F2842" s="15" t="s">
        <v>110</v>
      </c>
      <c r="G2842" s="22"/>
      <c r="H2842" s="19"/>
      <c r="I2842" s="15" t="s">
        <v>127</v>
      </c>
      <c r="J2842" s="22"/>
      <c r="K2842" s="19"/>
      <c r="L2842" s="15" t="s">
        <v>110</v>
      </c>
      <c r="M2842" s="22"/>
      <c r="N2842" s="19"/>
      <c r="O2842" s="15" t="str">
        <f aca="false">IF(OR(AND(NOT(ISBLANK(G2842)),NOT(ISNUMBER(G2842))),AND(NOT(ISBLANK(J2842)),NOT(ISNUMBER(M2842)))),"Digite um número na C.H.",IF(OR(COUNTIF(B2834:B2843,B2842)&gt;1,COUNTIF(J2834:J2843,J2842)&gt;1),"Docente repetido",""))</f>
        <v/>
      </c>
      <c r="P2842" s="15" t="n">
        <f aca="false">IF(ISBLANK(O2842),"",IF(O2842="",0,1))</f>
        <v>0</v>
      </c>
      <c r="Q2842" s="21"/>
      <c r="R2842" s="21"/>
      <c r="S2842" s="21"/>
      <c r="T2842" s="42" t="str">
        <f aca="false">IF(AND($A2842 = "Nome da disciplina:", ISTEXT($B2842)), "OK", "")</f>
        <v/>
      </c>
      <c r="U2842" s="21"/>
      <c r="V2842" s="21"/>
      <c r="W2842" s="21"/>
    </row>
    <row r="2843" customFormat="false" ht="13.5" hidden="false" customHeight="false" outlineLevel="0" collapsed="false">
      <c r="A2843" s="15" t="s">
        <v>128</v>
      </c>
      <c r="B2843" s="20"/>
      <c r="C2843" s="20"/>
      <c r="D2843" s="20"/>
      <c r="E2843" s="19"/>
      <c r="F2843" s="15" t="s">
        <v>110</v>
      </c>
      <c r="G2843" s="22"/>
      <c r="H2843" s="19"/>
      <c r="I2843" s="15" t="s">
        <v>129</v>
      </c>
      <c r="J2843" s="22"/>
      <c r="K2843" s="19"/>
      <c r="L2843" s="15" t="s">
        <v>110</v>
      </c>
      <c r="M2843" s="22"/>
      <c r="N2843" s="19"/>
      <c r="O2843" s="15" t="str">
        <f aca="false">IF(OR(AND(NOT(ISBLANK(G2843)),NOT(ISNUMBER(G2843))),AND(NOT(ISBLANK(J2843)),NOT(ISNUMBER(M2843)))),"Digite um número na C.H.",IF(OR(COUNTIF(B2834:B2843,B2843)&gt;1,COUNTIF(J2834:J2843,J2843)&gt;1),"Docente repetido",""))</f>
        <v/>
      </c>
      <c r="P2843" s="15" t="n">
        <f aca="false">IF(ISBLANK(O2843),"",IF(O2843="",0,1))</f>
        <v>0</v>
      </c>
      <c r="Q2843" s="21"/>
      <c r="R2843" s="21"/>
      <c r="S2843" s="21"/>
      <c r="T2843" s="42" t="str">
        <f aca="false">IF(AND($A2843 = "Nome da disciplina:", ISTEXT($B2843)), "OK", "")</f>
        <v/>
      </c>
      <c r="U2843" s="21"/>
      <c r="V2843" s="21"/>
      <c r="W2843" s="21"/>
    </row>
    <row r="2844" customFormat="false" ht="12" hidden="false" customHeight="false" outlineLevel="0" collapsed="false">
      <c r="A2844" s="21"/>
      <c r="B2844" s="21"/>
      <c r="C2844" s="21"/>
      <c r="D2844" s="21"/>
      <c r="E2844" s="21"/>
      <c r="F2844" s="21"/>
      <c r="G2844" s="21"/>
      <c r="H2844" s="21"/>
      <c r="I2844" s="21"/>
      <c r="J2844" s="21"/>
      <c r="K2844" s="21"/>
      <c r="L2844" s="21"/>
      <c r="M2844" s="21"/>
      <c r="N2844" s="21"/>
      <c r="O2844" s="21"/>
      <c r="P2844" s="21"/>
      <c r="Q2844" s="21"/>
      <c r="R2844" s="21"/>
      <c r="S2844" s="21"/>
      <c r="T2844" s="42" t="str">
        <f aca="false">IF(AND($A2844 = "Nome da disciplina:", ISTEXT($B2844)), "OK", "")</f>
        <v/>
      </c>
      <c r="U2844" s="21"/>
      <c r="V2844" s="21"/>
      <c r="W2844" s="21"/>
    </row>
    <row r="2845" customFormat="false" ht="15.75" hidden="false" customHeight="true" outlineLevel="0" collapsed="false">
      <c r="T2845" s="42" t="str">
        <f aca="false">IF(AND($A2845 = "Nome da disciplina:", ISTEXT($B2845)), "OK", "")</f>
        <v/>
      </c>
    </row>
    <row r="2846" customFormat="false" ht="15.75" hidden="false" customHeight="true" outlineLevel="0" collapsed="false">
      <c r="T2846" s="42" t="str">
        <f aca="false">IF(AND($A2846 = "Nome da disciplina:", ISTEXT($B2846)), "OK", "")</f>
        <v/>
      </c>
    </row>
    <row r="2847" customFormat="false" ht="19.5" hidden="false" customHeight="true" outlineLevel="0" collapsed="false">
      <c r="A2847" s="15" t="s">
        <v>98</v>
      </c>
      <c r="B2847" s="17"/>
      <c r="C2847" s="17"/>
      <c r="D2847" s="17"/>
      <c r="E2847" s="17"/>
      <c r="F2847" s="17"/>
      <c r="G2847" s="17"/>
      <c r="H2847" s="17"/>
      <c r="I2847" s="17"/>
      <c r="J2847" s="17"/>
      <c r="K2847" s="17"/>
      <c r="L2847" s="17"/>
      <c r="M2847" s="17"/>
      <c r="N2847" s="19"/>
      <c r="O2847" s="15" t="str">
        <f aca="false">IF(AND(B2847="",NOT(F2848="")),"Nome da disciplina obrigatório","")</f>
        <v/>
      </c>
      <c r="P2847" s="15" t="n">
        <f aca="false">IF(ISBLANK(O2847),"",IF(O2847="",0,1))</f>
        <v>0</v>
      </c>
      <c r="Q2847" s="21"/>
      <c r="R2847" s="21"/>
      <c r="S2847" s="21"/>
      <c r="T2847" s="42" t="str">
        <f aca="false">IF(AND($A2847 = "Nome da disciplina:", ISTEXT($B2847)), "OK", "")</f>
        <v/>
      </c>
      <c r="U2847" s="21"/>
      <c r="V2847" s="21"/>
      <c r="W2847" s="21"/>
    </row>
    <row r="2848" customFormat="false" ht="32.25" hidden="false" customHeight="true" outlineLevel="0" collapsed="false">
      <c r="A2848" s="47" t="s">
        <v>99</v>
      </c>
      <c r="B2848" s="47"/>
      <c r="C2848" s="47"/>
      <c r="D2848" s="47"/>
      <c r="E2848" s="47"/>
      <c r="F2848" s="15" t="str">
        <f aca="false">IF(SUM(G2858:G2867)+SUM(M2858:M2867)=0,"",SUM(G2858:G2867)+SUM(M2858:M2867))</f>
        <v/>
      </c>
      <c r="H2848" s="19"/>
      <c r="I2848" s="19"/>
      <c r="J2848" s="19"/>
      <c r="K2848" s="19"/>
      <c r="L2848" s="19"/>
      <c r="M2848" s="19"/>
      <c r="N2848" s="19"/>
      <c r="O2848" s="15" t="str">
        <f aca="false">IF(F2848="", "", IF(AND(NOT(F2848=0),NOT(MOD(F2848,15)=0)),"A carga horária deve ser múltiplo de 15",""))</f>
        <v/>
      </c>
      <c r="P2848" s="15" t="n">
        <f aca="false">IF(ISBLANK(O2848),"",IF(O2848="",0,1))</f>
        <v>0</v>
      </c>
      <c r="Q2848" s="21"/>
      <c r="R2848" s="21"/>
      <c r="S2848" s="21"/>
      <c r="T2848" s="42" t="str">
        <f aca="false">IF(AND($A2848 = "Nome da disciplina:", ISTEXT($B2848)), "OK", "")</f>
        <v/>
      </c>
      <c r="U2848" s="19"/>
      <c r="V2848" s="19"/>
      <c r="W2848" s="21"/>
    </row>
    <row r="2849" customFormat="false" ht="13.5" hidden="false" customHeight="true" outlineLevel="0" collapsed="false">
      <c r="A2849" s="39" t="s">
        <v>92</v>
      </c>
      <c r="B2849" s="39"/>
      <c r="C2849" s="39"/>
      <c r="D2849" s="39"/>
      <c r="E2849" s="39"/>
      <c r="F2849" s="48" t="str">
        <f aca="false">IF(AND(NOT(ISBLANK(F2848)),ISNUMBER(F2848),F2848&gt;=15),F2848/15,"")</f>
        <v/>
      </c>
      <c r="G2849" s="19"/>
      <c r="H2849" s="19"/>
      <c r="I2849" s="19"/>
      <c r="J2849" s="19"/>
      <c r="K2849" s="19"/>
      <c r="L2849" s="19"/>
      <c r="M2849" s="19"/>
      <c r="N2849" s="19"/>
      <c r="O2849" s="21"/>
      <c r="P2849" s="21"/>
      <c r="Q2849" s="21"/>
      <c r="R2849" s="21"/>
      <c r="S2849" s="21"/>
      <c r="T2849" s="42" t="str">
        <f aca="false">IF(AND($A2849 = "Nome da disciplina:", ISTEXT($B2849)), "OK", "")</f>
        <v/>
      </c>
      <c r="U2849" s="19"/>
      <c r="V2849" s="19"/>
      <c r="W2849" s="21"/>
    </row>
    <row r="2850" customFormat="false" ht="60" hidden="false" customHeight="true" outlineLevel="0" collapsed="false">
      <c r="A2850" s="15" t="s">
        <v>100</v>
      </c>
      <c r="B2850" s="31"/>
      <c r="C2850" s="31"/>
      <c r="D2850" s="31"/>
      <c r="E2850" s="31"/>
      <c r="F2850" s="31"/>
      <c r="G2850" s="31"/>
      <c r="H2850" s="31"/>
      <c r="I2850" s="31"/>
      <c r="J2850" s="31"/>
      <c r="K2850" s="31"/>
      <c r="L2850" s="31"/>
      <c r="M2850" s="31"/>
      <c r="N2850" s="19"/>
      <c r="O2850" s="21"/>
      <c r="P2850" s="21"/>
      <c r="Q2850" s="21"/>
      <c r="R2850" s="21"/>
      <c r="S2850" s="21"/>
      <c r="T2850" s="42" t="str">
        <f aca="false">IF(AND($A2850 = "Nome da disciplina:", ISTEXT($B2850)), "OK", "")</f>
        <v/>
      </c>
      <c r="U2850" s="19"/>
      <c r="V2850" s="19"/>
      <c r="W2850" s="21"/>
    </row>
    <row r="2851" customFormat="false" ht="60" hidden="false" customHeight="true" outlineLevel="0" collapsed="false">
      <c r="A2851" s="49" t="s">
        <v>101</v>
      </c>
      <c r="B2851" s="31"/>
      <c r="C2851" s="31"/>
      <c r="D2851" s="31"/>
      <c r="E2851" s="31"/>
      <c r="F2851" s="31"/>
      <c r="G2851" s="31"/>
      <c r="H2851" s="31"/>
      <c r="I2851" s="31"/>
      <c r="J2851" s="31"/>
      <c r="K2851" s="31"/>
      <c r="L2851" s="31"/>
      <c r="M2851" s="31"/>
      <c r="N2851" s="19"/>
      <c r="O2851" s="21"/>
      <c r="P2851" s="21"/>
      <c r="Q2851" s="21"/>
      <c r="R2851" s="21"/>
      <c r="S2851" s="21"/>
      <c r="T2851" s="42" t="str">
        <f aca="false">IF(AND($A2851 = "Nome da disciplina:", ISTEXT($B2851)), "OK", "")</f>
        <v/>
      </c>
      <c r="U2851" s="19"/>
      <c r="V2851" s="19"/>
      <c r="W2851" s="21"/>
    </row>
    <row r="2852" customFormat="false" ht="13.5" hidden="false" customHeight="false" outlineLevel="0" collapsed="false">
      <c r="A2852" s="15" t="s">
        <v>102</v>
      </c>
      <c r="B2852" s="22"/>
      <c r="C2852" s="50" t="s">
        <v>103</v>
      </c>
      <c r="D2852" s="19"/>
      <c r="E2852" s="19"/>
      <c r="G2852" s="21"/>
      <c r="H2852" s="19"/>
      <c r="I2852" s="19"/>
      <c r="J2852" s="19"/>
      <c r="K2852" s="19"/>
      <c r="L2852" s="19"/>
      <c r="M2852" s="19"/>
      <c r="N2852" s="19"/>
      <c r="O2852" s="21"/>
      <c r="P2852" s="21"/>
      <c r="Q2852" s="21"/>
      <c r="R2852" s="21"/>
      <c r="S2852" s="21"/>
      <c r="T2852" s="42" t="str">
        <f aca="false">IF(AND($A2852 = "Nome da disciplina:", ISTEXT($B2852)), "OK", "")</f>
        <v/>
      </c>
      <c r="U2852" s="19"/>
      <c r="V2852" s="19"/>
      <c r="W2852" s="21"/>
    </row>
    <row r="2853" customFormat="false" ht="13.5" hidden="false" customHeight="false" outlineLevel="0" collapsed="false">
      <c r="A2853" s="15" t="s">
        <v>104</v>
      </c>
      <c r="B2853" s="22"/>
      <c r="C2853" s="50" t="s">
        <v>103</v>
      </c>
      <c r="D2853" s="19"/>
      <c r="E2853" s="19"/>
      <c r="G2853" s="21"/>
      <c r="H2853" s="19"/>
      <c r="I2853" s="19"/>
      <c r="J2853" s="19"/>
      <c r="K2853" s="19"/>
      <c r="L2853" s="19"/>
      <c r="M2853" s="19"/>
      <c r="N2853" s="19"/>
      <c r="O2853" s="21"/>
      <c r="P2853" s="21"/>
      <c r="Q2853" s="21"/>
      <c r="R2853" s="21"/>
      <c r="S2853" s="21"/>
      <c r="T2853" s="42" t="str">
        <f aca="false">IF(AND($A2853 = "Nome da disciplina:", ISTEXT($B2853)), "OK", "")</f>
        <v/>
      </c>
      <c r="U2853" s="19"/>
      <c r="V2853" s="19"/>
      <c r="W2853" s="21"/>
    </row>
    <row r="2854" customFormat="false" ht="13.5" hidden="false" customHeight="true" outlineLevel="0" collapsed="false">
      <c r="A2854" s="51" t="s">
        <v>105</v>
      </c>
      <c r="B2854" s="51"/>
      <c r="C2854" s="22"/>
      <c r="D2854" s="50" t="s">
        <v>103</v>
      </c>
      <c r="E2854" s="19"/>
      <c r="F2854" s="52"/>
      <c r="G2854" s="21"/>
      <c r="H2854" s="19"/>
      <c r="I2854" s="19"/>
      <c r="J2854" s="19"/>
      <c r="K2854" s="19"/>
      <c r="L2854" s="19"/>
      <c r="M2854" s="19"/>
      <c r="N2854" s="19"/>
      <c r="O2854" s="21"/>
      <c r="P2854" s="21"/>
      <c r="Q2854" s="21"/>
      <c r="R2854" s="21"/>
      <c r="S2854" s="21"/>
      <c r="T2854" s="42" t="str">
        <f aca="false">IF(AND($A2854 = "Nome da disciplina:", ISTEXT($B2854)), "OK", "")</f>
        <v/>
      </c>
      <c r="U2854" s="19"/>
      <c r="V2854" s="19"/>
      <c r="W2854" s="21"/>
    </row>
    <row r="2855" customFormat="false" ht="13.5" hidden="false" customHeight="true" outlineLevel="0" collapsed="false">
      <c r="A2855" s="51" t="s">
        <v>106</v>
      </c>
      <c r="B2855" s="51"/>
      <c r="C2855" s="22"/>
      <c r="D2855" s="50" t="s">
        <v>103</v>
      </c>
      <c r="E2855" s="19"/>
      <c r="F2855" s="52"/>
      <c r="G2855" s="21"/>
      <c r="H2855" s="19"/>
      <c r="I2855" s="19"/>
      <c r="J2855" s="19"/>
      <c r="K2855" s="19"/>
      <c r="L2855" s="19"/>
      <c r="M2855" s="19"/>
      <c r="N2855" s="19"/>
      <c r="O2855" s="21"/>
      <c r="P2855" s="21"/>
      <c r="Q2855" s="21"/>
      <c r="R2855" s="21"/>
      <c r="S2855" s="21"/>
      <c r="T2855" s="42" t="str">
        <f aca="false">IF(AND($A2855 = "Nome da disciplina:", ISTEXT($B2855)), "OK", "")</f>
        <v/>
      </c>
      <c r="U2855" s="19"/>
      <c r="V2855" s="19"/>
      <c r="W2855" s="21"/>
    </row>
    <row r="2856" customFormat="false" ht="13.5" hidden="false" customHeight="true" outlineLevel="0" collapsed="false">
      <c r="A2856" s="57" t="s">
        <v>107</v>
      </c>
      <c r="B2856" s="57"/>
      <c r="C2856" s="57"/>
      <c r="D2856" s="22"/>
      <c r="E2856" s="50" t="s">
        <v>103</v>
      </c>
      <c r="G2856" s="21"/>
      <c r="H2856" s="19"/>
      <c r="I2856" s="19"/>
      <c r="J2856" s="19"/>
      <c r="K2856" s="19"/>
      <c r="L2856" s="19"/>
      <c r="M2856" s="19"/>
      <c r="N2856" s="19"/>
      <c r="O2856" s="21"/>
      <c r="P2856" s="21"/>
      <c r="Q2856" s="21"/>
      <c r="R2856" s="21"/>
      <c r="S2856" s="21"/>
      <c r="T2856" s="42" t="str">
        <f aca="false">IF(AND($A2856 = "Nome da disciplina:", ISTEXT($B2856)), "OK", "")</f>
        <v/>
      </c>
      <c r="U2856" s="19"/>
      <c r="V2856" s="19"/>
      <c r="W2856" s="21"/>
    </row>
    <row r="2857" customFormat="false" ht="13.5" hidden="false" customHeight="true" outlineLevel="0" collapsed="false">
      <c r="A2857" s="59" t="s">
        <v>108</v>
      </c>
      <c r="B2857" s="59"/>
      <c r="C2857" s="59"/>
      <c r="D2857" s="22"/>
      <c r="E2857" s="50" t="s">
        <v>103</v>
      </c>
      <c r="G2857" s="21"/>
      <c r="H2857" s="19"/>
      <c r="I2857" s="19"/>
      <c r="J2857" s="19"/>
      <c r="K2857" s="19"/>
      <c r="L2857" s="19"/>
      <c r="M2857" s="19"/>
      <c r="N2857" s="19"/>
      <c r="O2857" s="21"/>
      <c r="P2857" s="21"/>
      <c r="Q2857" s="21"/>
      <c r="R2857" s="21"/>
      <c r="S2857" s="21"/>
      <c r="T2857" s="42" t="str">
        <f aca="false">IF(AND($A2857 = "Nome da disciplina:", ISTEXT($B2857)), "OK", "")</f>
        <v/>
      </c>
      <c r="U2857" s="19"/>
      <c r="V2857" s="19"/>
      <c r="W2857" s="21"/>
    </row>
    <row r="2858" customFormat="false" ht="13.5" hidden="false" customHeight="false" outlineLevel="0" collapsed="false">
      <c r="A2858" s="15" t="s">
        <v>109</v>
      </c>
      <c r="B2858" s="20"/>
      <c r="C2858" s="20"/>
      <c r="D2858" s="20"/>
      <c r="E2858" s="19"/>
      <c r="F2858" s="15" t="s">
        <v>110</v>
      </c>
      <c r="G2858" s="22"/>
      <c r="H2858" s="19"/>
      <c r="I2858" s="15" t="s">
        <v>111</v>
      </c>
      <c r="J2858" s="22"/>
      <c r="K2858" s="19"/>
      <c r="L2858" s="15" t="s">
        <v>110</v>
      </c>
      <c r="M2858" s="22"/>
      <c r="N2858" s="19"/>
      <c r="O2858" s="15" t="str">
        <f aca="false">IF(OR(AND(NOT(ISBLANK(G2858)),NOT(ISNUMBER(G2858))),AND(NOT(ISBLANK(J2858)),NOT(ISNUMBER(M2858)))),"Digite um número na C.H.",IF(OR(COUNTIF(B2858:B2867,B2858)&gt;1,COUNTIF(J2858:J2867,J2858)&gt;1),"Docente repetido",""))</f>
        <v/>
      </c>
      <c r="P2858" s="15" t="n">
        <f aca="false">IF(ISBLANK(O2858),"",IF(O2858="",0,1))</f>
        <v>0</v>
      </c>
      <c r="Q2858" s="21"/>
      <c r="R2858" s="21"/>
      <c r="S2858" s="21"/>
      <c r="T2858" s="42" t="str">
        <f aca="false">IF(AND($A2858 = "Nome da disciplina:", ISTEXT($B2858)), "OK", "")</f>
        <v/>
      </c>
      <c r="U2858" s="19"/>
      <c r="V2858" s="19"/>
      <c r="W2858" s="21"/>
    </row>
    <row r="2859" customFormat="false" ht="13.5" hidden="false" customHeight="false" outlineLevel="0" collapsed="false">
      <c r="A2859" s="15" t="s">
        <v>112</v>
      </c>
      <c r="B2859" s="20"/>
      <c r="C2859" s="20"/>
      <c r="D2859" s="20"/>
      <c r="E2859" s="19"/>
      <c r="F2859" s="15" t="s">
        <v>110</v>
      </c>
      <c r="G2859" s="22"/>
      <c r="H2859" s="19"/>
      <c r="I2859" s="15" t="s">
        <v>113</v>
      </c>
      <c r="J2859" s="22"/>
      <c r="K2859" s="19"/>
      <c r="L2859" s="15" t="s">
        <v>110</v>
      </c>
      <c r="M2859" s="22"/>
      <c r="N2859" s="19"/>
      <c r="O2859" s="15" t="str">
        <f aca="false">IF(OR(AND(NOT(ISBLANK(G2859)),NOT(ISNUMBER(G2859))),AND(NOT(ISBLANK(J2859)),NOT(ISNUMBER(M2859)))),"Digite um número na C.H.",IF(OR(COUNTIF(B2858:B2867,B2859)&gt;1,COUNTIF(J2858:J2867,J2859)&gt;1),"Docente repetido",""))</f>
        <v/>
      </c>
      <c r="P2859" s="15" t="n">
        <f aca="false">IF(ISBLANK(O2859),"",IF(O2859="",0,1))</f>
        <v>0</v>
      </c>
      <c r="Q2859" s="21"/>
      <c r="R2859" s="21"/>
      <c r="S2859" s="21"/>
      <c r="T2859" s="42" t="str">
        <f aca="false">IF(AND($A2859 = "Nome da disciplina:", ISTEXT($B2859)), "OK", "")</f>
        <v/>
      </c>
      <c r="U2859" s="19"/>
      <c r="V2859" s="19"/>
      <c r="W2859" s="21"/>
    </row>
    <row r="2860" customFormat="false" ht="13.5" hidden="false" customHeight="false" outlineLevel="0" collapsed="false">
      <c r="A2860" s="15" t="s">
        <v>114</v>
      </c>
      <c r="B2860" s="20"/>
      <c r="C2860" s="20"/>
      <c r="D2860" s="20"/>
      <c r="E2860" s="19"/>
      <c r="F2860" s="15" t="s">
        <v>110</v>
      </c>
      <c r="G2860" s="22"/>
      <c r="H2860" s="19"/>
      <c r="I2860" s="15" t="s">
        <v>115</v>
      </c>
      <c r="J2860" s="22"/>
      <c r="K2860" s="19"/>
      <c r="L2860" s="15" t="s">
        <v>110</v>
      </c>
      <c r="M2860" s="22"/>
      <c r="N2860" s="19"/>
      <c r="O2860" s="15" t="str">
        <f aca="false">IF(OR(AND(NOT(ISBLANK(G2860)),NOT(ISNUMBER(G2860))),AND(NOT(ISBLANK(J2860)),NOT(ISNUMBER(M2860)))),"Digite um número na C.H.",IF(OR(COUNTIF(B2858:B2867,B2860)&gt;1,COUNTIF(J2858:J2867,J2860)&gt;1),"Docente repetido",""))</f>
        <v/>
      </c>
      <c r="P2860" s="15" t="n">
        <f aca="false">IF(ISBLANK(O2860),"",IF(O2860="",0,1))</f>
        <v>0</v>
      </c>
      <c r="Q2860" s="21"/>
      <c r="R2860" s="21"/>
      <c r="S2860" s="21"/>
      <c r="T2860" s="42" t="str">
        <f aca="false">IF(AND($A2860 = "Nome da disciplina:", ISTEXT($B2860)), "OK", "")</f>
        <v/>
      </c>
      <c r="U2860" s="19"/>
      <c r="V2860" s="19"/>
      <c r="W2860" s="21"/>
    </row>
    <row r="2861" customFormat="false" ht="13.5" hidden="false" customHeight="false" outlineLevel="0" collapsed="false">
      <c r="A2861" s="15" t="s">
        <v>116</v>
      </c>
      <c r="B2861" s="20"/>
      <c r="C2861" s="20"/>
      <c r="D2861" s="20"/>
      <c r="E2861" s="19"/>
      <c r="F2861" s="15" t="s">
        <v>110</v>
      </c>
      <c r="G2861" s="22"/>
      <c r="H2861" s="19"/>
      <c r="I2861" s="15" t="s">
        <v>117</v>
      </c>
      <c r="J2861" s="22"/>
      <c r="K2861" s="19"/>
      <c r="L2861" s="15" t="s">
        <v>110</v>
      </c>
      <c r="M2861" s="22"/>
      <c r="N2861" s="19"/>
      <c r="O2861" s="15" t="str">
        <f aca="false">IF(OR(AND(NOT(ISBLANK(G2861)),NOT(ISNUMBER(G2861))),AND(NOT(ISBLANK(J2861)),NOT(ISNUMBER(M2861)))),"Digite um número na C.H.",IF(OR(COUNTIF(B2858:B2867,B2861)&gt;1,COUNTIF(J2858:J2867,J2861)&gt;1),"Docente repetido",""))</f>
        <v/>
      </c>
      <c r="P2861" s="15" t="n">
        <f aca="false">IF(ISBLANK(O2861),"",IF(O2861="",0,1))</f>
        <v>0</v>
      </c>
      <c r="Q2861" s="21"/>
      <c r="R2861" s="21"/>
      <c r="S2861" s="21"/>
      <c r="T2861" s="42" t="str">
        <f aca="false">IF(AND($A2861 = "Nome da disciplina:", ISTEXT($B2861)), "OK", "")</f>
        <v/>
      </c>
      <c r="U2861" s="19"/>
      <c r="V2861" s="19"/>
      <c r="W2861" s="21"/>
    </row>
    <row r="2862" customFormat="false" ht="13.5" hidden="false" customHeight="false" outlineLevel="0" collapsed="false">
      <c r="A2862" s="15" t="s">
        <v>118</v>
      </c>
      <c r="B2862" s="20"/>
      <c r="C2862" s="20"/>
      <c r="D2862" s="20"/>
      <c r="E2862" s="19"/>
      <c r="F2862" s="15" t="s">
        <v>110</v>
      </c>
      <c r="G2862" s="22"/>
      <c r="H2862" s="19"/>
      <c r="I2862" s="15" t="s">
        <v>119</v>
      </c>
      <c r="J2862" s="22"/>
      <c r="K2862" s="19"/>
      <c r="L2862" s="15" t="s">
        <v>110</v>
      </c>
      <c r="M2862" s="22"/>
      <c r="N2862" s="19"/>
      <c r="O2862" s="15" t="str">
        <f aca="false">IF(OR(AND(NOT(ISBLANK(G2862)),NOT(ISNUMBER(G2862))),AND(NOT(ISBLANK(J2862)),NOT(ISNUMBER(M2862)))),"Digite um número na C.H.",IF(OR(COUNTIF(B2858:B2867,B2862)&gt;1,COUNTIF(J2858:J2867,J2862)&gt;1),"Docente repetido",""))</f>
        <v/>
      </c>
      <c r="P2862" s="15" t="n">
        <f aca="false">IF(ISBLANK(O2862),"",IF(O2862="",0,1))</f>
        <v>0</v>
      </c>
      <c r="Q2862" s="21"/>
      <c r="R2862" s="21"/>
      <c r="S2862" s="21"/>
      <c r="T2862" s="42" t="str">
        <f aca="false">IF(AND($A2862 = "Nome da disciplina:", ISTEXT($B2862)), "OK", "")</f>
        <v/>
      </c>
      <c r="U2862" s="19"/>
      <c r="V2862" s="19"/>
      <c r="W2862" s="21"/>
    </row>
    <row r="2863" customFormat="false" ht="13.5" hidden="false" customHeight="false" outlineLevel="0" collapsed="false">
      <c r="A2863" s="15" t="s">
        <v>120</v>
      </c>
      <c r="B2863" s="20"/>
      <c r="C2863" s="20"/>
      <c r="D2863" s="20"/>
      <c r="E2863" s="19"/>
      <c r="F2863" s="15" t="s">
        <v>110</v>
      </c>
      <c r="G2863" s="22"/>
      <c r="H2863" s="19"/>
      <c r="I2863" s="15" t="s">
        <v>121</v>
      </c>
      <c r="J2863" s="22"/>
      <c r="K2863" s="19"/>
      <c r="L2863" s="15" t="s">
        <v>110</v>
      </c>
      <c r="M2863" s="22"/>
      <c r="N2863" s="19"/>
      <c r="O2863" s="15" t="str">
        <f aca="false">IF(OR(AND(NOT(ISBLANK(G2863)),NOT(ISNUMBER(G2863))),AND(NOT(ISBLANK(J2863)),NOT(ISNUMBER(M2863)))),"Digite um número na C.H.",IF(OR(COUNTIF(B2858:B2867,B2863)&gt;1,COUNTIF(J2858:J2867,J2863)&gt;1),"Docente repetido",""))</f>
        <v/>
      </c>
      <c r="P2863" s="15" t="n">
        <f aca="false">IF(ISBLANK(O2863),"",IF(O2863="",0,1))</f>
        <v>0</v>
      </c>
      <c r="Q2863" s="21"/>
      <c r="R2863" s="21"/>
      <c r="S2863" s="21"/>
      <c r="T2863" s="42" t="str">
        <f aca="false">IF(AND($A2863 = "Nome da disciplina:", ISTEXT($B2863)), "OK", "")</f>
        <v/>
      </c>
      <c r="U2863" s="19"/>
      <c r="V2863" s="19"/>
      <c r="W2863" s="21"/>
    </row>
    <row r="2864" customFormat="false" ht="13.5" hidden="false" customHeight="false" outlineLevel="0" collapsed="false">
      <c r="A2864" s="15" t="s">
        <v>122</v>
      </c>
      <c r="B2864" s="20"/>
      <c r="C2864" s="20"/>
      <c r="D2864" s="20"/>
      <c r="E2864" s="19"/>
      <c r="F2864" s="15" t="s">
        <v>110</v>
      </c>
      <c r="G2864" s="22"/>
      <c r="H2864" s="19"/>
      <c r="I2864" s="15" t="s">
        <v>123</v>
      </c>
      <c r="J2864" s="22"/>
      <c r="K2864" s="19"/>
      <c r="L2864" s="15" t="s">
        <v>110</v>
      </c>
      <c r="M2864" s="22"/>
      <c r="N2864" s="19"/>
      <c r="O2864" s="15" t="str">
        <f aca="false">IF(OR(AND(NOT(ISBLANK(G2864)),NOT(ISNUMBER(G2864))),AND(NOT(ISBLANK(J2864)),NOT(ISNUMBER(M2864)))),"Digite um número na C.H.",IF(OR(COUNTIF(B2858:B2867,B2864)&gt;1,COUNTIF(J2858:J2867,J2864)&gt;1),"Docente repetido",""))</f>
        <v/>
      </c>
      <c r="P2864" s="15" t="n">
        <f aca="false">IF(ISBLANK(O2864),"",IF(O2864="",0,1))</f>
        <v>0</v>
      </c>
      <c r="Q2864" s="21"/>
      <c r="R2864" s="21"/>
      <c r="S2864" s="21"/>
      <c r="T2864" s="42" t="str">
        <f aca="false">IF(AND($A2864 = "Nome da disciplina:", ISTEXT($B2864)), "OK", "")</f>
        <v/>
      </c>
      <c r="U2864" s="19"/>
      <c r="V2864" s="19"/>
      <c r="W2864" s="21"/>
    </row>
    <row r="2865" customFormat="false" ht="13.5" hidden="false" customHeight="false" outlineLevel="0" collapsed="false">
      <c r="A2865" s="15" t="s">
        <v>124</v>
      </c>
      <c r="B2865" s="20"/>
      <c r="C2865" s="20"/>
      <c r="D2865" s="20"/>
      <c r="E2865" s="19"/>
      <c r="F2865" s="15" t="s">
        <v>110</v>
      </c>
      <c r="G2865" s="22"/>
      <c r="H2865" s="19"/>
      <c r="I2865" s="15" t="s">
        <v>125</v>
      </c>
      <c r="J2865" s="22"/>
      <c r="K2865" s="19"/>
      <c r="L2865" s="15" t="s">
        <v>110</v>
      </c>
      <c r="M2865" s="22"/>
      <c r="N2865" s="19"/>
      <c r="O2865" s="15" t="str">
        <f aca="false">IF(OR(AND(NOT(ISBLANK(G2865)),NOT(ISNUMBER(G2865))),AND(NOT(ISBLANK(J2865)),NOT(ISNUMBER(M2865)))),"Digite um número na C.H.",IF(OR(COUNTIF(B2858:B2867,B2865)&gt;1,COUNTIF(J2858:J2867,J2865)&gt;1),"Docente repetido",""))</f>
        <v/>
      </c>
      <c r="P2865" s="15" t="n">
        <f aca="false">IF(ISBLANK(O2865),"",IF(O2865="",0,1))</f>
        <v>0</v>
      </c>
      <c r="Q2865" s="21"/>
      <c r="R2865" s="21"/>
      <c r="S2865" s="21"/>
      <c r="T2865" s="42" t="str">
        <f aca="false">IF(AND($A2865 = "Nome da disciplina:", ISTEXT($B2865)), "OK", "")</f>
        <v/>
      </c>
      <c r="U2865" s="19"/>
      <c r="V2865" s="19"/>
      <c r="W2865" s="21"/>
    </row>
    <row r="2866" customFormat="false" ht="13.5" hidden="false" customHeight="false" outlineLevel="0" collapsed="false">
      <c r="A2866" s="15" t="s">
        <v>126</v>
      </c>
      <c r="B2866" s="20"/>
      <c r="C2866" s="20"/>
      <c r="D2866" s="20"/>
      <c r="E2866" s="19"/>
      <c r="F2866" s="15" t="s">
        <v>110</v>
      </c>
      <c r="G2866" s="22"/>
      <c r="H2866" s="19"/>
      <c r="I2866" s="15" t="s">
        <v>127</v>
      </c>
      <c r="J2866" s="22"/>
      <c r="K2866" s="19"/>
      <c r="L2866" s="15" t="s">
        <v>110</v>
      </c>
      <c r="M2866" s="22"/>
      <c r="N2866" s="19"/>
      <c r="O2866" s="15" t="str">
        <f aca="false">IF(OR(AND(NOT(ISBLANK(G2866)),NOT(ISNUMBER(G2866))),AND(NOT(ISBLANK(J2866)),NOT(ISNUMBER(M2866)))),"Digite um número na C.H.",IF(OR(COUNTIF(B2858:B2867,B2866)&gt;1,COUNTIF(J2858:J2867,J2866)&gt;1),"Docente repetido",""))</f>
        <v/>
      </c>
      <c r="P2866" s="15" t="n">
        <f aca="false">IF(ISBLANK(O2866),"",IF(O2866="",0,1))</f>
        <v>0</v>
      </c>
      <c r="Q2866" s="21"/>
      <c r="R2866" s="21"/>
      <c r="S2866" s="21"/>
      <c r="T2866" s="42" t="str">
        <f aca="false">IF(AND($A2866 = "Nome da disciplina:", ISTEXT($B2866)), "OK", "")</f>
        <v/>
      </c>
      <c r="U2866" s="21"/>
      <c r="V2866" s="21"/>
      <c r="W2866" s="21"/>
    </row>
    <row r="2867" customFormat="false" ht="13.5" hidden="false" customHeight="false" outlineLevel="0" collapsed="false">
      <c r="A2867" s="15" t="s">
        <v>128</v>
      </c>
      <c r="B2867" s="20"/>
      <c r="C2867" s="20"/>
      <c r="D2867" s="20"/>
      <c r="E2867" s="19"/>
      <c r="F2867" s="15" t="s">
        <v>110</v>
      </c>
      <c r="G2867" s="22"/>
      <c r="H2867" s="19"/>
      <c r="I2867" s="15" t="s">
        <v>129</v>
      </c>
      <c r="J2867" s="22"/>
      <c r="K2867" s="19"/>
      <c r="L2867" s="15" t="s">
        <v>110</v>
      </c>
      <c r="M2867" s="22"/>
      <c r="N2867" s="19"/>
      <c r="O2867" s="15" t="str">
        <f aca="false">IF(OR(AND(NOT(ISBLANK(G2867)),NOT(ISNUMBER(G2867))),AND(NOT(ISBLANK(J2867)),NOT(ISNUMBER(M2867)))),"Digite um número na C.H.",IF(OR(COUNTIF(B2858:B2867,B2867)&gt;1,COUNTIF(J2858:J2867,J2867)&gt;1),"Docente repetido",""))</f>
        <v/>
      </c>
      <c r="P2867" s="15" t="n">
        <f aca="false">IF(ISBLANK(O2867),"",IF(O2867="",0,1))</f>
        <v>0</v>
      </c>
      <c r="Q2867" s="21"/>
      <c r="R2867" s="21"/>
      <c r="S2867" s="21"/>
      <c r="T2867" s="42" t="str">
        <f aca="false">IF(AND($A2867 = "Nome da disciplina:", ISTEXT($B2867)), "OK", "")</f>
        <v/>
      </c>
      <c r="U2867" s="21"/>
      <c r="V2867" s="21"/>
      <c r="W2867" s="21"/>
    </row>
    <row r="2868" customFormat="false" ht="12" hidden="false" customHeight="false" outlineLevel="0" collapsed="false">
      <c r="A2868" s="21"/>
      <c r="B2868" s="21"/>
      <c r="C2868" s="21"/>
      <c r="D2868" s="21"/>
      <c r="E2868" s="21"/>
      <c r="F2868" s="21"/>
      <c r="G2868" s="21"/>
      <c r="H2868" s="21"/>
      <c r="I2868" s="21"/>
      <c r="J2868" s="21"/>
      <c r="K2868" s="21"/>
      <c r="L2868" s="21"/>
      <c r="M2868" s="21"/>
      <c r="N2868" s="21"/>
      <c r="O2868" s="21"/>
      <c r="P2868" s="21"/>
      <c r="Q2868" s="21"/>
      <c r="R2868" s="21"/>
      <c r="S2868" s="21"/>
      <c r="T2868" s="42" t="str">
        <f aca="false">IF(AND($A2868 = "Nome da disciplina:", ISTEXT($B2868)), "OK", "")</f>
        <v/>
      </c>
      <c r="U2868" s="21"/>
      <c r="V2868" s="21"/>
      <c r="W2868" s="21"/>
    </row>
    <row r="2869" customFormat="false" ht="15.75" hidden="false" customHeight="true" outlineLevel="0" collapsed="false">
      <c r="T2869" s="42" t="str">
        <f aca="false">IF(AND($A2869 = "Nome da disciplina:", ISTEXT($B2869)), "OK", "")</f>
        <v/>
      </c>
    </row>
    <row r="2870" customFormat="false" ht="15.75" hidden="false" customHeight="true" outlineLevel="0" collapsed="false">
      <c r="T2870" s="42" t="str">
        <f aca="false">IF(AND($A2870 = "Nome da disciplina:", ISTEXT($B2870)), "OK", "")</f>
        <v/>
      </c>
    </row>
    <row r="2871" customFormat="false" ht="19.5" hidden="false" customHeight="true" outlineLevel="0" collapsed="false">
      <c r="A2871" s="15" t="s">
        <v>98</v>
      </c>
      <c r="B2871" s="17"/>
      <c r="C2871" s="17"/>
      <c r="D2871" s="17"/>
      <c r="E2871" s="17"/>
      <c r="F2871" s="17"/>
      <c r="G2871" s="17"/>
      <c r="H2871" s="17"/>
      <c r="I2871" s="17"/>
      <c r="J2871" s="17"/>
      <c r="K2871" s="17"/>
      <c r="L2871" s="17"/>
      <c r="M2871" s="17"/>
      <c r="N2871" s="19"/>
      <c r="O2871" s="15" t="str">
        <f aca="false">IF(AND(B2871="",NOT(F2872="")),"Nome da disciplina obrigatório","")</f>
        <v/>
      </c>
      <c r="P2871" s="15" t="n">
        <f aca="false">IF(ISBLANK(O2871),"",IF(O2871="",0,1))</f>
        <v>0</v>
      </c>
      <c r="Q2871" s="21"/>
      <c r="R2871" s="21"/>
      <c r="S2871" s="21"/>
      <c r="T2871" s="42" t="str">
        <f aca="false">IF(AND($A2871 = "Nome da disciplina:", ISTEXT($B2871)), "OK", "")</f>
        <v/>
      </c>
      <c r="U2871" s="21"/>
      <c r="V2871" s="21"/>
      <c r="W2871" s="21"/>
    </row>
    <row r="2872" customFormat="false" ht="32.25" hidden="false" customHeight="true" outlineLevel="0" collapsed="false">
      <c r="A2872" s="47" t="s">
        <v>99</v>
      </c>
      <c r="B2872" s="47"/>
      <c r="C2872" s="47"/>
      <c r="D2872" s="47"/>
      <c r="E2872" s="47"/>
      <c r="F2872" s="15" t="str">
        <f aca="false">IF(SUM(G2882:G2891)+SUM(M2882:M2891)=0,"",SUM(G2882:G2891)+SUM(M2882:M2891))</f>
        <v/>
      </c>
      <c r="H2872" s="19"/>
      <c r="I2872" s="19"/>
      <c r="J2872" s="19"/>
      <c r="K2872" s="19"/>
      <c r="L2872" s="19"/>
      <c r="M2872" s="19"/>
      <c r="N2872" s="19"/>
      <c r="O2872" s="15" t="str">
        <f aca="false">IF(F2872="", "", IF(AND(NOT(F2872=0),NOT(MOD(F2872,15)=0)),"A carga horária deve ser múltiplo de 15",""))</f>
        <v/>
      </c>
      <c r="P2872" s="15" t="n">
        <f aca="false">IF(ISBLANK(O2872),"",IF(O2872="",0,1))</f>
        <v>0</v>
      </c>
      <c r="Q2872" s="21"/>
      <c r="R2872" s="21"/>
      <c r="S2872" s="21"/>
      <c r="T2872" s="42" t="str">
        <f aca="false">IF(AND($A2872 = "Nome da disciplina:", ISTEXT($B2872)), "OK", "")</f>
        <v/>
      </c>
      <c r="U2872" s="19"/>
      <c r="V2872" s="19"/>
      <c r="W2872" s="21"/>
    </row>
    <row r="2873" customFormat="false" ht="13.5" hidden="false" customHeight="true" outlineLevel="0" collapsed="false">
      <c r="A2873" s="39" t="s">
        <v>92</v>
      </c>
      <c r="B2873" s="39"/>
      <c r="C2873" s="39"/>
      <c r="D2873" s="39"/>
      <c r="E2873" s="39"/>
      <c r="F2873" s="48" t="str">
        <f aca="false">IF(AND(NOT(ISBLANK(F2872)),ISNUMBER(F2872),F2872&gt;=15),F2872/15,"")</f>
        <v/>
      </c>
      <c r="G2873" s="19"/>
      <c r="H2873" s="19"/>
      <c r="I2873" s="19"/>
      <c r="J2873" s="19"/>
      <c r="K2873" s="19"/>
      <c r="L2873" s="19"/>
      <c r="M2873" s="19"/>
      <c r="N2873" s="19"/>
      <c r="O2873" s="21"/>
      <c r="P2873" s="21"/>
      <c r="Q2873" s="21"/>
      <c r="R2873" s="21"/>
      <c r="S2873" s="21"/>
      <c r="T2873" s="42" t="str">
        <f aca="false">IF(AND($A2873 = "Nome da disciplina:", ISTEXT($B2873)), "OK", "")</f>
        <v/>
      </c>
      <c r="U2873" s="19"/>
      <c r="V2873" s="19"/>
      <c r="W2873" s="21"/>
    </row>
    <row r="2874" customFormat="false" ht="60" hidden="false" customHeight="true" outlineLevel="0" collapsed="false">
      <c r="A2874" s="15" t="s">
        <v>100</v>
      </c>
      <c r="B2874" s="31"/>
      <c r="C2874" s="31"/>
      <c r="D2874" s="31"/>
      <c r="E2874" s="31"/>
      <c r="F2874" s="31"/>
      <c r="G2874" s="31"/>
      <c r="H2874" s="31"/>
      <c r="I2874" s="31"/>
      <c r="J2874" s="31"/>
      <c r="K2874" s="31"/>
      <c r="L2874" s="31"/>
      <c r="M2874" s="31"/>
      <c r="N2874" s="19"/>
      <c r="O2874" s="21"/>
      <c r="P2874" s="21"/>
      <c r="Q2874" s="21"/>
      <c r="R2874" s="21"/>
      <c r="S2874" s="21"/>
      <c r="T2874" s="42" t="str">
        <f aca="false">IF(AND($A2874 = "Nome da disciplina:", ISTEXT($B2874)), "OK", "")</f>
        <v/>
      </c>
      <c r="U2874" s="19"/>
      <c r="V2874" s="19"/>
      <c r="W2874" s="21"/>
    </row>
    <row r="2875" customFormat="false" ht="60" hidden="false" customHeight="true" outlineLevel="0" collapsed="false">
      <c r="A2875" s="49" t="s">
        <v>101</v>
      </c>
      <c r="B2875" s="31"/>
      <c r="C2875" s="31"/>
      <c r="D2875" s="31"/>
      <c r="E2875" s="31"/>
      <c r="F2875" s="31"/>
      <c r="G2875" s="31"/>
      <c r="H2875" s="31"/>
      <c r="I2875" s="31"/>
      <c r="J2875" s="31"/>
      <c r="K2875" s="31"/>
      <c r="L2875" s="31"/>
      <c r="M2875" s="31"/>
      <c r="N2875" s="19"/>
      <c r="O2875" s="21"/>
      <c r="P2875" s="21"/>
      <c r="Q2875" s="21"/>
      <c r="R2875" s="21"/>
      <c r="S2875" s="21"/>
      <c r="T2875" s="42" t="str">
        <f aca="false">IF(AND($A2875 = "Nome da disciplina:", ISTEXT($B2875)), "OK", "")</f>
        <v/>
      </c>
      <c r="U2875" s="19"/>
      <c r="V2875" s="19"/>
      <c r="W2875" s="21"/>
    </row>
    <row r="2876" customFormat="false" ht="13.5" hidden="false" customHeight="false" outlineLevel="0" collapsed="false">
      <c r="A2876" s="15" t="s">
        <v>102</v>
      </c>
      <c r="B2876" s="22"/>
      <c r="C2876" s="50" t="s">
        <v>103</v>
      </c>
      <c r="D2876" s="19"/>
      <c r="E2876" s="19"/>
      <c r="G2876" s="21"/>
      <c r="H2876" s="19"/>
      <c r="I2876" s="19"/>
      <c r="J2876" s="19"/>
      <c r="K2876" s="19"/>
      <c r="L2876" s="19"/>
      <c r="M2876" s="19"/>
      <c r="N2876" s="19"/>
      <c r="O2876" s="21"/>
      <c r="P2876" s="21"/>
      <c r="Q2876" s="21"/>
      <c r="R2876" s="21"/>
      <c r="S2876" s="21"/>
      <c r="T2876" s="42" t="str">
        <f aca="false">IF(AND($A2876 = "Nome da disciplina:", ISTEXT($B2876)), "OK", "")</f>
        <v/>
      </c>
      <c r="U2876" s="19"/>
      <c r="V2876" s="19"/>
      <c r="W2876" s="21"/>
    </row>
    <row r="2877" customFormat="false" ht="13.5" hidden="false" customHeight="false" outlineLevel="0" collapsed="false">
      <c r="A2877" s="15" t="s">
        <v>104</v>
      </c>
      <c r="B2877" s="22"/>
      <c r="C2877" s="50" t="s">
        <v>103</v>
      </c>
      <c r="D2877" s="19"/>
      <c r="E2877" s="19"/>
      <c r="G2877" s="21"/>
      <c r="H2877" s="19"/>
      <c r="I2877" s="19"/>
      <c r="J2877" s="19"/>
      <c r="K2877" s="19"/>
      <c r="L2877" s="19"/>
      <c r="M2877" s="19"/>
      <c r="N2877" s="19"/>
      <c r="O2877" s="21"/>
      <c r="P2877" s="21"/>
      <c r="Q2877" s="21"/>
      <c r="R2877" s="21"/>
      <c r="S2877" s="21"/>
      <c r="T2877" s="42" t="str">
        <f aca="false">IF(AND($A2877 = "Nome da disciplina:", ISTEXT($B2877)), "OK", "")</f>
        <v/>
      </c>
      <c r="U2877" s="19"/>
      <c r="V2877" s="19"/>
      <c r="W2877" s="21"/>
    </row>
    <row r="2878" customFormat="false" ht="13.5" hidden="false" customHeight="true" outlineLevel="0" collapsed="false">
      <c r="A2878" s="51" t="s">
        <v>105</v>
      </c>
      <c r="B2878" s="51"/>
      <c r="C2878" s="22"/>
      <c r="D2878" s="50" t="s">
        <v>103</v>
      </c>
      <c r="E2878" s="19"/>
      <c r="F2878" s="52"/>
      <c r="G2878" s="21"/>
      <c r="H2878" s="19"/>
      <c r="I2878" s="19"/>
      <c r="J2878" s="19"/>
      <c r="K2878" s="19"/>
      <c r="L2878" s="19"/>
      <c r="M2878" s="19"/>
      <c r="N2878" s="19"/>
      <c r="O2878" s="21"/>
      <c r="P2878" s="21"/>
      <c r="Q2878" s="21"/>
      <c r="R2878" s="21"/>
      <c r="S2878" s="21"/>
      <c r="T2878" s="42" t="str">
        <f aca="false">IF(AND($A2878 = "Nome da disciplina:", ISTEXT($B2878)), "OK", "")</f>
        <v/>
      </c>
      <c r="U2878" s="19"/>
      <c r="V2878" s="19"/>
      <c r="W2878" s="21"/>
    </row>
    <row r="2879" customFormat="false" ht="13.5" hidden="false" customHeight="true" outlineLevel="0" collapsed="false">
      <c r="A2879" s="51" t="s">
        <v>106</v>
      </c>
      <c r="B2879" s="51"/>
      <c r="C2879" s="22"/>
      <c r="D2879" s="50" t="s">
        <v>103</v>
      </c>
      <c r="E2879" s="19"/>
      <c r="F2879" s="52"/>
      <c r="G2879" s="21"/>
      <c r="H2879" s="19"/>
      <c r="I2879" s="19"/>
      <c r="J2879" s="19"/>
      <c r="K2879" s="19"/>
      <c r="L2879" s="19"/>
      <c r="M2879" s="19"/>
      <c r="N2879" s="19"/>
      <c r="O2879" s="21"/>
      <c r="P2879" s="21"/>
      <c r="Q2879" s="21"/>
      <c r="R2879" s="21"/>
      <c r="S2879" s="21"/>
      <c r="T2879" s="42" t="str">
        <f aca="false">IF(AND($A2879 = "Nome da disciplina:", ISTEXT($B2879)), "OK", "")</f>
        <v/>
      </c>
      <c r="U2879" s="19"/>
      <c r="V2879" s="19"/>
      <c r="W2879" s="21"/>
    </row>
    <row r="2880" customFormat="false" ht="13.5" hidden="false" customHeight="true" outlineLevel="0" collapsed="false">
      <c r="A2880" s="57" t="s">
        <v>107</v>
      </c>
      <c r="B2880" s="57"/>
      <c r="C2880" s="57"/>
      <c r="D2880" s="22"/>
      <c r="E2880" s="50" t="s">
        <v>103</v>
      </c>
      <c r="G2880" s="21"/>
      <c r="H2880" s="19"/>
      <c r="I2880" s="19"/>
      <c r="J2880" s="19"/>
      <c r="K2880" s="19"/>
      <c r="L2880" s="19"/>
      <c r="M2880" s="19"/>
      <c r="N2880" s="19"/>
      <c r="O2880" s="21"/>
      <c r="P2880" s="21"/>
      <c r="Q2880" s="21"/>
      <c r="R2880" s="21"/>
      <c r="S2880" s="21"/>
      <c r="T2880" s="42" t="str">
        <f aca="false">IF(AND($A2880 = "Nome da disciplina:", ISTEXT($B2880)), "OK", "")</f>
        <v/>
      </c>
      <c r="U2880" s="19"/>
      <c r="V2880" s="19"/>
      <c r="W2880" s="21"/>
    </row>
    <row r="2881" customFormat="false" ht="13.5" hidden="false" customHeight="true" outlineLevel="0" collapsed="false">
      <c r="A2881" s="59" t="s">
        <v>108</v>
      </c>
      <c r="B2881" s="59"/>
      <c r="C2881" s="59"/>
      <c r="D2881" s="22"/>
      <c r="E2881" s="50" t="s">
        <v>103</v>
      </c>
      <c r="G2881" s="21"/>
      <c r="H2881" s="19"/>
      <c r="I2881" s="19"/>
      <c r="J2881" s="19"/>
      <c r="K2881" s="19"/>
      <c r="L2881" s="19"/>
      <c r="M2881" s="19"/>
      <c r="N2881" s="19"/>
      <c r="O2881" s="21"/>
      <c r="P2881" s="21"/>
      <c r="Q2881" s="21"/>
      <c r="R2881" s="21"/>
      <c r="S2881" s="21"/>
      <c r="T2881" s="42" t="str">
        <f aca="false">IF(AND($A2881 = "Nome da disciplina:", ISTEXT($B2881)), "OK", "")</f>
        <v/>
      </c>
      <c r="U2881" s="19"/>
      <c r="V2881" s="19"/>
      <c r="W2881" s="21"/>
    </row>
    <row r="2882" customFormat="false" ht="13.5" hidden="false" customHeight="false" outlineLevel="0" collapsed="false">
      <c r="A2882" s="15" t="s">
        <v>109</v>
      </c>
      <c r="B2882" s="20"/>
      <c r="C2882" s="20"/>
      <c r="D2882" s="20"/>
      <c r="E2882" s="19"/>
      <c r="F2882" s="15" t="s">
        <v>110</v>
      </c>
      <c r="G2882" s="22"/>
      <c r="H2882" s="19"/>
      <c r="I2882" s="15" t="s">
        <v>111</v>
      </c>
      <c r="J2882" s="22"/>
      <c r="K2882" s="19"/>
      <c r="L2882" s="15" t="s">
        <v>110</v>
      </c>
      <c r="M2882" s="22"/>
      <c r="N2882" s="19"/>
      <c r="O2882" s="15" t="str">
        <f aca="false">IF(OR(AND(NOT(ISBLANK(G2882)),NOT(ISNUMBER(G2882))),AND(NOT(ISBLANK(J2882)),NOT(ISNUMBER(M2882)))),"Digite um número na C.H.",IF(OR(COUNTIF(B2882:B2891,B2882)&gt;1,COUNTIF(J2882:J2891,J2882)&gt;1),"Docente repetido",""))</f>
        <v/>
      </c>
      <c r="P2882" s="15" t="n">
        <f aca="false">IF(ISBLANK(O2882),"",IF(O2882="",0,1))</f>
        <v>0</v>
      </c>
      <c r="Q2882" s="21"/>
      <c r="R2882" s="21"/>
      <c r="S2882" s="21"/>
      <c r="T2882" s="42" t="str">
        <f aca="false">IF(AND($A2882 = "Nome da disciplina:", ISTEXT($B2882)), "OK", "")</f>
        <v/>
      </c>
      <c r="U2882" s="19"/>
      <c r="V2882" s="19"/>
      <c r="W2882" s="21"/>
    </row>
    <row r="2883" customFormat="false" ht="13.5" hidden="false" customHeight="false" outlineLevel="0" collapsed="false">
      <c r="A2883" s="15" t="s">
        <v>112</v>
      </c>
      <c r="B2883" s="20"/>
      <c r="C2883" s="20"/>
      <c r="D2883" s="20"/>
      <c r="E2883" s="19"/>
      <c r="F2883" s="15" t="s">
        <v>110</v>
      </c>
      <c r="G2883" s="22"/>
      <c r="H2883" s="19"/>
      <c r="I2883" s="15" t="s">
        <v>113</v>
      </c>
      <c r="J2883" s="22"/>
      <c r="K2883" s="19"/>
      <c r="L2883" s="15" t="s">
        <v>110</v>
      </c>
      <c r="M2883" s="22"/>
      <c r="N2883" s="19"/>
      <c r="O2883" s="15" t="str">
        <f aca="false">IF(OR(AND(NOT(ISBLANK(G2883)),NOT(ISNUMBER(G2883))),AND(NOT(ISBLANK(J2883)),NOT(ISNUMBER(M2883)))),"Digite um número na C.H.",IF(OR(COUNTIF(B2882:B2891,B2883)&gt;1,COUNTIF(J2882:J2891,J2883)&gt;1),"Docente repetido",""))</f>
        <v/>
      </c>
      <c r="P2883" s="15" t="n">
        <f aca="false">IF(ISBLANK(O2883),"",IF(O2883="",0,1))</f>
        <v>0</v>
      </c>
      <c r="Q2883" s="21"/>
      <c r="R2883" s="21"/>
      <c r="S2883" s="21"/>
      <c r="T2883" s="42" t="str">
        <f aca="false">IF(AND($A2883 = "Nome da disciplina:", ISTEXT($B2883)), "OK", "")</f>
        <v/>
      </c>
      <c r="U2883" s="19"/>
      <c r="V2883" s="19"/>
      <c r="W2883" s="21"/>
    </row>
    <row r="2884" customFormat="false" ht="13.5" hidden="false" customHeight="false" outlineLevel="0" collapsed="false">
      <c r="A2884" s="15" t="s">
        <v>114</v>
      </c>
      <c r="B2884" s="20"/>
      <c r="C2884" s="20"/>
      <c r="D2884" s="20"/>
      <c r="E2884" s="19"/>
      <c r="F2884" s="15" t="s">
        <v>110</v>
      </c>
      <c r="G2884" s="22"/>
      <c r="H2884" s="19"/>
      <c r="I2884" s="15" t="s">
        <v>115</v>
      </c>
      <c r="J2884" s="22"/>
      <c r="K2884" s="19"/>
      <c r="L2884" s="15" t="s">
        <v>110</v>
      </c>
      <c r="M2884" s="22"/>
      <c r="N2884" s="19"/>
      <c r="O2884" s="15" t="str">
        <f aca="false">IF(OR(AND(NOT(ISBLANK(G2884)),NOT(ISNUMBER(G2884))),AND(NOT(ISBLANK(J2884)),NOT(ISNUMBER(M2884)))),"Digite um número na C.H.",IF(OR(COUNTIF(B2882:B2891,B2884)&gt;1,COUNTIF(J2882:J2891,J2884)&gt;1),"Docente repetido",""))</f>
        <v/>
      </c>
      <c r="P2884" s="15" t="n">
        <f aca="false">IF(ISBLANK(O2884),"",IF(O2884="",0,1))</f>
        <v>0</v>
      </c>
      <c r="Q2884" s="21"/>
      <c r="R2884" s="21"/>
      <c r="S2884" s="21"/>
      <c r="T2884" s="42" t="str">
        <f aca="false">IF(AND($A2884 = "Nome da disciplina:", ISTEXT($B2884)), "OK", "")</f>
        <v/>
      </c>
      <c r="U2884" s="19"/>
      <c r="V2884" s="19"/>
      <c r="W2884" s="21"/>
    </row>
    <row r="2885" customFormat="false" ht="13.5" hidden="false" customHeight="false" outlineLevel="0" collapsed="false">
      <c r="A2885" s="15" t="s">
        <v>116</v>
      </c>
      <c r="B2885" s="20"/>
      <c r="C2885" s="20"/>
      <c r="D2885" s="20"/>
      <c r="E2885" s="19"/>
      <c r="F2885" s="15" t="s">
        <v>110</v>
      </c>
      <c r="G2885" s="22"/>
      <c r="H2885" s="19"/>
      <c r="I2885" s="15" t="s">
        <v>117</v>
      </c>
      <c r="J2885" s="22"/>
      <c r="K2885" s="19"/>
      <c r="L2885" s="15" t="s">
        <v>110</v>
      </c>
      <c r="M2885" s="22"/>
      <c r="N2885" s="19"/>
      <c r="O2885" s="15" t="str">
        <f aca="false">IF(OR(AND(NOT(ISBLANK(G2885)),NOT(ISNUMBER(G2885))),AND(NOT(ISBLANK(J2885)),NOT(ISNUMBER(M2885)))),"Digite um número na C.H.",IF(OR(COUNTIF(B2882:B2891,B2885)&gt;1,COUNTIF(J2882:J2891,J2885)&gt;1),"Docente repetido",""))</f>
        <v/>
      </c>
      <c r="P2885" s="15" t="n">
        <f aca="false">IF(ISBLANK(O2885),"",IF(O2885="",0,1))</f>
        <v>0</v>
      </c>
      <c r="Q2885" s="21"/>
      <c r="R2885" s="21"/>
      <c r="S2885" s="21"/>
      <c r="T2885" s="42" t="str">
        <f aca="false">IF(AND($A2885 = "Nome da disciplina:", ISTEXT($B2885)), "OK", "")</f>
        <v/>
      </c>
      <c r="U2885" s="19"/>
      <c r="V2885" s="19"/>
      <c r="W2885" s="21"/>
    </row>
    <row r="2886" customFormat="false" ht="13.5" hidden="false" customHeight="false" outlineLevel="0" collapsed="false">
      <c r="A2886" s="15" t="s">
        <v>118</v>
      </c>
      <c r="B2886" s="20"/>
      <c r="C2886" s="20"/>
      <c r="D2886" s="20"/>
      <c r="E2886" s="19"/>
      <c r="F2886" s="15" t="s">
        <v>110</v>
      </c>
      <c r="G2886" s="22"/>
      <c r="H2886" s="19"/>
      <c r="I2886" s="15" t="s">
        <v>119</v>
      </c>
      <c r="J2886" s="22"/>
      <c r="K2886" s="19"/>
      <c r="L2886" s="15" t="s">
        <v>110</v>
      </c>
      <c r="M2886" s="22"/>
      <c r="N2886" s="19"/>
      <c r="O2886" s="15" t="str">
        <f aca="false">IF(OR(AND(NOT(ISBLANK(G2886)),NOT(ISNUMBER(G2886))),AND(NOT(ISBLANK(J2886)),NOT(ISNUMBER(M2886)))),"Digite um número na C.H.",IF(OR(COUNTIF(B2882:B2891,B2886)&gt;1,COUNTIF(J2882:J2891,J2886)&gt;1),"Docente repetido",""))</f>
        <v/>
      </c>
      <c r="P2886" s="15" t="n">
        <f aca="false">IF(ISBLANK(O2886),"",IF(O2886="",0,1))</f>
        <v>0</v>
      </c>
      <c r="Q2886" s="21"/>
      <c r="R2886" s="21"/>
      <c r="S2886" s="21"/>
      <c r="T2886" s="42" t="str">
        <f aca="false">IF(AND($A2886 = "Nome da disciplina:", ISTEXT($B2886)), "OK", "")</f>
        <v/>
      </c>
      <c r="U2886" s="19"/>
      <c r="V2886" s="19"/>
      <c r="W2886" s="21"/>
    </row>
    <row r="2887" customFormat="false" ht="13.5" hidden="false" customHeight="false" outlineLevel="0" collapsed="false">
      <c r="A2887" s="15" t="s">
        <v>120</v>
      </c>
      <c r="B2887" s="20"/>
      <c r="C2887" s="20"/>
      <c r="D2887" s="20"/>
      <c r="E2887" s="19"/>
      <c r="F2887" s="15" t="s">
        <v>110</v>
      </c>
      <c r="G2887" s="22"/>
      <c r="H2887" s="19"/>
      <c r="I2887" s="15" t="s">
        <v>121</v>
      </c>
      <c r="J2887" s="22"/>
      <c r="K2887" s="19"/>
      <c r="L2887" s="15" t="s">
        <v>110</v>
      </c>
      <c r="M2887" s="22"/>
      <c r="N2887" s="19"/>
      <c r="O2887" s="15" t="str">
        <f aca="false">IF(OR(AND(NOT(ISBLANK(G2887)),NOT(ISNUMBER(G2887))),AND(NOT(ISBLANK(J2887)),NOT(ISNUMBER(M2887)))),"Digite um número na C.H.",IF(OR(COUNTIF(B2882:B2891,B2887)&gt;1,COUNTIF(J2882:J2891,J2887)&gt;1),"Docente repetido",""))</f>
        <v/>
      </c>
      <c r="P2887" s="15" t="n">
        <f aca="false">IF(ISBLANK(O2887),"",IF(O2887="",0,1))</f>
        <v>0</v>
      </c>
      <c r="Q2887" s="21"/>
      <c r="R2887" s="21"/>
      <c r="S2887" s="21"/>
      <c r="T2887" s="42" t="str">
        <f aca="false">IF(AND($A2887 = "Nome da disciplina:", ISTEXT($B2887)), "OK", "")</f>
        <v/>
      </c>
      <c r="U2887" s="19"/>
      <c r="V2887" s="19"/>
      <c r="W2887" s="21"/>
    </row>
    <row r="2888" customFormat="false" ht="13.5" hidden="false" customHeight="false" outlineLevel="0" collapsed="false">
      <c r="A2888" s="15" t="s">
        <v>122</v>
      </c>
      <c r="B2888" s="20"/>
      <c r="C2888" s="20"/>
      <c r="D2888" s="20"/>
      <c r="E2888" s="19"/>
      <c r="F2888" s="15" t="s">
        <v>110</v>
      </c>
      <c r="G2888" s="22"/>
      <c r="H2888" s="19"/>
      <c r="I2888" s="15" t="s">
        <v>123</v>
      </c>
      <c r="J2888" s="22"/>
      <c r="K2888" s="19"/>
      <c r="L2888" s="15" t="s">
        <v>110</v>
      </c>
      <c r="M2888" s="22"/>
      <c r="N2888" s="19"/>
      <c r="O2888" s="15" t="str">
        <f aca="false">IF(OR(AND(NOT(ISBLANK(G2888)),NOT(ISNUMBER(G2888))),AND(NOT(ISBLANK(J2888)),NOT(ISNUMBER(M2888)))),"Digite um número na C.H.",IF(OR(COUNTIF(B2882:B2891,B2888)&gt;1,COUNTIF(J2882:J2891,J2888)&gt;1),"Docente repetido",""))</f>
        <v/>
      </c>
      <c r="P2888" s="15" t="n">
        <f aca="false">IF(ISBLANK(O2888),"",IF(O2888="",0,1))</f>
        <v>0</v>
      </c>
      <c r="Q2888" s="21"/>
      <c r="R2888" s="21"/>
      <c r="S2888" s="21"/>
      <c r="T2888" s="42" t="str">
        <f aca="false">IF(AND($A2888 = "Nome da disciplina:", ISTEXT($B2888)), "OK", "")</f>
        <v/>
      </c>
      <c r="U2888" s="19"/>
      <c r="V2888" s="19"/>
      <c r="W2888" s="21"/>
    </row>
    <row r="2889" customFormat="false" ht="13.5" hidden="false" customHeight="false" outlineLevel="0" collapsed="false">
      <c r="A2889" s="15" t="s">
        <v>124</v>
      </c>
      <c r="B2889" s="20"/>
      <c r="C2889" s="20"/>
      <c r="D2889" s="20"/>
      <c r="E2889" s="19"/>
      <c r="F2889" s="15" t="s">
        <v>110</v>
      </c>
      <c r="G2889" s="22"/>
      <c r="H2889" s="19"/>
      <c r="I2889" s="15" t="s">
        <v>125</v>
      </c>
      <c r="J2889" s="22"/>
      <c r="K2889" s="19"/>
      <c r="L2889" s="15" t="s">
        <v>110</v>
      </c>
      <c r="M2889" s="22"/>
      <c r="N2889" s="19"/>
      <c r="O2889" s="15" t="str">
        <f aca="false">IF(OR(AND(NOT(ISBLANK(G2889)),NOT(ISNUMBER(G2889))),AND(NOT(ISBLANK(J2889)),NOT(ISNUMBER(M2889)))),"Digite um número na C.H.",IF(OR(COUNTIF(B2882:B2891,B2889)&gt;1,COUNTIF(J2882:J2891,J2889)&gt;1),"Docente repetido",""))</f>
        <v/>
      </c>
      <c r="P2889" s="15" t="n">
        <f aca="false">IF(ISBLANK(O2889),"",IF(O2889="",0,1))</f>
        <v>0</v>
      </c>
      <c r="Q2889" s="21"/>
      <c r="R2889" s="21"/>
      <c r="S2889" s="21"/>
      <c r="T2889" s="42" t="str">
        <f aca="false">IF(AND($A2889 = "Nome da disciplina:", ISTEXT($B2889)), "OK", "")</f>
        <v/>
      </c>
      <c r="U2889" s="19"/>
      <c r="V2889" s="19"/>
      <c r="W2889" s="21"/>
    </row>
    <row r="2890" customFormat="false" ht="13.5" hidden="false" customHeight="false" outlineLevel="0" collapsed="false">
      <c r="A2890" s="15" t="s">
        <v>126</v>
      </c>
      <c r="B2890" s="20"/>
      <c r="C2890" s="20"/>
      <c r="D2890" s="20"/>
      <c r="E2890" s="19"/>
      <c r="F2890" s="15" t="s">
        <v>110</v>
      </c>
      <c r="G2890" s="22"/>
      <c r="H2890" s="19"/>
      <c r="I2890" s="15" t="s">
        <v>127</v>
      </c>
      <c r="J2890" s="22"/>
      <c r="K2890" s="19"/>
      <c r="L2890" s="15" t="s">
        <v>110</v>
      </c>
      <c r="M2890" s="22"/>
      <c r="N2890" s="19"/>
      <c r="O2890" s="15" t="str">
        <f aca="false">IF(OR(AND(NOT(ISBLANK(G2890)),NOT(ISNUMBER(G2890))),AND(NOT(ISBLANK(J2890)),NOT(ISNUMBER(M2890)))),"Digite um número na C.H.",IF(OR(COUNTIF(B2882:B2891,B2890)&gt;1,COUNTIF(J2882:J2891,J2890)&gt;1),"Docente repetido",""))</f>
        <v/>
      </c>
      <c r="P2890" s="15" t="n">
        <f aca="false">IF(ISBLANK(O2890),"",IF(O2890="",0,1))</f>
        <v>0</v>
      </c>
      <c r="Q2890" s="21"/>
      <c r="R2890" s="21"/>
      <c r="S2890" s="21"/>
      <c r="T2890" s="42" t="str">
        <f aca="false">IF(AND($A2890 = "Nome da disciplina:", ISTEXT($B2890)), "OK", "")</f>
        <v/>
      </c>
      <c r="U2890" s="21"/>
      <c r="V2890" s="21"/>
      <c r="W2890" s="21"/>
    </row>
    <row r="2891" customFormat="false" ht="13.5" hidden="false" customHeight="false" outlineLevel="0" collapsed="false">
      <c r="A2891" s="15" t="s">
        <v>128</v>
      </c>
      <c r="B2891" s="20"/>
      <c r="C2891" s="20"/>
      <c r="D2891" s="20"/>
      <c r="E2891" s="19"/>
      <c r="F2891" s="15" t="s">
        <v>110</v>
      </c>
      <c r="G2891" s="22"/>
      <c r="H2891" s="19"/>
      <c r="I2891" s="15" t="s">
        <v>129</v>
      </c>
      <c r="J2891" s="22"/>
      <c r="K2891" s="19"/>
      <c r="L2891" s="15" t="s">
        <v>110</v>
      </c>
      <c r="M2891" s="22"/>
      <c r="N2891" s="19"/>
      <c r="O2891" s="15" t="str">
        <f aca="false">IF(OR(AND(NOT(ISBLANK(G2891)),NOT(ISNUMBER(G2891))),AND(NOT(ISBLANK(J2891)),NOT(ISNUMBER(M2891)))),"Digite um número na C.H.",IF(OR(COUNTIF(B2882:B2891,B2891)&gt;1,COUNTIF(J2882:J2891,J2891)&gt;1),"Docente repetido",""))</f>
        <v/>
      </c>
      <c r="P2891" s="15" t="n">
        <f aca="false">IF(ISBLANK(O2891),"",IF(O2891="",0,1))</f>
        <v>0</v>
      </c>
      <c r="Q2891" s="21"/>
      <c r="R2891" s="21"/>
      <c r="S2891" s="21"/>
      <c r="T2891" s="42" t="str">
        <f aca="false">IF(AND($A2891 = "Nome da disciplina:", ISTEXT($B2891)), "OK", "")</f>
        <v/>
      </c>
      <c r="U2891" s="21"/>
      <c r="V2891" s="21"/>
      <c r="W2891" s="21"/>
    </row>
    <row r="2892" customFormat="false" ht="12" hidden="false" customHeight="false" outlineLevel="0" collapsed="false">
      <c r="A2892" s="21"/>
      <c r="B2892" s="21"/>
      <c r="C2892" s="21"/>
      <c r="D2892" s="21"/>
      <c r="E2892" s="21"/>
      <c r="F2892" s="21"/>
      <c r="G2892" s="21"/>
      <c r="H2892" s="21"/>
      <c r="I2892" s="21"/>
      <c r="J2892" s="21"/>
      <c r="K2892" s="21"/>
      <c r="L2892" s="21"/>
      <c r="M2892" s="21"/>
      <c r="N2892" s="21"/>
      <c r="O2892" s="21"/>
      <c r="P2892" s="21"/>
      <c r="Q2892" s="21"/>
      <c r="R2892" s="21"/>
      <c r="S2892" s="21"/>
      <c r="T2892" s="42" t="str">
        <f aca="false">IF(AND($A2892 = "Nome da disciplina:", ISTEXT($B2892)), "OK", "")</f>
        <v/>
      </c>
      <c r="U2892" s="21"/>
      <c r="V2892" s="21"/>
      <c r="W2892" s="21"/>
    </row>
    <row r="2893" customFormat="false" ht="15.75" hidden="false" customHeight="true" outlineLevel="0" collapsed="false">
      <c r="T2893" s="42" t="str">
        <f aca="false">IF(AND($A2893 = "Nome da disciplina:", ISTEXT($B2893)), "OK", "")</f>
        <v/>
      </c>
    </row>
    <row r="2894" customFormat="false" ht="15.75" hidden="false" customHeight="true" outlineLevel="0" collapsed="false">
      <c r="T2894" s="42" t="str">
        <f aca="false">IF(AND($A2894 = "Nome da disciplina:", ISTEXT($B2894)), "OK", "")</f>
        <v/>
      </c>
    </row>
    <row r="2895" customFormat="false" ht="19.5" hidden="false" customHeight="true" outlineLevel="0" collapsed="false">
      <c r="A2895" s="15" t="s">
        <v>98</v>
      </c>
      <c r="B2895" s="17"/>
      <c r="C2895" s="17"/>
      <c r="D2895" s="17"/>
      <c r="E2895" s="17"/>
      <c r="F2895" s="17"/>
      <c r="G2895" s="17"/>
      <c r="H2895" s="17"/>
      <c r="I2895" s="17"/>
      <c r="J2895" s="17"/>
      <c r="K2895" s="17"/>
      <c r="L2895" s="17"/>
      <c r="M2895" s="17"/>
      <c r="N2895" s="19"/>
      <c r="O2895" s="15" t="str">
        <f aca="false">IF(AND(B2895="",NOT(F2896="")),"Nome da disciplina obrigatório","")</f>
        <v/>
      </c>
      <c r="P2895" s="15" t="n">
        <f aca="false">IF(ISBLANK(O2895),"",IF(O2895="",0,1))</f>
        <v>0</v>
      </c>
      <c r="Q2895" s="21"/>
      <c r="R2895" s="21"/>
      <c r="S2895" s="21"/>
      <c r="T2895" s="42" t="str">
        <f aca="false">IF(AND($A2895 = "Nome da disciplina:", ISTEXT($B2895)), "OK", "")</f>
        <v/>
      </c>
      <c r="U2895" s="21"/>
      <c r="V2895" s="21"/>
      <c r="W2895" s="21"/>
    </row>
    <row r="2896" customFormat="false" ht="32.25" hidden="false" customHeight="true" outlineLevel="0" collapsed="false">
      <c r="A2896" s="47" t="s">
        <v>99</v>
      </c>
      <c r="B2896" s="47"/>
      <c r="C2896" s="47"/>
      <c r="D2896" s="47"/>
      <c r="E2896" s="47"/>
      <c r="F2896" s="15" t="str">
        <f aca="false">IF(SUM(G2906:G2915)+SUM(M2906:M2915)=0,"",SUM(G2906:G2915)+SUM(M2906:M2915))</f>
        <v/>
      </c>
      <c r="H2896" s="19"/>
      <c r="I2896" s="19"/>
      <c r="J2896" s="19"/>
      <c r="K2896" s="19"/>
      <c r="L2896" s="19"/>
      <c r="M2896" s="19"/>
      <c r="N2896" s="19"/>
      <c r="O2896" s="15" t="str">
        <f aca="false">IF(F2896="", "", IF(AND(NOT(F2896=0),NOT(MOD(F2896,15)=0)),"A carga horária deve ser múltiplo de 15",""))</f>
        <v/>
      </c>
      <c r="P2896" s="15" t="n">
        <f aca="false">IF(ISBLANK(O2896),"",IF(O2896="",0,1))</f>
        <v>0</v>
      </c>
      <c r="Q2896" s="21"/>
      <c r="R2896" s="21"/>
      <c r="S2896" s="21"/>
      <c r="T2896" s="42" t="str">
        <f aca="false">IF(AND($A2896 = "Nome da disciplina:", ISTEXT($B2896)), "OK", "")</f>
        <v/>
      </c>
      <c r="U2896" s="19"/>
      <c r="V2896" s="19"/>
      <c r="W2896" s="21"/>
    </row>
    <row r="2897" customFormat="false" ht="13.5" hidden="false" customHeight="true" outlineLevel="0" collapsed="false">
      <c r="A2897" s="39" t="s">
        <v>92</v>
      </c>
      <c r="B2897" s="39"/>
      <c r="C2897" s="39"/>
      <c r="D2897" s="39"/>
      <c r="E2897" s="39"/>
      <c r="F2897" s="48" t="str">
        <f aca="false">IF(AND(NOT(ISBLANK(F2896)),ISNUMBER(F2896),F2896&gt;=15),F2896/15,"")</f>
        <v/>
      </c>
      <c r="G2897" s="19"/>
      <c r="H2897" s="19"/>
      <c r="I2897" s="19"/>
      <c r="J2897" s="19"/>
      <c r="K2897" s="19"/>
      <c r="L2897" s="19"/>
      <c r="M2897" s="19"/>
      <c r="N2897" s="19"/>
      <c r="O2897" s="21"/>
      <c r="P2897" s="21"/>
      <c r="Q2897" s="21"/>
      <c r="R2897" s="21"/>
      <c r="S2897" s="21"/>
      <c r="T2897" s="42" t="str">
        <f aca="false">IF(AND($A2897 = "Nome da disciplina:", ISTEXT($B2897)), "OK", "")</f>
        <v/>
      </c>
      <c r="U2897" s="19"/>
      <c r="V2897" s="19"/>
      <c r="W2897" s="21"/>
    </row>
    <row r="2898" customFormat="false" ht="60" hidden="false" customHeight="true" outlineLevel="0" collapsed="false">
      <c r="A2898" s="15" t="s">
        <v>100</v>
      </c>
      <c r="B2898" s="31"/>
      <c r="C2898" s="31"/>
      <c r="D2898" s="31"/>
      <c r="E2898" s="31"/>
      <c r="F2898" s="31"/>
      <c r="G2898" s="31"/>
      <c r="H2898" s="31"/>
      <c r="I2898" s="31"/>
      <c r="J2898" s="31"/>
      <c r="K2898" s="31"/>
      <c r="L2898" s="31"/>
      <c r="M2898" s="31"/>
      <c r="N2898" s="19"/>
      <c r="O2898" s="21"/>
      <c r="P2898" s="21"/>
      <c r="Q2898" s="21"/>
      <c r="R2898" s="21"/>
      <c r="S2898" s="21"/>
      <c r="T2898" s="42" t="str">
        <f aca="false">IF(AND($A2898 = "Nome da disciplina:", ISTEXT($B2898)), "OK", "")</f>
        <v/>
      </c>
      <c r="U2898" s="19"/>
      <c r="V2898" s="19"/>
      <c r="W2898" s="21"/>
    </row>
    <row r="2899" customFormat="false" ht="60" hidden="false" customHeight="true" outlineLevel="0" collapsed="false">
      <c r="A2899" s="49" t="s">
        <v>101</v>
      </c>
      <c r="B2899" s="31"/>
      <c r="C2899" s="31"/>
      <c r="D2899" s="31"/>
      <c r="E2899" s="31"/>
      <c r="F2899" s="31"/>
      <c r="G2899" s="31"/>
      <c r="H2899" s="31"/>
      <c r="I2899" s="31"/>
      <c r="J2899" s="31"/>
      <c r="K2899" s="31"/>
      <c r="L2899" s="31"/>
      <c r="M2899" s="31"/>
      <c r="N2899" s="19"/>
      <c r="O2899" s="21"/>
      <c r="P2899" s="21"/>
      <c r="Q2899" s="21"/>
      <c r="R2899" s="21"/>
      <c r="S2899" s="21"/>
      <c r="T2899" s="42" t="str">
        <f aca="false">IF(AND($A2899 = "Nome da disciplina:", ISTEXT($B2899)), "OK", "")</f>
        <v/>
      </c>
      <c r="U2899" s="19"/>
      <c r="V2899" s="19"/>
      <c r="W2899" s="21"/>
    </row>
    <row r="2900" customFormat="false" ht="13.5" hidden="false" customHeight="false" outlineLevel="0" collapsed="false">
      <c r="A2900" s="15" t="s">
        <v>102</v>
      </c>
      <c r="B2900" s="22"/>
      <c r="C2900" s="50" t="s">
        <v>103</v>
      </c>
      <c r="D2900" s="19"/>
      <c r="E2900" s="19"/>
      <c r="G2900" s="21"/>
      <c r="H2900" s="19"/>
      <c r="I2900" s="19"/>
      <c r="J2900" s="19"/>
      <c r="K2900" s="19"/>
      <c r="L2900" s="19"/>
      <c r="M2900" s="19"/>
      <c r="N2900" s="19"/>
      <c r="O2900" s="21"/>
      <c r="P2900" s="21"/>
      <c r="Q2900" s="21"/>
      <c r="R2900" s="21"/>
      <c r="S2900" s="21"/>
      <c r="T2900" s="42" t="str">
        <f aca="false">IF(AND($A2900 = "Nome da disciplina:", ISTEXT($B2900)), "OK", "")</f>
        <v/>
      </c>
      <c r="U2900" s="19"/>
      <c r="V2900" s="19"/>
      <c r="W2900" s="21"/>
    </row>
    <row r="2901" customFormat="false" ht="13.5" hidden="false" customHeight="false" outlineLevel="0" collapsed="false">
      <c r="A2901" s="15" t="s">
        <v>104</v>
      </c>
      <c r="B2901" s="22"/>
      <c r="C2901" s="50" t="s">
        <v>103</v>
      </c>
      <c r="D2901" s="19"/>
      <c r="E2901" s="19"/>
      <c r="G2901" s="21"/>
      <c r="H2901" s="19"/>
      <c r="I2901" s="19"/>
      <c r="J2901" s="19"/>
      <c r="K2901" s="19"/>
      <c r="L2901" s="19"/>
      <c r="M2901" s="19"/>
      <c r="N2901" s="19"/>
      <c r="O2901" s="21"/>
      <c r="P2901" s="21"/>
      <c r="Q2901" s="21"/>
      <c r="R2901" s="21"/>
      <c r="S2901" s="21"/>
      <c r="T2901" s="42" t="str">
        <f aca="false">IF(AND($A2901 = "Nome da disciplina:", ISTEXT($B2901)), "OK", "")</f>
        <v/>
      </c>
      <c r="U2901" s="19"/>
      <c r="V2901" s="19"/>
      <c r="W2901" s="21"/>
    </row>
    <row r="2902" customFormat="false" ht="13.5" hidden="false" customHeight="true" outlineLevel="0" collapsed="false">
      <c r="A2902" s="51" t="s">
        <v>105</v>
      </c>
      <c r="B2902" s="51"/>
      <c r="C2902" s="22"/>
      <c r="D2902" s="50" t="s">
        <v>103</v>
      </c>
      <c r="E2902" s="19"/>
      <c r="F2902" s="52"/>
      <c r="G2902" s="21"/>
      <c r="H2902" s="19"/>
      <c r="I2902" s="19"/>
      <c r="J2902" s="19"/>
      <c r="K2902" s="19"/>
      <c r="L2902" s="19"/>
      <c r="M2902" s="19"/>
      <c r="N2902" s="19"/>
      <c r="O2902" s="21"/>
      <c r="P2902" s="21"/>
      <c r="Q2902" s="21"/>
      <c r="R2902" s="21"/>
      <c r="S2902" s="21"/>
      <c r="T2902" s="42" t="str">
        <f aca="false">IF(AND($A2902 = "Nome da disciplina:", ISTEXT($B2902)), "OK", "")</f>
        <v/>
      </c>
      <c r="U2902" s="19"/>
      <c r="V2902" s="19"/>
      <c r="W2902" s="21"/>
    </row>
    <row r="2903" customFormat="false" ht="13.5" hidden="false" customHeight="true" outlineLevel="0" collapsed="false">
      <c r="A2903" s="51" t="s">
        <v>106</v>
      </c>
      <c r="B2903" s="51"/>
      <c r="C2903" s="22"/>
      <c r="D2903" s="50" t="s">
        <v>103</v>
      </c>
      <c r="E2903" s="19"/>
      <c r="F2903" s="52"/>
      <c r="G2903" s="21"/>
      <c r="H2903" s="19"/>
      <c r="I2903" s="19"/>
      <c r="J2903" s="19"/>
      <c r="K2903" s="19"/>
      <c r="L2903" s="19"/>
      <c r="M2903" s="19"/>
      <c r="N2903" s="19"/>
      <c r="O2903" s="21"/>
      <c r="P2903" s="21"/>
      <c r="Q2903" s="21"/>
      <c r="R2903" s="21"/>
      <c r="S2903" s="21"/>
      <c r="T2903" s="42" t="str">
        <f aca="false">IF(AND($A2903 = "Nome da disciplina:", ISTEXT($B2903)), "OK", "")</f>
        <v/>
      </c>
      <c r="U2903" s="19"/>
      <c r="V2903" s="19"/>
      <c r="W2903" s="21"/>
    </row>
    <row r="2904" customFormat="false" ht="13.5" hidden="false" customHeight="true" outlineLevel="0" collapsed="false">
      <c r="A2904" s="57" t="s">
        <v>107</v>
      </c>
      <c r="B2904" s="57"/>
      <c r="C2904" s="57"/>
      <c r="D2904" s="22"/>
      <c r="E2904" s="50" t="s">
        <v>103</v>
      </c>
      <c r="G2904" s="21"/>
      <c r="H2904" s="19"/>
      <c r="I2904" s="19"/>
      <c r="J2904" s="19"/>
      <c r="K2904" s="19"/>
      <c r="L2904" s="19"/>
      <c r="M2904" s="19"/>
      <c r="N2904" s="19"/>
      <c r="O2904" s="21"/>
      <c r="P2904" s="21"/>
      <c r="Q2904" s="21"/>
      <c r="R2904" s="21"/>
      <c r="S2904" s="21"/>
      <c r="T2904" s="42" t="str">
        <f aca="false">IF(AND($A2904 = "Nome da disciplina:", ISTEXT($B2904)), "OK", "")</f>
        <v/>
      </c>
      <c r="U2904" s="19"/>
      <c r="V2904" s="19"/>
      <c r="W2904" s="21"/>
    </row>
    <row r="2905" customFormat="false" ht="13.5" hidden="false" customHeight="true" outlineLevel="0" collapsed="false">
      <c r="A2905" s="57" t="s">
        <v>108</v>
      </c>
      <c r="B2905" s="57"/>
      <c r="C2905" s="57"/>
      <c r="D2905" s="22"/>
      <c r="E2905" s="50" t="s">
        <v>103</v>
      </c>
      <c r="G2905" s="21"/>
      <c r="H2905" s="19"/>
      <c r="I2905" s="19"/>
      <c r="J2905" s="19"/>
      <c r="K2905" s="19"/>
      <c r="L2905" s="19"/>
      <c r="M2905" s="19"/>
      <c r="N2905" s="19"/>
      <c r="O2905" s="21"/>
      <c r="P2905" s="21"/>
      <c r="Q2905" s="21"/>
      <c r="R2905" s="21"/>
      <c r="S2905" s="21"/>
      <c r="T2905" s="42" t="str">
        <f aca="false">IF(AND($A2905 = "Nome da disciplina:", ISTEXT($B2905)), "OK", "")</f>
        <v/>
      </c>
      <c r="U2905" s="19"/>
      <c r="V2905" s="19"/>
      <c r="W2905" s="21"/>
    </row>
    <row r="2906" customFormat="false" ht="13.5" hidden="false" customHeight="false" outlineLevel="0" collapsed="false">
      <c r="A2906" s="15" t="s">
        <v>109</v>
      </c>
      <c r="B2906" s="20"/>
      <c r="C2906" s="20"/>
      <c r="D2906" s="20"/>
      <c r="E2906" s="19"/>
      <c r="F2906" s="15" t="s">
        <v>110</v>
      </c>
      <c r="G2906" s="22"/>
      <c r="H2906" s="19"/>
      <c r="I2906" s="15" t="s">
        <v>111</v>
      </c>
      <c r="J2906" s="22"/>
      <c r="K2906" s="19"/>
      <c r="L2906" s="15" t="s">
        <v>110</v>
      </c>
      <c r="M2906" s="22"/>
      <c r="N2906" s="19"/>
      <c r="O2906" s="15" t="str">
        <f aca="false">IF(OR(AND(NOT(ISBLANK(G2906)),NOT(ISNUMBER(G2906))),AND(NOT(ISBLANK(J2906)),NOT(ISNUMBER(M2906)))),"Digite um número na C.H.",IF(OR(COUNTIF(B2906:B2915,B2906)&gt;1,COUNTIF(J2906:J2915,J2906)&gt;1),"Docente repetido",""))</f>
        <v/>
      </c>
      <c r="P2906" s="15" t="n">
        <f aca="false">IF(ISBLANK(O2906),"",IF(O2906="",0,1))</f>
        <v>0</v>
      </c>
      <c r="Q2906" s="21"/>
      <c r="R2906" s="21"/>
      <c r="S2906" s="21"/>
      <c r="T2906" s="42" t="str">
        <f aca="false">IF(AND($A2906 = "Nome da disciplina:", ISTEXT($B2906)), "OK", "")</f>
        <v/>
      </c>
      <c r="U2906" s="19"/>
      <c r="V2906" s="19"/>
      <c r="W2906" s="21"/>
    </row>
    <row r="2907" customFormat="false" ht="13.5" hidden="false" customHeight="false" outlineLevel="0" collapsed="false">
      <c r="A2907" s="15" t="s">
        <v>112</v>
      </c>
      <c r="B2907" s="20"/>
      <c r="C2907" s="20"/>
      <c r="D2907" s="20"/>
      <c r="E2907" s="19"/>
      <c r="F2907" s="15" t="s">
        <v>110</v>
      </c>
      <c r="G2907" s="22"/>
      <c r="H2907" s="19"/>
      <c r="I2907" s="15" t="s">
        <v>113</v>
      </c>
      <c r="J2907" s="22"/>
      <c r="K2907" s="19"/>
      <c r="L2907" s="15" t="s">
        <v>110</v>
      </c>
      <c r="M2907" s="22"/>
      <c r="N2907" s="19"/>
      <c r="O2907" s="15" t="str">
        <f aca="false">IF(OR(AND(NOT(ISBLANK(G2907)),NOT(ISNUMBER(G2907))),AND(NOT(ISBLANK(J2907)),NOT(ISNUMBER(M2907)))),"Digite um número na C.H.",IF(OR(COUNTIF(B2906:B2915,B2907)&gt;1,COUNTIF(J2906:J2915,J2907)&gt;1),"Docente repetido",""))</f>
        <v/>
      </c>
      <c r="P2907" s="15" t="n">
        <f aca="false">IF(ISBLANK(O2907),"",IF(O2907="",0,1))</f>
        <v>0</v>
      </c>
      <c r="Q2907" s="21"/>
      <c r="R2907" s="21"/>
      <c r="S2907" s="21"/>
      <c r="T2907" s="42" t="str">
        <f aca="false">IF(AND($A2907 = "Nome da disciplina:", ISTEXT($B2907)), "OK", "")</f>
        <v/>
      </c>
      <c r="U2907" s="19"/>
      <c r="V2907" s="19"/>
      <c r="W2907" s="21"/>
    </row>
    <row r="2908" customFormat="false" ht="13.5" hidden="false" customHeight="false" outlineLevel="0" collapsed="false">
      <c r="A2908" s="15" t="s">
        <v>114</v>
      </c>
      <c r="B2908" s="20"/>
      <c r="C2908" s="20"/>
      <c r="D2908" s="20"/>
      <c r="E2908" s="19"/>
      <c r="F2908" s="15" t="s">
        <v>110</v>
      </c>
      <c r="G2908" s="22"/>
      <c r="H2908" s="19"/>
      <c r="I2908" s="15" t="s">
        <v>115</v>
      </c>
      <c r="J2908" s="22"/>
      <c r="K2908" s="19"/>
      <c r="L2908" s="15" t="s">
        <v>110</v>
      </c>
      <c r="M2908" s="22"/>
      <c r="N2908" s="19"/>
      <c r="O2908" s="15" t="str">
        <f aca="false">IF(OR(AND(NOT(ISBLANK(G2908)),NOT(ISNUMBER(G2908))),AND(NOT(ISBLANK(J2908)),NOT(ISNUMBER(M2908)))),"Digite um número na C.H.",IF(OR(COUNTIF(B2906:B2915,B2908)&gt;1,COUNTIF(J2906:J2915,J2908)&gt;1),"Docente repetido",""))</f>
        <v/>
      </c>
      <c r="P2908" s="15" t="n">
        <f aca="false">IF(ISBLANK(O2908),"",IF(O2908="",0,1))</f>
        <v>0</v>
      </c>
      <c r="Q2908" s="21"/>
      <c r="R2908" s="21"/>
      <c r="S2908" s="21"/>
      <c r="T2908" s="42" t="str">
        <f aca="false">IF(AND($A2908 = "Nome da disciplina:", ISTEXT($B2908)), "OK", "")</f>
        <v/>
      </c>
      <c r="U2908" s="19"/>
      <c r="V2908" s="19"/>
      <c r="W2908" s="21"/>
    </row>
    <row r="2909" customFormat="false" ht="13.5" hidden="false" customHeight="false" outlineLevel="0" collapsed="false">
      <c r="A2909" s="15" t="s">
        <v>116</v>
      </c>
      <c r="B2909" s="20"/>
      <c r="C2909" s="20"/>
      <c r="D2909" s="20"/>
      <c r="E2909" s="19"/>
      <c r="F2909" s="15" t="s">
        <v>110</v>
      </c>
      <c r="G2909" s="22"/>
      <c r="H2909" s="19"/>
      <c r="I2909" s="15" t="s">
        <v>117</v>
      </c>
      <c r="J2909" s="22"/>
      <c r="K2909" s="19"/>
      <c r="L2909" s="15" t="s">
        <v>110</v>
      </c>
      <c r="M2909" s="22"/>
      <c r="N2909" s="19"/>
      <c r="O2909" s="15" t="str">
        <f aca="false">IF(OR(AND(NOT(ISBLANK(G2909)),NOT(ISNUMBER(G2909))),AND(NOT(ISBLANK(J2909)),NOT(ISNUMBER(M2909)))),"Digite um número na C.H.",IF(OR(COUNTIF(B2906:B2915,B2909)&gt;1,COUNTIF(J2906:J2915,J2909)&gt;1),"Docente repetido",""))</f>
        <v/>
      </c>
      <c r="P2909" s="15" t="n">
        <f aca="false">IF(ISBLANK(O2909),"",IF(O2909="",0,1))</f>
        <v>0</v>
      </c>
      <c r="Q2909" s="21"/>
      <c r="R2909" s="21"/>
      <c r="S2909" s="21"/>
      <c r="T2909" s="42" t="str">
        <f aca="false">IF(AND($A2909 = "Nome da disciplina:", ISTEXT($B2909)), "OK", "")</f>
        <v/>
      </c>
      <c r="U2909" s="19"/>
      <c r="V2909" s="19"/>
      <c r="W2909" s="21"/>
    </row>
    <row r="2910" customFormat="false" ht="13.5" hidden="false" customHeight="false" outlineLevel="0" collapsed="false">
      <c r="A2910" s="15" t="s">
        <v>118</v>
      </c>
      <c r="B2910" s="20"/>
      <c r="C2910" s="20"/>
      <c r="D2910" s="20"/>
      <c r="E2910" s="19"/>
      <c r="F2910" s="15" t="s">
        <v>110</v>
      </c>
      <c r="G2910" s="22"/>
      <c r="H2910" s="19"/>
      <c r="I2910" s="15" t="s">
        <v>119</v>
      </c>
      <c r="J2910" s="22"/>
      <c r="K2910" s="19"/>
      <c r="L2910" s="15" t="s">
        <v>110</v>
      </c>
      <c r="M2910" s="22"/>
      <c r="N2910" s="19"/>
      <c r="O2910" s="15" t="str">
        <f aca="false">IF(OR(AND(NOT(ISBLANK(G2910)),NOT(ISNUMBER(G2910))),AND(NOT(ISBLANK(J2910)),NOT(ISNUMBER(M2910)))),"Digite um número na C.H.",IF(OR(COUNTIF(B2906:B2915,B2910)&gt;1,COUNTIF(J2906:J2915,J2910)&gt;1),"Docente repetido",""))</f>
        <v/>
      </c>
      <c r="P2910" s="15" t="n">
        <f aca="false">IF(ISBLANK(O2910),"",IF(O2910="",0,1))</f>
        <v>0</v>
      </c>
      <c r="Q2910" s="21"/>
      <c r="R2910" s="21"/>
      <c r="S2910" s="21"/>
      <c r="T2910" s="42" t="str">
        <f aca="false">IF(AND($A2910 = "Nome da disciplina:", ISTEXT($B2910)), "OK", "")</f>
        <v/>
      </c>
      <c r="U2910" s="19"/>
      <c r="V2910" s="19"/>
      <c r="W2910" s="21"/>
    </row>
    <row r="2911" customFormat="false" ht="13.5" hidden="false" customHeight="false" outlineLevel="0" collapsed="false">
      <c r="A2911" s="15" t="s">
        <v>120</v>
      </c>
      <c r="B2911" s="20"/>
      <c r="C2911" s="20"/>
      <c r="D2911" s="20"/>
      <c r="E2911" s="19"/>
      <c r="F2911" s="15" t="s">
        <v>110</v>
      </c>
      <c r="G2911" s="22"/>
      <c r="H2911" s="19"/>
      <c r="I2911" s="15" t="s">
        <v>121</v>
      </c>
      <c r="J2911" s="22"/>
      <c r="K2911" s="19"/>
      <c r="L2911" s="15" t="s">
        <v>110</v>
      </c>
      <c r="M2911" s="22"/>
      <c r="N2911" s="19"/>
      <c r="O2911" s="15" t="str">
        <f aca="false">IF(OR(AND(NOT(ISBLANK(G2911)),NOT(ISNUMBER(G2911))),AND(NOT(ISBLANK(J2911)),NOT(ISNUMBER(M2911)))),"Digite um número na C.H.",IF(OR(COUNTIF(B2906:B2915,B2911)&gt;1,COUNTIF(J2906:J2915,J2911)&gt;1),"Docente repetido",""))</f>
        <v/>
      </c>
      <c r="P2911" s="15" t="n">
        <f aca="false">IF(ISBLANK(O2911),"",IF(O2911="",0,1))</f>
        <v>0</v>
      </c>
      <c r="Q2911" s="21"/>
      <c r="R2911" s="21"/>
      <c r="S2911" s="21"/>
      <c r="T2911" s="42" t="str">
        <f aca="false">IF(AND($A2911 = "Nome da disciplina:", ISTEXT($B2911)), "OK", "")</f>
        <v/>
      </c>
      <c r="U2911" s="19"/>
      <c r="V2911" s="19"/>
      <c r="W2911" s="21"/>
    </row>
    <row r="2912" customFormat="false" ht="13.5" hidden="false" customHeight="false" outlineLevel="0" collapsed="false">
      <c r="A2912" s="15" t="s">
        <v>122</v>
      </c>
      <c r="B2912" s="20"/>
      <c r="C2912" s="20"/>
      <c r="D2912" s="20"/>
      <c r="E2912" s="19"/>
      <c r="F2912" s="15" t="s">
        <v>110</v>
      </c>
      <c r="G2912" s="22"/>
      <c r="H2912" s="19"/>
      <c r="I2912" s="15" t="s">
        <v>123</v>
      </c>
      <c r="J2912" s="22"/>
      <c r="K2912" s="19"/>
      <c r="L2912" s="15" t="s">
        <v>110</v>
      </c>
      <c r="M2912" s="22"/>
      <c r="N2912" s="19"/>
      <c r="O2912" s="15" t="str">
        <f aca="false">IF(OR(AND(NOT(ISBLANK(G2912)),NOT(ISNUMBER(G2912))),AND(NOT(ISBLANK(J2912)),NOT(ISNUMBER(M2912)))),"Digite um número na C.H.",IF(OR(COUNTIF(B2906:B2915,B2912)&gt;1,COUNTIF(J2906:J2915,J2912)&gt;1),"Docente repetido",""))</f>
        <v/>
      </c>
      <c r="P2912" s="15" t="n">
        <f aca="false">IF(ISBLANK(O2912),"",IF(O2912="",0,1))</f>
        <v>0</v>
      </c>
      <c r="Q2912" s="21"/>
      <c r="R2912" s="21"/>
      <c r="S2912" s="21"/>
      <c r="T2912" s="42" t="str">
        <f aca="false">IF(AND($A2912 = "Nome da disciplina:", ISTEXT($B2912)), "OK", "")</f>
        <v/>
      </c>
      <c r="U2912" s="19"/>
      <c r="V2912" s="19"/>
      <c r="W2912" s="21"/>
    </row>
    <row r="2913" customFormat="false" ht="13.5" hidden="false" customHeight="false" outlineLevel="0" collapsed="false">
      <c r="A2913" s="15" t="s">
        <v>124</v>
      </c>
      <c r="B2913" s="20"/>
      <c r="C2913" s="20"/>
      <c r="D2913" s="20"/>
      <c r="E2913" s="19"/>
      <c r="F2913" s="15" t="s">
        <v>110</v>
      </c>
      <c r="G2913" s="22"/>
      <c r="H2913" s="19"/>
      <c r="I2913" s="15" t="s">
        <v>125</v>
      </c>
      <c r="J2913" s="22"/>
      <c r="K2913" s="19"/>
      <c r="L2913" s="15" t="s">
        <v>110</v>
      </c>
      <c r="M2913" s="22"/>
      <c r="N2913" s="19"/>
      <c r="O2913" s="15" t="str">
        <f aca="false">IF(OR(AND(NOT(ISBLANK(G2913)),NOT(ISNUMBER(G2913))),AND(NOT(ISBLANK(J2913)),NOT(ISNUMBER(M2913)))),"Digite um número na C.H.",IF(OR(COUNTIF(B2906:B2915,B2913)&gt;1,COUNTIF(J2906:J2915,J2913)&gt;1),"Docente repetido",""))</f>
        <v/>
      </c>
      <c r="P2913" s="15" t="n">
        <f aca="false">IF(ISBLANK(O2913),"",IF(O2913="",0,1))</f>
        <v>0</v>
      </c>
      <c r="Q2913" s="21"/>
      <c r="R2913" s="21"/>
      <c r="S2913" s="21"/>
      <c r="T2913" s="42" t="str">
        <f aca="false">IF(AND($A2913 = "Nome da disciplina:", ISTEXT($B2913)), "OK", "")</f>
        <v/>
      </c>
      <c r="U2913" s="19"/>
      <c r="V2913" s="19"/>
      <c r="W2913" s="21"/>
    </row>
    <row r="2914" customFormat="false" ht="13.5" hidden="false" customHeight="false" outlineLevel="0" collapsed="false">
      <c r="A2914" s="15" t="s">
        <v>126</v>
      </c>
      <c r="B2914" s="20"/>
      <c r="C2914" s="20"/>
      <c r="D2914" s="20"/>
      <c r="E2914" s="19"/>
      <c r="F2914" s="15" t="s">
        <v>110</v>
      </c>
      <c r="G2914" s="22"/>
      <c r="H2914" s="19"/>
      <c r="I2914" s="15" t="s">
        <v>127</v>
      </c>
      <c r="J2914" s="22"/>
      <c r="K2914" s="19"/>
      <c r="L2914" s="15" t="s">
        <v>110</v>
      </c>
      <c r="M2914" s="22"/>
      <c r="N2914" s="19"/>
      <c r="O2914" s="15" t="str">
        <f aca="false">IF(OR(AND(NOT(ISBLANK(G2914)),NOT(ISNUMBER(G2914))),AND(NOT(ISBLANK(J2914)),NOT(ISNUMBER(M2914)))),"Digite um número na C.H.",IF(OR(COUNTIF(B2906:B2915,B2914)&gt;1,COUNTIF(J2906:J2915,J2914)&gt;1),"Docente repetido",""))</f>
        <v/>
      </c>
      <c r="P2914" s="15" t="n">
        <f aca="false">IF(ISBLANK(O2914),"",IF(O2914="",0,1))</f>
        <v>0</v>
      </c>
      <c r="Q2914" s="21"/>
      <c r="R2914" s="21"/>
      <c r="S2914" s="21"/>
      <c r="T2914" s="42" t="str">
        <f aca="false">IF(AND($A2914 = "Nome da disciplina:", ISTEXT($B2914)), "OK", "")</f>
        <v/>
      </c>
      <c r="U2914" s="21"/>
      <c r="V2914" s="21"/>
      <c r="W2914" s="21"/>
    </row>
    <row r="2915" customFormat="false" ht="13.5" hidden="false" customHeight="false" outlineLevel="0" collapsed="false">
      <c r="A2915" s="15" t="s">
        <v>128</v>
      </c>
      <c r="B2915" s="20"/>
      <c r="C2915" s="20"/>
      <c r="D2915" s="20"/>
      <c r="E2915" s="19"/>
      <c r="F2915" s="15" t="s">
        <v>110</v>
      </c>
      <c r="G2915" s="22"/>
      <c r="H2915" s="19"/>
      <c r="I2915" s="15" t="s">
        <v>129</v>
      </c>
      <c r="J2915" s="22"/>
      <c r="K2915" s="19"/>
      <c r="L2915" s="15" t="s">
        <v>110</v>
      </c>
      <c r="M2915" s="22"/>
      <c r="N2915" s="19"/>
      <c r="O2915" s="15" t="str">
        <f aca="false">IF(OR(AND(NOT(ISBLANK(G2915)),NOT(ISNUMBER(G2915))),AND(NOT(ISBLANK(J2915)),NOT(ISNUMBER(M2915)))),"Digite um número na C.H.",IF(OR(COUNTIF(B2906:B2915,B2915)&gt;1,COUNTIF(J2906:J2915,J2915)&gt;1),"Docente repetido",""))</f>
        <v/>
      </c>
      <c r="P2915" s="15" t="n">
        <f aca="false">IF(ISBLANK(O2915),"",IF(O2915="",0,1))</f>
        <v>0</v>
      </c>
      <c r="Q2915" s="21"/>
      <c r="R2915" s="21"/>
      <c r="S2915" s="21"/>
      <c r="T2915" s="42" t="str">
        <f aca="false">IF(AND($A2915 = "Nome da disciplina:", ISTEXT($B2915)), "OK", "")</f>
        <v/>
      </c>
      <c r="U2915" s="21"/>
      <c r="V2915" s="21"/>
      <c r="W2915" s="21"/>
    </row>
    <row r="2916" customFormat="false" ht="12" hidden="false" customHeight="false" outlineLevel="0" collapsed="false">
      <c r="A2916" s="21"/>
      <c r="B2916" s="21"/>
      <c r="C2916" s="21"/>
      <c r="D2916" s="21"/>
      <c r="E2916" s="21"/>
      <c r="F2916" s="21"/>
      <c r="G2916" s="21"/>
      <c r="H2916" s="21"/>
      <c r="I2916" s="21"/>
      <c r="J2916" s="21"/>
      <c r="K2916" s="21"/>
      <c r="L2916" s="21"/>
      <c r="M2916" s="21"/>
      <c r="N2916" s="21"/>
      <c r="O2916" s="21"/>
      <c r="P2916" s="21"/>
      <c r="Q2916" s="21"/>
      <c r="R2916" s="21"/>
      <c r="S2916" s="21"/>
      <c r="T2916" s="42" t="str">
        <f aca="false">IF(AND($A2916 = "Nome da disciplina:", ISTEXT($B2916)), "OK", "")</f>
        <v/>
      </c>
      <c r="U2916" s="21"/>
      <c r="V2916" s="21"/>
      <c r="W2916" s="21"/>
    </row>
    <row r="2917" customFormat="false" ht="15.75" hidden="false" customHeight="true" outlineLevel="0" collapsed="false">
      <c r="T2917" s="42" t="str">
        <f aca="false">IF(AND($A2917 = "Nome da disciplina:", ISTEXT($B2917)), "OK", "")</f>
        <v/>
      </c>
    </row>
    <row r="2918" customFormat="false" ht="15.75" hidden="false" customHeight="true" outlineLevel="0" collapsed="false">
      <c r="T2918" s="42" t="str">
        <f aca="false">IF(AND($A2918 = "Nome da disciplina:", ISTEXT($B2918)), "OK", "")</f>
        <v/>
      </c>
    </row>
    <row r="2919" customFormat="false" ht="19.5" hidden="false" customHeight="true" outlineLevel="0" collapsed="false">
      <c r="A2919" s="15" t="s">
        <v>98</v>
      </c>
      <c r="B2919" s="17"/>
      <c r="C2919" s="17"/>
      <c r="D2919" s="17"/>
      <c r="E2919" s="17"/>
      <c r="F2919" s="17"/>
      <c r="G2919" s="17"/>
      <c r="H2919" s="17"/>
      <c r="I2919" s="17"/>
      <c r="J2919" s="17"/>
      <c r="K2919" s="17"/>
      <c r="L2919" s="17"/>
      <c r="M2919" s="17"/>
      <c r="N2919" s="19"/>
      <c r="O2919" s="15" t="str">
        <f aca="false">IF(AND(B2919="",NOT(F2920="")),"Nome da disciplina obrigatório","")</f>
        <v/>
      </c>
      <c r="P2919" s="15" t="n">
        <f aca="false">IF(ISBLANK(O2919),"",IF(O2919="",0,1))</f>
        <v>0</v>
      </c>
      <c r="Q2919" s="21"/>
      <c r="R2919" s="21"/>
      <c r="S2919" s="21"/>
      <c r="T2919" s="42" t="str">
        <f aca="false">IF(AND($A2919 = "Nome da disciplina:", ISTEXT($B2919)), "OK", "")</f>
        <v/>
      </c>
      <c r="U2919" s="21"/>
      <c r="V2919" s="21"/>
      <c r="W2919" s="21"/>
    </row>
    <row r="2920" customFormat="false" ht="32.25" hidden="false" customHeight="true" outlineLevel="0" collapsed="false">
      <c r="A2920" s="47" t="s">
        <v>99</v>
      </c>
      <c r="B2920" s="47"/>
      <c r="C2920" s="47"/>
      <c r="D2920" s="47"/>
      <c r="E2920" s="47"/>
      <c r="F2920" s="15" t="str">
        <f aca="false">IF(SUM(G2930:G2939)+SUM(M2930:M2939)=0,"",SUM(G2930:G2939)+SUM(M2930:M2939))</f>
        <v/>
      </c>
      <c r="H2920" s="19"/>
      <c r="I2920" s="19"/>
      <c r="J2920" s="19"/>
      <c r="K2920" s="19"/>
      <c r="L2920" s="19"/>
      <c r="M2920" s="19"/>
      <c r="N2920" s="19"/>
      <c r="O2920" s="15" t="str">
        <f aca="false">IF(F2920="", "", IF(AND(NOT(F2920=0),NOT(MOD(F2920,15)=0)),"A carga horária deve ser múltiplo de 15",""))</f>
        <v/>
      </c>
      <c r="P2920" s="15" t="n">
        <f aca="false">IF(ISBLANK(O2920),"",IF(O2920="",0,1))</f>
        <v>0</v>
      </c>
      <c r="Q2920" s="21"/>
      <c r="R2920" s="21"/>
      <c r="S2920" s="21"/>
      <c r="T2920" s="42" t="str">
        <f aca="false">IF(AND($A2920 = "Nome da disciplina:", ISTEXT($B2920)), "OK", "")</f>
        <v/>
      </c>
      <c r="U2920" s="19"/>
      <c r="V2920" s="19"/>
      <c r="W2920" s="21"/>
    </row>
    <row r="2921" customFormat="false" ht="13.5" hidden="false" customHeight="true" outlineLevel="0" collapsed="false">
      <c r="A2921" s="39" t="s">
        <v>92</v>
      </c>
      <c r="B2921" s="39"/>
      <c r="C2921" s="39"/>
      <c r="D2921" s="39"/>
      <c r="E2921" s="39"/>
      <c r="F2921" s="48" t="str">
        <f aca="false">IF(AND(NOT(ISBLANK(F2920)),ISNUMBER(F2920),F2920&gt;=15),F2920/15,"")</f>
        <v/>
      </c>
      <c r="G2921" s="19"/>
      <c r="H2921" s="19"/>
      <c r="I2921" s="19"/>
      <c r="J2921" s="19"/>
      <c r="K2921" s="19"/>
      <c r="L2921" s="19"/>
      <c r="M2921" s="19"/>
      <c r="N2921" s="19"/>
      <c r="O2921" s="21"/>
      <c r="P2921" s="21"/>
      <c r="Q2921" s="21"/>
      <c r="R2921" s="21"/>
      <c r="S2921" s="21"/>
      <c r="T2921" s="42" t="str">
        <f aca="false">IF(AND($A2921 = "Nome da disciplina:", ISTEXT($B2921)), "OK", "")</f>
        <v/>
      </c>
      <c r="U2921" s="19"/>
      <c r="V2921" s="19"/>
      <c r="W2921" s="21"/>
    </row>
    <row r="2922" customFormat="false" ht="60" hidden="false" customHeight="true" outlineLevel="0" collapsed="false">
      <c r="A2922" s="15" t="s">
        <v>100</v>
      </c>
      <c r="B2922" s="31"/>
      <c r="C2922" s="31"/>
      <c r="D2922" s="31"/>
      <c r="E2922" s="31"/>
      <c r="F2922" s="31"/>
      <c r="G2922" s="31"/>
      <c r="H2922" s="31"/>
      <c r="I2922" s="31"/>
      <c r="J2922" s="31"/>
      <c r="K2922" s="31"/>
      <c r="L2922" s="31"/>
      <c r="M2922" s="31"/>
      <c r="N2922" s="19"/>
      <c r="O2922" s="21"/>
      <c r="P2922" s="21"/>
      <c r="Q2922" s="21"/>
      <c r="R2922" s="21"/>
      <c r="S2922" s="21"/>
      <c r="T2922" s="42" t="str">
        <f aca="false">IF(AND($A2922 = "Nome da disciplina:", ISTEXT($B2922)), "OK", "")</f>
        <v/>
      </c>
      <c r="U2922" s="19"/>
      <c r="V2922" s="19"/>
      <c r="W2922" s="21"/>
    </row>
    <row r="2923" customFormat="false" ht="60" hidden="false" customHeight="true" outlineLevel="0" collapsed="false">
      <c r="A2923" s="49" t="s">
        <v>101</v>
      </c>
      <c r="B2923" s="31"/>
      <c r="C2923" s="31"/>
      <c r="D2923" s="31"/>
      <c r="E2923" s="31"/>
      <c r="F2923" s="31"/>
      <c r="G2923" s="31"/>
      <c r="H2923" s="31"/>
      <c r="I2923" s="31"/>
      <c r="J2923" s="31"/>
      <c r="K2923" s="31"/>
      <c r="L2923" s="31"/>
      <c r="M2923" s="31"/>
      <c r="N2923" s="19"/>
      <c r="O2923" s="21"/>
      <c r="P2923" s="21"/>
      <c r="Q2923" s="21"/>
      <c r="R2923" s="21"/>
      <c r="S2923" s="21"/>
      <c r="T2923" s="42" t="str">
        <f aca="false">IF(AND($A2923 = "Nome da disciplina:", ISTEXT($B2923)), "OK", "")</f>
        <v/>
      </c>
      <c r="U2923" s="19"/>
      <c r="V2923" s="19"/>
      <c r="W2923" s="21"/>
    </row>
    <row r="2924" customFormat="false" ht="13.5" hidden="false" customHeight="false" outlineLevel="0" collapsed="false">
      <c r="A2924" s="15" t="s">
        <v>102</v>
      </c>
      <c r="B2924" s="22"/>
      <c r="C2924" s="50" t="s">
        <v>103</v>
      </c>
      <c r="D2924" s="19"/>
      <c r="E2924" s="19"/>
      <c r="G2924" s="21"/>
      <c r="H2924" s="19"/>
      <c r="I2924" s="19"/>
      <c r="J2924" s="19"/>
      <c r="K2924" s="19"/>
      <c r="L2924" s="19"/>
      <c r="M2924" s="19"/>
      <c r="N2924" s="19"/>
      <c r="O2924" s="21"/>
      <c r="P2924" s="21"/>
      <c r="Q2924" s="21"/>
      <c r="R2924" s="21"/>
      <c r="S2924" s="21"/>
      <c r="T2924" s="42" t="str">
        <f aca="false">IF(AND($A2924 = "Nome da disciplina:", ISTEXT($B2924)), "OK", "")</f>
        <v/>
      </c>
      <c r="U2924" s="19"/>
      <c r="V2924" s="19"/>
      <c r="W2924" s="21"/>
    </row>
    <row r="2925" customFormat="false" ht="13.5" hidden="false" customHeight="false" outlineLevel="0" collapsed="false">
      <c r="A2925" s="15" t="s">
        <v>104</v>
      </c>
      <c r="B2925" s="22"/>
      <c r="C2925" s="50" t="s">
        <v>103</v>
      </c>
      <c r="D2925" s="19"/>
      <c r="E2925" s="19"/>
      <c r="G2925" s="21"/>
      <c r="H2925" s="19"/>
      <c r="I2925" s="19"/>
      <c r="J2925" s="19"/>
      <c r="K2925" s="19"/>
      <c r="L2925" s="19"/>
      <c r="M2925" s="19"/>
      <c r="N2925" s="19"/>
      <c r="O2925" s="21"/>
      <c r="P2925" s="21"/>
      <c r="Q2925" s="21"/>
      <c r="R2925" s="21"/>
      <c r="S2925" s="21"/>
      <c r="T2925" s="42" t="str">
        <f aca="false">IF(AND($A2925 = "Nome da disciplina:", ISTEXT($B2925)), "OK", "")</f>
        <v/>
      </c>
      <c r="U2925" s="19"/>
      <c r="V2925" s="19"/>
      <c r="W2925" s="21"/>
    </row>
    <row r="2926" customFormat="false" ht="13.5" hidden="false" customHeight="true" outlineLevel="0" collapsed="false">
      <c r="A2926" s="51" t="s">
        <v>105</v>
      </c>
      <c r="B2926" s="51"/>
      <c r="C2926" s="22"/>
      <c r="D2926" s="50" t="s">
        <v>103</v>
      </c>
      <c r="E2926" s="19"/>
      <c r="F2926" s="52"/>
      <c r="G2926" s="21"/>
      <c r="H2926" s="19"/>
      <c r="I2926" s="19"/>
      <c r="J2926" s="19"/>
      <c r="K2926" s="19"/>
      <c r="L2926" s="19"/>
      <c r="M2926" s="19"/>
      <c r="N2926" s="19"/>
      <c r="O2926" s="21"/>
      <c r="P2926" s="21"/>
      <c r="Q2926" s="21"/>
      <c r="R2926" s="21"/>
      <c r="S2926" s="21"/>
      <c r="T2926" s="42" t="str">
        <f aca="false">IF(AND($A2926 = "Nome da disciplina:", ISTEXT($B2926)), "OK", "")</f>
        <v/>
      </c>
      <c r="U2926" s="19"/>
      <c r="V2926" s="19"/>
      <c r="W2926" s="21"/>
    </row>
    <row r="2927" customFormat="false" ht="13.5" hidden="false" customHeight="true" outlineLevel="0" collapsed="false">
      <c r="A2927" s="51" t="s">
        <v>106</v>
      </c>
      <c r="B2927" s="51"/>
      <c r="C2927" s="22"/>
      <c r="D2927" s="50" t="s">
        <v>103</v>
      </c>
      <c r="E2927" s="19"/>
      <c r="F2927" s="52"/>
      <c r="G2927" s="21"/>
      <c r="H2927" s="19"/>
      <c r="I2927" s="19"/>
      <c r="J2927" s="19"/>
      <c r="K2927" s="19"/>
      <c r="L2927" s="19"/>
      <c r="M2927" s="19"/>
      <c r="N2927" s="19"/>
      <c r="O2927" s="21"/>
      <c r="P2927" s="21"/>
      <c r="Q2927" s="21"/>
      <c r="R2927" s="21"/>
      <c r="S2927" s="21"/>
      <c r="T2927" s="42" t="str">
        <f aca="false">IF(AND($A2927 = "Nome da disciplina:", ISTEXT($B2927)), "OK", "")</f>
        <v/>
      </c>
      <c r="U2927" s="19"/>
      <c r="V2927" s="19"/>
      <c r="W2927" s="21"/>
    </row>
    <row r="2928" customFormat="false" ht="13.5" hidden="false" customHeight="true" outlineLevel="0" collapsed="false">
      <c r="A2928" s="57" t="s">
        <v>107</v>
      </c>
      <c r="B2928" s="57"/>
      <c r="C2928" s="57"/>
      <c r="D2928" s="22"/>
      <c r="E2928" s="50" t="s">
        <v>103</v>
      </c>
      <c r="G2928" s="21"/>
      <c r="H2928" s="19"/>
      <c r="I2928" s="19"/>
      <c r="J2928" s="19"/>
      <c r="K2928" s="19"/>
      <c r="L2928" s="19"/>
      <c r="M2928" s="19"/>
      <c r="N2928" s="19"/>
      <c r="O2928" s="21"/>
      <c r="P2928" s="21"/>
      <c r="Q2928" s="21"/>
      <c r="R2928" s="21"/>
      <c r="S2928" s="21"/>
      <c r="T2928" s="42" t="str">
        <f aca="false">IF(AND($A2928 = "Nome da disciplina:", ISTEXT($B2928)), "OK", "")</f>
        <v/>
      </c>
      <c r="U2928" s="19"/>
      <c r="V2928" s="19"/>
      <c r="W2928" s="21"/>
    </row>
    <row r="2929" customFormat="false" ht="13.5" hidden="false" customHeight="true" outlineLevel="0" collapsed="false">
      <c r="A2929" s="59" t="s">
        <v>108</v>
      </c>
      <c r="B2929" s="59"/>
      <c r="C2929" s="59"/>
      <c r="D2929" s="22"/>
      <c r="E2929" s="50" t="s">
        <v>103</v>
      </c>
      <c r="G2929" s="21"/>
      <c r="H2929" s="19"/>
      <c r="I2929" s="19"/>
      <c r="J2929" s="19"/>
      <c r="K2929" s="19"/>
      <c r="L2929" s="19"/>
      <c r="M2929" s="19"/>
      <c r="N2929" s="19"/>
      <c r="O2929" s="21"/>
      <c r="P2929" s="21"/>
      <c r="Q2929" s="21"/>
      <c r="R2929" s="21"/>
      <c r="S2929" s="21"/>
      <c r="T2929" s="42" t="str">
        <f aca="false">IF(AND($A2929 = "Nome da disciplina:", ISTEXT($B2929)), "OK", "")</f>
        <v/>
      </c>
      <c r="U2929" s="19"/>
      <c r="V2929" s="19"/>
      <c r="W2929" s="21"/>
    </row>
    <row r="2930" customFormat="false" ht="13.5" hidden="false" customHeight="false" outlineLevel="0" collapsed="false">
      <c r="A2930" s="15" t="s">
        <v>109</v>
      </c>
      <c r="B2930" s="20"/>
      <c r="C2930" s="20"/>
      <c r="D2930" s="20"/>
      <c r="E2930" s="19"/>
      <c r="F2930" s="15" t="s">
        <v>110</v>
      </c>
      <c r="G2930" s="22"/>
      <c r="H2930" s="19"/>
      <c r="I2930" s="15" t="s">
        <v>111</v>
      </c>
      <c r="J2930" s="22"/>
      <c r="K2930" s="19"/>
      <c r="L2930" s="15" t="s">
        <v>110</v>
      </c>
      <c r="M2930" s="22"/>
      <c r="N2930" s="19"/>
      <c r="O2930" s="15" t="str">
        <f aca="false">IF(OR(AND(NOT(ISBLANK(G2930)),NOT(ISNUMBER(G2930))),AND(NOT(ISBLANK(J2930)),NOT(ISNUMBER(M2930)))),"Digite um número na C.H.",IF(OR(COUNTIF(B2930:B2939,B2930)&gt;1,COUNTIF(J2930:J2939,J2930)&gt;1),"Docente repetido",""))</f>
        <v/>
      </c>
      <c r="P2930" s="15" t="n">
        <f aca="false">IF(ISBLANK(O2930),"",IF(O2930="",0,1))</f>
        <v>0</v>
      </c>
      <c r="Q2930" s="21"/>
      <c r="R2930" s="21"/>
      <c r="S2930" s="21"/>
      <c r="T2930" s="42" t="str">
        <f aca="false">IF(AND($A2930 = "Nome da disciplina:", ISTEXT($B2930)), "OK", "")</f>
        <v/>
      </c>
      <c r="U2930" s="19"/>
      <c r="V2930" s="19"/>
      <c r="W2930" s="21"/>
    </row>
    <row r="2931" customFormat="false" ht="13.5" hidden="false" customHeight="false" outlineLevel="0" collapsed="false">
      <c r="A2931" s="15" t="s">
        <v>112</v>
      </c>
      <c r="B2931" s="20"/>
      <c r="C2931" s="20"/>
      <c r="D2931" s="20"/>
      <c r="E2931" s="19"/>
      <c r="F2931" s="15" t="s">
        <v>110</v>
      </c>
      <c r="G2931" s="22"/>
      <c r="H2931" s="19"/>
      <c r="I2931" s="15" t="s">
        <v>113</v>
      </c>
      <c r="J2931" s="22"/>
      <c r="K2931" s="19"/>
      <c r="L2931" s="15" t="s">
        <v>110</v>
      </c>
      <c r="M2931" s="22"/>
      <c r="N2931" s="19"/>
      <c r="O2931" s="15" t="str">
        <f aca="false">IF(OR(AND(NOT(ISBLANK(G2931)),NOT(ISNUMBER(G2931))),AND(NOT(ISBLANK(J2931)),NOT(ISNUMBER(M2931)))),"Digite um número na C.H.",IF(OR(COUNTIF(B2930:B2939,B2931)&gt;1,COUNTIF(J2930:J2939,J2931)&gt;1),"Docente repetido",""))</f>
        <v/>
      </c>
      <c r="P2931" s="15" t="n">
        <f aca="false">IF(ISBLANK(O2931),"",IF(O2931="",0,1))</f>
        <v>0</v>
      </c>
      <c r="Q2931" s="21"/>
      <c r="R2931" s="21"/>
      <c r="S2931" s="21"/>
      <c r="T2931" s="42" t="str">
        <f aca="false">IF(AND($A2931 = "Nome da disciplina:", ISTEXT($B2931)), "OK", "")</f>
        <v/>
      </c>
      <c r="U2931" s="19"/>
      <c r="V2931" s="19"/>
      <c r="W2931" s="21"/>
    </row>
    <row r="2932" customFormat="false" ht="13.5" hidden="false" customHeight="false" outlineLevel="0" collapsed="false">
      <c r="A2932" s="15" t="s">
        <v>114</v>
      </c>
      <c r="B2932" s="20"/>
      <c r="C2932" s="20"/>
      <c r="D2932" s="20"/>
      <c r="E2932" s="19"/>
      <c r="F2932" s="15" t="s">
        <v>110</v>
      </c>
      <c r="G2932" s="22"/>
      <c r="H2932" s="19"/>
      <c r="I2932" s="15" t="s">
        <v>115</v>
      </c>
      <c r="J2932" s="22"/>
      <c r="K2932" s="19"/>
      <c r="L2932" s="15" t="s">
        <v>110</v>
      </c>
      <c r="M2932" s="22"/>
      <c r="N2932" s="19"/>
      <c r="O2932" s="15" t="str">
        <f aca="false">IF(OR(AND(NOT(ISBLANK(G2932)),NOT(ISNUMBER(G2932))),AND(NOT(ISBLANK(J2932)),NOT(ISNUMBER(M2932)))),"Digite um número na C.H.",IF(OR(COUNTIF(B2930:B2939,B2932)&gt;1,COUNTIF(J2930:J2939,J2932)&gt;1),"Docente repetido",""))</f>
        <v/>
      </c>
      <c r="P2932" s="15" t="n">
        <f aca="false">IF(ISBLANK(O2932),"",IF(O2932="",0,1))</f>
        <v>0</v>
      </c>
      <c r="Q2932" s="21"/>
      <c r="R2932" s="21"/>
      <c r="S2932" s="21"/>
      <c r="T2932" s="42" t="str">
        <f aca="false">IF(AND($A2932 = "Nome da disciplina:", ISTEXT($B2932)), "OK", "")</f>
        <v/>
      </c>
      <c r="U2932" s="19"/>
      <c r="V2932" s="19"/>
      <c r="W2932" s="21"/>
    </row>
    <row r="2933" customFormat="false" ht="13.5" hidden="false" customHeight="false" outlineLevel="0" collapsed="false">
      <c r="A2933" s="15" t="s">
        <v>116</v>
      </c>
      <c r="B2933" s="20"/>
      <c r="C2933" s="20"/>
      <c r="D2933" s="20"/>
      <c r="E2933" s="19"/>
      <c r="F2933" s="15" t="s">
        <v>110</v>
      </c>
      <c r="G2933" s="22"/>
      <c r="H2933" s="19"/>
      <c r="I2933" s="15" t="s">
        <v>117</v>
      </c>
      <c r="J2933" s="22"/>
      <c r="K2933" s="19"/>
      <c r="L2933" s="15" t="s">
        <v>110</v>
      </c>
      <c r="M2933" s="22"/>
      <c r="N2933" s="19"/>
      <c r="O2933" s="15" t="str">
        <f aca="false">IF(OR(AND(NOT(ISBLANK(G2933)),NOT(ISNUMBER(G2933))),AND(NOT(ISBLANK(J2933)),NOT(ISNUMBER(M2933)))),"Digite um número na C.H.",IF(OR(COUNTIF(B2930:B2939,B2933)&gt;1,COUNTIF(J2930:J2939,J2933)&gt;1),"Docente repetido",""))</f>
        <v/>
      </c>
      <c r="P2933" s="15" t="n">
        <f aca="false">IF(ISBLANK(O2933),"",IF(O2933="",0,1))</f>
        <v>0</v>
      </c>
      <c r="Q2933" s="21"/>
      <c r="R2933" s="21"/>
      <c r="S2933" s="21"/>
      <c r="T2933" s="42" t="str">
        <f aca="false">IF(AND($A2933 = "Nome da disciplina:", ISTEXT($B2933)), "OK", "")</f>
        <v/>
      </c>
      <c r="U2933" s="19"/>
      <c r="V2933" s="19"/>
      <c r="W2933" s="21"/>
    </row>
    <row r="2934" customFormat="false" ht="13.5" hidden="false" customHeight="false" outlineLevel="0" collapsed="false">
      <c r="A2934" s="15" t="s">
        <v>118</v>
      </c>
      <c r="B2934" s="20"/>
      <c r="C2934" s="20"/>
      <c r="D2934" s="20"/>
      <c r="E2934" s="19"/>
      <c r="F2934" s="15" t="s">
        <v>110</v>
      </c>
      <c r="G2934" s="22"/>
      <c r="H2934" s="19"/>
      <c r="I2934" s="15" t="s">
        <v>119</v>
      </c>
      <c r="J2934" s="22"/>
      <c r="K2934" s="19"/>
      <c r="L2934" s="15" t="s">
        <v>110</v>
      </c>
      <c r="M2934" s="22"/>
      <c r="N2934" s="19"/>
      <c r="O2934" s="15" t="str">
        <f aca="false">IF(OR(AND(NOT(ISBLANK(G2934)),NOT(ISNUMBER(G2934))),AND(NOT(ISBLANK(J2934)),NOT(ISNUMBER(M2934)))),"Digite um número na C.H.",IF(OR(COUNTIF(B2930:B2939,B2934)&gt;1,COUNTIF(J2930:J2939,J2934)&gt;1),"Docente repetido",""))</f>
        <v/>
      </c>
      <c r="P2934" s="15" t="n">
        <f aca="false">IF(ISBLANK(O2934),"",IF(O2934="",0,1))</f>
        <v>0</v>
      </c>
      <c r="Q2934" s="21"/>
      <c r="R2934" s="21"/>
      <c r="S2934" s="21"/>
      <c r="T2934" s="42" t="str">
        <f aca="false">IF(AND($A2934 = "Nome da disciplina:", ISTEXT($B2934)), "OK", "")</f>
        <v/>
      </c>
      <c r="U2934" s="19"/>
      <c r="V2934" s="19"/>
      <c r="W2934" s="21"/>
    </row>
    <row r="2935" customFormat="false" ht="13.5" hidden="false" customHeight="false" outlineLevel="0" collapsed="false">
      <c r="A2935" s="15" t="s">
        <v>120</v>
      </c>
      <c r="B2935" s="20"/>
      <c r="C2935" s="20"/>
      <c r="D2935" s="20"/>
      <c r="E2935" s="19"/>
      <c r="F2935" s="15" t="s">
        <v>110</v>
      </c>
      <c r="G2935" s="22"/>
      <c r="H2935" s="19"/>
      <c r="I2935" s="15" t="s">
        <v>121</v>
      </c>
      <c r="J2935" s="22"/>
      <c r="K2935" s="19"/>
      <c r="L2935" s="15" t="s">
        <v>110</v>
      </c>
      <c r="M2935" s="22"/>
      <c r="N2935" s="19"/>
      <c r="O2935" s="15" t="str">
        <f aca="false">IF(OR(AND(NOT(ISBLANK(G2935)),NOT(ISNUMBER(G2935))),AND(NOT(ISBLANK(J2935)),NOT(ISNUMBER(M2935)))),"Digite um número na C.H.",IF(OR(COUNTIF(B2930:B2939,B2935)&gt;1,COUNTIF(J2930:J2939,J2935)&gt;1),"Docente repetido",""))</f>
        <v/>
      </c>
      <c r="P2935" s="15" t="n">
        <f aca="false">IF(ISBLANK(O2935),"",IF(O2935="",0,1))</f>
        <v>0</v>
      </c>
      <c r="Q2935" s="21"/>
      <c r="R2935" s="21"/>
      <c r="S2935" s="21"/>
      <c r="T2935" s="42" t="str">
        <f aca="false">IF(AND($A2935 = "Nome da disciplina:", ISTEXT($B2935)), "OK", "")</f>
        <v/>
      </c>
      <c r="U2935" s="19"/>
      <c r="V2935" s="19"/>
      <c r="W2935" s="21"/>
    </row>
    <row r="2936" customFormat="false" ht="13.5" hidden="false" customHeight="false" outlineLevel="0" collapsed="false">
      <c r="A2936" s="15" t="s">
        <v>122</v>
      </c>
      <c r="B2936" s="20"/>
      <c r="C2936" s="20"/>
      <c r="D2936" s="20"/>
      <c r="E2936" s="19"/>
      <c r="F2936" s="15" t="s">
        <v>110</v>
      </c>
      <c r="G2936" s="22"/>
      <c r="H2936" s="19"/>
      <c r="I2936" s="15" t="s">
        <v>123</v>
      </c>
      <c r="J2936" s="22"/>
      <c r="K2936" s="19"/>
      <c r="L2936" s="15" t="s">
        <v>110</v>
      </c>
      <c r="M2936" s="22"/>
      <c r="N2936" s="19"/>
      <c r="O2936" s="15" t="str">
        <f aca="false">IF(OR(AND(NOT(ISBLANK(G2936)),NOT(ISNUMBER(G2936))),AND(NOT(ISBLANK(J2936)),NOT(ISNUMBER(M2936)))),"Digite um número na C.H.",IF(OR(COUNTIF(B2930:B2939,B2936)&gt;1,COUNTIF(J2930:J2939,J2936)&gt;1),"Docente repetido",""))</f>
        <v/>
      </c>
      <c r="P2936" s="15" t="n">
        <f aca="false">IF(ISBLANK(O2936),"",IF(O2936="",0,1))</f>
        <v>0</v>
      </c>
      <c r="Q2936" s="21"/>
      <c r="R2936" s="21"/>
      <c r="S2936" s="21"/>
      <c r="T2936" s="42" t="str">
        <f aca="false">IF(AND($A2936 = "Nome da disciplina:", ISTEXT($B2936)), "OK", "")</f>
        <v/>
      </c>
      <c r="U2936" s="19"/>
      <c r="V2936" s="19"/>
      <c r="W2936" s="21"/>
    </row>
    <row r="2937" customFormat="false" ht="13.5" hidden="false" customHeight="false" outlineLevel="0" collapsed="false">
      <c r="A2937" s="15" t="s">
        <v>124</v>
      </c>
      <c r="B2937" s="20"/>
      <c r="C2937" s="20"/>
      <c r="D2937" s="20"/>
      <c r="E2937" s="19"/>
      <c r="F2937" s="15" t="s">
        <v>110</v>
      </c>
      <c r="G2937" s="22"/>
      <c r="H2937" s="19"/>
      <c r="I2937" s="15" t="s">
        <v>125</v>
      </c>
      <c r="J2937" s="22"/>
      <c r="K2937" s="19"/>
      <c r="L2937" s="15" t="s">
        <v>110</v>
      </c>
      <c r="M2937" s="22"/>
      <c r="N2937" s="19"/>
      <c r="O2937" s="15" t="str">
        <f aca="false">IF(OR(AND(NOT(ISBLANK(G2937)),NOT(ISNUMBER(G2937))),AND(NOT(ISBLANK(J2937)),NOT(ISNUMBER(M2937)))),"Digite um número na C.H.",IF(OR(COUNTIF(B2930:B2939,B2937)&gt;1,COUNTIF(J2930:J2939,J2937)&gt;1),"Docente repetido",""))</f>
        <v/>
      </c>
      <c r="P2937" s="15" t="n">
        <f aca="false">IF(ISBLANK(O2937),"",IF(O2937="",0,1))</f>
        <v>0</v>
      </c>
      <c r="Q2937" s="21"/>
      <c r="R2937" s="21"/>
      <c r="S2937" s="21"/>
      <c r="T2937" s="42" t="str">
        <f aca="false">IF(AND($A2937 = "Nome da disciplina:", ISTEXT($B2937)), "OK", "")</f>
        <v/>
      </c>
      <c r="U2937" s="19"/>
      <c r="V2937" s="19"/>
      <c r="W2937" s="21"/>
    </row>
    <row r="2938" customFormat="false" ht="13.5" hidden="false" customHeight="false" outlineLevel="0" collapsed="false">
      <c r="A2938" s="15" t="s">
        <v>126</v>
      </c>
      <c r="B2938" s="20"/>
      <c r="C2938" s="20"/>
      <c r="D2938" s="20"/>
      <c r="E2938" s="19"/>
      <c r="F2938" s="15" t="s">
        <v>110</v>
      </c>
      <c r="G2938" s="22"/>
      <c r="H2938" s="19"/>
      <c r="I2938" s="15" t="s">
        <v>127</v>
      </c>
      <c r="J2938" s="22"/>
      <c r="K2938" s="19"/>
      <c r="L2938" s="15" t="s">
        <v>110</v>
      </c>
      <c r="M2938" s="22"/>
      <c r="N2938" s="19"/>
      <c r="O2938" s="15" t="str">
        <f aca="false">IF(OR(AND(NOT(ISBLANK(G2938)),NOT(ISNUMBER(G2938))),AND(NOT(ISBLANK(J2938)),NOT(ISNUMBER(M2938)))),"Digite um número na C.H.",IF(OR(COUNTIF(B2930:B2939,B2938)&gt;1,COUNTIF(J2930:J2939,J2938)&gt;1),"Docente repetido",""))</f>
        <v/>
      </c>
      <c r="P2938" s="15" t="n">
        <f aca="false">IF(ISBLANK(O2938),"",IF(O2938="",0,1))</f>
        <v>0</v>
      </c>
      <c r="Q2938" s="21"/>
      <c r="R2938" s="21"/>
      <c r="S2938" s="21"/>
      <c r="T2938" s="42" t="str">
        <f aca="false">IF(AND($A2938 = "Nome da disciplina:", ISTEXT($B2938)), "OK", "")</f>
        <v/>
      </c>
      <c r="U2938" s="21"/>
      <c r="V2938" s="21"/>
      <c r="W2938" s="21"/>
    </row>
    <row r="2939" customFormat="false" ht="13.5" hidden="false" customHeight="false" outlineLevel="0" collapsed="false">
      <c r="A2939" s="15" t="s">
        <v>128</v>
      </c>
      <c r="B2939" s="20"/>
      <c r="C2939" s="20"/>
      <c r="D2939" s="20"/>
      <c r="E2939" s="19"/>
      <c r="F2939" s="15" t="s">
        <v>110</v>
      </c>
      <c r="G2939" s="22"/>
      <c r="H2939" s="19"/>
      <c r="I2939" s="15" t="s">
        <v>129</v>
      </c>
      <c r="J2939" s="22"/>
      <c r="K2939" s="19"/>
      <c r="L2939" s="15" t="s">
        <v>110</v>
      </c>
      <c r="M2939" s="22"/>
      <c r="N2939" s="19"/>
      <c r="O2939" s="15" t="str">
        <f aca="false">IF(OR(AND(NOT(ISBLANK(G2939)),NOT(ISNUMBER(G2939))),AND(NOT(ISBLANK(J2939)),NOT(ISNUMBER(M2939)))),"Digite um número na C.H.",IF(OR(COUNTIF(B2930:B2939,B2939)&gt;1,COUNTIF(J2930:J2939,J2939)&gt;1),"Docente repetido",""))</f>
        <v/>
      </c>
      <c r="P2939" s="15" t="n">
        <f aca="false">IF(ISBLANK(O2939),"",IF(O2939="",0,1))</f>
        <v>0</v>
      </c>
      <c r="Q2939" s="21"/>
      <c r="R2939" s="21"/>
      <c r="S2939" s="21"/>
      <c r="T2939" s="42" t="str">
        <f aca="false">IF(AND($A2939 = "Nome da disciplina:", ISTEXT($B2939)), "OK", "")</f>
        <v/>
      </c>
      <c r="U2939" s="21"/>
      <c r="V2939" s="21"/>
      <c r="W2939" s="21"/>
    </row>
    <row r="2940" customFormat="false" ht="12" hidden="false" customHeight="false" outlineLevel="0" collapsed="false">
      <c r="A2940" s="21"/>
      <c r="B2940" s="21"/>
      <c r="C2940" s="21"/>
      <c r="D2940" s="21"/>
      <c r="E2940" s="21"/>
      <c r="F2940" s="21"/>
      <c r="G2940" s="21"/>
      <c r="H2940" s="21"/>
      <c r="I2940" s="21"/>
      <c r="J2940" s="21"/>
      <c r="K2940" s="21"/>
      <c r="L2940" s="21"/>
      <c r="M2940" s="21"/>
      <c r="N2940" s="21"/>
      <c r="O2940" s="21"/>
      <c r="P2940" s="21"/>
      <c r="Q2940" s="21"/>
      <c r="R2940" s="21"/>
      <c r="S2940" s="21"/>
      <c r="T2940" s="42" t="str">
        <f aca="false">IF(AND($A2940 = "Nome da disciplina:", ISTEXT($B2940)), "OK", "")</f>
        <v/>
      </c>
      <c r="U2940" s="21"/>
      <c r="V2940" s="21"/>
      <c r="W2940" s="21"/>
    </row>
    <row r="2941" customFormat="false" ht="15.75" hidden="false" customHeight="true" outlineLevel="0" collapsed="false">
      <c r="T2941" s="42" t="str">
        <f aca="false">IF(AND($A2941 = "Nome da disciplina:", ISTEXT($B2941)), "OK", "")</f>
        <v/>
      </c>
    </row>
    <row r="2942" customFormat="false" ht="15.75" hidden="false" customHeight="true" outlineLevel="0" collapsed="false">
      <c r="T2942" s="42" t="str">
        <f aca="false">IF(AND($A2942 = "Nome da disciplina:", ISTEXT($B2942)), "OK", "")</f>
        <v/>
      </c>
    </row>
    <row r="2943" customFormat="false" ht="19.5" hidden="false" customHeight="true" outlineLevel="0" collapsed="false">
      <c r="A2943" s="15" t="s">
        <v>98</v>
      </c>
      <c r="B2943" s="17"/>
      <c r="C2943" s="17"/>
      <c r="D2943" s="17"/>
      <c r="E2943" s="17"/>
      <c r="F2943" s="17"/>
      <c r="G2943" s="17"/>
      <c r="H2943" s="17"/>
      <c r="I2943" s="17"/>
      <c r="J2943" s="17"/>
      <c r="K2943" s="17"/>
      <c r="L2943" s="17"/>
      <c r="M2943" s="17"/>
      <c r="N2943" s="19"/>
      <c r="O2943" s="15" t="str">
        <f aca="false">IF(AND(B2943="",NOT(F2944="")),"Nome da disciplina obrigatório","")</f>
        <v/>
      </c>
      <c r="P2943" s="15" t="n">
        <f aca="false">IF(ISBLANK(O2943),"",IF(O2943="",0,1))</f>
        <v>0</v>
      </c>
      <c r="Q2943" s="21"/>
      <c r="R2943" s="21"/>
      <c r="S2943" s="21"/>
      <c r="T2943" s="42" t="str">
        <f aca="false">IF(AND($A2943 = "Nome da disciplina:", ISTEXT($B2943)), "OK", "")</f>
        <v/>
      </c>
      <c r="U2943" s="21"/>
      <c r="V2943" s="21"/>
      <c r="W2943" s="21"/>
    </row>
    <row r="2944" customFormat="false" ht="32.25" hidden="false" customHeight="true" outlineLevel="0" collapsed="false">
      <c r="A2944" s="47" t="s">
        <v>99</v>
      </c>
      <c r="B2944" s="47"/>
      <c r="C2944" s="47"/>
      <c r="D2944" s="47"/>
      <c r="E2944" s="47"/>
      <c r="F2944" s="15" t="str">
        <f aca="false">IF(SUM(G2954:G2963)+SUM(M2954:M2963)=0,"",SUM(G2954:G2963)+SUM(M2954:M2963))</f>
        <v/>
      </c>
      <c r="H2944" s="19"/>
      <c r="I2944" s="19"/>
      <c r="J2944" s="19"/>
      <c r="K2944" s="19"/>
      <c r="L2944" s="19"/>
      <c r="M2944" s="19"/>
      <c r="N2944" s="19"/>
      <c r="O2944" s="15" t="str">
        <f aca="false">IF(F2944="", "", IF(AND(NOT(F2944=0),NOT(MOD(F2944,15)=0)),"A carga horária deve ser múltiplo de 15",""))</f>
        <v/>
      </c>
      <c r="P2944" s="15" t="n">
        <f aca="false">IF(ISBLANK(O2944),"",IF(O2944="",0,1))</f>
        <v>0</v>
      </c>
      <c r="Q2944" s="21"/>
      <c r="R2944" s="21"/>
      <c r="S2944" s="21"/>
      <c r="T2944" s="42" t="str">
        <f aca="false">IF(AND($A2944 = "Nome da disciplina:", ISTEXT($B2944)), "OK", "")</f>
        <v/>
      </c>
      <c r="U2944" s="19"/>
      <c r="V2944" s="19"/>
      <c r="W2944" s="21"/>
    </row>
    <row r="2945" customFormat="false" ht="13.5" hidden="false" customHeight="true" outlineLevel="0" collapsed="false">
      <c r="A2945" s="39" t="s">
        <v>92</v>
      </c>
      <c r="B2945" s="39"/>
      <c r="C2945" s="39"/>
      <c r="D2945" s="39"/>
      <c r="E2945" s="39"/>
      <c r="F2945" s="48" t="str">
        <f aca="false">IF(AND(NOT(ISBLANK(F2944)),ISNUMBER(F2944),F2944&gt;=15),F2944/15,"")</f>
        <v/>
      </c>
      <c r="G2945" s="19"/>
      <c r="H2945" s="19"/>
      <c r="I2945" s="19"/>
      <c r="J2945" s="19"/>
      <c r="K2945" s="19"/>
      <c r="L2945" s="19"/>
      <c r="M2945" s="19"/>
      <c r="N2945" s="19"/>
      <c r="O2945" s="21"/>
      <c r="P2945" s="21"/>
      <c r="Q2945" s="21"/>
      <c r="R2945" s="21"/>
      <c r="S2945" s="21"/>
      <c r="T2945" s="42" t="str">
        <f aca="false">IF(AND($A2945 = "Nome da disciplina:", ISTEXT($B2945)), "OK", "")</f>
        <v/>
      </c>
      <c r="U2945" s="19"/>
      <c r="V2945" s="19"/>
      <c r="W2945" s="21"/>
    </row>
    <row r="2946" customFormat="false" ht="60" hidden="false" customHeight="true" outlineLevel="0" collapsed="false">
      <c r="A2946" s="15" t="s">
        <v>100</v>
      </c>
      <c r="B2946" s="31"/>
      <c r="C2946" s="31"/>
      <c r="D2946" s="31"/>
      <c r="E2946" s="31"/>
      <c r="F2946" s="31"/>
      <c r="G2946" s="31"/>
      <c r="H2946" s="31"/>
      <c r="I2946" s="31"/>
      <c r="J2946" s="31"/>
      <c r="K2946" s="31"/>
      <c r="L2946" s="31"/>
      <c r="M2946" s="31"/>
      <c r="N2946" s="19"/>
      <c r="O2946" s="21"/>
      <c r="P2946" s="21"/>
      <c r="Q2946" s="21"/>
      <c r="R2946" s="21"/>
      <c r="S2946" s="21"/>
      <c r="T2946" s="42" t="str">
        <f aca="false">IF(AND($A2946 = "Nome da disciplina:", ISTEXT($B2946)), "OK", "")</f>
        <v/>
      </c>
      <c r="U2946" s="19"/>
      <c r="V2946" s="19"/>
      <c r="W2946" s="21"/>
    </row>
    <row r="2947" customFormat="false" ht="60" hidden="false" customHeight="true" outlineLevel="0" collapsed="false">
      <c r="A2947" s="49" t="s">
        <v>101</v>
      </c>
      <c r="B2947" s="31"/>
      <c r="C2947" s="31"/>
      <c r="D2947" s="31"/>
      <c r="E2947" s="31"/>
      <c r="F2947" s="31"/>
      <c r="G2947" s="31"/>
      <c r="H2947" s="31"/>
      <c r="I2947" s="31"/>
      <c r="J2947" s="31"/>
      <c r="K2947" s="31"/>
      <c r="L2947" s="31"/>
      <c r="M2947" s="31"/>
      <c r="N2947" s="19"/>
      <c r="O2947" s="21"/>
      <c r="P2947" s="21"/>
      <c r="Q2947" s="21"/>
      <c r="R2947" s="21"/>
      <c r="S2947" s="21"/>
      <c r="T2947" s="42" t="str">
        <f aca="false">IF(AND($A2947 = "Nome da disciplina:", ISTEXT($B2947)), "OK", "")</f>
        <v/>
      </c>
      <c r="U2947" s="19"/>
      <c r="V2947" s="19"/>
      <c r="W2947" s="21"/>
    </row>
    <row r="2948" customFormat="false" ht="13.5" hidden="false" customHeight="false" outlineLevel="0" collapsed="false">
      <c r="A2948" s="15" t="s">
        <v>102</v>
      </c>
      <c r="B2948" s="22"/>
      <c r="C2948" s="50" t="s">
        <v>103</v>
      </c>
      <c r="D2948" s="19"/>
      <c r="E2948" s="19"/>
      <c r="G2948" s="21"/>
      <c r="H2948" s="19"/>
      <c r="I2948" s="19"/>
      <c r="J2948" s="19"/>
      <c r="K2948" s="19"/>
      <c r="L2948" s="19"/>
      <c r="M2948" s="19"/>
      <c r="N2948" s="19"/>
      <c r="O2948" s="21"/>
      <c r="P2948" s="21"/>
      <c r="Q2948" s="21"/>
      <c r="R2948" s="21"/>
      <c r="S2948" s="21"/>
      <c r="T2948" s="42" t="str">
        <f aca="false">IF(AND($A2948 = "Nome da disciplina:", ISTEXT($B2948)), "OK", "")</f>
        <v/>
      </c>
      <c r="U2948" s="19"/>
      <c r="V2948" s="19"/>
      <c r="W2948" s="21"/>
    </row>
    <row r="2949" customFormat="false" ht="13.5" hidden="false" customHeight="false" outlineLevel="0" collapsed="false">
      <c r="A2949" s="15" t="s">
        <v>104</v>
      </c>
      <c r="B2949" s="22"/>
      <c r="C2949" s="50" t="s">
        <v>103</v>
      </c>
      <c r="D2949" s="19"/>
      <c r="E2949" s="19"/>
      <c r="G2949" s="21"/>
      <c r="H2949" s="19"/>
      <c r="I2949" s="19"/>
      <c r="J2949" s="19"/>
      <c r="K2949" s="19"/>
      <c r="L2949" s="19"/>
      <c r="M2949" s="19"/>
      <c r="N2949" s="19"/>
      <c r="O2949" s="21"/>
      <c r="P2949" s="21"/>
      <c r="Q2949" s="21"/>
      <c r="R2949" s="21"/>
      <c r="S2949" s="21"/>
      <c r="T2949" s="42" t="str">
        <f aca="false">IF(AND($A2949 = "Nome da disciplina:", ISTEXT($B2949)), "OK", "")</f>
        <v/>
      </c>
      <c r="U2949" s="19"/>
      <c r="V2949" s="19"/>
      <c r="W2949" s="21"/>
    </row>
    <row r="2950" customFormat="false" ht="13.5" hidden="false" customHeight="true" outlineLevel="0" collapsed="false">
      <c r="A2950" s="51" t="s">
        <v>105</v>
      </c>
      <c r="B2950" s="51"/>
      <c r="C2950" s="22"/>
      <c r="D2950" s="50" t="s">
        <v>103</v>
      </c>
      <c r="E2950" s="19"/>
      <c r="F2950" s="52"/>
      <c r="G2950" s="21"/>
      <c r="H2950" s="19"/>
      <c r="I2950" s="19"/>
      <c r="J2950" s="19"/>
      <c r="K2950" s="19"/>
      <c r="L2950" s="19"/>
      <c r="M2950" s="19"/>
      <c r="N2950" s="19"/>
      <c r="O2950" s="21"/>
      <c r="P2950" s="21"/>
      <c r="Q2950" s="21"/>
      <c r="R2950" s="21"/>
      <c r="S2950" s="21"/>
      <c r="T2950" s="42" t="str">
        <f aca="false">IF(AND($A2950 = "Nome da disciplina:", ISTEXT($B2950)), "OK", "")</f>
        <v/>
      </c>
      <c r="U2950" s="19"/>
      <c r="V2950" s="19"/>
      <c r="W2950" s="21"/>
    </row>
    <row r="2951" customFormat="false" ht="13.5" hidden="false" customHeight="true" outlineLevel="0" collapsed="false">
      <c r="A2951" s="51" t="s">
        <v>106</v>
      </c>
      <c r="B2951" s="51"/>
      <c r="C2951" s="22"/>
      <c r="D2951" s="50" t="s">
        <v>103</v>
      </c>
      <c r="E2951" s="19"/>
      <c r="F2951" s="52"/>
      <c r="G2951" s="21"/>
      <c r="H2951" s="19"/>
      <c r="I2951" s="19"/>
      <c r="J2951" s="19"/>
      <c r="K2951" s="19"/>
      <c r="L2951" s="19"/>
      <c r="M2951" s="19"/>
      <c r="N2951" s="19"/>
      <c r="O2951" s="21"/>
      <c r="P2951" s="21"/>
      <c r="Q2951" s="21"/>
      <c r="R2951" s="21"/>
      <c r="S2951" s="21"/>
      <c r="T2951" s="42" t="str">
        <f aca="false">IF(AND($A2951 = "Nome da disciplina:", ISTEXT($B2951)), "OK", "")</f>
        <v/>
      </c>
      <c r="U2951" s="19"/>
      <c r="V2951" s="19"/>
      <c r="W2951" s="21"/>
    </row>
    <row r="2952" customFormat="false" ht="13.5" hidden="false" customHeight="true" outlineLevel="0" collapsed="false">
      <c r="A2952" s="57" t="s">
        <v>107</v>
      </c>
      <c r="B2952" s="57"/>
      <c r="C2952" s="57"/>
      <c r="D2952" s="22"/>
      <c r="E2952" s="50" t="s">
        <v>103</v>
      </c>
      <c r="G2952" s="21"/>
      <c r="H2952" s="19"/>
      <c r="I2952" s="19"/>
      <c r="J2952" s="19"/>
      <c r="K2952" s="19"/>
      <c r="L2952" s="19"/>
      <c r="M2952" s="19"/>
      <c r="N2952" s="19"/>
      <c r="O2952" s="21"/>
      <c r="P2952" s="21"/>
      <c r="Q2952" s="21"/>
      <c r="R2952" s="21"/>
      <c r="S2952" s="21"/>
      <c r="T2952" s="42" t="str">
        <f aca="false">IF(AND($A2952 = "Nome da disciplina:", ISTEXT($B2952)), "OK", "")</f>
        <v/>
      </c>
      <c r="U2952" s="19"/>
      <c r="V2952" s="19"/>
      <c r="W2952" s="21"/>
    </row>
    <row r="2953" customFormat="false" ht="13.5" hidden="false" customHeight="true" outlineLevel="0" collapsed="false">
      <c r="A2953" s="59" t="s">
        <v>108</v>
      </c>
      <c r="B2953" s="59"/>
      <c r="C2953" s="59"/>
      <c r="D2953" s="22"/>
      <c r="E2953" s="50" t="s">
        <v>103</v>
      </c>
      <c r="G2953" s="21"/>
      <c r="H2953" s="19"/>
      <c r="I2953" s="19"/>
      <c r="J2953" s="19"/>
      <c r="K2953" s="19"/>
      <c r="L2953" s="19"/>
      <c r="M2953" s="19"/>
      <c r="N2953" s="19"/>
      <c r="O2953" s="21"/>
      <c r="P2953" s="21"/>
      <c r="Q2953" s="21"/>
      <c r="R2953" s="21"/>
      <c r="S2953" s="21"/>
      <c r="T2953" s="42" t="str">
        <f aca="false">IF(AND($A2953 = "Nome da disciplina:", ISTEXT($B2953)), "OK", "")</f>
        <v/>
      </c>
      <c r="U2953" s="19"/>
      <c r="V2953" s="19"/>
      <c r="W2953" s="21"/>
    </row>
    <row r="2954" customFormat="false" ht="13.5" hidden="false" customHeight="false" outlineLevel="0" collapsed="false">
      <c r="A2954" s="15" t="s">
        <v>109</v>
      </c>
      <c r="B2954" s="20"/>
      <c r="C2954" s="20"/>
      <c r="D2954" s="20"/>
      <c r="E2954" s="19"/>
      <c r="F2954" s="15" t="s">
        <v>110</v>
      </c>
      <c r="G2954" s="22"/>
      <c r="H2954" s="19"/>
      <c r="I2954" s="15" t="s">
        <v>111</v>
      </c>
      <c r="J2954" s="22"/>
      <c r="K2954" s="19"/>
      <c r="L2954" s="15" t="s">
        <v>110</v>
      </c>
      <c r="M2954" s="22"/>
      <c r="N2954" s="19"/>
      <c r="O2954" s="15" t="str">
        <f aca="false">IF(OR(AND(NOT(ISBLANK(G2954)),NOT(ISNUMBER(G2954))),AND(NOT(ISBLANK(J2954)),NOT(ISNUMBER(M2954)))),"Digite um número na C.H.",IF(OR(COUNTIF(B2954:B2963,B2954)&gt;1,COUNTIF(J2954:J2963,J2954)&gt;1),"Docente repetido",""))</f>
        <v/>
      </c>
      <c r="P2954" s="15" t="n">
        <f aca="false">IF(ISBLANK(O2954),"",IF(O2954="",0,1))</f>
        <v>0</v>
      </c>
      <c r="Q2954" s="21"/>
      <c r="R2954" s="21"/>
      <c r="S2954" s="21"/>
      <c r="T2954" s="42" t="str">
        <f aca="false">IF(AND($A2954 = "Nome da disciplina:", ISTEXT($B2954)), "OK", "")</f>
        <v/>
      </c>
      <c r="U2954" s="19"/>
      <c r="V2954" s="19"/>
      <c r="W2954" s="21"/>
    </row>
    <row r="2955" customFormat="false" ht="13.5" hidden="false" customHeight="false" outlineLevel="0" collapsed="false">
      <c r="A2955" s="15" t="s">
        <v>112</v>
      </c>
      <c r="B2955" s="20"/>
      <c r="C2955" s="20"/>
      <c r="D2955" s="20"/>
      <c r="E2955" s="19"/>
      <c r="F2955" s="15" t="s">
        <v>110</v>
      </c>
      <c r="G2955" s="22"/>
      <c r="H2955" s="19"/>
      <c r="I2955" s="15" t="s">
        <v>113</v>
      </c>
      <c r="J2955" s="22"/>
      <c r="K2955" s="19"/>
      <c r="L2955" s="15" t="s">
        <v>110</v>
      </c>
      <c r="M2955" s="22"/>
      <c r="N2955" s="19"/>
      <c r="O2955" s="15" t="str">
        <f aca="false">IF(OR(AND(NOT(ISBLANK(G2955)),NOT(ISNUMBER(G2955))),AND(NOT(ISBLANK(J2955)),NOT(ISNUMBER(M2955)))),"Digite um número na C.H.",IF(OR(COUNTIF(B2954:B2963,B2955)&gt;1,COUNTIF(J2954:J2963,J2955)&gt;1),"Docente repetido",""))</f>
        <v/>
      </c>
      <c r="P2955" s="15" t="n">
        <f aca="false">IF(ISBLANK(O2955),"",IF(O2955="",0,1))</f>
        <v>0</v>
      </c>
      <c r="Q2955" s="21"/>
      <c r="R2955" s="21"/>
      <c r="S2955" s="21"/>
      <c r="T2955" s="42" t="str">
        <f aca="false">IF(AND($A2955 = "Nome da disciplina:", ISTEXT($B2955)), "OK", "")</f>
        <v/>
      </c>
      <c r="U2955" s="19"/>
      <c r="V2955" s="19"/>
      <c r="W2955" s="21"/>
    </row>
    <row r="2956" customFormat="false" ht="13.5" hidden="false" customHeight="false" outlineLevel="0" collapsed="false">
      <c r="A2956" s="15" t="s">
        <v>114</v>
      </c>
      <c r="B2956" s="20"/>
      <c r="C2956" s="20"/>
      <c r="D2956" s="20"/>
      <c r="E2956" s="19"/>
      <c r="F2956" s="15" t="s">
        <v>110</v>
      </c>
      <c r="G2956" s="22"/>
      <c r="H2956" s="19"/>
      <c r="I2956" s="15" t="s">
        <v>115</v>
      </c>
      <c r="J2956" s="22"/>
      <c r="K2956" s="19"/>
      <c r="L2956" s="15" t="s">
        <v>110</v>
      </c>
      <c r="M2956" s="22"/>
      <c r="N2956" s="19"/>
      <c r="O2956" s="15" t="str">
        <f aca="false">IF(OR(AND(NOT(ISBLANK(G2956)),NOT(ISNUMBER(G2956))),AND(NOT(ISBLANK(J2956)),NOT(ISNUMBER(M2956)))),"Digite um número na C.H.",IF(OR(COUNTIF(B2954:B2963,B2956)&gt;1,COUNTIF(J2954:J2963,J2956)&gt;1),"Docente repetido",""))</f>
        <v/>
      </c>
      <c r="P2956" s="15" t="n">
        <f aca="false">IF(ISBLANK(O2956),"",IF(O2956="",0,1))</f>
        <v>0</v>
      </c>
      <c r="Q2956" s="21"/>
      <c r="R2956" s="21"/>
      <c r="S2956" s="21"/>
      <c r="T2956" s="42" t="str">
        <f aca="false">IF(AND($A2956 = "Nome da disciplina:", ISTEXT($B2956)), "OK", "")</f>
        <v/>
      </c>
      <c r="U2956" s="19"/>
      <c r="V2956" s="19"/>
      <c r="W2956" s="21"/>
    </row>
    <row r="2957" customFormat="false" ht="13.5" hidden="false" customHeight="false" outlineLevel="0" collapsed="false">
      <c r="A2957" s="15" t="s">
        <v>116</v>
      </c>
      <c r="B2957" s="20"/>
      <c r="C2957" s="20"/>
      <c r="D2957" s="20"/>
      <c r="E2957" s="19"/>
      <c r="F2957" s="15" t="s">
        <v>110</v>
      </c>
      <c r="G2957" s="22"/>
      <c r="H2957" s="19"/>
      <c r="I2957" s="15" t="s">
        <v>117</v>
      </c>
      <c r="J2957" s="22"/>
      <c r="K2957" s="19"/>
      <c r="L2957" s="15" t="s">
        <v>110</v>
      </c>
      <c r="M2957" s="22"/>
      <c r="N2957" s="19"/>
      <c r="O2957" s="15" t="str">
        <f aca="false">IF(OR(AND(NOT(ISBLANK(G2957)),NOT(ISNUMBER(G2957))),AND(NOT(ISBLANK(J2957)),NOT(ISNUMBER(M2957)))),"Digite um número na C.H.",IF(OR(COUNTIF(B2954:B2963,B2957)&gt;1,COUNTIF(J2954:J2963,J2957)&gt;1),"Docente repetido",""))</f>
        <v/>
      </c>
      <c r="P2957" s="15" t="n">
        <f aca="false">IF(ISBLANK(O2957),"",IF(O2957="",0,1))</f>
        <v>0</v>
      </c>
      <c r="Q2957" s="21"/>
      <c r="R2957" s="21"/>
      <c r="S2957" s="21"/>
      <c r="T2957" s="42" t="str">
        <f aca="false">IF(AND($A2957 = "Nome da disciplina:", ISTEXT($B2957)), "OK", "")</f>
        <v/>
      </c>
      <c r="U2957" s="19"/>
      <c r="V2957" s="19"/>
      <c r="W2957" s="21"/>
    </row>
    <row r="2958" customFormat="false" ht="13.5" hidden="false" customHeight="false" outlineLevel="0" collapsed="false">
      <c r="A2958" s="15" t="s">
        <v>118</v>
      </c>
      <c r="B2958" s="20"/>
      <c r="C2958" s="20"/>
      <c r="D2958" s="20"/>
      <c r="E2958" s="19"/>
      <c r="F2958" s="15" t="s">
        <v>110</v>
      </c>
      <c r="G2958" s="22"/>
      <c r="H2958" s="19"/>
      <c r="I2958" s="15" t="s">
        <v>119</v>
      </c>
      <c r="J2958" s="22"/>
      <c r="K2958" s="19"/>
      <c r="L2958" s="15" t="s">
        <v>110</v>
      </c>
      <c r="M2958" s="22"/>
      <c r="N2958" s="19"/>
      <c r="O2958" s="15" t="str">
        <f aca="false">IF(OR(AND(NOT(ISBLANK(G2958)),NOT(ISNUMBER(G2958))),AND(NOT(ISBLANK(J2958)),NOT(ISNUMBER(M2958)))),"Digite um número na C.H.",IF(OR(COUNTIF(B2954:B2963,B2958)&gt;1,COUNTIF(J2954:J2963,J2958)&gt;1),"Docente repetido",""))</f>
        <v/>
      </c>
      <c r="P2958" s="15" t="n">
        <f aca="false">IF(ISBLANK(O2958),"",IF(O2958="",0,1))</f>
        <v>0</v>
      </c>
      <c r="Q2958" s="21"/>
      <c r="R2958" s="21"/>
      <c r="S2958" s="21"/>
      <c r="T2958" s="42" t="str">
        <f aca="false">IF(AND($A2958 = "Nome da disciplina:", ISTEXT($B2958)), "OK", "")</f>
        <v/>
      </c>
      <c r="U2958" s="19"/>
      <c r="V2958" s="19"/>
      <c r="W2958" s="21"/>
    </row>
    <row r="2959" customFormat="false" ht="13.5" hidden="false" customHeight="false" outlineLevel="0" collapsed="false">
      <c r="A2959" s="15" t="s">
        <v>120</v>
      </c>
      <c r="B2959" s="20"/>
      <c r="C2959" s="20"/>
      <c r="D2959" s="20"/>
      <c r="E2959" s="19"/>
      <c r="F2959" s="15" t="s">
        <v>110</v>
      </c>
      <c r="G2959" s="22"/>
      <c r="H2959" s="19"/>
      <c r="I2959" s="15" t="s">
        <v>121</v>
      </c>
      <c r="J2959" s="22"/>
      <c r="K2959" s="19"/>
      <c r="L2959" s="15" t="s">
        <v>110</v>
      </c>
      <c r="M2959" s="22"/>
      <c r="N2959" s="19"/>
      <c r="O2959" s="15" t="str">
        <f aca="false">IF(OR(AND(NOT(ISBLANK(G2959)),NOT(ISNUMBER(G2959))),AND(NOT(ISBLANK(J2959)),NOT(ISNUMBER(M2959)))),"Digite um número na C.H.",IF(OR(COUNTIF(B2954:B2963,B2959)&gt;1,COUNTIF(J2954:J2963,J2959)&gt;1),"Docente repetido",""))</f>
        <v/>
      </c>
      <c r="P2959" s="15" t="n">
        <f aca="false">IF(ISBLANK(O2959),"",IF(O2959="",0,1))</f>
        <v>0</v>
      </c>
      <c r="Q2959" s="21"/>
      <c r="R2959" s="21"/>
      <c r="S2959" s="21"/>
      <c r="T2959" s="42" t="str">
        <f aca="false">IF(AND($A2959 = "Nome da disciplina:", ISTEXT($B2959)), "OK", "")</f>
        <v/>
      </c>
      <c r="U2959" s="19"/>
      <c r="V2959" s="19"/>
      <c r="W2959" s="21"/>
    </row>
    <row r="2960" customFormat="false" ht="13.5" hidden="false" customHeight="false" outlineLevel="0" collapsed="false">
      <c r="A2960" s="15" t="s">
        <v>122</v>
      </c>
      <c r="B2960" s="20"/>
      <c r="C2960" s="20"/>
      <c r="D2960" s="20"/>
      <c r="E2960" s="19"/>
      <c r="F2960" s="15" t="s">
        <v>110</v>
      </c>
      <c r="G2960" s="22"/>
      <c r="H2960" s="19"/>
      <c r="I2960" s="15" t="s">
        <v>123</v>
      </c>
      <c r="J2960" s="22"/>
      <c r="K2960" s="19"/>
      <c r="L2960" s="15" t="s">
        <v>110</v>
      </c>
      <c r="M2960" s="22"/>
      <c r="N2960" s="19"/>
      <c r="O2960" s="15" t="str">
        <f aca="false">IF(OR(AND(NOT(ISBLANK(G2960)),NOT(ISNUMBER(G2960))),AND(NOT(ISBLANK(J2960)),NOT(ISNUMBER(M2960)))),"Digite um número na C.H.",IF(OR(COUNTIF(B2954:B2963,B2960)&gt;1,COUNTIF(J2954:J2963,J2960)&gt;1),"Docente repetido",""))</f>
        <v/>
      </c>
      <c r="P2960" s="15" t="n">
        <f aca="false">IF(ISBLANK(O2960),"",IF(O2960="",0,1))</f>
        <v>0</v>
      </c>
      <c r="Q2960" s="21"/>
      <c r="R2960" s="21"/>
      <c r="S2960" s="21"/>
      <c r="T2960" s="42" t="str">
        <f aca="false">IF(AND($A2960 = "Nome da disciplina:", ISTEXT($B2960)), "OK", "")</f>
        <v/>
      </c>
      <c r="U2960" s="19"/>
      <c r="V2960" s="19"/>
      <c r="W2960" s="21"/>
    </row>
    <row r="2961" customFormat="false" ht="13.5" hidden="false" customHeight="false" outlineLevel="0" collapsed="false">
      <c r="A2961" s="15" t="s">
        <v>124</v>
      </c>
      <c r="B2961" s="20"/>
      <c r="C2961" s="20"/>
      <c r="D2961" s="20"/>
      <c r="E2961" s="19"/>
      <c r="F2961" s="15" t="s">
        <v>110</v>
      </c>
      <c r="G2961" s="22"/>
      <c r="H2961" s="19"/>
      <c r="I2961" s="15" t="s">
        <v>125</v>
      </c>
      <c r="J2961" s="22"/>
      <c r="K2961" s="19"/>
      <c r="L2961" s="15" t="s">
        <v>110</v>
      </c>
      <c r="M2961" s="22"/>
      <c r="N2961" s="19"/>
      <c r="O2961" s="15" t="str">
        <f aca="false">IF(OR(AND(NOT(ISBLANK(G2961)),NOT(ISNUMBER(G2961))),AND(NOT(ISBLANK(J2961)),NOT(ISNUMBER(M2961)))),"Digite um número na C.H.",IF(OR(COUNTIF(B2954:B2963,B2961)&gt;1,COUNTIF(J2954:J2963,J2961)&gt;1),"Docente repetido",""))</f>
        <v/>
      </c>
      <c r="P2961" s="15" t="n">
        <f aca="false">IF(ISBLANK(O2961),"",IF(O2961="",0,1))</f>
        <v>0</v>
      </c>
      <c r="Q2961" s="21"/>
      <c r="R2961" s="21"/>
      <c r="S2961" s="21"/>
      <c r="T2961" s="42" t="str">
        <f aca="false">IF(AND($A2961 = "Nome da disciplina:", ISTEXT($B2961)), "OK", "")</f>
        <v/>
      </c>
      <c r="U2961" s="19"/>
      <c r="V2961" s="19"/>
      <c r="W2961" s="21"/>
    </row>
    <row r="2962" customFormat="false" ht="13.5" hidden="false" customHeight="false" outlineLevel="0" collapsed="false">
      <c r="A2962" s="15" t="s">
        <v>126</v>
      </c>
      <c r="B2962" s="20"/>
      <c r="C2962" s="20"/>
      <c r="D2962" s="20"/>
      <c r="E2962" s="19"/>
      <c r="F2962" s="15" t="s">
        <v>110</v>
      </c>
      <c r="G2962" s="22"/>
      <c r="H2962" s="19"/>
      <c r="I2962" s="15" t="s">
        <v>127</v>
      </c>
      <c r="J2962" s="22"/>
      <c r="K2962" s="19"/>
      <c r="L2962" s="15" t="s">
        <v>110</v>
      </c>
      <c r="M2962" s="22"/>
      <c r="N2962" s="19"/>
      <c r="O2962" s="15" t="str">
        <f aca="false">IF(OR(AND(NOT(ISBLANK(G2962)),NOT(ISNUMBER(G2962))),AND(NOT(ISBLANK(J2962)),NOT(ISNUMBER(M2962)))),"Digite um número na C.H.",IF(OR(COUNTIF(B2954:B2963,B2962)&gt;1,COUNTIF(J2954:J2963,J2962)&gt;1),"Docente repetido",""))</f>
        <v/>
      </c>
      <c r="P2962" s="15" t="n">
        <f aca="false">IF(ISBLANK(O2962),"",IF(O2962="",0,1))</f>
        <v>0</v>
      </c>
      <c r="Q2962" s="21"/>
      <c r="R2962" s="21"/>
      <c r="S2962" s="21"/>
      <c r="T2962" s="42" t="str">
        <f aca="false">IF(AND($A2962 = "Nome da disciplina:", ISTEXT($B2962)), "OK", "")</f>
        <v/>
      </c>
      <c r="U2962" s="21"/>
      <c r="V2962" s="21"/>
      <c r="W2962" s="21"/>
    </row>
    <row r="2963" customFormat="false" ht="13.5" hidden="false" customHeight="false" outlineLevel="0" collapsed="false">
      <c r="A2963" s="15" t="s">
        <v>128</v>
      </c>
      <c r="B2963" s="20"/>
      <c r="C2963" s="20"/>
      <c r="D2963" s="20"/>
      <c r="E2963" s="19"/>
      <c r="F2963" s="15" t="s">
        <v>110</v>
      </c>
      <c r="G2963" s="22"/>
      <c r="H2963" s="19"/>
      <c r="I2963" s="15" t="s">
        <v>129</v>
      </c>
      <c r="J2963" s="22"/>
      <c r="K2963" s="19"/>
      <c r="L2963" s="15" t="s">
        <v>110</v>
      </c>
      <c r="M2963" s="22"/>
      <c r="N2963" s="19"/>
      <c r="O2963" s="15" t="str">
        <f aca="false">IF(OR(AND(NOT(ISBLANK(G2963)),NOT(ISNUMBER(G2963))),AND(NOT(ISBLANK(J2963)),NOT(ISNUMBER(M2963)))),"Digite um número na C.H.",IF(OR(COUNTIF(B2954:B2963,B2963)&gt;1,COUNTIF(J2954:J2963,J2963)&gt;1),"Docente repetido",""))</f>
        <v/>
      </c>
      <c r="P2963" s="15" t="n">
        <f aca="false">IF(ISBLANK(O2963),"",IF(O2963="",0,1))</f>
        <v>0</v>
      </c>
      <c r="Q2963" s="21"/>
      <c r="R2963" s="21"/>
      <c r="S2963" s="21"/>
      <c r="T2963" s="42" t="str">
        <f aca="false">IF(AND($A2963 = "Nome da disciplina:", ISTEXT($B2963)), "OK", "")</f>
        <v/>
      </c>
      <c r="U2963" s="21"/>
      <c r="V2963" s="21"/>
      <c r="W2963" s="21"/>
    </row>
    <row r="2964" customFormat="false" ht="12" hidden="false" customHeight="false" outlineLevel="0" collapsed="false">
      <c r="A2964" s="21"/>
      <c r="B2964" s="21"/>
      <c r="C2964" s="21"/>
      <c r="D2964" s="21"/>
      <c r="E2964" s="21"/>
      <c r="F2964" s="21"/>
      <c r="G2964" s="21"/>
      <c r="H2964" s="21"/>
      <c r="I2964" s="21"/>
      <c r="J2964" s="21"/>
      <c r="K2964" s="21"/>
      <c r="L2964" s="21"/>
      <c r="M2964" s="21"/>
      <c r="N2964" s="21"/>
      <c r="O2964" s="21"/>
      <c r="P2964" s="21"/>
      <c r="Q2964" s="21"/>
      <c r="R2964" s="21"/>
      <c r="S2964" s="21"/>
      <c r="T2964" s="42" t="str">
        <f aca="false">IF(AND($A2964 = "Nome da disciplina:", ISTEXT($B2964)), "OK", "")</f>
        <v/>
      </c>
      <c r="U2964" s="21"/>
      <c r="V2964" s="21"/>
      <c r="W2964" s="21"/>
    </row>
    <row r="2965" customFormat="false" ht="15.75" hidden="false" customHeight="true" outlineLevel="0" collapsed="false">
      <c r="T2965" s="42" t="str">
        <f aca="false">IF(AND($A2965 = "Nome da disciplina:", ISTEXT($B2965)), "OK", "")</f>
        <v/>
      </c>
    </row>
    <row r="2966" customFormat="false" ht="15.75" hidden="false" customHeight="true" outlineLevel="0" collapsed="false">
      <c r="T2966" s="42" t="str">
        <f aca="false">IF(AND($A2966 = "Nome da disciplina:", ISTEXT($B2966)), "OK", "")</f>
        <v/>
      </c>
    </row>
    <row r="2967" customFormat="false" ht="19.5" hidden="false" customHeight="true" outlineLevel="0" collapsed="false">
      <c r="A2967" s="15" t="s">
        <v>98</v>
      </c>
      <c r="B2967" s="17"/>
      <c r="C2967" s="17"/>
      <c r="D2967" s="17"/>
      <c r="E2967" s="17"/>
      <c r="F2967" s="17"/>
      <c r="G2967" s="17"/>
      <c r="H2967" s="17"/>
      <c r="I2967" s="17"/>
      <c r="J2967" s="17"/>
      <c r="K2967" s="17"/>
      <c r="L2967" s="17"/>
      <c r="M2967" s="17"/>
      <c r="N2967" s="19"/>
      <c r="O2967" s="15" t="str">
        <f aca="false">IF(AND(B2967="",NOT(F2968="")),"Nome da disciplina obrigatório","")</f>
        <v/>
      </c>
      <c r="P2967" s="15" t="n">
        <f aca="false">IF(ISBLANK(O2967),"",IF(O2967="",0,1))</f>
        <v>0</v>
      </c>
      <c r="Q2967" s="21"/>
      <c r="R2967" s="21"/>
      <c r="S2967" s="21"/>
      <c r="T2967" s="42" t="str">
        <f aca="false">IF(AND($A2967 = "Nome da disciplina:", ISTEXT($B2967)), "OK", "")</f>
        <v/>
      </c>
      <c r="U2967" s="21"/>
      <c r="V2967" s="21"/>
      <c r="W2967" s="21"/>
    </row>
    <row r="2968" customFormat="false" ht="32.25" hidden="false" customHeight="true" outlineLevel="0" collapsed="false">
      <c r="A2968" s="47" t="s">
        <v>99</v>
      </c>
      <c r="B2968" s="47"/>
      <c r="C2968" s="47"/>
      <c r="D2968" s="47"/>
      <c r="E2968" s="47"/>
      <c r="F2968" s="15" t="str">
        <f aca="false">IF(SUM(G2978:G2987)+SUM(M2978:M2987)=0,"",SUM(G2978:G2987)+SUM(M2978:M2987))</f>
        <v/>
      </c>
      <c r="H2968" s="19"/>
      <c r="I2968" s="19"/>
      <c r="J2968" s="19"/>
      <c r="K2968" s="19"/>
      <c r="L2968" s="19"/>
      <c r="M2968" s="19"/>
      <c r="N2968" s="19"/>
      <c r="O2968" s="15" t="str">
        <f aca="false">IF(F2968="", "", IF(AND(NOT(F2968=0),NOT(MOD(F2968,15)=0)),"A carga horária deve ser múltiplo de 15",""))</f>
        <v/>
      </c>
      <c r="P2968" s="15" t="n">
        <f aca="false">IF(ISBLANK(O2968),"",IF(O2968="",0,1))</f>
        <v>0</v>
      </c>
      <c r="Q2968" s="21"/>
      <c r="R2968" s="21"/>
      <c r="S2968" s="21"/>
      <c r="T2968" s="42" t="str">
        <f aca="false">IF(AND($A2968 = "Nome da disciplina:", ISTEXT($B2968)), "OK", "")</f>
        <v/>
      </c>
      <c r="U2968" s="19"/>
      <c r="V2968" s="19"/>
      <c r="W2968" s="21"/>
    </row>
    <row r="2969" customFormat="false" ht="13.5" hidden="false" customHeight="true" outlineLevel="0" collapsed="false">
      <c r="A2969" s="39" t="s">
        <v>92</v>
      </c>
      <c r="B2969" s="39"/>
      <c r="C2969" s="39"/>
      <c r="D2969" s="39"/>
      <c r="E2969" s="39"/>
      <c r="F2969" s="48" t="str">
        <f aca="false">IF(AND(NOT(ISBLANK(F2968)),ISNUMBER(F2968),F2968&gt;=15),F2968/15,"")</f>
        <v/>
      </c>
      <c r="G2969" s="19"/>
      <c r="H2969" s="19"/>
      <c r="I2969" s="19"/>
      <c r="J2969" s="19"/>
      <c r="K2969" s="19"/>
      <c r="L2969" s="19"/>
      <c r="M2969" s="19"/>
      <c r="N2969" s="19"/>
      <c r="O2969" s="21"/>
      <c r="P2969" s="21"/>
      <c r="Q2969" s="21"/>
      <c r="R2969" s="21"/>
      <c r="S2969" s="21"/>
      <c r="T2969" s="42" t="str">
        <f aca="false">IF(AND($A2969 = "Nome da disciplina:", ISTEXT($B2969)), "OK", "")</f>
        <v/>
      </c>
      <c r="U2969" s="19"/>
      <c r="V2969" s="19"/>
      <c r="W2969" s="21"/>
    </row>
    <row r="2970" customFormat="false" ht="60" hidden="false" customHeight="true" outlineLevel="0" collapsed="false">
      <c r="A2970" s="15" t="s">
        <v>100</v>
      </c>
      <c r="B2970" s="31"/>
      <c r="C2970" s="31"/>
      <c r="D2970" s="31"/>
      <c r="E2970" s="31"/>
      <c r="F2970" s="31"/>
      <c r="G2970" s="31"/>
      <c r="H2970" s="31"/>
      <c r="I2970" s="31"/>
      <c r="J2970" s="31"/>
      <c r="K2970" s="31"/>
      <c r="L2970" s="31"/>
      <c r="M2970" s="31"/>
      <c r="N2970" s="19"/>
      <c r="O2970" s="21"/>
      <c r="P2970" s="21"/>
      <c r="Q2970" s="21"/>
      <c r="R2970" s="21"/>
      <c r="S2970" s="21"/>
      <c r="T2970" s="42" t="str">
        <f aca="false">IF(AND($A2970 = "Nome da disciplina:", ISTEXT($B2970)), "OK", "")</f>
        <v/>
      </c>
      <c r="U2970" s="19"/>
      <c r="V2970" s="19"/>
      <c r="W2970" s="21"/>
    </row>
    <row r="2971" customFormat="false" ht="60" hidden="false" customHeight="true" outlineLevel="0" collapsed="false">
      <c r="A2971" s="49" t="s">
        <v>101</v>
      </c>
      <c r="B2971" s="31"/>
      <c r="C2971" s="31"/>
      <c r="D2971" s="31"/>
      <c r="E2971" s="31"/>
      <c r="F2971" s="31"/>
      <c r="G2971" s="31"/>
      <c r="H2971" s="31"/>
      <c r="I2971" s="31"/>
      <c r="J2971" s="31"/>
      <c r="K2971" s="31"/>
      <c r="L2971" s="31"/>
      <c r="M2971" s="31"/>
      <c r="N2971" s="19"/>
      <c r="O2971" s="21"/>
      <c r="P2971" s="21"/>
      <c r="Q2971" s="21"/>
      <c r="R2971" s="21"/>
      <c r="S2971" s="21"/>
      <c r="T2971" s="42" t="str">
        <f aca="false">IF(AND($A2971 = "Nome da disciplina:", ISTEXT($B2971)), "OK", "")</f>
        <v/>
      </c>
      <c r="U2971" s="19"/>
      <c r="V2971" s="19"/>
      <c r="W2971" s="21"/>
    </row>
    <row r="2972" customFormat="false" ht="13.5" hidden="false" customHeight="false" outlineLevel="0" collapsed="false">
      <c r="A2972" s="15" t="s">
        <v>102</v>
      </c>
      <c r="B2972" s="22"/>
      <c r="C2972" s="50" t="s">
        <v>103</v>
      </c>
      <c r="D2972" s="19"/>
      <c r="E2972" s="19"/>
      <c r="G2972" s="21"/>
      <c r="H2972" s="19"/>
      <c r="I2972" s="19"/>
      <c r="J2972" s="19"/>
      <c r="K2972" s="19"/>
      <c r="L2972" s="19"/>
      <c r="M2972" s="19"/>
      <c r="N2972" s="19"/>
      <c r="O2972" s="21"/>
      <c r="P2972" s="21"/>
      <c r="Q2972" s="21"/>
      <c r="R2972" s="21"/>
      <c r="S2972" s="21"/>
      <c r="T2972" s="42" t="str">
        <f aca="false">IF(AND($A2972 = "Nome da disciplina:", ISTEXT($B2972)), "OK", "")</f>
        <v/>
      </c>
      <c r="U2972" s="19"/>
      <c r="V2972" s="19"/>
      <c r="W2972" s="21"/>
    </row>
    <row r="2973" customFormat="false" ht="13.5" hidden="false" customHeight="false" outlineLevel="0" collapsed="false">
      <c r="A2973" s="15" t="s">
        <v>104</v>
      </c>
      <c r="B2973" s="22"/>
      <c r="C2973" s="50" t="s">
        <v>103</v>
      </c>
      <c r="D2973" s="19"/>
      <c r="E2973" s="19"/>
      <c r="G2973" s="21"/>
      <c r="H2973" s="19"/>
      <c r="I2973" s="19"/>
      <c r="J2973" s="19"/>
      <c r="K2973" s="19"/>
      <c r="L2973" s="19"/>
      <c r="M2973" s="19"/>
      <c r="N2973" s="19"/>
      <c r="O2973" s="21"/>
      <c r="P2973" s="21"/>
      <c r="Q2973" s="21"/>
      <c r="R2973" s="21"/>
      <c r="S2973" s="21"/>
      <c r="T2973" s="42" t="str">
        <f aca="false">IF(AND($A2973 = "Nome da disciplina:", ISTEXT($B2973)), "OK", "")</f>
        <v/>
      </c>
      <c r="U2973" s="19"/>
      <c r="V2973" s="19"/>
      <c r="W2973" s="21"/>
    </row>
    <row r="2974" customFormat="false" ht="13.5" hidden="false" customHeight="true" outlineLevel="0" collapsed="false">
      <c r="A2974" s="51" t="s">
        <v>105</v>
      </c>
      <c r="B2974" s="51"/>
      <c r="C2974" s="22"/>
      <c r="D2974" s="50" t="s">
        <v>103</v>
      </c>
      <c r="E2974" s="19"/>
      <c r="F2974" s="52"/>
      <c r="G2974" s="21"/>
      <c r="H2974" s="19"/>
      <c r="I2974" s="19"/>
      <c r="J2974" s="19"/>
      <c r="K2974" s="19"/>
      <c r="L2974" s="19"/>
      <c r="M2974" s="19"/>
      <c r="N2974" s="19"/>
      <c r="O2974" s="21"/>
      <c r="P2974" s="21"/>
      <c r="Q2974" s="21"/>
      <c r="R2974" s="21"/>
      <c r="S2974" s="21"/>
      <c r="T2974" s="42" t="str">
        <f aca="false">IF(AND($A2974 = "Nome da disciplina:", ISTEXT($B2974)), "OK", "")</f>
        <v/>
      </c>
      <c r="U2974" s="19"/>
      <c r="V2974" s="19"/>
      <c r="W2974" s="21"/>
    </row>
    <row r="2975" customFormat="false" ht="13.5" hidden="false" customHeight="true" outlineLevel="0" collapsed="false">
      <c r="A2975" s="51" t="s">
        <v>106</v>
      </c>
      <c r="B2975" s="51"/>
      <c r="C2975" s="22"/>
      <c r="D2975" s="50" t="s">
        <v>103</v>
      </c>
      <c r="E2975" s="19"/>
      <c r="F2975" s="52"/>
      <c r="G2975" s="21"/>
      <c r="H2975" s="19"/>
      <c r="I2975" s="19"/>
      <c r="J2975" s="19"/>
      <c r="K2975" s="19"/>
      <c r="L2975" s="19"/>
      <c r="M2975" s="19"/>
      <c r="N2975" s="19"/>
      <c r="O2975" s="21"/>
      <c r="P2975" s="21"/>
      <c r="Q2975" s="21"/>
      <c r="R2975" s="21"/>
      <c r="S2975" s="21"/>
      <c r="T2975" s="42" t="str">
        <f aca="false">IF(AND($A2975 = "Nome da disciplina:", ISTEXT($B2975)), "OK", "")</f>
        <v/>
      </c>
      <c r="U2975" s="19"/>
      <c r="V2975" s="19"/>
      <c r="W2975" s="21"/>
    </row>
    <row r="2976" customFormat="false" ht="13.5" hidden="false" customHeight="true" outlineLevel="0" collapsed="false">
      <c r="A2976" s="57" t="s">
        <v>107</v>
      </c>
      <c r="B2976" s="57"/>
      <c r="C2976" s="57"/>
      <c r="D2976" s="22"/>
      <c r="E2976" s="50" t="s">
        <v>103</v>
      </c>
      <c r="G2976" s="21"/>
      <c r="H2976" s="19"/>
      <c r="I2976" s="19"/>
      <c r="J2976" s="19"/>
      <c r="K2976" s="19"/>
      <c r="L2976" s="19"/>
      <c r="M2976" s="19"/>
      <c r="N2976" s="19"/>
      <c r="O2976" s="21"/>
      <c r="P2976" s="21"/>
      <c r="Q2976" s="21"/>
      <c r="R2976" s="21"/>
      <c r="S2976" s="21"/>
      <c r="T2976" s="42" t="str">
        <f aca="false">IF(AND($A2976 = "Nome da disciplina:", ISTEXT($B2976)), "OK", "")</f>
        <v/>
      </c>
      <c r="U2976" s="19"/>
      <c r="V2976" s="19"/>
      <c r="W2976" s="21"/>
    </row>
    <row r="2977" customFormat="false" ht="13.5" hidden="false" customHeight="true" outlineLevel="0" collapsed="false">
      <c r="A2977" s="59" t="s">
        <v>108</v>
      </c>
      <c r="B2977" s="59"/>
      <c r="C2977" s="59"/>
      <c r="D2977" s="22"/>
      <c r="E2977" s="50" t="s">
        <v>103</v>
      </c>
      <c r="G2977" s="21"/>
      <c r="H2977" s="19"/>
      <c r="I2977" s="19"/>
      <c r="J2977" s="19"/>
      <c r="K2977" s="19"/>
      <c r="L2977" s="19"/>
      <c r="M2977" s="19"/>
      <c r="N2977" s="19"/>
      <c r="O2977" s="21"/>
      <c r="P2977" s="21"/>
      <c r="Q2977" s="21"/>
      <c r="R2977" s="21"/>
      <c r="S2977" s="21"/>
      <c r="T2977" s="42" t="str">
        <f aca="false">IF(AND($A2977 = "Nome da disciplina:", ISTEXT($B2977)), "OK", "")</f>
        <v/>
      </c>
      <c r="U2977" s="19"/>
      <c r="V2977" s="19"/>
      <c r="W2977" s="21"/>
    </row>
    <row r="2978" customFormat="false" ht="13.5" hidden="false" customHeight="false" outlineLevel="0" collapsed="false">
      <c r="A2978" s="15" t="s">
        <v>109</v>
      </c>
      <c r="B2978" s="20"/>
      <c r="C2978" s="20"/>
      <c r="D2978" s="20"/>
      <c r="E2978" s="19"/>
      <c r="F2978" s="15" t="s">
        <v>110</v>
      </c>
      <c r="G2978" s="22"/>
      <c r="H2978" s="19"/>
      <c r="I2978" s="15" t="s">
        <v>111</v>
      </c>
      <c r="J2978" s="22"/>
      <c r="K2978" s="19"/>
      <c r="L2978" s="15" t="s">
        <v>110</v>
      </c>
      <c r="M2978" s="22"/>
      <c r="N2978" s="19"/>
      <c r="O2978" s="15" t="str">
        <f aca="false">IF(OR(AND(NOT(ISBLANK(G2978)),NOT(ISNUMBER(G2978))),AND(NOT(ISBLANK(J2978)),NOT(ISNUMBER(M2978)))),"Digite um número na C.H.",IF(OR(COUNTIF(B2978:B2987,B2978)&gt;1,COUNTIF(J2978:J2987,J2978)&gt;1),"Docente repetido",""))</f>
        <v/>
      </c>
      <c r="P2978" s="15" t="n">
        <f aca="false">IF(ISBLANK(O2978),"",IF(O2978="",0,1))</f>
        <v>0</v>
      </c>
      <c r="Q2978" s="21"/>
      <c r="R2978" s="21"/>
      <c r="S2978" s="21"/>
      <c r="T2978" s="42" t="str">
        <f aca="false">IF(AND($A2978 = "Nome da disciplina:", ISTEXT($B2978)), "OK", "")</f>
        <v/>
      </c>
      <c r="U2978" s="19"/>
      <c r="V2978" s="19"/>
      <c r="W2978" s="21"/>
    </row>
    <row r="2979" customFormat="false" ht="13.5" hidden="false" customHeight="false" outlineLevel="0" collapsed="false">
      <c r="A2979" s="15" t="s">
        <v>112</v>
      </c>
      <c r="B2979" s="20"/>
      <c r="C2979" s="20"/>
      <c r="D2979" s="20"/>
      <c r="E2979" s="19"/>
      <c r="F2979" s="15" t="s">
        <v>110</v>
      </c>
      <c r="G2979" s="22"/>
      <c r="H2979" s="19"/>
      <c r="I2979" s="15" t="s">
        <v>113</v>
      </c>
      <c r="J2979" s="22"/>
      <c r="K2979" s="19"/>
      <c r="L2979" s="15" t="s">
        <v>110</v>
      </c>
      <c r="M2979" s="22"/>
      <c r="N2979" s="19"/>
      <c r="O2979" s="15" t="str">
        <f aca="false">IF(OR(AND(NOT(ISBLANK(G2979)),NOT(ISNUMBER(G2979))),AND(NOT(ISBLANK(J2979)),NOT(ISNUMBER(M2979)))),"Digite um número na C.H.",IF(OR(COUNTIF(B2978:B2987,B2979)&gt;1,COUNTIF(J2978:J2987,J2979)&gt;1),"Docente repetido",""))</f>
        <v/>
      </c>
      <c r="P2979" s="15" t="n">
        <f aca="false">IF(ISBLANK(O2979),"",IF(O2979="",0,1))</f>
        <v>0</v>
      </c>
      <c r="Q2979" s="21"/>
      <c r="R2979" s="21"/>
      <c r="S2979" s="21"/>
      <c r="T2979" s="42" t="str">
        <f aca="false">IF(AND($A2979 = "Nome da disciplina:", ISTEXT($B2979)), "OK", "")</f>
        <v/>
      </c>
      <c r="U2979" s="19"/>
      <c r="V2979" s="19"/>
      <c r="W2979" s="21"/>
    </row>
    <row r="2980" customFormat="false" ht="13.5" hidden="false" customHeight="false" outlineLevel="0" collapsed="false">
      <c r="A2980" s="15" t="s">
        <v>114</v>
      </c>
      <c r="B2980" s="20"/>
      <c r="C2980" s="20"/>
      <c r="D2980" s="20"/>
      <c r="E2980" s="19"/>
      <c r="F2980" s="15" t="s">
        <v>110</v>
      </c>
      <c r="G2980" s="22"/>
      <c r="H2980" s="19"/>
      <c r="I2980" s="15" t="s">
        <v>115</v>
      </c>
      <c r="J2980" s="22"/>
      <c r="K2980" s="19"/>
      <c r="L2980" s="15" t="s">
        <v>110</v>
      </c>
      <c r="M2980" s="22"/>
      <c r="N2980" s="19"/>
      <c r="O2980" s="15" t="str">
        <f aca="false">IF(OR(AND(NOT(ISBLANK(G2980)),NOT(ISNUMBER(G2980))),AND(NOT(ISBLANK(J2980)),NOT(ISNUMBER(M2980)))),"Digite um número na C.H.",IF(OR(COUNTIF(B2978:B2987,B2980)&gt;1,COUNTIF(J2978:J2987,J2980)&gt;1),"Docente repetido",""))</f>
        <v/>
      </c>
      <c r="P2980" s="15" t="n">
        <f aca="false">IF(ISBLANK(O2980),"",IF(O2980="",0,1))</f>
        <v>0</v>
      </c>
      <c r="Q2980" s="21"/>
      <c r="R2980" s="21"/>
      <c r="S2980" s="21"/>
      <c r="T2980" s="42" t="str">
        <f aca="false">IF(AND($A2980 = "Nome da disciplina:", ISTEXT($B2980)), "OK", "")</f>
        <v/>
      </c>
      <c r="U2980" s="19"/>
      <c r="V2980" s="19"/>
      <c r="W2980" s="21"/>
    </row>
    <row r="2981" customFormat="false" ht="13.5" hidden="false" customHeight="false" outlineLevel="0" collapsed="false">
      <c r="A2981" s="15" t="s">
        <v>116</v>
      </c>
      <c r="B2981" s="20"/>
      <c r="C2981" s="20"/>
      <c r="D2981" s="20"/>
      <c r="E2981" s="19"/>
      <c r="F2981" s="15" t="s">
        <v>110</v>
      </c>
      <c r="G2981" s="22"/>
      <c r="H2981" s="19"/>
      <c r="I2981" s="15" t="s">
        <v>117</v>
      </c>
      <c r="J2981" s="22"/>
      <c r="K2981" s="19"/>
      <c r="L2981" s="15" t="s">
        <v>110</v>
      </c>
      <c r="M2981" s="22"/>
      <c r="N2981" s="19"/>
      <c r="O2981" s="15" t="str">
        <f aca="false">IF(OR(AND(NOT(ISBLANK(G2981)),NOT(ISNUMBER(G2981))),AND(NOT(ISBLANK(J2981)),NOT(ISNUMBER(M2981)))),"Digite um número na C.H.",IF(OR(COUNTIF(B2978:B2987,B2981)&gt;1,COUNTIF(J2978:J2987,J2981)&gt;1),"Docente repetido",""))</f>
        <v/>
      </c>
      <c r="P2981" s="15" t="n">
        <f aca="false">IF(ISBLANK(O2981),"",IF(O2981="",0,1))</f>
        <v>0</v>
      </c>
      <c r="Q2981" s="21"/>
      <c r="R2981" s="21"/>
      <c r="S2981" s="21"/>
      <c r="T2981" s="42" t="str">
        <f aca="false">IF(AND($A2981 = "Nome da disciplina:", ISTEXT($B2981)), "OK", "")</f>
        <v/>
      </c>
      <c r="U2981" s="19"/>
      <c r="V2981" s="19"/>
      <c r="W2981" s="21"/>
    </row>
    <row r="2982" customFormat="false" ht="13.5" hidden="false" customHeight="false" outlineLevel="0" collapsed="false">
      <c r="A2982" s="15" t="s">
        <v>118</v>
      </c>
      <c r="B2982" s="20"/>
      <c r="C2982" s="20"/>
      <c r="D2982" s="20"/>
      <c r="E2982" s="19"/>
      <c r="F2982" s="15" t="s">
        <v>110</v>
      </c>
      <c r="G2982" s="22"/>
      <c r="H2982" s="19"/>
      <c r="I2982" s="15" t="s">
        <v>119</v>
      </c>
      <c r="J2982" s="22"/>
      <c r="K2982" s="19"/>
      <c r="L2982" s="15" t="s">
        <v>110</v>
      </c>
      <c r="M2982" s="22"/>
      <c r="N2982" s="19"/>
      <c r="O2982" s="15" t="str">
        <f aca="false">IF(OR(AND(NOT(ISBLANK(G2982)),NOT(ISNUMBER(G2982))),AND(NOT(ISBLANK(J2982)),NOT(ISNUMBER(M2982)))),"Digite um número na C.H.",IF(OR(COUNTIF(B2978:B2987,B2982)&gt;1,COUNTIF(J2978:J2987,J2982)&gt;1),"Docente repetido",""))</f>
        <v/>
      </c>
      <c r="P2982" s="15" t="n">
        <f aca="false">IF(ISBLANK(O2982),"",IF(O2982="",0,1))</f>
        <v>0</v>
      </c>
      <c r="Q2982" s="21"/>
      <c r="R2982" s="21"/>
      <c r="S2982" s="21"/>
      <c r="T2982" s="42" t="str">
        <f aca="false">IF(AND($A2982 = "Nome da disciplina:", ISTEXT($B2982)), "OK", "")</f>
        <v/>
      </c>
      <c r="U2982" s="19"/>
      <c r="V2982" s="19"/>
      <c r="W2982" s="21"/>
    </row>
    <row r="2983" customFormat="false" ht="13.5" hidden="false" customHeight="false" outlineLevel="0" collapsed="false">
      <c r="A2983" s="15" t="s">
        <v>120</v>
      </c>
      <c r="B2983" s="20"/>
      <c r="C2983" s="20"/>
      <c r="D2983" s="20"/>
      <c r="E2983" s="19"/>
      <c r="F2983" s="15" t="s">
        <v>110</v>
      </c>
      <c r="G2983" s="22"/>
      <c r="H2983" s="19"/>
      <c r="I2983" s="15" t="s">
        <v>121</v>
      </c>
      <c r="J2983" s="22"/>
      <c r="K2983" s="19"/>
      <c r="L2983" s="15" t="s">
        <v>110</v>
      </c>
      <c r="M2983" s="22"/>
      <c r="N2983" s="19"/>
      <c r="O2983" s="15" t="str">
        <f aca="false">IF(OR(AND(NOT(ISBLANK(G2983)),NOT(ISNUMBER(G2983))),AND(NOT(ISBLANK(J2983)),NOT(ISNUMBER(M2983)))),"Digite um número na C.H.",IF(OR(COUNTIF(B2978:B2987,B2983)&gt;1,COUNTIF(J2978:J2987,J2983)&gt;1),"Docente repetido",""))</f>
        <v/>
      </c>
      <c r="P2983" s="15" t="n">
        <f aca="false">IF(ISBLANK(O2983),"",IF(O2983="",0,1))</f>
        <v>0</v>
      </c>
      <c r="Q2983" s="21"/>
      <c r="R2983" s="21"/>
      <c r="S2983" s="21"/>
      <c r="T2983" s="42" t="str">
        <f aca="false">IF(AND($A2983 = "Nome da disciplina:", ISTEXT($B2983)), "OK", "")</f>
        <v/>
      </c>
      <c r="U2983" s="19"/>
      <c r="V2983" s="19"/>
      <c r="W2983" s="21"/>
    </row>
    <row r="2984" customFormat="false" ht="13.5" hidden="false" customHeight="false" outlineLevel="0" collapsed="false">
      <c r="A2984" s="15" t="s">
        <v>122</v>
      </c>
      <c r="B2984" s="20"/>
      <c r="C2984" s="20"/>
      <c r="D2984" s="20"/>
      <c r="E2984" s="19"/>
      <c r="F2984" s="15" t="s">
        <v>110</v>
      </c>
      <c r="G2984" s="22"/>
      <c r="H2984" s="19"/>
      <c r="I2984" s="15" t="s">
        <v>123</v>
      </c>
      <c r="J2984" s="22"/>
      <c r="K2984" s="19"/>
      <c r="L2984" s="15" t="s">
        <v>110</v>
      </c>
      <c r="M2984" s="22"/>
      <c r="N2984" s="19"/>
      <c r="O2984" s="15" t="str">
        <f aca="false">IF(OR(AND(NOT(ISBLANK(G2984)),NOT(ISNUMBER(G2984))),AND(NOT(ISBLANK(J2984)),NOT(ISNUMBER(M2984)))),"Digite um número na C.H.",IF(OR(COUNTIF(B2978:B2987,B2984)&gt;1,COUNTIF(J2978:J2987,J2984)&gt;1),"Docente repetido",""))</f>
        <v/>
      </c>
      <c r="P2984" s="15" t="n">
        <f aca="false">IF(ISBLANK(O2984),"",IF(O2984="",0,1))</f>
        <v>0</v>
      </c>
      <c r="Q2984" s="21"/>
      <c r="R2984" s="21"/>
      <c r="S2984" s="21"/>
      <c r="T2984" s="42" t="str">
        <f aca="false">IF(AND($A2984 = "Nome da disciplina:", ISTEXT($B2984)), "OK", "")</f>
        <v/>
      </c>
      <c r="U2984" s="19"/>
      <c r="V2984" s="19"/>
      <c r="W2984" s="21"/>
    </row>
    <row r="2985" customFormat="false" ht="13.5" hidden="false" customHeight="false" outlineLevel="0" collapsed="false">
      <c r="A2985" s="15" t="s">
        <v>124</v>
      </c>
      <c r="B2985" s="20"/>
      <c r="C2985" s="20"/>
      <c r="D2985" s="20"/>
      <c r="E2985" s="19"/>
      <c r="F2985" s="15" t="s">
        <v>110</v>
      </c>
      <c r="G2985" s="22"/>
      <c r="H2985" s="19"/>
      <c r="I2985" s="15" t="s">
        <v>125</v>
      </c>
      <c r="J2985" s="22"/>
      <c r="K2985" s="19"/>
      <c r="L2985" s="15" t="s">
        <v>110</v>
      </c>
      <c r="M2985" s="22"/>
      <c r="N2985" s="19"/>
      <c r="O2985" s="15" t="str">
        <f aca="false">IF(OR(AND(NOT(ISBLANK(G2985)),NOT(ISNUMBER(G2985))),AND(NOT(ISBLANK(J2985)),NOT(ISNUMBER(M2985)))),"Digite um número na C.H.",IF(OR(COUNTIF(B2978:B2987,B2985)&gt;1,COUNTIF(J2978:J2987,J2985)&gt;1),"Docente repetido",""))</f>
        <v/>
      </c>
      <c r="P2985" s="15" t="n">
        <f aca="false">IF(ISBLANK(O2985),"",IF(O2985="",0,1))</f>
        <v>0</v>
      </c>
      <c r="Q2985" s="21"/>
      <c r="R2985" s="21"/>
      <c r="S2985" s="21"/>
      <c r="T2985" s="42" t="str">
        <f aca="false">IF(AND($A2985 = "Nome da disciplina:", ISTEXT($B2985)), "OK", "")</f>
        <v/>
      </c>
      <c r="U2985" s="19"/>
      <c r="V2985" s="19"/>
      <c r="W2985" s="21"/>
    </row>
    <row r="2986" customFormat="false" ht="13.5" hidden="false" customHeight="false" outlineLevel="0" collapsed="false">
      <c r="A2986" s="15" t="s">
        <v>126</v>
      </c>
      <c r="B2986" s="20"/>
      <c r="C2986" s="20"/>
      <c r="D2986" s="20"/>
      <c r="E2986" s="19"/>
      <c r="F2986" s="15" t="s">
        <v>110</v>
      </c>
      <c r="G2986" s="22"/>
      <c r="H2986" s="19"/>
      <c r="I2986" s="15" t="s">
        <v>127</v>
      </c>
      <c r="J2986" s="22"/>
      <c r="K2986" s="19"/>
      <c r="L2986" s="15" t="s">
        <v>110</v>
      </c>
      <c r="M2986" s="22"/>
      <c r="N2986" s="19"/>
      <c r="O2986" s="15" t="str">
        <f aca="false">IF(OR(AND(NOT(ISBLANK(G2986)),NOT(ISNUMBER(G2986))),AND(NOT(ISBLANK(J2986)),NOT(ISNUMBER(M2986)))),"Digite um número na C.H.",IF(OR(COUNTIF(B2978:B2987,B2986)&gt;1,COUNTIF(J2978:J2987,J2986)&gt;1),"Docente repetido",""))</f>
        <v/>
      </c>
      <c r="P2986" s="15" t="n">
        <f aca="false">IF(ISBLANK(O2986),"",IF(O2986="",0,1))</f>
        <v>0</v>
      </c>
      <c r="Q2986" s="21"/>
      <c r="R2986" s="21"/>
      <c r="S2986" s="21"/>
      <c r="T2986" s="42" t="str">
        <f aca="false">IF(AND($A2986 = "Nome da disciplina:", ISTEXT($B2986)), "OK", "")</f>
        <v/>
      </c>
      <c r="U2986" s="21"/>
      <c r="V2986" s="21"/>
      <c r="W2986" s="21"/>
    </row>
    <row r="2987" customFormat="false" ht="13.5" hidden="false" customHeight="false" outlineLevel="0" collapsed="false">
      <c r="A2987" s="15" t="s">
        <v>128</v>
      </c>
      <c r="B2987" s="20"/>
      <c r="C2987" s="20"/>
      <c r="D2987" s="20"/>
      <c r="E2987" s="19"/>
      <c r="F2987" s="15" t="s">
        <v>110</v>
      </c>
      <c r="G2987" s="22"/>
      <c r="H2987" s="19"/>
      <c r="I2987" s="15" t="s">
        <v>129</v>
      </c>
      <c r="J2987" s="22"/>
      <c r="K2987" s="19"/>
      <c r="L2987" s="15" t="s">
        <v>110</v>
      </c>
      <c r="M2987" s="22"/>
      <c r="N2987" s="19"/>
      <c r="O2987" s="15" t="str">
        <f aca="false">IF(OR(AND(NOT(ISBLANK(G2987)),NOT(ISNUMBER(G2987))),AND(NOT(ISBLANK(J2987)),NOT(ISNUMBER(M2987)))),"Digite um número na C.H.",IF(OR(COUNTIF(B2978:B2987,B2987)&gt;1,COUNTIF(J2978:J2987,J2987)&gt;1),"Docente repetido",""))</f>
        <v/>
      </c>
      <c r="P2987" s="15" t="n">
        <f aca="false">IF(ISBLANK(O2987),"",IF(O2987="",0,1))</f>
        <v>0</v>
      </c>
      <c r="Q2987" s="21"/>
      <c r="R2987" s="21"/>
      <c r="S2987" s="21"/>
      <c r="T2987" s="42" t="str">
        <f aca="false">IF(AND($A2987 = "Nome da disciplina:", ISTEXT($B2987)), "OK", "")</f>
        <v/>
      </c>
      <c r="U2987" s="21"/>
      <c r="V2987" s="21"/>
      <c r="W2987" s="21"/>
    </row>
    <row r="2988" customFormat="false" ht="12" hidden="false" customHeight="false" outlineLevel="0" collapsed="false">
      <c r="A2988" s="21"/>
      <c r="B2988" s="21"/>
      <c r="C2988" s="21"/>
      <c r="D2988" s="21"/>
      <c r="E2988" s="21"/>
      <c r="F2988" s="21"/>
      <c r="G2988" s="21"/>
      <c r="H2988" s="21"/>
      <c r="I2988" s="21"/>
      <c r="J2988" s="21"/>
      <c r="K2988" s="21"/>
      <c r="L2988" s="21"/>
      <c r="M2988" s="21"/>
      <c r="N2988" s="21"/>
      <c r="O2988" s="21"/>
      <c r="P2988" s="21"/>
      <c r="Q2988" s="21"/>
      <c r="R2988" s="21"/>
      <c r="S2988" s="21"/>
      <c r="T2988" s="42" t="str">
        <f aca="false">IF(AND($A2988 = "Nome da disciplina:", ISTEXT($B2988)), "OK", "")</f>
        <v/>
      </c>
      <c r="U2988" s="21"/>
      <c r="V2988" s="21"/>
      <c r="W2988" s="21"/>
    </row>
    <row r="2989" customFormat="false" ht="15.75" hidden="false" customHeight="true" outlineLevel="0" collapsed="false">
      <c r="T2989" s="42" t="str">
        <f aca="false">IF(AND($A2989 = "Nome da disciplina:", ISTEXT($B2989)), "OK", "")</f>
        <v/>
      </c>
    </row>
    <row r="2990" customFormat="false" ht="15.75" hidden="false" customHeight="true" outlineLevel="0" collapsed="false">
      <c r="T2990" s="42" t="str">
        <f aca="false">IF(AND($A2990 = "Nome da disciplina:", ISTEXT($B2990)), "OK", "")</f>
        <v/>
      </c>
    </row>
    <row r="2991" customFormat="false" ht="19.5" hidden="false" customHeight="true" outlineLevel="0" collapsed="false">
      <c r="A2991" s="15" t="s">
        <v>98</v>
      </c>
      <c r="B2991" s="17"/>
      <c r="C2991" s="17"/>
      <c r="D2991" s="17"/>
      <c r="E2991" s="17"/>
      <c r="F2991" s="17"/>
      <c r="G2991" s="17"/>
      <c r="H2991" s="17"/>
      <c r="I2991" s="17"/>
      <c r="J2991" s="17"/>
      <c r="K2991" s="17"/>
      <c r="L2991" s="17"/>
      <c r="M2991" s="17"/>
      <c r="N2991" s="19"/>
      <c r="O2991" s="15" t="str">
        <f aca="false">IF(AND(B2991="",NOT(F2992="")),"Nome da disciplina obrigatório","")</f>
        <v/>
      </c>
      <c r="P2991" s="15" t="n">
        <f aca="false">IF(ISBLANK(O2991),"",IF(O2991="",0,1))</f>
        <v>0</v>
      </c>
      <c r="Q2991" s="21"/>
      <c r="R2991" s="21"/>
      <c r="S2991" s="21"/>
      <c r="T2991" s="42" t="str">
        <f aca="false">IF(AND($A2991 = "Nome da disciplina:", ISTEXT($B2991)), "OK", "")</f>
        <v/>
      </c>
      <c r="U2991" s="21"/>
      <c r="V2991" s="21"/>
      <c r="W2991" s="21"/>
    </row>
    <row r="2992" customFormat="false" ht="32.25" hidden="false" customHeight="true" outlineLevel="0" collapsed="false">
      <c r="A2992" s="47" t="s">
        <v>99</v>
      </c>
      <c r="B2992" s="47"/>
      <c r="C2992" s="47"/>
      <c r="D2992" s="47"/>
      <c r="E2992" s="47"/>
      <c r="F2992" s="15" t="str">
        <f aca="false">IF(SUM(G3002:G3011)+SUM(M3002:M3011)=0,"",SUM(G3002:G3011)+SUM(M3002:M3011))</f>
        <v/>
      </c>
      <c r="H2992" s="19"/>
      <c r="I2992" s="19"/>
      <c r="J2992" s="19"/>
      <c r="K2992" s="19"/>
      <c r="L2992" s="19"/>
      <c r="M2992" s="19"/>
      <c r="N2992" s="19"/>
      <c r="O2992" s="15" t="str">
        <f aca="false">IF(F2992="", "", IF(AND(NOT(F2992=0),NOT(MOD(F2992,15)=0)),"A carga horária deve ser múltiplo de 15",""))</f>
        <v/>
      </c>
      <c r="P2992" s="15" t="n">
        <f aca="false">IF(ISBLANK(O2992),"",IF(O2992="",0,1))</f>
        <v>0</v>
      </c>
      <c r="Q2992" s="21"/>
      <c r="R2992" s="21"/>
      <c r="S2992" s="21"/>
      <c r="T2992" s="42" t="str">
        <f aca="false">IF(AND($A2992 = "Nome da disciplina:", ISTEXT($B2992)), "OK", "")</f>
        <v/>
      </c>
      <c r="U2992" s="19"/>
      <c r="V2992" s="19"/>
      <c r="W2992" s="21"/>
    </row>
    <row r="2993" customFormat="false" ht="13.5" hidden="false" customHeight="true" outlineLevel="0" collapsed="false">
      <c r="A2993" s="39" t="s">
        <v>92</v>
      </c>
      <c r="B2993" s="39"/>
      <c r="C2993" s="39"/>
      <c r="D2993" s="39"/>
      <c r="E2993" s="39"/>
      <c r="F2993" s="48" t="str">
        <f aca="false">IF(AND(NOT(ISBLANK(F2992)),ISNUMBER(F2992),F2992&gt;=15),F2992/15,"")</f>
        <v/>
      </c>
      <c r="G2993" s="19"/>
      <c r="H2993" s="19"/>
      <c r="I2993" s="19"/>
      <c r="J2993" s="19"/>
      <c r="K2993" s="19"/>
      <c r="L2993" s="19"/>
      <c r="M2993" s="19"/>
      <c r="N2993" s="19"/>
      <c r="O2993" s="21"/>
      <c r="P2993" s="21"/>
      <c r="Q2993" s="21"/>
      <c r="R2993" s="21"/>
      <c r="S2993" s="21"/>
      <c r="T2993" s="42" t="str">
        <f aca="false">IF(AND($A2993 = "Nome da disciplina:", ISTEXT($B2993)), "OK", "")</f>
        <v/>
      </c>
      <c r="U2993" s="19"/>
      <c r="V2993" s="19"/>
      <c r="W2993" s="21"/>
    </row>
    <row r="2994" customFormat="false" ht="60" hidden="false" customHeight="true" outlineLevel="0" collapsed="false">
      <c r="A2994" s="15" t="s">
        <v>100</v>
      </c>
      <c r="B2994" s="31"/>
      <c r="C2994" s="31"/>
      <c r="D2994" s="31"/>
      <c r="E2994" s="31"/>
      <c r="F2994" s="31"/>
      <c r="G2994" s="31"/>
      <c r="H2994" s="31"/>
      <c r="I2994" s="31"/>
      <c r="J2994" s="31"/>
      <c r="K2994" s="31"/>
      <c r="L2994" s="31"/>
      <c r="M2994" s="31"/>
      <c r="N2994" s="19"/>
      <c r="O2994" s="21"/>
      <c r="P2994" s="21"/>
      <c r="Q2994" s="21"/>
      <c r="R2994" s="21"/>
      <c r="S2994" s="21"/>
      <c r="T2994" s="42" t="str">
        <f aca="false">IF(AND($A2994 = "Nome da disciplina:", ISTEXT($B2994)), "OK", "")</f>
        <v/>
      </c>
      <c r="U2994" s="19"/>
      <c r="V2994" s="19"/>
      <c r="W2994" s="21"/>
    </row>
    <row r="2995" customFormat="false" ht="60" hidden="false" customHeight="true" outlineLevel="0" collapsed="false">
      <c r="A2995" s="49" t="s">
        <v>101</v>
      </c>
      <c r="B2995" s="31"/>
      <c r="C2995" s="31"/>
      <c r="D2995" s="31"/>
      <c r="E2995" s="31"/>
      <c r="F2995" s="31"/>
      <c r="G2995" s="31"/>
      <c r="H2995" s="31"/>
      <c r="I2995" s="31"/>
      <c r="J2995" s="31"/>
      <c r="K2995" s="31"/>
      <c r="L2995" s="31"/>
      <c r="M2995" s="31"/>
      <c r="N2995" s="19"/>
      <c r="O2995" s="21"/>
      <c r="P2995" s="21"/>
      <c r="Q2995" s="21"/>
      <c r="R2995" s="21"/>
      <c r="S2995" s="21"/>
      <c r="T2995" s="42" t="str">
        <f aca="false">IF(AND($A2995 = "Nome da disciplina:", ISTEXT($B2995)), "OK", "")</f>
        <v/>
      </c>
      <c r="U2995" s="19"/>
      <c r="V2995" s="19"/>
      <c r="W2995" s="21"/>
    </row>
    <row r="2996" customFormat="false" ht="13.5" hidden="false" customHeight="false" outlineLevel="0" collapsed="false">
      <c r="A2996" s="15" t="s">
        <v>102</v>
      </c>
      <c r="B2996" s="22"/>
      <c r="C2996" s="50" t="s">
        <v>103</v>
      </c>
      <c r="D2996" s="19"/>
      <c r="E2996" s="19"/>
      <c r="G2996" s="21"/>
      <c r="H2996" s="19"/>
      <c r="I2996" s="19"/>
      <c r="J2996" s="19"/>
      <c r="K2996" s="19"/>
      <c r="L2996" s="19"/>
      <c r="M2996" s="19"/>
      <c r="N2996" s="19"/>
      <c r="O2996" s="21"/>
      <c r="P2996" s="21"/>
      <c r="Q2996" s="21"/>
      <c r="R2996" s="21"/>
      <c r="S2996" s="21"/>
      <c r="T2996" s="42" t="str">
        <f aca="false">IF(AND($A2996 = "Nome da disciplina:", ISTEXT($B2996)), "OK", "")</f>
        <v/>
      </c>
      <c r="U2996" s="19"/>
      <c r="V2996" s="19"/>
      <c r="W2996" s="21"/>
    </row>
    <row r="2997" customFormat="false" ht="13.5" hidden="false" customHeight="false" outlineLevel="0" collapsed="false">
      <c r="A2997" s="15" t="s">
        <v>104</v>
      </c>
      <c r="B2997" s="22"/>
      <c r="C2997" s="50" t="s">
        <v>103</v>
      </c>
      <c r="D2997" s="19"/>
      <c r="E2997" s="19"/>
      <c r="G2997" s="21"/>
      <c r="H2997" s="19"/>
      <c r="I2997" s="19"/>
      <c r="J2997" s="19"/>
      <c r="K2997" s="19"/>
      <c r="L2997" s="19"/>
      <c r="M2997" s="19"/>
      <c r="N2997" s="19"/>
      <c r="O2997" s="21"/>
      <c r="P2997" s="21"/>
      <c r="Q2997" s="21"/>
      <c r="R2997" s="21"/>
      <c r="S2997" s="21"/>
      <c r="T2997" s="42" t="str">
        <f aca="false">IF(AND($A2997 = "Nome da disciplina:", ISTEXT($B2997)), "OK", "")</f>
        <v/>
      </c>
      <c r="U2997" s="19"/>
      <c r="V2997" s="19"/>
      <c r="W2997" s="21"/>
    </row>
    <row r="2998" customFormat="false" ht="13.5" hidden="false" customHeight="true" outlineLevel="0" collapsed="false">
      <c r="A2998" s="51" t="s">
        <v>105</v>
      </c>
      <c r="B2998" s="51"/>
      <c r="C2998" s="22"/>
      <c r="D2998" s="50" t="s">
        <v>103</v>
      </c>
      <c r="E2998" s="19"/>
      <c r="F2998" s="52"/>
      <c r="G2998" s="21"/>
      <c r="H2998" s="19"/>
      <c r="I2998" s="19"/>
      <c r="J2998" s="19"/>
      <c r="K2998" s="19"/>
      <c r="L2998" s="19"/>
      <c r="M2998" s="19"/>
      <c r="N2998" s="19"/>
      <c r="O2998" s="21"/>
      <c r="P2998" s="21"/>
      <c r="Q2998" s="21"/>
      <c r="R2998" s="21"/>
      <c r="S2998" s="21"/>
      <c r="T2998" s="42" t="str">
        <f aca="false">IF(AND($A2998 = "Nome da disciplina:", ISTEXT($B2998)), "OK", "")</f>
        <v/>
      </c>
      <c r="U2998" s="19"/>
      <c r="V2998" s="19"/>
      <c r="W2998" s="21"/>
    </row>
    <row r="2999" customFormat="false" ht="13.5" hidden="false" customHeight="true" outlineLevel="0" collapsed="false">
      <c r="A2999" s="51" t="s">
        <v>106</v>
      </c>
      <c r="B2999" s="51"/>
      <c r="C2999" s="22"/>
      <c r="D2999" s="50" t="s">
        <v>103</v>
      </c>
      <c r="E2999" s="19"/>
      <c r="F2999" s="52"/>
      <c r="G2999" s="21"/>
      <c r="H2999" s="19"/>
      <c r="I2999" s="19"/>
      <c r="J2999" s="19"/>
      <c r="K2999" s="19"/>
      <c r="L2999" s="19"/>
      <c r="M2999" s="19"/>
      <c r="N2999" s="19"/>
      <c r="O2999" s="21"/>
      <c r="P2999" s="21"/>
      <c r="Q2999" s="21"/>
      <c r="R2999" s="21"/>
      <c r="S2999" s="21"/>
      <c r="T2999" s="42" t="str">
        <f aca="false">IF(AND($A2999 = "Nome da disciplina:", ISTEXT($B2999)), "OK", "")</f>
        <v/>
      </c>
      <c r="U2999" s="19"/>
      <c r="V2999" s="19"/>
      <c r="W2999" s="21"/>
    </row>
    <row r="3000" customFormat="false" ht="13.5" hidden="false" customHeight="true" outlineLevel="0" collapsed="false">
      <c r="A3000" s="57" t="s">
        <v>107</v>
      </c>
      <c r="B3000" s="57"/>
      <c r="C3000" s="57"/>
      <c r="D3000" s="22"/>
      <c r="E3000" s="50" t="s">
        <v>103</v>
      </c>
      <c r="G3000" s="21"/>
      <c r="H3000" s="19"/>
      <c r="I3000" s="19"/>
      <c r="J3000" s="19"/>
      <c r="K3000" s="19"/>
      <c r="L3000" s="19"/>
      <c r="M3000" s="19"/>
      <c r="N3000" s="19"/>
      <c r="O3000" s="21"/>
      <c r="P3000" s="21"/>
      <c r="Q3000" s="21"/>
      <c r="R3000" s="21"/>
      <c r="S3000" s="21"/>
      <c r="T3000" s="42" t="str">
        <f aca="false">IF(AND($A3000 = "Nome da disciplina:", ISTEXT($B3000)), "OK", "")</f>
        <v/>
      </c>
      <c r="U3000" s="19"/>
      <c r="V3000" s="19"/>
      <c r="W3000" s="21"/>
    </row>
    <row r="3001" customFormat="false" ht="13.5" hidden="false" customHeight="true" outlineLevel="0" collapsed="false">
      <c r="A3001" s="59" t="s">
        <v>108</v>
      </c>
      <c r="B3001" s="59"/>
      <c r="C3001" s="59"/>
      <c r="D3001" s="22"/>
      <c r="E3001" s="50" t="s">
        <v>103</v>
      </c>
      <c r="G3001" s="21"/>
      <c r="H3001" s="19"/>
      <c r="I3001" s="19"/>
      <c r="J3001" s="19"/>
      <c r="K3001" s="19"/>
      <c r="L3001" s="19"/>
      <c r="M3001" s="19"/>
      <c r="N3001" s="19"/>
      <c r="O3001" s="21"/>
      <c r="P3001" s="21"/>
      <c r="Q3001" s="21"/>
      <c r="R3001" s="21"/>
      <c r="S3001" s="21"/>
      <c r="T3001" s="42" t="str">
        <f aca="false">IF(AND($A3001 = "Nome da disciplina:", ISTEXT($B3001)), "OK", "")</f>
        <v/>
      </c>
      <c r="U3001" s="19"/>
      <c r="V3001" s="19"/>
      <c r="W3001" s="21"/>
    </row>
    <row r="3002" customFormat="false" ht="13.5" hidden="false" customHeight="false" outlineLevel="0" collapsed="false">
      <c r="A3002" s="15" t="s">
        <v>109</v>
      </c>
      <c r="B3002" s="20"/>
      <c r="C3002" s="20"/>
      <c r="D3002" s="20"/>
      <c r="E3002" s="19"/>
      <c r="F3002" s="15" t="s">
        <v>110</v>
      </c>
      <c r="G3002" s="22"/>
      <c r="H3002" s="19"/>
      <c r="I3002" s="15" t="s">
        <v>111</v>
      </c>
      <c r="J3002" s="22"/>
      <c r="K3002" s="19"/>
      <c r="L3002" s="15" t="s">
        <v>110</v>
      </c>
      <c r="M3002" s="22"/>
      <c r="N3002" s="19"/>
      <c r="O3002" s="15" t="str">
        <f aca="false">IF(OR(AND(NOT(ISBLANK(G3002)),NOT(ISNUMBER(G3002))),AND(NOT(ISBLANK(J3002)),NOT(ISNUMBER(M3002)))),"Digite um número na C.H.",IF(OR(COUNTIF(B3002:B3011,B3002)&gt;1,COUNTIF(J3002:J3011,J3002)&gt;1),"Docente repetido",""))</f>
        <v/>
      </c>
      <c r="P3002" s="15" t="n">
        <f aca="false">IF(ISBLANK(O3002),"",IF(O3002="",0,1))</f>
        <v>0</v>
      </c>
      <c r="Q3002" s="21"/>
      <c r="R3002" s="21"/>
      <c r="S3002" s="21"/>
      <c r="T3002" s="42" t="str">
        <f aca="false">IF(AND($A3002 = "Nome da disciplina:", ISTEXT($B3002)), "OK", "")</f>
        <v/>
      </c>
      <c r="U3002" s="19"/>
      <c r="V3002" s="19"/>
      <c r="W3002" s="21"/>
    </row>
    <row r="3003" customFormat="false" ht="13.5" hidden="false" customHeight="false" outlineLevel="0" collapsed="false">
      <c r="A3003" s="15" t="s">
        <v>112</v>
      </c>
      <c r="B3003" s="20"/>
      <c r="C3003" s="20"/>
      <c r="D3003" s="20"/>
      <c r="E3003" s="19"/>
      <c r="F3003" s="15" t="s">
        <v>110</v>
      </c>
      <c r="G3003" s="22"/>
      <c r="H3003" s="19"/>
      <c r="I3003" s="15" t="s">
        <v>113</v>
      </c>
      <c r="J3003" s="22"/>
      <c r="K3003" s="19"/>
      <c r="L3003" s="15" t="s">
        <v>110</v>
      </c>
      <c r="M3003" s="22"/>
      <c r="N3003" s="19"/>
      <c r="O3003" s="15" t="str">
        <f aca="false">IF(OR(AND(NOT(ISBLANK(G3003)),NOT(ISNUMBER(G3003))),AND(NOT(ISBLANK(J3003)),NOT(ISNUMBER(M3003)))),"Digite um número na C.H.",IF(OR(COUNTIF(B3002:B3011,B3003)&gt;1,COUNTIF(J3002:J3011,J3003)&gt;1),"Docente repetido",""))</f>
        <v/>
      </c>
      <c r="P3003" s="15" t="n">
        <f aca="false">IF(ISBLANK(O3003),"",IF(O3003="",0,1))</f>
        <v>0</v>
      </c>
      <c r="Q3003" s="21"/>
      <c r="R3003" s="21"/>
      <c r="S3003" s="21"/>
      <c r="T3003" s="42" t="str">
        <f aca="false">IF(AND($A3003 = "Nome da disciplina:", ISTEXT($B3003)), "OK", "")</f>
        <v/>
      </c>
      <c r="U3003" s="19"/>
      <c r="V3003" s="19"/>
      <c r="W3003" s="21"/>
    </row>
    <row r="3004" customFormat="false" ht="13.5" hidden="false" customHeight="false" outlineLevel="0" collapsed="false">
      <c r="A3004" s="15" t="s">
        <v>114</v>
      </c>
      <c r="B3004" s="20"/>
      <c r="C3004" s="20"/>
      <c r="D3004" s="20"/>
      <c r="E3004" s="19"/>
      <c r="F3004" s="15" t="s">
        <v>110</v>
      </c>
      <c r="G3004" s="22"/>
      <c r="H3004" s="19"/>
      <c r="I3004" s="15" t="s">
        <v>115</v>
      </c>
      <c r="J3004" s="22"/>
      <c r="K3004" s="19"/>
      <c r="L3004" s="15" t="s">
        <v>110</v>
      </c>
      <c r="M3004" s="22"/>
      <c r="N3004" s="19"/>
      <c r="O3004" s="15" t="str">
        <f aca="false">IF(OR(AND(NOT(ISBLANK(G3004)),NOT(ISNUMBER(G3004))),AND(NOT(ISBLANK(J3004)),NOT(ISNUMBER(M3004)))),"Digite um número na C.H.",IF(OR(COUNTIF(B3002:B3011,B3004)&gt;1,COUNTIF(J3002:J3011,J3004)&gt;1),"Docente repetido",""))</f>
        <v/>
      </c>
      <c r="P3004" s="15" t="n">
        <f aca="false">IF(ISBLANK(O3004),"",IF(O3004="",0,1))</f>
        <v>0</v>
      </c>
      <c r="Q3004" s="21"/>
      <c r="R3004" s="21"/>
      <c r="S3004" s="21"/>
      <c r="T3004" s="42" t="str">
        <f aca="false">IF(AND($A3004 = "Nome da disciplina:", ISTEXT($B3004)), "OK", "")</f>
        <v/>
      </c>
      <c r="U3004" s="19"/>
      <c r="V3004" s="19"/>
      <c r="W3004" s="21"/>
    </row>
    <row r="3005" customFormat="false" ht="13.5" hidden="false" customHeight="false" outlineLevel="0" collapsed="false">
      <c r="A3005" s="15" t="s">
        <v>116</v>
      </c>
      <c r="B3005" s="20"/>
      <c r="C3005" s="20"/>
      <c r="D3005" s="20"/>
      <c r="E3005" s="19"/>
      <c r="F3005" s="15" t="s">
        <v>110</v>
      </c>
      <c r="G3005" s="22"/>
      <c r="H3005" s="19"/>
      <c r="I3005" s="15" t="s">
        <v>117</v>
      </c>
      <c r="J3005" s="22"/>
      <c r="K3005" s="19"/>
      <c r="L3005" s="15" t="s">
        <v>110</v>
      </c>
      <c r="M3005" s="22"/>
      <c r="N3005" s="19"/>
      <c r="O3005" s="15" t="str">
        <f aca="false">IF(OR(AND(NOT(ISBLANK(G3005)),NOT(ISNUMBER(G3005))),AND(NOT(ISBLANK(J3005)),NOT(ISNUMBER(M3005)))),"Digite um número na C.H.",IF(OR(COUNTIF(B3002:B3011,B3005)&gt;1,COUNTIF(J3002:J3011,J3005)&gt;1),"Docente repetido",""))</f>
        <v/>
      </c>
      <c r="P3005" s="15" t="n">
        <f aca="false">IF(ISBLANK(O3005),"",IF(O3005="",0,1))</f>
        <v>0</v>
      </c>
      <c r="Q3005" s="21"/>
      <c r="R3005" s="21"/>
      <c r="S3005" s="21"/>
      <c r="T3005" s="42" t="str">
        <f aca="false">IF(AND($A3005 = "Nome da disciplina:", ISTEXT($B3005)), "OK", "")</f>
        <v/>
      </c>
      <c r="U3005" s="19"/>
      <c r="V3005" s="19"/>
      <c r="W3005" s="21"/>
    </row>
    <row r="3006" customFormat="false" ht="13.5" hidden="false" customHeight="false" outlineLevel="0" collapsed="false">
      <c r="A3006" s="15" t="s">
        <v>118</v>
      </c>
      <c r="B3006" s="20"/>
      <c r="C3006" s="20"/>
      <c r="D3006" s="20"/>
      <c r="E3006" s="19"/>
      <c r="F3006" s="15" t="s">
        <v>110</v>
      </c>
      <c r="G3006" s="22"/>
      <c r="H3006" s="19"/>
      <c r="I3006" s="15" t="s">
        <v>119</v>
      </c>
      <c r="J3006" s="22"/>
      <c r="K3006" s="19"/>
      <c r="L3006" s="15" t="s">
        <v>110</v>
      </c>
      <c r="M3006" s="22"/>
      <c r="N3006" s="19"/>
      <c r="O3006" s="15" t="str">
        <f aca="false">IF(OR(AND(NOT(ISBLANK(G3006)),NOT(ISNUMBER(G3006))),AND(NOT(ISBLANK(J3006)),NOT(ISNUMBER(M3006)))),"Digite um número na C.H.",IF(OR(COUNTIF(B3002:B3011,B3006)&gt;1,COUNTIF(J3002:J3011,J3006)&gt;1),"Docente repetido",""))</f>
        <v/>
      </c>
      <c r="P3006" s="15" t="n">
        <f aca="false">IF(ISBLANK(O3006),"",IF(O3006="",0,1))</f>
        <v>0</v>
      </c>
      <c r="Q3006" s="21"/>
      <c r="R3006" s="21"/>
      <c r="S3006" s="21"/>
      <c r="T3006" s="42" t="str">
        <f aca="false">IF(AND($A3006 = "Nome da disciplina:", ISTEXT($B3006)), "OK", "")</f>
        <v/>
      </c>
      <c r="U3006" s="19"/>
      <c r="V3006" s="19"/>
      <c r="W3006" s="21"/>
    </row>
    <row r="3007" customFormat="false" ht="13.5" hidden="false" customHeight="false" outlineLevel="0" collapsed="false">
      <c r="A3007" s="15" t="s">
        <v>120</v>
      </c>
      <c r="B3007" s="20"/>
      <c r="C3007" s="20"/>
      <c r="D3007" s="20"/>
      <c r="E3007" s="19"/>
      <c r="F3007" s="15" t="s">
        <v>110</v>
      </c>
      <c r="G3007" s="22"/>
      <c r="H3007" s="19"/>
      <c r="I3007" s="15" t="s">
        <v>121</v>
      </c>
      <c r="J3007" s="22"/>
      <c r="K3007" s="19"/>
      <c r="L3007" s="15" t="s">
        <v>110</v>
      </c>
      <c r="M3007" s="22"/>
      <c r="N3007" s="19"/>
      <c r="O3007" s="15" t="str">
        <f aca="false">IF(OR(AND(NOT(ISBLANK(G3007)),NOT(ISNUMBER(G3007))),AND(NOT(ISBLANK(J3007)),NOT(ISNUMBER(M3007)))),"Digite um número na C.H.",IF(OR(COUNTIF(B3002:B3011,B3007)&gt;1,COUNTIF(J3002:J3011,J3007)&gt;1),"Docente repetido",""))</f>
        <v/>
      </c>
      <c r="P3007" s="15" t="n">
        <f aca="false">IF(ISBLANK(O3007),"",IF(O3007="",0,1))</f>
        <v>0</v>
      </c>
      <c r="Q3007" s="21"/>
      <c r="R3007" s="21"/>
      <c r="S3007" s="21"/>
      <c r="T3007" s="42" t="str">
        <f aca="false">IF(AND($A3007 = "Nome da disciplina:", ISTEXT($B3007)), "OK", "")</f>
        <v/>
      </c>
      <c r="U3007" s="19"/>
      <c r="V3007" s="19"/>
      <c r="W3007" s="21"/>
    </row>
    <row r="3008" customFormat="false" ht="13.5" hidden="false" customHeight="false" outlineLevel="0" collapsed="false">
      <c r="A3008" s="15" t="s">
        <v>122</v>
      </c>
      <c r="B3008" s="20"/>
      <c r="C3008" s="20"/>
      <c r="D3008" s="20"/>
      <c r="E3008" s="19"/>
      <c r="F3008" s="15" t="s">
        <v>110</v>
      </c>
      <c r="G3008" s="22"/>
      <c r="H3008" s="19"/>
      <c r="I3008" s="15" t="s">
        <v>123</v>
      </c>
      <c r="J3008" s="22"/>
      <c r="K3008" s="19"/>
      <c r="L3008" s="15" t="s">
        <v>110</v>
      </c>
      <c r="M3008" s="22"/>
      <c r="N3008" s="19"/>
      <c r="O3008" s="15" t="str">
        <f aca="false">IF(OR(AND(NOT(ISBLANK(G3008)),NOT(ISNUMBER(G3008))),AND(NOT(ISBLANK(J3008)),NOT(ISNUMBER(M3008)))),"Digite um número na C.H.",IF(OR(COUNTIF(B3002:B3011,B3008)&gt;1,COUNTIF(J3002:J3011,J3008)&gt;1),"Docente repetido",""))</f>
        <v/>
      </c>
      <c r="P3008" s="15" t="n">
        <f aca="false">IF(ISBLANK(O3008),"",IF(O3008="",0,1))</f>
        <v>0</v>
      </c>
      <c r="Q3008" s="21"/>
      <c r="R3008" s="21"/>
      <c r="S3008" s="21"/>
      <c r="T3008" s="42" t="str">
        <f aca="false">IF(AND($A3008 = "Nome da disciplina:", ISTEXT($B3008)), "OK", "")</f>
        <v/>
      </c>
      <c r="U3008" s="19"/>
      <c r="V3008" s="19"/>
      <c r="W3008" s="21"/>
    </row>
    <row r="3009" customFormat="false" ht="13.5" hidden="false" customHeight="false" outlineLevel="0" collapsed="false">
      <c r="A3009" s="15" t="s">
        <v>124</v>
      </c>
      <c r="B3009" s="20"/>
      <c r="C3009" s="20"/>
      <c r="D3009" s="20"/>
      <c r="E3009" s="19"/>
      <c r="F3009" s="15" t="s">
        <v>110</v>
      </c>
      <c r="G3009" s="22"/>
      <c r="H3009" s="19"/>
      <c r="I3009" s="15" t="s">
        <v>125</v>
      </c>
      <c r="J3009" s="22"/>
      <c r="K3009" s="19"/>
      <c r="L3009" s="15" t="s">
        <v>110</v>
      </c>
      <c r="M3009" s="22"/>
      <c r="N3009" s="19"/>
      <c r="O3009" s="15" t="str">
        <f aca="false">IF(OR(AND(NOT(ISBLANK(G3009)),NOT(ISNUMBER(G3009))),AND(NOT(ISBLANK(J3009)),NOT(ISNUMBER(M3009)))),"Digite um número na C.H.",IF(OR(COUNTIF(B3002:B3011,B3009)&gt;1,COUNTIF(J3002:J3011,J3009)&gt;1),"Docente repetido",""))</f>
        <v/>
      </c>
      <c r="P3009" s="15" t="n">
        <f aca="false">IF(ISBLANK(O3009),"",IF(O3009="",0,1))</f>
        <v>0</v>
      </c>
      <c r="Q3009" s="21"/>
      <c r="R3009" s="21"/>
      <c r="S3009" s="21"/>
      <c r="T3009" s="42" t="str">
        <f aca="false">IF(AND($A3009 = "Nome da disciplina:", ISTEXT($B3009)), "OK", "")</f>
        <v/>
      </c>
      <c r="U3009" s="19"/>
      <c r="V3009" s="19"/>
      <c r="W3009" s="21"/>
    </row>
    <row r="3010" customFormat="false" ht="13.5" hidden="false" customHeight="false" outlineLevel="0" collapsed="false">
      <c r="A3010" s="15" t="s">
        <v>126</v>
      </c>
      <c r="B3010" s="20"/>
      <c r="C3010" s="20"/>
      <c r="D3010" s="20"/>
      <c r="E3010" s="19"/>
      <c r="F3010" s="15" t="s">
        <v>110</v>
      </c>
      <c r="G3010" s="22"/>
      <c r="H3010" s="19"/>
      <c r="I3010" s="15" t="s">
        <v>127</v>
      </c>
      <c r="J3010" s="22"/>
      <c r="K3010" s="19"/>
      <c r="L3010" s="15" t="s">
        <v>110</v>
      </c>
      <c r="M3010" s="22"/>
      <c r="N3010" s="19"/>
      <c r="O3010" s="15" t="str">
        <f aca="false">IF(OR(AND(NOT(ISBLANK(G3010)),NOT(ISNUMBER(G3010))),AND(NOT(ISBLANK(J3010)),NOT(ISNUMBER(M3010)))),"Digite um número na C.H.",IF(OR(COUNTIF(B3002:B3011,B3010)&gt;1,COUNTIF(J3002:J3011,J3010)&gt;1),"Docente repetido",""))</f>
        <v/>
      </c>
      <c r="P3010" s="15" t="n">
        <f aca="false">IF(ISBLANK(O3010),"",IF(O3010="",0,1))</f>
        <v>0</v>
      </c>
      <c r="Q3010" s="21"/>
      <c r="R3010" s="21"/>
      <c r="S3010" s="21"/>
      <c r="T3010" s="42" t="str">
        <f aca="false">IF(AND($A3010 = "Nome da disciplina:", ISTEXT($B3010)), "OK", "")</f>
        <v/>
      </c>
      <c r="U3010" s="21"/>
      <c r="V3010" s="21"/>
      <c r="W3010" s="21"/>
    </row>
    <row r="3011" customFormat="false" ht="13.5" hidden="false" customHeight="false" outlineLevel="0" collapsed="false">
      <c r="A3011" s="15" t="s">
        <v>128</v>
      </c>
      <c r="B3011" s="20"/>
      <c r="C3011" s="20"/>
      <c r="D3011" s="20"/>
      <c r="E3011" s="19"/>
      <c r="F3011" s="15" t="s">
        <v>110</v>
      </c>
      <c r="G3011" s="22"/>
      <c r="H3011" s="19"/>
      <c r="I3011" s="15" t="s">
        <v>129</v>
      </c>
      <c r="J3011" s="22"/>
      <c r="K3011" s="19"/>
      <c r="L3011" s="15" t="s">
        <v>110</v>
      </c>
      <c r="M3011" s="22"/>
      <c r="N3011" s="19"/>
      <c r="O3011" s="15" t="str">
        <f aca="false">IF(OR(AND(NOT(ISBLANK(G3011)),NOT(ISNUMBER(G3011))),AND(NOT(ISBLANK(J3011)),NOT(ISNUMBER(M3011)))),"Digite um número na C.H.",IF(OR(COUNTIF(B3002:B3011,B3011)&gt;1,COUNTIF(J3002:J3011,J3011)&gt;1),"Docente repetido",""))</f>
        <v/>
      </c>
      <c r="P3011" s="15" t="n">
        <f aca="false">IF(ISBLANK(O3011),"",IF(O3011="",0,1))</f>
        <v>0</v>
      </c>
      <c r="Q3011" s="21"/>
      <c r="R3011" s="21"/>
      <c r="S3011" s="21"/>
      <c r="T3011" s="42" t="str">
        <f aca="false">IF(AND($A3011 = "Nome da disciplina:", ISTEXT($B3011)), "OK", "")</f>
        <v/>
      </c>
      <c r="U3011" s="21"/>
      <c r="V3011" s="21"/>
      <c r="W3011" s="21"/>
    </row>
    <row r="3012" customFormat="false" ht="12" hidden="false" customHeight="false" outlineLevel="0" collapsed="false">
      <c r="A3012" s="21"/>
      <c r="B3012" s="21"/>
      <c r="C3012" s="21"/>
      <c r="D3012" s="21"/>
      <c r="E3012" s="21"/>
      <c r="F3012" s="21"/>
      <c r="G3012" s="21"/>
      <c r="H3012" s="21"/>
      <c r="I3012" s="21"/>
      <c r="J3012" s="21"/>
      <c r="K3012" s="21"/>
      <c r="L3012" s="21"/>
      <c r="M3012" s="21"/>
      <c r="N3012" s="21"/>
      <c r="O3012" s="21"/>
      <c r="P3012" s="21"/>
      <c r="Q3012" s="21"/>
      <c r="R3012" s="21"/>
      <c r="S3012" s="21"/>
      <c r="T3012" s="64"/>
      <c r="U3012" s="21"/>
      <c r="V3012" s="21"/>
      <c r="W3012" s="21"/>
    </row>
    <row r="3015" customFormat="false" ht="12" hidden="false" customHeight="false" outlineLevel="0" collapsed="false">
      <c r="A3015" s="21"/>
      <c r="B3015" s="21"/>
      <c r="C3015" s="21"/>
      <c r="D3015" s="21"/>
      <c r="E3015" s="21"/>
      <c r="F3015" s="21"/>
      <c r="G3015" s="21"/>
      <c r="H3015" s="21"/>
      <c r="I3015" s="21"/>
      <c r="J3015" s="21"/>
      <c r="K3015" s="21"/>
      <c r="L3015" s="21"/>
      <c r="M3015" s="21"/>
      <c r="N3015" s="21"/>
      <c r="O3015" s="21"/>
      <c r="P3015" s="21"/>
      <c r="Q3015" s="21"/>
      <c r="R3015" s="21"/>
      <c r="S3015" s="21"/>
      <c r="T3015" s="64"/>
      <c r="U3015" s="21"/>
      <c r="V3015" s="21"/>
      <c r="W3015" s="21"/>
    </row>
  </sheetData>
  <sheetProtection algorithmName="SHA-512" hashValue="7K1zUVEuyiQxFts7/Ia9xU2Op1+i5TWs7k3HqMG0e3ueiP7l7M2mZIWsJGx14PY0PZ2MWdZh5j0kCMB8YGfJlA==" saltValue="9PoA6RDbx7Cq7zFB5LnL2Q==" spinCount="100000" sheet="true" objects="true" scenarios="true" formatCells="false" formatColumns="false" formatRows="false"/>
  <mergeCells count="2382">
    <mergeCell ref="A1:M1"/>
    <mergeCell ref="A6:E6"/>
    <mergeCell ref="A7:E7"/>
    <mergeCell ref="A8:E8"/>
    <mergeCell ref="A9:E9"/>
    <mergeCell ref="A10:E10"/>
    <mergeCell ref="A11:E11"/>
    <mergeCell ref="B15:M15"/>
    <mergeCell ref="A16:E16"/>
    <mergeCell ref="A17:E17"/>
    <mergeCell ref="B18:M18"/>
    <mergeCell ref="B19:M19"/>
    <mergeCell ref="A22:B22"/>
    <mergeCell ref="A23:B23"/>
    <mergeCell ref="A24:C24"/>
    <mergeCell ref="A25:C25"/>
    <mergeCell ref="B26:D26"/>
    <mergeCell ref="B27:D27"/>
    <mergeCell ref="B28:D28"/>
    <mergeCell ref="B29:D29"/>
    <mergeCell ref="B30:D30"/>
    <mergeCell ref="B31:D31"/>
    <mergeCell ref="B32:D32"/>
    <mergeCell ref="B33:D33"/>
    <mergeCell ref="B34:D34"/>
    <mergeCell ref="B35:D35"/>
    <mergeCell ref="B39:M39"/>
    <mergeCell ref="A40:E40"/>
    <mergeCell ref="A41:E41"/>
    <mergeCell ref="B42:M42"/>
    <mergeCell ref="B43:M43"/>
    <mergeCell ref="A46:B46"/>
    <mergeCell ref="A47:B47"/>
    <mergeCell ref="A48:C48"/>
    <mergeCell ref="A49:C49"/>
    <mergeCell ref="B50:D50"/>
    <mergeCell ref="B51:D51"/>
    <mergeCell ref="B52:D52"/>
    <mergeCell ref="B53:D53"/>
    <mergeCell ref="B54:D54"/>
    <mergeCell ref="B55:D55"/>
    <mergeCell ref="B56:D56"/>
    <mergeCell ref="B57:D57"/>
    <mergeCell ref="B58:D58"/>
    <mergeCell ref="B59:D59"/>
    <mergeCell ref="B63:M63"/>
    <mergeCell ref="A64:E64"/>
    <mergeCell ref="A65:E65"/>
    <mergeCell ref="B66:M66"/>
    <mergeCell ref="B67:M67"/>
    <mergeCell ref="A70:B70"/>
    <mergeCell ref="A71:B71"/>
    <mergeCell ref="A72:C72"/>
    <mergeCell ref="A73:C73"/>
    <mergeCell ref="B74:D74"/>
    <mergeCell ref="B75:D75"/>
    <mergeCell ref="B76:D76"/>
    <mergeCell ref="B77:D77"/>
    <mergeCell ref="B78:D78"/>
    <mergeCell ref="B79:D79"/>
    <mergeCell ref="B80:D80"/>
    <mergeCell ref="B81:D81"/>
    <mergeCell ref="B82:D82"/>
    <mergeCell ref="B83:D83"/>
    <mergeCell ref="B87:M87"/>
    <mergeCell ref="A88:E88"/>
    <mergeCell ref="A89:E89"/>
    <mergeCell ref="B90:M90"/>
    <mergeCell ref="B91:M91"/>
    <mergeCell ref="A94:B94"/>
    <mergeCell ref="A95:B95"/>
    <mergeCell ref="A96:C96"/>
    <mergeCell ref="A97:C97"/>
    <mergeCell ref="B98:D98"/>
    <mergeCell ref="B99:D99"/>
    <mergeCell ref="B100:D100"/>
    <mergeCell ref="B101:D101"/>
    <mergeCell ref="B102:D102"/>
    <mergeCell ref="B103:D103"/>
    <mergeCell ref="B104:D104"/>
    <mergeCell ref="B105:D105"/>
    <mergeCell ref="B106:D106"/>
    <mergeCell ref="B107:D107"/>
    <mergeCell ref="B111:M111"/>
    <mergeCell ref="A112:E112"/>
    <mergeCell ref="A113:E113"/>
    <mergeCell ref="B114:M114"/>
    <mergeCell ref="B115:M115"/>
    <mergeCell ref="A118:B118"/>
    <mergeCell ref="A119:B119"/>
    <mergeCell ref="A120:C120"/>
    <mergeCell ref="A121:C121"/>
    <mergeCell ref="B122:D122"/>
    <mergeCell ref="B123:D123"/>
    <mergeCell ref="B124:D124"/>
    <mergeCell ref="B125:D125"/>
    <mergeCell ref="B126:D126"/>
    <mergeCell ref="B127:D127"/>
    <mergeCell ref="B128:D128"/>
    <mergeCell ref="B129:D129"/>
    <mergeCell ref="B130:D130"/>
    <mergeCell ref="B131:D131"/>
    <mergeCell ref="B135:M135"/>
    <mergeCell ref="A136:E136"/>
    <mergeCell ref="A137:E137"/>
    <mergeCell ref="B138:M138"/>
    <mergeCell ref="B139:M139"/>
    <mergeCell ref="A142:B142"/>
    <mergeCell ref="A143:B143"/>
    <mergeCell ref="A144:C144"/>
    <mergeCell ref="A145:C145"/>
    <mergeCell ref="B146:D146"/>
    <mergeCell ref="B147:D147"/>
    <mergeCell ref="B148:D148"/>
    <mergeCell ref="B149:D149"/>
    <mergeCell ref="B150:D150"/>
    <mergeCell ref="B151:D151"/>
    <mergeCell ref="B152:D152"/>
    <mergeCell ref="B153:D153"/>
    <mergeCell ref="B154:D154"/>
    <mergeCell ref="B155:D155"/>
    <mergeCell ref="B159:M159"/>
    <mergeCell ref="A160:E160"/>
    <mergeCell ref="A161:E161"/>
    <mergeCell ref="B162:M162"/>
    <mergeCell ref="B163:M163"/>
    <mergeCell ref="A166:B166"/>
    <mergeCell ref="A167:B167"/>
    <mergeCell ref="A168:C168"/>
    <mergeCell ref="A169:C169"/>
    <mergeCell ref="B170:D170"/>
    <mergeCell ref="B171:D171"/>
    <mergeCell ref="B172:D172"/>
    <mergeCell ref="B173:D173"/>
    <mergeCell ref="B174:D174"/>
    <mergeCell ref="B175:D175"/>
    <mergeCell ref="B176:D176"/>
    <mergeCell ref="B177:D177"/>
    <mergeCell ref="B178:D178"/>
    <mergeCell ref="B179:D179"/>
    <mergeCell ref="B183:M183"/>
    <mergeCell ref="A184:E184"/>
    <mergeCell ref="A185:E185"/>
    <mergeCell ref="B186:M186"/>
    <mergeCell ref="B187:M187"/>
    <mergeCell ref="A190:B190"/>
    <mergeCell ref="A191:B191"/>
    <mergeCell ref="A192:C192"/>
    <mergeCell ref="A193:C193"/>
    <mergeCell ref="B194:D194"/>
    <mergeCell ref="B195:D195"/>
    <mergeCell ref="B196:D196"/>
    <mergeCell ref="B197:D197"/>
    <mergeCell ref="B198:D198"/>
    <mergeCell ref="B199:D199"/>
    <mergeCell ref="B200:D200"/>
    <mergeCell ref="B201:D201"/>
    <mergeCell ref="B202:D202"/>
    <mergeCell ref="B203:D203"/>
    <mergeCell ref="B207:M207"/>
    <mergeCell ref="A208:E208"/>
    <mergeCell ref="A209:E209"/>
    <mergeCell ref="B210:M210"/>
    <mergeCell ref="B211:M211"/>
    <mergeCell ref="A214:B214"/>
    <mergeCell ref="A215:B215"/>
    <mergeCell ref="A216:C216"/>
    <mergeCell ref="A217:C217"/>
    <mergeCell ref="B218:D218"/>
    <mergeCell ref="B219:D219"/>
    <mergeCell ref="B220:D220"/>
    <mergeCell ref="B221:D221"/>
    <mergeCell ref="B222:D222"/>
    <mergeCell ref="B223:D223"/>
    <mergeCell ref="B224:D224"/>
    <mergeCell ref="B225:D225"/>
    <mergeCell ref="B226:D226"/>
    <mergeCell ref="B227:D227"/>
    <mergeCell ref="B231:M231"/>
    <mergeCell ref="A232:E232"/>
    <mergeCell ref="A233:E233"/>
    <mergeCell ref="B234:M234"/>
    <mergeCell ref="B235:M235"/>
    <mergeCell ref="A238:B238"/>
    <mergeCell ref="A239:B239"/>
    <mergeCell ref="A240:C240"/>
    <mergeCell ref="A241:C241"/>
    <mergeCell ref="B242:D242"/>
    <mergeCell ref="B243:D243"/>
    <mergeCell ref="B244:D244"/>
    <mergeCell ref="B245:D245"/>
    <mergeCell ref="B246:D246"/>
    <mergeCell ref="B247:D247"/>
    <mergeCell ref="B248:D248"/>
    <mergeCell ref="B249:D249"/>
    <mergeCell ref="B250:D250"/>
    <mergeCell ref="B251:D251"/>
    <mergeCell ref="B255:M255"/>
    <mergeCell ref="A256:E256"/>
    <mergeCell ref="A257:E257"/>
    <mergeCell ref="B258:M258"/>
    <mergeCell ref="B259:M259"/>
    <mergeCell ref="A262:B262"/>
    <mergeCell ref="A263:B263"/>
    <mergeCell ref="A264:C264"/>
    <mergeCell ref="A265:C265"/>
    <mergeCell ref="B266:D266"/>
    <mergeCell ref="B267:D267"/>
    <mergeCell ref="B268:D268"/>
    <mergeCell ref="B269:D269"/>
    <mergeCell ref="B270:D270"/>
    <mergeCell ref="B271:D271"/>
    <mergeCell ref="B272:D272"/>
    <mergeCell ref="B273:D273"/>
    <mergeCell ref="B274:D274"/>
    <mergeCell ref="B275:D275"/>
    <mergeCell ref="B279:M279"/>
    <mergeCell ref="A280:E280"/>
    <mergeCell ref="A281:E281"/>
    <mergeCell ref="B282:M282"/>
    <mergeCell ref="B283:M283"/>
    <mergeCell ref="A286:B286"/>
    <mergeCell ref="A287:B287"/>
    <mergeCell ref="A288:C288"/>
    <mergeCell ref="A289:C289"/>
    <mergeCell ref="B290:D290"/>
    <mergeCell ref="B291:D291"/>
    <mergeCell ref="B292:D292"/>
    <mergeCell ref="B293:D293"/>
    <mergeCell ref="B294:D294"/>
    <mergeCell ref="B295:D295"/>
    <mergeCell ref="B296:D296"/>
    <mergeCell ref="B297:D297"/>
    <mergeCell ref="B298:D298"/>
    <mergeCell ref="B299:D299"/>
    <mergeCell ref="B303:M303"/>
    <mergeCell ref="A304:E304"/>
    <mergeCell ref="A305:E305"/>
    <mergeCell ref="B306:M306"/>
    <mergeCell ref="B307:M307"/>
    <mergeCell ref="A310:B310"/>
    <mergeCell ref="A311:B311"/>
    <mergeCell ref="A312:C312"/>
    <mergeCell ref="A313:C313"/>
    <mergeCell ref="B314:D314"/>
    <mergeCell ref="B315:D315"/>
    <mergeCell ref="B316:D316"/>
    <mergeCell ref="B317:D317"/>
    <mergeCell ref="B318:D318"/>
    <mergeCell ref="B319:D319"/>
    <mergeCell ref="B320:D320"/>
    <mergeCell ref="B321:D321"/>
    <mergeCell ref="B322:D322"/>
    <mergeCell ref="B323:D323"/>
    <mergeCell ref="B327:M327"/>
    <mergeCell ref="A328:E328"/>
    <mergeCell ref="A329:E329"/>
    <mergeCell ref="B330:M330"/>
    <mergeCell ref="B331:M331"/>
    <mergeCell ref="A334:B334"/>
    <mergeCell ref="A335:B335"/>
    <mergeCell ref="A336:C336"/>
    <mergeCell ref="A337:C337"/>
    <mergeCell ref="B338:D338"/>
    <mergeCell ref="B339:D339"/>
    <mergeCell ref="B340:D340"/>
    <mergeCell ref="B341:D341"/>
    <mergeCell ref="B342:D342"/>
    <mergeCell ref="B343:D343"/>
    <mergeCell ref="B344:D344"/>
    <mergeCell ref="B345:D345"/>
    <mergeCell ref="B346:D346"/>
    <mergeCell ref="B347:D347"/>
    <mergeCell ref="B351:M351"/>
    <mergeCell ref="A352:E352"/>
    <mergeCell ref="A353:E353"/>
    <mergeCell ref="B354:M354"/>
    <mergeCell ref="B355:M355"/>
    <mergeCell ref="A358:B358"/>
    <mergeCell ref="A359:B359"/>
    <mergeCell ref="A360:C360"/>
    <mergeCell ref="A361:C361"/>
    <mergeCell ref="B362:D362"/>
    <mergeCell ref="B363:D363"/>
    <mergeCell ref="B364:D364"/>
    <mergeCell ref="B365:D365"/>
    <mergeCell ref="B366:D366"/>
    <mergeCell ref="B367:D367"/>
    <mergeCell ref="B368:D368"/>
    <mergeCell ref="B369:D369"/>
    <mergeCell ref="B370:D370"/>
    <mergeCell ref="B371:D371"/>
    <mergeCell ref="B375:M375"/>
    <mergeCell ref="A376:E376"/>
    <mergeCell ref="A377:E377"/>
    <mergeCell ref="B378:M378"/>
    <mergeCell ref="B379:M379"/>
    <mergeCell ref="A382:B382"/>
    <mergeCell ref="A383:B383"/>
    <mergeCell ref="A384:C384"/>
    <mergeCell ref="A385:C385"/>
    <mergeCell ref="B386:D386"/>
    <mergeCell ref="B387:D387"/>
    <mergeCell ref="B388:D388"/>
    <mergeCell ref="B389:D389"/>
    <mergeCell ref="B390:D390"/>
    <mergeCell ref="B391:D391"/>
    <mergeCell ref="B392:D392"/>
    <mergeCell ref="B393:D393"/>
    <mergeCell ref="B394:D394"/>
    <mergeCell ref="B395:D395"/>
    <mergeCell ref="B399:M399"/>
    <mergeCell ref="A400:E400"/>
    <mergeCell ref="A401:E401"/>
    <mergeCell ref="B402:M402"/>
    <mergeCell ref="B403:M403"/>
    <mergeCell ref="A406:B406"/>
    <mergeCell ref="A407:B407"/>
    <mergeCell ref="A408:C408"/>
    <mergeCell ref="A409:C409"/>
    <mergeCell ref="B410:D410"/>
    <mergeCell ref="B411:D411"/>
    <mergeCell ref="B412:D412"/>
    <mergeCell ref="B413:D413"/>
    <mergeCell ref="B414:D414"/>
    <mergeCell ref="B415:D415"/>
    <mergeCell ref="B416:D416"/>
    <mergeCell ref="B417:D417"/>
    <mergeCell ref="B418:D418"/>
    <mergeCell ref="B419:D419"/>
    <mergeCell ref="B423:M423"/>
    <mergeCell ref="A424:E424"/>
    <mergeCell ref="A425:E425"/>
    <mergeCell ref="B426:M426"/>
    <mergeCell ref="B427:M427"/>
    <mergeCell ref="A430:B430"/>
    <mergeCell ref="A431:B431"/>
    <mergeCell ref="A432:C432"/>
    <mergeCell ref="A433:C433"/>
    <mergeCell ref="B434:D434"/>
    <mergeCell ref="B435:D435"/>
    <mergeCell ref="B436:D436"/>
    <mergeCell ref="B437:D437"/>
    <mergeCell ref="B438:D438"/>
    <mergeCell ref="B439:D439"/>
    <mergeCell ref="B440:D440"/>
    <mergeCell ref="B441:D441"/>
    <mergeCell ref="B442:D442"/>
    <mergeCell ref="B443:D443"/>
    <mergeCell ref="B447:M447"/>
    <mergeCell ref="A448:E448"/>
    <mergeCell ref="A449:E449"/>
    <mergeCell ref="B450:M450"/>
    <mergeCell ref="B451:M451"/>
    <mergeCell ref="A454:B454"/>
    <mergeCell ref="A455:B455"/>
    <mergeCell ref="A456:C456"/>
    <mergeCell ref="A457:C457"/>
    <mergeCell ref="B458:D458"/>
    <mergeCell ref="B459:D459"/>
    <mergeCell ref="B460:D460"/>
    <mergeCell ref="B461:D461"/>
    <mergeCell ref="B462:D462"/>
    <mergeCell ref="B463:D463"/>
    <mergeCell ref="B464:D464"/>
    <mergeCell ref="B465:D465"/>
    <mergeCell ref="B466:D466"/>
    <mergeCell ref="B467:D467"/>
    <mergeCell ref="B471:M471"/>
    <mergeCell ref="A472:E472"/>
    <mergeCell ref="A473:E473"/>
    <mergeCell ref="B474:M474"/>
    <mergeCell ref="B475:M475"/>
    <mergeCell ref="A478:B478"/>
    <mergeCell ref="A479:B479"/>
    <mergeCell ref="A480:C480"/>
    <mergeCell ref="A481:C481"/>
    <mergeCell ref="B482:D482"/>
    <mergeCell ref="B483:D483"/>
    <mergeCell ref="B484:D484"/>
    <mergeCell ref="B485:D485"/>
    <mergeCell ref="B486:D486"/>
    <mergeCell ref="B487:D487"/>
    <mergeCell ref="B488:D488"/>
    <mergeCell ref="B489:D489"/>
    <mergeCell ref="B490:D490"/>
    <mergeCell ref="B491:D491"/>
    <mergeCell ref="B495:M495"/>
    <mergeCell ref="A496:E496"/>
    <mergeCell ref="A497:E497"/>
    <mergeCell ref="B498:M498"/>
    <mergeCell ref="B499:M499"/>
    <mergeCell ref="A502:B502"/>
    <mergeCell ref="A503:B503"/>
    <mergeCell ref="A504:C504"/>
    <mergeCell ref="A505:C505"/>
    <mergeCell ref="B506:D506"/>
    <mergeCell ref="B507:D507"/>
    <mergeCell ref="B508:D508"/>
    <mergeCell ref="B509:D509"/>
    <mergeCell ref="B510:D510"/>
    <mergeCell ref="B511:D511"/>
    <mergeCell ref="B512:D512"/>
    <mergeCell ref="B513:D513"/>
    <mergeCell ref="B514:D514"/>
    <mergeCell ref="B515:D515"/>
    <mergeCell ref="B519:M519"/>
    <mergeCell ref="A520:E520"/>
    <mergeCell ref="A521:E521"/>
    <mergeCell ref="B522:M522"/>
    <mergeCell ref="B523:M523"/>
    <mergeCell ref="A526:B526"/>
    <mergeCell ref="A527:B527"/>
    <mergeCell ref="A528:C528"/>
    <mergeCell ref="A529:C529"/>
    <mergeCell ref="B530:D530"/>
    <mergeCell ref="B531:D531"/>
    <mergeCell ref="B532:D532"/>
    <mergeCell ref="B533:D533"/>
    <mergeCell ref="B534:D534"/>
    <mergeCell ref="B535:D535"/>
    <mergeCell ref="B536:D536"/>
    <mergeCell ref="B537:D537"/>
    <mergeCell ref="B538:D538"/>
    <mergeCell ref="B539:D539"/>
    <mergeCell ref="B543:M543"/>
    <mergeCell ref="A544:E544"/>
    <mergeCell ref="A545:E545"/>
    <mergeCell ref="B546:M546"/>
    <mergeCell ref="B547:M547"/>
    <mergeCell ref="A550:B550"/>
    <mergeCell ref="A551:B551"/>
    <mergeCell ref="A552:C552"/>
    <mergeCell ref="A553:C553"/>
    <mergeCell ref="B554:D554"/>
    <mergeCell ref="B555:D555"/>
    <mergeCell ref="B556:D556"/>
    <mergeCell ref="B557:D557"/>
    <mergeCell ref="B558:D558"/>
    <mergeCell ref="B559:D559"/>
    <mergeCell ref="B560:D560"/>
    <mergeCell ref="B561:D561"/>
    <mergeCell ref="B562:D562"/>
    <mergeCell ref="B563:D563"/>
    <mergeCell ref="B567:M567"/>
    <mergeCell ref="A568:E568"/>
    <mergeCell ref="A569:E569"/>
    <mergeCell ref="B570:M570"/>
    <mergeCell ref="B571:M571"/>
    <mergeCell ref="A574:B574"/>
    <mergeCell ref="A575:B575"/>
    <mergeCell ref="A576:C576"/>
    <mergeCell ref="A577:C577"/>
    <mergeCell ref="B578:D578"/>
    <mergeCell ref="B579:D579"/>
    <mergeCell ref="B580:D580"/>
    <mergeCell ref="B581:D581"/>
    <mergeCell ref="B582:D582"/>
    <mergeCell ref="B583:D583"/>
    <mergeCell ref="B584:D584"/>
    <mergeCell ref="B585:D585"/>
    <mergeCell ref="B586:D586"/>
    <mergeCell ref="B587:D587"/>
    <mergeCell ref="B591:M591"/>
    <mergeCell ref="A592:E592"/>
    <mergeCell ref="A593:E593"/>
    <mergeCell ref="B594:M594"/>
    <mergeCell ref="B595:M595"/>
    <mergeCell ref="A598:B598"/>
    <mergeCell ref="A599:B599"/>
    <mergeCell ref="A600:C600"/>
    <mergeCell ref="A601:C601"/>
    <mergeCell ref="B602:D602"/>
    <mergeCell ref="B603:D603"/>
    <mergeCell ref="B604:D604"/>
    <mergeCell ref="B605:D605"/>
    <mergeCell ref="B606:D606"/>
    <mergeCell ref="B607:D607"/>
    <mergeCell ref="B608:D608"/>
    <mergeCell ref="B609:D609"/>
    <mergeCell ref="B610:D610"/>
    <mergeCell ref="B611:D611"/>
    <mergeCell ref="B615:M615"/>
    <mergeCell ref="A616:E616"/>
    <mergeCell ref="A617:E617"/>
    <mergeCell ref="B618:M618"/>
    <mergeCell ref="B619:M619"/>
    <mergeCell ref="A622:B622"/>
    <mergeCell ref="A623:B623"/>
    <mergeCell ref="A624:C624"/>
    <mergeCell ref="A625:C625"/>
    <mergeCell ref="B626:D626"/>
    <mergeCell ref="B627:D627"/>
    <mergeCell ref="B628:D628"/>
    <mergeCell ref="B629:D629"/>
    <mergeCell ref="B630:D630"/>
    <mergeCell ref="B631:D631"/>
    <mergeCell ref="B632:D632"/>
    <mergeCell ref="B633:D633"/>
    <mergeCell ref="B634:D634"/>
    <mergeCell ref="B635:D635"/>
    <mergeCell ref="B639:M639"/>
    <mergeCell ref="A640:E640"/>
    <mergeCell ref="A641:E641"/>
    <mergeCell ref="B642:M642"/>
    <mergeCell ref="B643:M643"/>
    <mergeCell ref="A646:B646"/>
    <mergeCell ref="A647:B647"/>
    <mergeCell ref="A648:C648"/>
    <mergeCell ref="A649:C649"/>
    <mergeCell ref="B650:D650"/>
    <mergeCell ref="B651:D651"/>
    <mergeCell ref="B652:D652"/>
    <mergeCell ref="B653:D653"/>
    <mergeCell ref="B654:D654"/>
    <mergeCell ref="B655:D655"/>
    <mergeCell ref="B656:D656"/>
    <mergeCell ref="B657:D657"/>
    <mergeCell ref="B658:D658"/>
    <mergeCell ref="B659:D659"/>
    <mergeCell ref="B663:M663"/>
    <mergeCell ref="A664:E664"/>
    <mergeCell ref="A665:E665"/>
    <mergeCell ref="B666:M666"/>
    <mergeCell ref="B667:M667"/>
    <mergeCell ref="A670:B670"/>
    <mergeCell ref="A671:B671"/>
    <mergeCell ref="A672:C672"/>
    <mergeCell ref="A673:C673"/>
    <mergeCell ref="B674:D674"/>
    <mergeCell ref="B675:D675"/>
    <mergeCell ref="B676:D676"/>
    <mergeCell ref="B677:D677"/>
    <mergeCell ref="B678:D678"/>
    <mergeCell ref="B679:D679"/>
    <mergeCell ref="B680:D680"/>
    <mergeCell ref="B681:D681"/>
    <mergeCell ref="B682:D682"/>
    <mergeCell ref="B683:D683"/>
    <mergeCell ref="B687:M687"/>
    <mergeCell ref="A688:E688"/>
    <mergeCell ref="A689:E689"/>
    <mergeCell ref="B690:M690"/>
    <mergeCell ref="B691:M691"/>
    <mergeCell ref="A694:B694"/>
    <mergeCell ref="A695:B695"/>
    <mergeCell ref="A696:C696"/>
    <mergeCell ref="A697:C697"/>
    <mergeCell ref="B698:D698"/>
    <mergeCell ref="B699:D699"/>
    <mergeCell ref="B700:D700"/>
    <mergeCell ref="B701:D701"/>
    <mergeCell ref="B702:D702"/>
    <mergeCell ref="B703:D703"/>
    <mergeCell ref="B704:D704"/>
    <mergeCell ref="B705:D705"/>
    <mergeCell ref="B706:D706"/>
    <mergeCell ref="B707:D707"/>
    <mergeCell ref="B711:M711"/>
    <mergeCell ref="A712:E712"/>
    <mergeCell ref="A713:E713"/>
    <mergeCell ref="B714:M714"/>
    <mergeCell ref="B715:M715"/>
    <mergeCell ref="A718:B718"/>
    <mergeCell ref="A719:B719"/>
    <mergeCell ref="A720:C720"/>
    <mergeCell ref="A721:C721"/>
    <mergeCell ref="B722:D722"/>
    <mergeCell ref="B723:D723"/>
    <mergeCell ref="B724:D724"/>
    <mergeCell ref="B725:D725"/>
    <mergeCell ref="B726:D726"/>
    <mergeCell ref="B727:D727"/>
    <mergeCell ref="B728:D728"/>
    <mergeCell ref="B729:D729"/>
    <mergeCell ref="B730:D730"/>
    <mergeCell ref="B731:D731"/>
    <mergeCell ref="B735:M735"/>
    <mergeCell ref="A736:E736"/>
    <mergeCell ref="A737:E737"/>
    <mergeCell ref="B738:M738"/>
    <mergeCell ref="B739:M739"/>
    <mergeCell ref="A742:B742"/>
    <mergeCell ref="A743:B743"/>
    <mergeCell ref="A744:C744"/>
    <mergeCell ref="A745:C745"/>
    <mergeCell ref="B746:D746"/>
    <mergeCell ref="B747:D747"/>
    <mergeCell ref="B748:D748"/>
    <mergeCell ref="B749:D749"/>
    <mergeCell ref="B750:D750"/>
    <mergeCell ref="B751:D751"/>
    <mergeCell ref="B752:D752"/>
    <mergeCell ref="B753:D753"/>
    <mergeCell ref="B754:D754"/>
    <mergeCell ref="B755:D755"/>
    <mergeCell ref="B759:M759"/>
    <mergeCell ref="A760:E760"/>
    <mergeCell ref="A761:E761"/>
    <mergeCell ref="B762:M762"/>
    <mergeCell ref="B763:M763"/>
    <mergeCell ref="A766:B766"/>
    <mergeCell ref="A767:B767"/>
    <mergeCell ref="A768:C768"/>
    <mergeCell ref="A769:C769"/>
    <mergeCell ref="B770:D770"/>
    <mergeCell ref="B771:D771"/>
    <mergeCell ref="B772:D772"/>
    <mergeCell ref="B773:D773"/>
    <mergeCell ref="B774:D774"/>
    <mergeCell ref="B775:D775"/>
    <mergeCell ref="B776:D776"/>
    <mergeCell ref="B777:D777"/>
    <mergeCell ref="B778:D778"/>
    <mergeCell ref="B779:D779"/>
    <mergeCell ref="B783:M783"/>
    <mergeCell ref="A784:E784"/>
    <mergeCell ref="A785:E785"/>
    <mergeCell ref="B786:M786"/>
    <mergeCell ref="B787:M787"/>
    <mergeCell ref="A790:B790"/>
    <mergeCell ref="A791:B791"/>
    <mergeCell ref="A792:C792"/>
    <mergeCell ref="A793:C793"/>
    <mergeCell ref="B794:D794"/>
    <mergeCell ref="B795:D795"/>
    <mergeCell ref="B796:D796"/>
    <mergeCell ref="B797:D797"/>
    <mergeCell ref="B798:D798"/>
    <mergeCell ref="B799:D799"/>
    <mergeCell ref="B800:D800"/>
    <mergeCell ref="B801:D801"/>
    <mergeCell ref="B802:D802"/>
    <mergeCell ref="B803:D803"/>
    <mergeCell ref="B807:M807"/>
    <mergeCell ref="A808:E808"/>
    <mergeCell ref="A809:E809"/>
    <mergeCell ref="B810:M810"/>
    <mergeCell ref="B811:M811"/>
    <mergeCell ref="A814:B814"/>
    <mergeCell ref="A815:B815"/>
    <mergeCell ref="A816:C816"/>
    <mergeCell ref="A817:C817"/>
    <mergeCell ref="B818:D818"/>
    <mergeCell ref="B819:D819"/>
    <mergeCell ref="B820:D820"/>
    <mergeCell ref="B821:D821"/>
    <mergeCell ref="B822:D822"/>
    <mergeCell ref="B823:D823"/>
    <mergeCell ref="B824:D824"/>
    <mergeCell ref="B825:D825"/>
    <mergeCell ref="B826:D826"/>
    <mergeCell ref="B827:D827"/>
    <mergeCell ref="B831:M831"/>
    <mergeCell ref="A832:E832"/>
    <mergeCell ref="A833:E833"/>
    <mergeCell ref="B834:M834"/>
    <mergeCell ref="B835:M835"/>
    <mergeCell ref="A838:B838"/>
    <mergeCell ref="A839:B839"/>
    <mergeCell ref="A840:C840"/>
    <mergeCell ref="A841:C841"/>
    <mergeCell ref="B842:D842"/>
    <mergeCell ref="B843:D843"/>
    <mergeCell ref="B844:D844"/>
    <mergeCell ref="B845:D845"/>
    <mergeCell ref="B846:D846"/>
    <mergeCell ref="B847:D847"/>
    <mergeCell ref="B848:D848"/>
    <mergeCell ref="B849:D849"/>
    <mergeCell ref="B850:D850"/>
    <mergeCell ref="B851:D851"/>
    <mergeCell ref="B855:M855"/>
    <mergeCell ref="A856:E856"/>
    <mergeCell ref="A857:E857"/>
    <mergeCell ref="B858:M858"/>
    <mergeCell ref="B859:M859"/>
    <mergeCell ref="A862:B862"/>
    <mergeCell ref="A863:B863"/>
    <mergeCell ref="A864:C864"/>
    <mergeCell ref="A865:C865"/>
    <mergeCell ref="B866:D866"/>
    <mergeCell ref="B867:D867"/>
    <mergeCell ref="B868:D868"/>
    <mergeCell ref="B869:D869"/>
    <mergeCell ref="B870:D870"/>
    <mergeCell ref="B871:D871"/>
    <mergeCell ref="B872:D872"/>
    <mergeCell ref="B873:D873"/>
    <mergeCell ref="B874:D874"/>
    <mergeCell ref="B875:D875"/>
    <mergeCell ref="B879:M879"/>
    <mergeCell ref="A880:E880"/>
    <mergeCell ref="A881:E881"/>
    <mergeCell ref="B882:M882"/>
    <mergeCell ref="B883:M883"/>
    <mergeCell ref="A886:B886"/>
    <mergeCell ref="A887:B887"/>
    <mergeCell ref="A888:C888"/>
    <mergeCell ref="A889:C889"/>
    <mergeCell ref="B890:D890"/>
    <mergeCell ref="B891:D891"/>
    <mergeCell ref="B892:D892"/>
    <mergeCell ref="B893:D893"/>
    <mergeCell ref="B894:D894"/>
    <mergeCell ref="B895:D895"/>
    <mergeCell ref="B896:D896"/>
    <mergeCell ref="B897:D897"/>
    <mergeCell ref="B898:D898"/>
    <mergeCell ref="B899:D899"/>
    <mergeCell ref="B903:M903"/>
    <mergeCell ref="A904:E904"/>
    <mergeCell ref="A905:E905"/>
    <mergeCell ref="B906:M906"/>
    <mergeCell ref="B907:M907"/>
    <mergeCell ref="A910:B910"/>
    <mergeCell ref="A911:B911"/>
    <mergeCell ref="A912:C912"/>
    <mergeCell ref="A913:C913"/>
    <mergeCell ref="B914:D914"/>
    <mergeCell ref="B915:D915"/>
    <mergeCell ref="B916:D916"/>
    <mergeCell ref="B917:D917"/>
    <mergeCell ref="B918:D918"/>
    <mergeCell ref="B919:D919"/>
    <mergeCell ref="B920:D920"/>
    <mergeCell ref="B921:D921"/>
    <mergeCell ref="B922:D922"/>
    <mergeCell ref="B923:D923"/>
    <mergeCell ref="B927:M927"/>
    <mergeCell ref="A928:E928"/>
    <mergeCell ref="A929:E929"/>
    <mergeCell ref="B930:M930"/>
    <mergeCell ref="B931:M931"/>
    <mergeCell ref="A934:B934"/>
    <mergeCell ref="A935:B935"/>
    <mergeCell ref="A936:C936"/>
    <mergeCell ref="A937:C937"/>
    <mergeCell ref="B938:D938"/>
    <mergeCell ref="B939:D939"/>
    <mergeCell ref="B940:D940"/>
    <mergeCell ref="B941:D941"/>
    <mergeCell ref="B942:D942"/>
    <mergeCell ref="B943:D943"/>
    <mergeCell ref="B944:D944"/>
    <mergeCell ref="B945:D945"/>
    <mergeCell ref="B946:D946"/>
    <mergeCell ref="B947:D947"/>
    <mergeCell ref="B951:M951"/>
    <mergeCell ref="A952:E952"/>
    <mergeCell ref="A953:E953"/>
    <mergeCell ref="B954:M954"/>
    <mergeCell ref="B955:M955"/>
    <mergeCell ref="A958:B958"/>
    <mergeCell ref="A959:B959"/>
    <mergeCell ref="A960:C960"/>
    <mergeCell ref="A961:C961"/>
    <mergeCell ref="B962:D962"/>
    <mergeCell ref="B963:D963"/>
    <mergeCell ref="B964:D964"/>
    <mergeCell ref="B965:D965"/>
    <mergeCell ref="B966:D966"/>
    <mergeCell ref="B967:D967"/>
    <mergeCell ref="B968:D968"/>
    <mergeCell ref="B969:D969"/>
    <mergeCell ref="B970:D970"/>
    <mergeCell ref="B971:D971"/>
    <mergeCell ref="B975:M975"/>
    <mergeCell ref="A976:E976"/>
    <mergeCell ref="A977:E977"/>
    <mergeCell ref="B978:M978"/>
    <mergeCell ref="B979:M979"/>
    <mergeCell ref="A982:B982"/>
    <mergeCell ref="A983:B983"/>
    <mergeCell ref="A984:C984"/>
    <mergeCell ref="A985:C985"/>
    <mergeCell ref="B986:D986"/>
    <mergeCell ref="B987:D987"/>
    <mergeCell ref="B988:D988"/>
    <mergeCell ref="B989:D989"/>
    <mergeCell ref="B990:D990"/>
    <mergeCell ref="B991:D991"/>
    <mergeCell ref="B992:D992"/>
    <mergeCell ref="B993:D993"/>
    <mergeCell ref="B994:D994"/>
    <mergeCell ref="B995:D995"/>
    <mergeCell ref="B999:M999"/>
    <mergeCell ref="A1000:E1000"/>
    <mergeCell ref="A1001:E1001"/>
    <mergeCell ref="B1002:M1002"/>
    <mergeCell ref="B1003:M1003"/>
    <mergeCell ref="A1006:B1006"/>
    <mergeCell ref="A1007:B1007"/>
    <mergeCell ref="A1008:C1008"/>
    <mergeCell ref="A1009:C1009"/>
    <mergeCell ref="B1010:D1010"/>
    <mergeCell ref="B1011:D1011"/>
    <mergeCell ref="B1012:D1012"/>
    <mergeCell ref="B1013:D1013"/>
    <mergeCell ref="B1014:D1014"/>
    <mergeCell ref="B1015:D1015"/>
    <mergeCell ref="B1016:D1016"/>
    <mergeCell ref="B1017:D1017"/>
    <mergeCell ref="B1018:D1018"/>
    <mergeCell ref="B1019:D1019"/>
    <mergeCell ref="B1023:M1023"/>
    <mergeCell ref="A1024:E1024"/>
    <mergeCell ref="A1025:E1025"/>
    <mergeCell ref="B1026:M1026"/>
    <mergeCell ref="B1027:M1027"/>
    <mergeCell ref="A1030:B1030"/>
    <mergeCell ref="A1031:B1031"/>
    <mergeCell ref="A1032:C1032"/>
    <mergeCell ref="A1033:C1033"/>
    <mergeCell ref="B1034:D1034"/>
    <mergeCell ref="B1035:D1035"/>
    <mergeCell ref="B1036:D1036"/>
    <mergeCell ref="B1037:D1037"/>
    <mergeCell ref="B1038:D1038"/>
    <mergeCell ref="B1039:D1039"/>
    <mergeCell ref="B1040:D1040"/>
    <mergeCell ref="B1041:D1041"/>
    <mergeCell ref="B1042:D1042"/>
    <mergeCell ref="B1043:D1043"/>
    <mergeCell ref="B1047:M1047"/>
    <mergeCell ref="A1048:E1048"/>
    <mergeCell ref="A1049:E1049"/>
    <mergeCell ref="B1050:M1050"/>
    <mergeCell ref="B1051:M1051"/>
    <mergeCell ref="A1054:B1054"/>
    <mergeCell ref="A1055:B1055"/>
    <mergeCell ref="A1056:C1056"/>
    <mergeCell ref="A1057:C1057"/>
    <mergeCell ref="B1058:D1058"/>
    <mergeCell ref="B1059:D1059"/>
    <mergeCell ref="B1060:D1060"/>
    <mergeCell ref="B1061:D1061"/>
    <mergeCell ref="B1062:D1062"/>
    <mergeCell ref="B1063:D1063"/>
    <mergeCell ref="B1064:D1064"/>
    <mergeCell ref="B1065:D1065"/>
    <mergeCell ref="B1066:D1066"/>
    <mergeCell ref="B1067:D1067"/>
    <mergeCell ref="B1071:M1071"/>
    <mergeCell ref="A1072:E1072"/>
    <mergeCell ref="A1073:E1073"/>
    <mergeCell ref="B1074:M1074"/>
    <mergeCell ref="B1075:M1075"/>
    <mergeCell ref="A1078:B1078"/>
    <mergeCell ref="A1079:B1079"/>
    <mergeCell ref="A1080:C1080"/>
    <mergeCell ref="A1081:C1081"/>
    <mergeCell ref="B1082:D1082"/>
    <mergeCell ref="B1083:D1083"/>
    <mergeCell ref="B1084:D1084"/>
    <mergeCell ref="B1085:D1085"/>
    <mergeCell ref="B1086:D1086"/>
    <mergeCell ref="B1087:D1087"/>
    <mergeCell ref="B1088:D1088"/>
    <mergeCell ref="B1089:D1089"/>
    <mergeCell ref="B1090:D1090"/>
    <mergeCell ref="B1091:D1091"/>
    <mergeCell ref="B1095:M1095"/>
    <mergeCell ref="A1096:E1096"/>
    <mergeCell ref="A1097:E1097"/>
    <mergeCell ref="B1098:M1098"/>
    <mergeCell ref="B1099:M1099"/>
    <mergeCell ref="A1102:B1102"/>
    <mergeCell ref="A1103:B1103"/>
    <mergeCell ref="A1104:C1104"/>
    <mergeCell ref="A1105:C1105"/>
    <mergeCell ref="B1106:D1106"/>
    <mergeCell ref="B1107:D1107"/>
    <mergeCell ref="B1108:D1108"/>
    <mergeCell ref="B1109:D1109"/>
    <mergeCell ref="B1110:D1110"/>
    <mergeCell ref="B1111:D1111"/>
    <mergeCell ref="B1112:D1112"/>
    <mergeCell ref="B1113:D1113"/>
    <mergeCell ref="B1114:D1114"/>
    <mergeCell ref="B1115:D1115"/>
    <mergeCell ref="B1119:M1119"/>
    <mergeCell ref="A1120:E1120"/>
    <mergeCell ref="A1121:E1121"/>
    <mergeCell ref="B1122:M1122"/>
    <mergeCell ref="B1123:M1123"/>
    <mergeCell ref="A1126:B1126"/>
    <mergeCell ref="A1127:B1127"/>
    <mergeCell ref="A1128:C1128"/>
    <mergeCell ref="A1129:C1129"/>
    <mergeCell ref="B1130:D1130"/>
    <mergeCell ref="B1131:D1131"/>
    <mergeCell ref="B1132:D1132"/>
    <mergeCell ref="B1133:D1133"/>
    <mergeCell ref="B1134:D1134"/>
    <mergeCell ref="B1135:D1135"/>
    <mergeCell ref="B1136:D1136"/>
    <mergeCell ref="B1137:D1137"/>
    <mergeCell ref="B1138:D1138"/>
    <mergeCell ref="B1139:D1139"/>
    <mergeCell ref="B1143:M1143"/>
    <mergeCell ref="A1144:E1144"/>
    <mergeCell ref="A1145:E1145"/>
    <mergeCell ref="B1146:M1146"/>
    <mergeCell ref="B1147:M1147"/>
    <mergeCell ref="A1150:B1150"/>
    <mergeCell ref="A1151:B1151"/>
    <mergeCell ref="A1152:C1152"/>
    <mergeCell ref="A1153:C1153"/>
    <mergeCell ref="B1154:D1154"/>
    <mergeCell ref="B1155:D1155"/>
    <mergeCell ref="B1156:D1156"/>
    <mergeCell ref="B1157:D1157"/>
    <mergeCell ref="B1158:D1158"/>
    <mergeCell ref="B1159:D1159"/>
    <mergeCell ref="B1160:D1160"/>
    <mergeCell ref="B1161:D1161"/>
    <mergeCell ref="B1162:D1162"/>
    <mergeCell ref="B1163:D1163"/>
    <mergeCell ref="B1167:M1167"/>
    <mergeCell ref="A1168:E1168"/>
    <mergeCell ref="A1169:E1169"/>
    <mergeCell ref="B1170:M1170"/>
    <mergeCell ref="B1171:M1171"/>
    <mergeCell ref="A1174:B1174"/>
    <mergeCell ref="A1175:B1175"/>
    <mergeCell ref="A1176:C1176"/>
    <mergeCell ref="A1177:C1177"/>
    <mergeCell ref="B1178:D1178"/>
    <mergeCell ref="B1179:D1179"/>
    <mergeCell ref="B1180:D1180"/>
    <mergeCell ref="B1181:D1181"/>
    <mergeCell ref="B1182:D1182"/>
    <mergeCell ref="B1183:D1183"/>
    <mergeCell ref="B1184:D1184"/>
    <mergeCell ref="B1185:D1185"/>
    <mergeCell ref="B1186:D1186"/>
    <mergeCell ref="B1187:D1187"/>
    <mergeCell ref="B1191:M1191"/>
    <mergeCell ref="A1192:E1192"/>
    <mergeCell ref="A1193:E1193"/>
    <mergeCell ref="B1194:M1194"/>
    <mergeCell ref="B1195:M1195"/>
    <mergeCell ref="A1198:B1198"/>
    <mergeCell ref="A1199:B1199"/>
    <mergeCell ref="A1200:C1200"/>
    <mergeCell ref="A1201:C1201"/>
    <mergeCell ref="B1202:D1202"/>
    <mergeCell ref="B1203:D1203"/>
    <mergeCell ref="B1204:D1204"/>
    <mergeCell ref="B1205:D1205"/>
    <mergeCell ref="B1206:D1206"/>
    <mergeCell ref="B1207:D1207"/>
    <mergeCell ref="B1208:D1208"/>
    <mergeCell ref="B1209:D1209"/>
    <mergeCell ref="B1210:D1210"/>
    <mergeCell ref="B1211:D1211"/>
    <mergeCell ref="B1215:M1215"/>
    <mergeCell ref="A1216:E1216"/>
    <mergeCell ref="A1217:E1217"/>
    <mergeCell ref="B1218:M1218"/>
    <mergeCell ref="B1219:M1219"/>
    <mergeCell ref="A1222:B1222"/>
    <mergeCell ref="A1223:B1223"/>
    <mergeCell ref="A1224:C1224"/>
    <mergeCell ref="A1225:C1225"/>
    <mergeCell ref="B1226:D1226"/>
    <mergeCell ref="B1227:D1227"/>
    <mergeCell ref="B1228:D1228"/>
    <mergeCell ref="B1229:D1229"/>
    <mergeCell ref="B1230:D1230"/>
    <mergeCell ref="B1231:D1231"/>
    <mergeCell ref="B1232:D1232"/>
    <mergeCell ref="B1233:D1233"/>
    <mergeCell ref="B1234:D1234"/>
    <mergeCell ref="B1235:D1235"/>
    <mergeCell ref="B1239:M1239"/>
    <mergeCell ref="A1240:E1240"/>
    <mergeCell ref="A1241:E1241"/>
    <mergeCell ref="B1242:M1242"/>
    <mergeCell ref="B1243:M1243"/>
    <mergeCell ref="A1246:B1246"/>
    <mergeCell ref="A1247:B1247"/>
    <mergeCell ref="A1248:C1248"/>
    <mergeCell ref="A1249:C1249"/>
    <mergeCell ref="B1250:D1250"/>
    <mergeCell ref="B1251:D1251"/>
    <mergeCell ref="B1252:D1252"/>
    <mergeCell ref="B1253:D1253"/>
    <mergeCell ref="B1254:D1254"/>
    <mergeCell ref="B1255:D1255"/>
    <mergeCell ref="B1256:D1256"/>
    <mergeCell ref="B1257:D1257"/>
    <mergeCell ref="B1258:D1258"/>
    <mergeCell ref="B1259:D1259"/>
    <mergeCell ref="B1263:M1263"/>
    <mergeCell ref="A1264:E1264"/>
    <mergeCell ref="A1265:E1265"/>
    <mergeCell ref="B1266:M1266"/>
    <mergeCell ref="B1267:M1267"/>
    <mergeCell ref="A1270:B1270"/>
    <mergeCell ref="A1271:B1271"/>
    <mergeCell ref="A1272:C1272"/>
    <mergeCell ref="A1273:C1273"/>
    <mergeCell ref="B1274:D1274"/>
    <mergeCell ref="B1275:D1275"/>
    <mergeCell ref="B1276:D1276"/>
    <mergeCell ref="B1277:D1277"/>
    <mergeCell ref="B1278:D1278"/>
    <mergeCell ref="B1279:D1279"/>
    <mergeCell ref="B1280:D1280"/>
    <mergeCell ref="B1281:D1281"/>
    <mergeCell ref="B1282:D1282"/>
    <mergeCell ref="B1283:D1283"/>
    <mergeCell ref="B1287:M1287"/>
    <mergeCell ref="A1288:E1288"/>
    <mergeCell ref="A1289:E1289"/>
    <mergeCell ref="B1290:M1290"/>
    <mergeCell ref="B1291:M1291"/>
    <mergeCell ref="A1294:B1294"/>
    <mergeCell ref="A1295:B1295"/>
    <mergeCell ref="A1296:C1296"/>
    <mergeCell ref="A1297:C1297"/>
    <mergeCell ref="B1298:D1298"/>
    <mergeCell ref="B1299:D1299"/>
    <mergeCell ref="B1300:D1300"/>
    <mergeCell ref="B1301:D1301"/>
    <mergeCell ref="B1302:D1302"/>
    <mergeCell ref="B1303:D1303"/>
    <mergeCell ref="B1304:D1304"/>
    <mergeCell ref="B1305:D1305"/>
    <mergeCell ref="B1306:D1306"/>
    <mergeCell ref="B1307:D1307"/>
    <mergeCell ref="B1311:M1311"/>
    <mergeCell ref="A1312:E1312"/>
    <mergeCell ref="A1313:E1313"/>
    <mergeCell ref="B1314:M1314"/>
    <mergeCell ref="B1315:M1315"/>
    <mergeCell ref="A1318:B1318"/>
    <mergeCell ref="A1319:B1319"/>
    <mergeCell ref="A1320:C1320"/>
    <mergeCell ref="A1321:C1321"/>
    <mergeCell ref="B1322:D1322"/>
    <mergeCell ref="B1323:D1323"/>
    <mergeCell ref="B1324:D1324"/>
    <mergeCell ref="B1325:D1325"/>
    <mergeCell ref="B1326:D1326"/>
    <mergeCell ref="B1327:D1327"/>
    <mergeCell ref="B1328:D1328"/>
    <mergeCell ref="B1329:D1329"/>
    <mergeCell ref="B1330:D1330"/>
    <mergeCell ref="B1331:D1331"/>
    <mergeCell ref="B1335:M1335"/>
    <mergeCell ref="A1336:E1336"/>
    <mergeCell ref="A1337:E1337"/>
    <mergeCell ref="B1338:M1338"/>
    <mergeCell ref="B1339:M1339"/>
    <mergeCell ref="A1342:B1342"/>
    <mergeCell ref="A1343:B1343"/>
    <mergeCell ref="A1344:C1344"/>
    <mergeCell ref="A1345:C1345"/>
    <mergeCell ref="B1346:D1346"/>
    <mergeCell ref="B1347:D1347"/>
    <mergeCell ref="B1348:D1348"/>
    <mergeCell ref="B1349:D1349"/>
    <mergeCell ref="B1350:D1350"/>
    <mergeCell ref="B1351:D1351"/>
    <mergeCell ref="B1352:D1352"/>
    <mergeCell ref="B1353:D1353"/>
    <mergeCell ref="B1354:D1354"/>
    <mergeCell ref="B1355:D1355"/>
    <mergeCell ref="B1359:M1359"/>
    <mergeCell ref="A1360:E1360"/>
    <mergeCell ref="A1361:E1361"/>
    <mergeCell ref="B1362:M1362"/>
    <mergeCell ref="B1363:M1363"/>
    <mergeCell ref="A1366:B1366"/>
    <mergeCell ref="A1367:B1367"/>
    <mergeCell ref="A1368:C1368"/>
    <mergeCell ref="A1369:C1369"/>
    <mergeCell ref="B1370:D1370"/>
    <mergeCell ref="B1371:D1371"/>
    <mergeCell ref="B1372:D1372"/>
    <mergeCell ref="B1373:D1373"/>
    <mergeCell ref="B1374:D1374"/>
    <mergeCell ref="B1375:D1375"/>
    <mergeCell ref="B1376:D1376"/>
    <mergeCell ref="B1377:D1377"/>
    <mergeCell ref="B1378:D1378"/>
    <mergeCell ref="B1379:D1379"/>
    <mergeCell ref="B1383:M1383"/>
    <mergeCell ref="A1384:E1384"/>
    <mergeCell ref="A1385:E1385"/>
    <mergeCell ref="B1386:M1386"/>
    <mergeCell ref="B1387:M1387"/>
    <mergeCell ref="A1390:B1390"/>
    <mergeCell ref="A1391:B1391"/>
    <mergeCell ref="A1392:C1392"/>
    <mergeCell ref="A1393:C1393"/>
    <mergeCell ref="B1394:D1394"/>
    <mergeCell ref="B1395:D1395"/>
    <mergeCell ref="B1396:D1396"/>
    <mergeCell ref="B1397:D1397"/>
    <mergeCell ref="B1398:D1398"/>
    <mergeCell ref="B1399:D1399"/>
    <mergeCell ref="B1400:D1400"/>
    <mergeCell ref="B1401:D1401"/>
    <mergeCell ref="B1402:D1402"/>
    <mergeCell ref="B1403:D1403"/>
    <mergeCell ref="B1407:M1407"/>
    <mergeCell ref="A1408:E1408"/>
    <mergeCell ref="A1409:E1409"/>
    <mergeCell ref="B1410:M1410"/>
    <mergeCell ref="B1411:M1411"/>
    <mergeCell ref="A1414:B1414"/>
    <mergeCell ref="A1415:B1415"/>
    <mergeCell ref="A1416:C1416"/>
    <mergeCell ref="A1417:C1417"/>
    <mergeCell ref="B1418:D1418"/>
    <mergeCell ref="B1419:D1419"/>
    <mergeCell ref="B1420:D1420"/>
    <mergeCell ref="B1421:D1421"/>
    <mergeCell ref="B1422:D1422"/>
    <mergeCell ref="B1423:D1423"/>
    <mergeCell ref="B1424:D1424"/>
    <mergeCell ref="B1425:D1425"/>
    <mergeCell ref="B1426:D1426"/>
    <mergeCell ref="B1427:D1427"/>
    <mergeCell ref="B1431:M1431"/>
    <mergeCell ref="A1432:E1432"/>
    <mergeCell ref="A1433:E1433"/>
    <mergeCell ref="B1434:M1434"/>
    <mergeCell ref="B1435:M1435"/>
    <mergeCell ref="A1438:B1438"/>
    <mergeCell ref="A1439:B1439"/>
    <mergeCell ref="A1440:C1440"/>
    <mergeCell ref="A1441:C1441"/>
    <mergeCell ref="B1442:D1442"/>
    <mergeCell ref="B1443:D1443"/>
    <mergeCell ref="B1444:D1444"/>
    <mergeCell ref="B1445:D1445"/>
    <mergeCell ref="B1446:D1446"/>
    <mergeCell ref="B1447:D1447"/>
    <mergeCell ref="B1448:D1448"/>
    <mergeCell ref="B1449:D1449"/>
    <mergeCell ref="B1450:D1450"/>
    <mergeCell ref="B1451:D1451"/>
    <mergeCell ref="B1455:M1455"/>
    <mergeCell ref="A1456:E1456"/>
    <mergeCell ref="A1457:E1457"/>
    <mergeCell ref="B1458:M1458"/>
    <mergeCell ref="B1459:M1459"/>
    <mergeCell ref="A1462:B1462"/>
    <mergeCell ref="A1463:B1463"/>
    <mergeCell ref="A1464:C1464"/>
    <mergeCell ref="A1465:C1465"/>
    <mergeCell ref="B1466:D1466"/>
    <mergeCell ref="B1467:D1467"/>
    <mergeCell ref="B1468:D1468"/>
    <mergeCell ref="B1469:D1469"/>
    <mergeCell ref="B1470:D1470"/>
    <mergeCell ref="B1471:D1471"/>
    <mergeCell ref="B1472:D1472"/>
    <mergeCell ref="B1473:D1473"/>
    <mergeCell ref="B1474:D1474"/>
    <mergeCell ref="B1475:D1475"/>
    <mergeCell ref="B1479:M1479"/>
    <mergeCell ref="A1480:E1480"/>
    <mergeCell ref="A1481:E1481"/>
    <mergeCell ref="B1482:M1482"/>
    <mergeCell ref="B1483:M1483"/>
    <mergeCell ref="A1486:B1486"/>
    <mergeCell ref="A1487:B1487"/>
    <mergeCell ref="A1488:C1488"/>
    <mergeCell ref="A1489:C1489"/>
    <mergeCell ref="B1490:D1490"/>
    <mergeCell ref="B1491:D1491"/>
    <mergeCell ref="B1492:D1492"/>
    <mergeCell ref="B1493:D1493"/>
    <mergeCell ref="B1494:D1494"/>
    <mergeCell ref="B1495:D1495"/>
    <mergeCell ref="B1496:D1496"/>
    <mergeCell ref="B1497:D1497"/>
    <mergeCell ref="B1498:D1498"/>
    <mergeCell ref="B1499:D1499"/>
    <mergeCell ref="B1503:M1503"/>
    <mergeCell ref="A1504:E1504"/>
    <mergeCell ref="A1505:E1505"/>
    <mergeCell ref="B1506:M1506"/>
    <mergeCell ref="B1507:M1507"/>
    <mergeCell ref="A1510:B1510"/>
    <mergeCell ref="A1511:B1511"/>
    <mergeCell ref="A1512:C1512"/>
    <mergeCell ref="A1513:C1513"/>
    <mergeCell ref="B1514:D1514"/>
    <mergeCell ref="B1515:D1515"/>
    <mergeCell ref="B1516:D1516"/>
    <mergeCell ref="B1517:D1517"/>
    <mergeCell ref="B1518:D1518"/>
    <mergeCell ref="B1519:D1519"/>
    <mergeCell ref="B1520:D1520"/>
    <mergeCell ref="B1521:D1521"/>
    <mergeCell ref="B1522:D1522"/>
    <mergeCell ref="B1523:D1523"/>
    <mergeCell ref="B1527:M1527"/>
    <mergeCell ref="A1528:E1528"/>
    <mergeCell ref="A1529:E1529"/>
    <mergeCell ref="B1530:M1530"/>
    <mergeCell ref="B1531:M1531"/>
    <mergeCell ref="A1534:B1534"/>
    <mergeCell ref="A1535:B1535"/>
    <mergeCell ref="A1536:C1536"/>
    <mergeCell ref="A1537:C1537"/>
    <mergeCell ref="B1538:D1538"/>
    <mergeCell ref="B1539:D1539"/>
    <mergeCell ref="B1540:D1540"/>
    <mergeCell ref="B1541:D1541"/>
    <mergeCell ref="B1542:D1542"/>
    <mergeCell ref="B1543:D1543"/>
    <mergeCell ref="B1544:D1544"/>
    <mergeCell ref="B1545:D1545"/>
    <mergeCell ref="B1546:D1546"/>
    <mergeCell ref="B1547:D1547"/>
    <mergeCell ref="B1551:M1551"/>
    <mergeCell ref="A1552:E1552"/>
    <mergeCell ref="A1553:E1553"/>
    <mergeCell ref="B1554:M1554"/>
    <mergeCell ref="B1555:M1555"/>
    <mergeCell ref="A1558:B1558"/>
    <mergeCell ref="A1559:B1559"/>
    <mergeCell ref="A1560:C1560"/>
    <mergeCell ref="A1561:C1561"/>
    <mergeCell ref="B1562:D1562"/>
    <mergeCell ref="B1563:D1563"/>
    <mergeCell ref="B1564:D1564"/>
    <mergeCell ref="B1565:D1565"/>
    <mergeCell ref="B1566:D1566"/>
    <mergeCell ref="B1567:D1567"/>
    <mergeCell ref="B1568:D1568"/>
    <mergeCell ref="B1569:D1569"/>
    <mergeCell ref="B1570:D1570"/>
    <mergeCell ref="B1571:D1571"/>
    <mergeCell ref="B1575:M1575"/>
    <mergeCell ref="A1576:E1576"/>
    <mergeCell ref="A1577:E1577"/>
    <mergeCell ref="B1578:M1578"/>
    <mergeCell ref="B1579:M1579"/>
    <mergeCell ref="A1582:B1582"/>
    <mergeCell ref="A1583:B1583"/>
    <mergeCell ref="A1584:C1584"/>
    <mergeCell ref="A1585:C1585"/>
    <mergeCell ref="B1586:D1586"/>
    <mergeCell ref="B1587:D1587"/>
    <mergeCell ref="B1588:D1588"/>
    <mergeCell ref="B1589:D1589"/>
    <mergeCell ref="B1590:D1590"/>
    <mergeCell ref="B1591:D1591"/>
    <mergeCell ref="B1592:D1592"/>
    <mergeCell ref="B1593:D1593"/>
    <mergeCell ref="B1594:D1594"/>
    <mergeCell ref="B1595:D1595"/>
    <mergeCell ref="B1599:M1599"/>
    <mergeCell ref="A1600:E1600"/>
    <mergeCell ref="A1601:E1601"/>
    <mergeCell ref="B1602:M1602"/>
    <mergeCell ref="B1603:M1603"/>
    <mergeCell ref="A1606:B1606"/>
    <mergeCell ref="A1607:B1607"/>
    <mergeCell ref="A1608:C1608"/>
    <mergeCell ref="A1609:C1609"/>
    <mergeCell ref="B1610:D1610"/>
    <mergeCell ref="B1611:D1611"/>
    <mergeCell ref="B1612:D1612"/>
    <mergeCell ref="B1613:D1613"/>
    <mergeCell ref="B1614:D1614"/>
    <mergeCell ref="B1615:D1615"/>
    <mergeCell ref="B1616:D1616"/>
    <mergeCell ref="B1617:D1617"/>
    <mergeCell ref="B1618:D1618"/>
    <mergeCell ref="B1619:D1619"/>
    <mergeCell ref="B1623:M1623"/>
    <mergeCell ref="A1624:E1624"/>
    <mergeCell ref="A1625:E1625"/>
    <mergeCell ref="B1626:M1626"/>
    <mergeCell ref="B1627:M1627"/>
    <mergeCell ref="A1630:B1630"/>
    <mergeCell ref="A1631:B1631"/>
    <mergeCell ref="A1632:C1632"/>
    <mergeCell ref="A1633:C1633"/>
    <mergeCell ref="B1634:D1634"/>
    <mergeCell ref="B1635:D1635"/>
    <mergeCell ref="B1636:D1636"/>
    <mergeCell ref="B1637:D1637"/>
    <mergeCell ref="B1638:D1638"/>
    <mergeCell ref="B1639:D1639"/>
    <mergeCell ref="B1640:D1640"/>
    <mergeCell ref="B1641:D1641"/>
    <mergeCell ref="B1642:D1642"/>
    <mergeCell ref="B1643:D1643"/>
    <mergeCell ref="B1647:M1647"/>
    <mergeCell ref="A1648:E1648"/>
    <mergeCell ref="A1649:E1649"/>
    <mergeCell ref="B1650:M1650"/>
    <mergeCell ref="B1651:M1651"/>
    <mergeCell ref="A1654:B1654"/>
    <mergeCell ref="A1655:B1655"/>
    <mergeCell ref="A1656:C1656"/>
    <mergeCell ref="A1657:C1657"/>
    <mergeCell ref="B1658:D1658"/>
    <mergeCell ref="B1659:D1659"/>
    <mergeCell ref="B1660:D1660"/>
    <mergeCell ref="B1661:D1661"/>
    <mergeCell ref="B1662:D1662"/>
    <mergeCell ref="B1663:D1663"/>
    <mergeCell ref="B1664:D1664"/>
    <mergeCell ref="B1665:D1665"/>
    <mergeCell ref="B1666:D1666"/>
    <mergeCell ref="B1667:D1667"/>
    <mergeCell ref="B1671:M1671"/>
    <mergeCell ref="A1672:E1672"/>
    <mergeCell ref="A1673:E1673"/>
    <mergeCell ref="B1674:M1674"/>
    <mergeCell ref="B1675:M1675"/>
    <mergeCell ref="A1678:B1678"/>
    <mergeCell ref="A1679:B1679"/>
    <mergeCell ref="A1680:C1680"/>
    <mergeCell ref="A1681:C1681"/>
    <mergeCell ref="B1682:D1682"/>
    <mergeCell ref="B1683:D1683"/>
    <mergeCell ref="B1684:D1684"/>
    <mergeCell ref="B1685:D1685"/>
    <mergeCell ref="B1686:D1686"/>
    <mergeCell ref="B1687:D1687"/>
    <mergeCell ref="B1688:D1688"/>
    <mergeCell ref="B1689:D1689"/>
    <mergeCell ref="B1690:D1690"/>
    <mergeCell ref="B1691:D1691"/>
    <mergeCell ref="B1695:M1695"/>
    <mergeCell ref="A1696:E1696"/>
    <mergeCell ref="A1697:E1697"/>
    <mergeCell ref="B1698:M1698"/>
    <mergeCell ref="B1699:M1699"/>
    <mergeCell ref="A1702:B1702"/>
    <mergeCell ref="A1703:B1703"/>
    <mergeCell ref="A1704:C1704"/>
    <mergeCell ref="A1705:C1705"/>
    <mergeCell ref="B1706:D1706"/>
    <mergeCell ref="B1707:D1707"/>
    <mergeCell ref="B1708:D1708"/>
    <mergeCell ref="B1709:D1709"/>
    <mergeCell ref="B1710:D1710"/>
    <mergeCell ref="B1711:D1711"/>
    <mergeCell ref="B1712:D1712"/>
    <mergeCell ref="B1713:D1713"/>
    <mergeCell ref="B1714:D1714"/>
    <mergeCell ref="B1715:D1715"/>
    <mergeCell ref="B1719:M1719"/>
    <mergeCell ref="A1720:E1720"/>
    <mergeCell ref="A1721:E1721"/>
    <mergeCell ref="B1722:M1722"/>
    <mergeCell ref="B1723:M1723"/>
    <mergeCell ref="A1726:B1726"/>
    <mergeCell ref="A1727:B1727"/>
    <mergeCell ref="A1728:C1728"/>
    <mergeCell ref="A1729:C1729"/>
    <mergeCell ref="B1730:D1730"/>
    <mergeCell ref="B1731:D1731"/>
    <mergeCell ref="B1732:D1732"/>
    <mergeCell ref="B1733:D1733"/>
    <mergeCell ref="B1734:D1734"/>
    <mergeCell ref="B1735:D1735"/>
    <mergeCell ref="B1736:D1736"/>
    <mergeCell ref="B1737:D1737"/>
    <mergeCell ref="B1738:D1738"/>
    <mergeCell ref="B1739:D1739"/>
    <mergeCell ref="B1743:M1743"/>
    <mergeCell ref="A1744:E1744"/>
    <mergeCell ref="A1745:E1745"/>
    <mergeCell ref="B1746:M1746"/>
    <mergeCell ref="B1747:M1747"/>
    <mergeCell ref="A1750:B1750"/>
    <mergeCell ref="A1751:B1751"/>
    <mergeCell ref="A1752:C1752"/>
    <mergeCell ref="A1753:C1753"/>
    <mergeCell ref="B1754:D1754"/>
    <mergeCell ref="B1755:D1755"/>
    <mergeCell ref="B1756:D1756"/>
    <mergeCell ref="B1757:D1757"/>
    <mergeCell ref="B1758:D1758"/>
    <mergeCell ref="B1759:D1759"/>
    <mergeCell ref="B1760:D1760"/>
    <mergeCell ref="B1761:D1761"/>
    <mergeCell ref="B1762:D1762"/>
    <mergeCell ref="B1763:D1763"/>
    <mergeCell ref="B1767:M1767"/>
    <mergeCell ref="A1768:E1768"/>
    <mergeCell ref="A1769:E1769"/>
    <mergeCell ref="B1770:M1770"/>
    <mergeCell ref="B1771:M1771"/>
    <mergeCell ref="A1774:B1774"/>
    <mergeCell ref="A1775:B1775"/>
    <mergeCell ref="A1776:C1776"/>
    <mergeCell ref="A1777:C1777"/>
    <mergeCell ref="B1778:D1778"/>
    <mergeCell ref="B1779:D1779"/>
    <mergeCell ref="B1780:D1780"/>
    <mergeCell ref="B1781:D1781"/>
    <mergeCell ref="B1782:D1782"/>
    <mergeCell ref="B1783:D1783"/>
    <mergeCell ref="B1784:D1784"/>
    <mergeCell ref="B1785:D1785"/>
    <mergeCell ref="B1786:D1786"/>
    <mergeCell ref="B1787:D1787"/>
    <mergeCell ref="B1791:M1791"/>
    <mergeCell ref="A1792:E1792"/>
    <mergeCell ref="A1793:E1793"/>
    <mergeCell ref="B1794:M1794"/>
    <mergeCell ref="B1795:M1795"/>
    <mergeCell ref="A1798:B1798"/>
    <mergeCell ref="A1799:B1799"/>
    <mergeCell ref="A1800:C1800"/>
    <mergeCell ref="A1801:C1801"/>
    <mergeCell ref="B1802:D1802"/>
    <mergeCell ref="B1803:D1803"/>
    <mergeCell ref="B1804:D1804"/>
    <mergeCell ref="B1805:D1805"/>
    <mergeCell ref="B1806:D1806"/>
    <mergeCell ref="B1807:D1807"/>
    <mergeCell ref="B1808:D1808"/>
    <mergeCell ref="B1809:D1809"/>
    <mergeCell ref="B1810:D1810"/>
    <mergeCell ref="B1811:D1811"/>
    <mergeCell ref="B1815:M1815"/>
    <mergeCell ref="A1816:E1816"/>
    <mergeCell ref="A1817:E1817"/>
    <mergeCell ref="B1818:M1818"/>
    <mergeCell ref="B1819:M1819"/>
    <mergeCell ref="A1822:B1822"/>
    <mergeCell ref="A1823:B1823"/>
    <mergeCell ref="A1824:C1824"/>
    <mergeCell ref="A1825:C1825"/>
    <mergeCell ref="B1826:D1826"/>
    <mergeCell ref="B1827:D1827"/>
    <mergeCell ref="B1828:D1828"/>
    <mergeCell ref="B1829:D1829"/>
    <mergeCell ref="B1830:D1830"/>
    <mergeCell ref="B1831:D1831"/>
    <mergeCell ref="B1832:D1832"/>
    <mergeCell ref="B1833:D1833"/>
    <mergeCell ref="B1834:D1834"/>
    <mergeCell ref="B1835:D1835"/>
    <mergeCell ref="B1839:M1839"/>
    <mergeCell ref="A1840:E1840"/>
    <mergeCell ref="A1841:E1841"/>
    <mergeCell ref="B1842:M1842"/>
    <mergeCell ref="B1843:M1843"/>
    <mergeCell ref="A1846:B1846"/>
    <mergeCell ref="A1847:B1847"/>
    <mergeCell ref="A1848:C1848"/>
    <mergeCell ref="A1849:C1849"/>
    <mergeCell ref="B1850:D1850"/>
    <mergeCell ref="B1851:D1851"/>
    <mergeCell ref="B1852:D1852"/>
    <mergeCell ref="B1853:D1853"/>
    <mergeCell ref="B1854:D1854"/>
    <mergeCell ref="B1855:D1855"/>
    <mergeCell ref="B1856:D1856"/>
    <mergeCell ref="B1857:D1857"/>
    <mergeCell ref="B1858:D1858"/>
    <mergeCell ref="B1859:D1859"/>
    <mergeCell ref="B1863:M1863"/>
    <mergeCell ref="A1864:E1864"/>
    <mergeCell ref="A1865:E1865"/>
    <mergeCell ref="B1866:M1866"/>
    <mergeCell ref="B1867:M1867"/>
    <mergeCell ref="A1870:B1870"/>
    <mergeCell ref="A1871:B1871"/>
    <mergeCell ref="A1872:C1872"/>
    <mergeCell ref="A1873:C1873"/>
    <mergeCell ref="B1874:D1874"/>
    <mergeCell ref="B1875:D1875"/>
    <mergeCell ref="B1876:D1876"/>
    <mergeCell ref="B1877:D1877"/>
    <mergeCell ref="B1878:D1878"/>
    <mergeCell ref="B1879:D1879"/>
    <mergeCell ref="B1880:D1880"/>
    <mergeCell ref="B1881:D1881"/>
    <mergeCell ref="B1882:D1882"/>
    <mergeCell ref="B1883:D1883"/>
    <mergeCell ref="B1887:M1887"/>
    <mergeCell ref="A1888:E1888"/>
    <mergeCell ref="A1889:E1889"/>
    <mergeCell ref="B1890:M1890"/>
    <mergeCell ref="B1891:M1891"/>
    <mergeCell ref="A1894:B1894"/>
    <mergeCell ref="A1895:B1895"/>
    <mergeCell ref="A1896:C1896"/>
    <mergeCell ref="A1897:C1897"/>
    <mergeCell ref="B1898:D1898"/>
    <mergeCell ref="B1899:D1899"/>
    <mergeCell ref="B1900:D1900"/>
    <mergeCell ref="B1901:D1901"/>
    <mergeCell ref="B1902:D1902"/>
    <mergeCell ref="B1903:D1903"/>
    <mergeCell ref="B1904:D1904"/>
    <mergeCell ref="B1905:D1905"/>
    <mergeCell ref="B1906:D1906"/>
    <mergeCell ref="B1907:D1907"/>
    <mergeCell ref="B1911:M1911"/>
    <mergeCell ref="A1912:E1912"/>
    <mergeCell ref="A1913:E1913"/>
    <mergeCell ref="B1914:M1914"/>
    <mergeCell ref="B1915:M1915"/>
    <mergeCell ref="A1918:B1918"/>
    <mergeCell ref="A1919:B1919"/>
    <mergeCell ref="A1920:C1920"/>
    <mergeCell ref="A1921:C1921"/>
    <mergeCell ref="B1922:D1922"/>
    <mergeCell ref="B1923:D1923"/>
    <mergeCell ref="B1924:D1924"/>
    <mergeCell ref="B1925:D1925"/>
    <mergeCell ref="B1926:D1926"/>
    <mergeCell ref="B1927:D1927"/>
    <mergeCell ref="B1928:D1928"/>
    <mergeCell ref="B1929:D1929"/>
    <mergeCell ref="B1930:D1930"/>
    <mergeCell ref="B1931:D1931"/>
    <mergeCell ref="B1935:M1935"/>
    <mergeCell ref="A1936:E1936"/>
    <mergeCell ref="A1937:E1937"/>
    <mergeCell ref="B1938:M1938"/>
    <mergeCell ref="B1939:M1939"/>
    <mergeCell ref="A1942:B1942"/>
    <mergeCell ref="A1943:B1943"/>
    <mergeCell ref="A1944:C1944"/>
    <mergeCell ref="A1945:C1945"/>
    <mergeCell ref="B1946:D1946"/>
    <mergeCell ref="B1947:D1947"/>
    <mergeCell ref="B1948:D1948"/>
    <mergeCell ref="B1949:D1949"/>
    <mergeCell ref="B1950:D1950"/>
    <mergeCell ref="B1951:D1951"/>
    <mergeCell ref="B1952:D1952"/>
    <mergeCell ref="B1953:D1953"/>
    <mergeCell ref="B1954:D1954"/>
    <mergeCell ref="B1955:D1955"/>
    <mergeCell ref="B1959:M1959"/>
    <mergeCell ref="A1960:E1960"/>
    <mergeCell ref="A1961:E1961"/>
    <mergeCell ref="B1962:M1962"/>
    <mergeCell ref="B1963:M1963"/>
    <mergeCell ref="A1966:B1966"/>
    <mergeCell ref="A1967:B1967"/>
    <mergeCell ref="A1968:C1968"/>
    <mergeCell ref="A1969:C1969"/>
    <mergeCell ref="B1970:D1970"/>
    <mergeCell ref="B1971:D1971"/>
    <mergeCell ref="B1972:D1972"/>
    <mergeCell ref="B1973:D1973"/>
    <mergeCell ref="B1974:D1974"/>
    <mergeCell ref="B1975:D1975"/>
    <mergeCell ref="B1976:D1976"/>
    <mergeCell ref="B1977:D1977"/>
    <mergeCell ref="B1978:D1978"/>
    <mergeCell ref="B1979:D1979"/>
    <mergeCell ref="B1983:M1983"/>
    <mergeCell ref="A1984:E1984"/>
    <mergeCell ref="A1985:E1985"/>
    <mergeCell ref="B1986:M1986"/>
    <mergeCell ref="B1987:M1987"/>
    <mergeCell ref="A1990:B1990"/>
    <mergeCell ref="A1991:B1991"/>
    <mergeCell ref="A1992:C1992"/>
    <mergeCell ref="A1993:C1993"/>
    <mergeCell ref="B1994:D1994"/>
    <mergeCell ref="B1995:D1995"/>
    <mergeCell ref="B1996:D1996"/>
    <mergeCell ref="B1997:D1997"/>
    <mergeCell ref="B1998:D1998"/>
    <mergeCell ref="B1999:D1999"/>
    <mergeCell ref="B2000:D2000"/>
    <mergeCell ref="B2001:D2001"/>
    <mergeCell ref="B2002:D2002"/>
    <mergeCell ref="B2003:D2003"/>
    <mergeCell ref="B2007:M2007"/>
    <mergeCell ref="A2008:E2008"/>
    <mergeCell ref="A2009:E2009"/>
    <mergeCell ref="B2010:M2010"/>
    <mergeCell ref="B2011:M2011"/>
    <mergeCell ref="A2014:B2014"/>
    <mergeCell ref="A2015:B2015"/>
    <mergeCell ref="A2016:C2016"/>
    <mergeCell ref="A2017:C2017"/>
    <mergeCell ref="B2018:D2018"/>
    <mergeCell ref="B2019:D2019"/>
    <mergeCell ref="B2020:D2020"/>
    <mergeCell ref="B2021:D2021"/>
    <mergeCell ref="B2022:D2022"/>
    <mergeCell ref="B2023:D2023"/>
    <mergeCell ref="B2024:D2024"/>
    <mergeCell ref="B2025:D2025"/>
    <mergeCell ref="B2026:D2026"/>
    <mergeCell ref="B2027:D2027"/>
    <mergeCell ref="B2031:M2031"/>
    <mergeCell ref="A2032:E2032"/>
    <mergeCell ref="A2033:E2033"/>
    <mergeCell ref="B2034:M2034"/>
    <mergeCell ref="B2035:M2035"/>
    <mergeCell ref="A2038:B2038"/>
    <mergeCell ref="A2039:B2039"/>
    <mergeCell ref="A2040:C2040"/>
    <mergeCell ref="A2041:C2041"/>
    <mergeCell ref="B2042:D2042"/>
    <mergeCell ref="B2043:D2043"/>
    <mergeCell ref="B2044:D2044"/>
    <mergeCell ref="B2045:D2045"/>
    <mergeCell ref="B2046:D2046"/>
    <mergeCell ref="B2047:D2047"/>
    <mergeCell ref="B2048:D2048"/>
    <mergeCell ref="B2049:D2049"/>
    <mergeCell ref="B2050:D2050"/>
    <mergeCell ref="B2051:D2051"/>
    <mergeCell ref="B2055:M2055"/>
    <mergeCell ref="A2056:E2056"/>
    <mergeCell ref="A2057:E2057"/>
    <mergeCell ref="B2058:M2058"/>
    <mergeCell ref="B2059:M2059"/>
    <mergeCell ref="A2062:B2062"/>
    <mergeCell ref="A2063:B2063"/>
    <mergeCell ref="A2064:C2064"/>
    <mergeCell ref="A2065:C2065"/>
    <mergeCell ref="B2066:D2066"/>
    <mergeCell ref="B2067:D2067"/>
    <mergeCell ref="B2068:D2068"/>
    <mergeCell ref="B2069:D2069"/>
    <mergeCell ref="B2070:D2070"/>
    <mergeCell ref="B2071:D2071"/>
    <mergeCell ref="B2072:D2072"/>
    <mergeCell ref="B2073:D2073"/>
    <mergeCell ref="B2074:D2074"/>
    <mergeCell ref="B2075:D2075"/>
    <mergeCell ref="B2079:M2079"/>
    <mergeCell ref="A2080:E2080"/>
    <mergeCell ref="A2081:E2081"/>
    <mergeCell ref="B2082:M2082"/>
    <mergeCell ref="B2083:M2083"/>
    <mergeCell ref="A2086:B2086"/>
    <mergeCell ref="A2087:B2087"/>
    <mergeCell ref="A2088:C2088"/>
    <mergeCell ref="A2089:C2089"/>
    <mergeCell ref="B2090:D2090"/>
    <mergeCell ref="B2091:D2091"/>
    <mergeCell ref="B2092:D2092"/>
    <mergeCell ref="B2093:D2093"/>
    <mergeCell ref="B2094:D2094"/>
    <mergeCell ref="B2095:D2095"/>
    <mergeCell ref="B2096:D2096"/>
    <mergeCell ref="B2097:D2097"/>
    <mergeCell ref="B2098:D2098"/>
    <mergeCell ref="B2099:D2099"/>
    <mergeCell ref="B2103:M2103"/>
    <mergeCell ref="A2104:E2104"/>
    <mergeCell ref="A2105:E2105"/>
    <mergeCell ref="B2106:M2106"/>
    <mergeCell ref="B2107:M2107"/>
    <mergeCell ref="A2110:B2110"/>
    <mergeCell ref="A2111:B2111"/>
    <mergeCell ref="A2112:C2112"/>
    <mergeCell ref="A2113:C2113"/>
    <mergeCell ref="B2114:D2114"/>
    <mergeCell ref="B2115:D2115"/>
    <mergeCell ref="B2116:D2116"/>
    <mergeCell ref="B2117:D2117"/>
    <mergeCell ref="B2118:D2118"/>
    <mergeCell ref="B2119:D2119"/>
    <mergeCell ref="B2120:D2120"/>
    <mergeCell ref="B2121:D2121"/>
    <mergeCell ref="B2122:D2122"/>
    <mergeCell ref="B2123:D2123"/>
    <mergeCell ref="B2127:M2127"/>
    <mergeCell ref="A2128:E2128"/>
    <mergeCell ref="A2129:E2129"/>
    <mergeCell ref="B2130:M2130"/>
    <mergeCell ref="B2131:M2131"/>
    <mergeCell ref="A2134:B2134"/>
    <mergeCell ref="A2135:B2135"/>
    <mergeCell ref="A2136:C2136"/>
    <mergeCell ref="A2137:C2137"/>
    <mergeCell ref="B2138:D2138"/>
    <mergeCell ref="B2139:D2139"/>
    <mergeCell ref="B2140:D2140"/>
    <mergeCell ref="B2141:D2141"/>
    <mergeCell ref="B2142:D2142"/>
    <mergeCell ref="B2143:D2143"/>
    <mergeCell ref="B2144:D2144"/>
    <mergeCell ref="B2145:D2145"/>
    <mergeCell ref="B2146:D2146"/>
    <mergeCell ref="B2147:D2147"/>
    <mergeCell ref="B2151:M2151"/>
    <mergeCell ref="A2152:E2152"/>
    <mergeCell ref="A2153:E2153"/>
    <mergeCell ref="B2154:M2154"/>
    <mergeCell ref="B2155:M2155"/>
    <mergeCell ref="A2158:B2158"/>
    <mergeCell ref="A2159:B2159"/>
    <mergeCell ref="A2160:C2160"/>
    <mergeCell ref="A2161:C2161"/>
    <mergeCell ref="B2162:D2162"/>
    <mergeCell ref="B2163:D2163"/>
    <mergeCell ref="B2164:D2164"/>
    <mergeCell ref="B2165:D2165"/>
    <mergeCell ref="B2166:D2166"/>
    <mergeCell ref="B2167:D2167"/>
    <mergeCell ref="B2168:D2168"/>
    <mergeCell ref="B2169:D2169"/>
    <mergeCell ref="B2170:D2170"/>
    <mergeCell ref="B2171:D2171"/>
    <mergeCell ref="B2175:M2175"/>
    <mergeCell ref="A2176:E2176"/>
    <mergeCell ref="A2177:E2177"/>
    <mergeCell ref="B2178:M2178"/>
    <mergeCell ref="B2179:M2179"/>
    <mergeCell ref="A2182:B2182"/>
    <mergeCell ref="A2183:B2183"/>
    <mergeCell ref="A2184:C2184"/>
    <mergeCell ref="A2185:C2185"/>
    <mergeCell ref="B2186:D2186"/>
    <mergeCell ref="B2187:D2187"/>
    <mergeCell ref="B2188:D2188"/>
    <mergeCell ref="B2189:D2189"/>
    <mergeCell ref="B2190:D2190"/>
    <mergeCell ref="B2191:D2191"/>
    <mergeCell ref="B2192:D2192"/>
    <mergeCell ref="B2193:D2193"/>
    <mergeCell ref="B2194:D2194"/>
    <mergeCell ref="B2195:D2195"/>
    <mergeCell ref="B2199:M2199"/>
    <mergeCell ref="A2200:E2200"/>
    <mergeCell ref="A2201:E2201"/>
    <mergeCell ref="B2202:M2202"/>
    <mergeCell ref="B2203:M2203"/>
    <mergeCell ref="A2206:B2206"/>
    <mergeCell ref="A2207:B2207"/>
    <mergeCell ref="A2208:C2208"/>
    <mergeCell ref="A2209:C2209"/>
    <mergeCell ref="B2210:D2210"/>
    <mergeCell ref="B2211:D2211"/>
    <mergeCell ref="B2212:D2212"/>
    <mergeCell ref="B2213:D2213"/>
    <mergeCell ref="B2214:D2214"/>
    <mergeCell ref="B2215:D2215"/>
    <mergeCell ref="B2216:D2216"/>
    <mergeCell ref="B2217:D2217"/>
    <mergeCell ref="B2218:D2218"/>
    <mergeCell ref="B2219:D2219"/>
    <mergeCell ref="B2223:M2223"/>
    <mergeCell ref="A2224:E2224"/>
    <mergeCell ref="A2225:E2225"/>
    <mergeCell ref="B2226:M2226"/>
    <mergeCell ref="B2227:M2227"/>
    <mergeCell ref="A2230:B2230"/>
    <mergeCell ref="A2231:B2231"/>
    <mergeCell ref="A2232:C2232"/>
    <mergeCell ref="A2233:C2233"/>
    <mergeCell ref="B2234:D2234"/>
    <mergeCell ref="B2235:D2235"/>
    <mergeCell ref="B2236:D2236"/>
    <mergeCell ref="B2237:D2237"/>
    <mergeCell ref="B2238:D2238"/>
    <mergeCell ref="B2239:D2239"/>
    <mergeCell ref="B2240:D2240"/>
    <mergeCell ref="B2241:D2241"/>
    <mergeCell ref="B2242:D2242"/>
    <mergeCell ref="B2243:D2243"/>
    <mergeCell ref="B2247:M2247"/>
    <mergeCell ref="A2248:E2248"/>
    <mergeCell ref="A2249:E2249"/>
    <mergeCell ref="B2250:M2250"/>
    <mergeCell ref="B2251:M2251"/>
    <mergeCell ref="A2254:B2254"/>
    <mergeCell ref="A2255:B2255"/>
    <mergeCell ref="A2256:C2256"/>
    <mergeCell ref="A2257:C2257"/>
    <mergeCell ref="B2258:D2258"/>
    <mergeCell ref="B2259:D2259"/>
    <mergeCell ref="B2260:D2260"/>
    <mergeCell ref="B2261:D2261"/>
    <mergeCell ref="B2262:D2262"/>
    <mergeCell ref="B2263:D2263"/>
    <mergeCell ref="B2264:D2264"/>
    <mergeCell ref="B2265:D2265"/>
    <mergeCell ref="B2266:D2266"/>
    <mergeCell ref="B2267:D2267"/>
    <mergeCell ref="B2271:M2271"/>
    <mergeCell ref="A2272:E2272"/>
    <mergeCell ref="A2273:E2273"/>
    <mergeCell ref="B2274:M2274"/>
    <mergeCell ref="B2275:M2275"/>
    <mergeCell ref="A2278:B2278"/>
    <mergeCell ref="A2279:B2279"/>
    <mergeCell ref="A2280:C2280"/>
    <mergeCell ref="A2281:C2281"/>
    <mergeCell ref="B2282:D2282"/>
    <mergeCell ref="B2283:D2283"/>
    <mergeCell ref="B2284:D2284"/>
    <mergeCell ref="B2285:D2285"/>
    <mergeCell ref="B2286:D2286"/>
    <mergeCell ref="B2287:D2287"/>
    <mergeCell ref="B2288:D2288"/>
    <mergeCell ref="B2289:D2289"/>
    <mergeCell ref="B2290:D2290"/>
    <mergeCell ref="B2291:D2291"/>
    <mergeCell ref="B2295:M2295"/>
    <mergeCell ref="A2296:E2296"/>
    <mergeCell ref="A2297:E2297"/>
    <mergeCell ref="B2298:M2298"/>
    <mergeCell ref="B2299:M2299"/>
    <mergeCell ref="A2302:B2302"/>
    <mergeCell ref="A2303:B2303"/>
    <mergeCell ref="A2304:C2304"/>
    <mergeCell ref="A2305:C2305"/>
    <mergeCell ref="B2306:D2306"/>
    <mergeCell ref="B2307:D2307"/>
    <mergeCell ref="B2308:D2308"/>
    <mergeCell ref="B2309:D2309"/>
    <mergeCell ref="B2310:D2310"/>
    <mergeCell ref="B2311:D2311"/>
    <mergeCell ref="B2312:D2312"/>
    <mergeCell ref="B2313:D2313"/>
    <mergeCell ref="B2314:D2314"/>
    <mergeCell ref="B2315:D2315"/>
    <mergeCell ref="B2319:M2319"/>
    <mergeCell ref="A2320:E2320"/>
    <mergeCell ref="A2321:E2321"/>
    <mergeCell ref="B2322:M2322"/>
    <mergeCell ref="B2323:M2323"/>
    <mergeCell ref="A2326:B2326"/>
    <mergeCell ref="A2327:B2327"/>
    <mergeCell ref="A2328:C2328"/>
    <mergeCell ref="A2329:C2329"/>
    <mergeCell ref="B2330:D2330"/>
    <mergeCell ref="B2331:D2331"/>
    <mergeCell ref="B2332:D2332"/>
    <mergeCell ref="B2333:D2333"/>
    <mergeCell ref="B2334:D2334"/>
    <mergeCell ref="B2335:D2335"/>
    <mergeCell ref="B2336:D2336"/>
    <mergeCell ref="B2337:D2337"/>
    <mergeCell ref="B2338:D2338"/>
    <mergeCell ref="B2339:D2339"/>
    <mergeCell ref="B2343:M2343"/>
    <mergeCell ref="A2344:E2344"/>
    <mergeCell ref="A2345:E2345"/>
    <mergeCell ref="B2346:M2346"/>
    <mergeCell ref="B2347:M2347"/>
    <mergeCell ref="A2350:B2350"/>
    <mergeCell ref="A2351:B2351"/>
    <mergeCell ref="A2352:C2352"/>
    <mergeCell ref="A2353:C2353"/>
    <mergeCell ref="B2354:D2354"/>
    <mergeCell ref="B2355:D2355"/>
    <mergeCell ref="B2356:D2356"/>
    <mergeCell ref="B2357:D2357"/>
    <mergeCell ref="B2358:D2358"/>
    <mergeCell ref="B2359:D2359"/>
    <mergeCell ref="B2360:D2360"/>
    <mergeCell ref="B2361:D2361"/>
    <mergeCell ref="B2362:D2362"/>
    <mergeCell ref="B2363:D2363"/>
    <mergeCell ref="B2367:M2367"/>
    <mergeCell ref="A2368:E2368"/>
    <mergeCell ref="A2369:E2369"/>
    <mergeCell ref="B2370:M2370"/>
    <mergeCell ref="B2371:M2371"/>
    <mergeCell ref="A2374:B2374"/>
    <mergeCell ref="A2375:B2375"/>
    <mergeCell ref="A2376:C2376"/>
    <mergeCell ref="A2377:C2377"/>
    <mergeCell ref="B2378:D2378"/>
    <mergeCell ref="B2379:D2379"/>
    <mergeCell ref="B2380:D2380"/>
    <mergeCell ref="B2381:D2381"/>
    <mergeCell ref="B2382:D2382"/>
    <mergeCell ref="B2383:D2383"/>
    <mergeCell ref="B2384:D2384"/>
    <mergeCell ref="B2385:D2385"/>
    <mergeCell ref="B2386:D2386"/>
    <mergeCell ref="B2387:D2387"/>
    <mergeCell ref="B2391:M2391"/>
    <mergeCell ref="A2392:E2392"/>
    <mergeCell ref="A2393:E2393"/>
    <mergeCell ref="B2394:M2394"/>
    <mergeCell ref="B2395:M2395"/>
    <mergeCell ref="A2398:B2398"/>
    <mergeCell ref="A2399:B2399"/>
    <mergeCell ref="A2400:C2400"/>
    <mergeCell ref="A2401:C2401"/>
    <mergeCell ref="B2402:D2402"/>
    <mergeCell ref="B2403:D2403"/>
    <mergeCell ref="B2404:D2404"/>
    <mergeCell ref="B2405:D2405"/>
    <mergeCell ref="B2406:D2406"/>
    <mergeCell ref="B2407:D2407"/>
    <mergeCell ref="B2408:D2408"/>
    <mergeCell ref="B2409:D2409"/>
    <mergeCell ref="B2410:D2410"/>
    <mergeCell ref="B2411:D2411"/>
    <mergeCell ref="B2415:M2415"/>
    <mergeCell ref="A2416:E2416"/>
    <mergeCell ref="A2417:E2417"/>
    <mergeCell ref="B2418:M2418"/>
    <mergeCell ref="B2419:M2419"/>
    <mergeCell ref="A2422:B2422"/>
    <mergeCell ref="A2423:B2423"/>
    <mergeCell ref="A2424:C2424"/>
    <mergeCell ref="A2425:C2425"/>
    <mergeCell ref="B2426:D2426"/>
    <mergeCell ref="B2427:D2427"/>
    <mergeCell ref="B2428:D2428"/>
    <mergeCell ref="B2429:D2429"/>
    <mergeCell ref="B2430:D2430"/>
    <mergeCell ref="B2431:D2431"/>
    <mergeCell ref="B2432:D2432"/>
    <mergeCell ref="B2433:D2433"/>
    <mergeCell ref="B2434:D2434"/>
    <mergeCell ref="B2435:D2435"/>
    <mergeCell ref="B2439:M2439"/>
    <mergeCell ref="A2440:E2440"/>
    <mergeCell ref="A2441:E2441"/>
    <mergeCell ref="B2442:M2442"/>
    <mergeCell ref="B2443:M2443"/>
    <mergeCell ref="A2446:B2446"/>
    <mergeCell ref="A2447:B2447"/>
    <mergeCell ref="A2448:C2448"/>
    <mergeCell ref="A2449:C2449"/>
    <mergeCell ref="B2450:D2450"/>
    <mergeCell ref="B2451:D2451"/>
    <mergeCell ref="B2452:D2452"/>
    <mergeCell ref="B2453:D2453"/>
    <mergeCell ref="B2454:D2454"/>
    <mergeCell ref="B2455:D2455"/>
    <mergeCell ref="B2456:D2456"/>
    <mergeCell ref="B2457:D2457"/>
    <mergeCell ref="B2458:D2458"/>
    <mergeCell ref="B2459:D2459"/>
    <mergeCell ref="B2463:M2463"/>
    <mergeCell ref="A2464:E2464"/>
    <mergeCell ref="A2465:E2465"/>
    <mergeCell ref="B2466:M2466"/>
    <mergeCell ref="B2467:M2467"/>
    <mergeCell ref="A2470:B2470"/>
    <mergeCell ref="A2471:B2471"/>
    <mergeCell ref="A2472:C2472"/>
    <mergeCell ref="A2473:C2473"/>
    <mergeCell ref="B2474:D2474"/>
    <mergeCell ref="B2475:D2475"/>
    <mergeCell ref="B2476:D2476"/>
    <mergeCell ref="B2477:D2477"/>
    <mergeCell ref="B2478:D2478"/>
    <mergeCell ref="B2479:D2479"/>
    <mergeCell ref="B2480:D2480"/>
    <mergeCell ref="B2481:D2481"/>
    <mergeCell ref="B2482:D2482"/>
    <mergeCell ref="B2483:D2483"/>
    <mergeCell ref="B2487:M2487"/>
    <mergeCell ref="A2488:E2488"/>
    <mergeCell ref="A2489:E2489"/>
    <mergeCell ref="B2490:M2490"/>
    <mergeCell ref="B2491:M2491"/>
    <mergeCell ref="A2494:B2494"/>
    <mergeCell ref="A2495:B2495"/>
    <mergeCell ref="A2496:C2496"/>
    <mergeCell ref="A2497:C2497"/>
    <mergeCell ref="B2498:D2498"/>
    <mergeCell ref="B2499:D2499"/>
    <mergeCell ref="B2500:D2500"/>
    <mergeCell ref="B2501:D2501"/>
    <mergeCell ref="B2502:D2502"/>
    <mergeCell ref="B2503:D2503"/>
    <mergeCell ref="B2504:D2504"/>
    <mergeCell ref="B2505:D2505"/>
    <mergeCell ref="B2506:D2506"/>
    <mergeCell ref="B2507:D2507"/>
    <mergeCell ref="B2511:M2511"/>
    <mergeCell ref="A2512:E2512"/>
    <mergeCell ref="A2513:E2513"/>
    <mergeCell ref="B2514:M2514"/>
    <mergeCell ref="B2515:M2515"/>
    <mergeCell ref="A2518:B2518"/>
    <mergeCell ref="A2519:B2519"/>
    <mergeCell ref="A2520:C2520"/>
    <mergeCell ref="A2521:C2521"/>
    <mergeCell ref="B2522:D2522"/>
    <mergeCell ref="B2523:D2523"/>
    <mergeCell ref="B2524:D2524"/>
    <mergeCell ref="B2525:D2525"/>
    <mergeCell ref="B2526:D2526"/>
    <mergeCell ref="B2527:D2527"/>
    <mergeCell ref="B2528:D2528"/>
    <mergeCell ref="B2529:D2529"/>
    <mergeCell ref="B2530:D2530"/>
    <mergeCell ref="B2531:D2531"/>
    <mergeCell ref="B2535:M2535"/>
    <mergeCell ref="A2536:E2536"/>
    <mergeCell ref="A2537:E2537"/>
    <mergeCell ref="B2538:M2538"/>
    <mergeCell ref="B2539:M2539"/>
    <mergeCell ref="A2542:B2542"/>
    <mergeCell ref="A2543:B2543"/>
    <mergeCell ref="A2544:C2544"/>
    <mergeCell ref="A2545:C2545"/>
    <mergeCell ref="B2546:D2546"/>
    <mergeCell ref="B2547:D2547"/>
    <mergeCell ref="B2548:D2548"/>
    <mergeCell ref="B2549:D2549"/>
    <mergeCell ref="B2550:D2550"/>
    <mergeCell ref="B2551:D2551"/>
    <mergeCell ref="B2552:D2552"/>
    <mergeCell ref="B2553:D2553"/>
    <mergeCell ref="B2554:D2554"/>
    <mergeCell ref="B2555:D2555"/>
    <mergeCell ref="B2559:M2559"/>
    <mergeCell ref="A2560:E2560"/>
    <mergeCell ref="A2561:E2561"/>
    <mergeCell ref="B2562:M2562"/>
    <mergeCell ref="B2563:M2563"/>
    <mergeCell ref="A2566:B2566"/>
    <mergeCell ref="A2567:B2567"/>
    <mergeCell ref="A2568:C2568"/>
    <mergeCell ref="A2569:C2569"/>
    <mergeCell ref="B2570:D2570"/>
    <mergeCell ref="B2571:D2571"/>
    <mergeCell ref="B2572:D2572"/>
    <mergeCell ref="B2573:D2573"/>
    <mergeCell ref="B2574:D2574"/>
    <mergeCell ref="B2575:D2575"/>
    <mergeCell ref="B2576:D2576"/>
    <mergeCell ref="B2577:D2577"/>
    <mergeCell ref="B2578:D2578"/>
    <mergeCell ref="B2579:D2579"/>
    <mergeCell ref="B2583:M2583"/>
    <mergeCell ref="A2584:E2584"/>
    <mergeCell ref="A2585:E2585"/>
    <mergeCell ref="B2586:M2586"/>
    <mergeCell ref="B2587:M2587"/>
    <mergeCell ref="A2590:B2590"/>
    <mergeCell ref="A2591:B2591"/>
    <mergeCell ref="A2592:C2592"/>
    <mergeCell ref="A2593:C2593"/>
    <mergeCell ref="B2594:D2594"/>
    <mergeCell ref="B2595:D2595"/>
    <mergeCell ref="B2596:D2596"/>
    <mergeCell ref="B2597:D2597"/>
    <mergeCell ref="B2598:D2598"/>
    <mergeCell ref="B2599:D2599"/>
    <mergeCell ref="B2600:D2600"/>
    <mergeCell ref="B2601:D2601"/>
    <mergeCell ref="B2602:D2602"/>
    <mergeCell ref="B2603:D2603"/>
    <mergeCell ref="B2607:M2607"/>
    <mergeCell ref="A2608:E2608"/>
    <mergeCell ref="A2609:E2609"/>
    <mergeCell ref="B2610:M2610"/>
    <mergeCell ref="B2611:M2611"/>
    <mergeCell ref="A2614:B2614"/>
    <mergeCell ref="A2615:B2615"/>
    <mergeCell ref="A2616:C2616"/>
    <mergeCell ref="A2617:C2617"/>
    <mergeCell ref="B2618:D2618"/>
    <mergeCell ref="B2619:D2619"/>
    <mergeCell ref="B2620:D2620"/>
    <mergeCell ref="B2621:D2621"/>
    <mergeCell ref="B2622:D2622"/>
    <mergeCell ref="B2623:D2623"/>
    <mergeCell ref="B2624:D2624"/>
    <mergeCell ref="B2625:D2625"/>
    <mergeCell ref="B2626:D2626"/>
    <mergeCell ref="B2627:D2627"/>
    <mergeCell ref="B2631:M2631"/>
    <mergeCell ref="A2632:E2632"/>
    <mergeCell ref="A2633:E2633"/>
    <mergeCell ref="B2634:M2634"/>
    <mergeCell ref="B2635:M2635"/>
    <mergeCell ref="A2638:B2638"/>
    <mergeCell ref="A2639:B2639"/>
    <mergeCell ref="A2640:C2640"/>
    <mergeCell ref="A2641:C2641"/>
    <mergeCell ref="B2642:D2642"/>
    <mergeCell ref="B2643:D2643"/>
    <mergeCell ref="B2644:D2644"/>
    <mergeCell ref="B2645:D2645"/>
    <mergeCell ref="B2646:D2646"/>
    <mergeCell ref="B2647:D2647"/>
    <mergeCell ref="B2648:D2648"/>
    <mergeCell ref="B2649:D2649"/>
    <mergeCell ref="B2650:D2650"/>
    <mergeCell ref="B2651:D2651"/>
    <mergeCell ref="B2655:M2655"/>
    <mergeCell ref="A2656:E2656"/>
    <mergeCell ref="A2657:E2657"/>
    <mergeCell ref="B2658:M2658"/>
    <mergeCell ref="B2659:M2659"/>
    <mergeCell ref="A2662:B2662"/>
    <mergeCell ref="A2663:B2663"/>
    <mergeCell ref="A2664:C2664"/>
    <mergeCell ref="A2665:C2665"/>
    <mergeCell ref="B2666:D2666"/>
    <mergeCell ref="B2667:D2667"/>
    <mergeCell ref="B2668:D2668"/>
    <mergeCell ref="B2669:D2669"/>
    <mergeCell ref="B2670:D2670"/>
    <mergeCell ref="B2671:D2671"/>
    <mergeCell ref="B2672:D2672"/>
    <mergeCell ref="B2673:D2673"/>
    <mergeCell ref="B2674:D2674"/>
    <mergeCell ref="B2675:D2675"/>
    <mergeCell ref="B2679:M2679"/>
    <mergeCell ref="A2680:E2680"/>
    <mergeCell ref="A2681:E2681"/>
    <mergeCell ref="B2682:M2682"/>
    <mergeCell ref="B2683:M2683"/>
    <mergeCell ref="A2686:B2686"/>
    <mergeCell ref="A2687:B2687"/>
    <mergeCell ref="A2688:C2688"/>
    <mergeCell ref="A2689:C2689"/>
    <mergeCell ref="B2690:D2690"/>
    <mergeCell ref="B2691:D2691"/>
    <mergeCell ref="B2692:D2692"/>
    <mergeCell ref="B2693:D2693"/>
    <mergeCell ref="B2694:D2694"/>
    <mergeCell ref="B2695:D2695"/>
    <mergeCell ref="B2696:D2696"/>
    <mergeCell ref="B2697:D2697"/>
    <mergeCell ref="B2698:D2698"/>
    <mergeCell ref="B2699:D2699"/>
    <mergeCell ref="B2703:M2703"/>
    <mergeCell ref="A2704:E2704"/>
    <mergeCell ref="A2705:E2705"/>
    <mergeCell ref="B2706:M2706"/>
    <mergeCell ref="B2707:M2707"/>
    <mergeCell ref="A2710:B2710"/>
    <mergeCell ref="A2711:B2711"/>
    <mergeCell ref="A2712:C2712"/>
    <mergeCell ref="A2713:C2713"/>
    <mergeCell ref="B2714:D2714"/>
    <mergeCell ref="B2715:D2715"/>
    <mergeCell ref="B2716:D2716"/>
    <mergeCell ref="B2717:D2717"/>
    <mergeCell ref="B2718:D2718"/>
    <mergeCell ref="B2719:D2719"/>
    <mergeCell ref="B2720:D2720"/>
    <mergeCell ref="B2721:D2721"/>
    <mergeCell ref="B2722:D2722"/>
    <mergeCell ref="B2723:D2723"/>
    <mergeCell ref="B2727:M2727"/>
    <mergeCell ref="A2728:E2728"/>
    <mergeCell ref="A2729:E2729"/>
    <mergeCell ref="B2730:M2730"/>
    <mergeCell ref="B2731:M2731"/>
    <mergeCell ref="A2734:B2734"/>
    <mergeCell ref="A2735:B2735"/>
    <mergeCell ref="A2736:C2736"/>
    <mergeCell ref="A2737:C2737"/>
    <mergeCell ref="B2738:D2738"/>
    <mergeCell ref="B2739:D2739"/>
    <mergeCell ref="B2740:D2740"/>
    <mergeCell ref="B2741:D2741"/>
    <mergeCell ref="B2742:D2742"/>
    <mergeCell ref="B2743:D2743"/>
    <mergeCell ref="B2744:D2744"/>
    <mergeCell ref="B2745:D2745"/>
    <mergeCell ref="B2746:D2746"/>
    <mergeCell ref="B2747:D2747"/>
    <mergeCell ref="B2751:M2751"/>
    <mergeCell ref="A2752:E2752"/>
    <mergeCell ref="A2753:E2753"/>
    <mergeCell ref="B2754:M2754"/>
    <mergeCell ref="B2755:M2755"/>
    <mergeCell ref="A2758:B2758"/>
    <mergeCell ref="A2759:B2759"/>
    <mergeCell ref="A2760:C2760"/>
    <mergeCell ref="A2761:C2761"/>
    <mergeCell ref="B2762:D2762"/>
    <mergeCell ref="B2763:D2763"/>
    <mergeCell ref="B2764:D2764"/>
    <mergeCell ref="B2765:D2765"/>
    <mergeCell ref="B2766:D2766"/>
    <mergeCell ref="B2767:D2767"/>
    <mergeCell ref="B2768:D2768"/>
    <mergeCell ref="B2769:D2769"/>
    <mergeCell ref="B2770:D2770"/>
    <mergeCell ref="B2771:D2771"/>
    <mergeCell ref="B2775:M2775"/>
    <mergeCell ref="A2776:E2776"/>
    <mergeCell ref="A2777:E2777"/>
    <mergeCell ref="B2778:M2778"/>
    <mergeCell ref="B2779:M2779"/>
    <mergeCell ref="A2782:B2782"/>
    <mergeCell ref="A2783:B2783"/>
    <mergeCell ref="A2784:C2784"/>
    <mergeCell ref="A2785:C2785"/>
    <mergeCell ref="B2786:D2786"/>
    <mergeCell ref="B2787:D2787"/>
    <mergeCell ref="B2788:D2788"/>
    <mergeCell ref="B2789:D2789"/>
    <mergeCell ref="B2790:D2790"/>
    <mergeCell ref="B2791:D2791"/>
    <mergeCell ref="B2792:D2792"/>
    <mergeCell ref="B2793:D2793"/>
    <mergeCell ref="B2794:D2794"/>
    <mergeCell ref="B2795:D2795"/>
    <mergeCell ref="B2799:M2799"/>
    <mergeCell ref="A2800:E2800"/>
    <mergeCell ref="A2801:E2801"/>
    <mergeCell ref="B2802:M2802"/>
    <mergeCell ref="B2803:M2803"/>
    <mergeCell ref="A2806:B2806"/>
    <mergeCell ref="A2807:B2807"/>
    <mergeCell ref="A2808:C2808"/>
    <mergeCell ref="A2809:C2809"/>
    <mergeCell ref="B2810:D2810"/>
    <mergeCell ref="B2811:D2811"/>
    <mergeCell ref="B2812:D2812"/>
    <mergeCell ref="B2813:D2813"/>
    <mergeCell ref="B2814:D2814"/>
    <mergeCell ref="B2815:D2815"/>
    <mergeCell ref="B2816:D2816"/>
    <mergeCell ref="B2817:D2817"/>
    <mergeCell ref="B2818:D2818"/>
    <mergeCell ref="B2819:D2819"/>
    <mergeCell ref="B2823:M2823"/>
    <mergeCell ref="A2824:E2824"/>
    <mergeCell ref="A2825:E2825"/>
    <mergeCell ref="B2826:M2826"/>
    <mergeCell ref="B2827:M2827"/>
    <mergeCell ref="A2830:B2830"/>
    <mergeCell ref="A2831:B2831"/>
    <mergeCell ref="A2832:C2832"/>
    <mergeCell ref="A2833:C2833"/>
    <mergeCell ref="B2834:D2834"/>
    <mergeCell ref="B2835:D2835"/>
    <mergeCell ref="B2836:D2836"/>
    <mergeCell ref="B2837:D2837"/>
    <mergeCell ref="B2838:D2838"/>
    <mergeCell ref="B2839:D2839"/>
    <mergeCell ref="B2840:D2840"/>
    <mergeCell ref="B2841:D2841"/>
    <mergeCell ref="B2842:D2842"/>
    <mergeCell ref="B2843:D2843"/>
    <mergeCell ref="B2847:M2847"/>
    <mergeCell ref="A2848:E2848"/>
    <mergeCell ref="A2849:E2849"/>
    <mergeCell ref="B2850:M2850"/>
    <mergeCell ref="B2851:M2851"/>
    <mergeCell ref="A2854:B2854"/>
    <mergeCell ref="A2855:B2855"/>
    <mergeCell ref="A2856:C2856"/>
    <mergeCell ref="A2857:C2857"/>
    <mergeCell ref="B2858:D2858"/>
    <mergeCell ref="B2859:D2859"/>
    <mergeCell ref="B2860:D2860"/>
    <mergeCell ref="B2861:D2861"/>
    <mergeCell ref="B2862:D2862"/>
    <mergeCell ref="B2863:D2863"/>
    <mergeCell ref="B2864:D2864"/>
    <mergeCell ref="B2865:D2865"/>
    <mergeCell ref="B2866:D2866"/>
    <mergeCell ref="B2867:D2867"/>
    <mergeCell ref="B2871:M2871"/>
    <mergeCell ref="A2872:E2872"/>
    <mergeCell ref="A2873:E2873"/>
    <mergeCell ref="B2874:M2874"/>
    <mergeCell ref="B2875:M2875"/>
    <mergeCell ref="A2878:B2878"/>
    <mergeCell ref="A2879:B2879"/>
    <mergeCell ref="A2880:C2880"/>
    <mergeCell ref="A2881:C2881"/>
    <mergeCell ref="B2882:D2882"/>
    <mergeCell ref="B2883:D2883"/>
    <mergeCell ref="B2884:D2884"/>
    <mergeCell ref="B2885:D2885"/>
    <mergeCell ref="B2886:D2886"/>
    <mergeCell ref="B2887:D2887"/>
    <mergeCell ref="B2888:D2888"/>
    <mergeCell ref="B2889:D2889"/>
    <mergeCell ref="B2890:D2890"/>
    <mergeCell ref="B2891:D2891"/>
    <mergeCell ref="B2895:M2895"/>
    <mergeCell ref="A2896:E2896"/>
    <mergeCell ref="A2897:E2897"/>
    <mergeCell ref="B2898:M2898"/>
    <mergeCell ref="B2899:M2899"/>
    <mergeCell ref="A2902:B2902"/>
    <mergeCell ref="A2903:B2903"/>
    <mergeCell ref="A2904:C2904"/>
    <mergeCell ref="A2905:C2905"/>
    <mergeCell ref="B2906:D2906"/>
    <mergeCell ref="B2907:D2907"/>
    <mergeCell ref="B2908:D2908"/>
    <mergeCell ref="B2909:D2909"/>
    <mergeCell ref="B2910:D2910"/>
    <mergeCell ref="B2911:D2911"/>
    <mergeCell ref="B2912:D2912"/>
    <mergeCell ref="B2913:D2913"/>
    <mergeCell ref="B2914:D2914"/>
    <mergeCell ref="B2915:D2915"/>
    <mergeCell ref="B2919:M2919"/>
    <mergeCell ref="A2920:E2920"/>
    <mergeCell ref="A2921:E2921"/>
    <mergeCell ref="B2922:M2922"/>
    <mergeCell ref="B2923:M2923"/>
    <mergeCell ref="A2926:B2926"/>
    <mergeCell ref="A2927:B2927"/>
    <mergeCell ref="A2928:C2928"/>
    <mergeCell ref="A2929:C2929"/>
    <mergeCell ref="B2930:D2930"/>
    <mergeCell ref="B2931:D2931"/>
    <mergeCell ref="B2932:D2932"/>
    <mergeCell ref="B2933:D2933"/>
    <mergeCell ref="B2934:D2934"/>
    <mergeCell ref="B2935:D2935"/>
    <mergeCell ref="B2936:D2936"/>
    <mergeCell ref="B2937:D2937"/>
    <mergeCell ref="B2938:D2938"/>
    <mergeCell ref="B2939:D2939"/>
    <mergeCell ref="B2943:M2943"/>
    <mergeCell ref="A2944:E2944"/>
    <mergeCell ref="A2945:E2945"/>
    <mergeCell ref="B2946:M2946"/>
    <mergeCell ref="B2947:M2947"/>
    <mergeCell ref="A2950:B2950"/>
    <mergeCell ref="A2951:B2951"/>
    <mergeCell ref="A2952:C2952"/>
    <mergeCell ref="A2953:C2953"/>
    <mergeCell ref="B2954:D2954"/>
    <mergeCell ref="B2955:D2955"/>
    <mergeCell ref="B2956:D2956"/>
    <mergeCell ref="B2957:D2957"/>
    <mergeCell ref="B2958:D2958"/>
    <mergeCell ref="B2959:D2959"/>
    <mergeCell ref="B2960:D2960"/>
    <mergeCell ref="B2961:D2961"/>
    <mergeCell ref="B2962:D2962"/>
    <mergeCell ref="B2963:D2963"/>
    <mergeCell ref="B2967:M2967"/>
    <mergeCell ref="A2968:E2968"/>
    <mergeCell ref="A2969:E2969"/>
    <mergeCell ref="B2970:M2970"/>
    <mergeCell ref="B2971:M2971"/>
    <mergeCell ref="A2974:B2974"/>
    <mergeCell ref="A2975:B2975"/>
    <mergeCell ref="A2976:C2976"/>
    <mergeCell ref="A2977:C2977"/>
    <mergeCell ref="B2978:D2978"/>
    <mergeCell ref="B2979:D2979"/>
    <mergeCell ref="B2980:D2980"/>
    <mergeCell ref="B2981:D2981"/>
    <mergeCell ref="B2982:D2982"/>
    <mergeCell ref="B2983:D2983"/>
    <mergeCell ref="B2984:D2984"/>
    <mergeCell ref="B2985:D2985"/>
    <mergeCell ref="B2986:D2986"/>
    <mergeCell ref="B2987:D2987"/>
    <mergeCell ref="B2991:M2991"/>
    <mergeCell ref="A2992:E2992"/>
    <mergeCell ref="A2993:E2993"/>
    <mergeCell ref="B2994:M2994"/>
    <mergeCell ref="B2995:M2995"/>
    <mergeCell ref="A2998:B2998"/>
    <mergeCell ref="A2999:B2999"/>
    <mergeCell ref="A3000:C3000"/>
    <mergeCell ref="A3001:C3001"/>
    <mergeCell ref="B3002:D3002"/>
    <mergeCell ref="B3003:D3003"/>
    <mergeCell ref="B3004:D3004"/>
    <mergeCell ref="B3005:D3005"/>
    <mergeCell ref="B3006:D3006"/>
    <mergeCell ref="B3007:D3007"/>
    <mergeCell ref="B3008:D3008"/>
    <mergeCell ref="B3009:D3009"/>
    <mergeCell ref="B3010:D3010"/>
    <mergeCell ref="B3011:D3011"/>
  </mergeCells>
  <dataValidations count="6">
    <dataValidation allowBlank="true" errorStyle="stop" operator="between" showDropDown="false" showErrorMessage="true" showInputMessage="true" sqref="B36 B60 B84 B108 B132 B156 B180 B204 B228 B252 B276 B300 B324 B348 B372 B396 B420 B444 B468 B492 B516 B540 B564 B588 B612 B636 B660 B684 B708 B732 B756 B780 B804 B828 B852 B876 B900 B924 B948 B972 B996 B1020 B1044 B1068 B1092 B1116 B1140 B1164 B1188 B1212 B1236 B1260 B1284 B1308 B1332 B1356 B1380 B1404 B1428 B1452 B1476 B1500 B1524 B1548 B1572 B1596 B1620 B1644 B1668 B1692 B1716 B1740 B1764 B1788 B1812 B1836 B1860 B1884 B1908 B1932 B1956 B1980 B2004 B2028 B2052 B2076 B2100 B2124 B2148 B2172 B2196 B2220 B2244 B2268 B2292 B2316 B2340 B2364 B2388 B2412 B2436 B2460 B2484 B2508 B2532 B2556 B2580 B2604 B2628 B2652 B2676 B2700 B2724 B2748 B2772 B2796 B2820 B2844 B2868 B2892 B2916 B2940 B2964 B2988 B3012 B3015" type="list">
      <formula1>$A$11:$A$11</formula1>
      <formula2>0</formula2>
    </dataValidation>
    <dataValidation allowBlank="true" errorStyle="stop" operator="between" showDropDown="false" showErrorMessage="true" showInputMessage="true" sqref="E60 E84 E108 E132 E156 E180 E204 E228 E252 E276 E300 E324 E348 E372 E396 E420 E444 E468 E492 E516 E540 E564 E588 E612 E636 E660 E684 E708 E732 E756 E780 E804 E828 E852 E876 E900 E924 E948 E972 E996 E1020 E1044 E1068 E1092 E1116 E1140 E1164 E1188 E1212 E1236 E1260 E1284 E1308 E1332 E1356 E1380 E1404 E1428 E1452 E1476 E1500 E1524 E1548 E1572 E1596 E1620 E1644 E1668 E1692 E1716 E1740 E1764 E1788 E1812 E1836 E1860 E1884 E1908 E1932 E1956 E1980 E2004 E2028 E2052 E2076 E2100 E2124 E2148 E2172 E2196 E2220 E2244 E2268 E2292 E2316 E2340 E2364 E2388 E2412 E2436 E2460 E2484 E2508 E2532 E2556 E2580 E2604 E2628 E2652 E2676 E2700 E2724 E2748 E2772 E2796 E2820 E2844 E2868 E2892 E2916 E2940 E2964 E2988 E3012 E3015" type="list">
      <formula1>$A$17:$A$17</formula1>
      <formula2>0</formula2>
    </dataValidation>
    <dataValidation allowBlank="true" errorStyle="stop" operator="between" showDropDown="false" showErrorMessage="true" showInputMessage="true" sqref="E36" type="list">
      <formula1>'Docentes UFPE'!$A$17:$A$17</formula1>
      <formula2>0</formula2>
    </dataValidation>
    <dataValidation allowBlank="true" errorStyle="stop" operator="between" showDropDown="false" showErrorMessage="true" showInputMessage="true" sqref="B26:D35 B50:D59 B74:D83 B98:D107 B122:D131 B146:D155 B170:D179 B194:D203 B218:D227 B242:D251 B266:D275 B290:D299 B314:D323 B338:D347 B362:D371 B386:D395 B410:D419 B434:D443 B458:D467 B482:D491 B506:D515 B530:D539 B554:D563 B578:D587 B602:D611 B626:D635 B650:D659 B674:D683 B698:D707 B722:D731 B746:D755 B770:D779 B794:D803 B818:D827 B842:D851 B866:D875 B890:D899 B914:D923 B938:D947 B962:D971 B986:D995 B1010:D1019 B1034:D1043 B1058:D1067 B1082:D1091 B1106:D1115 B1130:D1139 B1154:D1163 B1178:D1187 B1202:D1211 B1226:D1235 B1250:D1259 B1274:D1283 B1298:D1307 B1322:D1331 B1346:D1355 B1370:D1379 B1394:D1403 B1418:D1427 B1442:D1451 B1466:D1475 B1490:D1499 B1514:D1523 B1538:D1547 B1562:D1571 B1586:D1595 B1610:D1619 B1634:D1643 B1658:D1667 B1682:D1691 B1706:D1715 B1730:D1739 B1754:D1763 B1778:D1787 B1802:D1811 B1826:D1835 B1850:D1859 B1874:D1883 B1898:D1907 B1922:D1931 B1946:D1955 B1970:D1979 B1994:D2003 B2018:D2027 B2042:D2051 B2066:D2075 B2090:D2099 B2114:D2123 B2138:D2147 B2162:D2171 B2186:D2195 B2210:D2219 B2234:D2243 B2258:D2267 B2282:D2291 B2306:D2315 B2330:D2339 B2354:D2363 B2378:D2387 B2402:D2411 B2426:D2435 B2450:D2459 B2474:D2483 B2498:D2507 B2522:D2531 B2546:D2555 B2570:D2579 B2594:D2603 B2618:D2627 B2642:D2651 B2666:D2675 B2690:D2699 B2714:D2723 B2738:D2747 B2762:D2771 B2786:D2795 B2810:D2819 B2834:D2843 B2858:D2867 B2882:D2891 B2906:D2915 B2930:D2939 B2954:D2963 B2978:D2987 B3002:D3011" type="list">
      <formula1>'Docentes UFPE'!$A$17:$A$308</formula1>
      <formula2>0</formula2>
    </dataValidation>
    <dataValidation allowBlank="true" errorStyle="stop" operator="between" showDropDown="false" showErrorMessage="true" showInputMessage="true" sqref="J26:J35 J50:J59 J74:J83 J98:J107 J122:J131 J146:J155 J170:J179 J194:J203 J218:J227 J242:J251 J266:J275 J290:J299 J314:J323 J338:J347 J362:J371 J386:J395 J410:J419 J434:J443 J458:J467 J482:J491 J506:J515 J530:J539 J554:J563 J578:J587 J602:J611 J626:J635 J650:J659 J674:J683 J698:J707 J722:J731 J746:J755 J770:J779 J794:J803 J818:J827 J842:J851 J866:J875 J890:J899 J914:J923 J938:J947 J962:J971 J986:J995 J1010:J1019 J1034:J1043 J1058:J1067 J1082:J1091 J1106:J1115 J1130:J1139 J1154:J1163 J1178:J1187 J1202:J1211 J1226:J1235 J1250:J1259 J1274:J1283 J1298:J1307 J1322:J1331 J1346:J1355 J1370:J1379 J1394:J1403 J1418:J1427 J1442:J1451 J1466:J1475 J1490:J1499 J1514:J1523 J1538:J1547 J1562:J1571 J1586:J1595 J1610:J1619 J1634:J1643 J1658:J1667 J1682:J1691 J1706:J1715 J1730:J1739 J1754:J1763 J1778:J1787 J1802:J1811 J1826:J1835 J1850:J1859 J1874:J1883 J1898:J1907 J1922:J1931 J1946:J1955 J1970:J1979 J1994:J2003 J2018:J2027 J2042:J2051 J2066:J2075 J2090:J2099 J2114:J2123 J2138:J2147 J2162:J2171 J2186:J2195 J2210:J2219 J2234:J2243 J2258:J2267 J2282:J2291 J2306:J2315 J2330:J2339 J2354:J2363 J2378:J2387 J2402:J2411 J2426:J2435 J2450:J2459 J2474:J2483 J2498:J2507 J2522:J2531 J2546:J2555 J2570:J2579 J2594:J2603 J2618:J2627 J2642:J2651 J2666:J2675 J2690:J2699 J2714:J2723 J2738:J2747 J2762:J2771 J2786:J2795 J2810:J2819 J2834:J2843 J2858:J2867 J2882:J2891 J2906:J2915 J2930:J2939 J2954:J2963 J2978:J2987 J3002:J3011" type="list">
      <formula1>'Docentes Externos'!$A$17:$A$309</formula1>
      <formula2>0</formula2>
    </dataValidation>
    <dataValidation allowBlank="true" errorStyle="stop" operator="between" showDropDown="false" showErrorMessage="true" showInputMessage="true" sqref="B20:B21 C22:C23 D24:D25 B44:B45 C46:C47 D48:D49 B68:B69 C70:C71 D72:D73 B92:B93 C94:C95 D96:D97 B116:B117 C118:C119 D120:D121 B140:B141 C142:C143 D144:D145 B164:B165 C166:C167 D168:D169 B188:B189 C190:C191 D192:D193 B212:B213 C214:C215 D216:D217 B236:B237 C238:C239 D240:D241 B260:B261 C262:C263 D264:D265 B284:B285 C286:C287 D288:D289 B308:B309 C310:C311 D312:D313 B332:B333 C334:C335 D336:D337 B356:B357 C358:C359 D360:D361 B380:B381 C382:C383 D384:D385 B404:B405 C406:C407 D408:D409 B428:B429 C430:C431 D432:D433 B452:B453 C454:C455 D456:D457 B476:B477 C478:C479 D480:D481 B500:B501 C502:C503 D504:D505 B524:B525 C526:C527 D528:D529 B548:B549 C550:C551 D552:D553 B572:B573 C574:C575 D576:D577 B596:B597 C598:C599 D600:D601 B620:B621 C622:C623 D624:D625 B644:B645 C646:C647 D648:D649 B668:B669 C670:C671 D672:D673 B692:B693 C694:C695 D696:D697 B716:B717 C718:C719 D720:D721 B740:B741 C742:C743 D744:D745 B764:B765 C766:C767 D768:D769 B788:B789 C790:C791 D792:D793 B812:B813 C814:C815 D816:D817 B836:B837 C838:C839 D840:D841 B860:B861 C862:C863 D864:D865 B884:B885 C886:C887 D888:D889 B908:B909 C910:C911 D912:D913 B932:B933 C934:C935 D936:D937 B956:B957 C958:C959 D960:D961 B980:B981 C982:C983 D984:D985 B1004:B1005 C1006:C1007 D1008:D1009 B1028:B1029 C1030:C1031 D1032:D1033 B1052:B1053 C1054:C1055 D1056:D1057 B1076:B1077 C1078:C1079 D1080:D1081 B1100:B1101 C1102:C1103 D1104:D1105 B1124:B1125 C1126:C1127 D1128:D1129 B1148:B1149 C1150:C1151 D1152:D1153 B1172:B1173 C1174:C1175 D1176:D1177 B1196:B1197 C1198:C1199 D1200:D1201 B1220:B1221 C1222:C1223 D1224:D1225 B1244:B1245 C1246:C1247 D1248:D1249 B1268:B1269 C1270:C1271 D1272:D1273 B1292:B1293 C1294:C1295 D1296:D1297 B1316:B1317 C1318:C1319 D1320:D1321 B1340:B1341 C1342:C1343 D1344:D1345 B1364:B1365 C1366:C1367 D1368:D1369 B1388:B1389 C1390:C1391 D1392:D1393 B1412:B1413 C1414:C1415 D1416:D1417 B1436:B1437 C1438:C1439 D1440:D1441 B1460:B1461 C1462:C1463 D1464:D1465 B1484:B1485 C1486:C1487 D1488:D1489 B1508:B1509 C1510:C1511 D1512:D1513 B1532:B1533 C1534:C1535 D1536:D1537 B1556:B1557 C1558:C1559 D1560:D1561 B1580:B1581 C1582:C1583 D1584:D1585 B1604:B1605 C1606:C1607 D1608:D1609 B1628:B1629 C1630:C1631 D1632:D1633 B1652:B1653 C1654:C1655 D1656:D1657 B1676:B1677 C1678:C1679 D1680:D1681 B1700:B1701 C1702:C1703 D1704:D1705 B1724:B1725 C1726:C1727 D1728:D1729 B1748:B1749 C1750:C1751 D1752:D1753 B1772:B1773 C1774:C1775 D1776:D1777 B1796:B1797 C1798:C1799 D1800:D1801 B1820:B1821 C1822:C1823 D1824:D1825 B1844:B1845 C1846:C1847 D1848:D1849 B1868:B1869 C1870:C1871 D1872:D1873 B1892:B1893 C1894:C1895 D1896:D1897 B1916:B1917 C1918:C1919 D1920:D1921 B1940:B1941 C1942:C1943 D1944:D1945 B1964:B1965 C1966:C1967 D1968:D1969 B1988:B1989 C1990:C1991 D1992:D1993 B2012:B2013 C2014:C2015 D2016:D2017 B2036:B2037 C2038:C2039 D2040:D2041 B2060:B2061 C2062:C2063 D2064:D2065 B2084:B2085 C2086:C2087 D2088:D2089 B2108:B2109 C2110:C2111 D2112:D2113 B2132:B2133 C2134:C2135 D2136:D2137 B2156:B2157 C2158:C2159 D2160:D2161 B2180:B2181 C2182:C2183 D2184:D2185 B2204:B2205 C2206:C2207 D2208:D2209 B2228:B2229 C2230:C2231 D2232:D2233 B2252:B2253 C2254:C2255 D2256:D2257 B2276:B2277 C2278:C2279 D2280:D2281 B2300:B2301 C2302:C2303 D2304:D2305 B2324:B2325 C2326:C2327 D2328:D2329 B2348:B2349 C2350:C2351 D2352:D2353 B2372:B2373 C2374:C2375 D2376:D2377 B2396:B2397 C2398:C2399 D2400:D2401 B2420:B2421 C2422:C2423 D2424:D2425 B2444:B2445 C2446:C2447 D2448:D2449 B2468:B2469 C2470:C2471 D2472:D2473 B2492:B2493 C2494:C2495 D2496:D2497 B2516:B2517 C2518:C2519 D2520:D2521 B2540:B2541 C2542:C2543 D2544:D2545 B2564:B2565 C2566:C2567 D2568:D2569 B2588:B2589 C2590:C2591 D2592:D2593 B2612:B2613 C2614:C2615 D2616:D2617 B2636:B2637 C2638:C2639 D2640:D2641 B2660:B2661 C2662:C2663 D2664:D2665 B2684:B2685 C2686:C2687 D2688:D2689 B2708:B2709 C2710:C2711 D2712:D2713 B2732:B2733 C2734:C2735 D2736:D2737 B2756:B2757 C2758:C2759 D2760:D2761 B2780:B2781 C2782:C2783 D2784:D2785 B2804:B2805 C2806:C2807 D2808:D2809 B2828:B2829 C2830:C2831 D2832:D2833 B2852:B2853 C2854:C2855 D2856:D2857 B2876:B2877 C2878:C2879 D2880:D2881 B2900:B2901 C2902:C2903 D2904:D2905 B2924:B2925 C2926:C2927 D2928:D2929 B2948:B2949 C2950:C2951 D2952:D2953 B2972:B2973 C2974:C2975 D2976:D2977 B2996:B2997 C2998:C2999 D3000:D3001" type="list">
      <formula1>'PROPG Configurações'!$A$16:$A$39</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7265625" defaultRowHeight="15.75" zeroHeight="false" outlineLevelRow="0" outlineLevelCol="0"/>
  <cols>
    <col collapsed="false" customWidth="true" hidden="false" outlineLevel="0" max="1" min="1" style="1" width="15"/>
    <col collapsed="false" customWidth="true" hidden="false" outlineLevel="0" max="2" min="2" style="9" width="20.99"/>
    <col collapsed="false" customWidth="true" hidden="false" outlineLevel="0" max="3" min="3" style="1" width="7.54"/>
    <col collapsed="false" customWidth="true" hidden="false" outlineLevel="0" max="4" min="4" style="1" width="3.82"/>
    <col collapsed="false" customWidth="true" hidden="false" outlineLevel="0" max="5" min="5" style="1" width="16.45"/>
    <col collapsed="false" customWidth="true" hidden="false" outlineLevel="0" max="6" min="6" style="9" width="20.45"/>
    <col collapsed="false" customWidth="true" hidden="false" outlineLevel="0" max="7" min="7" style="9" width="6.54"/>
    <col collapsed="false" customWidth="true" hidden="false" outlineLevel="0" max="8" min="8" style="1" width="3.82"/>
    <col collapsed="false" customWidth="true" hidden="false" outlineLevel="0" max="9" min="9" style="1" width="14.01"/>
    <col collapsed="false" customWidth="true" hidden="false" outlineLevel="0" max="10" min="10" style="9" width="17.82"/>
    <col collapsed="false" customWidth="true" hidden="false" outlineLevel="0" max="11" min="11" style="1" width="7.27"/>
    <col collapsed="false" customWidth="true" hidden="false" outlineLevel="0" max="12" min="12" style="1" width="27.73"/>
    <col collapsed="false" customWidth="false" hidden="false" outlineLevel="0" max="1024" min="13" style="1" width="14.45"/>
  </cols>
  <sheetData>
    <row r="1" customFormat="false" ht="54.75" hidden="false" customHeight="true" outlineLevel="0" collapsed="false">
      <c r="A1" s="34" t="s">
        <v>5</v>
      </c>
      <c r="B1" s="34"/>
      <c r="C1" s="34"/>
      <c r="D1" s="34"/>
      <c r="E1" s="34"/>
      <c r="F1" s="34"/>
      <c r="G1" s="34"/>
      <c r="H1" s="34"/>
      <c r="I1" s="34"/>
      <c r="J1" s="34"/>
      <c r="K1" s="34"/>
    </row>
    <row r="3" customFormat="false" ht="17.25" hidden="false" customHeight="true" outlineLevel="0" collapsed="false">
      <c r="A3" s="65" t="s">
        <v>6</v>
      </c>
      <c r="B3" s="65"/>
    </row>
    <row r="4" customFormat="false" ht="28.5" hidden="false" customHeight="true" outlineLevel="0" collapsed="false">
      <c r="A4" s="66" t="s">
        <v>7</v>
      </c>
      <c r="B4" s="66"/>
    </row>
    <row r="6" customFormat="false" ht="15.75" hidden="false" customHeight="true" outlineLevel="0" collapsed="false">
      <c r="A6" s="67" t="s">
        <v>130</v>
      </c>
      <c r="B6" s="67"/>
      <c r="C6" s="67"/>
      <c r="D6" s="67"/>
      <c r="E6" s="67"/>
      <c r="F6" s="67"/>
      <c r="G6" s="67"/>
      <c r="H6" s="67"/>
      <c r="I6" s="67"/>
      <c r="J6" s="67"/>
      <c r="K6" s="67"/>
    </row>
    <row r="7" customFormat="false" ht="15.75" hidden="false" customHeight="true" outlineLevel="0" collapsed="false">
      <c r="G7" s="1"/>
    </row>
    <row r="8" s="1" customFormat="true" ht="15.75" hidden="false" customHeight="true" outlineLevel="0" collapsed="false">
      <c r="A8" s="68" t="s">
        <v>131</v>
      </c>
      <c r="B8" s="68"/>
      <c r="E8" s="68" t="s">
        <v>132</v>
      </c>
      <c r="F8" s="68"/>
      <c r="I8" s="68" t="s">
        <v>133</v>
      </c>
      <c r="J8" s="68"/>
    </row>
    <row r="9" customFormat="false" ht="15.75" hidden="false" customHeight="true" outlineLevel="0" collapsed="false">
      <c r="G9" s="1"/>
    </row>
    <row r="10" s="1" customFormat="true" ht="15.75" hidden="false" customHeight="true" outlineLevel="0" collapsed="false">
      <c r="A10" s="69" t="s">
        <v>134</v>
      </c>
      <c r="B10" s="69"/>
      <c r="E10" s="69" t="s">
        <v>134</v>
      </c>
      <c r="F10" s="69"/>
      <c r="I10" s="69" t="s">
        <v>134</v>
      </c>
      <c r="J10" s="69"/>
    </row>
    <row r="11" s="1" customFormat="true" ht="13.5" hidden="false" customHeight="false" outlineLevel="0" collapsed="false">
      <c r="A11" s="70" t="s">
        <v>102</v>
      </c>
      <c r="B11" s="71"/>
      <c r="E11" s="13" t="s">
        <v>102</v>
      </c>
      <c r="F11" s="72"/>
      <c r="I11" s="13" t="s">
        <v>102</v>
      </c>
      <c r="J11" s="72"/>
    </row>
    <row r="12" s="1" customFormat="true" ht="13.5" hidden="false" customHeight="false" outlineLevel="0" collapsed="false">
      <c r="A12" s="13" t="s">
        <v>104</v>
      </c>
      <c r="B12" s="72"/>
      <c r="E12" s="13" t="s">
        <v>104</v>
      </c>
      <c r="F12" s="72"/>
      <c r="I12" s="13" t="s">
        <v>104</v>
      </c>
      <c r="J12" s="72"/>
    </row>
    <row r="13" customFormat="false" ht="15.75" hidden="false" customHeight="true" outlineLevel="0" collapsed="false">
      <c r="G13" s="1"/>
      <c r="L13" s="52"/>
    </row>
    <row r="14" s="1" customFormat="true" ht="13.5" hidden="false" customHeight="false" outlineLevel="0" collapsed="false">
      <c r="A14" s="69" t="s">
        <v>135</v>
      </c>
      <c r="B14" s="69"/>
      <c r="E14" s="69" t="s">
        <v>135</v>
      </c>
      <c r="F14" s="69"/>
      <c r="I14" s="69" t="s">
        <v>135</v>
      </c>
      <c r="J14" s="69"/>
      <c r="L14" s="52"/>
    </row>
    <row r="15" s="1" customFormat="true" ht="13.5" hidden="false" customHeight="false" outlineLevel="0" collapsed="false">
      <c r="A15" s="70" t="s">
        <v>102</v>
      </c>
      <c r="B15" s="71"/>
      <c r="E15" s="13" t="s">
        <v>102</v>
      </c>
      <c r="F15" s="72"/>
      <c r="I15" s="13" t="s">
        <v>102</v>
      </c>
      <c r="J15" s="72"/>
    </row>
    <row r="16" s="1" customFormat="true" ht="13.5" hidden="false" customHeight="false" outlineLevel="0" collapsed="false">
      <c r="A16" s="13" t="s">
        <v>104</v>
      </c>
      <c r="B16" s="72"/>
      <c r="E16" s="13" t="s">
        <v>104</v>
      </c>
      <c r="F16" s="72"/>
      <c r="I16" s="13" t="s">
        <v>104</v>
      </c>
      <c r="J16" s="72"/>
    </row>
    <row r="17" customFormat="false" ht="15.75" hidden="false" customHeight="true" outlineLevel="0" collapsed="false">
      <c r="G17" s="1"/>
      <c r="L17" s="52"/>
    </row>
    <row r="18" s="1" customFormat="true" ht="13.5" hidden="false" customHeight="false" outlineLevel="0" collapsed="false">
      <c r="A18" s="69" t="s">
        <v>136</v>
      </c>
      <c r="B18" s="69"/>
      <c r="E18" s="69" t="s">
        <v>136</v>
      </c>
      <c r="F18" s="69"/>
      <c r="I18" s="69" t="s">
        <v>136</v>
      </c>
      <c r="J18" s="69"/>
    </row>
    <row r="19" s="1" customFormat="true" ht="13.5" hidden="false" customHeight="false" outlineLevel="0" collapsed="false">
      <c r="A19" s="70" t="s">
        <v>137</v>
      </c>
      <c r="B19" s="71"/>
      <c r="E19" s="13" t="s">
        <v>102</v>
      </c>
      <c r="F19" s="72"/>
      <c r="I19" s="13" t="s">
        <v>102</v>
      </c>
      <c r="J19" s="72"/>
    </row>
    <row r="20" s="1" customFormat="true" ht="13.5" hidden="false" customHeight="false" outlineLevel="0" collapsed="false">
      <c r="A20" s="13" t="s">
        <v>138</v>
      </c>
      <c r="B20" s="72"/>
      <c r="E20" s="13" t="s">
        <v>104</v>
      </c>
      <c r="F20" s="72"/>
      <c r="I20" s="13" t="s">
        <v>104</v>
      </c>
      <c r="J20" s="72"/>
    </row>
    <row r="21" customFormat="false" ht="15.75" hidden="false" customHeight="true" outlineLevel="0" collapsed="false">
      <c r="G21" s="1"/>
    </row>
    <row r="22" customFormat="false" ht="13.5" hidden="false" customHeight="false" outlineLevel="0" collapsed="false">
      <c r="A22" s="33" t="s">
        <v>139</v>
      </c>
      <c r="B22" s="33"/>
      <c r="C22" s="33"/>
      <c r="E22" s="33" t="s">
        <v>139</v>
      </c>
      <c r="F22" s="33"/>
      <c r="G22" s="33"/>
      <c r="I22" s="33" t="s">
        <v>139</v>
      </c>
      <c r="J22" s="33"/>
      <c r="K22" s="33"/>
    </row>
    <row r="23" customFormat="false" ht="13.5" hidden="false" customHeight="false" outlineLevel="0" collapsed="false">
      <c r="A23" s="13" t="s">
        <v>102</v>
      </c>
      <c r="B23" s="48" t="n">
        <v>1</v>
      </c>
      <c r="C23" s="13" t="s">
        <v>140</v>
      </c>
      <c r="E23" s="13" t="s">
        <v>102</v>
      </c>
      <c r="F23" s="48" t="n">
        <v>1</v>
      </c>
      <c r="G23" s="13" t="s">
        <v>140</v>
      </c>
      <c r="I23" s="13" t="s">
        <v>102</v>
      </c>
      <c r="J23" s="48" t="n">
        <v>1</v>
      </c>
      <c r="K23" s="13" t="s">
        <v>140</v>
      </c>
    </row>
    <row r="24" customFormat="false" ht="13.5" hidden="false" customHeight="false" outlineLevel="0" collapsed="false">
      <c r="A24" s="13" t="s">
        <v>104</v>
      </c>
      <c r="B24" s="73"/>
      <c r="C24" s="13" t="s">
        <v>140</v>
      </c>
      <c r="E24" s="13" t="s">
        <v>104</v>
      </c>
      <c r="F24" s="73"/>
      <c r="G24" s="13" t="s">
        <v>140</v>
      </c>
      <c r="I24" s="13" t="s">
        <v>104</v>
      </c>
      <c r="J24" s="73"/>
      <c r="K24" s="13" t="s">
        <v>140</v>
      </c>
    </row>
    <row r="25" customFormat="false" ht="15.75" hidden="false" customHeight="true" outlineLevel="0" collapsed="false">
      <c r="G25" s="1"/>
    </row>
    <row r="26" customFormat="false" ht="15.75" hidden="false" customHeight="true" outlineLevel="0" collapsed="false">
      <c r="G26" s="1"/>
    </row>
  </sheetData>
  <sheetProtection algorithmName="SHA-512" hashValue="ru9+Qpb9N84OSh+AWuRenJBLvGTmzASeF3jcnMSkK4DyOitBH8lCC0Pxf8ibscKpo6Z53tPoWUwEdZiXm7paQg==" saltValue="wg6bFrWNXwUjFxgVHy6YvQ==" spinCount="100000" sheet="true" objects="true" scenarios="true" formatCells="false" formatColumns="false" formatRows="false"/>
  <mergeCells count="19">
    <mergeCell ref="A1:K1"/>
    <mergeCell ref="A3:B3"/>
    <mergeCell ref="A4:B4"/>
    <mergeCell ref="A6:K6"/>
    <mergeCell ref="A8:B8"/>
    <mergeCell ref="E8:F8"/>
    <mergeCell ref="I8:J8"/>
    <mergeCell ref="A10:B10"/>
    <mergeCell ref="E10:F10"/>
    <mergeCell ref="I10:J10"/>
    <mergeCell ref="A14:B14"/>
    <mergeCell ref="E14:F14"/>
    <mergeCell ref="I14:J14"/>
    <mergeCell ref="A18:B18"/>
    <mergeCell ref="E18:F18"/>
    <mergeCell ref="I18:J18"/>
    <mergeCell ref="A22:C22"/>
    <mergeCell ref="E22:G22"/>
    <mergeCell ref="I22:K22"/>
  </mergeCells>
  <dataValidations count="2">
    <dataValidation allowBlank="true" errorStyle="stop" operator="between" showDropDown="false" showErrorMessage="true" showInputMessage="true" sqref="B11:B12 F11:F12 J11:J12 B15:B16 F15:F16 J15:J16 B19:B20 F19:F20 J19:J20" type="list">
      <formula1>'PROPG Configurações'!$C$16:$C$27</formula1>
      <formula2>0</formula2>
    </dataValidation>
    <dataValidation allowBlank="true" errorStyle="stop" operator="between" showDropDown="false" showErrorMessage="true" showInputMessage="true" sqref="B24 F24 J24" type="list">
      <formula1>'PROPG Configurações'!$A$21:$A$39</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9140625" defaultRowHeight="12" zeroHeight="false" outlineLevelRow="0" outlineLevelCol="0"/>
  <cols>
    <col collapsed="false" customWidth="true" hidden="false" outlineLevel="0" max="1" min="1" style="1" width="80.27"/>
    <col collapsed="false" customWidth="true" hidden="false" outlineLevel="0" max="2" min="2" style="1" width="15.54"/>
    <col collapsed="false" customWidth="true" hidden="false" outlineLevel="0" max="3" min="3" style="1" width="38.82"/>
    <col collapsed="false" customWidth="false" hidden="false" outlineLevel="0" max="1024" min="4" style="1" width="9.18"/>
  </cols>
  <sheetData>
    <row r="1" customFormat="false" ht="63.75" hidden="false" customHeight="true" outlineLevel="0" collapsed="false">
      <c r="A1" s="34" t="s">
        <v>5</v>
      </c>
      <c r="B1" s="34"/>
      <c r="C1" s="34"/>
      <c r="D1" s="34"/>
      <c r="E1" s="34"/>
      <c r="F1" s="34"/>
      <c r="G1" s="34"/>
      <c r="H1" s="34"/>
      <c r="I1" s="34"/>
    </row>
    <row r="3" customFormat="false" ht="13.5" hidden="false" customHeight="false" outlineLevel="0" collapsed="false">
      <c r="A3" s="11" t="s">
        <v>6</v>
      </c>
    </row>
    <row r="4" customFormat="false" ht="13.5" hidden="false" customHeight="false" outlineLevel="0" collapsed="false">
      <c r="A4" s="12" t="s">
        <v>7</v>
      </c>
    </row>
    <row r="6" customFormat="false" ht="13.5" hidden="false" customHeight="false" outlineLevel="0" collapsed="false">
      <c r="A6" s="16" t="str">
        <f aca="false">Identificação!A8</f>
        <v>Modalidade:</v>
      </c>
      <c r="B6" s="13" t="n">
        <f aca="false">Identificação!B8</f>
        <v>0</v>
      </c>
      <c r="C6" s="74"/>
    </row>
    <row r="7" customFormat="false" ht="12" hidden="false" customHeight="false" outlineLevel="0" collapsed="false">
      <c r="A7" s="74"/>
      <c r="B7" s="74"/>
      <c r="C7" s="74"/>
    </row>
    <row r="8" customFormat="false" ht="13.5" hidden="false" customHeight="false" outlineLevel="0" collapsed="false">
      <c r="A8" s="16" t="str">
        <f aca="false">Identificação!A53</f>
        <v>Total de vagas regulares (máximo de 66 para presencial):</v>
      </c>
      <c r="B8" s="13" t="n">
        <f aca="false">Identificação!B53</f>
        <v>0</v>
      </c>
      <c r="C8" s="74"/>
    </row>
    <row r="9" customFormat="false" ht="12" hidden="false" customHeight="false" outlineLevel="0" collapsed="false">
      <c r="C9" s="74"/>
    </row>
    <row r="10" customFormat="false" ht="13.5" hidden="false" customHeight="false" outlineLevel="0" collapsed="false">
      <c r="A10" s="16" t="s">
        <v>141</v>
      </c>
      <c r="B10" s="13" t="str">
        <f aca="false">Identificação!B63</f>
        <v>Sim</v>
      </c>
      <c r="C10" s="74"/>
    </row>
    <row r="11" customFormat="false" ht="12" hidden="false" customHeight="false" outlineLevel="0" collapsed="false">
      <c r="C11" s="74"/>
    </row>
    <row r="12" customFormat="false" ht="13.5" hidden="false" customHeight="false" outlineLevel="0" collapsed="false">
      <c r="A12" s="16" t="str">
        <f aca="false">'Docentes Externos'!A8</f>
        <v>Quantidade de orientações (se houver TCC):</v>
      </c>
      <c r="B12" s="13" t="n">
        <f aca="false">IF(Identificação!B63="Sim", 'Docentes Externos'!B8, "Não se aplica")</f>
        <v>0</v>
      </c>
      <c r="C12" s="74"/>
    </row>
    <row r="13" customFormat="false" ht="13.5" hidden="false" customHeight="false" outlineLevel="0" collapsed="false">
      <c r="A13" s="16" t="str">
        <f aca="false">'Docentes Externos'!A9</f>
        <v>% de docentes com titulação de mestre e doutor (mínimo de 30%):</v>
      </c>
      <c r="B13" s="44" t="str">
        <f aca="false">'Docentes Externos'!B9</f>
        <v/>
      </c>
      <c r="C13" s="74"/>
    </row>
    <row r="14" customFormat="false" ht="12" hidden="false" customHeight="false" outlineLevel="0" collapsed="false">
      <c r="A14" s="74"/>
      <c r="B14" s="74"/>
      <c r="C14" s="74"/>
    </row>
    <row r="15" customFormat="false" ht="13.5" hidden="false" customHeight="false" outlineLevel="0" collapsed="false">
      <c r="A15" s="16" t="str">
        <f aca="false">'Estrutura Curricular'!A6</f>
        <v>Carga horária TOTAL do curso (mínimo 360 horas):</v>
      </c>
      <c r="B15" s="13" t="str">
        <f aca="false">'Estrutura Curricular'!F6</f>
        <v/>
      </c>
      <c r="C15" s="74"/>
    </row>
    <row r="16" customFormat="false" ht="13.5" hidden="false" customHeight="false" outlineLevel="0" collapsed="false">
      <c r="A16" s="16" t="str">
        <f aca="false">'Estrutura Curricular'!A7</f>
        <v>Créditos:</v>
      </c>
      <c r="B16" s="43" t="str">
        <f aca="false">'Estrutura Curricular'!F7</f>
        <v/>
      </c>
      <c r="C16" s="74"/>
    </row>
    <row r="17" customFormat="false" ht="13.5" hidden="false" customHeight="false" outlineLevel="0" collapsed="false">
      <c r="A17" s="16" t="str">
        <f aca="false">'Estrutura Curricular'!A8</f>
        <v>Percentual de carga horária dos externos (no máximo 50%):</v>
      </c>
      <c r="B17" s="44" t="str">
        <f aca="false">'Estrutura Curricular'!$F$8</f>
        <v/>
      </c>
      <c r="C17" s="74"/>
    </row>
    <row r="18" customFormat="false" ht="13.5" hidden="false" customHeight="false" outlineLevel="0" collapsed="false">
      <c r="A18" s="16" t="str">
        <f aca="false">'Estrutura Curricular'!A9</f>
        <v>Período das disciplinas na 1a turma</v>
      </c>
      <c r="B18" s="43" t="n">
        <f aca="false">'Estrutura Curricular'!$F$9</f>
        <v>0</v>
      </c>
      <c r="C18" s="75" t="s">
        <v>95</v>
      </c>
    </row>
    <row r="19" customFormat="false" ht="13.5" hidden="false" customHeight="false" outlineLevel="0" collapsed="false">
      <c r="A19" s="16" t="s">
        <v>142</v>
      </c>
      <c r="B19" s="43" t="n">
        <f aca="false">Calendário!B24</f>
        <v>0</v>
      </c>
      <c r="C19" s="75" t="s">
        <v>95</v>
      </c>
    </row>
    <row r="20" customFormat="false" ht="13.5" hidden="false" customHeight="false" outlineLevel="0" collapsed="false">
      <c r="A20" s="16" t="str">
        <f aca="false">'Estrutura Curricular'!A10</f>
        <v>Período das disciplinas na 2a turma, se houver:</v>
      </c>
      <c r="B20" s="43" t="n">
        <f aca="false">'Estrutura Curricular'!$F$10</f>
        <v>0</v>
      </c>
      <c r="C20" s="75" t="s">
        <v>95</v>
      </c>
    </row>
    <row r="21" customFormat="false" ht="13.5" hidden="false" customHeight="false" outlineLevel="0" collapsed="false">
      <c r="A21" s="16" t="s">
        <v>143</v>
      </c>
      <c r="B21" s="43" t="n">
        <f aca="false">Calendário!F24</f>
        <v>0</v>
      </c>
      <c r="C21" s="75" t="s">
        <v>95</v>
      </c>
    </row>
    <row r="22" customFormat="false" ht="13.5" hidden="false" customHeight="false" outlineLevel="0" collapsed="false">
      <c r="A22" s="16" t="str">
        <f aca="false">'Estrutura Curricular'!A11</f>
        <v>Período das disciplinas na 3a turma, se houver:</v>
      </c>
      <c r="B22" s="43" t="n">
        <f aca="false">'Estrutura Curricular'!$F$11</f>
        <v>0</v>
      </c>
      <c r="C22" s="75" t="s">
        <v>95</v>
      </c>
    </row>
    <row r="23" s="76" customFormat="true" ht="13.5" hidden="false" customHeight="false" outlineLevel="0" collapsed="false">
      <c r="A23" s="16" t="s">
        <v>144</v>
      </c>
      <c r="B23" s="43" t="n">
        <f aca="false">Calendário!J24</f>
        <v>0</v>
      </c>
      <c r="C23" s="75" t="s">
        <v>95</v>
      </c>
    </row>
    <row r="25" customFormat="false" ht="13.5" hidden="false" customHeight="false" outlineLevel="0" collapsed="false">
      <c r="A25" s="16" t="s">
        <v>145</v>
      </c>
      <c r="B25" s="77" t="str">
        <f aca="false">IF(Identificação!F53=1,"Não",IF(Identificação!F53 = 0,"Sim",""))</f>
        <v>Sim</v>
      </c>
    </row>
    <row r="26" customFormat="false" ht="13.5" hidden="false" customHeight="false" outlineLevel="0" collapsed="false">
      <c r="A26" s="16" t="s">
        <v>146</v>
      </c>
      <c r="B26" s="77" t="str">
        <f aca="false">IF('Docentes Externos'!G8,"Não",IF('Docentes Externos'!G8 = 0,"Sim",""))</f>
        <v>Sim</v>
      </c>
    </row>
    <row r="27" customFormat="false" ht="15" hidden="false" customHeight="true" outlineLevel="0" collapsed="false">
      <c r="A27" s="16" t="s">
        <v>147</v>
      </c>
      <c r="B27" s="77" t="str">
        <f aca="false">IF('Docentes Externos'!G9=1,"Não",IF('Docentes Externos'!G9 = 0,"Sim",""))</f>
        <v>Sim</v>
      </c>
    </row>
    <row r="28" customFormat="false" ht="13.5" hidden="false" customHeight="false" outlineLevel="0" collapsed="false">
      <c r="A28" s="13" t="s">
        <v>148</v>
      </c>
      <c r="B28" s="77" t="str">
        <f aca="false">IF('Estrutura Curricular'!P6=1,"Não",IF('Estrutura Curricular'!P6 = 0,"Sim",""))</f>
        <v>Sim</v>
      </c>
    </row>
    <row r="29" customFormat="false" ht="13.5" hidden="false" customHeight="false" outlineLevel="0" collapsed="false">
      <c r="A29" s="13" t="s">
        <v>149</v>
      </c>
      <c r="B29" s="77" t="str">
        <f aca="false">IF('Estrutura Curricular'!P8=1,"Não",IF('Estrutura Curricular'!P8 = 0,"Sim",""))</f>
        <v>Sim</v>
      </c>
      <c r="C29" s="78" t="str">
        <f aca="false">IF(B29="Não", "Lembrar de incluir justificativa no SIPAC","")</f>
        <v/>
      </c>
    </row>
    <row r="30" customFormat="false" ht="13.5" hidden="false" customHeight="false" outlineLevel="0" collapsed="false">
      <c r="A30" s="13" t="s">
        <v>150</v>
      </c>
      <c r="B30" s="77" t="str">
        <f aca="false">IF('Estrutura Curricular'!P9=1,"Não",IF('Estrutura Curricular'!P9 = 0,"Sim",""))</f>
        <v>Sim</v>
      </c>
    </row>
    <row r="31" customFormat="false" ht="13.5" hidden="false" customHeight="false" outlineLevel="0" collapsed="false">
      <c r="A31" s="13" t="s">
        <v>151</v>
      </c>
      <c r="B31" s="77" t="str">
        <f aca="false">IF('Estrutura Curricular'!P10=1,"Não",IF('Estrutura Curricular'!P10 = 0,"Sim",""))</f>
        <v>Sim</v>
      </c>
    </row>
    <row r="32" customFormat="false" ht="13.5" hidden="false" customHeight="false" outlineLevel="0" collapsed="false">
      <c r="A32" s="13" t="s">
        <v>152</v>
      </c>
      <c r="B32" s="77" t="str">
        <f aca="false">IF('Estrutura Curricular'!P11=1,"Não",IF('Estrutura Curricular'!P11 = 0,"Sim",""))</f>
        <v>Sim</v>
      </c>
    </row>
    <row r="33" customFormat="false" ht="13.5" hidden="false" customHeight="false" outlineLevel="0" collapsed="false">
      <c r="A33" s="13" t="s">
        <v>153</v>
      </c>
      <c r="B33" s="79" t="n">
        <f aca="false">COUNTIF('Estrutura Curricular'!$T$1:$T$4000,"OK")</f>
        <v>0</v>
      </c>
    </row>
    <row r="34" customFormat="false" ht="13.5" hidden="false" customHeight="false" outlineLevel="0" collapsed="false">
      <c r="A34" s="13" t="s">
        <v>154</v>
      </c>
      <c r="B34" s="13" t="n">
        <f aca="false">COUNTA('Docentes UFPE'!$A$17:$A$400) + COUNTA('Docentes Externos'!$A$17:$A$400)</f>
        <v>0</v>
      </c>
    </row>
    <row r="35" customFormat="false" ht="13.5" hidden="false" customHeight="false" outlineLevel="0" collapsed="false">
      <c r="A35" s="13" t="s">
        <v>155</v>
      </c>
      <c r="B35" s="13" t="n">
        <f aca="false">COUNTIF('Docentes UFPE'!$D$17:$D$400, "DOUTORADO") + COUNTIF('Docentes Externos'!$C$17:$C$400,"DOUTORADO")</f>
        <v>0</v>
      </c>
    </row>
    <row r="36" customFormat="false" ht="13.5" hidden="false" customHeight="false" outlineLevel="0" collapsed="false">
      <c r="A36" s="13" t="s">
        <v>156</v>
      </c>
      <c r="B36" s="13" t="n">
        <f aca="false">COUNTIF('Docentes UFPE'!$D$17:$D$400, "MESTRADO") + COUNTIF('Docentes Externos'!$C$17:$C$400,"MESTRADO")</f>
        <v>0</v>
      </c>
    </row>
    <row r="37" customFormat="false" ht="13.5" hidden="false" customHeight="false" outlineLevel="0" collapsed="false">
      <c r="A37" s="13" t="s">
        <v>157</v>
      </c>
      <c r="B37" s="13" t="n">
        <f aca="false">COUNTIF('Docentes UFPE'!$D$17:$D$400, "ESPECIALIZACAO") + COUNTIF('Docentes Externos'!$C$17:$C$400,"ESPECIALIZAÇÃO")</f>
        <v>0</v>
      </c>
    </row>
    <row r="38" customFormat="false" ht="13.5" hidden="false" customHeight="false" outlineLevel="0" collapsed="false">
      <c r="A38" s="13" t="s">
        <v>158</v>
      </c>
      <c r="B38" s="13" t="n">
        <f aca="false">COUNTIF('Docentes UFPE'!$D$17:$D$400, "ENSINO SUPERIOR") + COUNTIF('Docentes Externos'!$C$17:$C$400,"ENSINO SUPERIOR")</f>
        <v>0</v>
      </c>
    </row>
    <row r="39" customFormat="false" ht="13.5" hidden="false" customHeight="false" outlineLevel="0" collapsed="false">
      <c r="A39" s="13" t="s">
        <v>159</v>
      </c>
      <c r="B39" s="13" t="n">
        <f aca="false">COUNTIF('Docentes UFPE'!$D$17:$D$400, "ENSINO MEDIO") + COUNTIF('Docentes Externos'!$C$17:$C$400,"ENSINO MÉDIO")</f>
        <v>0</v>
      </c>
      <c r="C39" s="3"/>
    </row>
    <row r="40" customFormat="false" ht="13.5" hidden="false" customHeight="false" outlineLevel="0" collapsed="false">
      <c r="A40" s="13" t="s">
        <v>160</v>
      </c>
      <c r="B40" s="13" t="n">
        <f aca="false">COUNTA('Docentes UFPE'!$A$17:$A$400)</f>
        <v>0</v>
      </c>
    </row>
    <row r="41" customFormat="false" ht="13.5" hidden="false" customHeight="false" outlineLevel="0" collapsed="false">
      <c r="A41" s="13" t="s">
        <v>161</v>
      </c>
      <c r="B41" s="13" t="n">
        <f aca="false">COUNTA('Docentes Externos'!$A$17:$A$400)</f>
        <v>0</v>
      </c>
    </row>
    <row r="42" customFormat="false" ht="13.5" hidden="false" customHeight="false" outlineLevel="0" collapsed="false">
      <c r="A42" s="13" t="s">
        <v>162</v>
      </c>
      <c r="B42" s="13" t="n">
        <f aca="false">COUNTIF('Docentes Externos'!$C$17:$C$400,"DOUTORADO")</f>
        <v>0</v>
      </c>
    </row>
    <row r="43" customFormat="false" ht="13.5" hidden="false" customHeight="false" outlineLevel="0" collapsed="false">
      <c r="A43" s="13" t="s">
        <v>163</v>
      </c>
      <c r="B43" s="13" t="n">
        <f aca="false">COUNTIF('Docentes Externos'!$C$17:$C$400,"MESTRADO")</f>
        <v>0</v>
      </c>
    </row>
    <row r="44" customFormat="false" ht="13.5" hidden="false" customHeight="false" outlineLevel="0" collapsed="false">
      <c r="A44" s="13" t="s">
        <v>164</v>
      </c>
      <c r="B44" s="13" t="n">
        <f aca="false">COUNTIF('Docentes Externos'!$C$17:$C$400,"ESPECIALIZAÇÃO")</f>
        <v>0</v>
      </c>
    </row>
    <row r="45" customFormat="false" ht="13.5" hidden="false" customHeight="false" outlineLevel="0" collapsed="false">
      <c r="A45" s="13" t="s">
        <v>165</v>
      </c>
      <c r="B45" s="13" t="n">
        <f aca="false">COUNTIF('Docentes Externos'!$C$17:$C$400,"ENSINO SUPERIOR")</f>
        <v>0</v>
      </c>
    </row>
    <row r="46" customFormat="false" ht="13.5" hidden="false" customHeight="false" outlineLevel="0" collapsed="false">
      <c r="A46" s="13" t="s">
        <v>166</v>
      </c>
      <c r="B46" s="13" t="n">
        <f aca="false">COUNTIF('Docentes Externos'!$C$17:$C$400,"ENSINO MÉDIO")</f>
        <v>0</v>
      </c>
    </row>
  </sheetData>
  <sheetProtection algorithmName="SHA-512" hashValue="yTh4P40+uXMk/PeFimXdpL4E28GtlGFhoGdLdGh/EH6xuGn9e8bSlXn9oNt2/L1OJLitDOEf8PAzARQx80CCgQ==" saltValue="zXCpIRpc0+YfwsxO/unZkw==" spinCount="100000" sheet="true" objects="true" scenarios="true" formatCells="false" formatColumns="false" formatRows="false"/>
  <mergeCells count="1">
    <mergeCell ref="A1:I1"/>
  </mergeCells>
  <conditionalFormatting sqref="B25:B32">
    <cfRule type="containsText" priority="2" operator="containsText" aboveAverage="0" equalAverage="0" bottom="0" percent="0" rank="0" text="Não" dxfId="19">
      <formula>NOT(ISERROR(SEARCH("Não",B25)))</formula>
    </cfRule>
    <cfRule type="containsText" priority="3" operator="containsText" aboveAverage="0" equalAverage="0" bottom="0" percent="0" rank="0" text="Sim" dxfId="20">
      <formula>NOT(ISERROR(SEARCH("Sim",B25)))</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2" zeroHeight="false" outlineLevelRow="0" outlineLevelCol="0"/>
  <cols>
    <col collapsed="false" customWidth="true" hidden="false" outlineLevel="0" max="1" min="1" style="80" width="147.72"/>
    <col collapsed="false" customWidth="true" hidden="false" outlineLevel="0" max="4" min="4" style="0" width="79.82"/>
  </cols>
  <sheetData>
    <row r="1" customFormat="false" ht="322.5" hidden="false" customHeight="true" outlineLevel="0" collapsed="false">
      <c r="A1" s="81" t="str">
        <f aca="false">
"INTERESSADO: "
&amp; Identificação!$B$10
&amp; CHAR(10) &amp; CHAR(10)
&amp; "ASSUNTO: "
&amp; "Encaminha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
&amp; CHAR(10) &amp; CHAR(10)
&amp; "PARECER:"
&amp; CHAR(10) &amp; CHAR(10)
&amp; "Trata-se do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
&amp; CHAR(10) &amp; CHAR(10)
&amp; "O curso será realizado em "
&amp; IF(NOT(ISBLANK(Calendário!$B$24)), Calendário!$B$24, IF(NOT(ISBLANK(Calendário!$F$24)), Calendário!$F$24, Calendário!$J$24
       )
  )
&amp; " meses. "
&amp; "A carga horária de cada turma é de " &amp; 'Estrutura Curricular'!$F$6 &amp; " horas-aula "
&amp; "(" &amp; 'Estrutura Curricular'!$F$7 &amp; " créditos)"
&amp; ", com " &amp; IF('Resumo do Projeto'!$B$33 = 1, 'Resumo do Projeto'!$B$33 &amp; " disciplina,", 'Resumo do Projeto'!$B$33 &amp; " disciplinas,")
&amp;" oferecendo " &amp; IF(Identificação!$B$53 = 1, Identificação!$B$53 &amp; " vaga regular e ", Identificação!$B$53 &amp; " vagas regulares e ")
&amp; IF(Identificação!$B$55 = 1, Identificação!$B$55 &amp; " vaga especial ", Identificação!$B$55 &amp; " vagas especiais")
&amp; " (para alunos pendentes ou pagando disciplinas isoladas). "
&amp; "O corpo docente é formado por "
&amp; 'Resumo do Projeto'!$B$34&amp;" professores(as), sendo "
&amp; IF('Resumo do Projeto'!$B$35 = 1, "1 doutor(a)", IF('Resumo do Projeto'!$B$35 &gt; 1, 'Resumo do Projeto'!$B$35 &amp; " doutores(as)", ""
       )
  )
&amp; IF('Resumo do Projeto'!$B$36 = 1, IF('Resumo do Projeto'!$B$35 = 0, "1 mestre", IF(SUM('Resumo do Projeto'!$B$37:$B39) = 0, " e ", ", "
            )
            &amp; "1 mestre"
       ), IF('Resumo do Projeto'!$B$36 &gt; 1, IF('Resumo do Projeto'!$B$35 = 0, 'Resumo do Projeto'!$B$36 &amp; " mestres", IF(SUM('Resumo do Projeto'!$B$37:$B39) = 0, " e ", ", "
                 )
                  &amp; 'Resumo do Projeto'!$B$36 &amp; " mestres"
            ),
          ""
       )
  )
&amp; IF('Resumo do Projeto'!$B$37 = 1, IF(SUM('Resumo do Projeto'!$B$38:$B39) = 0, " e ", ", "
       )
       &amp; "1 especialista", IF('Resumo do Projeto'!$B$37 &gt; 1, IF(SUM('Resumo do Projeto'!$B$38:$B39) = 0, " e ", ", "
            )
            &amp; 'Resumo do Projeto'!$B$37 &amp; " especialistas", ""
       )
  )
&amp; IF('Resumo do Projeto'!$B$38 = 1, IF('Resumo do Projeto'!$B39 = 0, " e ", ", "
       )
       &amp; "1 graduado", IF('Resumo do Projeto'!$B$38 &gt; 1, IF('Resumo do Projeto'!$B39 = 0, " e ", ", "
            )
            &amp; 'Resumo do Projeto'!$B$38 &amp; " graduados(as)", ""
       )
  )
&amp; IF('Resumo do Projeto'!$B$39 = 1, " e 1 com ensino médio", IF('Resumo do Projeto'!$B$39 &gt; 1, " e " &amp; 'Resumo do Projeto'!$B$39 &amp; " com ensino médio", ""
       )
  )
&amp; ". "
&amp; IF('Resumo do Projeto'!$B$41 &gt; 0, "Destes, " &amp; 'Resumo do Projeto'!$B$40 &amp; " são do quadro docente da UFPE "
       &amp; "e " &amp; 'Resumo do Projeto'!$B$41 &amp; " são docentes externos ("
       &amp; IF('Resumo do Projeto'!$B$42 &gt; 0, 'Resumo do Projeto'!$B$42 &amp; IF('Resumo do Projeto'!$B$42 = 1, " doutor(a)", " doutores(as)"), ""
         )
       &amp; IF('Resumo do Projeto'!$B$43 &gt; 0, IF('Resumo do Projeto'!$B$42 &gt; 0, IF(SUM('Resumo do Projeto'!$B$44:$B$46) = 0, " e ", ", "
                   ), ""
              )
              &amp; 'Resumo do Projeto'!$B$43
              &amp; IF('Resumo do Projeto'!$B$43 = 1, " mestre", " mestres"
              ), ""
         )
       &amp; IF('Resumo do Projeto'!$B$44 &gt; 0, IF(SUM('Resumo do Projeto'!$B$42:$B$43) &gt; 0, IF(SUM('Resumo do Projeto'!$B$45:$B$46) = 0, " e ", ", "
                   ), ""
              )
              &amp; 'Resumo do Projeto'!$B$44
              &amp; IF('Resumo do Projeto'!$B$44 = 1, " especialista", " especialistas"
              ), ""
         )
       &amp; IF('Resumo do Projeto'!$B$45 &gt; 0, IF(SUM('Resumo do Projeto'!$B$42:$B$44) &gt; 0, IF('Resumo do Projeto'!$B$46 = 0, " e ", ", "
                   ), ""
              )
              &amp; 'Resumo do Projeto'!$B$45
              &amp; IF('Resumo do Projeto'!$B$45 = 1, " graduado(a)", " graduados(as)"
              ), ""
         )
       &amp; IF('Resumo do Projeto'!$B$46 &gt; 0, IF(SUM('Resumo do Projeto'!$B$42:$B$45) &gt; 0, " e ", ""
              )
              &amp; 'Resumo do Projeto'!$B$46
              &amp; " com ensino médio", ""
         )
       &amp; ").", ""
  )
&amp; CHAR(10) &amp; CHAR(10)
&amp; "A inclusão dos docentes externos foi justificada pela Coordenação do Curso bem como a comprovação da titulação encontra-se anexa. A Proposta Orçamentária Global do Curso será analisada posteriormente pela FADE e pela PROPLAN."
&amp; CHAR(10) &amp; CHAR(10)
&amp; "Diante do exposto, atestamos que o projeto tem mérito acadêmico e somos de parecer favorável à aprovação da parte acadêmica do "
&amp; Identificação!$B$7
&amp; ", tendo em vista que o mesmo atende à Resolução 01/2018 do CNE/MEC e Resolução 28/2020 do CEPE/UFPE."
&amp; CHAR(10) &amp; CHAR(10)
&amp; "OBJETIVO: APROVAR o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f>
        <v>INTERESSADO: 
ASSUNTO: Encaminha Projeto da(s) turma(s)  do  a ser coordenado por  e promovido pelo . O curso é desenvolvido em parceria com o(a) . 
PARECER:
Trata-se do projeto da(s) turma(s)  do  a ser coordenado por  e promovido pelo . O curso é desenvolvido em parceria com o(a) . 
O curso será realizado em  meses. A carga horária de cada turma é de  horas-aula ( créditos), com 0 disciplinas, oferecendo  vagas regulares e  vagas especiais (para alunos pendentes ou pagando disciplinas isoladas). O corpo docente é formado por 0 professores(as), sendo . 
A inclusão dos docentes externos foi justificada pela Coordenação do Curso bem como a comprovação da titulação encontra-se anexa. A Proposta Orçamentária Global do Curso será analisada posteriormente pela FADE e pela PROPLAN.
Diante do exposto, atestamos que o projeto tem mérito acadêmico e somos de parecer favorável à aprovação da parte acadêmica do , tendo em vista que o mesmo atende à Resolução 01/2018 do CNE/MEC e Resolução 28/2020 do CEPE/UFPE.
OBJETIVO: APROVAR o Projeto da(s) turma(s)  do  a ser coordenado por  e promovido pelo . O curso é desenvolvido em parceria com o(a) . </v>
      </c>
      <c r="D1" s="80"/>
    </row>
  </sheetData>
  <sheetProtection algorithmName="SHA-512" hashValue="U1F3Aee+Znt5MGV2cv2Gk7yk+iWbZOfL+uBiQKLQWBjTH0/y7MTzCkDNj423Acrt2PPGkZofVO3J5dGEKg7fKQ==" saltValue="KdAa2Yc5MYNWnElC4opIBw==" spinCount="100000" sheet="true" objects="true" scenarios="true" formatCells="false" formatColumns="false" formatRows="false"/>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3" activeCellId="0" sqref="I13"/>
    </sheetView>
  </sheetViews>
  <sheetFormatPr defaultColWidth="14.47265625" defaultRowHeight="15.75" zeroHeight="false" outlineLevelRow="0" outlineLevelCol="0"/>
  <cols>
    <col collapsed="false" customWidth="true" hidden="false" outlineLevel="0" max="1" min="1" style="0" width="16.54"/>
    <col collapsed="false" customWidth="true" hidden="false" outlineLevel="0" max="2" min="2" style="0" width="3.54"/>
    <col collapsed="false" customWidth="true" hidden="false" outlineLevel="0" max="3" min="3" style="0" width="23.45"/>
    <col collapsed="false" customWidth="true" hidden="false" outlineLevel="0" max="4" min="4" style="0" width="2.54"/>
    <col collapsed="false" customWidth="true" hidden="false" outlineLevel="0" max="5" min="5" style="0" width="43.73"/>
    <col collapsed="false" customWidth="true" hidden="false" outlineLevel="0" max="6" min="6" style="0" width="3.54"/>
    <col collapsed="false" customWidth="true" hidden="false" outlineLevel="0" max="7" min="7" style="0" width="17.45"/>
    <col collapsed="false" customWidth="true" hidden="false" outlineLevel="0" max="8" min="8" style="0" width="4.28"/>
    <col collapsed="false" customWidth="true" hidden="false" outlineLevel="0" max="9" min="9" style="0" width="17.73"/>
  </cols>
  <sheetData>
    <row r="1" customFormat="false" ht="24.75" hidden="false" customHeight="true" outlineLevel="0" collapsed="false">
      <c r="A1" s="82" t="s">
        <v>167</v>
      </c>
      <c r="B1" s="82"/>
      <c r="C1" s="82"/>
      <c r="D1" s="82"/>
      <c r="E1" s="82"/>
      <c r="F1" s="82"/>
      <c r="G1" s="82"/>
      <c r="H1" s="82"/>
      <c r="I1" s="82"/>
    </row>
    <row r="3" customFormat="false" ht="12.75" hidden="false" customHeight="false" outlineLevel="0" collapsed="false">
      <c r="A3" s="83" t="s">
        <v>168</v>
      </c>
      <c r="C3" s="83" t="s">
        <v>169</v>
      </c>
      <c r="E3" s="83" t="s">
        <v>170</v>
      </c>
      <c r="G3" s="83" t="s">
        <v>171</v>
      </c>
      <c r="I3" s="83" t="s">
        <v>172</v>
      </c>
    </row>
    <row r="4" customFormat="false" ht="12" hidden="false" customHeight="false" outlineLevel="0" collapsed="false">
      <c r="A4" s="84" t="s">
        <v>173</v>
      </c>
      <c r="C4" s="84" t="s">
        <v>174</v>
      </c>
      <c r="E4" s="84" t="s">
        <v>175</v>
      </c>
      <c r="G4" s="84" t="s">
        <v>50</v>
      </c>
      <c r="I4" s="84" t="s">
        <v>176</v>
      </c>
    </row>
    <row r="5" customFormat="false" ht="12" hidden="false" customHeight="false" outlineLevel="0" collapsed="false">
      <c r="A5" s="84" t="s">
        <v>177</v>
      </c>
      <c r="C5" s="84" t="s">
        <v>178</v>
      </c>
      <c r="E5" s="84" t="s">
        <v>179</v>
      </c>
      <c r="G5" s="84" t="s">
        <v>180</v>
      </c>
      <c r="I5" s="84" t="s">
        <v>181</v>
      </c>
    </row>
    <row r="6" customFormat="false" ht="12" hidden="false" customHeight="false" outlineLevel="0" collapsed="false">
      <c r="A6" s="84"/>
      <c r="E6" s="84" t="s">
        <v>182</v>
      </c>
    </row>
    <row r="8" customFormat="false" ht="12.75" hidden="false" customHeight="false" outlineLevel="0" collapsed="false">
      <c r="A8" s="83" t="s">
        <v>183</v>
      </c>
      <c r="C8" s="83" t="s">
        <v>184</v>
      </c>
      <c r="E8" s="83" t="s">
        <v>185</v>
      </c>
      <c r="G8" s="83" t="s">
        <v>186</v>
      </c>
      <c r="I8" s="85" t="s">
        <v>187</v>
      </c>
    </row>
    <row r="9" customFormat="false" ht="12" hidden="false" customHeight="false" outlineLevel="0" collapsed="false">
      <c r="A9" s="84" t="s">
        <v>188</v>
      </c>
      <c r="C9" s="84" t="s">
        <v>33</v>
      </c>
      <c r="E9" s="84" t="s">
        <v>189</v>
      </c>
      <c r="G9" s="84" t="s">
        <v>180</v>
      </c>
      <c r="I9" s="84" t="s">
        <v>190</v>
      </c>
    </row>
    <row r="10" customFormat="false" ht="12" hidden="false" customHeight="false" outlineLevel="0" collapsed="false">
      <c r="A10" s="84" t="s">
        <v>191</v>
      </c>
      <c r="C10" s="84" t="s">
        <v>192</v>
      </c>
      <c r="E10" s="84" t="s">
        <v>193</v>
      </c>
      <c r="G10" s="84" t="s">
        <v>194</v>
      </c>
      <c r="I10" s="86" t="s">
        <v>195</v>
      </c>
    </row>
    <row r="11" customFormat="false" ht="12" hidden="false" customHeight="false" outlineLevel="0" collapsed="false">
      <c r="A11" s="84" t="s">
        <v>196</v>
      </c>
      <c r="C11" s="84" t="s">
        <v>35</v>
      </c>
      <c r="I11" s="86" t="s">
        <v>197</v>
      </c>
    </row>
    <row r="12" customFormat="false" ht="12" hidden="false" customHeight="false" outlineLevel="0" collapsed="false">
      <c r="C12" s="84" t="s">
        <v>36</v>
      </c>
      <c r="I12" s="0" t="s">
        <v>198</v>
      </c>
    </row>
    <row r="13" customFormat="false" ht="12" hidden="false" customHeight="false" outlineLevel="0" collapsed="false">
      <c r="C13" s="84" t="s">
        <v>37</v>
      </c>
      <c r="I13" s="0" t="s">
        <v>199</v>
      </c>
    </row>
    <row r="15" customFormat="false" ht="15.75" hidden="false" customHeight="true" outlineLevel="0" collapsed="false">
      <c r="A15" s="83" t="s">
        <v>200</v>
      </c>
      <c r="C15" s="83" t="s">
        <v>201</v>
      </c>
      <c r="E15" s="84"/>
    </row>
    <row r="16" customFormat="false" ht="15.75" hidden="false" customHeight="true" outlineLevel="0" collapsed="false">
      <c r="A16" s="0" t="n">
        <v>1</v>
      </c>
      <c r="C16" s="84" t="s">
        <v>202</v>
      </c>
    </row>
    <row r="17" customFormat="false" ht="15.75" hidden="false" customHeight="true" outlineLevel="0" collapsed="false">
      <c r="A17" s="0" t="n">
        <v>2</v>
      </c>
      <c r="C17" s="84" t="s">
        <v>203</v>
      </c>
    </row>
    <row r="18" customFormat="false" ht="15.75" hidden="false" customHeight="true" outlineLevel="0" collapsed="false">
      <c r="A18" s="0" t="n">
        <v>3</v>
      </c>
      <c r="C18" s="84" t="s">
        <v>204</v>
      </c>
    </row>
    <row r="19" customFormat="false" ht="15.75" hidden="false" customHeight="true" outlineLevel="0" collapsed="false">
      <c r="A19" s="0" t="n">
        <v>4</v>
      </c>
      <c r="C19" s="84" t="s">
        <v>205</v>
      </c>
    </row>
    <row r="20" customFormat="false" ht="15.75" hidden="false" customHeight="true" outlineLevel="0" collapsed="false">
      <c r="A20" s="0" t="n">
        <v>5</v>
      </c>
      <c r="C20" s="84" t="s">
        <v>206</v>
      </c>
    </row>
    <row r="21" customFormat="false" ht="15.75" hidden="false" customHeight="true" outlineLevel="0" collapsed="false">
      <c r="A21" s="0" t="n">
        <v>6</v>
      </c>
      <c r="C21" s="84" t="s">
        <v>207</v>
      </c>
    </row>
    <row r="22" customFormat="false" ht="15.75" hidden="false" customHeight="true" outlineLevel="0" collapsed="false">
      <c r="A22" s="0" t="n">
        <v>7</v>
      </c>
      <c r="C22" s="84" t="s">
        <v>208</v>
      </c>
    </row>
    <row r="23" customFormat="false" ht="15.75" hidden="false" customHeight="true" outlineLevel="0" collapsed="false">
      <c r="A23" s="0" t="n">
        <v>8</v>
      </c>
      <c r="C23" s="84" t="s">
        <v>209</v>
      </c>
    </row>
    <row r="24" customFormat="false" ht="15.75" hidden="false" customHeight="true" outlineLevel="0" collapsed="false">
      <c r="A24" s="0" t="n">
        <v>9</v>
      </c>
      <c r="C24" s="84" t="s">
        <v>210</v>
      </c>
    </row>
    <row r="25" customFormat="false" ht="15.75" hidden="false" customHeight="true" outlineLevel="0" collapsed="false">
      <c r="A25" s="0" t="n">
        <v>10</v>
      </c>
      <c r="C25" s="84" t="s">
        <v>211</v>
      </c>
    </row>
    <row r="26" customFormat="false" ht="15.75" hidden="false" customHeight="true" outlineLevel="0" collapsed="false">
      <c r="A26" s="0" t="n">
        <v>11</v>
      </c>
      <c r="C26" s="84" t="s">
        <v>212</v>
      </c>
    </row>
    <row r="27" customFormat="false" ht="15.75" hidden="false" customHeight="true" outlineLevel="0" collapsed="false">
      <c r="A27" s="0" t="n">
        <v>12</v>
      </c>
      <c r="C27" s="84" t="s">
        <v>213</v>
      </c>
    </row>
    <row r="28" customFormat="false" ht="15.75" hidden="false" customHeight="true" outlineLevel="0" collapsed="false">
      <c r="A28" s="0" t="n">
        <v>13</v>
      </c>
    </row>
    <row r="29" customFormat="false" ht="15.75" hidden="false" customHeight="true" outlineLevel="0" collapsed="false">
      <c r="A29" s="0" t="n">
        <v>14</v>
      </c>
    </row>
    <row r="30" customFormat="false" ht="15.75" hidden="false" customHeight="true" outlineLevel="0" collapsed="false">
      <c r="A30" s="0" t="n">
        <v>15</v>
      </c>
    </row>
    <row r="31" customFormat="false" ht="15.75" hidden="false" customHeight="true" outlineLevel="0" collapsed="false">
      <c r="A31" s="0" t="n">
        <v>16</v>
      </c>
    </row>
    <row r="32" customFormat="false" ht="15.75" hidden="false" customHeight="true" outlineLevel="0" collapsed="false">
      <c r="A32" s="0" t="n">
        <v>17</v>
      </c>
    </row>
    <row r="33" customFormat="false" ht="15.75" hidden="false" customHeight="true" outlineLevel="0" collapsed="false">
      <c r="A33" s="0" t="n">
        <v>18</v>
      </c>
    </row>
    <row r="34" customFormat="false" ht="15.75" hidden="false" customHeight="true" outlineLevel="0" collapsed="false">
      <c r="A34" s="0" t="n">
        <v>19</v>
      </c>
    </row>
    <row r="35" customFormat="false" ht="15.75" hidden="false" customHeight="true" outlineLevel="0" collapsed="false">
      <c r="A35" s="0" t="n">
        <v>20</v>
      </c>
    </row>
    <row r="36" customFormat="false" ht="15.75" hidden="false" customHeight="true" outlineLevel="0" collapsed="false">
      <c r="A36" s="0" t="n">
        <v>21</v>
      </c>
    </row>
    <row r="37" customFormat="false" ht="15.75" hidden="false" customHeight="true" outlineLevel="0" collapsed="false">
      <c r="A37" s="0" t="n">
        <v>22</v>
      </c>
    </row>
    <row r="38" customFormat="false" ht="15.75" hidden="false" customHeight="true" outlineLevel="0" collapsed="false">
      <c r="A38" s="0" t="n">
        <v>23</v>
      </c>
    </row>
    <row r="39" customFormat="false" ht="15.75" hidden="false" customHeight="true" outlineLevel="0" collapsed="false">
      <c r="A39" s="0" t="n">
        <v>24</v>
      </c>
    </row>
  </sheetData>
  <sheetProtection algorithmName="SHA-512" hashValue="YQ5hzrL/LI2eQlJAuzPJVpGK5l9O5nDXyB/aXS+oeKmqEkT0lgA7MCmOtpCWVByBvnlk5meHWqTJWz8gFsgDEw==" saltValue="A3k/k1DIAC0v70j+rRFGtg==" spinCount="100000" sheet="true" objects="true" scenarios="true" formatCells="false" formatColumns="false" formatRows="false"/>
  <mergeCells count="1">
    <mergeCell ref="A1:I1"/>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3204"/>
  <sheetViews>
    <sheetView showFormulas="false" showGridLines="true" showRowColHeaders="true" showZeros="true" rightToLeft="false" tabSelected="false" showOutlineSymbols="true" defaultGridColor="true" view="normal" topLeftCell="A2610" colorId="64" zoomScale="100" zoomScaleNormal="100" zoomScalePageLayoutView="100" workbookViewId="0">
      <selection pane="topLeft" activeCell="G2626" activeCellId="0" sqref="G2626"/>
    </sheetView>
  </sheetViews>
  <sheetFormatPr defaultColWidth="9.19140625" defaultRowHeight="13.5" zeroHeight="false" outlineLevelRow="0" outlineLevelCol="0"/>
  <cols>
    <col collapsed="false" customWidth="true" hidden="false" outlineLevel="0" max="1" min="1" style="13" width="11.99"/>
    <col collapsed="false" customWidth="true" hidden="false" outlineLevel="0" max="2" min="2" style="13" width="67"/>
    <col collapsed="false" customWidth="true" hidden="false" outlineLevel="0" max="3" min="3" style="13" width="2.18"/>
    <col collapsed="false" customWidth="true" hidden="false" outlineLevel="0" max="5" min="4" style="13" width="2.27"/>
    <col collapsed="false" customWidth="true" hidden="false" outlineLevel="0" max="6" min="6" style="13" width="2"/>
    <col collapsed="false" customWidth="true" hidden="false" outlineLevel="0" max="7" min="7" style="13" width="24.54"/>
    <col collapsed="false" customWidth="true" hidden="false" outlineLevel="0" max="8" min="8" style="13" width="2"/>
    <col collapsed="false" customWidth="true" hidden="false" outlineLevel="0" max="9" min="9" style="13" width="2.82"/>
    <col collapsed="false" customWidth="true" hidden="false" outlineLevel="0" max="10" min="10" style="13" width="9.27"/>
    <col collapsed="false" customWidth="true" hidden="false" outlineLevel="0" max="11" min="11" style="13" width="2.27"/>
    <col collapsed="false" customWidth="true" hidden="false" outlineLevel="0" max="12" min="12" style="13" width="20.54"/>
    <col collapsed="false" customWidth="false" hidden="false" outlineLevel="0" max="13" min="13" style="13" width="9.18"/>
    <col collapsed="false" customWidth="true" hidden="false" outlineLevel="0" max="14" min="14" style="13" width="80.17"/>
    <col collapsed="false" customWidth="true" hidden="false" outlineLevel="0" max="15" min="15" style="13" width="19.18"/>
    <col collapsed="false" customWidth="false" hidden="false" outlineLevel="0" max="1024" min="16" style="13" width="9.18"/>
  </cols>
  <sheetData>
    <row r="1" customFormat="false" ht="13.5" hidden="false" customHeight="false" outlineLevel="0" collapsed="false">
      <c r="B1" s="13" t="s">
        <v>214</v>
      </c>
      <c r="F1" s="87"/>
      <c r="G1" s="13" t="s">
        <v>215</v>
      </c>
      <c r="H1" s="88"/>
      <c r="J1" s="13" t="s">
        <v>216</v>
      </c>
      <c r="L1" s="13" t="s">
        <v>190</v>
      </c>
    </row>
    <row r="2" customFormat="false" ht="13.5" hidden="false" customHeight="false" outlineLevel="0" collapsed="false">
      <c r="A2" s="89"/>
      <c r="B2" s="13" t="s">
        <v>217</v>
      </c>
      <c r="D2" s="89"/>
      <c r="F2" s="87"/>
      <c r="G2" s="13" t="s">
        <v>218</v>
      </c>
      <c r="H2" s="88"/>
      <c r="J2" s="13" t="s">
        <v>216</v>
      </c>
      <c r="K2" s="90"/>
      <c r="L2" s="13" t="s">
        <v>190</v>
      </c>
    </row>
    <row r="3" customFormat="false" ht="13.5" hidden="false" customHeight="false" outlineLevel="0" collapsed="false">
      <c r="A3" s="89"/>
      <c r="B3" s="13" t="s">
        <v>219</v>
      </c>
      <c r="D3" s="89"/>
      <c r="F3" s="87"/>
      <c r="G3" s="13" t="s">
        <v>220</v>
      </c>
      <c r="H3" s="88"/>
      <c r="J3" s="13" t="s">
        <v>216</v>
      </c>
      <c r="K3" s="90"/>
      <c r="L3" s="13" t="s">
        <v>190</v>
      </c>
    </row>
    <row r="4" customFormat="false" ht="13.5" hidden="false" customHeight="false" outlineLevel="0" collapsed="false">
      <c r="A4" s="89"/>
      <c r="B4" s="13" t="s">
        <v>221</v>
      </c>
      <c r="D4" s="89"/>
      <c r="F4" s="87"/>
      <c r="G4" s="13" t="s">
        <v>222</v>
      </c>
      <c r="H4" s="88"/>
      <c r="J4" s="13" t="s">
        <v>216</v>
      </c>
      <c r="K4" s="90"/>
      <c r="L4" s="13" t="s">
        <v>190</v>
      </c>
    </row>
    <row r="5" customFormat="false" ht="13.5" hidden="false" customHeight="false" outlineLevel="0" collapsed="false">
      <c r="A5" s="89"/>
      <c r="B5" s="13" t="s">
        <v>223</v>
      </c>
      <c r="D5" s="89"/>
      <c r="F5" s="87"/>
      <c r="G5" s="13" t="s">
        <v>224</v>
      </c>
      <c r="H5" s="88"/>
      <c r="J5" s="13" t="n">
        <v>20</v>
      </c>
      <c r="K5" s="90"/>
      <c r="L5" s="13" t="s">
        <v>195</v>
      </c>
    </row>
    <row r="6" customFormat="false" ht="13.5" hidden="false" customHeight="false" outlineLevel="0" collapsed="false">
      <c r="A6" s="89"/>
      <c r="B6" s="13" t="s">
        <v>225</v>
      </c>
      <c r="D6" s="89"/>
      <c r="F6" s="87"/>
      <c r="G6" s="13" t="s">
        <v>224</v>
      </c>
      <c r="H6" s="88"/>
      <c r="J6" s="13" t="n">
        <v>20</v>
      </c>
      <c r="K6" s="90"/>
      <c r="L6" s="13" t="s">
        <v>195</v>
      </c>
    </row>
    <row r="7" customFormat="false" ht="13.5" hidden="false" customHeight="false" outlineLevel="0" collapsed="false">
      <c r="A7" s="89"/>
      <c r="B7" s="13" t="s">
        <v>226</v>
      </c>
      <c r="D7" s="89"/>
      <c r="F7" s="87"/>
      <c r="G7" s="13" t="s">
        <v>220</v>
      </c>
      <c r="H7" s="88"/>
      <c r="J7" s="13" t="n">
        <v>40</v>
      </c>
      <c r="K7" s="90"/>
      <c r="L7" s="13" t="s">
        <v>190</v>
      </c>
    </row>
    <row r="8" customFormat="false" ht="13.5" hidden="false" customHeight="false" outlineLevel="0" collapsed="false">
      <c r="A8" s="89"/>
      <c r="B8" s="13" t="s">
        <v>227</v>
      </c>
      <c r="D8" s="89"/>
      <c r="F8" s="87"/>
      <c r="G8" s="13" t="s">
        <v>218</v>
      </c>
      <c r="H8" s="88"/>
      <c r="J8" s="13" t="s">
        <v>216</v>
      </c>
      <c r="K8" s="90"/>
      <c r="L8" s="13" t="s">
        <v>190</v>
      </c>
    </row>
    <row r="9" customFormat="false" ht="13.5" hidden="false" customHeight="false" outlineLevel="0" collapsed="false">
      <c r="A9" s="89"/>
      <c r="B9" s="13" t="s">
        <v>228</v>
      </c>
      <c r="D9" s="89"/>
      <c r="F9" s="87"/>
      <c r="G9" s="13" t="s">
        <v>220</v>
      </c>
      <c r="H9" s="88"/>
      <c r="J9" s="13" t="s">
        <v>216</v>
      </c>
      <c r="K9" s="90"/>
      <c r="L9" s="13" t="s">
        <v>190</v>
      </c>
    </row>
    <row r="10" customFormat="false" ht="13.5" hidden="false" customHeight="false" outlineLevel="0" collapsed="false">
      <c r="A10" s="89"/>
      <c r="B10" s="13" t="s">
        <v>229</v>
      </c>
      <c r="D10" s="89"/>
      <c r="F10" s="87"/>
      <c r="G10" s="13" t="s">
        <v>218</v>
      </c>
      <c r="H10" s="88"/>
      <c r="J10" s="13" t="s">
        <v>216</v>
      </c>
      <c r="K10" s="90"/>
      <c r="L10" s="13" t="s">
        <v>190</v>
      </c>
    </row>
    <row r="11" customFormat="false" ht="13.5" hidden="false" customHeight="false" outlineLevel="0" collapsed="false">
      <c r="A11" s="89"/>
      <c r="B11" s="13" t="s">
        <v>230</v>
      </c>
      <c r="D11" s="89"/>
      <c r="F11" s="87"/>
      <c r="G11" s="13" t="s">
        <v>215</v>
      </c>
      <c r="H11" s="88"/>
      <c r="J11" s="13" t="s">
        <v>216</v>
      </c>
      <c r="K11" s="90"/>
      <c r="L11" s="13" t="s">
        <v>190</v>
      </c>
    </row>
    <row r="12" customFormat="false" ht="13.5" hidden="false" customHeight="false" outlineLevel="0" collapsed="false">
      <c r="A12" s="89"/>
      <c r="B12" s="13" t="s">
        <v>231</v>
      </c>
      <c r="D12" s="89"/>
      <c r="F12" s="87"/>
      <c r="G12" s="13" t="s">
        <v>220</v>
      </c>
      <c r="H12" s="88"/>
      <c r="J12" s="13" t="s">
        <v>216</v>
      </c>
      <c r="K12" s="90"/>
      <c r="L12" s="13" t="s">
        <v>190</v>
      </c>
    </row>
    <row r="13" customFormat="false" ht="13.5" hidden="false" customHeight="false" outlineLevel="0" collapsed="false">
      <c r="A13" s="89"/>
      <c r="B13" s="13" t="s">
        <v>232</v>
      </c>
      <c r="D13" s="89"/>
      <c r="F13" s="87"/>
      <c r="G13" s="13" t="s">
        <v>218</v>
      </c>
      <c r="H13" s="88"/>
      <c r="J13" s="13" t="s">
        <v>216</v>
      </c>
      <c r="K13" s="90"/>
      <c r="L13" s="13" t="s">
        <v>190</v>
      </c>
    </row>
    <row r="14" customFormat="false" ht="13.5" hidden="false" customHeight="false" outlineLevel="0" collapsed="false">
      <c r="A14" s="89"/>
      <c r="B14" s="13" t="s">
        <v>233</v>
      </c>
      <c r="D14" s="89"/>
      <c r="F14" s="87"/>
      <c r="G14" s="13" t="s">
        <v>222</v>
      </c>
      <c r="H14" s="88"/>
      <c r="J14" s="13" t="n">
        <v>20</v>
      </c>
      <c r="K14" s="90"/>
      <c r="L14" s="13" t="s">
        <v>190</v>
      </c>
    </row>
    <row r="15" customFormat="false" ht="13.5" hidden="false" customHeight="false" outlineLevel="0" collapsed="false">
      <c r="A15" s="89"/>
      <c r="B15" s="13" t="s">
        <v>234</v>
      </c>
      <c r="D15" s="89"/>
      <c r="F15" s="87"/>
      <c r="G15" s="13" t="s">
        <v>222</v>
      </c>
      <c r="H15" s="88"/>
      <c r="J15" s="13" t="s">
        <v>216</v>
      </c>
      <c r="K15" s="90"/>
      <c r="L15" s="13" t="s">
        <v>190</v>
      </c>
    </row>
    <row r="16" customFormat="false" ht="13.5" hidden="false" customHeight="false" outlineLevel="0" collapsed="false">
      <c r="A16" s="89"/>
      <c r="B16" s="13" t="s">
        <v>235</v>
      </c>
      <c r="D16" s="89"/>
      <c r="F16" s="87"/>
      <c r="G16" s="13" t="s">
        <v>224</v>
      </c>
      <c r="H16" s="88"/>
      <c r="J16" s="13" t="n">
        <v>40</v>
      </c>
      <c r="K16" s="90"/>
      <c r="L16" s="13" t="s">
        <v>190</v>
      </c>
    </row>
    <row r="17" customFormat="false" ht="13.5" hidden="false" customHeight="false" outlineLevel="0" collapsed="false">
      <c r="A17" s="89"/>
      <c r="B17" s="13" t="s">
        <v>236</v>
      </c>
      <c r="D17" s="89"/>
      <c r="F17" s="87"/>
      <c r="G17" s="13" t="s">
        <v>215</v>
      </c>
      <c r="H17" s="88"/>
      <c r="J17" s="13" t="s">
        <v>216</v>
      </c>
      <c r="K17" s="90"/>
      <c r="L17" s="13" t="s">
        <v>190</v>
      </c>
    </row>
    <row r="18" customFormat="false" ht="13.5" hidden="false" customHeight="false" outlineLevel="0" collapsed="false">
      <c r="A18" s="89"/>
      <c r="B18" s="13" t="s">
        <v>237</v>
      </c>
      <c r="D18" s="89"/>
      <c r="F18" s="87"/>
      <c r="G18" s="13" t="s">
        <v>220</v>
      </c>
      <c r="H18" s="88"/>
      <c r="J18" s="13" t="s">
        <v>216</v>
      </c>
      <c r="K18" s="90"/>
      <c r="L18" s="13" t="s">
        <v>190</v>
      </c>
    </row>
    <row r="19" customFormat="false" ht="13.5" hidden="false" customHeight="false" outlineLevel="0" collapsed="false">
      <c r="A19" s="89"/>
      <c r="B19" s="13" t="s">
        <v>238</v>
      </c>
      <c r="D19" s="89"/>
      <c r="F19" s="87"/>
      <c r="G19" s="13" t="s">
        <v>215</v>
      </c>
      <c r="H19" s="88"/>
      <c r="J19" s="13" t="s">
        <v>216</v>
      </c>
      <c r="K19" s="90"/>
      <c r="L19" s="13" t="s">
        <v>190</v>
      </c>
    </row>
    <row r="20" customFormat="false" ht="13.5" hidden="false" customHeight="false" outlineLevel="0" collapsed="false">
      <c r="A20" s="89"/>
      <c r="B20" s="13" t="s">
        <v>239</v>
      </c>
      <c r="D20" s="89"/>
      <c r="F20" s="87"/>
      <c r="G20" s="13" t="s">
        <v>220</v>
      </c>
      <c r="H20" s="88"/>
      <c r="J20" s="13" t="s">
        <v>216</v>
      </c>
      <c r="K20" s="90"/>
      <c r="L20" s="13" t="s">
        <v>190</v>
      </c>
    </row>
    <row r="21" customFormat="false" ht="13.5" hidden="false" customHeight="false" outlineLevel="0" collapsed="false">
      <c r="A21" s="89"/>
      <c r="B21" s="13" t="s">
        <v>240</v>
      </c>
      <c r="D21" s="89"/>
      <c r="F21" s="87"/>
      <c r="G21" s="13" t="s">
        <v>215</v>
      </c>
      <c r="H21" s="88"/>
      <c r="J21" s="13" t="s">
        <v>216</v>
      </c>
      <c r="K21" s="90"/>
      <c r="L21" s="13" t="s">
        <v>190</v>
      </c>
    </row>
    <row r="22" customFormat="false" ht="13.5" hidden="false" customHeight="false" outlineLevel="0" collapsed="false">
      <c r="A22" s="89"/>
      <c r="B22" s="13" t="s">
        <v>241</v>
      </c>
      <c r="D22" s="89"/>
      <c r="F22" s="87"/>
      <c r="G22" s="13" t="s">
        <v>242</v>
      </c>
      <c r="H22" s="88"/>
      <c r="J22" s="13" t="s">
        <v>216</v>
      </c>
      <c r="K22" s="90"/>
      <c r="L22" s="13" t="s">
        <v>190</v>
      </c>
    </row>
    <row r="23" customFormat="false" ht="13.5" hidden="false" customHeight="false" outlineLevel="0" collapsed="false">
      <c r="A23" s="89"/>
      <c r="B23" s="13" t="s">
        <v>243</v>
      </c>
      <c r="D23" s="89"/>
      <c r="F23" s="87"/>
      <c r="G23" s="13" t="s">
        <v>215</v>
      </c>
      <c r="H23" s="88"/>
      <c r="J23" s="13" t="s">
        <v>216</v>
      </c>
      <c r="K23" s="90"/>
      <c r="L23" s="13" t="s">
        <v>190</v>
      </c>
    </row>
    <row r="24" customFormat="false" ht="13.5" hidden="false" customHeight="false" outlineLevel="0" collapsed="false">
      <c r="A24" s="89"/>
      <c r="B24" s="13" t="s">
        <v>244</v>
      </c>
      <c r="D24" s="89"/>
      <c r="F24" s="87"/>
      <c r="G24" s="13" t="s">
        <v>215</v>
      </c>
      <c r="H24" s="88"/>
      <c r="J24" s="13" t="s">
        <v>216</v>
      </c>
      <c r="K24" s="90"/>
      <c r="L24" s="13" t="s">
        <v>190</v>
      </c>
    </row>
    <row r="25" customFormat="false" ht="13.5" hidden="false" customHeight="false" outlineLevel="0" collapsed="false">
      <c r="A25" s="89"/>
      <c r="B25" s="13" t="s">
        <v>245</v>
      </c>
      <c r="D25" s="89"/>
      <c r="F25" s="87"/>
      <c r="G25" s="13" t="s">
        <v>215</v>
      </c>
      <c r="H25" s="88"/>
      <c r="J25" s="13" t="s">
        <v>216</v>
      </c>
      <c r="K25" s="90"/>
      <c r="L25" s="13" t="s">
        <v>190</v>
      </c>
    </row>
    <row r="26" customFormat="false" ht="13.5" hidden="false" customHeight="false" outlineLevel="0" collapsed="false">
      <c r="A26" s="89"/>
      <c r="B26" s="13" t="s">
        <v>246</v>
      </c>
      <c r="D26" s="89"/>
      <c r="F26" s="87"/>
      <c r="G26" s="13" t="s">
        <v>218</v>
      </c>
      <c r="H26" s="88"/>
      <c r="J26" s="13" t="s">
        <v>216</v>
      </c>
      <c r="K26" s="90"/>
      <c r="L26" s="13" t="s">
        <v>190</v>
      </c>
    </row>
    <row r="27" customFormat="false" ht="13.5" hidden="false" customHeight="false" outlineLevel="0" collapsed="false">
      <c r="A27" s="89"/>
      <c r="B27" s="13" t="s">
        <v>247</v>
      </c>
      <c r="D27" s="89"/>
      <c r="F27" s="87"/>
      <c r="G27" s="13" t="s">
        <v>215</v>
      </c>
      <c r="H27" s="88"/>
      <c r="J27" s="13" t="s">
        <v>216</v>
      </c>
      <c r="K27" s="90"/>
      <c r="L27" s="13" t="s">
        <v>190</v>
      </c>
    </row>
    <row r="28" customFormat="false" ht="13.5" hidden="false" customHeight="false" outlineLevel="0" collapsed="false">
      <c r="A28" s="89"/>
      <c r="B28" s="13" t="s">
        <v>248</v>
      </c>
      <c r="D28" s="89"/>
      <c r="F28" s="87"/>
      <c r="G28" s="13" t="s">
        <v>215</v>
      </c>
      <c r="H28" s="88"/>
      <c r="J28" s="13" t="s">
        <v>216</v>
      </c>
      <c r="K28" s="90"/>
      <c r="L28" s="13" t="s">
        <v>190</v>
      </c>
    </row>
    <row r="29" customFormat="false" ht="13.5" hidden="false" customHeight="false" outlineLevel="0" collapsed="false">
      <c r="A29" s="89"/>
      <c r="B29" s="13" t="s">
        <v>249</v>
      </c>
      <c r="D29" s="89"/>
      <c r="F29" s="87"/>
      <c r="G29" s="13" t="s">
        <v>220</v>
      </c>
      <c r="H29" s="88"/>
      <c r="J29" s="13" t="s">
        <v>216</v>
      </c>
      <c r="K29" s="90"/>
      <c r="L29" s="13" t="s">
        <v>190</v>
      </c>
    </row>
    <row r="30" customFormat="false" ht="13.5" hidden="false" customHeight="false" outlineLevel="0" collapsed="false">
      <c r="A30" s="89"/>
      <c r="B30" s="13" t="s">
        <v>250</v>
      </c>
      <c r="D30" s="89"/>
      <c r="F30" s="87"/>
      <c r="G30" s="13" t="s">
        <v>251</v>
      </c>
      <c r="H30" s="88"/>
      <c r="J30" s="13" t="s">
        <v>216</v>
      </c>
      <c r="K30" s="90"/>
      <c r="L30" s="13" t="s">
        <v>195</v>
      </c>
    </row>
    <row r="31" customFormat="false" ht="13.5" hidden="false" customHeight="false" outlineLevel="0" collapsed="false">
      <c r="A31" s="89"/>
      <c r="B31" s="13" t="s">
        <v>252</v>
      </c>
      <c r="D31" s="89"/>
      <c r="F31" s="87"/>
      <c r="G31" s="13" t="s">
        <v>215</v>
      </c>
      <c r="H31" s="88"/>
      <c r="J31" s="13" t="n">
        <v>40</v>
      </c>
      <c r="K31" s="90"/>
      <c r="L31" s="13" t="s">
        <v>190</v>
      </c>
    </row>
    <row r="32" customFormat="false" ht="13.5" hidden="false" customHeight="false" outlineLevel="0" collapsed="false">
      <c r="A32" s="89"/>
      <c r="B32" s="13" t="s">
        <v>253</v>
      </c>
      <c r="D32" s="89"/>
      <c r="F32" s="87"/>
      <c r="G32" s="13" t="s">
        <v>215</v>
      </c>
      <c r="H32" s="88"/>
      <c r="J32" s="13" t="s">
        <v>216</v>
      </c>
      <c r="K32" s="90"/>
      <c r="L32" s="13" t="s">
        <v>190</v>
      </c>
    </row>
    <row r="33" customFormat="false" ht="13.5" hidden="false" customHeight="false" outlineLevel="0" collapsed="false">
      <c r="A33" s="89"/>
      <c r="B33" s="13" t="s">
        <v>254</v>
      </c>
      <c r="D33" s="89"/>
      <c r="F33" s="87"/>
      <c r="G33" s="13" t="s">
        <v>224</v>
      </c>
      <c r="H33" s="88"/>
      <c r="J33" s="13" t="n">
        <v>40</v>
      </c>
      <c r="K33" s="90"/>
      <c r="L33" s="13" t="s">
        <v>195</v>
      </c>
    </row>
    <row r="34" customFormat="false" ht="13.5" hidden="false" customHeight="false" outlineLevel="0" collapsed="false">
      <c r="A34" s="89"/>
      <c r="B34" s="13" t="s">
        <v>255</v>
      </c>
      <c r="D34" s="89"/>
      <c r="F34" s="87"/>
      <c r="G34" s="13" t="s">
        <v>220</v>
      </c>
      <c r="H34" s="88"/>
      <c r="J34" s="13" t="s">
        <v>216</v>
      </c>
      <c r="K34" s="90"/>
      <c r="L34" s="13" t="s">
        <v>190</v>
      </c>
    </row>
    <row r="35" customFormat="false" ht="13.5" hidden="false" customHeight="false" outlineLevel="0" collapsed="false">
      <c r="A35" s="89"/>
      <c r="B35" s="13" t="s">
        <v>256</v>
      </c>
      <c r="D35" s="89"/>
      <c r="F35" s="87"/>
      <c r="G35" s="13" t="s">
        <v>257</v>
      </c>
      <c r="H35" s="88"/>
      <c r="J35" s="13" t="s">
        <v>216</v>
      </c>
      <c r="K35" s="90"/>
      <c r="L35" s="13" t="s">
        <v>195</v>
      </c>
    </row>
    <row r="36" customFormat="false" ht="13.5" hidden="false" customHeight="false" outlineLevel="0" collapsed="false">
      <c r="A36" s="89"/>
      <c r="B36" s="13" t="s">
        <v>258</v>
      </c>
      <c r="D36" s="89"/>
      <c r="F36" s="87"/>
      <c r="G36" s="13" t="s">
        <v>215</v>
      </c>
      <c r="H36" s="88"/>
      <c r="J36" s="13" t="s">
        <v>216</v>
      </c>
      <c r="K36" s="90"/>
      <c r="L36" s="13" t="s">
        <v>190</v>
      </c>
    </row>
    <row r="37" customFormat="false" ht="13.5" hidden="false" customHeight="false" outlineLevel="0" collapsed="false">
      <c r="A37" s="89"/>
      <c r="B37" s="13" t="s">
        <v>259</v>
      </c>
      <c r="D37" s="89"/>
      <c r="F37" s="87"/>
      <c r="G37" s="13" t="s">
        <v>220</v>
      </c>
      <c r="H37" s="88"/>
      <c r="J37" s="13" t="n">
        <v>40</v>
      </c>
      <c r="K37" s="90"/>
      <c r="L37" s="13" t="s">
        <v>190</v>
      </c>
    </row>
    <row r="38" customFormat="false" ht="13.5" hidden="false" customHeight="false" outlineLevel="0" collapsed="false">
      <c r="A38" s="89"/>
      <c r="B38" s="13" t="s">
        <v>260</v>
      </c>
      <c r="D38" s="89"/>
      <c r="F38" s="87"/>
      <c r="G38" s="13" t="s">
        <v>220</v>
      </c>
      <c r="H38" s="88"/>
      <c r="J38" s="13" t="s">
        <v>216</v>
      </c>
      <c r="K38" s="90"/>
      <c r="L38" s="13" t="s">
        <v>190</v>
      </c>
    </row>
    <row r="39" customFormat="false" ht="13.5" hidden="false" customHeight="false" outlineLevel="0" collapsed="false">
      <c r="A39" s="89"/>
      <c r="B39" s="13" t="s">
        <v>261</v>
      </c>
      <c r="D39" s="89"/>
      <c r="F39" s="87"/>
      <c r="G39" s="13" t="s">
        <v>224</v>
      </c>
      <c r="H39" s="88"/>
      <c r="J39" s="13" t="n">
        <v>20</v>
      </c>
      <c r="K39" s="90"/>
      <c r="L39" s="13" t="s">
        <v>195</v>
      </c>
    </row>
    <row r="40" customFormat="false" ht="13.5" hidden="false" customHeight="false" outlineLevel="0" collapsed="false">
      <c r="A40" s="89"/>
      <c r="B40" s="13" t="s">
        <v>262</v>
      </c>
      <c r="D40" s="89"/>
      <c r="F40" s="87"/>
      <c r="G40" s="13" t="s">
        <v>220</v>
      </c>
      <c r="H40" s="88"/>
      <c r="J40" s="13" t="s">
        <v>216</v>
      </c>
      <c r="K40" s="90"/>
      <c r="L40" s="13" t="s">
        <v>190</v>
      </c>
    </row>
    <row r="41" customFormat="false" ht="13.5" hidden="false" customHeight="false" outlineLevel="0" collapsed="false">
      <c r="A41" s="89"/>
      <c r="B41" s="13" t="s">
        <v>263</v>
      </c>
      <c r="D41" s="89"/>
      <c r="F41" s="87"/>
      <c r="G41" s="13" t="s">
        <v>215</v>
      </c>
      <c r="H41" s="88"/>
      <c r="J41" s="13" t="s">
        <v>216</v>
      </c>
      <c r="K41" s="90"/>
      <c r="L41" s="13" t="s">
        <v>190</v>
      </c>
    </row>
    <row r="42" customFormat="false" ht="13.5" hidden="false" customHeight="false" outlineLevel="0" collapsed="false">
      <c r="A42" s="89"/>
      <c r="B42" s="13" t="s">
        <v>264</v>
      </c>
      <c r="D42" s="89"/>
      <c r="F42" s="87"/>
      <c r="G42" s="13" t="s">
        <v>215</v>
      </c>
      <c r="H42" s="88"/>
      <c r="J42" s="13" t="s">
        <v>216</v>
      </c>
      <c r="K42" s="90"/>
      <c r="L42" s="13" t="s">
        <v>190</v>
      </c>
    </row>
    <row r="43" customFormat="false" ht="13.5" hidden="false" customHeight="false" outlineLevel="0" collapsed="false">
      <c r="A43" s="89"/>
      <c r="B43" s="13" t="s">
        <v>265</v>
      </c>
      <c r="D43" s="89"/>
      <c r="F43" s="87"/>
      <c r="G43" s="13" t="s">
        <v>218</v>
      </c>
      <c r="H43" s="88"/>
      <c r="J43" s="13" t="s">
        <v>216</v>
      </c>
      <c r="K43" s="90"/>
      <c r="L43" s="13" t="s">
        <v>190</v>
      </c>
    </row>
    <row r="44" customFormat="false" ht="13.5" hidden="false" customHeight="false" outlineLevel="0" collapsed="false">
      <c r="A44" s="89"/>
      <c r="B44" s="13" t="s">
        <v>266</v>
      </c>
      <c r="D44" s="89"/>
      <c r="F44" s="87"/>
      <c r="G44" s="13" t="s">
        <v>251</v>
      </c>
      <c r="H44" s="88"/>
      <c r="J44" s="13" t="n">
        <v>20</v>
      </c>
      <c r="K44" s="90"/>
      <c r="L44" s="13" t="s">
        <v>195</v>
      </c>
    </row>
    <row r="45" customFormat="false" ht="13.5" hidden="false" customHeight="false" outlineLevel="0" collapsed="false">
      <c r="A45" s="89"/>
      <c r="B45" s="13" t="s">
        <v>267</v>
      </c>
      <c r="D45" s="89"/>
      <c r="F45" s="87"/>
      <c r="G45" s="13" t="s">
        <v>218</v>
      </c>
      <c r="H45" s="88"/>
      <c r="J45" s="13" t="s">
        <v>216</v>
      </c>
      <c r="K45" s="90"/>
      <c r="L45" s="13" t="s">
        <v>190</v>
      </c>
    </row>
    <row r="46" customFormat="false" ht="13.5" hidden="false" customHeight="false" outlineLevel="0" collapsed="false">
      <c r="A46" s="89"/>
      <c r="B46" s="13" t="s">
        <v>268</v>
      </c>
      <c r="D46" s="89"/>
      <c r="F46" s="87"/>
      <c r="G46" s="13" t="s">
        <v>218</v>
      </c>
      <c r="H46" s="88"/>
      <c r="J46" s="13" t="s">
        <v>216</v>
      </c>
      <c r="K46" s="90"/>
      <c r="L46" s="13" t="s">
        <v>190</v>
      </c>
    </row>
    <row r="47" customFormat="false" ht="13.5" hidden="false" customHeight="false" outlineLevel="0" collapsed="false">
      <c r="A47" s="89"/>
      <c r="B47" s="13" t="s">
        <v>269</v>
      </c>
      <c r="D47" s="89"/>
      <c r="F47" s="87"/>
      <c r="G47" s="13" t="s">
        <v>215</v>
      </c>
      <c r="H47" s="88"/>
      <c r="J47" s="13" t="s">
        <v>216</v>
      </c>
      <c r="K47" s="90"/>
      <c r="L47" s="13" t="s">
        <v>190</v>
      </c>
    </row>
    <row r="48" customFormat="false" ht="13.5" hidden="false" customHeight="false" outlineLevel="0" collapsed="false">
      <c r="A48" s="89"/>
      <c r="B48" s="13" t="s">
        <v>270</v>
      </c>
      <c r="D48" s="89"/>
      <c r="F48" s="87"/>
      <c r="G48" s="13" t="s">
        <v>215</v>
      </c>
      <c r="H48" s="88"/>
      <c r="J48" s="13" t="s">
        <v>216</v>
      </c>
      <c r="K48" s="90"/>
      <c r="L48" s="13" t="s">
        <v>190</v>
      </c>
    </row>
    <row r="49" customFormat="false" ht="13.5" hidden="false" customHeight="false" outlineLevel="0" collapsed="false">
      <c r="A49" s="89"/>
      <c r="B49" s="13" t="s">
        <v>271</v>
      </c>
      <c r="D49" s="89"/>
      <c r="F49" s="87"/>
      <c r="G49" s="13" t="s">
        <v>220</v>
      </c>
      <c r="H49" s="88"/>
      <c r="J49" s="13" t="s">
        <v>216</v>
      </c>
      <c r="K49" s="90"/>
      <c r="L49" s="13" t="s">
        <v>190</v>
      </c>
    </row>
    <row r="50" customFormat="false" ht="13.5" hidden="false" customHeight="false" outlineLevel="0" collapsed="false">
      <c r="A50" s="89"/>
      <c r="B50" s="13" t="s">
        <v>272</v>
      </c>
      <c r="D50" s="89"/>
      <c r="F50" s="87"/>
      <c r="G50" s="13" t="s">
        <v>215</v>
      </c>
      <c r="H50" s="88"/>
      <c r="J50" s="13" t="s">
        <v>216</v>
      </c>
      <c r="K50" s="90"/>
      <c r="L50" s="13" t="s">
        <v>190</v>
      </c>
    </row>
    <row r="51" customFormat="false" ht="13.5" hidden="false" customHeight="false" outlineLevel="0" collapsed="false">
      <c r="A51" s="89"/>
      <c r="B51" s="13" t="s">
        <v>273</v>
      </c>
      <c r="D51" s="89"/>
      <c r="F51" s="87"/>
      <c r="G51" s="13" t="s">
        <v>224</v>
      </c>
      <c r="H51" s="88"/>
      <c r="J51" s="13" t="n">
        <v>20</v>
      </c>
      <c r="K51" s="90"/>
      <c r="L51" s="13" t="s">
        <v>195</v>
      </c>
    </row>
    <row r="52" customFormat="false" ht="13.5" hidden="false" customHeight="false" outlineLevel="0" collapsed="false">
      <c r="A52" s="89"/>
      <c r="B52" s="13" t="s">
        <v>274</v>
      </c>
      <c r="D52" s="89"/>
      <c r="F52" s="87"/>
      <c r="G52" s="13" t="s">
        <v>215</v>
      </c>
      <c r="H52" s="88"/>
      <c r="J52" s="13" t="s">
        <v>216</v>
      </c>
      <c r="K52" s="90"/>
      <c r="L52" s="13" t="s">
        <v>190</v>
      </c>
    </row>
    <row r="53" customFormat="false" ht="13.5" hidden="false" customHeight="false" outlineLevel="0" collapsed="false">
      <c r="A53" s="89"/>
      <c r="B53" s="13" t="s">
        <v>275</v>
      </c>
      <c r="D53" s="89"/>
      <c r="F53" s="87"/>
      <c r="G53" s="13" t="s">
        <v>215</v>
      </c>
      <c r="H53" s="88"/>
      <c r="J53" s="13" t="s">
        <v>216</v>
      </c>
      <c r="K53" s="90"/>
      <c r="L53" s="13" t="s">
        <v>190</v>
      </c>
    </row>
    <row r="54" customFormat="false" ht="13.5" hidden="false" customHeight="false" outlineLevel="0" collapsed="false">
      <c r="A54" s="89"/>
      <c r="B54" s="13" t="s">
        <v>276</v>
      </c>
      <c r="D54" s="89"/>
      <c r="F54" s="87"/>
      <c r="G54" s="13" t="s">
        <v>277</v>
      </c>
      <c r="H54" s="88"/>
      <c r="J54" s="13" t="n">
        <v>40</v>
      </c>
      <c r="K54" s="90"/>
      <c r="L54" s="13" t="s">
        <v>197</v>
      </c>
    </row>
    <row r="55" customFormat="false" ht="13.5" hidden="false" customHeight="false" outlineLevel="0" collapsed="false">
      <c r="A55" s="89"/>
      <c r="B55" s="13" t="s">
        <v>278</v>
      </c>
      <c r="D55" s="89"/>
      <c r="F55" s="87"/>
      <c r="G55" s="13" t="s">
        <v>251</v>
      </c>
      <c r="H55" s="88"/>
      <c r="J55" s="13" t="s">
        <v>216</v>
      </c>
      <c r="K55" s="90"/>
      <c r="L55" s="13" t="s">
        <v>195</v>
      </c>
    </row>
    <row r="56" customFormat="false" ht="13.5" hidden="false" customHeight="false" outlineLevel="0" collapsed="false">
      <c r="A56" s="89"/>
      <c r="B56" s="13" t="s">
        <v>279</v>
      </c>
      <c r="D56" s="89"/>
      <c r="F56" s="87"/>
      <c r="G56" s="13" t="s">
        <v>215</v>
      </c>
      <c r="H56" s="88"/>
      <c r="J56" s="13" t="s">
        <v>216</v>
      </c>
      <c r="K56" s="90"/>
      <c r="L56" s="13" t="s">
        <v>190</v>
      </c>
    </row>
    <row r="57" customFormat="false" ht="13.5" hidden="false" customHeight="false" outlineLevel="0" collapsed="false">
      <c r="A57" s="89"/>
      <c r="B57" s="13" t="s">
        <v>280</v>
      </c>
      <c r="D57" s="89"/>
      <c r="F57" s="87"/>
      <c r="G57" s="13" t="s">
        <v>224</v>
      </c>
      <c r="H57" s="88"/>
      <c r="J57" s="13" t="n">
        <v>40</v>
      </c>
      <c r="K57" s="90"/>
      <c r="L57" s="13" t="s">
        <v>195</v>
      </c>
    </row>
    <row r="58" customFormat="false" ht="13.5" hidden="false" customHeight="false" outlineLevel="0" collapsed="false">
      <c r="A58" s="89"/>
      <c r="B58" s="13" t="s">
        <v>281</v>
      </c>
      <c r="D58" s="89"/>
      <c r="F58" s="87"/>
      <c r="G58" s="13" t="s">
        <v>215</v>
      </c>
      <c r="H58" s="88"/>
      <c r="J58" s="13" t="s">
        <v>216</v>
      </c>
      <c r="K58" s="90"/>
      <c r="L58" s="13" t="s">
        <v>190</v>
      </c>
    </row>
    <row r="59" customFormat="false" ht="13.5" hidden="false" customHeight="false" outlineLevel="0" collapsed="false">
      <c r="A59" s="89"/>
      <c r="B59" s="13" t="s">
        <v>282</v>
      </c>
      <c r="D59" s="89"/>
      <c r="F59" s="87"/>
      <c r="G59" s="13" t="s">
        <v>215</v>
      </c>
      <c r="H59" s="88"/>
      <c r="J59" s="13" t="s">
        <v>216</v>
      </c>
      <c r="K59" s="90"/>
      <c r="L59" s="13" t="s">
        <v>190</v>
      </c>
    </row>
    <row r="60" customFormat="false" ht="13.5" hidden="false" customHeight="false" outlineLevel="0" collapsed="false">
      <c r="A60" s="89"/>
      <c r="B60" s="13" t="s">
        <v>283</v>
      </c>
      <c r="D60" s="89"/>
      <c r="F60" s="87"/>
      <c r="G60" s="13" t="s">
        <v>257</v>
      </c>
      <c r="H60" s="88"/>
      <c r="J60" s="13" t="s">
        <v>216</v>
      </c>
      <c r="K60" s="90"/>
      <c r="L60" s="13" t="s">
        <v>195</v>
      </c>
    </row>
    <row r="61" customFormat="false" ht="13.5" hidden="false" customHeight="false" outlineLevel="0" collapsed="false">
      <c r="A61" s="89"/>
      <c r="B61" s="13" t="s">
        <v>284</v>
      </c>
      <c r="D61" s="89"/>
      <c r="F61" s="87"/>
      <c r="G61" s="13" t="s">
        <v>220</v>
      </c>
      <c r="H61" s="88"/>
      <c r="J61" s="13" t="s">
        <v>216</v>
      </c>
      <c r="K61" s="90"/>
      <c r="L61" s="13" t="s">
        <v>190</v>
      </c>
    </row>
    <row r="62" customFormat="false" ht="13.5" hidden="false" customHeight="false" outlineLevel="0" collapsed="false">
      <c r="A62" s="89"/>
      <c r="B62" s="13" t="s">
        <v>285</v>
      </c>
      <c r="D62" s="89"/>
      <c r="F62" s="87"/>
      <c r="G62" s="13" t="s">
        <v>218</v>
      </c>
      <c r="H62" s="88"/>
      <c r="J62" s="13" t="s">
        <v>216</v>
      </c>
      <c r="K62" s="90"/>
      <c r="L62" s="13" t="s">
        <v>190</v>
      </c>
    </row>
    <row r="63" customFormat="false" ht="13.5" hidden="false" customHeight="false" outlineLevel="0" collapsed="false">
      <c r="A63" s="89"/>
      <c r="B63" s="13" t="s">
        <v>286</v>
      </c>
      <c r="D63" s="89"/>
      <c r="F63" s="87"/>
      <c r="G63" s="13" t="s">
        <v>215</v>
      </c>
      <c r="H63" s="88"/>
      <c r="J63" s="13" t="s">
        <v>216</v>
      </c>
      <c r="K63" s="90"/>
      <c r="L63" s="13" t="s">
        <v>190</v>
      </c>
    </row>
    <row r="64" customFormat="false" ht="13.5" hidden="false" customHeight="false" outlineLevel="0" collapsed="false">
      <c r="A64" s="89"/>
      <c r="B64" s="13" t="s">
        <v>287</v>
      </c>
      <c r="D64" s="89"/>
      <c r="F64" s="87"/>
      <c r="G64" s="13" t="s">
        <v>215</v>
      </c>
      <c r="H64" s="88"/>
      <c r="J64" s="13" t="n">
        <v>20</v>
      </c>
      <c r="K64" s="90"/>
      <c r="L64" s="13" t="s">
        <v>190</v>
      </c>
    </row>
    <row r="65" customFormat="false" ht="13.5" hidden="false" customHeight="false" outlineLevel="0" collapsed="false">
      <c r="A65" s="89"/>
      <c r="B65" s="13" t="s">
        <v>288</v>
      </c>
      <c r="D65" s="89"/>
      <c r="F65" s="87"/>
      <c r="G65" s="13" t="s">
        <v>220</v>
      </c>
      <c r="H65" s="88"/>
      <c r="J65" s="13" t="s">
        <v>216</v>
      </c>
      <c r="K65" s="90"/>
      <c r="L65" s="13" t="s">
        <v>190</v>
      </c>
    </row>
    <row r="66" customFormat="false" ht="13.5" hidden="false" customHeight="false" outlineLevel="0" collapsed="false">
      <c r="A66" s="89"/>
      <c r="B66" s="13" t="s">
        <v>289</v>
      </c>
      <c r="D66" s="89"/>
      <c r="F66" s="87"/>
      <c r="G66" s="13" t="s">
        <v>220</v>
      </c>
      <c r="H66" s="88"/>
      <c r="J66" s="13" t="s">
        <v>216</v>
      </c>
      <c r="K66" s="90"/>
      <c r="L66" s="13" t="s">
        <v>190</v>
      </c>
    </row>
    <row r="67" customFormat="false" ht="13.5" hidden="false" customHeight="false" outlineLevel="0" collapsed="false">
      <c r="A67" s="89"/>
      <c r="B67" s="13" t="s">
        <v>290</v>
      </c>
      <c r="D67" s="89"/>
      <c r="F67" s="87"/>
      <c r="G67" s="13" t="s">
        <v>251</v>
      </c>
      <c r="H67" s="88"/>
      <c r="J67" s="13" t="n">
        <v>20</v>
      </c>
      <c r="K67" s="90"/>
      <c r="L67" s="13" t="s">
        <v>195</v>
      </c>
    </row>
    <row r="68" customFormat="false" ht="13.5" hidden="false" customHeight="false" outlineLevel="0" collapsed="false">
      <c r="A68" s="89"/>
      <c r="B68" s="13" t="s">
        <v>291</v>
      </c>
      <c r="D68" s="89"/>
      <c r="F68" s="87"/>
      <c r="G68" s="13" t="s">
        <v>215</v>
      </c>
      <c r="H68" s="88"/>
      <c r="J68" s="13" t="n">
        <v>20</v>
      </c>
      <c r="K68" s="90"/>
      <c r="L68" s="13" t="s">
        <v>190</v>
      </c>
    </row>
    <row r="69" customFormat="false" ht="13.5" hidden="false" customHeight="false" outlineLevel="0" collapsed="false">
      <c r="A69" s="89"/>
      <c r="B69" s="13" t="s">
        <v>292</v>
      </c>
      <c r="D69" s="89"/>
      <c r="F69" s="87"/>
      <c r="G69" s="13" t="s">
        <v>251</v>
      </c>
      <c r="H69" s="88"/>
      <c r="J69" s="13" t="s">
        <v>216</v>
      </c>
      <c r="K69" s="90"/>
      <c r="L69" s="13" t="s">
        <v>195</v>
      </c>
    </row>
    <row r="70" customFormat="false" ht="13.5" hidden="false" customHeight="false" outlineLevel="0" collapsed="false">
      <c r="A70" s="89"/>
      <c r="B70" s="13" t="s">
        <v>293</v>
      </c>
      <c r="D70" s="89"/>
      <c r="F70" s="87"/>
      <c r="G70" s="13" t="s">
        <v>218</v>
      </c>
      <c r="H70" s="88"/>
      <c r="J70" s="13" t="s">
        <v>216</v>
      </c>
      <c r="K70" s="90"/>
      <c r="L70" s="13" t="s">
        <v>190</v>
      </c>
    </row>
    <row r="71" customFormat="false" ht="13.5" hidden="false" customHeight="false" outlineLevel="0" collapsed="false">
      <c r="A71" s="89"/>
      <c r="B71" s="13" t="s">
        <v>294</v>
      </c>
      <c r="D71" s="89"/>
      <c r="F71" s="87"/>
      <c r="G71" s="13" t="s">
        <v>220</v>
      </c>
      <c r="H71" s="88"/>
      <c r="J71" s="13" t="s">
        <v>216</v>
      </c>
      <c r="K71" s="90"/>
      <c r="L71" s="13" t="s">
        <v>190</v>
      </c>
    </row>
    <row r="72" customFormat="false" ht="13.5" hidden="false" customHeight="false" outlineLevel="0" collapsed="false">
      <c r="A72" s="89"/>
      <c r="B72" s="13" t="s">
        <v>295</v>
      </c>
      <c r="D72" s="89"/>
      <c r="F72" s="87"/>
      <c r="G72" s="13" t="s">
        <v>220</v>
      </c>
      <c r="H72" s="88"/>
      <c r="J72" s="13" t="s">
        <v>216</v>
      </c>
      <c r="K72" s="90"/>
      <c r="L72" s="13" t="s">
        <v>190</v>
      </c>
    </row>
    <row r="73" customFormat="false" ht="13.5" hidden="false" customHeight="false" outlineLevel="0" collapsed="false">
      <c r="A73" s="89"/>
      <c r="B73" s="13" t="s">
        <v>296</v>
      </c>
      <c r="D73" s="89"/>
      <c r="F73" s="87"/>
      <c r="G73" s="13" t="s">
        <v>220</v>
      </c>
      <c r="H73" s="88"/>
      <c r="J73" s="13" t="n">
        <v>40</v>
      </c>
      <c r="K73" s="90"/>
      <c r="L73" s="13" t="s">
        <v>190</v>
      </c>
    </row>
    <row r="74" customFormat="false" ht="13.5" hidden="false" customHeight="false" outlineLevel="0" collapsed="false">
      <c r="A74" s="89"/>
      <c r="B74" s="13" t="s">
        <v>297</v>
      </c>
      <c r="D74" s="89"/>
      <c r="F74" s="87"/>
      <c r="G74" s="13" t="s">
        <v>220</v>
      </c>
      <c r="H74" s="88"/>
      <c r="J74" s="13" t="s">
        <v>216</v>
      </c>
      <c r="K74" s="90"/>
      <c r="L74" s="13" t="s">
        <v>190</v>
      </c>
    </row>
    <row r="75" customFormat="false" ht="13.5" hidden="false" customHeight="false" outlineLevel="0" collapsed="false">
      <c r="A75" s="89"/>
      <c r="B75" s="13" t="s">
        <v>298</v>
      </c>
      <c r="D75" s="89"/>
      <c r="F75" s="87"/>
      <c r="G75" s="13" t="s">
        <v>220</v>
      </c>
      <c r="H75" s="88"/>
      <c r="J75" s="13" t="n">
        <v>20</v>
      </c>
      <c r="K75" s="90"/>
      <c r="L75" s="13" t="s">
        <v>190</v>
      </c>
    </row>
    <row r="76" customFormat="false" ht="13.5" hidden="false" customHeight="false" outlineLevel="0" collapsed="false">
      <c r="A76" s="89"/>
      <c r="B76" s="13" t="s">
        <v>299</v>
      </c>
      <c r="D76" s="89"/>
      <c r="F76" s="87"/>
      <c r="G76" s="13" t="s">
        <v>215</v>
      </c>
      <c r="H76" s="88"/>
      <c r="J76" s="13" t="s">
        <v>216</v>
      </c>
      <c r="K76" s="90"/>
      <c r="L76" s="13" t="s">
        <v>190</v>
      </c>
    </row>
    <row r="77" customFormat="false" ht="13.5" hidden="false" customHeight="false" outlineLevel="0" collapsed="false">
      <c r="A77" s="89"/>
      <c r="B77" s="13" t="s">
        <v>300</v>
      </c>
      <c r="D77" s="89"/>
      <c r="F77" s="87"/>
      <c r="G77" s="13" t="s">
        <v>220</v>
      </c>
      <c r="H77" s="88"/>
      <c r="J77" s="13" t="s">
        <v>216</v>
      </c>
      <c r="K77" s="90"/>
      <c r="L77" s="13" t="s">
        <v>190</v>
      </c>
    </row>
    <row r="78" customFormat="false" ht="13.5" hidden="false" customHeight="false" outlineLevel="0" collapsed="false">
      <c r="A78" s="89"/>
      <c r="B78" s="13" t="s">
        <v>301</v>
      </c>
      <c r="D78" s="89"/>
      <c r="F78" s="87"/>
      <c r="G78" s="13" t="s">
        <v>218</v>
      </c>
      <c r="H78" s="88"/>
      <c r="J78" s="13" t="s">
        <v>216</v>
      </c>
      <c r="K78" s="90"/>
      <c r="L78" s="13" t="s">
        <v>190</v>
      </c>
    </row>
    <row r="79" customFormat="false" ht="13.5" hidden="false" customHeight="false" outlineLevel="0" collapsed="false">
      <c r="A79" s="89"/>
      <c r="B79" s="13" t="s">
        <v>302</v>
      </c>
      <c r="D79" s="89"/>
      <c r="F79" s="87"/>
      <c r="G79" s="13" t="s">
        <v>220</v>
      </c>
      <c r="H79" s="88"/>
      <c r="J79" s="13" t="s">
        <v>216</v>
      </c>
      <c r="K79" s="90"/>
      <c r="L79" s="13" t="s">
        <v>190</v>
      </c>
    </row>
    <row r="80" customFormat="false" ht="13.5" hidden="false" customHeight="false" outlineLevel="0" collapsed="false">
      <c r="A80" s="89"/>
      <c r="B80" s="13" t="s">
        <v>303</v>
      </c>
      <c r="D80" s="89"/>
      <c r="F80" s="87"/>
      <c r="G80" s="13" t="s">
        <v>222</v>
      </c>
      <c r="H80" s="88"/>
      <c r="J80" s="13" t="s">
        <v>216</v>
      </c>
      <c r="K80" s="90"/>
      <c r="L80" s="13" t="s">
        <v>190</v>
      </c>
    </row>
    <row r="81" customFormat="false" ht="13.5" hidden="false" customHeight="false" outlineLevel="0" collapsed="false">
      <c r="A81" s="89"/>
      <c r="B81" s="13" t="s">
        <v>304</v>
      </c>
      <c r="D81" s="89"/>
      <c r="F81" s="87"/>
      <c r="G81" s="13" t="s">
        <v>220</v>
      </c>
      <c r="H81" s="88"/>
      <c r="J81" s="13" t="s">
        <v>216</v>
      </c>
      <c r="K81" s="90"/>
      <c r="L81" s="13" t="s">
        <v>190</v>
      </c>
    </row>
    <row r="82" customFormat="false" ht="13.5" hidden="false" customHeight="false" outlineLevel="0" collapsed="false">
      <c r="A82" s="89"/>
      <c r="B82" s="13" t="s">
        <v>305</v>
      </c>
      <c r="D82" s="89"/>
      <c r="F82" s="87"/>
      <c r="G82" s="13" t="s">
        <v>215</v>
      </c>
      <c r="H82" s="88"/>
      <c r="J82" s="13" t="s">
        <v>216</v>
      </c>
      <c r="K82" s="90"/>
      <c r="L82" s="13" t="s">
        <v>190</v>
      </c>
    </row>
    <row r="83" customFormat="false" ht="13.5" hidden="false" customHeight="false" outlineLevel="0" collapsed="false">
      <c r="A83" s="89"/>
      <c r="B83" s="13" t="s">
        <v>306</v>
      </c>
      <c r="D83" s="89"/>
      <c r="F83" s="87"/>
      <c r="G83" s="13" t="s">
        <v>215</v>
      </c>
      <c r="H83" s="88"/>
      <c r="J83" s="13" t="s">
        <v>216</v>
      </c>
      <c r="K83" s="90"/>
      <c r="L83" s="13" t="s">
        <v>190</v>
      </c>
    </row>
    <row r="84" customFormat="false" ht="13.5" hidden="false" customHeight="false" outlineLevel="0" collapsed="false">
      <c r="A84" s="89"/>
      <c r="B84" s="13" t="s">
        <v>307</v>
      </c>
      <c r="D84" s="89"/>
      <c r="F84" s="87"/>
      <c r="G84" s="13" t="s">
        <v>220</v>
      </c>
      <c r="H84" s="88"/>
      <c r="J84" s="13" t="s">
        <v>216</v>
      </c>
      <c r="K84" s="90"/>
      <c r="L84" s="13" t="s">
        <v>190</v>
      </c>
    </row>
    <row r="85" customFormat="false" ht="13.5" hidden="false" customHeight="false" outlineLevel="0" collapsed="false">
      <c r="A85" s="89"/>
      <c r="B85" s="13" t="s">
        <v>308</v>
      </c>
      <c r="D85" s="89"/>
      <c r="F85" s="87"/>
      <c r="G85" s="13" t="s">
        <v>215</v>
      </c>
      <c r="H85" s="88"/>
      <c r="J85" s="13" t="s">
        <v>216</v>
      </c>
      <c r="K85" s="90"/>
      <c r="L85" s="13" t="s">
        <v>190</v>
      </c>
    </row>
    <row r="86" customFormat="false" ht="13.5" hidden="false" customHeight="false" outlineLevel="0" collapsed="false">
      <c r="A86" s="89"/>
      <c r="B86" s="13" t="s">
        <v>309</v>
      </c>
      <c r="D86" s="89"/>
      <c r="F86" s="87"/>
      <c r="G86" s="13" t="s">
        <v>215</v>
      </c>
      <c r="H86" s="88"/>
      <c r="J86" s="13" t="s">
        <v>216</v>
      </c>
      <c r="K86" s="90"/>
      <c r="L86" s="13" t="s">
        <v>190</v>
      </c>
    </row>
    <row r="87" customFormat="false" ht="13.5" hidden="false" customHeight="false" outlineLevel="0" collapsed="false">
      <c r="A87" s="89"/>
      <c r="B87" s="13" t="s">
        <v>310</v>
      </c>
      <c r="D87" s="89"/>
      <c r="F87" s="87"/>
      <c r="G87" s="13" t="s">
        <v>215</v>
      </c>
      <c r="H87" s="88"/>
      <c r="J87" s="13" t="s">
        <v>216</v>
      </c>
      <c r="K87" s="90"/>
      <c r="L87" s="13" t="s">
        <v>190</v>
      </c>
    </row>
    <row r="88" customFormat="false" ht="13.5" hidden="false" customHeight="false" outlineLevel="0" collapsed="false">
      <c r="A88" s="89"/>
      <c r="B88" s="13" t="s">
        <v>311</v>
      </c>
      <c r="D88" s="89"/>
      <c r="F88" s="87"/>
      <c r="G88" s="13" t="s">
        <v>224</v>
      </c>
      <c r="H88" s="88"/>
      <c r="J88" s="13" t="n">
        <v>40</v>
      </c>
      <c r="K88" s="90"/>
      <c r="L88" s="91" t="s">
        <v>195</v>
      </c>
    </row>
    <row r="89" customFormat="false" ht="13.5" hidden="false" customHeight="false" outlineLevel="0" collapsed="false">
      <c r="A89" s="89"/>
      <c r="B89" s="13" t="s">
        <v>312</v>
      </c>
      <c r="D89" s="89"/>
      <c r="F89" s="87"/>
      <c r="G89" s="13" t="s">
        <v>215</v>
      </c>
      <c r="H89" s="88"/>
      <c r="J89" s="13" t="s">
        <v>216</v>
      </c>
      <c r="K89" s="90"/>
      <c r="L89" s="13" t="s">
        <v>190</v>
      </c>
    </row>
    <row r="90" customFormat="false" ht="13.5" hidden="false" customHeight="false" outlineLevel="0" collapsed="false">
      <c r="A90" s="89"/>
      <c r="B90" s="13" t="s">
        <v>313</v>
      </c>
      <c r="D90" s="89"/>
      <c r="F90" s="87"/>
      <c r="G90" s="13" t="s">
        <v>220</v>
      </c>
      <c r="H90" s="88"/>
      <c r="J90" s="13" t="s">
        <v>216</v>
      </c>
      <c r="K90" s="90"/>
      <c r="L90" s="13" t="s">
        <v>190</v>
      </c>
    </row>
    <row r="91" customFormat="false" ht="13.5" hidden="false" customHeight="false" outlineLevel="0" collapsed="false">
      <c r="A91" s="89"/>
      <c r="B91" s="13" t="s">
        <v>314</v>
      </c>
      <c r="D91" s="89"/>
      <c r="F91" s="87"/>
      <c r="G91" s="13" t="s">
        <v>224</v>
      </c>
      <c r="H91" s="88"/>
      <c r="J91" s="13" t="n">
        <v>40</v>
      </c>
      <c r="K91" s="90"/>
      <c r="L91" s="13" t="s">
        <v>195</v>
      </c>
    </row>
    <row r="92" customFormat="false" ht="13.5" hidden="false" customHeight="false" outlineLevel="0" collapsed="false">
      <c r="A92" s="89"/>
      <c r="B92" s="13" t="s">
        <v>315</v>
      </c>
      <c r="D92" s="89"/>
      <c r="F92" s="87"/>
      <c r="G92" s="13" t="s">
        <v>218</v>
      </c>
      <c r="H92" s="88"/>
      <c r="J92" s="13" t="s">
        <v>216</v>
      </c>
      <c r="K92" s="90"/>
      <c r="L92" s="13" t="s">
        <v>190</v>
      </c>
    </row>
    <row r="93" customFormat="false" ht="13.5" hidden="false" customHeight="false" outlineLevel="0" collapsed="false">
      <c r="A93" s="89"/>
      <c r="B93" s="13" t="s">
        <v>316</v>
      </c>
      <c r="D93" s="89"/>
      <c r="F93" s="87"/>
      <c r="G93" s="13" t="s">
        <v>218</v>
      </c>
      <c r="H93" s="88"/>
      <c r="J93" s="13" t="s">
        <v>216</v>
      </c>
      <c r="K93" s="90"/>
      <c r="L93" s="13" t="s">
        <v>190</v>
      </c>
    </row>
    <row r="94" customFormat="false" ht="13.5" hidden="false" customHeight="false" outlineLevel="0" collapsed="false">
      <c r="A94" s="89"/>
      <c r="B94" s="13" t="s">
        <v>317</v>
      </c>
      <c r="D94" s="89"/>
      <c r="F94" s="87"/>
      <c r="G94" s="13" t="s">
        <v>215</v>
      </c>
      <c r="H94" s="88"/>
      <c r="J94" s="13" t="s">
        <v>216</v>
      </c>
      <c r="K94" s="90"/>
      <c r="L94" s="13" t="s">
        <v>190</v>
      </c>
    </row>
    <row r="95" customFormat="false" ht="13.5" hidden="false" customHeight="false" outlineLevel="0" collapsed="false">
      <c r="A95" s="89"/>
      <c r="B95" s="13" t="s">
        <v>318</v>
      </c>
      <c r="D95" s="89"/>
      <c r="F95" s="87"/>
      <c r="G95" s="13" t="s">
        <v>242</v>
      </c>
      <c r="H95" s="88"/>
      <c r="J95" s="13" t="s">
        <v>216</v>
      </c>
      <c r="K95" s="90"/>
      <c r="L95" s="13" t="s">
        <v>190</v>
      </c>
    </row>
    <row r="96" customFormat="false" ht="13.5" hidden="false" customHeight="false" outlineLevel="0" collapsed="false">
      <c r="A96" s="89"/>
      <c r="B96" s="13" t="s">
        <v>319</v>
      </c>
      <c r="D96" s="89"/>
      <c r="F96" s="87"/>
      <c r="G96" s="13" t="s">
        <v>218</v>
      </c>
      <c r="H96" s="88"/>
      <c r="J96" s="13" t="s">
        <v>216</v>
      </c>
      <c r="K96" s="90"/>
      <c r="L96" s="13" t="s">
        <v>190</v>
      </c>
    </row>
    <row r="97" customFormat="false" ht="13.5" hidden="false" customHeight="false" outlineLevel="0" collapsed="false">
      <c r="A97" s="89"/>
      <c r="B97" s="13" t="s">
        <v>320</v>
      </c>
      <c r="D97" s="89"/>
      <c r="F97" s="87"/>
      <c r="G97" s="13" t="s">
        <v>215</v>
      </c>
      <c r="H97" s="88"/>
      <c r="J97" s="13" t="s">
        <v>216</v>
      </c>
      <c r="K97" s="90"/>
      <c r="L97" s="13" t="s">
        <v>190</v>
      </c>
    </row>
    <row r="98" customFormat="false" ht="13.5" hidden="false" customHeight="false" outlineLevel="0" collapsed="false">
      <c r="A98" s="89"/>
      <c r="B98" s="13" t="s">
        <v>321</v>
      </c>
      <c r="D98" s="89"/>
      <c r="F98" s="87"/>
      <c r="G98" s="13" t="s">
        <v>220</v>
      </c>
      <c r="H98" s="88"/>
      <c r="J98" s="13" t="s">
        <v>216</v>
      </c>
      <c r="K98" s="90"/>
      <c r="L98" s="13" t="s">
        <v>190</v>
      </c>
    </row>
    <row r="99" customFormat="false" ht="13.5" hidden="false" customHeight="false" outlineLevel="0" collapsed="false">
      <c r="A99" s="89"/>
      <c r="B99" s="13" t="s">
        <v>322</v>
      </c>
      <c r="D99" s="89"/>
      <c r="F99" s="87"/>
      <c r="G99" s="13" t="s">
        <v>218</v>
      </c>
      <c r="H99" s="88"/>
      <c r="J99" s="13" t="s">
        <v>216</v>
      </c>
      <c r="K99" s="90"/>
      <c r="L99" s="13" t="s">
        <v>190</v>
      </c>
    </row>
    <row r="100" customFormat="false" ht="13.5" hidden="false" customHeight="false" outlineLevel="0" collapsed="false">
      <c r="A100" s="89"/>
      <c r="B100" s="13" t="s">
        <v>323</v>
      </c>
      <c r="D100" s="89"/>
      <c r="F100" s="87"/>
      <c r="G100" s="13" t="s">
        <v>220</v>
      </c>
      <c r="H100" s="88"/>
      <c r="J100" s="13" t="s">
        <v>216</v>
      </c>
      <c r="K100" s="90"/>
      <c r="L100" s="13" t="s">
        <v>190</v>
      </c>
    </row>
    <row r="101" customFormat="false" ht="13.5" hidden="false" customHeight="false" outlineLevel="0" collapsed="false">
      <c r="A101" s="89"/>
      <c r="B101" s="13" t="s">
        <v>324</v>
      </c>
      <c r="D101" s="89"/>
      <c r="F101" s="87"/>
      <c r="G101" s="13" t="s">
        <v>220</v>
      </c>
      <c r="H101" s="88"/>
      <c r="J101" s="13" t="s">
        <v>216</v>
      </c>
      <c r="K101" s="90"/>
      <c r="L101" s="13" t="s">
        <v>190</v>
      </c>
    </row>
    <row r="102" customFormat="false" ht="13.5" hidden="false" customHeight="false" outlineLevel="0" collapsed="false">
      <c r="A102" s="89"/>
      <c r="B102" s="13" t="s">
        <v>325</v>
      </c>
      <c r="D102" s="89"/>
      <c r="F102" s="87"/>
      <c r="G102" s="13" t="s">
        <v>224</v>
      </c>
      <c r="H102" s="88"/>
      <c r="J102" s="13" t="n">
        <v>40</v>
      </c>
      <c r="K102" s="90"/>
      <c r="L102" s="13" t="s">
        <v>195</v>
      </c>
    </row>
    <row r="103" customFormat="false" ht="13.5" hidden="false" customHeight="false" outlineLevel="0" collapsed="false">
      <c r="A103" s="89"/>
      <c r="B103" s="13" t="s">
        <v>326</v>
      </c>
      <c r="D103" s="89"/>
      <c r="F103" s="87"/>
      <c r="G103" s="13" t="s">
        <v>224</v>
      </c>
      <c r="H103" s="88"/>
      <c r="J103" s="13" t="n">
        <v>40</v>
      </c>
      <c r="K103" s="90"/>
      <c r="L103" s="13" t="s">
        <v>190</v>
      </c>
    </row>
    <row r="104" customFormat="false" ht="13.5" hidden="false" customHeight="false" outlineLevel="0" collapsed="false">
      <c r="A104" s="89"/>
      <c r="B104" s="13" t="s">
        <v>327</v>
      </c>
      <c r="D104" s="89"/>
      <c r="F104" s="87"/>
      <c r="G104" s="13" t="s">
        <v>220</v>
      </c>
      <c r="H104" s="88"/>
      <c r="J104" s="13" t="s">
        <v>216</v>
      </c>
      <c r="K104" s="90"/>
      <c r="L104" s="13" t="s">
        <v>190</v>
      </c>
    </row>
    <row r="105" customFormat="false" ht="13.5" hidden="false" customHeight="false" outlineLevel="0" collapsed="false">
      <c r="A105" s="89"/>
      <c r="B105" s="13" t="s">
        <v>328</v>
      </c>
      <c r="D105" s="89"/>
      <c r="F105" s="87"/>
      <c r="G105" s="13" t="s">
        <v>222</v>
      </c>
      <c r="H105" s="88"/>
      <c r="J105" s="13" t="s">
        <v>216</v>
      </c>
      <c r="K105" s="90"/>
      <c r="L105" s="13" t="s">
        <v>190</v>
      </c>
    </row>
    <row r="106" customFormat="false" ht="13.5" hidden="false" customHeight="false" outlineLevel="0" collapsed="false">
      <c r="A106" s="89"/>
      <c r="B106" s="13" t="s">
        <v>329</v>
      </c>
      <c r="D106" s="89"/>
      <c r="F106" s="87"/>
      <c r="G106" s="13" t="s">
        <v>224</v>
      </c>
      <c r="H106" s="88"/>
      <c r="J106" s="13" t="n">
        <v>40</v>
      </c>
      <c r="K106" s="90"/>
      <c r="L106" s="13" t="s">
        <v>195</v>
      </c>
    </row>
    <row r="107" customFormat="false" ht="13.5" hidden="false" customHeight="false" outlineLevel="0" collapsed="false">
      <c r="A107" s="89"/>
      <c r="B107" s="13" t="s">
        <v>330</v>
      </c>
      <c r="D107" s="89"/>
      <c r="F107" s="87"/>
      <c r="G107" s="13" t="s">
        <v>224</v>
      </c>
      <c r="H107" s="88"/>
      <c r="J107" s="13" t="n">
        <v>40</v>
      </c>
      <c r="K107" s="90"/>
      <c r="L107" s="13" t="s">
        <v>190</v>
      </c>
    </row>
    <row r="108" customFormat="false" ht="13.5" hidden="false" customHeight="false" outlineLevel="0" collapsed="false">
      <c r="A108" s="89"/>
      <c r="B108" s="13" t="s">
        <v>331</v>
      </c>
      <c r="D108" s="89"/>
      <c r="F108" s="87"/>
      <c r="G108" s="13" t="s">
        <v>224</v>
      </c>
      <c r="H108" s="88"/>
      <c r="J108" s="13" t="n">
        <v>20</v>
      </c>
      <c r="K108" s="90"/>
      <c r="L108" s="13" t="s">
        <v>332</v>
      </c>
    </row>
    <row r="109" customFormat="false" ht="13.5" hidden="false" customHeight="false" outlineLevel="0" collapsed="false">
      <c r="A109" s="89"/>
      <c r="B109" s="13" t="s">
        <v>333</v>
      </c>
      <c r="D109" s="89"/>
      <c r="F109" s="87"/>
      <c r="G109" s="13" t="s">
        <v>224</v>
      </c>
      <c r="H109" s="88"/>
      <c r="J109" s="13" t="n">
        <v>40</v>
      </c>
      <c r="K109" s="90"/>
      <c r="L109" s="13" t="s">
        <v>190</v>
      </c>
    </row>
    <row r="110" customFormat="false" ht="13.5" hidden="false" customHeight="false" outlineLevel="0" collapsed="false">
      <c r="A110" s="89"/>
      <c r="B110" s="13" t="s">
        <v>334</v>
      </c>
      <c r="D110" s="89"/>
      <c r="F110" s="87"/>
      <c r="G110" s="13" t="s">
        <v>215</v>
      </c>
      <c r="H110" s="88"/>
      <c r="J110" s="13" t="s">
        <v>216</v>
      </c>
      <c r="K110" s="90"/>
      <c r="L110" s="13" t="s">
        <v>190</v>
      </c>
    </row>
    <row r="111" customFormat="false" ht="13.5" hidden="false" customHeight="false" outlineLevel="0" collapsed="false">
      <c r="A111" s="89"/>
      <c r="B111" s="13" t="s">
        <v>335</v>
      </c>
      <c r="D111" s="89"/>
      <c r="F111" s="87"/>
      <c r="G111" s="13" t="s">
        <v>218</v>
      </c>
      <c r="H111" s="88"/>
      <c r="J111" s="13" t="s">
        <v>216</v>
      </c>
      <c r="K111" s="90"/>
      <c r="L111" s="13" t="s">
        <v>190</v>
      </c>
    </row>
    <row r="112" customFormat="false" ht="13.5" hidden="false" customHeight="false" outlineLevel="0" collapsed="false">
      <c r="A112" s="89"/>
      <c r="B112" s="13" t="s">
        <v>336</v>
      </c>
      <c r="D112" s="89"/>
      <c r="F112" s="87"/>
      <c r="G112" s="13" t="s">
        <v>220</v>
      </c>
      <c r="H112" s="88"/>
      <c r="J112" s="13" t="s">
        <v>216</v>
      </c>
      <c r="K112" s="90"/>
      <c r="L112" s="13" t="s">
        <v>195</v>
      </c>
    </row>
    <row r="113" customFormat="false" ht="13.5" hidden="false" customHeight="false" outlineLevel="0" collapsed="false">
      <c r="A113" s="89"/>
      <c r="B113" s="13" t="s">
        <v>337</v>
      </c>
      <c r="D113" s="89"/>
      <c r="F113" s="87"/>
      <c r="G113" s="13" t="s">
        <v>222</v>
      </c>
      <c r="H113" s="88"/>
      <c r="J113" s="13" t="s">
        <v>216</v>
      </c>
      <c r="K113" s="90"/>
      <c r="L113" s="13" t="s">
        <v>190</v>
      </c>
    </row>
    <row r="114" customFormat="false" ht="13.5" hidden="false" customHeight="false" outlineLevel="0" collapsed="false">
      <c r="A114" s="89"/>
      <c r="B114" s="13" t="s">
        <v>338</v>
      </c>
      <c r="D114" s="89"/>
      <c r="F114" s="87"/>
      <c r="G114" s="13" t="s">
        <v>218</v>
      </c>
      <c r="H114" s="88"/>
      <c r="J114" s="13" t="s">
        <v>216</v>
      </c>
      <c r="K114" s="90"/>
      <c r="L114" s="13" t="s">
        <v>190</v>
      </c>
    </row>
    <row r="115" customFormat="false" ht="13.5" hidden="false" customHeight="false" outlineLevel="0" collapsed="false">
      <c r="A115" s="89"/>
      <c r="B115" s="13" t="s">
        <v>339</v>
      </c>
      <c r="D115" s="89"/>
      <c r="F115" s="87"/>
      <c r="G115" s="13" t="s">
        <v>218</v>
      </c>
      <c r="H115" s="88"/>
      <c r="J115" s="13" t="n">
        <v>40</v>
      </c>
      <c r="K115" s="90"/>
      <c r="L115" s="13" t="s">
        <v>190</v>
      </c>
    </row>
    <row r="116" customFormat="false" ht="13.5" hidden="false" customHeight="false" outlineLevel="0" collapsed="false">
      <c r="A116" s="89"/>
      <c r="B116" s="13" t="s">
        <v>340</v>
      </c>
      <c r="D116" s="89"/>
      <c r="F116" s="87"/>
      <c r="G116" s="13" t="s">
        <v>218</v>
      </c>
      <c r="H116" s="88"/>
      <c r="J116" s="13" t="s">
        <v>216</v>
      </c>
      <c r="K116" s="90"/>
      <c r="L116" s="13" t="s">
        <v>190</v>
      </c>
    </row>
    <row r="117" customFormat="false" ht="13.5" hidden="false" customHeight="false" outlineLevel="0" collapsed="false">
      <c r="A117" s="89"/>
      <c r="B117" s="13" t="s">
        <v>341</v>
      </c>
      <c r="D117" s="89"/>
      <c r="F117" s="87"/>
      <c r="G117" s="13" t="s">
        <v>224</v>
      </c>
      <c r="H117" s="88"/>
      <c r="J117" s="13" t="n">
        <v>20</v>
      </c>
      <c r="K117" s="90"/>
      <c r="L117" s="13" t="s">
        <v>197</v>
      </c>
    </row>
    <row r="118" customFormat="false" ht="13.5" hidden="false" customHeight="false" outlineLevel="0" collapsed="false">
      <c r="A118" s="89"/>
      <c r="B118" s="13" t="s">
        <v>342</v>
      </c>
      <c r="D118" s="89"/>
      <c r="F118" s="87"/>
      <c r="G118" s="13" t="s">
        <v>220</v>
      </c>
      <c r="H118" s="88"/>
      <c r="J118" s="13" t="n">
        <v>40</v>
      </c>
      <c r="K118" s="90"/>
      <c r="L118" s="13" t="s">
        <v>190</v>
      </c>
    </row>
    <row r="119" customFormat="false" ht="13.5" hidden="false" customHeight="false" outlineLevel="0" collapsed="false">
      <c r="A119" s="89"/>
      <c r="B119" s="13" t="s">
        <v>343</v>
      </c>
      <c r="D119" s="89"/>
      <c r="F119" s="87"/>
      <c r="G119" s="13" t="s">
        <v>220</v>
      </c>
      <c r="H119" s="88"/>
      <c r="J119" s="13" t="s">
        <v>216</v>
      </c>
      <c r="K119" s="90"/>
      <c r="L119" s="13" t="s">
        <v>190</v>
      </c>
    </row>
    <row r="120" customFormat="false" ht="13.5" hidden="false" customHeight="false" outlineLevel="0" collapsed="false">
      <c r="A120" s="89"/>
      <c r="B120" s="13" t="s">
        <v>344</v>
      </c>
      <c r="D120" s="89"/>
      <c r="F120" s="87"/>
      <c r="G120" s="13" t="s">
        <v>224</v>
      </c>
      <c r="H120" s="88"/>
      <c r="J120" s="13" t="n">
        <v>40</v>
      </c>
      <c r="K120" s="90"/>
      <c r="L120" s="13" t="s">
        <v>190</v>
      </c>
    </row>
    <row r="121" customFormat="false" ht="13.5" hidden="false" customHeight="false" outlineLevel="0" collapsed="false">
      <c r="A121" s="89"/>
      <c r="B121" s="13" t="s">
        <v>345</v>
      </c>
      <c r="D121" s="89"/>
      <c r="F121" s="87"/>
      <c r="G121" s="13" t="s">
        <v>251</v>
      </c>
      <c r="H121" s="88"/>
      <c r="J121" s="13" t="s">
        <v>216</v>
      </c>
      <c r="K121" s="90"/>
      <c r="L121" s="13" t="s">
        <v>195</v>
      </c>
    </row>
    <row r="122" customFormat="false" ht="13.5" hidden="false" customHeight="false" outlineLevel="0" collapsed="false">
      <c r="A122" s="89"/>
      <c r="B122" s="13" t="s">
        <v>346</v>
      </c>
      <c r="D122" s="89"/>
      <c r="F122" s="87"/>
      <c r="G122" s="13" t="s">
        <v>224</v>
      </c>
      <c r="H122" s="88"/>
      <c r="J122" s="13" t="n">
        <v>40</v>
      </c>
      <c r="K122" s="90"/>
      <c r="L122" s="13" t="s">
        <v>195</v>
      </c>
    </row>
    <row r="123" customFormat="false" ht="13.5" hidden="false" customHeight="false" outlineLevel="0" collapsed="false">
      <c r="A123" s="89"/>
      <c r="B123" s="13" t="s">
        <v>347</v>
      </c>
      <c r="D123" s="89"/>
      <c r="F123" s="87"/>
      <c r="G123" s="13" t="s">
        <v>220</v>
      </c>
      <c r="H123" s="88"/>
      <c r="J123" s="13" t="n">
        <v>40</v>
      </c>
      <c r="K123" s="90"/>
      <c r="L123" s="13" t="s">
        <v>195</v>
      </c>
    </row>
    <row r="124" customFormat="false" ht="13.5" hidden="false" customHeight="false" outlineLevel="0" collapsed="false">
      <c r="A124" s="89"/>
      <c r="B124" s="13" t="s">
        <v>348</v>
      </c>
      <c r="D124" s="89"/>
      <c r="F124" s="87"/>
      <c r="G124" s="13" t="s">
        <v>224</v>
      </c>
      <c r="H124" s="88"/>
      <c r="J124" s="13" t="n">
        <v>20</v>
      </c>
      <c r="K124" s="90"/>
      <c r="L124" s="13" t="s">
        <v>195</v>
      </c>
    </row>
    <row r="125" customFormat="false" ht="13.5" hidden="false" customHeight="false" outlineLevel="0" collapsed="false">
      <c r="A125" s="89"/>
      <c r="B125" s="13" t="s">
        <v>349</v>
      </c>
      <c r="D125" s="89"/>
      <c r="F125" s="87"/>
      <c r="G125" s="13" t="s">
        <v>220</v>
      </c>
      <c r="H125" s="88"/>
      <c r="J125" s="13" t="s">
        <v>216</v>
      </c>
      <c r="K125" s="90"/>
      <c r="L125" s="13" t="s">
        <v>190</v>
      </c>
    </row>
    <row r="126" customFormat="false" ht="13.5" hidden="false" customHeight="false" outlineLevel="0" collapsed="false">
      <c r="A126" s="89"/>
      <c r="B126" s="13" t="s">
        <v>350</v>
      </c>
      <c r="D126" s="89"/>
      <c r="F126" s="87"/>
      <c r="G126" s="13" t="s">
        <v>224</v>
      </c>
      <c r="H126" s="88"/>
      <c r="J126" s="13" t="n">
        <v>40</v>
      </c>
      <c r="K126" s="90"/>
      <c r="L126" s="13" t="s">
        <v>195</v>
      </c>
    </row>
    <row r="127" customFormat="false" ht="13.5" hidden="false" customHeight="false" outlineLevel="0" collapsed="false">
      <c r="A127" s="89"/>
      <c r="B127" s="13" t="s">
        <v>351</v>
      </c>
      <c r="D127" s="89"/>
      <c r="F127" s="87"/>
      <c r="G127" s="13" t="s">
        <v>222</v>
      </c>
      <c r="H127" s="88"/>
      <c r="J127" s="13" t="s">
        <v>216</v>
      </c>
      <c r="K127" s="90"/>
      <c r="L127" s="13" t="s">
        <v>190</v>
      </c>
    </row>
    <row r="128" customFormat="false" ht="13.5" hidden="false" customHeight="false" outlineLevel="0" collapsed="false">
      <c r="A128" s="89"/>
      <c r="B128" s="13" t="s">
        <v>352</v>
      </c>
      <c r="D128" s="89"/>
      <c r="F128" s="87"/>
      <c r="G128" s="13" t="s">
        <v>224</v>
      </c>
      <c r="H128" s="88"/>
      <c r="J128" s="13" t="n">
        <v>40</v>
      </c>
      <c r="K128" s="90"/>
      <c r="L128" s="13" t="s">
        <v>195</v>
      </c>
    </row>
    <row r="129" customFormat="false" ht="13.5" hidden="false" customHeight="false" outlineLevel="0" collapsed="false">
      <c r="A129" s="89"/>
      <c r="B129" s="13" t="s">
        <v>353</v>
      </c>
      <c r="D129" s="89"/>
      <c r="F129" s="87"/>
      <c r="G129" s="13" t="s">
        <v>220</v>
      </c>
      <c r="H129" s="88"/>
      <c r="J129" s="13" t="s">
        <v>216</v>
      </c>
      <c r="K129" s="90"/>
      <c r="L129" s="13" t="s">
        <v>190</v>
      </c>
    </row>
    <row r="130" customFormat="false" ht="13.5" hidden="false" customHeight="false" outlineLevel="0" collapsed="false">
      <c r="A130" s="89"/>
      <c r="B130" s="13" t="s">
        <v>354</v>
      </c>
      <c r="D130" s="89"/>
      <c r="F130" s="87"/>
      <c r="G130" s="13" t="s">
        <v>215</v>
      </c>
      <c r="H130" s="88"/>
      <c r="J130" s="13" t="s">
        <v>216</v>
      </c>
      <c r="K130" s="90"/>
      <c r="L130" s="13" t="s">
        <v>190</v>
      </c>
    </row>
    <row r="131" customFormat="false" ht="13.5" hidden="false" customHeight="false" outlineLevel="0" collapsed="false">
      <c r="A131" s="89"/>
      <c r="B131" s="13" t="s">
        <v>355</v>
      </c>
      <c r="D131" s="89"/>
      <c r="F131" s="87"/>
      <c r="G131" s="13" t="s">
        <v>215</v>
      </c>
      <c r="H131" s="88"/>
      <c r="J131" s="13" t="s">
        <v>216</v>
      </c>
      <c r="K131" s="90"/>
      <c r="L131" s="13" t="s">
        <v>190</v>
      </c>
    </row>
    <row r="132" customFormat="false" ht="13.5" hidden="false" customHeight="false" outlineLevel="0" collapsed="false">
      <c r="A132" s="89"/>
      <c r="B132" s="13" t="s">
        <v>356</v>
      </c>
      <c r="D132" s="89"/>
      <c r="F132" s="87"/>
      <c r="G132" s="13" t="s">
        <v>215</v>
      </c>
      <c r="H132" s="88"/>
      <c r="J132" s="13" t="s">
        <v>216</v>
      </c>
      <c r="K132" s="90"/>
      <c r="L132" s="13" t="s">
        <v>190</v>
      </c>
    </row>
    <row r="133" customFormat="false" ht="13.5" hidden="false" customHeight="false" outlineLevel="0" collapsed="false">
      <c r="A133" s="89"/>
      <c r="B133" s="13" t="s">
        <v>357</v>
      </c>
      <c r="D133" s="89"/>
      <c r="F133" s="87"/>
      <c r="G133" s="13" t="s">
        <v>215</v>
      </c>
      <c r="H133" s="88"/>
      <c r="J133" s="13" t="s">
        <v>216</v>
      </c>
      <c r="K133" s="90"/>
      <c r="L133" s="13" t="s">
        <v>190</v>
      </c>
    </row>
    <row r="134" customFormat="false" ht="13.5" hidden="false" customHeight="false" outlineLevel="0" collapsed="false">
      <c r="A134" s="89"/>
      <c r="B134" s="13" t="s">
        <v>358</v>
      </c>
      <c r="D134" s="89"/>
      <c r="F134" s="87"/>
      <c r="G134" s="13" t="s">
        <v>220</v>
      </c>
      <c r="H134" s="88"/>
      <c r="J134" s="13" t="s">
        <v>216</v>
      </c>
      <c r="K134" s="90"/>
      <c r="L134" s="13" t="s">
        <v>190</v>
      </c>
    </row>
    <row r="135" customFormat="false" ht="13.5" hidden="false" customHeight="false" outlineLevel="0" collapsed="false">
      <c r="A135" s="89"/>
      <c r="B135" s="13" t="s">
        <v>359</v>
      </c>
      <c r="D135" s="89"/>
      <c r="F135" s="87"/>
      <c r="G135" s="13" t="s">
        <v>220</v>
      </c>
      <c r="H135" s="88"/>
      <c r="J135" s="13" t="s">
        <v>216</v>
      </c>
      <c r="K135" s="90"/>
      <c r="L135" s="13" t="s">
        <v>190</v>
      </c>
    </row>
    <row r="136" customFormat="false" ht="13.5" hidden="false" customHeight="false" outlineLevel="0" collapsed="false">
      <c r="A136" s="89"/>
      <c r="B136" s="13" t="s">
        <v>360</v>
      </c>
      <c r="D136" s="89"/>
      <c r="F136" s="87"/>
      <c r="G136" s="13" t="s">
        <v>220</v>
      </c>
      <c r="H136" s="88"/>
      <c r="J136" s="13" t="s">
        <v>216</v>
      </c>
      <c r="K136" s="90"/>
      <c r="L136" s="13" t="s">
        <v>190</v>
      </c>
    </row>
    <row r="137" customFormat="false" ht="13.5" hidden="false" customHeight="false" outlineLevel="0" collapsed="false">
      <c r="A137" s="89"/>
      <c r="B137" s="13" t="s">
        <v>361</v>
      </c>
      <c r="D137" s="89"/>
      <c r="F137" s="87"/>
      <c r="G137" s="13" t="s">
        <v>224</v>
      </c>
      <c r="H137" s="88"/>
      <c r="J137" s="13" t="n">
        <v>20</v>
      </c>
      <c r="K137" s="90"/>
      <c r="L137" s="13" t="s">
        <v>190</v>
      </c>
    </row>
    <row r="138" customFormat="false" ht="13.5" hidden="false" customHeight="false" outlineLevel="0" collapsed="false">
      <c r="A138" s="89"/>
      <c r="B138" s="13" t="s">
        <v>362</v>
      </c>
      <c r="D138" s="89"/>
      <c r="F138" s="87"/>
      <c r="G138" s="13" t="s">
        <v>257</v>
      </c>
      <c r="H138" s="88"/>
      <c r="J138" s="13" t="n">
        <v>20</v>
      </c>
      <c r="K138" s="90"/>
      <c r="L138" s="13" t="s">
        <v>195</v>
      </c>
    </row>
    <row r="139" customFormat="false" ht="13.5" hidden="false" customHeight="false" outlineLevel="0" collapsed="false">
      <c r="A139" s="89"/>
      <c r="B139" s="13" t="s">
        <v>363</v>
      </c>
      <c r="D139" s="89"/>
      <c r="F139" s="87"/>
      <c r="G139" s="13" t="s">
        <v>222</v>
      </c>
      <c r="H139" s="88"/>
      <c r="J139" s="13" t="s">
        <v>216</v>
      </c>
      <c r="K139" s="90"/>
      <c r="L139" s="13" t="s">
        <v>190</v>
      </c>
    </row>
    <row r="140" customFormat="false" ht="13.5" hidden="false" customHeight="false" outlineLevel="0" collapsed="false">
      <c r="A140" s="89"/>
      <c r="B140" s="13" t="s">
        <v>364</v>
      </c>
      <c r="D140" s="89"/>
      <c r="F140" s="87"/>
      <c r="G140" s="13" t="s">
        <v>220</v>
      </c>
      <c r="H140" s="88"/>
      <c r="J140" s="13" t="s">
        <v>216</v>
      </c>
      <c r="K140" s="90"/>
      <c r="L140" s="13" t="s">
        <v>190</v>
      </c>
    </row>
    <row r="141" customFormat="false" ht="13.5" hidden="false" customHeight="false" outlineLevel="0" collapsed="false">
      <c r="A141" s="89"/>
      <c r="B141" s="13" t="s">
        <v>365</v>
      </c>
      <c r="D141" s="89"/>
      <c r="F141" s="87"/>
      <c r="G141" s="13" t="s">
        <v>215</v>
      </c>
      <c r="H141" s="88"/>
      <c r="J141" s="13" t="s">
        <v>216</v>
      </c>
      <c r="K141" s="90"/>
      <c r="L141" s="13" t="s">
        <v>190</v>
      </c>
    </row>
    <row r="142" customFormat="false" ht="13.5" hidden="false" customHeight="false" outlineLevel="0" collapsed="false">
      <c r="A142" s="89"/>
      <c r="B142" s="13" t="s">
        <v>366</v>
      </c>
      <c r="D142" s="89"/>
      <c r="F142" s="87"/>
      <c r="G142" s="13" t="s">
        <v>215</v>
      </c>
      <c r="H142" s="88"/>
      <c r="J142" s="13" t="n">
        <v>20</v>
      </c>
      <c r="K142" s="90"/>
      <c r="L142" s="13" t="s">
        <v>190</v>
      </c>
    </row>
    <row r="143" customFormat="false" ht="13.5" hidden="false" customHeight="false" outlineLevel="0" collapsed="false">
      <c r="A143" s="89"/>
      <c r="B143" s="13" t="s">
        <v>367</v>
      </c>
      <c r="D143" s="89"/>
      <c r="F143" s="87"/>
      <c r="G143" s="13" t="s">
        <v>215</v>
      </c>
      <c r="H143" s="88"/>
      <c r="J143" s="13" t="s">
        <v>216</v>
      </c>
      <c r="K143" s="90"/>
      <c r="L143" s="13" t="s">
        <v>190</v>
      </c>
    </row>
    <row r="144" customFormat="false" ht="13.5" hidden="false" customHeight="false" outlineLevel="0" collapsed="false">
      <c r="A144" s="89"/>
      <c r="B144" s="13" t="s">
        <v>368</v>
      </c>
      <c r="D144" s="89"/>
      <c r="F144" s="87"/>
      <c r="G144" s="13" t="s">
        <v>224</v>
      </c>
      <c r="H144" s="88"/>
      <c r="J144" s="13" t="n">
        <v>20</v>
      </c>
      <c r="K144" s="90"/>
      <c r="L144" s="13" t="s">
        <v>190</v>
      </c>
    </row>
    <row r="145" customFormat="false" ht="13.5" hidden="false" customHeight="false" outlineLevel="0" collapsed="false">
      <c r="A145" s="89"/>
      <c r="B145" s="13" t="s">
        <v>369</v>
      </c>
      <c r="D145" s="89"/>
      <c r="F145" s="87"/>
      <c r="G145" s="13" t="s">
        <v>215</v>
      </c>
      <c r="H145" s="88"/>
      <c r="J145" s="13" t="s">
        <v>216</v>
      </c>
      <c r="K145" s="90"/>
      <c r="L145" s="13" t="s">
        <v>190</v>
      </c>
    </row>
    <row r="146" customFormat="false" ht="13.5" hidden="false" customHeight="false" outlineLevel="0" collapsed="false">
      <c r="A146" s="89"/>
      <c r="B146" s="13" t="s">
        <v>370</v>
      </c>
      <c r="D146" s="89"/>
      <c r="F146" s="87"/>
      <c r="G146" s="13" t="s">
        <v>220</v>
      </c>
      <c r="H146" s="88"/>
      <c r="J146" s="13" t="s">
        <v>216</v>
      </c>
      <c r="K146" s="90"/>
      <c r="L146" s="13" t="s">
        <v>190</v>
      </c>
    </row>
    <row r="147" customFormat="false" ht="13.5" hidden="false" customHeight="false" outlineLevel="0" collapsed="false">
      <c r="A147" s="89"/>
      <c r="B147" s="13" t="s">
        <v>371</v>
      </c>
      <c r="D147" s="89"/>
      <c r="F147" s="87"/>
      <c r="G147" s="13" t="s">
        <v>218</v>
      </c>
      <c r="H147" s="88"/>
      <c r="J147" s="13" t="s">
        <v>216</v>
      </c>
      <c r="K147" s="90"/>
      <c r="L147" s="13" t="s">
        <v>190</v>
      </c>
    </row>
    <row r="148" customFormat="false" ht="13.5" hidden="false" customHeight="false" outlineLevel="0" collapsed="false">
      <c r="A148" s="89"/>
      <c r="B148" s="13" t="s">
        <v>372</v>
      </c>
      <c r="D148" s="89"/>
      <c r="F148" s="87"/>
      <c r="G148" s="13" t="s">
        <v>373</v>
      </c>
      <c r="H148" s="88"/>
      <c r="J148" s="13" t="s">
        <v>216</v>
      </c>
      <c r="K148" s="90"/>
      <c r="L148" s="13" t="s">
        <v>197</v>
      </c>
    </row>
    <row r="149" customFormat="false" ht="13.5" hidden="false" customHeight="false" outlineLevel="0" collapsed="false">
      <c r="A149" s="89"/>
      <c r="B149" s="13" t="s">
        <v>374</v>
      </c>
      <c r="D149" s="89"/>
      <c r="F149" s="87"/>
      <c r="G149" s="13" t="s">
        <v>215</v>
      </c>
      <c r="H149" s="88"/>
      <c r="J149" s="13" t="s">
        <v>216</v>
      </c>
      <c r="K149" s="90"/>
      <c r="L149" s="13" t="s">
        <v>190</v>
      </c>
    </row>
    <row r="150" customFormat="false" ht="13.5" hidden="false" customHeight="false" outlineLevel="0" collapsed="false">
      <c r="A150" s="89"/>
      <c r="B150" s="13" t="s">
        <v>375</v>
      </c>
      <c r="D150" s="89"/>
      <c r="F150" s="87"/>
      <c r="G150" s="13" t="s">
        <v>220</v>
      </c>
      <c r="H150" s="88"/>
      <c r="J150" s="13" t="s">
        <v>216</v>
      </c>
      <c r="K150" s="90"/>
      <c r="L150" s="13" t="s">
        <v>190</v>
      </c>
    </row>
    <row r="151" customFormat="false" ht="13.5" hidden="false" customHeight="false" outlineLevel="0" collapsed="false">
      <c r="A151" s="89"/>
      <c r="B151" s="13" t="s">
        <v>376</v>
      </c>
      <c r="D151" s="89"/>
      <c r="F151" s="87"/>
      <c r="G151" s="13" t="s">
        <v>215</v>
      </c>
      <c r="H151" s="88"/>
      <c r="J151" s="13" t="s">
        <v>216</v>
      </c>
      <c r="K151" s="90"/>
      <c r="L151" s="13" t="s">
        <v>190</v>
      </c>
    </row>
    <row r="152" customFormat="false" ht="13.5" hidden="false" customHeight="false" outlineLevel="0" collapsed="false">
      <c r="A152" s="89"/>
      <c r="B152" s="13" t="s">
        <v>377</v>
      </c>
      <c r="D152" s="89"/>
      <c r="F152" s="87"/>
      <c r="G152" s="13" t="s">
        <v>220</v>
      </c>
      <c r="H152" s="88"/>
      <c r="J152" s="13" t="s">
        <v>216</v>
      </c>
      <c r="K152" s="90"/>
      <c r="L152" s="13" t="s">
        <v>190</v>
      </c>
    </row>
    <row r="153" customFormat="false" ht="13.5" hidden="false" customHeight="false" outlineLevel="0" collapsed="false">
      <c r="A153" s="89"/>
      <c r="B153" s="13" t="s">
        <v>378</v>
      </c>
      <c r="D153" s="89"/>
      <c r="F153" s="87"/>
      <c r="G153" s="13" t="s">
        <v>215</v>
      </c>
      <c r="H153" s="88"/>
      <c r="J153" s="13" t="s">
        <v>216</v>
      </c>
      <c r="K153" s="90"/>
      <c r="L153" s="13" t="s">
        <v>190</v>
      </c>
    </row>
    <row r="154" customFormat="false" ht="13.5" hidden="false" customHeight="false" outlineLevel="0" collapsed="false">
      <c r="A154" s="89"/>
      <c r="B154" s="13" t="s">
        <v>379</v>
      </c>
      <c r="D154" s="89"/>
      <c r="F154" s="87"/>
      <c r="G154" s="13" t="s">
        <v>224</v>
      </c>
      <c r="H154" s="88"/>
      <c r="J154" s="13" t="n">
        <v>40</v>
      </c>
      <c r="K154" s="90"/>
      <c r="L154" s="13" t="s">
        <v>190</v>
      </c>
    </row>
    <row r="155" customFormat="false" ht="13.5" hidden="false" customHeight="false" outlineLevel="0" collapsed="false">
      <c r="A155" s="89"/>
      <c r="B155" s="13" t="s">
        <v>380</v>
      </c>
      <c r="D155" s="89"/>
      <c r="F155" s="87"/>
      <c r="G155" s="13" t="s">
        <v>215</v>
      </c>
      <c r="H155" s="88"/>
      <c r="J155" s="13" t="s">
        <v>216</v>
      </c>
      <c r="K155" s="90"/>
      <c r="L155" s="13" t="s">
        <v>190</v>
      </c>
    </row>
    <row r="156" customFormat="false" ht="13.5" hidden="false" customHeight="false" outlineLevel="0" collapsed="false">
      <c r="A156" s="89"/>
      <c r="B156" s="13" t="s">
        <v>381</v>
      </c>
      <c r="D156" s="89"/>
      <c r="F156" s="87"/>
      <c r="G156" s="13" t="s">
        <v>218</v>
      </c>
      <c r="H156" s="88"/>
      <c r="J156" s="13" t="s">
        <v>216</v>
      </c>
      <c r="K156" s="90"/>
      <c r="L156" s="13" t="s">
        <v>190</v>
      </c>
    </row>
    <row r="157" customFormat="false" ht="13.5" hidden="false" customHeight="false" outlineLevel="0" collapsed="false">
      <c r="A157" s="89"/>
      <c r="B157" s="13" t="s">
        <v>382</v>
      </c>
      <c r="D157" s="89"/>
      <c r="F157" s="87"/>
      <c r="G157" s="13" t="s">
        <v>220</v>
      </c>
      <c r="H157" s="88"/>
      <c r="J157" s="13" t="s">
        <v>216</v>
      </c>
      <c r="K157" s="90"/>
      <c r="L157" s="13" t="s">
        <v>190</v>
      </c>
    </row>
    <row r="158" customFormat="false" ht="13.5" hidden="false" customHeight="false" outlineLevel="0" collapsed="false">
      <c r="A158" s="89"/>
      <c r="B158" s="13" t="s">
        <v>383</v>
      </c>
      <c r="D158" s="89"/>
      <c r="F158" s="87"/>
      <c r="G158" s="13" t="s">
        <v>218</v>
      </c>
      <c r="H158" s="88"/>
      <c r="J158" s="13" t="s">
        <v>216</v>
      </c>
      <c r="K158" s="90"/>
      <c r="L158" s="13" t="s">
        <v>190</v>
      </c>
    </row>
    <row r="159" customFormat="false" ht="13.5" hidden="false" customHeight="false" outlineLevel="0" collapsed="false">
      <c r="A159" s="89"/>
      <c r="B159" s="13" t="s">
        <v>384</v>
      </c>
      <c r="D159" s="89"/>
      <c r="F159" s="87"/>
      <c r="G159" s="13" t="s">
        <v>218</v>
      </c>
      <c r="H159" s="88"/>
      <c r="J159" s="13" t="s">
        <v>216</v>
      </c>
      <c r="K159" s="90"/>
      <c r="L159" s="13" t="s">
        <v>190</v>
      </c>
    </row>
    <row r="160" customFormat="false" ht="13.5" hidden="false" customHeight="false" outlineLevel="0" collapsed="false">
      <c r="A160" s="89"/>
      <c r="B160" s="13" t="s">
        <v>385</v>
      </c>
      <c r="D160" s="89"/>
      <c r="F160" s="87"/>
      <c r="G160" s="13" t="s">
        <v>220</v>
      </c>
      <c r="H160" s="88"/>
      <c r="J160" s="13" t="s">
        <v>216</v>
      </c>
      <c r="K160" s="90"/>
      <c r="L160" s="13" t="s">
        <v>190</v>
      </c>
    </row>
    <row r="161" customFormat="false" ht="13.5" hidden="false" customHeight="false" outlineLevel="0" collapsed="false">
      <c r="A161" s="89"/>
      <c r="B161" s="13" t="s">
        <v>386</v>
      </c>
      <c r="D161" s="89"/>
      <c r="F161" s="87"/>
      <c r="G161" s="13" t="s">
        <v>215</v>
      </c>
      <c r="H161" s="88"/>
      <c r="J161" s="13" t="s">
        <v>216</v>
      </c>
      <c r="K161" s="90"/>
      <c r="L161" s="13" t="s">
        <v>190</v>
      </c>
    </row>
    <row r="162" customFormat="false" ht="13.5" hidden="false" customHeight="false" outlineLevel="0" collapsed="false">
      <c r="A162" s="89"/>
      <c r="B162" s="13" t="s">
        <v>387</v>
      </c>
      <c r="D162" s="89"/>
      <c r="F162" s="87"/>
      <c r="G162" s="13" t="s">
        <v>218</v>
      </c>
      <c r="H162" s="88"/>
      <c r="J162" s="13" t="s">
        <v>216</v>
      </c>
      <c r="K162" s="90"/>
      <c r="L162" s="13" t="s">
        <v>190</v>
      </c>
    </row>
    <row r="163" customFormat="false" ht="13.5" hidden="false" customHeight="false" outlineLevel="0" collapsed="false">
      <c r="A163" s="89"/>
      <c r="B163" s="13" t="s">
        <v>388</v>
      </c>
      <c r="D163" s="89"/>
      <c r="F163" s="87"/>
      <c r="G163" s="13" t="s">
        <v>222</v>
      </c>
      <c r="H163" s="88"/>
      <c r="J163" s="13" t="s">
        <v>216</v>
      </c>
      <c r="K163" s="90"/>
      <c r="L163" s="13" t="s">
        <v>190</v>
      </c>
    </row>
    <row r="164" customFormat="false" ht="13.5" hidden="false" customHeight="false" outlineLevel="0" collapsed="false">
      <c r="A164" s="89"/>
      <c r="B164" s="13" t="s">
        <v>389</v>
      </c>
      <c r="D164" s="89"/>
      <c r="F164" s="87"/>
      <c r="G164" s="13" t="s">
        <v>220</v>
      </c>
      <c r="H164" s="88"/>
      <c r="J164" s="13" t="s">
        <v>216</v>
      </c>
      <c r="K164" s="90"/>
      <c r="L164" s="13" t="s">
        <v>190</v>
      </c>
    </row>
    <row r="165" customFormat="false" ht="13.5" hidden="false" customHeight="false" outlineLevel="0" collapsed="false">
      <c r="A165" s="89"/>
      <c r="B165" s="13" t="s">
        <v>390</v>
      </c>
      <c r="D165" s="89"/>
      <c r="F165" s="87"/>
      <c r="G165" s="13" t="s">
        <v>215</v>
      </c>
      <c r="H165" s="88"/>
      <c r="J165" s="13" t="s">
        <v>216</v>
      </c>
      <c r="K165" s="90"/>
      <c r="L165" s="13" t="s">
        <v>190</v>
      </c>
    </row>
    <row r="166" customFormat="false" ht="13.5" hidden="false" customHeight="false" outlineLevel="0" collapsed="false">
      <c r="A166" s="89"/>
      <c r="B166" s="13" t="s">
        <v>391</v>
      </c>
      <c r="D166" s="89"/>
      <c r="F166" s="87"/>
      <c r="G166" s="13" t="s">
        <v>220</v>
      </c>
      <c r="H166" s="88"/>
      <c r="J166" s="13" t="s">
        <v>216</v>
      </c>
      <c r="K166" s="90"/>
      <c r="L166" s="13" t="s">
        <v>190</v>
      </c>
    </row>
    <row r="167" customFormat="false" ht="13.5" hidden="false" customHeight="false" outlineLevel="0" collapsed="false">
      <c r="A167" s="89"/>
      <c r="B167" s="13" t="s">
        <v>392</v>
      </c>
      <c r="D167" s="89"/>
      <c r="F167" s="87"/>
      <c r="G167" s="13" t="s">
        <v>220</v>
      </c>
      <c r="H167" s="88"/>
      <c r="J167" s="13" t="n">
        <v>40</v>
      </c>
      <c r="K167" s="90"/>
      <c r="L167" s="13" t="s">
        <v>195</v>
      </c>
    </row>
    <row r="168" customFormat="false" ht="13.5" hidden="false" customHeight="false" outlineLevel="0" collapsed="false">
      <c r="A168" s="89"/>
      <c r="B168" s="13" t="s">
        <v>393</v>
      </c>
      <c r="D168" s="89"/>
      <c r="F168" s="87"/>
      <c r="G168" s="13" t="s">
        <v>220</v>
      </c>
      <c r="H168" s="88"/>
      <c r="J168" s="13" t="s">
        <v>216</v>
      </c>
      <c r="K168" s="90"/>
      <c r="L168" s="13" t="s">
        <v>190</v>
      </c>
    </row>
    <row r="169" customFormat="false" ht="13.5" hidden="false" customHeight="false" outlineLevel="0" collapsed="false">
      <c r="A169" s="89"/>
      <c r="B169" s="13" t="s">
        <v>394</v>
      </c>
      <c r="D169" s="89"/>
      <c r="F169" s="87"/>
      <c r="G169" s="13" t="s">
        <v>220</v>
      </c>
      <c r="H169" s="88"/>
      <c r="J169" s="13" t="s">
        <v>216</v>
      </c>
      <c r="K169" s="90"/>
      <c r="L169" s="13" t="s">
        <v>195</v>
      </c>
    </row>
    <row r="170" customFormat="false" ht="13.5" hidden="false" customHeight="false" outlineLevel="0" collapsed="false">
      <c r="A170" s="89"/>
      <c r="B170" s="13" t="s">
        <v>395</v>
      </c>
      <c r="D170" s="89"/>
      <c r="F170" s="87"/>
      <c r="G170" s="13" t="s">
        <v>220</v>
      </c>
      <c r="H170" s="88"/>
      <c r="J170" s="13" t="s">
        <v>216</v>
      </c>
      <c r="K170" s="90"/>
      <c r="L170" s="13" t="s">
        <v>190</v>
      </c>
    </row>
    <row r="171" customFormat="false" ht="13.5" hidden="false" customHeight="false" outlineLevel="0" collapsed="false">
      <c r="A171" s="89"/>
      <c r="B171" s="13" t="s">
        <v>396</v>
      </c>
      <c r="D171" s="89"/>
      <c r="F171" s="87"/>
      <c r="G171" s="13" t="s">
        <v>251</v>
      </c>
      <c r="H171" s="88"/>
      <c r="J171" s="13" t="s">
        <v>216</v>
      </c>
      <c r="K171" s="90"/>
      <c r="L171" s="13" t="s">
        <v>195</v>
      </c>
    </row>
    <row r="172" customFormat="false" ht="13.5" hidden="false" customHeight="false" outlineLevel="0" collapsed="false">
      <c r="A172" s="89"/>
      <c r="B172" s="13" t="s">
        <v>397</v>
      </c>
      <c r="D172" s="89"/>
      <c r="F172" s="87"/>
      <c r="G172" s="13" t="s">
        <v>215</v>
      </c>
      <c r="H172" s="88"/>
      <c r="J172" s="13" t="s">
        <v>216</v>
      </c>
      <c r="K172" s="90"/>
      <c r="L172" s="13" t="s">
        <v>190</v>
      </c>
    </row>
    <row r="173" customFormat="false" ht="13.5" hidden="false" customHeight="false" outlineLevel="0" collapsed="false">
      <c r="A173" s="89"/>
      <c r="B173" s="13" t="s">
        <v>398</v>
      </c>
      <c r="D173" s="89"/>
      <c r="F173" s="87"/>
      <c r="G173" s="13" t="s">
        <v>215</v>
      </c>
      <c r="H173" s="88"/>
      <c r="J173" s="13" t="s">
        <v>216</v>
      </c>
      <c r="K173" s="90"/>
      <c r="L173" s="13" t="s">
        <v>190</v>
      </c>
    </row>
    <row r="174" customFormat="false" ht="13.5" hidden="false" customHeight="false" outlineLevel="0" collapsed="false">
      <c r="A174" s="89"/>
      <c r="B174" s="13" t="s">
        <v>399</v>
      </c>
      <c r="D174" s="89"/>
      <c r="F174" s="87"/>
      <c r="G174" s="13" t="s">
        <v>220</v>
      </c>
      <c r="H174" s="88"/>
      <c r="J174" s="13" t="s">
        <v>216</v>
      </c>
      <c r="K174" s="90"/>
      <c r="L174" s="13" t="s">
        <v>190</v>
      </c>
    </row>
    <row r="175" customFormat="false" ht="13.5" hidden="false" customHeight="false" outlineLevel="0" collapsed="false">
      <c r="A175" s="89"/>
      <c r="B175" s="13" t="s">
        <v>400</v>
      </c>
      <c r="D175" s="89"/>
      <c r="F175" s="87"/>
      <c r="G175" s="13" t="s">
        <v>215</v>
      </c>
      <c r="H175" s="88"/>
      <c r="J175" s="13" t="s">
        <v>216</v>
      </c>
      <c r="K175" s="90"/>
      <c r="L175" s="13" t="s">
        <v>190</v>
      </c>
    </row>
    <row r="176" customFormat="false" ht="13.5" hidden="false" customHeight="false" outlineLevel="0" collapsed="false">
      <c r="A176" s="89"/>
      <c r="B176" s="13" t="s">
        <v>401</v>
      </c>
      <c r="D176" s="89"/>
      <c r="F176" s="87"/>
      <c r="G176" s="13" t="s">
        <v>220</v>
      </c>
      <c r="H176" s="88"/>
      <c r="J176" s="13" t="s">
        <v>216</v>
      </c>
      <c r="K176" s="90"/>
      <c r="L176" s="13" t="s">
        <v>190</v>
      </c>
    </row>
    <row r="177" customFormat="false" ht="13.5" hidden="false" customHeight="false" outlineLevel="0" collapsed="false">
      <c r="A177" s="89"/>
      <c r="B177" s="13" t="s">
        <v>402</v>
      </c>
      <c r="D177" s="89"/>
      <c r="F177" s="87"/>
      <c r="G177" s="13" t="s">
        <v>220</v>
      </c>
      <c r="H177" s="88"/>
      <c r="J177" s="13" t="s">
        <v>216</v>
      </c>
      <c r="K177" s="90"/>
      <c r="L177" s="13" t="s">
        <v>190</v>
      </c>
    </row>
    <row r="178" customFormat="false" ht="13.5" hidden="false" customHeight="false" outlineLevel="0" collapsed="false">
      <c r="A178" s="89"/>
      <c r="B178" s="13" t="s">
        <v>403</v>
      </c>
      <c r="D178" s="89"/>
      <c r="F178" s="87"/>
      <c r="G178" s="13" t="s">
        <v>215</v>
      </c>
      <c r="H178" s="88"/>
      <c r="J178" s="13" t="s">
        <v>216</v>
      </c>
      <c r="K178" s="90"/>
      <c r="L178" s="13" t="s">
        <v>190</v>
      </c>
    </row>
    <row r="179" customFormat="false" ht="13.5" hidden="false" customHeight="false" outlineLevel="0" collapsed="false">
      <c r="A179" s="89"/>
      <c r="B179" s="13" t="s">
        <v>404</v>
      </c>
      <c r="D179" s="89"/>
      <c r="F179" s="87"/>
      <c r="G179" s="13" t="s">
        <v>215</v>
      </c>
      <c r="H179" s="88"/>
      <c r="J179" s="13" t="s">
        <v>216</v>
      </c>
      <c r="K179" s="90"/>
      <c r="L179" s="13" t="s">
        <v>190</v>
      </c>
    </row>
    <row r="180" customFormat="false" ht="13.5" hidden="false" customHeight="false" outlineLevel="0" collapsed="false">
      <c r="A180" s="89"/>
      <c r="B180" s="13" t="s">
        <v>405</v>
      </c>
      <c r="D180" s="89"/>
      <c r="F180" s="87"/>
      <c r="G180" s="13" t="s">
        <v>215</v>
      </c>
      <c r="H180" s="88"/>
      <c r="J180" s="13" t="s">
        <v>216</v>
      </c>
      <c r="K180" s="90"/>
      <c r="L180" s="13" t="s">
        <v>190</v>
      </c>
    </row>
    <row r="181" customFormat="false" ht="13.5" hidden="false" customHeight="false" outlineLevel="0" collapsed="false">
      <c r="A181" s="89"/>
      <c r="B181" s="13" t="s">
        <v>406</v>
      </c>
      <c r="D181" s="89"/>
      <c r="F181" s="87"/>
      <c r="G181" s="13" t="s">
        <v>215</v>
      </c>
      <c r="H181" s="88"/>
      <c r="J181" s="13" t="s">
        <v>216</v>
      </c>
      <c r="K181" s="90"/>
      <c r="L181" s="13" t="s">
        <v>190</v>
      </c>
    </row>
    <row r="182" customFormat="false" ht="13.5" hidden="false" customHeight="false" outlineLevel="0" collapsed="false">
      <c r="A182" s="89"/>
      <c r="B182" s="13" t="s">
        <v>407</v>
      </c>
      <c r="D182" s="89"/>
      <c r="F182" s="87"/>
      <c r="G182" s="13" t="s">
        <v>215</v>
      </c>
      <c r="H182" s="88"/>
      <c r="J182" s="13" t="s">
        <v>216</v>
      </c>
      <c r="K182" s="90"/>
      <c r="L182" s="13" t="s">
        <v>190</v>
      </c>
    </row>
    <row r="183" customFormat="false" ht="13.5" hidden="false" customHeight="false" outlineLevel="0" collapsed="false">
      <c r="A183" s="89"/>
      <c r="B183" s="13" t="s">
        <v>408</v>
      </c>
      <c r="D183" s="89"/>
      <c r="F183" s="87"/>
      <c r="G183" s="13" t="s">
        <v>222</v>
      </c>
      <c r="H183" s="88"/>
      <c r="J183" s="13" t="s">
        <v>216</v>
      </c>
      <c r="K183" s="90"/>
      <c r="L183" s="13" t="s">
        <v>190</v>
      </c>
    </row>
    <row r="184" customFormat="false" ht="13.5" hidden="false" customHeight="false" outlineLevel="0" collapsed="false">
      <c r="A184" s="89"/>
      <c r="B184" s="13" t="s">
        <v>409</v>
      </c>
      <c r="D184" s="89"/>
      <c r="F184" s="87"/>
      <c r="G184" s="13" t="s">
        <v>373</v>
      </c>
      <c r="H184" s="88"/>
      <c r="J184" s="13" t="n">
        <v>20</v>
      </c>
      <c r="K184" s="90"/>
      <c r="L184" s="13" t="s">
        <v>332</v>
      </c>
    </row>
    <row r="185" customFormat="false" ht="13.5" hidden="false" customHeight="false" outlineLevel="0" collapsed="false">
      <c r="A185" s="89"/>
      <c r="B185" s="13" t="s">
        <v>410</v>
      </c>
      <c r="D185" s="89"/>
      <c r="F185" s="87"/>
      <c r="G185" s="13" t="s">
        <v>220</v>
      </c>
      <c r="H185" s="88"/>
      <c r="J185" s="13" t="s">
        <v>216</v>
      </c>
      <c r="K185" s="90"/>
      <c r="L185" s="13" t="s">
        <v>190</v>
      </c>
    </row>
    <row r="186" customFormat="false" ht="13.5" hidden="false" customHeight="false" outlineLevel="0" collapsed="false">
      <c r="A186" s="89"/>
      <c r="B186" s="13" t="s">
        <v>411</v>
      </c>
      <c r="D186" s="89"/>
      <c r="F186" s="87"/>
      <c r="G186" s="13" t="s">
        <v>215</v>
      </c>
      <c r="H186" s="88"/>
      <c r="J186" s="13" t="s">
        <v>216</v>
      </c>
      <c r="K186" s="90"/>
      <c r="L186" s="13" t="s">
        <v>190</v>
      </c>
    </row>
    <row r="187" customFormat="false" ht="13.5" hidden="false" customHeight="false" outlineLevel="0" collapsed="false">
      <c r="A187" s="89"/>
      <c r="B187" s="13" t="s">
        <v>412</v>
      </c>
      <c r="D187" s="89"/>
      <c r="F187" s="87"/>
      <c r="G187" s="13" t="s">
        <v>218</v>
      </c>
      <c r="H187" s="88"/>
      <c r="J187" s="13" t="s">
        <v>216</v>
      </c>
      <c r="K187" s="90"/>
      <c r="L187" s="13" t="s">
        <v>190</v>
      </c>
    </row>
    <row r="188" customFormat="false" ht="13.5" hidden="false" customHeight="false" outlineLevel="0" collapsed="false">
      <c r="A188" s="89"/>
      <c r="B188" s="13" t="s">
        <v>413</v>
      </c>
      <c r="D188" s="89"/>
      <c r="F188" s="87"/>
      <c r="G188" s="13" t="s">
        <v>215</v>
      </c>
      <c r="H188" s="88"/>
      <c r="J188" s="13" t="s">
        <v>216</v>
      </c>
      <c r="K188" s="90"/>
      <c r="L188" s="13" t="s">
        <v>190</v>
      </c>
    </row>
    <row r="189" customFormat="false" ht="13.5" hidden="false" customHeight="false" outlineLevel="0" collapsed="false">
      <c r="A189" s="89"/>
      <c r="B189" s="13" t="s">
        <v>414</v>
      </c>
      <c r="D189" s="89"/>
      <c r="F189" s="87"/>
      <c r="G189" s="13" t="s">
        <v>220</v>
      </c>
      <c r="H189" s="88"/>
      <c r="J189" s="13" t="s">
        <v>216</v>
      </c>
      <c r="K189" s="90"/>
      <c r="L189" s="13" t="s">
        <v>190</v>
      </c>
    </row>
    <row r="190" customFormat="false" ht="13.5" hidden="false" customHeight="false" outlineLevel="0" collapsed="false">
      <c r="A190" s="89"/>
      <c r="B190" s="13" t="s">
        <v>415</v>
      </c>
      <c r="D190" s="89"/>
      <c r="F190" s="87"/>
      <c r="G190" s="13" t="s">
        <v>224</v>
      </c>
      <c r="H190" s="88"/>
      <c r="J190" s="13" t="n">
        <v>40</v>
      </c>
      <c r="K190" s="90"/>
      <c r="L190" s="13" t="s">
        <v>197</v>
      </c>
    </row>
    <row r="191" customFormat="false" ht="13.5" hidden="false" customHeight="false" outlineLevel="0" collapsed="false">
      <c r="A191" s="89"/>
      <c r="B191" s="13" t="s">
        <v>416</v>
      </c>
      <c r="D191" s="89"/>
      <c r="F191" s="87"/>
      <c r="G191" s="13" t="s">
        <v>215</v>
      </c>
      <c r="H191" s="88"/>
      <c r="J191" s="13" t="s">
        <v>216</v>
      </c>
      <c r="K191" s="90"/>
      <c r="L191" s="13" t="s">
        <v>190</v>
      </c>
    </row>
    <row r="192" customFormat="false" ht="13.5" hidden="false" customHeight="false" outlineLevel="0" collapsed="false">
      <c r="A192" s="89"/>
      <c r="B192" s="13" t="s">
        <v>417</v>
      </c>
      <c r="D192" s="89"/>
      <c r="F192" s="87"/>
      <c r="G192" s="13" t="s">
        <v>218</v>
      </c>
      <c r="H192" s="88"/>
      <c r="J192" s="13" t="s">
        <v>216</v>
      </c>
      <c r="K192" s="90"/>
      <c r="L192" s="13" t="s">
        <v>190</v>
      </c>
    </row>
    <row r="193" customFormat="false" ht="13.5" hidden="false" customHeight="false" outlineLevel="0" collapsed="false">
      <c r="A193" s="89"/>
      <c r="B193" s="13" t="s">
        <v>418</v>
      </c>
      <c r="D193" s="89"/>
      <c r="F193" s="87"/>
      <c r="G193" s="13" t="s">
        <v>215</v>
      </c>
      <c r="H193" s="88"/>
      <c r="J193" s="13" t="n">
        <v>40</v>
      </c>
      <c r="K193" s="90"/>
      <c r="L193" s="13" t="s">
        <v>190</v>
      </c>
    </row>
    <row r="194" customFormat="false" ht="13.5" hidden="false" customHeight="false" outlineLevel="0" collapsed="false">
      <c r="A194" s="89"/>
      <c r="B194" s="13" t="s">
        <v>419</v>
      </c>
      <c r="D194" s="89"/>
      <c r="F194" s="87"/>
      <c r="G194" s="13" t="s">
        <v>215</v>
      </c>
      <c r="H194" s="88"/>
      <c r="J194" s="13" t="s">
        <v>216</v>
      </c>
      <c r="K194" s="90"/>
      <c r="L194" s="13" t="s">
        <v>190</v>
      </c>
    </row>
    <row r="195" customFormat="false" ht="13.5" hidden="false" customHeight="false" outlineLevel="0" collapsed="false">
      <c r="A195" s="89"/>
      <c r="B195" s="13" t="s">
        <v>420</v>
      </c>
      <c r="D195" s="89"/>
      <c r="F195" s="87"/>
      <c r="G195" s="13" t="s">
        <v>220</v>
      </c>
      <c r="H195" s="88"/>
      <c r="J195" s="13" t="s">
        <v>216</v>
      </c>
      <c r="K195" s="90"/>
      <c r="L195" s="13" t="s">
        <v>190</v>
      </c>
    </row>
    <row r="196" customFormat="false" ht="13.5" hidden="false" customHeight="false" outlineLevel="0" collapsed="false">
      <c r="A196" s="89"/>
      <c r="B196" s="13" t="s">
        <v>421</v>
      </c>
      <c r="D196" s="89"/>
      <c r="F196" s="87"/>
      <c r="G196" s="13" t="s">
        <v>215</v>
      </c>
      <c r="H196" s="88"/>
      <c r="J196" s="13" t="s">
        <v>216</v>
      </c>
      <c r="K196" s="90"/>
      <c r="L196" s="13" t="s">
        <v>190</v>
      </c>
    </row>
    <row r="197" customFormat="false" ht="13.5" hidden="false" customHeight="false" outlineLevel="0" collapsed="false">
      <c r="A197" s="89"/>
      <c r="B197" s="13" t="s">
        <v>422</v>
      </c>
      <c r="D197" s="89"/>
      <c r="F197" s="87"/>
      <c r="G197" s="13" t="s">
        <v>277</v>
      </c>
      <c r="H197" s="88"/>
      <c r="J197" s="13" t="n">
        <v>40</v>
      </c>
      <c r="K197" s="90"/>
      <c r="L197" s="13" t="s">
        <v>190</v>
      </c>
    </row>
    <row r="198" customFormat="false" ht="13.5" hidden="false" customHeight="false" outlineLevel="0" collapsed="false">
      <c r="A198" s="89"/>
      <c r="B198" s="13" t="s">
        <v>423</v>
      </c>
      <c r="D198" s="89"/>
      <c r="F198" s="87"/>
      <c r="G198" s="13" t="s">
        <v>218</v>
      </c>
      <c r="H198" s="88"/>
      <c r="J198" s="13" t="s">
        <v>216</v>
      </c>
      <c r="K198" s="90"/>
      <c r="L198" s="13" t="s">
        <v>190</v>
      </c>
    </row>
    <row r="199" customFormat="false" ht="13.5" hidden="false" customHeight="false" outlineLevel="0" collapsed="false">
      <c r="A199" s="89"/>
      <c r="B199" s="13" t="s">
        <v>424</v>
      </c>
      <c r="D199" s="89"/>
      <c r="F199" s="87"/>
      <c r="G199" s="13" t="s">
        <v>220</v>
      </c>
      <c r="H199" s="88"/>
      <c r="J199" s="13" t="s">
        <v>216</v>
      </c>
      <c r="K199" s="90"/>
      <c r="L199" s="13" t="s">
        <v>195</v>
      </c>
    </row>
    <row r="200" customFormat="false" ht="13.5" hidden="false" customHeight="false" outlineLevel="0" collapsed="false">
      <c r="A200" s="89"/>
      <c r="B200" s="13" t="s">
        <v>425</v>
      </c>
      <c r="D200" s="89"/>
      <c r="F200" s="87"/>
      <c r="G200" s="13" t="s">
        <v>215</v>
      </c>
      <c r="H200" s="88"/>
      <c r="J200" s="13" t="s">
        <v>216</v>
      </c>
      <c r="K200" s="90"/>
      <c r="L200" s="13" t="s">
        <v>190</v>
      </c>
    </row>
    <row r="201" customFormat="false" ht="13.5" hidden="false" customHeight="false" outlineLevel="0" collapsed="false">
      <c r="A201" s="89"/>
      <c r="B201" s="13" t="s">
        <v>426</v>
      </c>
      <c r="D201" s="89"/>
      <c r="F201" s="87"/>
      <c r="G201" s="13" t="s">
        <v>215</v>
      </c>
      <c r="H201" s="88"/>
      <c r="J201" s="13" t="s">
        <v>216</v>
      </c>
      <c r="K201" s="90"/>
      <c r="L201" s="13" t="s">
        <v>190</v>
      </c>
    </row>
    <row r="202" customFormat="false" ht="13.5" hidden="false" customHeight="false" outlineLevel="0" collapsed="false">
      <c r="A202" s="89"/>
      <c r="B202" s="13" t="s">
        <v>427</v>
      </c>
      <c r="D202" s="89"/>
      <c r="F202" s="87"/>
      <c r="G202" s="13" t="s">
        <v>220</v>
      </c>
      <c r="H202" s="88"/>
      <c r="J202" s="13" t="s">
        <v>216</v>
      </c>
      <c r="K202" s="90"/>
      <c r="L202" s="13" t="s">
        <v>190</v>
      </c>
    </row>
    <row r="203" customFormat="false" ht="13.5" hidden="false" customHeight="false" outlineLevel="0" collapsed="false">
      <c r="A203" s="89"/>
      <c r="B203" s="13" t="s">
        <v>428</v>
      </c>
      <c r="D203" s="89"/>
      <c r="F203" s="87"/>
      <c r="G203" s="13" t="s">
        <v>222</v>
      </c>
      <c r="H203" s="88"/>
      <c r="J203" s="13" t="s">
        <v>216</v>
      </c>
      <c r="K203" s="90"/>
      <c r="L203" s="13" t="s">
        <v>190</v>
      </c>
    </row>
    <row r="204" customFormat="false" ht="13.5" hidden="false" customHeight="false" outlineLevel="0" collapsed="false">
      <c r="A204" s="89"/>
      <c r="B204" s="13" t="s">
        <v>429</v>
      </c>
      <c r="D204" s="89"/>
      <c r="F204" s="87"/>
      <c r="G204" s="13" t="s">
        <v>220</v>
      </c>
      <c r="H204" s="88"/>
      <c r="J204" s="13" t="s">
        <v>216</v>
      </c>
      <c r="K204" s="90"/>
      <c r="L204" s="13" t="s">
        <v>190</v>
      </c>
    </row>
    <row r="205" customFormat="false" ht="13.5" hidden="false" customHeight="false" outlineLevel="0" collapsed="false">
      <c r="A205" s="89"/>
      <c r="B205" s="13" t="s">
        <v>430</v>
      </c>
      <c r="D205" s="89"/>
      <c r="F205" s="87"/>
      <c r="G205" s="13" t="s">
        <v>215</v>
      </c>
      <c r="H205" s="88"/>
      <c r="J205" s="13" t="s">
        <v>216</v>
      </c>
      <c r="K205" s="90"/>
      <c r="L205" s="13" t="s">
        <v>190</v>
      </c>
    </row>
    <row r="206" customFormat="false" ht="13.5" hidden="false" customHeight="false" outlineLevel="0" collapsed="false">
      <c r="A206" s="89"/>
      <c r="B206" s="13" t="s">
        <v>431</v>
      </c>
      <c r="D206" s="89"/>
      <c r="F206" s="87"/>
      <c r="G206" s="13" t="s">
        <v>220</v>
      </c>
      <c r="H206" s="88"/>
      <c r="J206" s="13" t="s">
        <v>216</v>
      </c>
      <c r="K206" s="90"/>
      <c r="L206" s="13" t="s">
        <v>195</v>
      </c>
    </row>
    <row r="207" customFormat="false" ht="13.5" hidden="false" customHeight="false" outlineLevel="0" collapsed="false">
      <c r="A207" s="89"/>
      <c r="B207" s="13" t="s">
        <v>432</v>
      </c>
      <c r="D207" s="89"/>
      <c r="F207" s="87"/>
      <c r="G207" s="13" t="s">
        <v>215</v>
      </c>
      <c r="H207" s="88"/>
      <c r="J207" s="13" t="s">
        <v>216</v>
      </c>
      <c r="K207" s="90"/>
      <c r="L207" s="13" t="s">
        <v>190</v>
      </c>
    </row>
    <row r="208" customFormat="false" ht="13.5" hidden="false" customHeight="false" outlineLevel="0" collapsed="false">
      <c r="A208" s="89"/>
      <c r="B208" s="13" t="s">
        <v>433</v>
      </c>
      <c r="D208" s="89"/>
      <c r="F208" s="87"/>
      <c r="G208" s="13" t="s">
        <v>224</v>
      </c>
      <c r="H208" s="88"/>
      <c r="J208" s="13" t="n">
        <v>40</v>
      </c>
      <c r="K208" s="90"/>
      <c r="L208" s="13" t="s">
        <v>195</v>
      </c>
    </row>
    <row r="209" customFormat="false" ht="13.5" hidden="false" customHeight="false" outlineLevel="0" collapsed="false">
      <c r="A209" s="89"/>
      <c r="B209" s="13" t="s">
        <v>434</v>
      </c>
      <c r="D209" s="89"/>
      <c r="F209" s="87"/>
      <c r="G209" s="13" t="s">
        <v>215</v>
      </c>
      <c r="H209" s="88"/>
      <c r="J209" s="13" t="s">
        <v>216</v>
      </c>
      <c r="K209" s="90"/>
      <c r="L209" s="13" t="s">
        <v>190</v>
      </c>
    </row>
    <row r="210" customFormat="false" ht="13.5" hidden="false" customHeight="false" outlineLevel="0" collapsed="false">
      <c r="A210" s="89"/>
      <c r="B210" s="13" t="s">
        <v>435</v>
      </c>
      <c r="D210" s="89"/>
      <c r="F210" s="87"/>
      <c r="G210" s="13" t="s">
        <v>251</v>
      </c>
      <c r="H210" s="88"/>
      <c r="J210" s="13" t="s">
        <v>216</v>
      </c>
      <c r="K210" s="90"/>
      <c r="L210" s="13" t="s">
        <v>195</v>
      </c>
    </row>
    <row r="211" customFormat="false" ht="13.5" hidden="false" customHeight="false" outlineLevel="0" collapsed="false">
      <c r="A211" s="89"/>
      <c r="B211" s="13" t="s">
        <v>436</v>
      </c>
      <c r="D211" s="89"/>
      <c r="F211" s="87"/>
      <c r="G211" s="13" t="s">
        <v>218</v>
      </c>
      <c r="H211" s="88"/>
      <c r="J211" s="13" t="s">
        <v>216</v>
      </c>
      <c r="K211" s="90"/>
      <c r="L211" s="13" t="s">
        <v>190</v>
      </c>
    </row>
    <row r="212" customFormat="false" ht="13.5" hidden="false" customHeight="false" outlineLevel="0" collapsed="false">
      <c r="A212" s="89"/>
      <c r="B212" s="13" t="s">
        <v>437</v>
      </c>
      <c r="D212" s="89"/>
      <c r="F212" s="87"/>
      <c r="G212" s="13" t="s">
        <v>220</v>
      </c>
      <c r="H212" s="88"/>
      <c r="J212" s="13" t="s">
        <v>216</v>
      </c>
      <c r="K212" s="90"/>
      <c r="L212" s="13" t="s">
        <v>190</v>
      </c>
    </row>
    <row r="213" customFormat="false" ht="13.5" hidden="false" customHeight="false" outlineLevel="0" collapsed="false">
      <c r="A213" s="89"/>
      <c r="B213" s="13" t="s">
        <v>438</v>
      </c>
      <c r="D213" s="89"/>
      <c r="F213" s="87"/>
      <c r="G213" s="13" t="s">
        <v>220</v>
      </c>
      <c r="H213" s="88"/>
      <c r="J213" s="13" t="s">
        <v>216</v>
      </c>
      <c r="K213" s="90"/>
      <c r="L213" s="13" t="s">
        <v>190</v>
      </c>
    </row>
    <row r="214" customFormat="false" ht="13.5" hidden="false" customHeight="false" outlineLevel="0" collapsed="false">
      <c r="A214" s="89"/>
      <c r="B214" s="13" t="s">
        <v>439</v>
      </c>
      <c r="D214" s="89"/>
      <c r="F214" s="87"/>
      <c r="G214" s="13" t="s">
        <v>215</v>
      </c>
      <c r="H214" s="88"/>
      <c r="J214" s="13" t="s">
        <v>216</v>
      </c>
      <c r="K214" s="90"/>
      <c r="L214" s="13" t="s">
        <v>190</v>
      </c>
    </row>
    <row r="215" customFormat="false" ht="13.5" hidden="false" customHeight="false" outlineLevel="0" collapsed="false">
      <c r="A215" s="89"/>
      <c r="B215" s="13" t="s">
        <v>440</v>
      </c>
      <c r="D215" s="89"/>
      <c r="F215" s="87"/>
      <c r="G215" s="13" t="s">
        <v>222</v>
      </c>
      <c r="H215" s="88"/>
      <c r="J215" s="13" t="s">
        <v>216</v>
      </c>
      <c r="K215" s="90"/>
      <c r="L215" s="13" t="s">
        <v>190</v>
      </c>
    </row>
    <row r="216" customFormat="false" ht="13.5" hidden="false" customHeight="false" outlineLevel="0" collapsed="false">
      <c r="A216" s="89"/>
      <c r="B216" s="13" t="s">
        <v>441</v>
      </c>
      <c r="D216" s="89"/>
      <c r="F216" s="87"/>
      <c r="G216" s="13" t="s">
        <v>220</v>
      </c>
      <c r="H216" s="88"/>
      <c r="J216" s="13" t="s">
        <v>216</v>
      </c>
      <c r="K216" s="90"/>
      <c r="L216" s="13" t="s">
        <v>190</v>
      </c>
    </row>
    <row r="217" customFormat="false" ht="13.5" hidden="false" customHeight="false" outlineLevel="0" collapsed="false">
      <c r="A217" s="89"/>
      <c r="B217" s="13" t="s">
        <v>442</v>
      </c>
      <c r="D217" s="89"/>
      <c r="F217" s="87"/>
      <c r="G217" s="13" t="s">
        <v>215</v>
      </c>
      <c r="H217" s="88"/>
      <c r="J217" s="13" t="s">
        <v>216</v>
      </c>
      <c r="K217" s="90"/>
      <c r="L217" s="13" t="s">
        <v>190</v>
      </c>
    </row>
    <row r="218" customFormat="false" ht="13.5" hidden="false" customHeight="false" outlineLevel="0" collapsed="false">
      <c r="A218" s="89"/>
      <c r="B218" s="13" t="s">
        <v>443</v>
      </c>
      <c r="D218" s="89"/>
      <c r="F218" s="87"/>
      <c r="G218" s="13" t="s">
        <v>220</v>
      </c>
      <c r="H218" s="88"/>
      <c r="J218" s="13" t="s">
        <v>216</v>
      </c>
      <c r="K218" s="90"/>
      <c r="L218" s="13" t="s">
        <v>190</v>
      </c>
    </row>
    <row r="219" customFormat="false" ht="13.5" hidden="false" customHeight="false" outlineLevel="0" collapsed="false">
      <c r="A219" s="89"/>
      <c r="B219" s="13" t="s">
        <v>444</v>
      </c>
      <c r="D219" s="89"/>
      <c r="F219" s="87"/>
      <c r="G219" s="13" t="s">
        <v>251</v>
      </c>
      <c r="H219" s="88"/>
      <c r="J219" s="13" t="s">
        <v>216</v>
      </c>
      <c r="K219" s="90"/>
      <c r="L219" s="13" t="s">
        <v>195</v>
      </c>
    </row>
    <row r="220" customFormat="false" ht="13.5" hidden="false" customHeight="false" outlineLevel="0" collapsed="false">
      <c r="A220" s="89"/>
      <c r="B220" s="13" t="s">
        <v>445</v>
      </c>
      <c r="D220" s="89"/>
      <c r="F220" s="87"/>
      <c r="G220" s="13" t="s">
        <v>222</v>
      </c>
      <c r="H220" s="88"/>
      <c r="J220" s="13" t="s">
        <v>216</v>
      </c>
      <c r="K220" s="90"/>
      <c r="L220" s="13" t="s">
        <v>190</v>
      </c>
    </row>
    <row r="221" customFormat="false" ht="13.5" hidden="false" customHeight="false" outlineLevel="0" collapsed="false">
      <c r="A221" s="89"/>
      <c r="B221" s="13" t="s">
        <v>446</v>
      </c>
      <c r="D221" s="89"/>
      <c r="F221" s="87"/>
      <c r="G221" s="13" t="s">
        <v>215</v>
      </c>
      <c r="H221" s="88"/>
      <c r="J221" s="13" t="s">
        <v>216</v>
      </c>
      <c r="K221" s="90"/>
      <c r="L221" s="13" t="s">
        <v>190</v>
      </c>
    </row>
    <row r="222" customFormat="false" ht="13.5" hidden="false" customHeight="false" outlineLevel="0" collapsed="false">
      <c r="A222" s="89"/>
      <c r="B222" s="13" t="s">
        <v>447</v>
      </c>
      <c r="D222" s="89"/>
      <c r="F222" s="87"/>
      <c r="G222" s="13" t="s">
        <v>220</v>
      </c>
      <c r="H222" s="88"/>
      <c r="J222" s="13" t="s">
        <v>216</v>
      </c>
      <c r="K222" s="90"/>
      <c r="L222" s="13" t="s">
        <v>190</v>
      </c>
    </row>
    <row r="223" customFormat="false" ht="13.5" hidden="false" customHeight="false" outlineLevel="0" collapsed="false">
      <c r="A223" s="89"/>
      <c r="B223" s="13" t="s">
        <v>448</v>
      </c>
      <c r="D223" s="89"/>
      <c r="F223" s="87"/>
      <c r="G223" s="13" t="s">
        <v>224</v>
      </c>
      <c r="H223" s="88"/>
      <c r="J223" s="13" t="n">
        <v>40</v>
      </c>
      <c r="K223" s="90"/>
      <c r="L223" s="13" t="s">
        <v>197</v>
      </c>
    </row>
    <row r="224" customFormat="false" ht="13.5" hidden="false" customHeight="false" outlineLevel="0" collapsed="false">
      <c r="A224" s="89"/>
      <c r="B224" s="13" t="s">
        <v>449</v>
      </c>
      <c r="D224" s="89"/>
      <c r="F224" s="87"/>
      <c r="G224" s="13" t="s">
        <v>224</v>
      </c>
      <c r="H224" s="88"/>
      <c r="J224" s="13" t="n">
        <v>40</v>
      </c>
      <c r="K224" s="90"/>
      <c r="L224" s="13" t="s">
        <v>195</v>
      </c>
    </row>
    <row r="225" customFormat="false" ht="13.5" hidden="false" customHeight="false" outlineLevel="0" collapsed="false">
      <c r="A225" s="89"/>
      <c r="B225" s="13" t="s">
        <v>450</v>
      </c>
      <c r="D225" s="89"/>
      <c r="F225" s="87"/>
      <c r="G225" s="13" t="s">
        <v>218</v>
      </c>
      <c r="H225" s="88"/>
      <c r="J225" s="13" t="s">
        <v>216</v>
      </c>
      <c r="K225" s="90"/>
      <c r="L225" s="13" t="s">
        <v>190</v>
      </c>
    </row>
    <row r="226" customFormat="false" ht="13.5" hidden="false" customHeight="false" outlineLevel="0" collapsed="false">
      <c r="A226" s="89"/>
      <c r="B226" s="13" t="s">
        <v>451</v>
      </c>
      <c r="D226" s="89"/>
      <c r="F226" s="87"/>
      <c r="G226" s="13" t="s">
        <v>222</v>
      </c>
      <c r="H226" s="88"/>
      <c r="J226" s="13" t="s">
        <v>216</v>
      </c>
      <c r="K226" s="90"/>
      <c r="L226" s="13" t="s">
        <v>190</v>
      </c>
    </row>
    <row r="227" customFormat="false" ht="13.5" hidden="false" customHeight="false" outlineLevel="0" collapsed="false">
      <c r="A227" s="89"/>
      <c r="B227" s="13" t="s">
        <v>452</v>
      </c>
      <c r="D227" s="89"/>
      <c r="F227" s="87"/>
      <c r="G227" s="13" t="s">
        <v>215</v>
      </c>
      <c r="H227" s="88"/>
      <c r="J227" s="13" t="s">
        <v>216</v>
      </c>
      <c r="K227" s="90"/>
      <c r="L227" s="13" t="s">
        <v>190</v>
      </c>
    </row>
    <row r="228" customFormat="false" ht="13.5" hidden="false" customHeight="false" outlineLevel="0" collapsed="false">
      <c r="A228" s="89"/>
      <c r="B228" s="13" t="s">
        <v>453</v>
      </c>
      <c r="D228" s="89"/>
      <c r="F228" s="87"/>
      <c r="G228" s="13" t="s">
        <v>220</v>
      </c>
      <c r="H228" s="88"/>
      <c r="J228" s="13" t="s">
        <v>216</v>
      </c>
      <c r="K228" s="90"/>
      <c r="L228" s="13" t="s">
        <v>190</v>
      </c>
    </row>
    <row r="229" customFormat="false" ht="13.5" hidden="false" customHeight="false" outlineLevel="0" collapsed="false">
      <c r="A229" s="89"/>
      <c r="B229" s="13" t="s">
        <v>454</v>
      </c>
      <c r="D229" s="89"/>
      <c r="F229" s="87"/>
      <c r="G229" s="13" t="s">
        <v>222</v>
      </c>
      <c r="H229" s="88"/>
      <c r="J229" s="13" t="s">
        <v>216</v>
      </c>
      <c r="K229" s="90"/>
      <c r="L229" s="13" t="s">
        <v>190</v>
      </c>
    </row>
    <row r="230" customFormat="false" ht="13.5" hidden="false" customHeight="false" outlineLevel="0" collapsed="false">
      <c r="A230" s="89"/>
      <c r="B230" s="13" t="s">
        <v>455</v>
      </c>
      <c r="D230" s="89"/>
      <c r="F230" s="87"/>
      <c r="G230" s="13" t="s">
        <v>224</v>
      </c>
      <c r="H230" s="88"/>
      <c r="J230" s="13" t="n">
        <v>40</v>
      </c>
      <c r="K230" s="90"/>
      <c r="L230" s="13" t="s">
        <v>190</v>
      </c>
    </row>
    <row r="231" customFormat="false" ht="13.5" hidden="false" customHeight="false" outlineLevel="0" collapsed="false">
      <c r="A231" s="89"/>
      <c r="B231" s="13" t="s">
        <v>456</v>
      </c>
      <c r="D231" s="89"/>
      <c r="F231" s="87"/>
      <c r="G231" s="13" t="s">
        <v>215</v>
      </c>
      <c r="H231" s="88"/>
      <c r="J231" s="13" t="s">
        <v>216</v>
      </c>
      <c r="K231" s="90"/>
      <c r="L231" s="13" t="s">
        <v>190</v>
      </c>
    </row>
    <row r="232" customFormat="false" ht="13.5" hidden="false" customHeight="false" outlineLevel="0" collapsed="false">
      <c r="A232" s="89"/>
      <c r="B232" s="13" t="s">
        <v>457</v>
      </c>
      <c r="D232" s="89"/>
      <c r="F232" s="87"/>
      <c r="G232" s="13" t="s">
        <v>220</v>
      </c>
      <c r="H232" s="88"/>
      <c r="J232" s="13" t="s">
        <v>216</v>
      </c>
      <c r="K232" s="90"/>
      <c r="L232" s="13" t="s">
        <v>190</v>
      </c>
    </row>
    <row r="233" customFormat="false" ht="13.5" hidden="false" customHeight="false" outlineLevel="0" collapsed="false">
      <c r="A233" s="89"/>
      <c r="B233" s="13" t="s">
        <v>458</v>
      </c>
      <c r="D233" s="89"/>
      <c r="F233" s="87"/>
      <c r="G233" s="13" t="s">
        <v>215</v>
      </c>
      <c r="H233" s="88"/>
      <c r="J233" s="13" t="s">
        <v>216</v>
      </c>
      <c r="K233" s="90"/>
      <c r="L233" s="13" t="s">
        <v>190</v>
      </c>
    </row>
    <row r="234" customFormat="false" ht="13.5" hidden="false" customHeight="false" outlineLevel="0" collapsed="false">
      <c r="A234" s="89"/>
      <c r="B234" s="13" t="s">
        <v>459</v>
      </c>
      <c r="D234" s="89"/>
      <c r="F234" s="87"/>
      <c r="G234" s="13" t="s">
        <v>220</v>
      </c>
      <c r="H234" s="88"/>
      <c r="J234" s="13" t="s">
        <v>216</v>
      </c>
      <c r="K234" s="90"/>
      <c r="L234" s="13" t="s">
        <v>190</v>
      </c>
    </row>
    <row r="235" customFormat="false" ht="13.5" hidden="false" customHeight="false" outlineLevel="0" collapsed="false">
      <c r="A235" s="89"/>
      <c r="B235" s="13" t="s">
        <v>460</v>
      </c>
      <c r="D235" s="89"/>
      <c r="F235" s="87"/>
      <c r="G235" s="13" t="s">
        <v>215</v>
      </c>
      <c r="H235" s="88"/>
      <c r="J235" s="13" t="s">
        <v>216</v>
      </c>
      <c r="K235" s="90"/>
      <c r="L235" s="13" t="s">
        <v>190</v>
      </c>
    </row>
    <row r="236" customFormat="false" ht="13.5" hidden="false" customHeight="false" outlineLevel="0" collapsed="false">
      <c r="A236" s="89"/>
      <c r="B236" s="13" t="s">
        <v>461</v>
      </c>
      <c r="D236" s="89"/>
      <c r="F236" s="87"/>
      <c r="G236" s="13" t="s">
        <v>215</v>
      </c>
      <c r="H236" s="88"/>
      <c r="J236" s="13" t="s">
        <v>216</v>
      </c>
      <c r="K236" s="90"/>
      <c r="L236" s="13" t="s">
        <v>190</v>
      </c>
    </row>
    <row r="237" customFormat="false" ht="13.5" hidden="false" customHeight="false" outlineLevel="0" collapsed="false">
      <c r="A237" s="89"/>
      <c r="B237" s="13" t="s">
        <v>462</v>
      </c>
      <c r="D237" s="89"/>
      <c r="F237" s="87"/>
      <c r="G237" s="13" t="s">
        <v>218</v>
      </c>
      <c r="H237" s="88"/>
      <c r="J237" s="13" t="s">
        <v>216</v>
      </c>
      <c r="K237" s="90"/>
      <c r="L237" s="13" t="s">
        <v>190</v>
      </c>
    </row>
    <row r="238" customFormat="false" ht="13.5" hidden="false" customHeight="false" outlineLevel="0" collapsed="false">
      <c r="A238" s="89"/>
      <c r="B238" s="13" t="s">
        <v>463</v>
      </c>
      <c r="D238" s="89"/>
      <c r="F238" s="87"/>
      <c r="G238" s="13" t="s">
        <v>215</v>
      </c>
      <c r="H238" s="88"/>
      <c r="J238" s="13" t="s">
        <v>216</v>
      </c>
      <c r="K238" s="90"/>
      <c r="L238" s="13" t="s">
        <v>190</v>
      </c>
    </row>
    <row r="239" customFormat="false" ht="13.5" hidden="false" customHeight="false" outlineLevel="0" collapsed="false">
      <c r="A239" s="89"/>
      <c r="B239" s="13" t="s">
        <v>464</v>
      </c>
      <c r="D239" s="89"/>
      <c r="F239" s="87"/>
      <c r="G239" s="13" t="s">
        <v>215</v>
      </c>
      <c r="H239" s="88"/>
      <c r="J239" s="13" t="s">
        <v>216</v>
      </c>
      <c r="K239" s="90"/>
      <c r="L239" s="13" t="s">
        <v>190</v>
      </c>
    </row>
    <row r="240" customFormat="false" ht="13.5" hidden="false" customHeight="false" outlineLevel="0" collapsed="false">
      <c r="A240" s="89"/>
      <c r="B240" s="13" t="s">
        <v>465</v>
      </c>
      <c r="D240" s="89"/>
      <c r="F240" s="87"/>
      <c r="G240" s="13" t="s">
        <v>218</v>
      </c>
      <c r="H240" s="88"/>
      <c r="J240" s="13" t="s">
        <v>216</v>
      </c>
      <c r="K240" s="90"/>
      <c r="L240" s="13" t="s">
        <v>190</v>
      </c>
    </row>
    <row r="241" customFormat="false" ht="13.5" hidden="false" customHeight="false" outlineLevel="0" collapsed="false">
      <c r="A241" s="89"/>
      <c r="B241" s="13" t="s">
        <v>466</v>
      </c>
      <c r="D241" s="89"/>
      <c r="F241" s="87"/>
      <c r="G241" s="13" t="s">
        <v>215</v>
      </c>
      <c r="H241" s="88"/>
      <c r="J241" s="13" t="s">
        <v>216</v>
      </c>
      <c r="K241" s="90"/>
      <c r="L241" s="13" t="s">
        <v>190</v>
      </c>
    </row>
    <row r="242" customFormat="false" ht="13.5" hidden="false" customHeight="false" outlineLevel="0" collapsed="false">
      <c r="A242" s="89"/>
      <c r="B242" s="13" t="s">
        <v>467</v>
      </c>
      <c r="D242" s="89"/>
      <c r="F242" s="87"/>
      <c r="G242" s="13" t="s">
        <v>215</v>
      </c>
      <c r="H242" s="88"/>
      <c r="J242" s="13" t="s">
        <v>216</v>
      </c>
      <c r="K242" s="90"/>
      <c r="L242" s="13" t="s">
        <v>190</v>
      </c>
    </row>
    <row r="243" customFormat="false" ht="13.5" hidden="false" customHeight="false" outlineLevel="0" collapsed="false">
      <c r="A243" s="89"/>
      <c r="B243" s="13" t="s">
        <v>468</v>
      </c>
      <c r="D243" s="89"/>
      <c r="F243" s="87"/>
      <c r="G243" s="13" t="s">
        <v>224</v>
      </c>
      <c r="H243" s="88"/>
      <c r="J243" s="13" t="n">
        <v>40</v>
      </c>
      <c r="K243" s="90"/>
      <c r="L243" s="13" t="s">
        <v>190</v>
      </c>
    </row>
    <row r="244" customFormat="false" ht="13.5" hidden="false" customHeight="false" outlineLevel="0" collapsed="false">
      <c r="A244" s="89"/>
      <c r="B244" s="13" t="s">
        <v>469</v>
      </c>
      <c r="D244" s="89"/>
      <c r="F244" s="87"/>
      <c r="G244" s="13" t="s">
        <v>215</v>
      </c>
      <c r="H244" s="88"/>
      <c r="J244" s="13" t="s">
        <v>216</v>
      </c>
      <c r="K244" s="90"/>
      <c r="L244" s="13" t="s">
        <v>190</v>
      </c>
    </row>
    <row r="245" customFormat="false" ht="13.5" hidden="false" customHeight="false" outlineLevel="0" collapsed="false">
      <c r="A245" s="89"/>
      <c r="B245" s="13" t="s">
        <v>470</v>
      </c>
      <c r="D245" s="89"/>
      <c r="F245" s="87"/>
      <c r="G245" s="13" t="s">
        <v>220</v>
      </c>
      <c r="H245" s="88"/>
      <c r="J245" s="13" t="s">
        <v>216</v>
      </c>
      <c r="K245" s="90"/>
      <c r="L245" s="13" t="s">
        <v>190</v>
      </c>
    </row>
    <row r="246" customFormat="false" ht="13.5" hidden="false" customHeight="false" outlineLevel="0" collapsed="false">
      <c r="A246" s="89"/>
      <c r="B246" s="13" t="s">
        <v>471</v>
      </c>
      <c r="D246" s="89"/>
      <c r="F246" s="87"/>
      <c r="G246" s="13" t="s">
        <v>218</v>
      </c>
      <c r="H246" s="88"/>
      <c r="J246" s="13" t="s">
        <v>216</v>
      </c>
      <c r="K246" s="90"/>
      <c r="L246" s="13" t="s">
        <v>190</v>
      </c>
    </row>
    <row r="247" customFormat="false" ht="13.5" hidden="false" customHeight="false" outlineLevel="0" collapsed="false">
      <c r="A247" s="89"/>
      <c r="B247" s="13" t="s">
        <v>472</v>
      </c>
      <c r="D247" s="89"/>
      <c r="F247" s="87"/>
      <c r="G247" s="13" t="s">
        <v>215</v>
      </c>
      <c r="H247" s="88"/>
      <c r="J247" s="13" t="s">
        <v>216</v>
      </c>
      <c r="K247" s="90"/>
      <c r="L247" s="13" t="s">
        <v>190</v>
      </c>
    </row>
    <row r="248" customFormat="false" ht="13.5" hidden="false" customHeight="false" outlineLevel="0" collapsed="false">
      <c r="A248" s="89"/>
      <c r="B248" s="13" t="s">
        <v>473</v>
      </c>
      <c r="D248" s="89"/>
      <c r="F248" s="87"/>
      <c r="G248" s="13" t="s">
        <v>218</v>
      </c>
      <c r="H248" s="88"/>
      <c r="J248" s="13" t="s">
        <v>216</v>
      </c>
      <c r="K248" s="90"/>
      <c r="L248" s="13" t="s">
        <v>190</v>
      </c>
    </row>
    <row r="249" customFormat="false" ht="13.5" hidden="false" customHeight="false" outlineLevel="0" collapsed="false">
      <c r="A249" s="89"/>
      <c r="B249" s="13" t="s">
        <v>474</v>
      </c>
      <c r="D249" s="89"/>
      <c r="F249" s="87"/>
      <c r="G249" s="13" t="s">
        <v>215</v>
      </c>
      <c r="H249" s="88"/>
      <c r="J249" s="13" t="s">
        <v>216</v>
      </c>
      <c r="K249" s="90"/>
      <c r="L249" s="13" t="s">
        <v>190</v>
      </c>
    </row>
    <row r="250" customFormat="false" ht="13.5" hidden="false" customHeight="false" outlineLevel="0" collapsed="false">
      <c r="A250" s="89"/>
      <c r="B250" s="13" t="s">
        <v>475</v>
      </c>
      <c r="D250" s="89"/>
      <c r="F250" s="87"/>
      <c r="G250" s="13" t="s">
        <v>222</v>
      </c>
      <c r="H250" s="88"/>
      <c r="J250" s="13" t="s">
        <v>216</v>
      </c>
      <c r="K250" s="90"/>
      <c r="L250" s="13" t="s">
        <v>190</v>
      </c>
    </row>
    <row r="251" customFormat="false" ht="13.5" hidden="false" customHeight="false" outlineLevel="0" collapsed="false">
      <c r="A251" s="89"/>
      <c r="B251" s="13" t="s">
        <v>476</v>
      </c>
      <c r="D251" s="89"/>
      <c r="F251" s="87"/>
      <c r="G251" s="13" t="s">
        <v>215</v>
      </c>
      <c r="H251" s="88"/>
      <c r="J251" s="13" t="s">
        <v>216</v>
      </c>
      <c r="K251" s="90"/>
      <c r="L251" s="13" t="s">
        <v>190</v>
      </c>
    </row>
    <row r="252" customFormat="false" ht="13.5" hidden="false" customHeight="false" outlineLevel="0" collapsed="false">
      <c r="A252" s="89"/>
      <c r="B252" s="13" t="s">
        <v>477</v>
      </c>
      <c r="D252" s="89"/>
      <c r="F252" s="87"/>
      <c r="G252" s="13" t="s">
        <v>215</v>
      </c>
      <c r="H252" s="88"/>
      <c r="J252" s="13" t="s">
        <v>216</v>
      </c>
      <c r="K252" s="90"/>
      <c r="L252" s="13" t="s">
        <v>190</v>
      </c>
    </row>
    <row r="253" customFormat="false" ht="13.5" hidden="false" customHeight="false" outlineLevel="0" collapsed="false">
      <c r="A253" s="89"/>
      <c r="B253" s="13" t="s">
        <v>478</v>
      </c>
      <c r="D253" s="89"/>
      <c r="F253" s="87"/>
      <c r="G253" s="13" t="s">
        <v>215</v>
      </c>
      <c r="H253" s="88"/>
      <c r="J253" s="13" t="n">
        <v>40</v>
      </c>
      <c r="K253" s="90"/>
      <c r="L253" s="13" t="s">
        <v>190</v>
      </c>
    </row>
    <row r="254" customFormat="false" ht="13.5" hidden="false" customHeight="false" outlineLevel="0" collapsed="false">
      <c r="A254" s="89"/>
      <c r="B254" s="13" t="s">
        <v>479</v>
      </c>
      <c r="D254" s="89"/>
      <c r="F254" s="87"/>
      <c r="G254" s="13" t="s">
        <v>220</v>
      </c>
      <c r="H254" s="88"/>
      <c r="J254" s="13" t="n">
        <v>40</v>
      </c>
      <c r="K254" s="90"/>
      <c r="L254" s="13" t="s">
        <v>190</v>
      </c>
    </row>
    <row r="255" customFormat="false" ht="13.5" hidden="false" customHeight="false" outlineLevel="0" collapsed="false">
      <c r="A255" s="89"/>
      <c r="B255" s="13" t="s">
        <v>480</v>
      </c>
      <c r="D255" s="89"/>
      <c r="F255" s="87"/>
      <c r="G255" s="13" t="s">
        <v>220</v>
      </c>
      <c r="H255" s="88"/>
      <c r="J255" s="13" t="n">
        <v>20</v>
      </c>
      <c r="K255" s="90"/>
      <c r="L255" s="13" t="s">
        <v>190</v>
      </c>
    </row>
    <row r="256" customFormat="false" ht="13.5" hidden="false" customHeight="false" outlineLevel="0" collapsed="false">
      <c r="A256" s="89"/>
      <c r="B256" s="13" t="s">
        <v>481</v>
      </c>
      <c r="D256" s="89"/>
      <c r="F256" s="87"/>
      <c r="G256" s="13" t="s">
        <v>215</v>
      </c>
      <c r="H256" s="88"/>
      <c r="J256" s="13" t="s">
        <v>216</v>
      </c>
      <c r="K256" s="90"/>
      <c r="L256" s="13" t="s">
        <v>190</v>
      </c>
    </row>
    <row r="257" customFormat="false" ht="13.5" hidden="false" customHeight="false" outlineLevel="0" collapsed="false">
      <c r="A257" s="89"/>
      <c r="B257" s="13" t="s">
        <v>482</v>
      </c>
      <c r="D257" s="89"/>
      <c r="F257" s="87"/>
      <c r="G257" s="13" t="s">
        <v>220</v>
      </c>
      <c r="H257" s="88"/>
      <c r="J257" s="13" t="s">
        <v>216</v>
      </c>
      <c r="K257" s="90"/>
      <c r="L257" s="13" t="s">
        <v>190</v>
      </c>
    </row>
    <row r="258" customFormat="false" ht="13.5" hidden="false" customHeight="false" outlineLevel="0" collapsed="false">
      <c r="A258" s="89"/>
      <c r="B258" s="13" t="s">
        <v>483</v>
      </c>
      <c r="D258" s="89"/>
      <c r="F258" s="87"/>
      <c r="G258" s="13" t="s">
        <v>222</v>
      </c>
      <c r="H258" s="88"/>
      <c r="J258" s="13" t="n">
        <v>20</v>
      </c>
      <c r="K258" s="90"/>
      <c r="L258" s="13" t="s">
        <v>190</v>
      </c>
    </row>
    <row r="259" customFormat="false" ht="13.5" hidden="false" customHeight="false" outlineLevel="0" collapsed="false">
      <c r="A259" s="89"/>
      <c r="B259" s="13" t="s">
        <v>484</v>
      </c>
      <c r="D259" s="89"/>
      <c r="F259" s="87"/>
      <c r="G259" s="13" t="s">
        <v>220</v>
      </c>
      <c r="H259" s="88"/>
      <c r="J259" s="13" t="s">
        <v>216</v>
      </c>
      <c r="K259" s="90"/>
      <c r="L259" s="13" t="s">
        <v>190</v>
      </c>
    </row>
    <row r="260" customFormat="false" ht="13.5" hidden="false" customHeight="false" outlineLevel="0" collapsed="false">
      <c r="A260" s="89"/>
      <c r="B260" s="13" t="s">
        <v>485</v>
      </c>
      <c r="D260" s="89"/>
      <c r="F260" s="87"/>
      <c r="G260" s="13" t="s">
        <v>215</v>
      </c>
      <c r="H260" s="88"/>
      <c r="J260" s="13" t="s">
        <v>216</v>
      </c>
      <c r="K260" s="90"/>
      <c r="L260" s="13" t="s">
        <v>190</v>
      </c>
    </row>
    <row r="261" customFormat="false" ht="13.5" hidden="false" customHeight="false" outlineLevel="0" collapsed="false">
      <c r="A261" s="89"/>
      <c r="B261" s="13" t="s">
        <v>486</v>
      </c>
      <c r="D261" s="89"/>
      <c r="F261" s="87"/>
      <c r="G261" s="13" t="s">
        <v>222</v>
      </c>
      <c r="H261" s="88"/>
      <c r="J261" s="13" t="s">
        <v>216</v>
      </c>
      <c r="K261" s="90"/>
      <c r="L261" s="13" t="s">
        <v>190</v>
      </c>
    </row>
    <row r="262" customFormat="false" ht="13.5" hidden="false" customHeight="false" outlineLevel="0" collapsed="false">
      <c r="A262" s="89"/>
      <c r="B262" s="13" t="s">
        <v>487</v>
      </c>
      <c r="D262" s="89"/>
      <c r="F262" s="87"/>
      <c r="G262" s="13" t="s">
        <v>220</v>
      </c>
      <c r="H262" s="88"/>
      <c r="J262" s="13" t="s">
        <v>216</v>
      </c>
      <c r="K262" s="90"/>
      <c r="L262" s="13" t="s">
        <v>190</v>
      </c>
    </row>
    <row r="263" customFormat="false" ht="13.5" hidden="false" customHeight="false" outlineLevel="0" collapsed="false">
      <c r="A263" s="89"/>
      <c r="B263" s="13" t="s">
        <v>488</v>
      </c>
      <c r="D263" s="89"/>
      <c r="F263" s="87"/>
      <c r="G263" s="13" t="s">
        <v>222</v>
      </c>
      <c r="H263" s="88"/>
      <c r="J263" s="13" t="n">
        <v>20</v>
      </c>
      <c r="K263" s="90"/>
      <c r="L263" s="13" t="s">
        <v>190</v>
      </c>
    </row>
    <row r="264" customFormat="false" ht="13.5" hidden="false" customHeight="false" outlineLevel="0" collapsed="false">
      <c r="A264" s="89"/>
      <c r="B264" s="13" t="s">
        <v>489</v>
      </c>
      <c r="D264" s="89"/>
      <c r="F264" s="87"/>
      <c r="G264" s="13" t="s">
        <v>220</v>
      </c>
      <c r="H264" s="88"/>
      <c r="J264" s="13" t="s">
        <v>216</v>
      </c>
      <c r="K264" s="90"/>
      <c r="L264" s="13" t="s">
        <v>190</v>
      </c>
    </row>
    <row r="265" customFormat="false" ht="13.5" hidden="false" customHeight="false" outlineLevel="0" collapsed="false">
      <c r="A265" s="89"/>
      <c r="B265" s="13" t="s">
        <v>490</v>
      </c>
      <c r="D265" s="89"/>
      <c r="F265" s="87"/>
      <c r="G265" s="13" t="s">
        <v>218</v>
      </c>
      <c r="H265" s="88"/>
      <c r="J265" s="13" t="s">
        <v>216</v>
      </c>
      <c r="K265" s="90"/>
      <c r="L265" s="13" t="s">
        <v>190</v>
      </c>
    </row>
    <row r="266" customFormat="false" ht="13.5" hidden="false" customHeight="false" outlineLevel="0" collapsed="false">
      <c r="A266" s="89"/>
      <c r="B266" s="13" t="s">
        <v>491</v>
      </c>
      <c r="D266" s="89"/>
      <c r="F266" s="87"/>
      <c r="G266" s="13" t="s">
        <v>373</v>
      </c>
      <c r="H266" s="88"/>
      <c r="J266" s="13" t="n">
        <v>20</v>
      </c>
      <c r="K266" s="90"/>
      <c r="L266" s="13" t="s">
        <v>332</v>
      </c>
    </row>
    <row r="267" customFormat="false" ht="13.5" hidden="false" customHeight="false" outlineLevel="0" collapsed="false">
      <c r="A267" s="89"/>
      <c r="B267" s="13" t="s">
        <v>492</v>
      </c>
      <c r="D267" s="89"/>
      <c r="F267" s="87"/>
      <c r="G267" s="13" t="s">
        <v>215</v>
      </c>
      <c r="H267" s="88"/>
      <c r="J267" s="13" t="s">
        <v>216</v>
      </c>
      <c r="K267" s="90"/>
      <c r="L267" s="13" t="s">
        <v>190</v>
      </c>
    </row>
    <row r="268" customFormat="false" ht="13.5" hidden="false" customHeight="false" outlineLevel="0" collapsed="false">
      <c r="A268" s="89"/>
      <c r="B268" s="13" t="s">
        <v>493</v>
      </c>
      <c r="D268" s="89"/>
      <c r="F268" s="87"/>
      <c r="G268" s="13" t="s">
        <v>220</v>
      </c>
      <c r="H268" s="88"/>
      <c r="J268" s="13" t="s">
        <v>216</v>
      </c>
      <c r="K268" s="90"/>
      <c r="L268" s="13" t="s">
        <v>190</v>
      </c>
    </row>
    <row r="269" customFormat="false" ht="13.5" hidden="false" customHeight="false" outlineLevel="0" collapsed="false">
      <c r="A269" s="89"/>
      <c r="B269" s="13" t="s">
        <v>494</v>
      </c>
      <c r="D269" s="89"/>
      <c r="F269" s="87"/>
      <c r="G269" s="13" t="s">
        <v>224</v>
      </c>
      <c r="H269" s="88"/>
      <c r="J269" s="13" t="n">
        <v>20</v>
      </c>
      <c r="K269" s="90"/>
      <c r="L269" s="13" t="s">
        <v>195</v>
      </c>
    </row>
    <row r="270" customFormat="false" ht="13.5" hidden="false" customHeight="false" outlineLevel="0" collapsed="false">
      <c r="A270" s="89"/>
      <c r="B270" s="13" t="s">
        <v>495</v>
      </c>
      <c r="D270" s="89"/>
      <c r="F270" s="87"/>
      <c r="G270" s="13" t="s">
        <v>215</v>
      </c>
      <c r="H270" s="88"/>
      <c r="J270" s="13" t="s">
        <v>216</v>
      </c>
      <c r="K270" s="90"/>
      <c r="L270" s="13" t="s">
        <v>190</v>
      </c>
    </row>
    <row r="271" customFormat="false" ht="13.5" hidden="false" customHeight="false" outlineLevel="0" collapsed="false">
      <c r="A271" s="89"/>
      <c r="B271" s="13" t="s">
        <v>496</v>
      </c>
      <c r="D271" s="89"/>
      <c r="F271" s="87"/>
      <c r="G271" s="13" t="s">
        <v>220</v>
      </c>
      <c r="H271" s="88"/>
      <c r="J271" s="13" t="s">
        <v>216</v>
      </c>
      <c r="K271" s="90"/>
      <c r="L271" s="13" t="s">
        <v>190</v>
      </c>
    </row>
    <row r="272" customFormat="false" ht="13.5" hidden="false" customHeight="false" outlineLevel="0" collapsed="false">
      <c r="A272" s="89"/>
      <c r="B272" s="13" t="s">
        <v>497</v>
      </c>
      <c r="D272" s="89"/>
      <c r="F272" s="87"/>
      <c r="G272" s="13" t="s">
        <v>220</v>
      </c>
      <c r="H272" s="88"/>
      <c r="J272" s="13" t="s">
        <v>216</v>
      </c>
      <c r="K272" s="90"/>
      <c r="L272" s="13" t="s">
        <v>190</v>
      </c>
    </row>
    <row r="273" customFormat="false" ht="13.5" hidden="false" customHeight="false" outlineLevel="0" collapsed="false">
      <c r="A273" s="89"/>
      <c r="B273" s="13" t="s">
        <v>498</v>
      </c>
      <c r="D273" s="89"/>
      <c r="F273" s="87"/>
      <c r="G273" s="13" t="s">
        <v>222</v>
      </c>
      <c r="H273" s="88"/>
      <c r="J273" s="13" t="s">
        <v>216</v>
      </c>
      <c r="K273" s="90"/>
      <c r="L273" s="13" t="s">
        <v>190</v>
      </c>
    </row>
    <row r="274" customFormat="false" ht="13.5" hidden="false" customHeight="false" outlineLevel="0" collapsed="false">
      <c r="A274" s="89"/>
      <c r="B274" s="13" t="s">
        <v>499</v>
      </c>
      <c r="D274" s="89"/>
      <c r="F274" s="87"/>
      <c r="G274" s="13" t="s">
        <v>222</v>
      </c>
      <c r="H274" s="88"/>
      <c r="J274" s="13" t="n">
        <v>20</v>
      </c>
      <c r="K274" s="90"/>
      <c r="L274" s="13" t="s">
        <v>190</v>
      </c>
    </row>
    <row r="275" customFormat="false" ht="13.5" hidden="false" customHeight="false" outlineLevel="0" collapsed="false">
      <c r="A275" s="89"/>
      <c r="B275" s="13" t="s">
        <v>500</v>
      </c>
      <c r="D275" s="89"/>
      <c r="F275" s="87"/>
      <c r="G275" s="13" t="s">
        <v>215</v>
      </c>
      <c r="H275" s="88"/>
      <c r="J275" s="13" t="s">
        <v>216</v>
      </c>
      <c r="K275" s="90"/>
      <c r="L275" s="13" t="s">
        <v>190</v>
      </c>
    </row>
    <row r="276" customFormat="false" ht="13.5" hidden="false" customHeight="false" outlineLevel="0" collapsed="false">
      <c r="A276" s="89"/>
      <c r="B276" s="13" t="s">
        <v>501</v>
      </c>
      <c r="D276" s="89"/>
      <c r="F276" s="87"/>
      <c r="G276" s="13" t="s">
        <v>224</v>
      </c>
      <c r="H276" s="88"/>
      <c r="J276" s="13" t="n">
        <v>40</v>
      </c>
      <c r="K276" s="90"/>
      <c r="L276" s="13" t="s">
        <v>190</v>
      </c>
    </row>
    <row r="277" customFormat="false" ht="13.5" hidden="false" customHeight="false" outlineLevel="0" collapsed="false">
      <c r="A277" s="89"/>
      <c r="B277" s="13" t="s">
        <v>502</v>
      </c>
      <c r="D277" s="89"/>
      <c r="F277" s="87"/>
      <c r="G277" s="13" t="s">
        <v>373</v>
      </c>
      <c r="H277" s="88"/>
      <c r="J277" s="13" t="n">
        <v>20</v>
      </c>
      <c r="K277" s="90"/>
      <c r="L277" s="13" t="s">
        <v>332</v>
      </c>
    </row>
    <row r="278" customFormat="false" ht="13.5" hidden="false" customHeight="false" outlineLevel="0" collapsed="false">
      <c r="A278" s="89"/>
      <c r="B278" s="13" t="s">
        <v>503</v>
      </c>
      <c r="D278" s="89"/>
      <c r="F278" s="87"/>
      <c r="G278" s="13" t="s">
        <v>215</v>
      </c>
      <c r="H278" s="88"/>
      <c r="J278" s="13" t="s">
        <v>216</v>
      </c>
      <c r="K278" s="90"/>
      <c r="L278" s="13" t="s">
        <v>190</v>
      </c>
    </row>
    <row r="279" customFormat="false" ht="13.5" hidden="false" customHeight="false" outlineLevel="0" collapsed="false">
      <c r="A279" s="89"/>
      <c r="B279" s="13" t="s">
        <v>504</v>
      </c>
      <c r="D279" s="89"/>
      <c r="F279" s="87"/>
      <c r="G279" s="13" t="s">
        <v>220</v>
      </c>
      <c r="H279" s="88"/>
      <c r="J279" s="13" t="s">
        <v>216</v>
      </c>
      <c r="K279" s="90"/>
      <c r="L279" s="13" t="s">
        <v>190</v>
      </c>
    </row>
    <row r="280" customFormat="false" ht="13.5" hidden="false" customHeight="false" outlineLevel="0" collapsed="false">
      <c r="A280" s="89"/>
      <c r="B280" s="13" t="s">
        <v>505</v>
      </c>
      <c r="D280" s="89"/>
      <c r="F280" s="87"/>
      <c r="G280" s="13" t="s">
        <v>224</v>
      </c>
      <c r="H280" s="88"/>
      <c r="J280" s="13" t="n">
        <v>20</v>
      </c>
      <c r="K280" s="90"/>
      <c r="L280" s="13" t="s">
        <v>195</v>
      </c>
    </row>
    <row r="281" customFormat="false" ht="13.5" hidden="false" customHeight="false" outlineLevel="0" collapsed="false">
      <c r="A281" s="89"/>
      <c r="B281" s="13" t="s">
        <v>506</v>
      </c>
      <c r="D281" s="89"/>
      <c r="F281" s="87"/>
      <c r="G281" s="13" t="s">
        <v>215</v>
      </c>
      <c r="H281" s="88"/>
      <c r="J281" s="13" t="s">
        <v>216</v>
      </c>
      <c r="K281" s="90"/>
      <c r="L281" s="13" t="s">
        <v>190</v>
      </c>
    </row>
    <row r="282" customFormat="false" ht="13.5" hidden="false" customHeight="false" outlineLevel="0" collapsed="false">
      <c r="A282" s="89"/>
      <c r="B282" s="13" t="s">
        <v>507</v>
      </c>
      <c r="D282" s="89"/>
      <c r="F282" s="87"/>
      <c r="G282" s="13" t="s">
        <v>224</v>
      </c>
      <c r="H282" s="88"/>
      <c r="J282" s="13" t="n">
        <v>40</v>
      </c>
      <c r="K282" s="90"/>
      <c r="L282" s="13" t="s">
        <v>195</v>
      </c>
    </row>
    <row r="283" customFormat="false" ht="13.5" hidden="false" customHeight="false" outlineLevel="0" collapsed="false">
      <c r="A283" s="89"/>
      <c r="B283" s="13" t="s">
        <v>508</v>
      </c>
      <c r="D283" s="89"/>
      <c r="F283" s="87"/>
      <c r="G283" s="13" t="s">
        <v>224</v>
      </c>
      <c r="H283" s="88"/>
      <c r="J283" s="13" t="n">
        <v>40</v>
      </c>
      <c r="K283" s="90"/>
      <c r="L283" s="13" t="s">
        <v>190</v>
      </c>
    </row>
    <row r="284" customFormat="false" ht="13.5" hidden="false" customHeight="false" outlineLevel="0" collapsed="false">
      <c r="A284" s="89"/>
      <c r="B284" s="13" t="s">
        <v>509</v>
      </c>
      <c r="D284" s="89"/>
      <c r="F284" s="87"/>
      <c r="G284" s="13" t="s">
        <v>222</v>
      </c>
      <c r="H284" s="88"/>
      <c r="J284" s="13" t="s">
        <v>216</v>
      </c>
      <c r="K284" s="90"/>
      <c r="L284" s="13" t="s">
        <v>190</v>
      </c>
    </row>
    <row r="285" customFormat="false" ht="13.5" hidden="false" customHeight="false" outlineLevel="0" collapsed="false">
      <c r="A285" s="89"/>
      <c r="B285" s="13" t="s">
        <v>510</v>
      </c>
      <c r="D285" s="89"/>
      <c r="F285" s="87"/>
      <c r="G285" s="13" t="s">
        <v>220</v>
      </c>
      <c r="H285" s="88"/>
      <c r="J285" s="13" t="s">
        <v>216</v>
      </c>
      <c r="K285" s="90"/>
      <c r="L285" s="13" t="s">
        <v>195</v>
      </c>
    </row>
    <row r="286" customFormat="false" ht="13.5" hidden="false" customHeight="false" outlineLevel="0" collapsed="false">
      <c r="A286" s="89"/>
      <c r="B286" s="13" t="s">
        <v>511</v>
      </c>
      <c r="D286" s="89"/>
      <c r="F286" s="87"/>
      <c r="G286" s="13" t="s">
        <v>220</v>
      </c>
      <c r="H286" s="88"/>
      <c r="J286" s="13" t="s">
        <v>216</v>
      </c>
      <c r="K286" s="90"/>
      <c r="L286" s="13" t="s">
        <v>190</v>
      </c>
    </row>
    <row r="287" customFormat="false" ht="13.5" hidden="false" customHeight="false" outlineLevel="0" collapsed="false">
      <c r="A287" s="89"/>
      <c r="B287" s="13" t="s">
        <v>512</v>
      </c>
      <c r="D287" s="89"/>
      <c r="F287" s="87"/>
      <c r="G287" s="13" t="s">
        <v>215</v>
      </c>
      <c r="H287" s="88"/>
      <c r="J287" s="13" t="s">
        <v>216</v>
      </c>
      <c r="K287" s="90"/>
      <c r="L287" s="13" t="s">
        <v>190</v>
      </c>
    </row>
    <row r="288" customFormat="false" ht="13.5" hidden="false" customHeight="false" outlineLevel="0" collapsed="false">
      <c r="A288" s="89"/>
      <c r="B288" s="13" t="s">
        <v>513</v>
      </c>
      <c r="D288" s="89"/>
      <c r="F288" s="87"/>
      <c r="G288" s="13" t="s">
        <v>224</v>
      </c>
      <c r="H288" s="88"/>
      <c r="J288" s="13" t="n">
        <v>40</v>
      </c>
      <c r="K288" s="90"/>
      <c r="L288" s="13" t="s">
        <v>190</v>
      </c>
    </row>
    <row r="289" customFormat="false" ht="13.5" hidden="false" customHeight="false" outlineLevel="0" collapsed="false">
      <c r="A289" s="89"/>
      <c r="B289" s="13" t="s">
        <v>514</v>
      </c>
      <c r="D289" s="89"/>
      <c r="F289" s="87"/>
      <c r="G289" s="13" t="s">
        <v>222</v>
      </c>
      <c r="H289" s="88"/>
      <c r="J289" s="13" t="n">
        <v>40</v>
      </c>
      <c r="K289" s="90"/>
      <c r="L289" s="13" t="s">
        <v>190</v>
      </c>
    </row>
    <row r="290" customFormat="false" ht="13.5" hidden="false" customHeight="false" outlineLevel="0" collapsed="false">
      <c r="A290" s="89"/>
      <c r="B290" s="13" t="s">
        <v>515</v>
      </c>
      <c r="D290" s="89"/>
      <c r="F290" s="87"/>
      <c r="G290" s="13" t="s">
        <v>218</v>
      </c>
      <c r="H290" s="88"/>
      <c r="J290" s="13" t="s">
        <v>216</v>
      </c>
      <c r="K290" s="90"/>
      <c r="L290" s="13" t="s">
        <v>190</v>
      </c>
    </row>
    <row r="291" customFormat="false" ht="13.5" hidden="false" customHeight="false" outlineLevel="0" collapsed="false">
      <c r="A291" s="89"/>
      <c r="B291" s="13" t="s">
        <v>516</v>
      </c>
      <c r="D291" s="89"/>
      <c r="F291" s="87"/>
      <c r="G291" s="13" t="s">
        <v>218</v>
      </c>
      <c r="H291" s="88"/>
      <c r="J291" s="13" t="n">
        <v>40</v>
      </c>
      <c r="K291" s="90"/>
      <c r="L291" s="13" t="s">
        <v>190</v>
      </c>
    </row>
    <row r="292" customFormat="false" ht="13.5" hidden="false" customHeight="false" outlineLevel="0" collapsed="false">
      <c r="A292" s="89"/>
      <c r="B292" s="13" t="s">
        <v>517</v>
      </c>
      <c r="D292" s="89"/>
      <c r="F292" s="87"/>
      <c r="G292" s="13" t="s">
        <v>224</v>
      </c>
      <c r="H292" s="88"/>
      <c r="J292" s="13" t="n">
        <v>40</v>
      </c>
      <c r="K292" s="90"/>
      <c r="L292" s="13" t="s">
        <v>195</v>
      </c>
    </row>
    <row r="293" customFormat="false" ht="13.5" hidden="false" customHeight="false" outlineLevel="0" collapsed="false">
      <c r="A293" s="89"/>
      <c r="B293" s="13" t="s">
        <v>518</v>
      </c>
      <c r="D293" s="89"/>
      <c r="F293" s="87"/>
      <c r="G293" s="13" t="s">
        <v>215</v>
      </c>
      <c r="H293" s="88"/>
      <c r="J293" s="13" t="s">
        <v>216</v>
      </c>
      <c r="K293" s="90"/>
      <c r="L293" s="13" t="s">
        <v>190</v>
      </c>
    </row>
    <row r="294" customFormat="false" ht="13.5" hidden="false" customHeight="false" outlineLevel="0" collapsed="false">
      <c r="A294" s="89"/>
      <c r="B294" s="13" t="s">
        <v>519</v>
      </c>
      <c r="D294" s="89"/>
      <c r="F294" s="87"/>
      <c r="G294" s="13" t="s">
        <v>220</v>
      </c>
      <c r="H294" s="88"/>
      <c r="J294" s="13" t="n">
        <v>20</v>
      </c>
      <c r="K294" s="90"/>
      <c r="L294" s="13" t="s">
        <v>190</v>
      </c>
    </row>
    <row r="295" customFormat="false" ht="13.5" hidden="false" customHeight="false" outlineLevel="0" collapsed="false">
      <c r="A295" s="89"/>
      <c r="B295" s="13" t="s">
        <v>520</v>
      </c>
      <c r="D295" s="89"/>
      <c r="F295" s="87"/>
      <c r="G295" s="13" t="s">
        <v>215</v>
      </c>
      <c r="H295" s="88"/>
      <c r="J295" s="13" t="s">
        <v>216</v>
      </c>
      <c r="K295" s="90"/>
      <c r="L295" s="13" t="s">
        <v>190</v>
      </c>
    </row>
    <row r="296" customFormat="false" ht="13.5" hidden="false" customHeight="false" outlineLevel="0" collapsed="false">
      <c r="A296" s="89"/>
      <c r="B296" s="13" t="s">
        <v>521</v>
      </c>
      <c r="D296" s="89"/>
      <c r="F296" s="87"/>
      <c r="G296" s="13" t="s">
        <v>220</v>
      </c>
      <c r="H296" s="88"/>
      <c r="J296" s="13" t="s">
        <v>216</v>
      </c>
      <c r="K296" s="90"/>
      <c r="L296" s="13" t="s">
        <v>190</v>
      </c>
    </row>
    <row r="297" customFormat="false" ht="13.5" hidden="false" customHeight="false" outlineLevel="0" collapsed="false">
      <c r="A297" s="89"/>
      <c r="B297" s="13" t="s">
        <v>522</v>
      </c>
      <c r="D297" s="89"/>
      <c r="F297" s="87"/>
      <c r="G297" s="13" t="s">
        <v>224</v>
      </c>
      <c r="H297" s="88"/>
      <c r="J297" s="13" t="n">
        <v>40</v>
      </c>
      <c r="K297" s="90"/>
      <c r="L297" s="13" t="s">
        <v>195</v>
      </c>
    </row>
    <row r="298" customFormat="false" ht="13.5" hidden="false" customHeight="false" outlineLevel="0" collapsed="false">
      <c r="A298" s="89"/>
      <c r="B298" s="13" t="s">
        <v>523</v>
      </c>
      <c r="D298" s="89"/>
      <c r="F298" s="87"/>
      <c r="G298" s="13" t="s">
        <v>224</v>
      </c>
      <c r="H298" s="88"/>
      <c r="J298" s="13" t="n">
        <v>40</v>
      </c>
      <c r="K298" s="90"/>
      <c r="L298" s="13" t="s">
        <v>195</v>
      </c>
    </row>
    <row r="299" customFormat="false" ht="13.5" hidden="false" customHeight="false" outlineLevel="0" collapsed="false">
      <c r="A299" s="89"/>
      <c r="B299" s="13" t="s">
        <v>524</v>
      </c>
      <c r="D299" s="89"/>
      <c r="F299" s="87"/>
      <c r="G299" s="13" t="s">
        <v>218</v>
      </c>
      <c r="H299" s="88"/>
      <c r="J299" s="13" t="s">
        <v>216</v>
      </c>
      <c r="K299" s="90"/>
      <c r="L299" s="13" t="s">
        <v>190</v>
      </c>
    </row>
    <row r="300" customFormat="false" ht="13.5" hidden="false" customHeight="false" outlineLevel="0" collapsed="false">
      <c r="A300" s="89"/>
      <c r="B300" s="13" t="s">
        <v>525</v>
      </c>
      <c r="D300" s="89"/>
      <c r="F300" s="87"/>
      <c r="G300" s="13" t="s">
        <v>215</v>
      </c>
      <c r="H300" s="88"/>
      <c r="J300" s="13" t="s">
        <v>216</v>
      </c>
      <c r="K300" s="90"/>
      <c r="L300" s="13" t="s">
        <v>190</v>
      </c>
    </row>
    <row r="301" customFormat="false" ht="13.5" hidden="false" customHeight="false" outlineLevel="0" collapsed="false">
      <c r="A301" s="89"/>
      <c r="B301" s="13" t="s">
        <v>526</v>
      </c>
      <c r="D301" s="89"/>
      <c r="F301" s="87"/>
      <c r="G301" s="13" t="s">
        <v>215</v>
      </c>
      <c r="H301" s="88"/>
      <c r="J301" s="13" t="s">
        <v>216</v>
      </c>
      <c r="K301" s="90"/>
      <c r="L301" s="13" t="s">
        <v>190</v>
      </c>
    </row>
    <row r="302" customFormat="false" ht="13.5" hidden="false" customHeight="false" outlineLevel="0" collapsed="false">
      <c r="A302" s="89"/>
      <c r="B302" s="13" t="s">
        <v>527</v>
      </c>
      <c r="D302" s="89"/>
      <c r="F302" s="87"/>
      <c r="G302" s="13" t="s">
        <v>220</v>
      </c>
      <c r="H302" s="88"/>
      <c r="J302" s="13" t="s">
        <v>216</v>
      </c>
      <c r="K302" s="90"/>
      <c r="L302" s="13" t="s">
        <v>190</v>
      </c>
    </row>
    <row r="303" customFormat="false" ht="13.5" hidden="false" customHeight="false" outlineLevel="0" collapsed="false">
      <c r="A303" s="89"/>
      <c r="B303" s="13" t="s">
        <v>528</v>
      </c>
      <c r="D303" s="89"/>
      <c r="F303" s="87"/>
      <c r="G303" s="13" t="s">
        <v>215</v>
      </c>
      <c r="H303" s="88"/>
      <c r="J303" s="13" t="s">
        <v>216</v>
      </c>
      <c r="K303" s="90"/>
      <c r="L303" s="13" t="s">
        <v>190</v>
      </c>
    </row>
    <row r="304" customFormat="false" ht="13.5" hidden="false" customHeight="false" outlineLevel="0" collapsed="false">
      <c r="A304" s="89"/>
      <c r="B304" s="13" t="s">
        <v>529</v>
      </c>
      <c r="D304" s="89"/>
      <c r="F304" s="87"/>
      <c r="G304" s="13" t="s">
        <v>220</v>
      </c>
      <c r="H304" s="88"/>
      <c r="J304" s="13" t="n">
        <v>40</v>
      </c>
      <c r="K304" s="90"/>
      <c r="L304" s="13" t="s">
        <v>195</v>
      </c>
    </row>
    <row r="305" customFormat="false" ht="13.5" hidden="false" customHeight="false" outlineLevel="0" collapsed="false">
      <c r="A305" s="89"/>
      <c r="B305" s="13" t="s">
        <v>530</v>
      </c>
      <c r="D305" s="89"/>
      <c r="F305" s="87"/>
      <c r="G305" s="13" t="s">
        <v>215</v>
      </c>
      <c r="H305" s="88"/>
      <c r="J305" s="13" t="s">
        <v>216</v>
      </c>
      <c r="K305" s="90"/>
      <c r="L305" s="13" t="s">
        <v>190</v>
      </c>
    </row>
    <row r="306" customFormat="false" ht="13.5" hidden="false" customHeight="false" outlineLevel="0" collapsed="false">
      <c r="A306" s="89"/>
      <c r="B306" s="13" t="s">
        <v>531</v>
      </c>
      <c r="D306" s="89"/>
      <c r="F306" s="87"/>
      <c r="G306" s="13" t="s">
        <v>251</v>
      </c>
      <c r="H306" s="88"/>
      <c r="J306" s="13" t="s">
        <v>216</v>
      </c>
      <c r="K306" s="90"/>
      <c r="L306" s="13" t="s">
        <v>195</v>
      </c>
    </row>
    <row r="307" customFormat="false" ht="13.5" hidden="false" customHeight="false" outlineLevel="0" collapsed="false">
      <c r="A307" s="89"/>
      <c r="B307" s="13" t="s">
        <v>532</v>
      </c>
      <c r="D307" s="89"/>
      <c r="F307" s="87"/>
      <c r="G307" s="13" t="s">
        <v>218</v>
      </c>
      <c r="H307" s="88"/>
      <c r="J307" s="13" t="s">
        <v>216</v>
      </c>
      <c r="K307" s="90"/>
      <c r="L307" s="13" t="s">
        <v>190</v>
      </c>
    </row>
    <row r="308" customFormat="false" ht="13.5" hidden="false" customHeight="false" outlineLevel="0" collapsed="false">
      <c r="A308" s="89"/>
      <c r="B308" s="13" t="s">
        <v>533</v>
      </c>
      <c r="D308" s="89"/>
      <c r="F308" s="87"/>
      <c r="G308" s="13" t="s">
        <v>373</v>
      </c>
      <c r="H308" s="88"/>
      <c r="J308" s="13" t="s">
        <v>216</v>
      </c>
      <c r="K308" s="90"/>
      <c r="L308" s="13" t="s">
        <v>197</v>
      </c>
    </row>
    <row r="309" customFormat="false" ht="13.5" hidden="false" customHeight="false" outlineLevel="0" collapsed="false">
      <c r="A309" s="89"/>
      <c r="B309" s="13" t="s">
        <v>534</v>
      </c>
      <c r="D309" s="89"/>
      <c r="F309" s="87"/>
      <c r="G309" s="13" t="s">
        <v>215</v>
      </c>
      <c r="H309" s="88"/>
      <c r="J309" s="13" t="s">
        <v>216</v>
      </c>
      <c r="K309" s="90"/>
      <c r="L309" s="13" t="s">
        <v>190</v>
      </c>
    </row>
    <row r="310" customFormat="false" ht="13.5" hidden="false" customHeight="false" outlineLevel="0" collapsed="false">
      <c r="A310" s="89"/>
      <c r="B310" s="13" t="s">
        <v>535</v>
      </c>
      <c r="D310" s="89"/>
      <c r="F310" s="87"/>
      <c r="G310" s="13" t="s">
        <v>215</v>
      </c>
      <c r="H310" s="88"/>
      <c r="J310" s="13" t="s">
        <v>216</v>
      </c>
      <c r="K310" s="90"/>
      <c r="L310" s="13" t="s">
        <v>190</v>
      </c>
    </row>
    <row r="311" customFormat="false" ht="13.5" hidden="false" customHeight="false" outlineLevel="0" collapsed="false">
      <c r="A311" s="89"/>
      <c r="B311" s="13" t="s">
        <v>536</v>
      </c>
      <c r="D311" s="89"/>
      <c r="F311" s="87"/>
      <c r="G311" s="13" t="s">
        <v>218</v>
      </c>
      <c r="H311" s="88"/>
      <c r="J311" s="13" t="s">
        <v>216</v>
      </c>
      <c r="K311" s="90"/>
      <c r="L311" s="13" t="s">
        <v>190</v>
      </c>
    </row>
    <row r="312" customFormat="false" ht="13.5" hidden="false" customHeight="false" outlineLevel="0" collapsed="false">
      <c r="A312" s="89"/>
      <c r="B312" s="13" t="s">
        <v>537</v>
      </c>
      <c r="D312" s="89"/>
      <c r="F312" s="87"/>
      <c r="G312" s="13" t="s">
        <v>218</v>
      </c>
      <c r="H312" s="88"/>
      <c r="J312" s="13" t="s">
        <v>216</v>
      </c>
      <c r="K312" s="90"/>
      <c r="L312" s="13" t="s">
        <v>190</v>
      </c>
    </row>
    <row r="313" customFormat="false" ht="13.5" hidden="false" customHeight="false" outlineLevel="0" collapsed="false">
      <c r="A313" s="89"/>
      <c r="B313" s="13" t="s">
        <v>538</v>
      </c>
      <c r="D313" s="89"/>
      <c r="F313" s="87"/>
      <c r="G313" s="13" t="s">
        <v>220</v>
      </c>
      <c r="H313" s="88"/>
      <c r="J313" s="13" t="n">
        <v>40</v>
      </c>
      <c r="K313" s="90"/>
      <c r="L313" s="13" t="s">
        <v>195</v>
      </c>
    </row>
    <row r="314" customFormat="false" ht="13.5" hidden="false" customHeight="false" outlineLevel="0" collapsed="false">
      <c r="A314" s="89"/>
      <c r="B314" s="13" t="s">
        <v>539</v>
      </c>
      <c r="D314" s="89"/>
      <c r="F314" s="87"/>
      <c r="G314" s="13" t="s">
        <v>218</v>
      </c>
      <c r="H314" s="88"/>
      <c r="J314" s="13" t="s">
        <v>216</v>
      </c>
      <c r="K314" s="90"/>
      <c r="L314" s="13" t="s">
        <v>190</v>
      </c>
    </row>
    <row r="315" customFormat="false" ht="13.5" hidden="false" customHeight="false" outlineLevel="0" collapsed="false">
      <c r="A315" s="89"/>
      <c r="B315" s="13" t="s">
        <v>540</v>
      </c>
      <c r="D315" s="89"/>
      <c r="F315" s="87"/>
      <c r="G315" s="13" t="s">
        <v>220</v>
      </c>
      <c r="H315" s="88"/>
      <c r="J315" s="13" t="s">
        <v>216</v>
      </c>
      <c r="K315" s="90"/>
      <c r="L315" s="13" t="s">
        <v>190</v>
      </c>
    </row>
    <row r="316" customFormat="false" ht="13.5" hidden="false" customHeight="false" outlineLevel="0" collapsed="false">
      <c r="A316" s="89"/>
      <c r="B316" s="13" t="s">
        <v>541</v>
      </c>
      <c r="D316" s="89"/>
      <c r="F316" s="87"/>
      <c r="G316" s="13" t="s">
        <v>218</v>
      </c>
      <c r="H316" s="88"/>
      <c r="J316" s="13" t="s">
        <v>216</v>
      </c>
      <c r="K316" s="90"/>
      <c r="L316" s="13" t="s">
        <v>190</v>
      </c>
    </row>
    <row r="317" customFormat="false" ht="13.5" hidden="false" customHeight="false" outlineLevel="0" collapsed="false">
      <c r="A317" s="89"/>
      <c r="B317" s="13" t="s">
        <v>542</v>
      </c>
      <c r="D317" s="89"/>
      <c r="F317" s="87"/>
      <c r="G317" s="13" t="s">
        <v>251</v>
      </c>
      <c r="H317" s="88"/>
      <c r="J317" s="13" t="s">
        <v>216</v>
      </c>
      <c r="K317" s="90"/>
      <c r="L317" s="13" t="s">
        <v>195</v>
      </c>
    </row>
    <row r="318" customFormat="false" ht="13.5" hidden="false" customHeight="false" outlineLevel="0" collapsed="false">
      <c r="A318" s="89"/>
      <c r="B318" s="13" t="s">
        <v>543</v>
      </c>
      <c r="D318" s="89"/>
      <c r="F318" s="87"/>
      <c r="G318" s="13" t="s">
        <v>218</v>
      </c>
      <c r="H318" s="88"/>
      <c r="J318" s="13" t="s">
        <v>216</v>
      </c>
      <c r="K318" s="90"/>
      <c r="L318" s="13" t="s">
        <v>190</v>
      </c>
    </row>
    <row r="319" customFormat="false" ht="13.5" hidden="false" customHeight="false" outlineLevel="0" collapsed="false">
      <c r="A319" s="89"/>
      <c r="B319" s="13" t="s">
        <v>544</v>
      </c>
      <c r="D319" s="89"/>
      <c r="F319" s="87"/>
      <c r="G319" s="13" t="s">
        <v>220</v>
      </c>
      <c r="H319" s="88"/>
      <c r="J319" s="13" t="s">
        <v>216</v>
      </c>
      <c r="K319" s="90"/>
      <c r="L319" s="13" t="s">
        <v>190</v>
      </c>
    </row>
    <row r="320" customFormat="false" ht="13.5" hidden="false" customHeight="false" outlineLevel="0" collapsed="false">
      <c r="A320" s="89"/>
      <c r="B320" s="13" t="s">
        <v>545</v>
      </c>
      <c r="D320" s="89"/>
      <c r="F320" s="87"/>
      <c r="G320" s="13" t="s">
        <v>220</v>
      </c>
      <c r="H320" s="88"/>
      <c r="J320" s="13" t="s">
        <v>216</v>
      </c>
      <c r="K320" s="90"/>
      <c r="L320" s="13" t="s">
        <v>190</v>
      </c>
    </row>
    <row r="321" customFormat="false" ht="13.5" hidden="false" customHeight="false" outlineLevel="0" collapsed="false">
      <c r="A321" s="89"/>
      <c r="B321" s="13" t="s">
        <v>546</v>
      </c>
      <c r="D321" s="89"/>
      <c r="F321" s="87"/>
      <c r="G321" s="13" t="s">
        <v>251</v>
      </c>
      <c r="H321" s="88"/>
      <c r="J321" s="13" t="n">
        <v>20</v>
      </c>
      <c r="K321" s="90"/>
      <c r="L321" s="13" t="s">
        <v>195</v>
      </c>
    </row>
    <row r="322" customFormat="false" ht="13.5" hidden="false" customHeight="false" outlineLevel="0" collapsed="false">
      <c r="A322" s="89"/>
      <c r="B322" s="13" t="s">
        <v>547</v>
      </c>
      <c r="D322" s="89"/>
      <c r="F322" s="87"/>
      <c r="G322" s="13" t="s">
        <v>215</v>
      </c>
      <c r="H322" s="88"/>
      <c r="J322" s="13" t="s">
        <v>216</v>
      </c>
      <c r="K322" s="90"/>
      <c r="L322" s="13" t="s">
        <v>190</v>
      </c>
    </row>
    <row r="323" customFormat="false" ht="13.5" hidden="false" customHeight="false" outlineLevel="0" collapsed="false">
      <c r="A323" s="89"/>
      <c r="B323" s="13" t="s">
        <v>548</v>
      </c>
      <c r="D323" s="89"/>
      <c r="F323" s="87"/>
      <c r="G323" s="13" t="s">
        <v>215</v>
      </c>
      <c r="H323" s="88"/>
      <c r="J323" s="13" t="s">
        <v>216</v>
      </c>
      <c r="K323" s="90"/>
      <c r="L323" s="13" t="s">
        <v>190</v>
      </c>
    </row>
    <row r="324" customFormat="false" ht="13.5" hidden="false" customHeight="false" outlineLevel="0" collapsed="false">
      <c r="A324" s="89"/>
      <c r="B324" s="13" t="s">
        <v>549</v>
      </c>
      <c r="D324" s="89"/>
      <c r="F324" s="87"/>
      <c r="G324" s="13" t="s">
        <v>224</v>
      </c>
      <c r="H324" s="88"/>
      <c r="J324" s="13" t="n">
        <v>40</v>
      </c>
      <c r="K324" s="90"/>
      <c r="L324" s="13" t="s">
        <v>195</v>
      </c>
    </row>
    <row r="325" customFormat="false" ht="13.5" hidden="false" customHeight="false" outlineLevel="0" collapsed="false">
      <c r="A325" s="89"/>
      <c r="B325" s="13" t="s">
        <v>550</v>
      </c>
      <c r="D325" s="89"/>
      <c r="F325" s="87"/>
      <c r="G325" s="13" t="s">
        <v>215</v>
      </c>
      <c r="H325" s="88"/>
      <c r="J325" s="13" t="s">
        <v>216</v>
      </c>
      <c r="K325" s="90"/>
      <c r="L325" s="13" t="s">
        <v>190</v>
      </c>
    </row>
    <row r="326" customFormat="false" ht="13.5" hidden="false" customHeight="false" outlineLevel="0" collapsed="false">
      <c r="A326" s="89"/>
      <c r="B326" s="13" t="s">
        <v>551</v>
      </c>
      <c r="D326" s="89"/>
      <c r="F326" s="87"/>
      <c r="G326" s="13" t="s">
        <v>218</v>
      </c>
      <c r="H326" s="88"/>
      <c r="J326" s="13" t="s">
        <v>216</v>
      </c>
      <c r="K326" s="90"/>
      <c r="L326" s="13" t="s">
        <v>190</v>
      </c>
    </row>
    <row r="327" customFormat="false" ht="13.5" hidden="false" customHeight="false" outlineLevel="0" collapsed="false">
      <c r="A327" s="89"/>
      <c r="B327" s="13" t="s">
        <v>552</v>
      </c>
      <c r="D327" s="89"/>
      <c r="F327" s="87"/>
      <c r="G327" s="13" t="s">
        <v>220</v>
      </c>
      <c r="H327" s="88"/>
      <c r="J327" s="13" t="s">
        <v>216</v>
      </c>
      <c r="K327" s="90"/>
      <c r="L327" s="13" t="s">
        <v>195</v>
      </c>
    </row>
    <row r="328" customFormat="false" ht="13.5" hidden="false" customHeight="false" outlineLevel="0" collapsed="false">
      <c r="A328" s="89"/>
      <c r="B328" s="13" t="s">
        <v>553</v>
      </c>
      <c r="D328" s="89"/>
      <c r="F328" s="87"/>
      <c r="G328" s="13" t="s">
        <v>251</v>
      </c>
      <c r="H328" s="88"/>
      <c r="J328" s="13" t="s">
        <v>216</v>
      </c>
      <c r="K328" s="90"/>
      <c r="L328" s="13" t="s">
        <v>195</v>
      </c>
    </row>
    <row r="329" customFormat="false" ht="13.5" hidden="false" customHeight="false" outlineLevel="0" collapsed="false">
      <c r="A329" s="89"/>
      <c r="B329" s="13" t="s">
        <v>554</v>
      </c>
      <c r="D329" s="89"/>
      <c r="F329" s="87"/>
      <c r="G329" s="13" t="s">
        <v>220</v>
      </c>
      <c r="H329" s="88"/>
      <c r="J329" s="13" t="n">
        <v>20</v>
      </c>
      <c r="K329" s="90"/>
      <c r="L329" s="13" t="s">
        <v>190</v>
      </c>
    </row>
    <row r="330" customFormat="false" ht="13.5" hidden="false" customHeight="false" outlineLevel="0" collapsed="false">
      <c r="A330" s="89"/>
      <c r="B330" s="13" t="s">
        <v>555</v>
      </c>
      <c r="D330" s="89"/>
      <c r="F330" s="87"/>
      <c r="G330" s="13" t="s">
        <v>220</v>
      </c>
      <c r="H330" s="88"/>
      <c r="J330" s="13" t="n">
        <v>20</v>
      </c>
      <c r="K330" s="90"/>
      <c r="L330" s="13" t="s">
        <v>190</v>
      </c>
    </row>
    <row r="331" customFormat="false" ht="13.5" hidden="false" customHeight="false" outlineLevel="0" collapsed="false">
      <c r="A331" s="89"/>
      <c r="B331" s="13" t="s">
        <v>556</v>
      </c>
      <c r="D331" s="89"/>
      <c r="F331" s="87"/>
      <c r="G331" s="13" t="s">
        <v>215</v>
      </c>
      <c r="H331" s="88"/>
      <c r="J331" s="13" t="s">
        <v>216</v>
      </c>
      <c r="K331" s="90"/>
      <c r="L331" s="13" t="s">
        <v>190</v>
      </c>
    </row>
    <row r="332" customFormat="false" ht="13.5" hidden="false" customHeight="false" outlineLevel="0" collapsed="false">
      <c r="A332" s="89"/>
      <c r="B332" s="13" t="s">
        <v>557</v>
      </c>
      <c r="D332" s="89"/>
      <c r="F332" s="87"/>
      <c r="G332" s="13" t="s">
        <v>215</v>
      </c>
      <c r="H332" s="88"/>
      <c r="J332" s="13" t="s">
        <v>216</v>
      </c>
      <c r="K332" s="90"/>
      <c r="L332" s="13" t="s">
        <v>190</v>
      </c>
    </row>
    <row r="333" customFormat="false" ht="13.5" hidden="false" customHeight="false" outlineLevel="0" collapsed="false">
      <c r="A333" s="89"/>
      <c r="B333" s="13" t="s">
        <v>558</v>
      </c>
      <c r="D333" s="89"/>
      <c r="F333" s="87"/>
      <c r="G333" s="13" t="s">
        <v>220</v>
      </c>
      <c r="H333" s="88"/>
      <c r="J333" s="13" t="s">
        <v>216</v>
      </c>
      <c r="K333" s="90"/>
      <c r="L333" s="13" t="s">
        <v>190</v>
      </c>
    </row>
    <row r="334" customFormat="false" ht="13.5" hidden="false" customHeight="false" outlineLevel="0" collapsed="false">
      <c r="A334" s="89"/>
      <c r="B334" s="13" t="s">
        <v>559</v>
      </c>
      <c r="D334" s="89"/>
      <c r="F334" s="87"/>
      <c r="G334" s="13" t="s">
        <v>218</v>
      </c>
      <c r="H334" s="88"/>
      <c r="J334" s="13" t="s">
        <v>216</v>
      </c>
      <c r="K334" s="90"/>
      <c r="L334" s="13" t="s">
        <v>190</v>
      </c>
    </row>
    <row r="335" customFormat="false" ht="13.5" hidden="false" customHeight="false" outlineLevel="0" collapsed="false">
      <c r="A335" s="89"/>
      <c r="B335" s="13" t="s">
        <v>560</v>
      </c>
      <c r="D335" s="89"/>
      <c r="F335" s="87"/>
      <c r="G335" s="13" t="s">
        <v>220</v>
      </c>
      <c r="H335" s="88"/>
      <c r="J335" s="13" t="s">
        <v>216</v>
      </c>
      <c r="K335" s="90"/>
      <c r="L335" s="13" t="s">
        <v>190</v>
      </c>
    </row>
    <row r="336" customFormat="false" ht="13.5" hidden="false" customHeight="false" outlineLevel="0" collapsed="false">
      <c r="A336" s="89"/>
      <c r="B336" s="13" t="s">
        <v>561</v>
      </c>
      <c r="D336" s="89"/>
      <c r="F336" s="87"/>
      <c r="G336" s="13" t="s">
        <v>215</v>
      </c>
      <c r="H336" s="88"/>
      <c r="J336" s="13" t="s">
        <v>216</v>
      </c>
      <c r="K336" s="90"/>
      <c r="L336" s="13" t="s">
        <v>190</v>
      </c>
    </row>
    <row r="337" customFormat="false" ht="13.5" hidden="false" customHeight="false" outlineLevel="0" collapsed="false">
      <c r="A337" s="89"/>
      <c r="B337" s="13" t="s">
        <v>562</v>
      </c>
      <c r="D337" s="89"/>
      <c r="F337" s="87"/>
      <c r="G337" s="13" t="s">
        <v>218</v>
      </c>
      <c r="H337" s="88"/>
      <c r="J337" s="13" t="s">
        <v>216</v>
      </c>
      <c r="K337" s="90"/>
      <c r="L337" s="13" t="s">
        <v>190</v>
      </c>
    </row>
    <row r="338" customFormat="false" ht="13.5" hidden="false" customHeight="false" outlineLevel="0" collapsed="false">
      <c r="A338" s="89"/>
      <c r="B338" s="13" t="s">
        <v>563</v>
      </c>
      <c r="D338" s="89"/>
      <c r="F338" s="87"/>
      <c r="G338" s="13" t="s">
        <v>215</v>
      </c>
      <c r="H338" s="88"/>
      <c r="J338" s="13" t="s">
        <v>216</v>
      </c>
      <c r="K338" s="90"/>
      <c r="L338" s="13" t="s">
        <v>190</v>
      </c>
    </row>
    <row r="339" customFormat="false" ht="13.5" hidden="false" customHeight="false" outlineLevel="0" collapsed="false">
      <c r="A339" s="89"/>
      <c r="B339" s="13" t="s">
        <v>564</v>
      </c>
      <c r="D339" s="89"/>
      <c r="F339" s="87"/>
      <c r="G339" s="13" t="s">
        <v>220</v>
      </c>
      <c r="H339" s="88"/>
      <c r="J339" s="13" t="s">
        <v>216</v>
      </c>
      <c r="K339" s="90"/>
      <c r="L339" s="13" t="s">
        <v>190</v>
      </c>
    </row>
    <row r="340" customFormat="false" ht="13.5" hidden="false" customHeight="false" outlineLevel="0" collapsed="false">
      <c r="A340" s="89"/>
      <c r="B340" s="13" t="s">
        <v>565</v>
      </c>
      <c r="D340" s="89"/>
      <c r="F340" s="87"/>
      <c r="G340" s="13" t="s">
        <v>218</v>
      </c>
      <c r="H340" s="88"/>
      <c r="J340" s="13" t="s">
        <v>216</v>
      </c>
      <c r="K340" s="90"/>
      <c r="L340" s="13" t="s">
        <v>190</v>
      </c>
    </row>
    <row r="341" customFormat="false" ht="13.5" hidden="false" customHeight="false" outlineLevel="0" collapsed="false">
      <c r="A341" s="89"/>
      <c r="B341" s="13" t="s">
        <v>566</v>
      </c>
      <c r="D341" s="89"/>
      <c r="F341" s="87"/>
      <c r="G341" s="13" t="s">
        <v>215</v>
      </c>
      <c r="H341" s="88"/>
      <c r="J341" s="13" t="s">
        <v>216</v>
      </c>
      <c r="K341" s="90"/>
      <c r="L341" s="13" t="s">
        <v>190</v>
      </c>
    </row>
    <row r="342" customFormat="false" ht="13.5" hidden="false" customHeight="false" outlineLevel="0" collapsed="false">
      <c r="A342" s="89"/>
      <c r="B342" s="13" t="s">
        <v>567</v>
      </c>
      <c r="D342" s="89"/>
      <c r="F342" s="87"/>
      <c r="G342" s="13" t="s">
        <v>220</v>
      </c>
      <c r="H342" s="88"/>
      <c r="J342" s="13" t="s">
        <v>216</v>
      </c>
      <c r="K342" s="90"/>
      <c r="L342" s="13" t="s">
        <v>190</v>
      </c>
    </row>
    <row r="343" customFormat="false" ht="13.5" hidden="false" customHeight="false" outlineLevel="0" collapsed="false">
      <c r="A343" s="89"/>
      <c r="B343" s="13" t="s">
        <v>568</v>
      </c>
      <c r="D343" s="89"/>
      <c r="F343" s="87"/>
      <c r="G343" s="13" t="s">
        <v>218</v>
      </c>
      <c r="H343" s="88"/>
      <c r="J343" s="13" t="s">
        <v>216</v>
      </c>
      <c r="K343" s="90"/>
      <c r="L343" s="13" t="s">
        <v>190</v>
      </c>
    </row>
    <row r="344" customFormat="false" ht="13.5" hidden="false" customHeight="false" outlineLevel="0" collapsed="false">
      <c r="A344" s="89"/>
      <c r="B344" s="13" t="s">
        <v>569</v>
      </c>
      <c r="D344" s="89"/>
      <c r="F344" s="87"/>
      <c r="G344" s="13" t="s">
        <v>570</v>
      </c>
      <c r="H344" s="88"/>
      <c r="J344" s="13" t="s">
        <v>216</v>
      </c>
      <c r="K344" s="90"/>
      <c r="L344" s="13" t="s">
        <v>190</v>
      </c>
    </row>
    <row r="345" customFormat="false" ht="13.5" hidden="false" customHeight="false" outlineLevel="0" collapsed="false">
      <c r="A345" s="89"/>
      <c r="B345" s="13" t="s">
        <v>571</v>
      </c>
      <c r="D345" s="89"/>
      <c r="F345" s="87"/>
      <c r="G345" s="13" t="s">
        <v>224</v>
      </c>
      <c r="H345" s="88"/>
      <c r="J345" s="13" t="n">
        <v>40</v>
      </c>
      <c r="K345" s="90"/>
      <c r="L345" s="13" t="s">
        <v>190</v>
      </c>
    </row>
    <row r="346" customFormat="false" ht="13.5" hidden="false" customHeight="false" outlineLevel="0" collapsed="false">
      <c r="A346" s="89"/>
      <c r="B346" s="13" t="s">
        <v>572</v>
      </c>
      <c r="D346" s="89"/>
      <c r="F346" s="87"/>
      <c r="G346" s="13" t="s">
        <v>215</v>
      </c>
      <c r="H346" s="88"/>
      <c r="J346" s="13" t="s">
        <v>216</v>
      </c>
      <c r="K346" s="90"/>
      <c r="L346" s="13" t="s">
        <v>190</v>
      </c>
    </row>
    <row r="347" customFormat="false" ht="13.5" hidden="false" customHeight="false" outlineLevel="0" collapsed="false">
      <c r="A347" s="89"/>
      <c r="B347" s="13" t="s">
        <v>573</v>
      </c>
      <c r="D347" s="89"/>
      <c r="F347" s="87"/>
      <c r="G347" s="13" t="s">
        <v>218</v>
      </c>
      <c r="H347" s="88"/>
      <c r="J347" s="13" t="s">
        <v>216</v>
      </c>
      <c r="K347" s="90"/>
      <c r="L347" s="13" t="s">
        <v>190</v>
      </c>
    </row>
    <row r="348" customFormat="false" ht="13.5" hidden="false" customHeight="false" outlineLevel="0" collapsed="false">
      <c r="A348" s="89"/>
      <c r="B348" s="13" t="s">
        <v>574</v>
      </c>
      <c r="D348" s="89"/>
      <c r="F348" s="87"/>
      <c r="G348" s="13" t="s">
        <v>224</v>
      </c>
      <c r="H348" s="88"/>
      <c r="J348" s="13" t="n">
        <v>40</v>
      </c>
      <c r="K348" s="90"/>
      <c r="L348" s="13" t="s">
        <v>195</v>
      </c>
    </row>
    <row r="349" customFormat="false" ht="13.5" hidden="false" customHeight="false" outlineLevel="0" collapsed="false">
      <c r="A349" s="89"/>
      <c r="B349" s="13" t="s">
        <v>575</v>
      </c>
      <c r="D349" s="89"/>
      <c r="F349" s="87"/>
      <c r="G349" s="13" t="s">
        <v>215</v>
      </c>
      <c r="H349" s="88"/>
      <c r="J349" s="13" t="n">
        <v>40</v>
      </c>
      <c r="K349" s="90"/>
      <c r="L349" s="13" t="s">
        <v>190</v>
      </c>
    </row>
    <row r="350" customFormat="false" ht="13.5" hidden="false" customHeight="false" outlineLevel="0" collapsed="false">
      <c r="A350" s="89"/>
      <c r="B350" s="13" t="s">
        <v>576</v>
      </c>
      <c r="D350" s="89"/>
      <c r="F350" s="87"/>
      <c r="G350" s="13" t="s">
        <v>220</v>
      </c>
      <c r="H350" s="88"/>
      <c r="J350" s="13" t="s">
        <v>216</v>
      </c>
      <c r="K350" s="90"/>
      <c r="L350" s="13" t="s">
        <v>190</v>
      </c>
    </row>
    <row r="351" customFormat="false" ht="13.5" hidden="false" customHeight="false" outlineLevel="0" collapsed="false">
      <c r="A351" s="89"/>
      <c r="B351" s="13" t="s">
        <v>577</v>
      </c>
      <c r="D351" s="89"/>
      <c r="F351" s="87"/>
      <c r="G351" s="13" t="s">
        <v>218</v>
      </c>
      <c r="H351" s="88"/>
      <c r="J351" s="13" t="s">
        <v>216</v>
      </c>
      <c r="K351" s="90"/>
      <c r="L351" s="13" t="s">
        <v>190</v>
      </c>
    </row>
    <row r="352" customFormat="false" ht="13.5" hidden="false" customHeight="false" outlineLevel="0" collapsed="false">
      <c r="A352" s="89"/>
      <c r="B352" s="13" t="s">
        <v>578</v>
      </c>
      <c r="D352" s="89"/>
      <c r="F352" s="87"/>
      <c r="G352" s="13" t="s">
        <v>222</v>
      </c>
      <c r="H352" s="88"/>
      <c r="J352" s="13" t="s">
        <v>216</v>
      </c>
      <c r="K352" s="90"/>
      <c r="L352" s="13" t="s">
        <v>190</v>
      </c>
    </row>
    <row r="353" customFormat="false" ht="13.5" hidden="false" customHeight="false" outlineLevel="0" collapsed="false">
      <c r="A353" s="89"/>
      <c r="B353" s="13" t="s">
        <v>579</v>
      </c>
      <c r="D353" s="89"/>
      <c r="F353" s="87"/>
      <c r="G353" s="13" t="s">
        <v>224</v>
      </c>
      <c r="H353" s="88"/>
      <c r="J353" s="13" t="n">
        <v>40</v>
      </c>
      <c r="K353" s="90"/>
      <c r="L353" s="13" t="s">
        <v>190</v>
      </c>
    </row>
    <row r="354" customFormat="false" ht="13.5" hidden="false" customHeight="false" outlineLevel="0" collapsed="false">
      <c r="A354" s="89"/>
      <c r="B354" s="13" t="s">
        <v>580</v>
      </c>
      <c r="D354" s="89"/>
      <c r="F354" s="87"/>
      <c r="G354" s="13" t="s">
        <v>224</v>
      </c>
      <c r="H354" s="88"/>
      <c r="J354" s="13" t="n">
        <v>40</v>
      </c>
      <c r="K354" s="90"/>
      <c r="L354" s="13" t="s">
        <v>195</v>
      </c>
    </row>
    <row r="355" customFormat="false" ht="13.5" hidden="false" customHeight="false" outlineLevel="0" collapsed="false">
      <c r="A355" s="89"/>
      <c r="B355" s="13" t="s">
        <v>581</v>
      </c>
      <c r="D355" s="89"/>
      <c r="F355" s="87"/>
      <c r="G355" s="13" t="s">
        <v>220</v>
      </c>
      <c r="H355" s="88"/>
      <c r="J355" s="13" t="s">
        <v>216</v>
      </c>
      <c r="K355" s="90"/>
      <c r="L355" s="13" t="s">
        <v>190</v>
      </c>
    </row>
    <row r="356" customFormat="false" ht="13.5" hidden="false" customHeight="false" outlineLevel="0" collapsed="false">
      <c r="A356" s="89"/>
      <c r="B356" s="13" t="s">
        <v>582</v>
      </c>
      <c r="D356" s="89"/>
      <c r="F356" s="87"/>
      <c r="G356" s="13" t="s">
        <v>220</v>
      </c>
      <c r="H356" s="88"/>
      <c r="J356" s="13" t="s">
        <v>216</v>
      </c>
      <c r="K356" s="90"/>
      <c r="L356" s="13" t="s">
        <v>190</v>
      </c>
    </row>
    <row r="357" customFormat="false" ht="13.5" hidden="false" customHeight="false" outlineLevel="0" collapsed="false">
      <c r="A357" s="89"/>
      <c r="B357" s="13" t="s">
        <v>583</v>
      </c>
      <c r="D357" s="89"/>
      <c r="F357" s="87"/>
      <c r="G357" s="13" t="s">
        <v>215</v>
      </c>
      <c r="H357" s="88"/>
      <c r="J357" s="13" t="s">
        <v>216</v>
      </c>
      <c r="K357" s="90"/>
      <c r="L357" s="13" t="s">
        <v>190</v>
      </c>
    </row>
    <row r="358" customFormat="false" ht="13.5" hidden="false" customHeight="false" outlineLevel="0" collapsed="false">
      <c r="A358" s="89"/>
      <c r="B358" s="13" t="s">
        <v>584</v>
      </c>
      <c r="D358" s="89"/>
      <c r="F358" s="87"/>
      <c r="G358" s="13" t="s">
        <v>257</v>
      </c>
      <c r="H358" s="88"/>
      <c r="J358" s="13" t="s">
        <v>216</v>
      </c>
      <c r="K358" s="90"/>
      <c r="L358" s="13" t="s">
        <v>195</v>
      </c>
    </row>
    <row r="359" customFormat="false" ht="13.5" hidden="false" customHeight="false" outlineLevel="0" collapsed="false">
      <c r="A359" s="89"/>
      <c r="B359" s="13" t="s">
        <v>585</v>
      </c>
      <c r="D359" s="89"/>
      <c r="F359" s="87"/>
      <c r="G359" s="13" t="s">
        <v>220</v>
      </c>
      <c r="H359" s="88"/>
      <c r="J359" s="13" t="s">
        <v>216</v>
      </c>
      <c r="K359" s="90"/>
      <c r="L359" s="13" t="s">
        <v>190</v>
      </c>
    </row>
    <row r="360" customFormat="false" ht="13.5" hidden="false" customHeight="false" outlineLevel="0" collapsed="false">
      <c r="A360" s="89"/>
      <c r="B360" s="13" t="s">
        <v>586</v>
      </c>
      <c r="D360" s="89"/>
      <c r="F360" s="87"/>
      <c r="G360" s="13" t="s">
        <v>218</v>
      </c>
      <c r="H360" s="88"/>
      <c r="J360" s="13" t="s">
        <v>216</v>
      </c>
      <c r="K360" s="90"/>
      <c r="L360" s="13" t="s">
        <v>190</v>
      </c>
    </row>
    <row r="361" customFormat="false" ht="13.5" hidden="false" customHeight="false" outlineLevel="0" collapsed="false">
      <c r="A361" s="89"/>
      <c r="B361" s="13" t="s">
        <v>587</v>
      </c>
      <c r="D361" s="89"/>
      <c r="F361" s="87"/>
      <c r="G361" s="13" t="s">
        <v>215</v>
      </c>
      <c r="H361" s="88"/>
      <c r="J361" s="13" t="s">
        <v>216</v>
      </c>
      <c r="K361" s="90"/>
      <c r="L361" s="13" t="s">
        <v>190</v>
      </c>
    </row>
    <row r="362" customFormat="false" ht="13.5" hidden="false" customHeight="false" outlineLevel="0" collapsed="false">
      <c r="A362" s="89"/>
      <c r="B362" s="13" t="s">
        <v>588</v>
      </c>
      <c r="D362" s="89"/>
      <c r="F362" s="87"/>
      <c r="G362" s="13" t="s">
        <v>220</v>
      </c>
      <c r="H362" s="88"/>
      <c r="J362" s="13" t="s">
        <v>216</v>
      </c>
      <c r="K362" s="90"/>
      <c r="L362" s="13" t="s">
        <v>190</v>
      </c>
    </row>
    <row r="363" customFormat="false" ht="13.5" hidden="false" customHeight="false" outlineLevel="0" collapsed="false">
      <c r="A363" s="89"/>
      <c r="B363" s="13" t="s">
        <v>589</v>
      </c>
      <c r="D363" s="89"/>
      <c r="F363" s="87"/>
      <c r="G363" s="13" t="s">
        <v>224</v>
      </c>
      <c r="H363" s="88"/>
      <c r="J363" s="13" t="n">
        <v>20</v>
      </c>
      <c r="K363" s="90"/>
      <c r="L363" s="13" t="s">
        <v>197</v>
      </c>
    </row>
    <row r="364" customFormat="false" ht="13.5" hidden="false" customHeight="false" outlineLevel="0" collapsed="false">
      <c r="A364" s="89"/>
      <c r="B364" s="13" t="s">
        <v>590</v>
      </c>
      <c r="D364" s="89"/>
      <c r="F364" s="87"/>
      <c r="G364" s="13" t="s">
        <v>218</v>
      </c>
      <c r="H364" s="88"/>
      <c r="J364" s="13" t="s">
        <v>216</v>
      </c>
      <c r="K364" s="90"/>
      <c r="L364" s="13" t="s">
        <v>190</v>
      </c>
    </row>
    <row r="365" customFormat="false" ht="13.5" hidden="false" customHeight="false" outlineLevel="0" collapsed="false">
      <c r="A365" s="89"/>
      <c r="B365" s="13" t="s">
        <v>591</v>
      </c>
      <c r="D365" s="89"/>
      <c r="F365" s="87"/>
      <c r="G365" s="13" t="s">
        <v>215</v>
      </c>
      <c r="H365" s="88"/>
      <c r="J365" s="13" t="s">
        <v>216</v>
      </c>
      <c r="K365" s="90"/>
      <c r="L365" s="13" t="s">
        <v>190</v>
      </c>
    </row>
    <row r="366" customFormat="false" ht="13.5" hidden="false" customHeight="false" outlineLevel="0" collapsed="false">
      <c r="A366" s="89"/>
      <c r="B366" s="13" t="s">
        <v>592</v>
      </c>
      <c r="D366" s="89"/>
      <c r="F366" s="87"/>
      <c r="G366" s="13" t="s">
        <v>215</v>
      </c>
      <c r="H366" s="88"/>
      <c r="J366" s="13" t="s">
        <v>216</v>
      </c>
      <c r="K366" s="90"/>
      <c r="L366" s="13" t="s">
        <v>190</v>
      </c>
    </row>
    <row r="367" customFormat="false" ht="13.5" hidden="false" customHeight="false" outlineLevel="0" collapsed="false">
      <c r="A367" s="89"/>
      <c r="B367" s="13" t="s">
        <v>593</v>
      </c>
      <c r="D367" s="89"/>
      <c r="F367" s="87"/>
      <c r="G367" s="13" t="s">
        <v>224</v>
      </c>
      <c r="H367" s="88"/>
      <c r="J367" s="13" t="n">
        <v>40</v>
      </c>
      <c r="K367" s="90"/>
      <c r="L367" s="13" t="s">
        <v>195</v>
      </c>
    </row>
    <row r="368" customFormat="false" ht="13.5" hidden="false" customHeight="false" outlineLevel="0" collapsed="false">
      <c r="A368" s="89"/>
      <c r="B368" s="13" t="s">
        <v>594</v>
      </c>
      <c r="D368" s="89"/>
      <c r="F368" s="87"/>
      <c r="G368" s="13" t="s">
        <v>215</v>
      </c>
      <c r="H368" s="88"/>
      <c r="J368" s="13" t="s">
        <v>216</v>
      </c>
      <c r="K368" s="90"/>
      <c r="L368" s="13" t="s">
        <v>190</v>
      </c>
    </row>
    <row r="369" customFormat="false" ht="13.5" hidden="false" customHeight="false" outlineLevel="0" collapsed="false">
      <c r="A369" s="89"/>
      <c r="B369" s="13" t="s">
        <v>595</v>
      </c>
      <c r="D369" s="89"/>
      <c r="F369" s="87"/>
      <c r="G369" s="13" t="s">
        <v>215</v>
      </c>
      <c r="H369" s="88"/>
      <c r="J369" s="13" t="s">
        <v>216</v>
      </c>
      <c r="K369" s="90"/>
      <c r="L369" s="13" t="s">
        <v>190</v>
      </c>
    </row>
    <row r="370" customFormat="false" ht="13.5" hidden="false" customHeight="false" outlineLevel="0" collapsed="false">
      <c r="A370" s="89"/>
      <c r="B370" s="13" t="s">
        <v>596</v>
      </c>
      <c r="D370" s="89"/>
      <c r="F370" s="87"/>
      <c r="G370" s="13" t="s">
        <v>218</v>
      </c>
      <c r="H370" s="88"/>
      <c r="J370" s="13" t="s">
        <v>216</v>
      </c>
      <c r="K370" s="90"/>
      <c r="L370" s="13" t="s">
        <v>190</v>
      </c>
    </row>
    <row r="371" customFormat="false" ht="13.5" hidden="false" customHeight="false" outlineLevel="0" collapsed="false">
      <c r="A371" s="89"/>
      <c r="B371" s="13" t="s">
        <v>597</v>
      </c>
      <c r="D371" s="89"/>
      <c r="F371" s="87"/>
      <c r="G371" s="13" t="s">
        <v>373</v>
      </c>
      <c r="H371" s="88"/>
      <c r="J371" s="13" t="n">
        <v>20</v>
      </c>
      <c r="K371" s="90"/>
      <c r="L371" s="13" t="s">
        <v>197</v>
      </c>
    </row>
    <row r="372" customFormat="false" ht="13.5" hidden="false" customHeight="false" outlineLevel="0" collapsed="false">
      <c r="A372" s="89"/>
      <c r="B372" s="13" t="s">
        <v>598</v>
      </c>
      <c r="D372" s="89"/>
      <c r="F372" s="87"/>
      <c r="G372" s="13" t="s">
        <v>257</v>
      </c>
      <c r="H372" s="88"/>
      <c r="J372" s="13" t="s">
        <v>216</v>
      </c>
      <c r="K372" s="90"/>
      <c r="L372" s="13" t="s">
        <v>195</v>
      </c>
    </row>
    <row r="373" customFormat="false" ht="13.5" hidden="false" customHeight="false" outlineLevel="0" collapsed="false">
      <c r="A373" s="89"/>
      <c r="B373" s="13" t="s">
        <v>599</v>
      </c>
      <c r="D373" s="89"/>
      <c r="F373" s="87"/>
      <c r="G373" s="13" t="s">
        <v>220</v>
      </c>
      <c r="H373" s="88"/>
      <c r="J373" s="13" t="n">
        <v>20</v>
      </c>
      <c r="K373" s="90"/>
      <c r="L373" s="13" t="s">
        <v>190</v>
      </c>
    </row>
    <row r="374" customFormat="false" ht="13.5" hidden="false" customHeight="false" outlineLevel="0" collapsed="false">
      <c r="A374" s="89"/>
      <c r="B374" s="13" t="s">
        <v>600</v>
      </c>
      <c r="D374" s="89"/>
      <c r="F374" s="87"/>
      <c r="G374" s="13" t="s">
        <v>215</v>
      </c>
      <c r="H374" s="88"/>
      <c r="J374" s="13" t="s">
        <v>216</v>
      </c>
      <c r="K374" s="90"/>
      <c r="L374" s="13" t="s">
        <v>190</v>
      </c>
    </row>
    <row r="375" customFormat="false" ht="13.5" hidden="false" customHeight="false" outlineLevel="0" collapsed="false">
      <c r="A375" s="89"/>
      <c r="B375" s="13" t="s">
        <v>601</v>
      </c>
      <c r="D375" s="89"/>
      <c r="F375" s="87"/>
      <c r="G375" s="13" t="s">
        <v>215</v>
      </c>
      <c r="H375" s="88"/>
      <c r="J375" s="13" t="s">
        <v>216</v>
      </c>
      <c r="K375" s="90"/>
      <c r="L375" s="13" t="s">
        <v>190</v>
      </c>
    </row>
    <row r="376" customFormat="false" ht="13.5" hidden="false" customHeight="false" outlineLevel="0" collapsed="false">
      <c r="A376" s="89"/>
      <c r="B376" s="13" t="s">
        <v>602</v>
      </c>
      <c r="D376" s="89"/>
      <c r="F376" s="87"/>
      <c r="G376" s="13" t="s">
        <v>215</v>
      </c>
      <c r="H376" s="88"/>
      <c r="J376" s="13" t="s">
        <v>216</v>
      </c>
      <c r="K376" s="90"/>
      <c r="L376" s="13" t="s">
        <v>190</v>
      </c>
    </row>
    <row r="377" customFormat="false" ht="13.5" hidden="false" customHeight="false" outlineLevel="0" collapsed="false">
      <c r="A377" s="89"/>
      <c r="B377" s="13" t="s">
        <v>603</v>
      </c>
      <c r="D377" s="89"/>
      <c r="F377" s="87"/>
      <c r="G377" s="13" t="s">
        <v>220</v>
      </c>
      <c r="H377" s="88"/>
      <c r="J377" s="13" t="s">
        <v>216</v>
      </c>
      <c r="K377" s="90"/>
      <c r="L377" s="13" t="s">
        <v>190</v>
      </c>
    </row>
    <row r="378" customFormat="false" ht="13.5" hidden="false" customHeight="false" outlineLevel="0" collapsed="false">
      <c r="A378" s="89"/>
      <c r="B378" s="13" t="s">
        <v>604</v>
      </c>
      <c r="D378" s="89"/>
      <c r="F378" s="87"/>
      <c r="G378" s="13" t="s">
        <v>215</v>
      </c>
      <c r="H378" s="88"/>
      <c r="J378" s="13" t="s">
        <v>216</v>
      </c>
      <c r="K378" s="90"/>
      <c r="L378" s="13" t="s">
        <v>190</v>
      </c>
    </row>
    <row r="379" customFormat="false" ht="13.5" hidden="false" customHeight="false" outlineLevel="0" collapsed="false">
      <c r="A379" s="89"/>
      <c r="B379" s="13" t="s">
        <v>605</v>
      </c>
      <c r="D379" s="89"/>
      <c r="F379" s="87"/>
      <c r="G379" s="13" t="s">
        <v>224</v>
      </c>
      <c r="H379" s="88"/>
      <c r="J379" s="13" t="n">
        <v>40</v>
      </c>
      <c r="K379" s="90"/>
      <c r="L379" s="13" t="s">
        <v>197</v>
      </c>
    </row>
    <row r="380" customFormat="false" ht="13.5" hidden="false" customHeight="false" outlineLevel="0" collapsed="false">
      <c r="A380" s="89"/>
      <c r="B380" s="13" t="s">
        <v>606</v>
      </c>
      <c r="D380" s="89"/>
      <c r="F380" s="87"/>
      <c r="G380" s="13" t="s">
        <v>373</v>
      </c>
      <c r="H380" s="88"/>
      <c r="J380" s="13" t="n">
        <v>20</v>
      </c>
      <c r="K380" s="90"/>
      <c r="L380" s="13" t="s">
        <v>332</v>
      </c>
    </row>
    <row r="381" customFormat="false" ht="13.5" hidden="false" customHeight="false" outlineLevel="0" collapsed="false">
      <c r="A381" s="89"/>
      <c r="B381" s="13" t="s">
        <v>607</v>
      </c>
      <c r="D381" s="89"/>
      <c r="F381" s="87"/>
      <c r="G381" s="13" t="s">
        <v>220</v>
      </c>
      <c r="H381" s="88"/>
      <c r="J381" s="13" t="s">
        <v>216</v>
      </c>
      <c r="K381" s="90"/>
      <c r="L381" s="13" t="s">
        <v>190</v>
      </c>
    </row>
    <row r="382" customFormat="false" ht="13.5" hidden="false" customHeight="false" outlineLevel="0" collapsed="false">
      <c r="A382" s="89"/>
      <c r="B382" s="13" t="s">
        <v>608</v>
      </c>
      <c r="D382" s="89"/>
      <c r="F382" s="87"/>
      <c r="G382" s="13" t="s">
        <v>220</v>
      </c>
      <c r="H382" s="88"/>
      <c r="J382" s="13" t="s">
        <v>216</v>
      </c>
      <c r="K382" s="90"/>
      <c r="L382" s="13" t="s">
        <v>190</v>
      </c>
    </row>
    <row r="383" customFormat="false" ht="13.5" hidden="false" customHeight="false" outlineLevel="0" collapsed="false">
      <c r="A383" s="89"/>
      <c r="B383" s="13" t="s">
        <v>609</v>
      </c>
      <c r="D383" s="89"/>
      <c r="F383" s="87"/>
      <c r="G383" s="13" t="s">
        <v>224</v>
      </c>
      <c r="H383" s="88"/>
      <c r="J383" s="13" t="n">
        <v>20</v>
      </c>
      <c r="K383" s="90"/>
      <c r="L383" s="13" t="s">
        <v>195</v>
      </c>
    </row>
    <row r="384" customFormat="false" ht="13.5" hidden="false" customHeight="false" outlineLevel="0" collapsed="false">
      <c r="A384" s="89"/>
      <c r="B384" s="13" t="s">
        <v>610</v>
      </c>
      <c r="D384" s="89"/>
      <c r="F384" s="87"/>
      <c r="G384" s="13" t="s">
        <v>218</v>
      </c>
      <c r="H384" s="88"/>
      <c r="J384" s="13" t="s">
        <v>216</v>
      </c>
      <c r="K384" s="90"/>
      <c r="L384" s="13" t="s">
        <v>190</v>
      </c>
    </row>
    <row r="385" customFormat="false" ht="13.5" hidden="false" customHeight="false" outlineLevel="0" collapsed="false">
      <c r="A385" s="89"/>
      <c r="B385" s="13" t="s">
        <v>611</v>
      </c>
      <c r="D385" s="89"/>
      <c r="F385" s="87"/>
      <c r="G385" s="13" t="s">
        <v>215</v>
      </c>
      <c r="H385" s="88"/>
      <c r="J385" s="13" t="s">
        <v>216</v>
      </c>
      <c r="K385" s="90"/>
      <c r="L385" s="13" t="s">
        <v>190</v>
      </c>
    </row>
    <row r="386" customFormat="false" ht="13.5" hidden="false" customHeight="false" outlineLevel="0" collapsed="false">
      <c r="A386" s="89"/>
      <c r="B386" s="13" t="s">
        <v>612</v>
      </c>
      <c r="D386" s="89"/>
      <c r="F386" s="87"/>
      <c r="G386" s="13" t="s">
        <v>218</v>
      </c>
      <c r="H386" s="88"/>
      <c r="J386" s="13" t="s">
        <v>216</v>
      </c>
      <c r="K386" s="90"/>
      <c r="L386" s="13" t="s">
        <v>190</v>
      </c>
    </row>
    <row r="387" customFormat="false" ht="13.5" hidden="false" customHeight="false" outlineLevel="0" collapsed="false">
      <c r="A387" s="89"/>
      <c r="B387" s="13" t="s">
        <v>613</v>
      </c>
      <c r="D387" s="89"/>
      <c r="F387" s="87"/>
      <c r="G387" s="13" t="s">
        <v>224</v>
      </c>
      <c r="H387" s="88"/>
      <c r="J387" s="13" t="n">
        <v>40</v>
      </c>
      <c r="K387" s="90"/>
      <c r="L387" s="13" t="s">
        <v>190</v>
      </c>
    </row>
    <row r="388" customFormat="false" ht="13.5" hidden="false" customHeight="false" outlineLevel="0" collapsed="false">
      <c r="A388" s="89"/>
      <c r="B388" s="13" t="s">
        <v>614</v>
      </c>
      <c r="D388" s="89"/>
      <c r="F388" s="87"/>
      <c r="G388" s="13" t="s">
        <v>220</v>
      </c>
      <c r="H388" s="88"/>
      <c r="J388" s="13" t="s">
        <v>216</v>
      </c>
      <c r="K388" s="90"/>
      <c r="L388" s="13" t="s">
        <v>190</v>
      </c>
    </row>
    <row r="389" customFormat="false" ht="13.5" hidden="false" customHeight="false" outlineLevel="0" collapsed="false">
      <c r="A389" s="89"/>
      <c r="B389" s="13" t="s">
        <v>615</v>
      </c>
      <c r="D389" s="89"/>
      <c r="F389" s="87"/>
      <c r="G389" s="13" t="s">
        <v>218</v>
      </c>
      <c r="H389" s="88"/>
      <c r="J389" s="13" t="s">
        <v>216</v>
      </c>
      <c r="K389" s="90"/>
      <c r="L389" s="13" t="s">
        <v>190</v>
      </c>
    </row>
    <row r="390" customFormat="false" ht="13.5" hidden="false" customHeight="false" outlineLevel="0" collapsed="false">
      <c r="A390" s="89"/>
      <c r="B390" s="13" t="s">
        <v>616</v>
      </c>
      <c r="D390" s="89"/>
      <c r="F390" s="87"/>
      <c r="G390" s="13" t="s">
        <v>220</v>
      </c>
      <c r="H390" s="88"/>
      <c r="J390" s="13" t="s">
        <v>216</v>
      </c>
      <c r="K390" s="90"/>
      <c r="L390" s="13" t="s">
        <v>190</v>
      </c>
    </row>
    <row r="391" customFormat="false" ht="13.5" hidden="false" customHeight="false" outlineLevel="0" collapsed="false">
      <c r="A391" s="89"/>
      <c r="B391" s="13" t="s">
        <v>617</v>
      </c>
      <c r="D391" s="89"/>
      <c r="F391" s="87"/>
      <c r="G391" s="13" t="s">
        <v>215</v>
      </c>
      <c r="H391" s="88"/>
      <c r="J391" s="13" t="s">
        <v>216</v>
      </c>
      <c r="K391" s="90"/>
      <c r="L391" s="13" t="s">
        <v>190</v>
      </c>
    </row>
    <row r="392" customFormat="false" ht="13.5" hidden="false" customHeight="false" outlineLevel="0" collapsed="false">
      <c r="A392" s="89"/>
      <c r="B392" s="13" t="s">
        <v>618</v>
      </c>
      <c r="D392" s="89"/>
      <c r="F392" s="87"/>
      <c r="G392" s="13" t="s">
        <v>215</v>
      </c>
      <c r="H392" s="88"/>
      <c r="J392" s="13" t="s">
        <v>216</v>
      </c>
      <c r="K392" s="90"/>
      <c r="L392" s="13" t="s">
        <v>190</v>
      </c>
    </row>
    <row r="393" customFormat="false" ht="13.5" hidden="false" customHeight="false" outlineLevel="0" collapsed="false">
      <c r="A393" s="89"/>
      <c r="B393" s="13" t="s">
        <v>619</v>
      </c>
      <c r="D393" s="89"/>
      <c r="F393" s="87"/>
      <c r="G393" s="13" t="s">
        <v>215</v>
      </c>
      <c r="H393" s="88"/>
      <c r="J393" s="13" t="s">
        <v>216</v>
      </c>
      <c r="K393" s="90"/>
      <c r="L393" s="13" t="s">
        <v>190</v>
      </c>
    </row>
    <row r="394" customFormat="false" ht="13.5" hidden="false" customHeight="false" outlineLevel="0" collapsed="false">
      <c r="A394" s="89"/>
      <c r="B394" s="13" t="s">
        <v>620</v>
      </c>
      <c r="D394" s="89"/>
      <c r="F394" s="87"/>
      <c r="G394" s="13" t="s">
        <v>215</v>
      </c>
      <c r="H394" s="88"/>
      <c r="J394" s="13" t="s">
        <v>216</v>
      </c>
      <c r="K394" s="90"/>
      <c r="L394" s="13" t="s">
        <v>190</v>
      </c>
    </row>
    <row r="395" customFormat="false" ht="13.5" hidden="false" customHeight="false" outlineLevel="0" collapsed="false">
      <c r="A395" s="89"/>
      <c r="B395" s="13" t="s">
        <v>621</v>
      </c>
      <c r="D395" s="89"/>
      <c r="F395" s="87"/>
      <c r="G395" s="13" t="s">
        <v>220</v>
      </c>
      <c r="H395" s="88"/>
      <c r="J395" s="13" t="s">
        <v>216</v>
      </c>
      <c r="K395" s="90"/>
      <c r="L395" s="13" t="s">
        <v>190</v>
      </c>
    </row>
    <row r="396" customFormat="false" ht="13.5" hidden="false" customHeight="false" outlineLevel="0" collapsed="false">
      <c r="A396" s="89"/>
      <c r="B396" s="13" t="s">
        <v>622</v>
      </c>
      <c r="D396" s="89"/>
      <c r="F396" s="87"/>
      <c r="G396" s="13" t="s">
        <v>373</v>
      </c>
      <c r="H396" s="88"/>
      <c r="J396" s="13" t="s">
        <v>216</v>
      </c>
      <c r="K396" s="90"/>
      <c r="L396" s="13" t="s">
        <v>197</v>
      </c>
    </row>
    <row r="397" customFormat="false" ht="13.5" hidden="false" customHeight="false" outlineLevel="0" collapsed="false">
      <c r="A397" s="89"/>
      <c r="B397" s="13" t="s">
        <v>623</v>
      </c>
      <c r="D397" s="89"/>
      <c r="F397" s="87"/>
      <c r="G397" s="13" t="s">
        <v>215</v>
      </c>
      <c r="H397" s="88"/>
      <c r="J397" s="13" t="s">
        <v>216</v>
      </c>
      <c r="K397" s="90"/>
      <c r="L397" s="13" t="s">
        <v>190</v>
      </c>
    </row>
    <row r="398" customFormat="false" ht="13.5" hidden="false" customHeight="false" outlineLevel="0" collapsed="false">
      <c r="A398" s="89"/>
      <c r="B398" s="13" t="s">
        <v>624</v>
      </c>
      <c r="D398" s="89"/>
      <c r="F398" s="87"/>
      <c r="G398" s="13" t="s">
        <v>215</v>
      </c>
      <c r="H398" s="88"/>
      <c r="J398" s="13" t="s">
        <v>216</v>
      </c>
      <c r="K398" s="90"/>
      <c r="L398" s="13" t="s">
        <v>190</v>
      </c>
    </row>
    <row r="399" customFormat="false" ht="13.5" hidden="false" customHeight="false" outlineLevel="0" collapsed="false">
      <c r="A399" s="89"/>
      <c r="B399" s="13" t="s">
        <v>625</v>
      </c>
      <c r="D399" s="89"/>
      <c r="F399" s="87"/>
      <c r="G399" s="13" t="s">
        <v>224</v>
      </c>
      <c r="H399" s="88"/>
      <c r="J399" s="13" t="n">
        <v>20</v>
      </c>
      <c r="K399" s="90"/>
      <c r="L399" s="13" t="s">
        <v>195</v>
      </c>
    </row>
    <row r="400" customFormat="false" ht="13.5" hidden="false" customHeight="false" outlineLevel="0" collapsed="false">
      <c r="A400" s="89"/>
      <c r="B400" s="13" t="s">
        <v>626</v>
      </c>
      <c r="D400" s="89"/>
      <c r="F400" s="87"/>
      <c r="G400" s="13" t="s">
        <v>373</v>
      </c>
      <c r="H400" s="88"/>
      <c r="J400" s="13" t="n">
        <v>20</v>
      </c>
      <c r="K400" s="90"/>
      <c r="L400" s="13" t="s">
        <v>332</v>
      </c>
    </row>
    <row r="401" customFormat="false" ht="13.5" hidden="false" customHeight="false" outlineLevel="0" collapsed="false">
      <c r="A401" s="89"/>
      <c r="B401" s="13" t="s">
        <v>627</v>
      </c>
      <c r="D401" s="89"/>
      <c r="F401" s="87"/>
      <c r="G401" s="13" t="s">
        <v>222</v>
      </c>
      <c r="H401" s="88"/>
      <c r="J401" s="13" t="s">
        <v>216</v>
      </c>
      <c r="K401" s="90"/>
      <c r="L401" s="13" t="s">
        <v>190</v>
      </c>
    </row>
    <row r="402" customFormat="false" ht="13.5" hidden="false" customHeight="false" outlineLevel="0" collapsed="false">
      <c r="A402" s="89"/>
      <c r="B402" s="13" t="s">
        <v>628</v>
      </c>
      <c r="D402" s="89"/>
      <c r="F402" s="87"/>
      <c r="G402" s="13" t="s">
        <v>220</v>
      </c>
      <c r="H402" s="88"/>
      <c r="J402" s="13" t="s">
        <v>216</v>
      </c>
      <c r="K402" s="90"/>
      <c r="L402" s="13" t="s">
        <v>190</v>
      </c>
    </row>
    <row r="403" customFormat="false" ht="13.5" hidden="false" customHeight="false" outlineLevel="0" collapsed="false">
      <c r="A403" s="89"/>
      <c r="B403" s="13" t="s">
        <v>629</v>
      </c>
      <c r="D403" s="89"/>
      <c r="F403" s="87"/>
      <c r="G403" s="13" t="s">
        <v>215</v>
      </c>
      <c r="H403" s="88"/>
      <c r="J403" s="13" t="s">
        <v>216</v>
      </c>
      <c r="K403" s="90"/>
      <c r="L403" s="13" t="s">
        <v>190</v>
      </c>
    </row>
    <row r="404" customFormat="false" ht="13.5" hidden="false" customHeight="false" outlineLevel="0" collapsed="false">
      <c r="A404" s="89"/>
      <c r="B404" s="13" t="s">
        <v>630</v>
      </c>
      <c r="D404" s="89"/>
      <c r="F404" s="87"/>
      <c r="G404" s="13" t="s">
        <v>277</v>
      </c>
      <c r="H404" s="88"/>
      <c r="J404" s="13" t="s">
        <v>216</v>
      </c>
      <c r="K404" s="90"/>
      <c r="L404" s="13" t="s">
        <v>195</v>
      </c>
    </row>
    <row r="405" customFormat="false" ht="13.5" hidden="false" customHeight="false" outlineLevel="0" collapsed="false">
      <c r="A405" s="89"/>
      <c r="B405" s="13" t="s">
        <v>631</v>
      </c>
      <c r="D405" s="89"/>
      <c r="F405" s="87"/>
      <c r="G405" s="13" t="s">
        <v>222</v>
      </c>
      <c r="H405" s="88"/>
      <c r="J405" s="13" t="s">
        <v>216</v>
      </c>
      <c r="K405" s="90"/>
      <c r="L405" s="13" t="s">
        <v>190</v>
      </c>
    </row>
    <row r="406" customFormat="false" ht="13.5" hidden="false" customHeight="false" outlineLevel="0" collapsed="false">
      <c r="A406" s="89"/>
      <c r="B406" s="13" t="s">
        <v>632</v>
      </c>
      <c r="D406" s="89"/>
      <c r="F406" s="87"/>
      <c r="G406" s="13" t="s">
        <v>224</v>
      </c>
      <c r="H406" s="88"/>
      <c r="J406" s="13" t="n">
        <v>20</v>
      </c>
      <c r="K406" s="90"/>
      <c r="L406" s="13" t="s">
        <v>195</v>
      </c>
    </row>
    <row r="407" customFormat="false" ht="13.5" hidden="false" customHeight="false" outlineLevel="0" collapsed="false">
      <c r="A407" s="89"/>
      <c r="B407" s="13" t="s">
        <v>633</v>
      </c>
      <c r="D407" s="89"/>
      <c r="F407" s="87"/>
      <c r="G407" s="13" t="s">
        <v>215</v>
      </c>
      <c r="H407" s="88"/>
      <c r="J407" s="13" t="s">
        <v>216</v>
      </c>
      <c r="K407" s="90"/>
      <c r="L407" s="13" t="s">
        <v>190</v>
      </c>
    </row>
    <row r="408" customFormat="false" ht="13.5" hidden="false" customHeight="false" outlineLevel="0" collapsed="false">
      <c r="A408" s="89"/>
      <c r="B408" s="13" t="s">
        <v>634</v>
      </c>
      <c r="D408" s="89"/>
      <c r="F408" s="87"/>
      <c r="G408" s="13" t="s">
        <v>218</v>
      </c>
      <c r="H408" s="88"/>
      <c r="J408" s="13" t="n">
        <v>40</v>
      </c>
      <c r="K408" s="90"/>
      <c r="L408" s="13" t="s">
        <v>190</v>
      </c>
    </row>
    <row r="409" customFormat="false" ht="13.5" hidden="false" customHeight="false" outlineLevel="0" collapsed="false">
      <c r="A409" s="89"/>
      <c r="B409" s="13" t="s">
        <v>635</v>
      </c>
      <c r="D409" s="89"/>
      <c r="F409" s="87"/>
      <c r="G409" s="13" t="s">
        <v>224</v>
      </c>
      <c r="H409" s="88"/>
      <c r="J409" s="13" t="n">
        <v>40</v>
      </c>
      <c r="K409" s="90"/>
      <c r="L409" s="13" t="s">
        <v>195</v>
      </c>
    </row>
    <row r="410" customFormat="false" ht="13.5" hidden="false" customHeight="false" outlineLevel="0" collapsed="false">
      <c r="A410" s="89"/>
      <c r="B410" s="13" t="s">
        <v>636</v>
      </c>
      <c r="D410" s="89"/>
      <c r="F410" s="87"/>
      <c r="G410" s="13" t="s">
        <v>220</v>
      </c>
      <c r="H410" s="88"/>
      <c r="J410" s="13" t="s">
        <v>216</v>
      </c>
      <c r="K410" s="90"/>
      <c r="L410" s="13" t="s">
        <v>190</v>
      </c>
    </row>
    <row r="411" customFormat="false" ht="13.5" hidden="false" customHeight="false" outlineLevel="0" collapsed="false">
      <c r="A411" s="89"/>
      <c r="B411" s="13" t="s">
        <v>637</v>
      </c>
      <c r="D411" s="89"/>
      <c r="F411" s="87"/>
      <c r="G411" s="13" t="s">
        <v>222</v>
      </c>
      <c r="H411" s="88"/>
      <c r="J411" s="13" t="s">
        <v>216</v>
      </c>
      <c r="K411" s="90"/>
      <c r="L411" s="13" t="s">
        <v>190</v>
      </c>
    </row>
    <row r="412" customFormat="false" ht="13.5" hidden="false" customHeight="false" outlineLevel="0" collapsed="false">
      <c r="A412" s="89"/>
      <c r="B412" s="13" t="s">
        <v>638</v>
      </c>
      <c r="D412" s="89"/>
      <c r="F412" s="87"/>
      <c r="G412" s="13" t="s">
        <v>220</v>
      </c>
      <c r="H412" s="88"/>
      <c r="J412" s="13" t="s">
        <v>216</v>
      </c>
      <c r="K412" s="90"/>
      <c r="L412" s="13" t="s">
        <v>190</v>
      </c>
    </row>
    <row r="413" customFormat="false" ht="13.5" hidden="false" customHeight="false" outlineLevel="0" collapsed="false">
      <c r="A413" s="89"/>
      <c r="B413" s="13" t="s">
        <v>639</v>
      </c>
      <c r="D413" s="89"/>
      <c r="F413" s="87"/>
      <c r="G413" s="13" t="s">
        <v>224</v>
      </c>
      <c r="H413" s="88"/>
      <c r="J413" s="13" t="n">
        <v>40</v>
      </c>
      <c r="K413" s="90"/>
      <c r="L413" s="13" t="s">
        <v>197</v>
      </c>
    </row>
    <row r="414" customFormat="false" ht="13.5" hidden="false" customHeight="false" outlineLevel="0" collapsed="false">
      <c r="A414" s="89"/>
      <c r="B414" s="13" t="s">
        <v>640</v>
      </c>
      <c r="D414" s="89"/>
      <c r="F414" s="87"/>
      <c r="G414" s="13" t="s">
        <v>222</v>
      </c>
      <c r="H414" s="88"/>
      <c r="J414" s="13" t="s">
        <v>216</v>
      </c>
      <c r="K414" s="90"/>
      <c r="L414" s="13" t="s">
        <v>190</v>
      </c>
    </row>
    <row r="415" customFormat="false" ht="13.5" hidden="false" customHeight="false" outlineLevel="0" collapsed="false">
      <c r="A415" s="89"/>
      <c r="B415" s="13" t="s">
        <v>641</v>
      </c>
      <c r="D415" s="89"/>
      <c r="F415" s="87"/>
      <c r="G415" s="13" t="s">
        <v>222</v>
      </c>
      <c r="H415" s="88"/>
      <c r="J415" s="13" t="s">
        <v>216</v>
      </c>
      <c r="K415" s="90"/>
      <c r="L415" s="13" t="s">
        <v>190</v>
      </c>
    </row>
    <row r="416" customFormat="false" ht="13.5" hidden="false" customHeight="false" outlineLevel="0" collapsed="false">
      <c r="A416" s="89"/>
      <c r="B416" s="13" t="s">
        <v>642</v>
      </c>
      <c r="D416" s="89"/>
      <c r="F416" s="87"/>
      <c r="G416" s="13" t="s">
        <v>220</v>
      </c>
      <c r="H416" s="88"/>
      <c r="J416" s="13" t="s">
        <v>216</v>
      </c>
      <c r="K416" s="90"/>
      <c r="L416" s="13" t="s">
        <v>190</v>
      </c>
    </row>
    <row r="417" customFormat="false" ht="13.5" hidden="false" customHeight="false" outlineLevel="0" collapsed="false">
      <c r="A417" s="89"/>
      <c r="B417" s="13" t="s">
        <v>643</v>
      </c>
      <c r="D417" s="89"/>
      <c r="F417" s="87"/>
      <c r="G417" s="13" t="s">
        <v>215</v>
      </c>
      <c r="H417" s="88"/>
      <c r="J417" s="13" t="s">
        <v>216</v>
      </c>
      <c r="K417" s="90"/>
      <c r="L417" s="13" t="s">
        <v>190</v>
      </c>
    </row>
    <row r="418" customFormat="false" ht="13.5" hidden="false" customHeight="false" outlineLevel="0" collapsed="false">
      <c r="A418" s="89"/>
      <c r="B418" s="13" t="s">
        <v>644</v>
      </c>
      <c r="D418" s="89"/>
      <c r="F418" s="87"/>
      <c r="G418" s="13" t="s">
        <v>215</v>
      </c>
      <c r="H418" s="88"/>
      <c r="J418" s="13" t="s">
        <v>216</v>
      </c>
      <c r="K418" s="90"/>
      <c r="L418" s="13" t="s">
        <v>190</v>
      </c>
    </row>
    <row r="419" customFormat="false" ht="13.5" hidden="false" customHeight="false" outlineLevel="0" collapsed="false">
      <c r="A419" s="89"/>
      <c r="B419" s="13" t="s">
        <v>645</v>
      </c>
      <c r="D419" s="89"/>
      <c r="F419" s="87"/>
      <c r="G419" s="13" t="s">
        <v>224</v>
      </c>
      <c r="H419" s="88"/>
      <c r="J419" s="13" t="n">
        <v>40</v>
      </c>
      <c r="K419" s="90"/>
      <c r="L419" s="13" t="s">
        <v>195</v>
      </c>
    </row>
    <row r="420" customFormat="false" ht="13.5" hidden="false" customHeight="false" outlineLevel="0" collapsed="false">
      <c r="A420" s="89"/>
      <c r="B420" s="13" t="s">
        <v>646</v>
      </c>
      <c r="D420" s="89"/>
      <c r="F420" s="87"/>
      <c r="G420" s="13" t="s">
        <v>251</v>
      </c>
      <c r="H420" s="88"/>
      <c r="J420" s="13" t="s">
        <v>216</v>
      </c>
      <c r="K420" s="90"/>
      <c r="L420" s="13" t="s">
        <v>195</v>
      </c>
    </row>
    <row r="421" customFormat="false" ht="13.5" hidden="false" customHeight="false" outlineLevel="0" collapsed="false">
      <c r="A421" s="89"/>
      <c r="B421" s="13" t="s">
        <v>647</v>
      </c>
      <c r="D421" s="89"/>
      <c r="F421" s="87"/>
      <c r="G421" s="13" t="s">
        <v>220</v>
      </c>
      <c r="H421" s="88"/>
      <c r="J421" s="13" t="s">
        <v>216</v>
      </c>
      <c r="K421" s="90"/>
      <c r="L421" s="13" t="s">
        <v>190</v>
      </c>
    </row>
    <row r="422" customFormat="false" ht="13.5" hidden="false" customHeight="false" outlineLevel="0" collapsed="false">
      <c r="A422" s="89"/>
      <c r="B422" s="13" t="s">
        <v>648</v>
      </c>
      <c r="D422" s="89"/>
      <c r="F422" s="87"/>
      <c r="G422" s="13" t="s">
        <v>224</v>
      </c>
      <c r="H422" s="88"/>
      <c r="J422" s="13" t="n">
        <v>40</v>
      </c>
      <c r="K422" s="90"/>
      <c r="L422" s="13" t="s">
        <v>195</v>
      </c>
    </row>
    <row r="423" customFormat="false" ht="13.5" hidden="false" customHeight="false" outlineLevel="0" collapsed="false">
      <c r="A423" s="89"/>
      <c r="B423" s="13" t="s">
        <v>649</v>
      </c>
      <c r="D423" s="89"/>
      <c r="F423" s="87"/>
      <c r="G423" s="13" t="s">
        <v>215</v>
      </c>
      <c r="H423" s="88"/>
      <c r="J423" s="13" t="s">
        <v>216</v>
      </c>
      <c r="K423" s="90"/>
      <c r="L423" s="13" t="s">
        <v>190</v>
      </c>
    </row>
    <row r="424" customFormat="false" ht="13.5" hidden="false" customHeight="false" outlineLevel="0" collapsed="false">
      <c r="A424" s="89"/>
      <c r="B424" s="13" t="s">
        <v>650</v>
      </c>
      <c r="D424" s="89"/>
      <c r="F424" s="87"/>
      <c r="G424" s="13" t="s">
        <v>224</v>
      </c>
      <c r="H424" s="88"/>
      <c r="J424" s="13" t="n">
        <v>40</v>
      </c>
      <c r="K424" s="90"/>
      <c r="L424" s="13" t="s">
        <v>195</v>
      </c>
    </row>
    <row r="425" customFormat="false" ht="13.5" hidden="false" customHeight="false" outlineLevel="0" collapsed="false">
      <c r="A425" s="89"/>
      <c r="B425" s="13" t="s">
        <v>651</v>
      </c>
      <c r="D425" s="89"/>
      <c r="F425" s="87"/>
      <c r="G425" s="13" t="s">
        <v>222</v>
      </c>
      <c r="H425" s="88"/>
      <c r="J425" s="13" t="s">
        <v>216</v>
      </c>
      <c r="K425" s="90"/>
      <c r="L425" s="13" t="s">
        <v>190</v>
      </c>
    </row>
    <row r="426" customFormat="false" ht="13.5" hidden="false" customHeight="false" outlineLevel="0" collapsed="false">
      <c r="A426" s="89"/>
      <c r="B426" s="13" t="s">
        <v>652</v>
      </c>
      <c r="D426" s="89"/>
      <c r="F426" s="87"/>
      <c r="G426" s="13" t="s">
        <v>653</v>
      </c>
      <c r="H426" s="88"/>
      <c r="J426" s="13" t="s">
        <v>216</v>
      </c>
      <c r="K426" s="90"/>
      <c r="L426" s="13" t="s">
        <v>190</v>
      </c>
    </row>
    <row r="427" customFormat="false" ht="13.5" hidden="false" customHeight="false" outlineLevel="0" collapsed="false">
      <c r="A427" s="89"/>
      <c r="B427" s="13" t="s">
        <v>654</v>
      </c>
      <c r="D427" s="89"/>
      <c r="F427" s="87"/>
      <c r="G427" s="13" t="s">
        <v>257</v>
      </c>
      <c r="H427" s="88"/>
      <c r="J427" s="13" t="n">
        <v>20</v>
      </c>
      <c r="K427" s="90"/>
      <c r="L427" s="13" t="s">
        <v>195</v>
      </c>
    </row>
    <row r="428" customFormat="false" ht="13.5" hidden="false" customHeight="false" outlineLevel="0" collapsed="false">
      <c r="A428" s="89"/>
      <c r="B428" s="13" t="s">
        <v>655</v>
      </c>
      <c r="D428" s="89"/>
      <c r="F428" s="87"/>
      <c r="G428" s="13" t="s">
        <v>220</v>
      </c>
      <c r="H428" s="88"/>
      <c r="J428" s="13" t="s">
        <v>216</v>
      </c>
      <c r="K428" s="90"/>
      <c r="L428" s="13" t="s">
        <v>190</v>
      </c>
    </row>
    <row r="429" customFormat="false" ht="13.5" hidden="false" customHeight="false" outlineLevel="0" collapsed="false">
      <c r="A429" s="89"/>
      <c r="B429" s="13" t="s">
        <v>656</v>
      </c>
      <c r="D429" s="89"/>
      <c r="F429" s="87"/>
      <c r="G429" s="13" t="s">
        <v>222</v>
      </c>
      <c r="H429" s="88"/>
      <c r="J429" s="13" t="s">
        <v>216</v>
      </c>
      <c r="K429" s="90"/>
      <c r="L429" s="13" t="s">
        <v>190</v>
      </c>
    </row>
    <row r="430" customFormat="false" ht="13.5" hidden="false" customHeight="false" outlineLevel="0" collapsed="false">
      <c r="A430" s="89"/>
      <c r="B430" s="13" t="s">
        <v>657</v>
      </c>
      <c r="D430" s="89"/>
      <c r="F430" s="87"/>
      <c r="G430" s="13" t="s">
        <v>220</v>
      </c>
      <c r="H430" s="88"/>
      <c r="J430" s="13" t="s">
        <v>216</v>
      </c>
      <c r="K430" s="90"/>
      <c r="L430" s="13" t="s">
        <v>190</v>
      </c>
    </row>
    <row r="431" customFormat="false" ht="13.5" hidden="false" customHeight="false" outlineLevel="0" collapsed="false">
      <c r="A431" s="89"/>
      <c r="B431" s="13" t="s">
        <v>658</v>
      </c>
      <c r="D431" s="89"/>
      <c r="F431" s="87"/>
      <c r="G431" s="13" t="s">
        <v>220</v>
      </c>
      <c r="H431" s="88"/>
      <c r="J431" s="13" t="s">
        <v>216</v>
      </c>
      <c r="K431" s="90"/>
      <c r="L431" s="13" t="s">
        <v>190</v>
      </c>
    </row>
    <row r="432" customFormat="false" ht="13.5" hidden="false" customHeight="false" outlineLevel="0" collapsed="false">
      <c r="A432" s="89"/>
      <c r="B432" s="13" t="s">
        <v>659</v>
      </c>
      <c r="D432" s="89"/>
      <c r="F432" s="87"/>
      <c r="G432" s="13" t="s">
        <v>215</v>
      </c>
      <c r="H432" s="88"/>
      <c r="J432" s="13" t="s">
        <v>216</v>
      </c>
      <c r="K432" s="90"/>
      <c r="L432" s="13" t="s">
        <v>190</v>
      </c>
    </row>
    <row r="433" customFormat="false" ht="13.5" hidden="false" customHeight="false" outlineLevel="0" collapsed="false">
      <c r="A433" s="89"/>
      <c r="B433" s="13" t="s">
        <v>660</v>
      </c>
      <c r="D433" s="89"/>
      <c r="F433" s="87"/>
      <c r="G433" s="13" t="s">
        <v>222</v>
      </c>
      <c r="H433" s="88"/>
      <c r="J433" s="13" t="n">
        <v>20</v>
      </c>
      <c r="K433" s="90"/>
      <c r="L433" s="13" t="s">
        <v>190</v>
      </c>
    </row>
    <row r="434" customFormat="false" ht="13.5" hidden="false" customHeight="false" outlineLevel="0" collapsed="false">
      <c r="A434" s="89"/>
      <c r="B434" s="13" t="s">
        <v>661</v>
      </c>
      <c r="D434" s="89"/>
      <c r="F434" s="87"/>
      <c r="G434" s="13" t="s">
        <v>220</v>
      </c>
      <c r="H434" s="88"/>
      <c r="J434" s="13" t="s">
        <v>216</v>
      </c>
      <c r="K434" s="90"/>
      <c r="L434" s="13" t="s">
        <v>190</v>
      </c>
    </row>
    <row r="435" customFormat="false" ht="13.5" hidden="false" customHeight="false" outlineLevel="0" collapsed="false">
      <c r="A435" s="89"/>
      <c r="B435" s="13" t="s">
        <v>662</v>
      </c>
      <c r="D435" s="89"/>
      <c r="F435" s="87"/>
      <c r="G435" s="13" t="s">
        <v>220</v>
      </c>
      <c r="H435" s="88"/>
      <c r="J435" s="13" t="s">
        <v>216</v>
      </c>
      <c r="K435" s="90"/>
      <c r="L435" s="13" t="s">
        <v>190</v>
      </c>
    </row>
    <row r="436" customFormat="false" ht="13.5" hidden="false" customHeight="false" outlineLevel="0" collapsed="false">
      <c r="A436" s="89"/>
      <c r="B436" s="13" t="s">
        <v>663</v>
      </c>
      <c r="D436" s="89"/>
      <c r="F436" s="87"/>
      <c r="G436" s="13" t="s">
        <v>220</v>
      </c>
      <c r="H436" s="88"/>
      <c r="J436" s="13" t="s">
        <v>216</v>
      </c>
      <c r="K436" s="90"/>
      <c r="L436" s="13" t="s">
        <v>195</v>
      </c>
    </row>
    <row r="437" customFormat="false" ht="13.5" hidden="false" customHeight="false" outlineLevel="0" collapsed="false">
      <c r="A437" s="89"/>
      <c r="B437" s="13" t="s">
        <v>664</v>
      </c>
      <c r="D437" s="89"/>
      <c r="F437" s="87"/>
      <c r="G437" s="13" t="s">
        <v>215</v>
      </c>
      <c r="H437" s="88"/>
      <c r="J437" s="13" t="s">
        <v>216</v>
      </c>
      <c r="K437" s="90"/>
      <c r="L437" s="13" t="s">
        <v>190</v>
      </c>
    </row>
    <row r="438" customFormat="false" ht="13.5" hidden="false" customHeight="false" outlineLevel="0" collapsed="false">
      <c r="A438" s="89"/>
      <c r="B438" s="13" t="s">
        <v>665</v>
      </c>
      <c r="D438" s="89"/>
      <c r="F438" s="87"/>
      <c r="G438" s="13" t="s">
        <v>215</v>
      </c>
      <c r="H438" s="88"/>
      <c r="J438" s="13" t="s">
        <v>216</v>
      </c>
      <c r="K438" s="90"/>
      <c r="L438" s="13" t="s">
        <v>190</v>
      </c>
    </row>
    <row r="439" customFormat="false" ht="13.5" hidden="false" customHeight="false" outlineLevel="0" collapsed="false">
      <c r="A439" s="89"/>
      <c r="B439" s="13" t="s">
        <v>666</v>
      </c>
      <c r="D439" s="89"/>
      <c r="F439" s="87"/>
      <c r="G439" s="13" t="s">
        <v>222</v>
      </c>
      <c r="H439" s="88"/>
      <c r="J439" s="13" t="s">
        <v>216</v>
      </c>
      <c r="K439" s="90"/>
      <c r="L439" s="13" t="s">
        <v>190</v>
      </c>
    </row>
    <row r="440" customFormat="false" ht="13.5" hidden="false" customHeight="false" outlineLevel="0" collapsed="false">
      <c r="A440" s="89"/>
      <c r="B440" s="13" t="s">
        <v>667</v>
      </c>
      <c r="D440" s="89"/>
      <c r="F440" s="87"/>
      <c r="G440" s="13" t="s">
        <v>224</v>
      </c>
      <c r="H440" s="88"/>
      <c r="J440" s="13" t="n">
        <v>40</v>
      </c>
      <c r="K440" s="90"/>
      <c r="L440" s="13" t="s">
        <v>190</v>
      </c>
    </row>
    <row r="441" customFormat="false" ht="13.5" hidden="false" customHeight="false" outlineLevel="0" collapsed="false">
      <c r="A441" s="89"/>
      <c r="B441" s="13" t="s">
        <v>668</v>
      </c>
      <c r="D441" s="89"/>
      <c r="F441" s="87"/>
      <c r="G441" s="13" t="s">
        <v>224</v>
      </c>
      <c r="H441" s="88"/>
      <c r="J441" s="13" t="n">
        <v>40</v>
      </c>
      <c r="K441" s="90"/>
      <c r="L441" s="13" t="s">
        <v>195</v>
      </c>
    </row>
    <row r="442" customFormat="false" ht="13.5" hidden="false" customHeight="false" outlineLevel="0" collapsed="false">
      <c r="A442" s="89"/>
      <c r="B442" s="13" t="s">
        <v>669</v>
      </c>
      <c r="D442" s="89"/>
      <c r="F442" s="87"/>
      <c r="G442" s="13" t="s">
        <v>257</v>
      </c>
      <c r="H442" s="88"/>
      <c r="J442" s="13" t="s">
        <v>216</v>
      </c>
      <c r="K442" s="90"/>
      <c r="L442" s="13" t="s">
        <v>195</v>
      </c>
    </row>
    <row r="443" customFormat="false" ht="13.5" hidden="false" customHeight="false" outlineLevel="0" collapsed="false">
      <c r="A443" s="89"/>
      <c r="B443" s="13" t="s">
        <v>670</v>
      </c>
      <c r="D443" s="89"/>
      <c r="F443" s="87"/>
      <c r="G443" s="13" t="s">
        <v>220</v>
      </c>
      <c r="H443" s="88"/>
      <c r="J443" s="13" t="s">
        <v>216</v>
      </c>
      <c r="K443" s="90"/>
      <c r="L443" s="13" t="s">
        <v>190</v>
      </c>
    </row>
    <row r="444" customFormat="false" ht="13.5" hidden="false" customHeight="false" outlineLevel="0" collapsed="false">
      <c r="A444" s="89"/>
      <c r="B444" s="13" t="s">
        <v>671</v>
      </c>
      <c r="D444" s="89"/>
      <c r="F444" s="87"/>
      <c r="G444" s="13" t="s">
        <v>220</v>
      </c>
      <c r="H444" s="88"/>
      <c r="J444" s="13" t="s">
        <v>216</v>
      </c>
      <c r="K444" s="90"/>
      <c r="L444" s="13" t="s">
        <v>190</v>
      </c>
    </row>
    <row r="445" customFormat="false" ht="13.5" hidden="false" customHeight="false" outlineLevel="0" collapsed="false">
      <c r="A445" s="89"/>
      <c r="B445" s="13" t="s">
        <v>672</v>
      </c>
      <c r="D445" s="89"/>
      <c r="F445" s="87"/>
      <c r="G445" s="13" t="s">
        <v>224</v>
      </c>
      <c r="H445" s="88"/>
      <c r="J445" s="13" t="n">
        <v>40</v>
      </c>
      <c r="K445" s="90"/>
      <c r="L445" s="13" t="s">
        <v>190</v>
      </c>
    </row>
    <row r="446" customFormat="false" ht="13.5" hidden="false" customHeight="false" outlineLevel="0" collapsed="false">
      <c r="A446" s="89"/>
      <c r="B446" s="13" t="s">
        <v>673</v>
      </c>
      <c r="D446" s="89"/>
      <c r="F446" s="87"/>
      <c r="G446" s="13" t="s">
        <v>224</v>
      </c>
      <c r="H446" s="88"/>
      <c r="J446" s="13" t="n">
        <v>40</v>
      </c>
      <c r="K446" s="90"/>
      <c r="L446" s="13" t="s">
        <v>195</v>
      </c>
    </row>
    <row r="447" customFormat="false" ht="13.5" hidden="false" customHeight="false" outlineLevel="0" collapsed="false">
      <c r="A447" s="89"/>
      <c r="B447" s="13" t="s">
        <v>674</v>
      </c>
      <c r="D447" s="89"/>
      <c r="F447" s="87"/>
      <c r="G447" s="13" t="s">
        <v>257</v>
      </c>
      <c r="H447" s="88"/>
      <c r="J447" s="13" t="s">
        <v>216</v>
      </c>
      <c r="K447" s="90"/>
      <c r="L447" s="13" t="s">
        <v>195</v>
      </c>
    </row>
    <row r="448" customFormat="false" ht="13.5" hidden="false" customHeight="false" outlineLevel="0" collapsed="false">
      <c r="A448" s="89"/>
      <c r="B448" s="13" t="s">
        <v>675</v>
      </c>
      <c r="D448" s="89"/>
      <c r="F448" s="87"/>
      <c r="G448" s="13" t="s">
        <v>224</v>
      </c>
      <c r="H448" s="88"/>
      <c r="J448" s="13" t="n">
        <v>40</v>
      </c>
      <c r="K448" s="90"/>
      <c r="L448" s="13" t="s">
        <v>195</v>
      </c>
    </row>
    <row r="449" customFormat="false" ht="13.5" hidden="false" customHeight="false" outlineLevel="0" collapsed="false">
      <c r="A449" s="89"/>
      <c r="B449" s="13" t="s">
        <v>676</v>
      </c>
      <c r="D449" s="89"/>
      <c r="F449" s="87"/>
      <c r="G449" s="13" t="s">
        <v>224</v>
      </c>
      <c r="H449" s="88"/>
      <c r="J449" s="13" t="n">
        <v>20</v>
      </c>
      <c r="K449" s="90"/>
      <c r="L449" s="13" t="s">
        <v>190</v>
      </c>
    </row>
    <row r="450" customFormat="false" ht="13.5" hidden="false" customHeight="false" outlineLevel="0" collapsed="false">
      <c r="A450" s="89"/>
      <c r="B450" s="13" t="s">
        <v>677</v>
      </c>
      <c r="D450" s="89"/>
      <c r="F450" s="87"/>
      <c r="G450" s="13" t="s">
        <v>220</v>
      </c>
      <c r="H450" s="88"/>
      <c r="J450" s="13" t="s">
        <v>216</v>
      </c>
      <c r="K450" s="90"/>
      <c r="L450" s="13" t="s">
        <v>190</v>
      </c>
    </row>
    <row r="451" customFormat="false" ht="13.5" hidden="false" customHeight="false" outlineLevel="0" collapsed="false">
      <c r="A451" s="89"/>
      <c r="B451" s="13" t="s">
        <v>678</v>
      </c>
      <c r="D451" s="89"/>
      <c r="F451" s="87"/>
      <c r="G451" s="13" t="s">
        <v>251</v>
      </c>
      <c r="H451" s="88"/>
      <c r="J451" s="13" t="s">
        <v>216</v>
      </c>
      <c r="K451" s="90"/>
      <c r="L451" s="13" t="s">
        <v>195</v>
      </c>
    </row>
    <row r="452" customFormat="false" ht="13.5" hidden="false" customHeight="false" outlineLevel="0" collapsed="false">
      <c r="A452" s="89"/>
      <c r="B452" s="13" t="s">
        <v>679</v>
      </c>
      <c r="D452" s="89"/>
      <c r="F452" s="87"/>
      <c r="G452" s="13" t="s">
        <v>222</v>
      </c>
      <c r="H452" s="88"/>
      <c r="J452" s="13" t="s">
        <v>216</v>
      </c>
      <c r="K452" s="90"/>
      <c r="L452" s="13" t="s">
        <v>190</v>
      </c>
    </row>
    <row r="453" customFormat="false" ht="13.5" hidden="false" customHeight="false" outlineLevel="0" collapsed="false">
      <c r="A453" s="89"/>
      <c r="B453" s="13" t="s">
        <v>680</v>
      </c>
      <c r="D453" s="89"/>
      <c r="F453" s="87"/>
      <c r="G453" s="13" t="s">
        <v>215</v>
      </c>
      <c r="H453" s="88"/>
      <c r="J453" s="13" t="s">
        <v>216</v>
      </c>
      <c r="K453" s="90"/>
      <c r="L453" s="13" t="s">
        <v>190</v>
      </c>
    </row>
    <row r="454" customFormat="false" ht="13.5" hidden="false" customHeight="false" outlineLevel="0" collapsed="false">
      <c r="A454" s="89"/>
      <c r="B454" s="13" t="s">
        <v>681</v>
      </c>
      <c r="D454" s="89"/>
      <c r="F454" s="87"/>
      <c r="G454" s="13" t="s">
        <v>222</v>
      </c>
      <c r="H454" s="88"/>
      <c r="J454" s="13" t="s">
        <v>216</v>
      </c>
      <c r="K454" s="90"/>
      <c r="L454" s="13" t="s">
        <v>190</v>
      </c>
    </row>
    <row r="455" customFormat="false" ht="13.5" hidden="false" customHeight="false" outlineLevel="0" collapsed="false">
      <c r="A455" s="89"/>
      <c r="B455" s="13" t="s">
        <v>682</v>
      </c>
      <c r="D455" s="89"/>
      <c r="F455" s="87"/>
      <c r="G455" s="13" t="s">
        <v>220</v>
      </c>
      <c r="H455" s="88"/>
      <c r="J455" s="13" t="s">
        <v>216</v>
      </c>
      <c r="K455" s="90"/>
      <c r="L455" s="13" t="s">
        <v>190</v>
      </c>
    </row>
    <row r="456" customFormat="false" ht="13.5" hidden="false" customHeight="false" outlineLevel="0" collapsed="false">
      <c r="A456" s="89"/>
      <c r="B456" s="13" t="s">
        <v>683</v>
      </c>
      <c r="D456" s="89"/>
      <c r="F456" s="87"/>
      <c r="G456" s="13" t="s">
        <v>220</v>
      </c>
      <c r="H456" s="88"/>
      <c r="J456" s="13" t="s">
        <v>216</v>
      </c>
      <c r="K456" s="90"/>
      <c r="L456" s="13" t="s">
        <v>190</v>
      </c>
    </row>
    <row r="457" customFormat="false" ht="13.5" hidden="false" customHeight="false" outlineLevel="0" collapsed="false">
      <c r="A457" s="89"/>
      <c r="B457" s="13" t="s">
        <v>684</v>
      </c>
      <c r="D457" s="89"/>
      <c r="F457" s="87"/>
      <c r="G457" s="13" t="s">
        <v>224</v>
      </c>
      <c r="H457" s="88"/>
      <c r="J457" s="13" t="n">
        <v>40</v>
      </c>
      <c r="K457" s="90"/>
      <c r="L457" s="13" t="s">
        <v>195</v>
      </c>
    </row>
    <row r="458" customFormat="false" ht="13.5" hidden="false" customHeight="false" outlineLevel="0" collapsed="false">
      <c r="A458" s="89"/>
      <c r="B458" s="13" t="s">
        <v>685</v>
      </c>
      <c r="D458" s="89"/>
      <c r="F458" s="87"/>
      <c r="G458" s="13" t="s">
        <v>215</v>
      </c>
      <c r="H458" s="88"/>
      <c r="J458" s="13" t="s">
        <v>216</v>
      </c>
      <c r="K458" s="90"/>
      <c r="L458" s="13" t="s">
        <v>190</v>
      </c>
    </row>
    <row r="459" customFormat="false" ht="13.5" hidden="false" customHeight="false" outlineLevel="0" collapsed="false">
      <c r="A459" s="89"/>
      <c r="B459" s="13" t="s">
        <v>686</v>
      </c>
      <c r="D459" s="89"/>
      <c r="F459" s="87"/>
      <c r="G459" s="13" t="s">
        <v>215</v>
      </c>
      <c r="H459" s="88"/>
      <c r="J459" s="13" t="s">
        <v>216</v>
      </c>
      <c r="K459" s="90"/>
      <c r="L459" s="13" t="s">
        <v>190</v>
      </c>
    </row>
    <row r="460" customFormat="false" ht="13.5" hidden="false" customHeight="false" outlineLevel="0" collapsed="false">
      <c r="A460" s="89"/>
      <c r="B460" s="13" t="s">
        <v>687</v>
      </c>
      <c r="D460" s="89"/>
      <c r="F460" s="87"/>
      <c r="G460" s="13" t="s">
        <v>220</v>
      </c>
      <c r="H460" s="88"/>
      <c r="J460" s="13" t="s">
        <v>216</v>
      </c>
      <c r="K460" s="90"/>
      <c r="L460" s="13" t="s">
        <v>190</v>
      </c>
    </row>
    <row r="461" customFormat="false" ht="13.5" hidden="false" customHeight="false" outlineLevel="0" collapsed="false">
      <c r="A461" s="89"/>
      <c r="B461" s="13" t="s">
        <v>688</v>
      </c>
      <c r="D461" s="89"/>
      <c r="F461" s="87"/>
      <c r="G461" s="13" t="s">
        <v>653</v>
      </c>
      <c r="H461" s="88"/>
      <c r="J461" s="13" t="s">
        <v>216</v>
      </c>
      <c r="K461" s="90"/>
      <c r="L461" s="13" t="s">
        <v>195</v>
      </c>
    </row>
    <row r="462" customFormat="false" ht="13.5" hidden="false" customHeight="false" outlineLevel="0" collapsed="false">
      <c r="A462" s="89"/>
      <c r="B462" s="13" t="s">
        <v>689</v>
      </c>
      <c r="D462" s="89"/>
      <c r="F462" s="87"/>
      <c r="G462" s="13" t="s">
        <v>222</v>
      </c>
      <c r="H462" s="88"/>
      <c r="J462" s="13" t="n">
        <v>20</v>
      </c>
      <c r="K462" s="90"/>
      <c r="L462" s="13" t="s">
        <v>190</v>
      </c>
    </row>
    <row r="463" customFormat="false" ht="13.5" hidden="false" customHeight="false" outlineLevel="0" collapsed="false">
      <c r="A463" s="89"/>
      <c r="B463" s="13" t="s">
        <v>690</v>
      </c>
      <c r="D463" s="89"/>
      <c r="F463" s="87"/>
      <c r="G463" s="13" t="s">
        <v>220</v>
      </c>
      <c r="H463" s="88"/>
      <c r="J463" s="13" t="s">
        <v>216</v>
      </c>
      <c r="K463" s="90"/>
      <c r="L463" s="13" t="s">
        <v>190</v>
      </c>
    </row>
    <row r="464" customFormat="false" ht="13.5" hidden="false" customHeight="false" outlineLevel="0" collapsed="false">
      <c r="A464" s="89"/>
      <c r="B464" s="13" t="s">
        <v>691</v>
      </c>
      <c r="D464" s="89"/>
      <c r="F464" s="87"/>
      <c r="G464" s="13" t="s">
        <v>220</v>
      </c>
      <c r="H464" s="88"/>
      <c r="J464" s="13" t="s">
        <v>216</v>
      </c>
      <c r="K464" s="90"/>
      <c r="L464" s="13" t="s">
        <v>190</v>
      </c>
    </row>
    <row r="465" customFormat="false" ht="13.5" hidden="false" customHeight="false" outlineLevel="0" collapsed="false">
      <c r="A465" s="89"/>
      <c r="B465" s="13" t="s">
        <v>692</v>
      </c>
      <c r="D465" s="89"/>
      <c r="F465" s="87"/>
      <c r="G465" s="13" t="s">
        <v>215</v>
      </c>
      <c r="H465" s="88"/>
      <c r="J465" s="13" t="s">
        <v>216</v>
      </c>
      <c r="K465" s="90"/>
      <c r="L465" s="13" t="s">
        <v>190</v>
      </c>
    </row>
    <row r="466" customFormat="false" ht="13.5" hidden="false" customHeight="false" outlineLevel="0" collapsed="false">
      <c r="A466" s="89"/>
      <c r="B466" s="13" t="s">
        <v>693</v>
      </c>
      <c r="D466" s="89"/>
      <c r="F466" s="87"/>
      <c r="G466" s="13" t="s">
        <v>218</v>
      </c>
      <c r="H466" s="88"/>
      <c r="J466" s="13" t="s">
        <v>216</v>
      </c>
      <c r="K466" s="90"/>
      <c r="L466" s="13" t="s">
        <v>190</v>
      </c>
    </row>
    <row r="467" customFormat="false" ht="13.5" hidden="false" customHeight="false" outlineLevel="0" collapsed="false">
      <c r="A467" s="89"/>
      <c r="B467" s="13" t="s">
        <v>694</v>
      </c>
      <c r="D467" s="89"/>
      <c r="F467" s="87"/>
      <c r="G467" s="13" t="s">
        <v>215</v>
      </c>
      <c r="H467" s="88"/>
      <c r="J467" s="13" t="s">
        <v>216</v>
      </c>
      <c r="K467" s="90"/>
      <c r="L467" s="13" t="s">
        <v>190</v>
      </c>
    </row>
    <row r="468" customFormat="false" ht="13.5" hidden="false" customHeight="false" outlineLevel="0" collapsed="false">
      <c r="A468" s="89"/>
      <c r="B468" s="13" t="s">
        <v>695</v>
      </c>
      <c r="D468" s="89"/>
      <c r="F468" s="87"/>
      <c r="G468" s="13" t="s">
        <v>222</v>
      </c>
      <c r="H468" s="88"/>
      <c r="J468" s="13" t="n">
        <v>20</v>
      </c>
      <c r="K468" s="90"/>
      <c r="L468" s="13" t="s">
        <v>190</v>
      </c>
    </row>
    <row r="469" customFormat="false" ht="13.5" hidden="false" customHeight="false" outlineLevel="0" collapsed="false">
      <c r="A469" s="89"/>
      <c r="B469" s="13" t="s">
        <v>696</v>
      </c>
      <c r="D469" s="89"/>
      <c r="F469" s="87"/>
      <c r="G469" s="13" t="s">
        <v>220</v>
      </c>
      <c r="H469" s="88"/>
      <c r="J469" s="13" t="s">
        <v>216</v>
      </c>
      <c r="K469" s="90"/>
      <c r="L469" s="13" t="s">
        <v>190</v>
      </c>
    </row>
    <row r="470" customFormat="false" ht="13.5" hidden="false" customHeight="false" outlineLevel="0" collapsed="false">
      <c r="A470" s="89"/>
      <c r="B470" s="13" t="s">
        <v>697</v>
      </c>
      <c r="D470" s="89"/>
      <c r="F470" s="87"/>
      <c r="G470" s="13" t="s">
        <v>215</v>
      </c>
      <c r="H470" s="88"/>
      <c r="J470" s="13" t="s">
        <v>216</v>
      </c>
      <c r="K470" s="90"/>
      <c r="L470" s="13" t="s">
        <v>190</v>
      </c>
    </row>
    <row r="471" customFormat="false" ht="13.5" hidden="false" customHeight="false" outlineLevel="0" collapsed="false">
      <c r="A471" s="89"/>
      <c r="B471" s="13" t="s">
        <v>698</v>
      </c>
      <c r="D471" s="89"/>
      <c r="F471" s="87"/>
      <c r="G471" s="13" t="s">
        <v>215</v>
      </c>
      <c r="H471" s="88"/>
      <c r="J471" s="13" t="s">
        <v>216</v>
      </c>
      <c r="K471" s="90"/>
      <c r="L471" s="13" t="s">
        <v>190</v>
      </c>
    </row>
    <row r="472" customFormat="false" ht="13.5" hidden="false" customHeight="false" outlineLevel="0" collapsed="false">
      <c r="A472" s="89"/>
      <c r="B472" s="13" t="s">
        <v>699</v>
      </c>
      <c r="D472" s="89"/>
      <c r="F472" s="87"/>
      <c r="G472" s="13" t="s">
        <v>220</v>
      </c>
      <c r="H472" s="88"/>
      <c r="J472" s="13" t="s">
        <v>216</v>
      </c>
      <c r="K472" s="90"/>
      <c r="L472" s="13" t="s">
        <v>190</v>
      </c>
    </row>
    <row r="473" customFormat="false" ht="13.5" hidden="false" customHeight="false" outlineLevel="0" collapsed="false">
      <c r="A473" s="89"/>
      <c r="B473" s="13" t="s">
        <v>700</v>
      </c>
      <c r="D473" s="89"/>
      <c r="F473" s="87"/>
      <c r="G473" s="13" t="s">
        <v>215</v>
      </c>
      <c r="H473" s="88"/>
      <c r="J473" s="13" t="s">
        <v>216</v>
      </c>
      <c r="K473" s="90"/>
      <c r="L473" s="13" t="s">
        <v>190</v>
      </c>
    </row>
    <row r="474" customFormat="false" ht="13.5" hidden="false" customHeight="false" outlineLevel="0" collapsed="false">
      <c r="A474" s="89"/>
      <c r="B474" s="13" t="s">
        <v>701</v>
      </c>
      <c r="D474" s="89"/>
      <c r="F474" s="87"/>
      <c r="G474" s="13" t="s">
        <v>220</v>
      </c>
      <c r="H474" s="88"/>
      <c r="J474" s="13" t="n">
        <v>20</v>
      </c>
      <c r="K474" s="90"/>
      <c r="L474" s="13" t="s">
        <v>190</v>
      </c>
    </row>
    <row r="475" customFormat="false" ht="13.5" hidden="false" customHeight="false" outlineLevel="0" collapsed="false">
      <c r="A475" s="89"/>
      <c r="B475" s="13" t="s">
        <v>702</v>
      </c>
      <c r="D475" s="89"/>
      <c r="F475" s="87"/>
      <c r="G475" s="13" t="s">
        <v>215</v>
      </c>
      <c r="H475" s="88"/>
      <c r="J475" s="13" t="s">
        <v>216</v>
      </c>
      <c r="K475" s="90"/>
      <c r="L475" s="13" t="s">
        <v>190</v>
      </c>
    </row>
    <row r="476" customFormat="false" ht="13.5" hidden="false" customHeight="false" outlineLevel="0" collapsed="false">
      <c r="A476" s="89"/>
      <c r="B476" s="13" t="s">
        <v>703</v>
      </c>
      <c r="D476" s="89"/>
      <c r="F476" s="87"/>
      <c r="G476" s="13" t="s">
        <v>215</v>
      </c>
      <c r="H476" s="88"/>
      <c r="J476" s="13" t="s">
        <v>216</v>
      </c>
      <c r="K476" s="90"/>
      <c r="L476" s="13" t="s">
        <v>190</v>
      </c>
    </row>
    <row r="477" customFormat="false" ht="13.5" hidden="false" customHeight="false" outlineLevel="0" collapsed="false">
      <c r="A477" s="89"/>
      <c r="B477" s="13" t="s">
        <v>704</v>
      </c>
      <c r="D477" s="89"/>
      <c r="F477" s="87"/>
      <c r="G477" s="13" t="s">
        <v>220</v>
      </c>
      <c r="H477" s="88"/>
      <c r="J477" s="13" t="s">
        <v>216</v>
      </c>
      <c r="K477" s="90"/>
      <c r="L477" s="13" t="s">
        <v>190</v>
      </c>
    </row>
    <row r="478" customFormat="false" ht="13.5" hidden="false" customHeight="false" outlineLevel="0" collapsed="false">
      <c r="A478" s="89"/>
      <c r="B478" s="13" t="s">
        <v>705</v>
      </c>
      <c r="D478" s="89"/>
      <c r="F478" s="87"/>
      <c r="G478" s="13" t="s">
        <v>222</v>
      </c>
      <c r="H478" s="88"/>
      <c r="J478" s="13" t="s">
        <v>216</v>
      </c>
      <c r="K478" s="90"/>
      <c r="L478" s="13" t="s">
        <v>190</v>
      </c>
    </row>
    <row r="479" customFormat="false" ht="13.5" hidden="false" customHeight="false" outlineLevel="0" collapsed="false">
      <c r="A479" s="89"/>
      <c r="B479" s="13" t="s">
        <v>706</v>
      </c>
      <c r="D479" s="89"/>
      <c r="F479" s="87"/>
      <c r="G479" s="13" t="s">
        <v>220</v>
      </c>
      <c r="H479" s="88"/>
      <c r="J479" s="13" t="n">
        <v>40</v>
      </c>
      <c r="K479" s="90"/>
      <c r="L479" s="13" t="s">
        <v>190</v>
      </c>
    </row>
    <row r="480" customFormat="false" ht="13.5" hidden="false" customHeight="false" outlineLevel="0" collapsed="false">
      <c r="A480" s="89"/>
      <c r="B480" s="13" t="s">
        <v>707</v>
      </c>
      <c r="D480" s="89"/>
      <c r="F480" s="87"/>
      <c r="G480" s="13" t="s">
        <v>215</v>
      </c>
      <c r="H480" s="88"/>
      <c r="J480" s="13" t="s">
        <v>216</v>
      </c>
      <c r="K480" s="90"/>
      <c r="L480" s="13" t="s">
        <v>190</v>
      </c>
    </row>
    <row r="481" customFormat="false" ht="13.5" hidden="false" customHeight="false" outlineLevel="0" collapsed="false">
      <c r="A481" s="89"/>
      <c r="B481" s="13" t="s">
        <v>708</v>
      </c>
      <c r="D481" s="89"/>
      <c r="F481" s="87"/>
      <c r="G481" s="13" t="s">
        <v>215</v>
      </c>
      <c r="H481" s="88"/>
      <c r="J481" s="13" t="s">
        <v>216</v>
      </c>
      <c r="K481" s="90"/>
      <c r="L481" s="13" t="s">
        <v>190</v>
      </c>
    </row>
    <row r="482" customFormat="false" ht="13.5" hidden="false" customHeight="false" outlineLevel="0" collapsed="false">
      <c r="A482" s="89"/>
      <c r="B482" s="13" t="s">
        <v>709</v>
      </c>
      <c r="D482" s="89"/>
      <c r="F482" s="87"/>
      <c r="G482" s="13" t="s">
        <v>215</v>
      </c>
      <c r="H482" s="88"/>
      <c r="J482" s="13" t="s">
        <v>216</v>
      </c>
      <c r="K482" s="90"/>
      <c r="L482" s="13" t="s">
        <v>190</v>
      </c>
    </row>
    <row r="483" customFormat="false" ht="13.5" hidden="false" customHeight="false" outlineLevel="0" collapsed="false">
      <c r="A483" s="89"/>
      <c r="B483" s="13" t="s">
        <v>710</v>
      </c>
      <c r="D483" s="89"/>
      <c r="F483" s="87"/>
      <c r="G483" s="13" t="s">
        <v>251</v>
      </c>
      <c r="H483" s="88"/>
      <c r="J483" s="13" t="s">
        <v>216</v>
      </c>
      <c r="K483" s="90"/>
      <c r="L483" s="13" t="s">
        <v>197</v>
      </c>
    </row>
    <row r="484" customFormat="false" ht="13.5" hidden="false" customHeight="false" outlineLevel="0" collapsed="false">
      <c r="A484" s="89"/>
      <c r="B484" s="13" t="s">
        <v>711</v>
      </c>
      <c r="D484" s="89"/>
      <c r="F484" s="87"/>
      <c r="G484" s="13" t="s">
        <v>251</v>
      </c>
      <c r="H484" s="88"/>
      <c r="J484" s="13" t="s">
        <v>216</v>
      </c>
      <c r="K484" s="90"/>
      <c r="L484" s="13" t="s">
        <v>195</v>
      </c>
    </row>
    <row r="485" customFormat="false" ht="13.5" hidden="false" customHeight="false" outlineLevel="0" collapsed="false">
      <c r="A485" s="89"/>
      <c r="B485" s="13" t="s">
        <v>712</v>
      </c>
      <c r="D485" s="89"/>
      <c r="F485" s="87"/>
      <c r="G485" s="13" t="s">
        <v>215</v>
      </c>
      <c r="H485" s="88"/>
      <c r="J485" s="13" t="s">
        <v>216</v>
      </c>
      <c r="K485" s="90"/>
      <c r="L485" s="13" t="s">
        <v>190</v>
      </c>
    </row>
    <row r="486" customFormat="false" ht="13.5" hidden="false" customHeight="false" outlineLevel="0" collapsed="false">
      <c r="A486" s="89"/>
      <c r="B486" s="13" t="s">
        <v>713</v>
      </c>
      <c r="D486" s="89"/>
      <c r="F486" s="87"/>
      <c r="G486" s="13" t="s">
        <v>215</v>
      </c>
      <c r="H486" s="88"/>
      <c r="J486" s="13" t="s">
        <v>216</v>
      </c>
      <c r="K486" s="90"/>
      <c r="L486" s="13" t="s">
        <v>190</v>
      </c>
    </row>
    <row r="487" customFormat="false" ht="13.5" hidden="false" customHeight="false" outlineLevel="0" collapsed="false">
      <c r="A487" s="89"/>
      <c r="B487" s="13" t="s">
        <v>714</v>
      </c>
      <c r="D487" s="89"/>
      <c r="F487" s="87"/>
      <c r="G487" s="13" t="s">
        <v>220</v>
      </c>
      <c r="H487" s="88"/>
      <c r="J487" s="13" t="s">
        <v>216</v>
      </c>
      <c r="K487" s="90"/>
      <c r="L487" s="13" t="s">
        <v>195</v>
      </c>
    </row>
    <row r="488" customFormat="false" ht="13.5" hidden="false" customHeight="false" outlineLevel="0" collapsed="false">
      <c r="A488" s="89"/>
      <c r="B488" s="13" t="s">
        <v>715</v>
      </c>
      <c r="D488" s="89"/>
      <c r="F488" s="87"/>
      <c r="G488" s="13" t="s">
        <v>224</v>
      </c>
      <c r="H488" s="88"/>
      <c r="J488" s="13" t="n">
        <v>20</v>
      </c>
      <c r="K488" s="90"/>
      <c r="L488" s="13" t="s">
        <v>195</v>
      </c>
    </row>
    <row r="489" customFormat="false" ht="13.5" hidden="false" customHeight="false" outlineLevel="0" collapsed="false">
      <c r="A489" s="89"/>
      <c r="B489" s="13" t="s">
        <v>716</v>
      </c>
      <c r="D489" s="89"/>
      <c r="F489" s="87"/>
      <c r="G489" s="13" t="s">
        <v>220</v>
      </c>
      <c r="H489" s="88"/>
      <c r="J489" s="13" t="s">
        <v>216</v>
      </c>
      <c r="K489" s="90"/>
      <c r="L489" s="13" t="s">
        <v>190</v>
      </c>
    </row>
    <row r="490" customFormat="false" ht="13.5" hidden="false" customHeight="false" outlineLevel="0" collapsed="false">
      <c r="A490" s="89"/>
      <c r="B490" s="13" t="s">
        <v>717</v>
      </c>
      <c r="D490" s="89"/>
      <c r="F490" s="87"/>
      <c r="G490" s="13" t="s">
        <v>251</v>
      </c>
      <c r="H490" s="88"/>
      <c r="J490" s="13" t="n">
        <v>20</v>
      </c>
      <c r="K490" s="90"/>
      <c r="L490" s="13" t="s">
        <v>195</v>
      </c>
    </row>
    <row r="491" customFormat="false" ht="13.5" hidden="false" customHeight="false" outlineLevel="0" collapsed="false">
      <c r="A491" s="89"/>
      <c r="B491" s="13" t="s">
        <v>718</v>
      </c>
      <c r="D491" s="89"/>
      <c r="F491" s="87"/>
      <c r="G491" s="13" t="s">
        <v>220</v>
      </c>
      <c r="H491" s="88"/>
      <c r="J491" s="13" t="s">
        <v>216</v>
      </c>
      <c r="K491" s="90"/>
      <c r="L491" s="13" t="s">
        <v>190</v>
      </c>
    </row>
    <row r="492" customFormat="false" ht="13.5" hidden="false" customHeight="false" outlineLevel="0" collapsed="false">
      <c r="A492" s="89"/>
      <c r="B492" s="13" t="s">
        <v>719</v>
      </c>
      <c r="D492" s="89"/>
      <c r="F492" s="87"/>
      <c r="G492" s="13" t="s">
        <v>215</v>
      </c>
      <c r="H492" s="88"/>
      <c r="J492" s="13" t="s">
        <v>216</v>
      </c>
      <c r="K492" s="90"/>
      <c r="L492" s="13" t="s">
        <v>190</v>
      </c>
    </row>
    <row r="493" customFormat="false" ht="13.5" hidden="false" customHeight="false" outlineLevel="0" collapsed="false">
      <c r="A493" s="89"/>
      <c r="B493" s="13" t="s">
        <v>720</v>
      </c>
      <c r="D493" s="89"/>
      <c r="F493" s="87"/>
      <c r="G493" s="13" t="s">
        <v>215</v>
      </c>
      <c r="H493" s="88"/>
      <c r="J493" s="13" t="s">
        <v>216</v>
      </c>
      <c r="K493" s="90"/>
      <c r="L493" s="13" t="s">
        <v>190</v>
      </c>
    </row>
    <row r="494" customFormat="false" ht="13.5" hidden="false" customHeight="false" outlineLevel="0" collapsed="false">
      <c r="A494" s="89"/>
      <c r="B494" s="13" t="s">
        <v>721</v>
      </c>
      <c r="D494" s="89"/>
      <c r="F494" s="87"/>
      <c r="G494" s="13" t="s">
        <v>218</v>
      </c>
      <c r="H494" s="88"/>
      <c r="J494" s="13" t="s">
        <v>216</v>
      </c>
      <c r="K494" s="90"/>
      <c r="L494" s="13" t="s">
        <v>190</v>
      </c>
    </row>
    <row r="495" customFormat="false" ht="13.5" hidden="false" customHeight="false" outlineLevel="0" collapsed="false">
      <c r="A495" s="89"/>
      <c r="B495" s="13" t="s">
        <v>722</v>
      </c>
      <c r="D495" s="89"/>
      <c r="F495" s="87"/>
      <c r="G495" s="13" t="s">
        <v>218</v>
      </c>
      <c r="H495" s="88"/>
      <c r="J495" s="13" t="s">
        <v>216</v>
      </c>
      <c r="K495" s="90"/>
      <c r="L495" s="13" t="s">
        <v>190</v>
      </c>
    </row>
    <row r="496" customFormat="false" ht="13.5" hidden="false" customHeight="false" outlineLevel="0" collapsed="false">
      <c r="A496" s="89"/>
      <c r="B496" s="13" t="s">
        <v>723</v>
      </c>
      <c r="D496" s="89"/>
      <c r="F496" s="87"/>
      <c r="G496" s="13" t="s">
        <v>220</v>
      </c>
      <c r="H496" s="88"/>
      <c r="J496" s="13" t="s">
        <v>216</v>
      </c>
      <c r="K496" s="90"/>
      <c r="L496" s="13" t="s">
        <v>190</v>
      </c>
    </row>
    <row r="497" customFormat="false" ht="13.5" hidden="false" customHeight="false" outlineLevel="0" collapsed="false">
      <c r="A497" s="89"/>
      <c r="B497" s="13" t="s">
        <v>724</v>
      </c>
      <c r="D497" s="89"/>
      <c r="F497" s="87"/>
      <c r="G497" s="13" t="s">
        <v>220</v>
      </c>
      <c r="H497" s="88"/>
      <c r="J497" s="13" t="s">
        <v>216</v>
      </c>
      <c r="K497" s="90"/>
      <c r="L497" s="13" t="s">
        <v>190</v>
      </c>
    </row>
    <row r="498" customFormat="false" ht="13.5" hidden="false" customHeight="false" outlineLevel="0" collapsed="false">
      <c r="A498" s="89"/>
      <c r="B498" s="13" t="s">
        <v>725</v>
      </c>
      <c r="D498" s="89"/>
      <c r="F498" s="87"/>
      <c r="G498" s="13" t="s">
        <v>215</v>
      </c>
      <c r="H498" s="88"/>
      <c r="J498" s="13" t="s">
        <v>216</v>
      </c>
      <c r="K498" s="90"/>
      <c r="L498" s="13" t="s">
        <v>190</v>
      </c>
    </row>
    <row r="499" customFormat="false" ht="13.5" hidden="false" customHeight="false" outlineLevel="0" collapsed="false">
      <c r="A499" s="89"/>
      <c r="B499" s="13" t="s">
        <v>726</v>
      </c>
      <c r="D499" s="89"/>
      <c r="F499" s="87"/>
      <c r="G499" s="13" t="s">
        <v>215</v>
      </c>
      <c r="H499" s="88"/>
      <c r="J499" s="13" t="s">
        <v>216</v>
      </c>
      <c r="K499" s="90"/>
      <c r="L499" s="13" t="s">
        <v>190</v>
      </c>
    </row>
    <row r="500" customFormat="false" ht="13.5" hidden="false" customHeight="false" outlineLevel="0" collapsed="false">
      <c r="A500" s="89"/>
      <c r="B500" s="13" t="s">
        <v>727</v>
      </c>
      <c r="D500" s="89"/>
      <c r="F500" s="87"/>
      <c r="G500" s="13" t="s">
        <v>220</v>
      </c>
      <c r="H500" s="88"/>
      <c r="J500" s="13" t="s">
        <v>216</v>
      </c>
      <c r="K500" s="90"/>
      <c r="L500" s="13" t="s">
        <v>190</v>
      </c>
    </row>
    <row r="501" customFormat="false" ht="13.5" hidden="false" customHeight="false" outlineLevel="0" collapsed="false">
      <c r="A501" s="89"/>
      <c r="B501" s="13" t="s">
        <v>728</v>
      </c>
      <c r="D501" s="89"/>
      <c r="F501" s="87"/>
      <c r="G501" s="13" t="s">
        <v>215</v>
      </c>
      <c r="H501" s="88"/>
      <c r="J501" s="13" t="s">
        <v>216</v>
      </c>
      <c r="K501" s="90"/>
      <c r="L501" s="13" t="s">
        <v>190</v>
      </c>
    </row>
    <row r="502" customFormat="false" ht="13.5" hidden="false" customHeight="false" outlineLevel="0" collapsed="false">
      <c r="A502" s="89"/>
      <c r="B502" s="13" t="s">
        <v>729</v>
      </c>
      <c r="D502" s="89"/>
      <c r="F502" s="87"/>
      <c r="G502" s="13" t="s">
        <v>257</v>
      </c>
      <c r="H502" s="88"/>
      <c r="J502" s="13" t="n">
        <v>40</v>
      </c>
      <c r="K502" s="90"/>
      <c r="L502" s="13" t="s">
        <v>195</v>
      </c>
    </row>
    <row r="503" customFormat="false" ht="13.5" hidden="false" customHeight="false" outlineLevel="0" collapsed="false">
      <c r="A503" s="89"/>
      <c r="B503" s="13" t="s">
        <v>730</v>
      </c>
      <c r="D503" s="89"/>
      <c r="F503" s="87"/>
      <c r="G503" s="13" t="s">
        <v>215</v>
      </c>
      <c r="H503" s="88"/>
      <c r="J503" s="13" t="s">
        <v>216</v>
      </c>
      <c r="K503" s="90"/>
      <c r="L503" s="13" t="s">
        <v>190</v>
      </c>
    </row>
    <row r="504" customFormat="false" ht="13.5" hidden="false" customHeight="false" outlineLevel="0" collapsed="false">
      <c r="A504" s="89"/>
      <c r="B504" s="13" t="s">
        <v>731</v>
      </c>
      <c r="D504" s="89"/>
      <c r="F504" s="87"/>
      <c r="G504" s="13" t="s">
        <v>224</v>
      </c>
      <c r="H504" s="88"/>
      <c r="J504" s="13" t="n">
        <v>40</v>
      </c>
      <c r="K504" s="90"/>
      <c r="L504" s="13" t="s">
        <v>195</v>
      </c>
    </row>
    <row r="505" customFormat="false" ht="13.5" hidden="false" customHeight="false" outlineLevel="0" collapsed="false">
      <c r="A505" s="89"/>
      <c r="B505" s="13" t="s">
        <v>732</v>
      </c>
      <c r="D505" s="89"/>
      <c r="F505" s="87"/>
      <c r="G505" s="13" t="s">
        <v>220</v>
      </c>
      <c r="H505" s="88"/>
      <c r="J505" s="13" t="s">
        <v>216</v>
      </c>
      <c r="K505" s="90"/>
      <c r="L505" s="13" t="s">
        <v>190</v>
      </c>
    </row>
    <row r="506" customFormat="false" ht="13.5" hidden="false" customHeight="false" outlineLevel="0" collapsed="false">
      <c r="A506" s="89"/>
      <c r="B506" s="13" t="s">
        <v>733</v>
      </c>
      <c r="D506" s="89"/>
      <c r="F506" s="87"/>
      <c r="G506" s="13" t="s">
        <v>215</v>
      </c>
      <c r="H506" s="88"/>
      <c r="J506" s="13" t="s">
        <v>216</v>
      </c>
      <c r="K506" s="90"/>
      <c r="L506" s="13" t="s">
        <v>190</v>
      </c>
    </row>
    <row r="507" customFormat="false" ht="13.5" hidden="false" customHeight="false" outlineLevel="0" collapsed="false">
      <c r="A507" s="89"/>
      <c r="B507" s="13" t="s">
        <v>734</v>
      </c>
      <c r="D507" s="89"/>
      <c r="F507" s="87"/>
      <c r="G507" s="13" t="s">
        <v>224</v>
      </c>
      <c r="H507" s="88"/>
      <c r="J507" s="13" t="n">
        <v>40</v>
      </c>
      <c r="K507" s="90"/>
      <c r="L507" s="13" t="s">
        <v>735</v>
      </c>
    </row>
    <row r="508" customFormat="false" ht="13.5" hidden="false" customHeight="false" outlineLevel="0" collapsed="false">
      <c r="A508" s="89"/>
      <c r="B508" s="13" t="s">
        <v>736</v>
      </c>
      <c r="D508" s="89"/>
      <c r="F508" s="87"/>
      <c r="G508" s="13" t="s">
        <v>373</v>
      </c>
      <c r="H508" s="88"/>
      <c r="J508" s="13" t="n">
        <v>20</v>
      </c>
      <c r="K508" s="90"/>
      <c r="L508" s="13" t="s">
        <v>332</v>
      </c>
    </row>
    <row r="509" customFormat="false" ht="13.5" hidden="false" customHeight="false" outlineLevel="0" collapsed="false">
      <c r="A509" s="89"/>
      <c r="B509" s="13" t="s">
        <v>737</v>
      </c>
      <c r="D509" s="89"/>
      <c r="F509" s="87"/>
      <c r="G509" s="13" t="s">
        <v>224</v>
      </c>
      <c r="H509" s="88"/>
      <c r="J509" s="13" t="n">
        <v>40</v>
      </c>
      <c r="K509" s="90"/>
      <c r="L509" s="13" t="s">
        <v>195</v>
      </c>
    </row>
    <row r="510" customFormat="false" ht="13.5" hidden="false" customHeight="false" outlineLevel="0" collapsed="false">
      <c r="A510" s="89"/>
      <c r="B510" s="13" t="s">
        <v>738</v>
      </c>
      <c r="D510" s="89"/>
      <c r="F510" s="87"/>
      <c r="G510" s="13" t="s">
        <v>220</v>
      </c>
      <c r="H510" s="88"/>
      <c r="J510" s="13" t="s">
        <v>216</v>
      </c>
      <c r="K510" s="90"/>
      <c r="L510" s="13" t="s">
        <v>190</v>
      </c>
    </row>
    <row r="511" customFormat="false" ht="13.5" hidden="false" customHeight="false" outlineLevel="0" collapsed="false">
      <c r="A511" s="89"/>
      <c r="B511" s="13" t="s">
        <v>739</v>
      </c>
      <c r="D511" s="89"/>
      <c r="F511" s="87"/>
      <c r="G511" s="13" t="s">
        <v>224</v>
      </c>
      <c r="H511" s="88"/>
      <c r="J511" s="13" t="n">
        <v>40</v>
      </c>
      <c r="K511" s="90"/>
      <c r="L511" s="13" t="s">
        <v>190</v>
      </c>
    </row>
    <row r="512" customFormat="false" ht="13.5" hidden="false" customHeight="false" outlineLevel="0" collapsed="false">
      <c r="A512" s="89"/>
      <c r="B512" s="13" t="s">
        <v>740</v>
      </c>
      <c r="D512" s="89"/>
      <c r="F512" s="87"/>
      <c r="G512" s="13" t="s">
        <v>215</v>
      </c>
      <c r="H512" s="88"/>
      <c r="J512" s="13" t="s">
        <v>216</v>
      </c>
      <c r="K512" s="90"/>
      <c r="L512" s="13" t="s">
        <v>190</v>
      </c>
    </row>
    <row r="513" customFormat="false" ht="13.5" hidden="false" customHeight="false" outlineLevel="0" collapsed="false">
      <c r="A513" s="89"/>
      <c r="B513" s="13" t="s">
        <v>741</v>
      </c>
      <c r="D513" s="89"/>
      <c r="F513" s="87"/>
      <c r="G513" s="13" t="s">
        <v>215</v>
      </c>
      <c r="H513" s="88"/>
      <c r="J513" s="13" t="s">
        <v>216</v>
      </c>
      <c r="K513" s="90"/>
      <c r="L513" s="13" t="s">
        <v>190</v>
      </c>
    </row>
    <row r="514" customFormat="false" ht="13.5" hidden="false" customHeight="false" outlineLevel="0" collapsed="false">
      <c r="A514" s="89"/>
      <c r="B514" s="13" t="s">
        <v>742</v>
      </c>
      <c r="D514" s="89"/>
      <c r="F514" s="87"/>
      <c r="G514" s="13" t="s">
        <v>224</v>
      </c>
      <c r="H514" s="88"/>
      <c r="J514" s="13" t="n">
        <v>20</v>
      </c>
      <c r="K514" s="90"/>
      <c r="L514" s="13" t="s">
        <v>195</v>
      </c>
    </row>
    <row r="515" customFormat="false" ht="13.5" hidden="false" customHeight="false" outlineLevel="0" collapsed="false">
      <c r="A515" s="89"/>
      <c r="B515" s="13" t="s">
        <v>743</v>
      </c>
      <c r="D515" s="89"/>
      <c r="F515" s="87"/>
      <c r="G515" s="13" t="s">
        <v>220</v>
      </c>
      <c r="H515" s="88"/>
      <c r="J515" s="13" t="s">
        <v>216</v>
      </c>
      <c r="K515" s="90"/>
      <c r="L515" s="13" t="s">
        <v>190</v>
      </c>
    </row>
    <row r="516" customFormat="false" ht="13.5" hidden="false" customHeight="false" outlineLevel="0" collapsed="false">
      <c r="A516" s="89"/>
      <c r="B516" s="13" t="s">
        <v>744</v>
      </c>
      <c r="D516" s="89"/>
      <c r="F516" s="87"/>
      <c r="G516" s="13" t="s">
        <v>222</v>
      </c>
      <c r="H516" s="88"/>
      <c r="J516" s="13" t="s">
        <v>216</v>
      </c>
      <c r="K516" s="90"/>
      <c r="L516" s="13" t="s">
        <v>190</v>
      </c>
    </row>
    <row r="517" customFormat="false" ht="13.5" hidden="false" customHeight="false" outlineLevel="0" collapsed="false">
      <c r="A517" s="89"/>
      <c r="B517" s="13" t="s">
        <v>745</v>
      </c>
      <c r="D517" s="89"/>
      <c r="F517" s="87"/>
      <c r="G517" s="13" t="s">
        <v>373</v>
      </c>
      <c r="H517" s="88"/>
      <c r="J517" s="13" t="n">
        <v>20</v>
      </c>
      <c r="K517" s="90"/>
      <c r="L517" s="13" t="s">
        <v>332</v>
      </c>
    </row>
    <row r="518" customFormat="false" ht="13.5" hidden="false" customHeight="false" outlineLevel="0" collapsed="false">
      <c r="A518" s="89"/>
      <c r="B518" s="13" t="s">
        <v>746</v>
      </c>
      <c r="D518" s="89"/>
      <c r="F518" s="87"/>
      <c r="G518" s="13" t="s">
        <v>220</v>
      </c>
      <c r="H518" s="88"/>
      <c r="J518" s="13" t="s">
        <v>216</v>
      </c>
      <c r="K518" s="90"/>
      <c r="L518" s="13" t="s">
        <v>190</v>
      </c>
    </row>
    <row r="519" customFormat="false" ht="13.5" hidden="false" customHeight="false" outlineLevel="0" collapsed="false">
      <c r="A519" s="89"/>
      <c r="B519" s="13" t="s">
        <v>747</v>
      </c>
      <c r="D519" s="89"/>
      <c r="F519" s="87"/>
      <c r="G519" s="13" t="s">
        <v>215</v>
      </c>
      <c r="H519" s="88"/>
      <c r="J519" s="13" t="s">
        <v>216</v>
      </c>
      <c r="K519" s="90"/>
      <c r="L519" s="13" t="s">
        <v>190</v>
      </c>
    </row>
    <row r="520" customFormat="false" ht="13.5" hidden="false" customHeight="false" outlineLevel="0" collapsed="false">
      <c r="A520" s="89"/>
      <c r="B520" s="13" t="s">
        <v>748</v>
      </c>
      <c r="D520" s="89"/>
      <c r="F520" s="87"/>
      <c r="G520" s="13" t="s">
        <v>222</v>
      </c>
      <c r="H520" s="88"/>
      <c r="J520" s="13" t="s">
        <v>216</v>
      </c>
      <c r="K520" s="90"/>
      <c r="L520" s="13" t="s">
        <v>190</v>
      </c>
    </row>
    <row r="521" customFormat="false" ht="13.5" hidden="false" customHeight="false" outlineLevel="0" collapsed="false">
      <c r="A521" s="89"/>
      <c r="B521" s="13" t="s">
        <v>749</v>
      </c>
      <c r="D521" s="89"/>
      <c r="F521" s="87"/>
      <c r="G521" s="13" t="s">
        <v>220</v>
      </c>
      <c r="H521" s="88"/>
      <c r="J521" s="13" t="s">
        <v>216</v>
      </c>
      <c r="K521" s="90"/>
      <c r="L521" s="13" t="s">
        <v>190</v>
      </c>
    </row>
    <row r="522" customFormat="false" ht="13.5" hidden="false" customHeight="false" outlineLevel="0" collapsed="false">
      <c r="A522" s="89"/>
      <c r="B522" s="13" t="s">
        <v>750</v>
      </c>
      <c r="D522" s="89"/>
      <c r="F522" s="87"/>
      <c r="G522" s="13" t="s">
        <v>215</v>
      </c>
      <c r="H522" s="88"/>
      <c r="J522" s="13" t="s">
        <v>216</v>
      </c>
      <c r="K522" s="90"/>
      <c r="L522" s="13" t="s">
        <v>190</v>
      </c>
    </row>
    <row r="523" customFormat="false" ht="13.5" hidden="false" customHeight="false" outlineLevel="0" collapsed="false">
      <c r="A523" s="89"/>
      <c r="B523" s="13" t="s">
        <v>751</v>
      </c>
      <c r="D523" s="89"/>
      <c r="F523" s="87"/>
      <c r="G523" s="13" t="s">
        <v>218</v>
      </c>
      <c r="H523" s="88"/>
      <c r="J523" s="13" t="s">
        <v>216</v>
      </c>
      <c r="K523" s="90"/>
      <c r="L523" s="13" t="s">
        <v>190</v>
      </c>
    </row>
    <row r="524" customFormat="false" ht="13.5" hidden="false" customHeight="false" outlineLevel="0" collapsed="false">
      <c r="A524" s="89"/>
      <c r="B524" s="13" t="s">
        <v>752</v>
      </c>
      <c r="D524" s="89"/>
      <c r="F524" s="87"/>
      <c r="G524" s="13" t="s">
        <v>218</v>
      </c>
      <c r="H524" s="88"/>
      <c r="J524" s="13" t="s">
        <v>216</v>
      </c>
      <c r="K524" s="90"/>
      <c r="L524" s="13" t="s">
        <v>190</v>
      </c>
    </row>
    <row r="525" customFormat="false" ht="13.5" hidden="false" customHeight="false" outlineLevel="0" collapsed="false">
      <c r="A525" s="89"/>
      <c r="B525" s="13" t="s">
        <v>753</v>
      </c>
      <c r="D525" s="89"/>
      <c r="F525" s="87"/>
      <c r="G525" s="13" t="s">
        <v>215</v>
      </c>
      <c r="H525" s="88"/>
      <c r="J525" s="13" t="s">
        <v>216</v>
      </c>
      <c r="K525" s="90"/>
      <c r="L525" s="13" t="s">
        <v>190</v>
      </c>
    </row>
    <row r="526" customFormat="false" ht="13.5" hidden="false" customHeight="false" outlineLevel="0" collapsed="false">
      <c r="A526" s="89"/>
      <c r="B526" s="13" t="s">
        <v>754</v>
      </c>
      <c r="D526" s="89"/>
      <c r="F526" s="87"/>
      <c r="G526" s="13" t="s">
        <v>224</v>
      </c>
      <c r="H526" s="88"/>
      <c r="J526" s="13" t="n">
        <v>40</v>
      </c>
      <c r="K526" s="90"/>
      <c r="L526" s="13" t="s">
        <v>332</v>
      </c>
    </row>
    <row r="527" customFormat="false" ht="13.5" hidden="false" customHeight="false" outlineLevel="0" collapsed="false">
      <c r="A527" s="89"/>
      <c r="B527" s="13" t="s">
        <v>755</v>
      </c>
      <c r="D527" s="89"/>
      <c r="F527" s="87"/>
      <c r="G527" s="13" t="s">
        <v>220</v>
      </c>
      <c r="H527" s="88"/>
      <c r="J527" s="13" t="s">
        <v>216</v>
      </c>
      <c r="K527" s="90"/>
      <c r="L527" s="13" t="s">
        <v>190</v>
      </c>
    </row>
    <row r="528" customFormat="false" ht="13.5" hidden="false" customHeight="false" outlineLevel="0" collapsed="false">
      <c r="A528" s="89"/>
      <c r="B528" s="13" t="s">
        <v>756</v>
      </c>
      <c r="D528" s="89"/>
      <c r="F528" s="87"/>
      <c r="G528" s="13" t="s">
        <v>218</v>
      </c>
      <c r="H528" s="88"/>
      <c r="J528" s="13" t="s">
        <v>216</v>
      </c>
      <c r="K528" s="90"/>
      <c r="L528" s="13" t="s">
        <v>190</v>
      </c>
    </row>
    <row r="529" customFormat="false" ht="13.5" hidden="false" customHeight="false" outlineLevel="0" collapsed="false">
      <c r="A529" s="89"/>
      <c r="B529" s="13" t="s">
        <v>757</v>
      </c>
      <c r="D529" s="89"/>
      <c r="F529" s="87"/>
      <c r="G529" s="13" t="s">
        <v>215</v>
      </c>
      <c r="H529" s="88"/>
      <c r="J529" s="13" t="s">
        <v>216</v>
      </c>
      <c r="K529" s="90"/>
      <c r="L529" s="13" t="s">
        <v>190</v>
      </c>
    </row>
    <row r="530" customFormat="false" ht="13.5" hidden="false" customHeight="false" outlineLevel="0" collapsed="false">
      <c r="A530" s="89"/>
      <c r="B530" s="13" t="s">
        <v>758</v>
      </c>
      <c r="D530" s="89"/>
      <c r="F530" s="87"/>
      <c r="G530" s="13" t="s">
        <v>215</v>
      </c>
      <c r="H530" s="88"/>
      <c r="J530" s="13" t="s">
        <v>216</v>
      </c>
      <c r="K530" s="90"/>
      <c r="L530" s="13" t="s">
        <v>190</v>
      </c>
    </row>
    <row r="531" customFormat="false" ht="13.5" hidden="false" customHeight="false" outlineLevel="0" collapsed="false">
      <c r="A531" s="89"/>
      <c r="B531" s="13" t="s">
        <v>759</v>
      </c>
      <c r="D531" s="89"/>
      <c r="F531" s="87"/>
      <c r="G531" s="13" t="s">
        <v>257</v>
      </c>
      <c r="H531" s="88"/>
      <c r="J531" s="13" t="s">
        <v>216</v>
      </c>
      <c r="K531" s="90"/>
      <c r="L531" s="13" t="s">
        <v>195</v>
      </c>
    </row>
    <row r="532" customFormat="false" ht="13.5" hidden="false" customHeight="false" outlineLevel="0" collapsed="false">
      <c r="A532" s="89"/>
      <c r="B532" s="13" t="s">
        <v>760</v>
      </c>
      <c r="D532" s="89"/>
      <c r="F532" s="87"/>
      <c r="G532" s="13" t="s">
        <v>215</v>
      </c>
      <c r="H532" s="88"/>
      <c r="J532" s="13" t="s">
        <v>216</v>
      </c>
      <c r="K532" s="90"/>
      <c r="L532" s="13" t="s">
        <v>190</v>
      </c>
    </row>
    <row r="533" customFormat="false" ht="13.5" hidden="false" customHeight="false" outlineLevel="0" collapsed="false">
      <c r="A533" s="89"/>
      <c r="B533" s="13" t="s">
        <v>761</v>
      </c>
      <c r="D533" s="89"/>
      <c r="F533" s="87"/>
      <c r="G533" s="13" t="s">
        <v>215</v>
      </c>
      <c r="H533" s="88"/>
      <c r="J533" s="13" t="s">
        <v>216</v>
      </c>
      <c r="K533" s="90"/>
      <c r="L533" s="13" t="s">
        <v>190</v>
      </c>
    </row>
    <row r="534" customFormat="false" ht="13.5" hidden="false" customHeight="false" outlineLevel="0" collapsed="false">
      <c r="A534" s="89"/>
      <c r="B534" s="13" t="s">
        <v>762</v>
      </c>
      <c r="D534" s="89"/>
      <c r="F534" s="87"/>
      <c r="G534" s="13" t="s">
        <v>220</v>
      </c>
      <c r="H534" s="88"/>
      <c r="J534" s="13" t="s">
        <v>216</v>
      </c>
      <c r="K534" s="90"/>
      <c r="L534" s="13" t="s">
        <v>190</v>
      </c>
    </row>
    <row r="535" customFormat="false" ht="13.5" hidden="false" customHeight="false" outlineLevel="0" collapsed="false">
      <c r="A535" s="89"/>
      <c r="B535" s="13" t="s">
        <v>763</v>
      </c>
      <c r="D535" s="89"/>
      <c r="F535" s="87"/>
      <c r="G535" s="13" t="s">
        <v>218</v>
      </c>
      <c r="H535" s="88"/>
      <c r="J535" s="13" t="s">
        <v>216</v>
      </c>
      <c r="K535" s="90"/>
      <c r="L535" s="13" t="s">
        <v>190</v>
      </c>
    </row>
    <row r="536" customFormat="false" ht="13.5" hidden="false" customHeight="false" outlineLevel="0" collapsed="false">
      <c r="A536" s="89"/>
      <c r="B536" s="13" t="s">
        <v>764</v>
      </c>
      <c r="D536" s="89"/>
      <c r="F536" s="87"/>
      <c r="G536" s="13" t="s">
        <v>218</v>
      </c>
      <c r="H536" s="88"/>
      <c r="J536" s="13" t="s">
        <v>216</v>
      </c>
      <c r="K536" s="90"/>
      <c r="L536" s="13" t="s">
        <v>190</v>
      </c>
    </row>
    <row r="537" customFormat="false" ht="13.5" hidden="false" customHeight="false" outlineLevel="0" collapsed="false">
      <c r="A537" s="89"/>
      <c r="B537" s="13" t="s">
        <v>765</v>
      </c>
      <c r="D537" s="89"/>
      <c r="F537" s="87"/>
      <c r="G537" s="13" t="s">
        <v>215</v>
      </c>
      <c r="H537" s="88"/>
      <c r="J537" s="13" t="s">
        <v>216</v>
      </c>
      <c r="K537" s="90"/>
      <c r="L537" s="13" t="s">
        <v>190</v>
      </c>
    </row>
    <row r="538" customFormat="false" ht="13.5" hidden="false" customHeight="false" outlineLevel="0" collapsed="false">
      <c r="A538" s="89"/>
      <c r="B538" s="13" t="s">
        <v>766</v>
      </c>
      <c r="D538" s="89"/>
      <c r="F538" s="87"/>
      <c r="G538" s="13" t="s">
        <v>215</v>
      </c>
      <c r="H538" s="88"/>
      <c r="J538" s="13" t="s">
        <v>216</v>
      </c>
      <c r="K538" s="90"/>
      <c r="L538" s="13" t="s">
        <v>190</v>
      </c>
    </row>
    <row r="539" customFormat="false" ht="13.5" hidden="false" customHeight="false" outlineLevel="0" collapsed="false">
      <c r="A539" s="89"/>
      <c r="B539" s="13" t="s">
        <v>767</v>
      </c>
      <c r="D539" s="89"/>
      <c r="F539" s="87"/>
      <c r="G539" s="13" t="s">
        <v>218</v>
      </c>
      <c r="H539" s="88"/>
      <c r="J539" s="13" t="s">
        <v>216</v>
      </c>
      <c r="K539" s="90"/>
      <c r="L539" s="13" t="s">
        <v>190</v>
      </c>
    </row>
    <row r="540" customFormat="false" ht="13.5" hidden="false" customHeight="false" outlineLevel="0" collapsed="false">
      <c r="A540" s="89"/>
      <c r="B540" s="13" t="s">
        <v>768</v>
      </c>
      <c r="D540" s="89"/>
      <c r="F540" s="87"/>
      <c r="G540" s="13" t="s">
        <v>251</v>
      </c>
      <c r="H540" s="88"/>
      <c r="J540" s="13" t="s">
        <v>216</v>
      </c>
      <c r="K540" s="90"/>
      <c r="L540" s="13" t="s">
        <v>195</v>
      </c>
    </row>
    <row r="541" customFormat="false" ht="13.5" hidden="false" customHeight="false" outlineLevel="0" collapsed="false">
      <c r="A541" s="89"/>
      <c r="B541" s="13" t="s">
        <v>769</v>
      </c>
      <c r="D541" s="89"/>
      <c r="F541" s="87"/>
      <c r="G541" s="13" t="s">
        <v>224</v>
      </c>
      <c r="H541" s="88"/>
      <c r="J541" s="13" t="n">
        <v>40</v>
      </c>
      <c r="K541" s="90"/>
      <c r="L541" s="13" t="s">
        <v>195</v>
      </c>
    </row>
    <row r="542" customFormat="false" ht="13.5" hidden="false" customHeight="false" outlineLevel="0" collapsed="false">
      <c r="A542" s="89"/>
      <c r="B542" s="13" t="s">
        <v>770</v>
      </c>
      <c r="D542" s="89"/>
      <c r="F542" s="87"/>
      <c r="G542" s="13" t="s">
        <v>215</v>
      </c>
      <c r="H542" s="88"/>
      <c r="J542" s="13" t="s">
        <v>216</v>
      </c>
      <c r="K542" s="90"/>
      <c r="L542" s="13" t="s">
        <v>190</v>
      </c>
    </row>
    <row r="543" customFormat="false" ht="13.5" hidden="false" customHeight="false" outlineLevel="0" collapsed="false">
      <c r="A543" s="89"/>
      <c r="B543" s="13" t="s">
        <v>771</v>
      </c>
      <c r="D543" s="89"/>
      <c r="F543" s="87"/>
      <c r="G543" s="13" t="s">
        <v>215</v>
      </c>
      <c r="H543" s="88"/>
      <c r="J543" s="13" t="s">
        <v>216</v>
      </c>
      <c r="K543" s="90"/>
      <c r="L543" s="13" t="s">
        <v>190</v>
      </c>
    </row>
    <row r="544" customFormat="false" ht="13.5" hidden="false" customHeight="false" outlineLevel="0" collapsed="false">
      <c r="A544" s="89"/>
      <c r="B544" s="13" t="s">
        <v>772</v>
      </c>
      <c r="D544" s="89"/>
      <c r="F544" s="87"/>
      <c r="G544" s="13" t="s">
        <v>220</v>
      </c>
      <c r="H544" s="88"/>
      <c r="J544" s="13" t="s">
        <v>216</v>
      </c>
      <c r="K544" s="90"/>
      <c r="L544" s="13" t="s">
        <v>190</v>
      </c>
    </row>
    <row r="545" customFormat="false" ht="13.5" hidden="false" customHeight="false" outlineLevel="0" collapsed="false">
      <c r="A545" s="89"/>
      <c r="B545" s="13" t="s">
        <v>773</v>
      </c>
      <c r="D545" s="89"/>
      <c r="F545" s="87"/>
      <c r="G545" s="13" t="s">
        <v>277</v>
      </c>
      <c r="H545" s="88"/>
      <c r="J545" s="13" t="s">
        <v>216</v>
      </c>
      <c r="K545" s="90"/>
      <c r="L545" s="13" t="s">
        <v>190</v>
      </c>
    </row>
    <row r="546" customFormat="false" ht="13.5" hidden="false" customHeight="false" outlineLevel="0" collapsed="false">
      <c r="A546" s="89"/>
      <c r="B546" s="13" t="s">
        <v>774</v>
      </c>
      <c r="D546" s="89"/>
      <c r="F546" s="87"/>
      <c r="G546" s="13" t="s">
        <v>220</v>
      </c>
      <c r="H546" s="88"/>
      <c r="J546" s="13" t="s">
        <v>216</v>
      </c>
      <c r="K546" s="90"/>
      <c r="L546" s="13" t="s">
        <v>190</v>
      </c>
    </row>
    <row r="547" customFormat="false" ht="13.5" hidden="false" customHeight="false" outlineLevel="0" collapsed="false">
      <c r="A547" s="89"/>
      <c r="B547" s="13" t="s">
        <v>775</v>
      </c>
      <c r="D547" s="89"/>
      <c r="F547" s="87"/>
      <c r="G547" s="13" t="s">
        <v>215</v>
      </c>
      <c r="H547" s="88"/>
      <c r="J547" s="13" t="s">
        <v>216</v>
      </c>
      <c r="K547" s="90"/>
      <c r="L547" s="13" t="s">
        <v>190</v>
      </c>
    </row>
    <row r="548" customFormat="false" ht="13.5" hidden="false" customHeight="false" outlineLevel="0" collapsed="false">
      <c r="A548" s="89"/>
      <c r="B548" s="13" t="s">
        <v>776</v>
      </c>
      <c r="D548" s="89"/>
      <c r="F548" s="87"/>
      <c r="G548" s="13" t="s">
        <v>215</v>
      </c>
      <c r="H548" s="88"/>
      <c r="J548" s="13" t="s">
        <v>216</v>
      </c>
      <c r="K548" s="90"/>
      <c r="L548" s="13" t="s">
        <v>190</v>
      </c>
    </row>
    <row r="549" customFormat="false" ht="13.5" hidden="false" customHeight="false" outlineLevel="0" collapsed="false">
      <c r="A549" s="89"/>
      <c r="B549" s="13" t="s">
        <v>777</v>
      </c>
      <c r="D549" s="89"/>
      <c r="F549" s="87"/>
      <c r="G549" s="13" t="s">
        <v>220</v>
      </c>
      <c r="H549" s="88"/>
      <c r="J549" s="13" t="s">
        <v>216</v>
      </c>
      <c r="K549" s="90"/>
      <c r="L549" s="13" t="s">
        <v>190</v>
      </c>
    </row>
    <row r="550" customFormat="false" ht="13.5" hidden="false" customHeight="false" outlineLevel="0" collapsed="false">
      <c r="A550" s="89"/>
      <c r="B550" s="13" t="s">
        <v>778</v>
      </c>
      <c r="D550" s="89"/>
      <c r="F550" s="87"/>
      <c r="G550" s="13" t="s">
        <v>215</v>
      </c>
      <c r="H550" s="88"/>
      <c r="J550" s="13" t="s">
        <v>216</v>
      </c>
      <c r="K550" s="90"/>
      <c r="L550" s="13" t="s">
        <v>190</v>
      </c>
    </row>
    <row r="551" customFormat="false" ht="13.5" hidden="false" customHeight="false" outlineLevel="0" collapsed="false">
      <c r="A551" s="89"/>
      <c r="B551" s="13" t="s">
        <v>779</v>
      </c>
      <c r="D551" s="89"/>
      <c r="F551" s="87"/>
      <c r="G551" s="13" t="s">
        <v>224</v>
      </c>
      <c r="H551" s="88"/>
      <c r="J551" s="13" t="n">
        <v>40</v>
      </c>
      <c r="K551" s="90"/>
      <c r="L551" s="13" t="s">
        <v>195</v>
      </c>
    </row>
    <row r="552" customFormat="false" ht="13.5" hidden="false" customHeight="false" outlineLevel="0" collapsed="false">
      <c r="A552" s="89"/>
      <c r="B552" s="13" t="s">
        <v>780</v>
      </c>
      <c r="D552" s="89"/>
      <c r="F552" s="87"/>
      <c r="G552" s="13" t="s">
        <v>277</v>
      </c>
      <c r="H552" s="88"/>
      <c r="J552" s="13" t="s">
        <v>216</v>
      </c>
      <c r="K552" s="90"/>
      <c r="L552" s="13" t="s">
        <v>195</v>
      </c>
    </row>
    <row r="553" customFormat="false" ht="13.5" hidden="false" customHeight="false" outlineLevel="0" collapsed="false">
      <c r="A553" s="89"/>
      <c r="B553" s="13" t="s">
        <v>781</v>
      </c>
      <c r="D553" s="89"/>
      <c r="F553" s="87"/>
      <c r="G553" s="13" t="s">
        <v>215</v>
      </c>
      <c r="H553" s="88"/>
      <c r="J553" s="13" t="s">
        <v>216</v>
      </c>
      <c r="K553" s="90"/>
      <c r="L553" s="13" t="s">
        <v>190</v>
      </c>
    </row>
    <row r="554" customFormat="false" ht="13.5" hidden="false" customHeight="false" outlineLevel="0" collapsed="false">
      <c r="A554" s="89"/>
      <c r="B554" s="13" t="s">
        <v>782</v>
      </c>
      <c r="D554" s="89"/>
      <c r="F554" s="87"/>
      <c r="G554" s="13" t="s">
        <v>220</v>
      </c>
      <c r="H554" s="88"/>
      <c r="J554" s="13" t="s">
        <v>216</v>
      </c>
      <c r="K554" s="90"/>
      <c r="L554" s="13" t="s">
        <v>190</v>
      </c>
    </row>
    <row r="555" customFormat="false" ht="13.5" hidden="false" customHeight="false" outlineLevel="0" collapsed="false">
      <c r="A555" s="89"/>
      <c r="B555" s="13" t="s">
        <v>783</v>
      </c>
      <c r="D555" s="89"/>
      <c r="F555" s="87"/>
      <c r="G555" s="13" t="s">
        <v>251</v>
      </c>
      <c r="H555" s="88"/>
      <c r="J555" s="13" t="s">
        <v>216</v>
      </c>
      <c r="K555" s="90"/>
      <c r="L555" s="13" t="s">
        <v>197</v>
      </c>
    </row>
    <row r="556" customFormat="false" ht="13.5" hidden="false" customHeight="false" outlineLevel="0" collapsed="false">
      <c r="A556" s="89"/>
      <c r="B556" s="13" t="s">
        <v>784</v>
      </c>
      <c r="D556" s="89"/>
      <c r="F556" s="87"/>
      <c r="G556" s="13" t="s">
        <v>215</v>
      </c>
      <c r="H556" s="88"/>
      <c r="J556" s="13" t="s">
        <v>216</v>
      </c>
      <c r="K556" s="90"/>
      <c r="L556" s="13" t="s">
        <v>190</v>
      </c>
    </row>
    <row r="557" customFormat="false" ht="13.5" hidden="false" customHeight="false" outlineLevel="0" collapsed="false">
      <c r="A557" s="89"/>
      <c r="B557" s="13" t="s">
        <v>785</v>
      </c>
      <c r="D557" s="89"/>
      <c r="F557" s="87"/>
      <c r="G557" s="13" t="s">
        <v>218</v>
      </c>
      <c r="H557" s="88"/>
      <c r="J557" s="13" t="s">
        <v>216</v>
      </c>
      <c r="K557" s="90"/>
      <c r="L557" s="13" t="s">
        <v>190</v>
      </c>
    </row>
    <row r="558" customFormat="false" ht="13.5" hidden="false" customHeight="false" outlineLevel="0" collapsed="false">
      <c r="A558" s="89"/>
      <c r="B558" s="13" t="s">
        <v>786</v>
      </c>
      <c r="D558" s="89"/>
      <c r="F558" s="87"/>
      <c r="G558" s="13" t="s">
        <v>215</v>
      </c>
      <c r="H558" s="88"/>
      <c r="J558" s="13" t="s">
        <v>216</v>
      </c>
      <c r="K558" s="90"/>
      <c r="L558" s="13" t="s">
        <v>190</v>
      </c>
    </row>
    <row r="559" customFormat="false" ht="13.5" hidden="false" customHeight="false" outlineLevel="0" collapsed="false">
      <c r="A559" s="89"/>
      <c r="B559" s="13" t="s">
        <v>787</v>
      </c>
      <c r="D559" s="89"/>
      <c r="F559" s="87"/>
      <c r="G559" s="13" t="s">
        <v>257</v>
      </c>
      <c r="H559" s="88"/>
      <c r="J559" s="13" t="n">
        <v>40</v>
      </c>
      <c r="K559" s="90"/>
      <c r="L559" s="13" t="s">
        <v>195</v>
      </c>
    </row>
    <row r="560" customFormat="false" ht="13.5" hidden="false" customHeight="false" outlineLevel="0" collapsed="false">
      <c r="A560" s="89"/>
      <c r="B560" s="13" t="s">
        <v>788</v>
      </c>
      <c r="D560" s="89"/>
      <c r="F560" s="87"/>
      <c r="G560" s="13" t="s">
        <v>222</v>
      </c>
      <c r="H560" s="88"/>
      <c r="J560" s="13" t="n">
        <v>20</v>
      </c>
      <c r="K560" s="90"/>
      <c r="L560" s="13" t="s">
        <v>190</v>
      </c>
    </row>
    <row r="561" customFormat="false" ht="13.5" hidden="false" customHeight="false" outlineLevel="0" collapsed="false">
      <c r="A561" s="89"/>
      <c r="B561" s="13" t="s">
        <v>789</v>
      </c>
      <c r="D561" s="89"/>
      <c r="F561" s="87"/>
      <c r="G561" s="13" t="s">
        <v>220</v>
      </c>
      <c r="H561" s="88"/>
      <c r="J561" s="13" t="s">
        <v>216</v>
      </c>
      <c r="K561" s="90"/>
      <c r="L561" s="13" t="s">
        <v>190</v>
      </c>
    </row>
    <row r="562" customFormat="false" ht="13.5" hidden="false" customHeight="false" outlineLevel="0" collapsed="false">
      <c r="A562" s="89"/>
      <c r="B562" s="13" t="s">
        <v>790</v>
      </c>
      <c r="D562" s="89"/>
      <c r="F562" s="87"/>
      <c r="G562" s="13" t="s">
        <v>215</v>
      </c>
      <c r="H562" s="88"/>
      <c r="J562" s="13" t="s">
        <v>216</v>
      </c>
      <c r="K562" s="90"/>
      <c r="L562" s="13" t="s">
        <v>190</v>
      </c>
    </row>
    <row r="563" customFormat="false" ht="13.5" hidden="false" customHeight="false" outlineLevel="0" collapsed="false">
      <c r="A563" s="89"/>
      <c r="B563" s="13" t="s">
        <v>791</v>
      </c>
      <c r="D563" s="89"/>
      <c r="F563" s="87"/>
      <c r="G563" s="13" t="s">
        <v>215</v>
      </c>
      <c r="H563" s="88"/>
      <c r="J563" s="13" t="s">
        <v>216</v>
      </c>
      <c r="K563" s="90"/>
      <c r="L563" s="13" t="s">
        <v>190</v>
      </c>
    </row>
    <row r="564" customFormat="false" ht="13.5" hidden="false" customHeight="false" outlineLevel="0" collapsed="false">
      <c r="A564" s="89"/>
      <c r="B564" s="13" t="s">
        <v>792</v>
      </c>
      <c r="D564" s="89"/>
      <c r="F564" s="87"/>
      <c r="G564" s="13" t="s">
        <v>215</v>
      </c>
      <c r="H564" s="88"/>
      <c r="J564" s="13" t="s">
        <v>216</v>
      </c>
      <c r="K564" s="90"/>
      <c r="L564" s="13" t="s">
        <v>190</v>
      </c>
    </row>
    <row r="565" customFormat="false" ht="13.5" hidden="false" customHeight="false" outlineLevel="0" collapsed="false">
      <c r="A565" s="89"/>
      <c r="B565" s="13" t="s">
        <v>793</v>
      </c>
      <c r="D565" s="89"/>
      <c r="F565" s="87"/>
      <c r="G565" s="13" t="s">
        <v>215</v>
      </c>
      <c r="H565" s="88"/>
      <c r="J565" s="13" t="s">
        <v>216</v>
      </c>
      <c r="K565" s="90"/>
      <c r="L565" s="13" t="s">
        <v>190</v>
      </c>
    </row>
    <row r="566" customFormat="false" ht="13.5" hidden="false" customHeight="false" outlineLevel="0" collapsed="false">
      <c r="A566" s="89"/>
      <c r="B566" s="13" t="s">
        <v>794</v>
      </c>
      <c r="D566" s="89"/>
      <c r="F566" s="87"/>
      <c r="G566" s="13" t="s">
        <v>218</v>
      </c>
      <c r="H566" s="88"/>
      <c r="J566" s="13" t="s">
        <v>216</v>
      </c>
      <c r="K566" s="90"/>
      <c r="L566" s="13" t="s">
        <v>190</v>
      </c>
    </row>
    <row r="567" customFormat="false" ht="13.5" hidden="false" customHeight="false" outlineLevel="0" collapsed="false">
      <c r="A567" s="89"/>
      <c r="B567" s="13" t="s">
        <v>795</v>
      </c>
      <c r="D567" s="89"/>
      <c r="F567" s="87"/>
      <c r="G567" s="13" t="s">
        <v>220</v>
      </c>
      <c r="H567" s="88"/>
      <c r="J567" s="13" t="s">
        <v>216</v>
      </c>
      <c r="K567" s="90"/>
      <c r="L567" s="13" t="s">
        <v>190</v>
      </c>
    </row>
    <row r="568" customFormat="false" ht="13.5" hidden="false" customHeight="false" outlineLevel="0" collapsed="false">
      <c r="A568" s="89"/>
      <c r="B568" s="13" t="s">
        <v>796</v>
      </c>
      <c r="D568" s="89"/>
      <c r="F568" s="87"/>
      <c r="G568" s="13" t="s">
        <v>220</v>
      </c>
      <c r="H568" s="88"/>
      <c r="J568" s="13" t="n">
        <v>20</v>
      </c>
      <c r="K568" s="90"/>
      <c r="L568" s="13" t="s">
        <v>190</v>
      </c>
    </row>
    <row r="569" customFormat="false" ht="13.5" hidden="false" customHeight="false" outlineLevel="0" collapsed="false">
      <c r="A569" s="89"/>
      <c r="B569" s="13" t="s">
        <v>797</v>
      </c>
      <c r="D569" s="89"/>
      <c r="F569" s="87"/>
      <c r="G569" s="13" t="s">
        <v>215</v>
      </c>
      <c r="H569" s="88"/>
      <c r="J569" s="13" t="s">
        <v>216</v>
      </c>
      <c r="K569" s="90"/>
      <c r="L569" s="13" t="s">
        <v>190</v>
      </c>
    </row>
    <row r="570" customFormat="false" ht="13.5" hidden="false" customHeight="false" outlineLevel="0" collapsed="false">
      <c r="A570" s="89"/>
      <c r="B570" s="13" t="s">
        <v>798</v>
      </c>
      <c r="D570" s="89"/>
      <c r="F570" s="87"/>
      <c r="G570" s="13" t="s">
        <v>215</v>
      </c>
      <c r="H570" s="88"/>
      <c r="J570" s="13" t="s">
        <v>216</v>
      </c>
      <c r="K570" s="90"/>
      <c r="L570" s="13" t="s">
        <v>190</v>
      </c>
    </row>
    <row r="571" customFormat="false" ht="13.5" hidden="false" customHeight="false" outlineLevel="0" collapsed="false">
      <c r="A571" s="89"/>
      <c r="B571" s="13" t="s">
        <v>799</v>
      </c>
      <c r="D571" s="89"/>
      <c r="F571" s="87"/>
      <c r="G571" s="13" t="s">
        <v>218</v>
      </c>
      <c r="H571" s="88"/>
      <c r="J571" s="13" t="n">
        <v>40</v>
      </c>
      <c r="K571" s="90"/>
      <c r="L571" s="13" t="s">
        <v>190</v>
      </c>
    </row>
    <row r="572" customFormat="false" ht="13.5" hidden="false" customHeight="false" outlineLevel="0" collapsed="false">
      <c r="A572" s="89"/>
      <c r="B572" s="13" t="s">
        <v>800</v>
      </c>
      <c r="D572" s="89"/>
      <c r="F572" s="87"/>
      <c r="G572" s="13" t="s">
        <v>218</v>
      </c>
      <c r="H572" s="88"/>
      <c r="J572" s="13" t="s">
        <v>216</v>
      </c>
      <c r="K572" s="90"/>
      <c r="L572" s="13" t="s">
        <v>190</v>
      </c>
    </row>
    <row r="573" customFormat="false" ht="13.5" hidden="false" customHeight="false" outlineLevel="0" collapsed="false">
      <c r="A573" s="89"/>
      <c r="B573" s="13" t="s">
        <v>801</v>
      </c>
      <c r="D573" s="89"/>
      <c r="F573" s="87"/>
      <c r="G573" s="13" t="s">
        <v>220</v>
      </c>
      <c r="H573" s="88"/>
      <c r="J573" s="13" t="s">
        <v>216</v>
      </c>
      <c r="K573" s="90"/>
      <c r="L573" s="13" t="s">
        <v>190</v>
      </c>
    </row>
    <row r="574" customFormat="false" ht="13.5" hidden="false" customHeight="false" outlineLevel="0" collapsed="false">
      <c r="A574" s="89"/>
      <c r="B574" s="13" t="s">
        <v>802</v>
      </c>
      <c r="D574" s="89"/>
      <c r="F574" s="87"/>
      <c r="G574" s="13" t="s">
        <v>218</v>
      </c>
      <c r="H574" s="88"/>
      <c r="J574" s="13" t="n">
        <v>20</v>
      </c>
      <c r="K574" s="90"/>
      <c r="L574" s="13" t="s">
        <v>190</v>
      </c>
    </row>
    <row r="575" customFormat="false" ht="13.5" hidden="false" customHeight="false" outlineLevel="0" collapsed="false">
      <c r="A575" s="89"/>
      <c r="B575" s="13" t="s">
        <v>803</v>
      </c>
      <c r="D575" s="89"/>
      <c r="F575" s="87"/>
      <c r="G575" s="13" t="s">
        <v>218</v>
      </c>
      <c r="H575" s="88"/>
      <c r="J575" s="13" t="s">
        <v>216</v>
      </c>
      <c r="K575" s="90"/>
      <c r="L575" s="13" t="s">
        <v>190</v>
      </c>
    </row>
    <row r="576" customFormat="false" ht="13.5" hidden="false" customHeight="false" outlineLevel="0" collapsed="false">
      <c r="A576" s="89"/>
      <c r="B576" s="13" t="s">
        <v>804</v>
      </c>
      <c r="D576" s="89"/>
      <c r="F576" s="87"/>
      <c r="G576" s="13" t="s">
        <v>215</v>
      </c>
      <c r="H576" s="88"/>
      <c r="J576" s="13" t="s">
        <v>216</v>
      </c>
      <c r="K576" s="90"/>
      <c r="L576" s="13" t="s">
        <v>190</v>
      </c>
    </row>
    <row r="577" customFormat="false" ht="13.5" hidden="false" customHeight="false" outlineLevel="0" collapsed="false">
      <c r="A577" s="89"/>
      <c r="B577" s="13" t="s">
        <v>805</v>
      </c>
      <c r="D577" s="89"/>
      <c r="F577" s="87"/>
      <c r="G577" s="13" t="s">
        <v>222</v>
      </c>
      <c r="H577" s="88"/>
      <c r="J577" s="13" t="s">
        <v>216</v>
      </c>
      <c r="K577" s="90"/>
      <c r="L577" s="13" t="s">
        <v>190</v>
      </c>
    </row>
    <row r="578" customFormat="false" ht="13.5" hidden="false" customHeight="false" outlineLevel="0" collapsed="false">
      <c r="A578" s="89"/>
      <c r="B578" s="13" t="s">
        <v>806</v>
      </c>
      <c r="D578" s="89"/>
      <c r="F578" s="87"/>
      <c r="G578" s="13" t="s">
        <v>215</v>
      </c>
      <c r="H578" s="88"/>
      <c r="J578" s="13" t="s">
        <v>216</v>
      </c>
      <c r="K578" s="90"/>
      <c r="L578" s="13" t="s">
        <v>190</v>
      </c>
    </row>
    <row r="579" customFormat="false" ht="13.5" hidden="false" customHeight="false" outlineLevel="0" collapsed="false">
      <c r="A579" s="89"/>
      <c r="B579" s="13" t="s">
        <v>807</v>
      </c>
      <c r="D579" s="89"/>
      <c r="F579" s="87"/>
      <c r="G579" s="13" t="s">
        <v>224</v>
      </c>
      <c r="H579" s="88"/>
      <c r="J579" s="13" t="n">
        <v>20</v>
      </c>
      <c r="K579" s="90"/>
      <c r="L579" s="13" t="s">
        <v>195</v>
      </c>
    </row>
    <row r="580" customFormat="false" ht="13.5" hidden="false" customHeight="false" outlineLevel="0" collapsed="false">
      <c r="A580" s="89"/>
      <c r="B580" s="13" t="s">
        <v>808</v>
      </c>
      <c r="D580" s="89"/>
      <c r="F580" s="87"/>
      <c r="G580" s="13" t="s">
        <v>215</v>
      </c>
      <c r="H580" s="88"/>
      <c r="J580" s="13" t="s">
        <v>216</v>
      </c>
      <c r="K580" s="90"/>
      <c r="L580" s="13" t="s">
        <v>190</v>
      </c>
    </row>
    <row r="581" customFormat="false" ht="13.5" hidden="false" customHeight="false" outlineLevel="0" collapsed="false">
      <c r="A581" s="89"/>
      <c r="B581" s="13" t="s">
        <v>809</v>
      </c>
      <c r="D581" s="89"/>
      <c r="F581" s="87"/>
      <c r="G581" s="13" t="s">
        <v>220</v>
      </c>
      <c r="H581" s="88"/>
      <c r="J581" s="13" t="s">
        <v>216</v>
      </c>
      <c r="K581" s="90"/>
      <c r="L581" s="13" t="s">
        <v>190</v>
      </c>
    </row>
    <row r="582" customFormat="false" ht="13.5" hidden="false" customHeight="false" outlineLevel="0" collapsed="false">
      <c r="A582" s="89"/>
      <c r="B582" s="13" t="s">
        <v>810</v>
      </c>
      <c r="D582" s="89"/>
      <c r="F582" s="87"/>
      <c r="G582" s="13" t="s">
        <v>220</v>
      </c>
      <c r="H582" s="88"/>
      <c r="J582" s="13" t="s">
        <v>216</v>
      </c>
      <c r="K582" s="90"/>
      <c r="L582" s="13" t="s">
        <v>190</v>
      </c>
    </row>
    <row r="583" customFormat="false" ht="13.5" hidden="false" customHeight="false" outlineLevel="0" collapsed="false">
      <c r="A583" s="89"/>
      <c r="B583" s="13" t="s">
        <v>811</v>
      </c>
      <c r="D583" s="89"/>
      <c r="F583" s="87"/>
      <c r="G583" s="13" t="s">
        <v>222</v>
      </c>
      <c r="H583" s="88"/>
      <c r="J583" s="13" t="s">
        <v>216</v>
      </c>
      <c r="K583" s="90"/>
      <c r="L583" s="13" t="s">
        <v>190</v>
      </c>
    </row>
    <row r="584" customFormat="false" ht="13.5" hidden="false" customHeight="false" outlineLevel="0" collapsed="false">
      <c r="A584" s="89"/>
      <c r="B584" s="13" t="s">
        <v>812</v>
      </c>
      <c r="D584" s="89"/>
      <c r="F584" s="87"/>
      <c r="G584" s="13" t="s">
        <v>373</v>
      </c>
      <c r="H584" s="88"/>
      <c r="J584" s="13" t="n">
        <v>40</v>
      </c>
      <c r="K584" s="90"/>
      <c r="L584" s="13" t="s">
        <v>332</v>
      </c>
    </row>
    <row r="585" customFormat="false" ht="13.5" hidden="false" customHeight="false" outlineLevel="0" collapsed="false">
      <c r="A585" s="89"/>
      <c r="B585" s="13" t="s">
        <v>813</v>
      </c>
      <c r="D585" s="89"/>
      <c r="F585" s="87"/>
      <c r="G585" s="13" t="s">
        <v>215</v>
      </c>
      <c r="H585" s="88"/>
      <c r="J585" s="13" t="s">
        <v>216</v>
      </c>
      <c r="K585" s="90"/>
      <c r="L585" s="13" t="s">
        <v>190</v>
      </c>
    </row>
    <row r="586" customFormat="false" ht="13.5" hidden="false" customHeight="false" outlineLevel="0" collapsed="false">
      <c r="A586" s="89"/>
      <c r="B586" s="13" t="s">
        <v>814</v>
      </c>
      <c r="D586" s="89"/>
      <c r="F586" s="87"/>
      <c r="G586" s="13" t="s">
        <v>218</v>
      </c>
      <c r="H586" s="88"/>
      <c r="J586" s="13" t="s">
        <v>216</v>
      </c>
      <c r="K586" s="90"/>
      <c r="L586" s="13" t="s">
        <v>190</v>
      </c>
    </row>
    <row r="587" customFormat="false" ht="13.5" hidden="false" customHeight="false" outlineLevel="0" collapsed="false">
      <c r="A587" s="89"/>
      <c r="B587" s="13" t="s">
        <v>815</v>
      </c>
      <c r="D587" s="89"/>
      <c r="F587" s="87"/>
      <c r="G587" s="13" t="s">
        <v>220</v>
      </c>
      <c r="H587" s="88"/>
      <c r="J587" s="13" t="n">
        <v>20</v>
      </c>
      <c r="K587" s="90"/>
      <c r="L587" s="13" t="s">
        <v>190</v>
      </c>
    </row>
    <row r="588" customFormat="false" ht="13.5" hidden="false" customHeight="false" outlineLevel="0" collapsed="false">
      <c r="A588" s="89"/>
      <c r="B588" s="13" t="s">
        <v>816</v>
      </c>
      <c r="D588" s="89"/>
      <c r="F588" s="87"/>
      <c r="G588" s="13" t="s">
        <v>222</v>
      </c>
      <c r="H588" s="88"/>
      <c r="J588" s="13" t="s">
        <v>216</v>
      </c>
      <c r="K588" s="90"/>
      <c r="L588" s="13" t="s">
        <v>190</v>
      </c>
    </row>
    <row r="589" customFormat="false" ht="13.5" hidden="false" customHeight="false" outlineLevel="0" collapsed="false">
      <c r="A589" s="89"/>
      <c r="B589" s="13" t="s">
        <v>817</v>
      </c>
      <c r="D589" s="89"/>
      <c r="F589" s="87"/>
      <c r="G589" s="13" t="s">
        <v>215</v>
      </c>
      <c r="H589" s="88"/>
      <c r="J589" s="13" t="s">
        <v>216</v>
      </c>
      <c r="K589" s="90"/>
      <c r="L589" s="13" t="s">
        <v>190</v>
      </c>
    </row>
    <row r="590" customFormat="false" ht="13.5" hidden="false" customHeight="false" outlineLevel="0" collapsed="false">
      <c r="A590" s="89"/>
      <c r="B590" s="13" t="s">
        <v>818</v>
      </c>
      <c r="D590" s="89"/>
      <c r="F590" s="87"/>
      <c r="G590" s="13" t="s">
        <v>220</v>
      </c>
      <c r="H590" s="88"/>
      <c r="J590" s="13" t="n">
        <v>20</v>
      </c>
      <c r="K590" s="90"/>
      <c r="L590" s="13" t="s">
        <v>190</v>
      </c>
    </row>
    <row r="591" customFormat="false" ht="13.5" hidden="false" customHeight="false" outlineLevel="0" collapsed="false">
      <c r="A591" s="89"/>
      <c r="B591" s="13" t="s">
        <v>819</v>
      </c>
      <c r="D591" s="89"/>
      <c r="F591" s="87"/>
      <c r="G591" s="13" t="s">
        <v>220</v>
      </c>
      <c r="H591" s="88"/>
      <c r="J591" s="13" t="s">
        <v>216</v>
      </c>
      <c r="K591" s="90"/>
      <c r="L591" s="13" t="s">
        <v>190</v>
      </c>
    </row>
    <row r="592" customFormat="false" ht="13.5" hidden="false" customHeight="false" outlineLevel="0" collapsed="false">
      <c r="A592" s="89"/>
      <c r="B592" s="13" t="s">
        <v>820</v>
      </c>
      <c r="D592" s="89"/>
      <c r="F592" s="87"/>
      <c r="G592" s="13" t="s">
        <v>215</v>
      </c>
      <c r="H592" s="88"/>
      <c r="J592" s="13" t="s">
        <v>216</v>
      </c>
      <c r="K592" s="90"/>
      <c r="L592" s="13" t="s">
        <v>190</v>
      </c>
    </row>
    <row r="593" customFormat="false" ht="13.5" hidden="false" customHeight="false" outlineLevel="0" collapsed="false">
      <c r="A593" s="89"/>
      <c r="B593" s="13" t="s">
        <v>821</v>
      </c>
      <c r="D593" s="89"/>
      <c r="F593" s="87"/>
      <c r="G593" s="13" t="s">
        <v>822</v>
      </c>
      <c r="H593" s="88"/>
      <c r="J593" s="13" t="s">
        <v>216</v>
      </c>
      <c r="K593" s="90"/>
      <c r="L593" s="13" t="s">
        <v>190</v>
      </c>
    </row>
    <row r="594" customFormat="false" ht="13.5" hidden="false" customHeight="false" outlineLevel="0" collapsed="false">
      <c r="A594" s="89"/>
      <c r="B594" s="13" t="s">
        <v>823</v>
      </c>
      <c r="D594" s="89"/>
      <c r="F594" s="87"/>
      <c r="G594" s="13" t="s">
        <v>224</v>
      </c>
      <c r="H594" s="88"/>
      <c r="J594" s="13" t="n">
        <v>40</v>
      </c>
      <c r="K594" s="90"/>
      <c r="L594" s="13" t="s">
        <v>195</v>
      </c>
    </row>
    <row r="595" customFormat="false" ht="13.5" hidden="false" customHeight="false" outlineLevel="0" collapsed="false">
      <c r="A595" s="89"/>
      <c r="B595" s="13" t="s">
        <v>824</v>
      </c>
      <c r="D595" s="89"/>
      <c r="F595" s="87"/>
      <c r="G595" s="13" t="s">
        <v>224</v>
      </c>
      <c r="H595" s="88"/>
      <c r="J595" s="13" t="n">
        <v>40</v>
      </c>
      <c r="K595" s="90"/>
      <c r="L595" s="13" t="s">
        <v>190</v>
      </c>
    </row>
    <row r="596" customFormat="false" ht="13.5" hidden="false" customHeight="false" outlineLevel="0" collapsed="false">
      <c r="A596" s="89"/>
      <c r="B596" s="13" t="s">
        <v>825</v>
      </c>
      <c r="D596" s="89"/>
      <c r="F596" s="87"/>
      <c r="G596" s="13" t="s">
        <v>220</v>
      </c>
      <c r="H596" s="88"/>
      <c r="J596" s="13" t="s">
        <v>216</v>
      </c>
      <c r="K596" s="90"/>
      <c r="L596" s="13" t="s">
        <v>190</v>
      </c>
    </row>
    <row r="597" customFormat="false" ht="13.5" hidden="false" customHeight="false" outlineLevel="0" collapsed="false">
      <c r="A597" s="89"/>
      <c r="B597" s="13" t="s">
        <v>826</v>
      </c>
      <c r="D597" s="89"/>
      <c r="F597" s="87"/>
      <c r="G597" s="13" t="s">
        <v>215</v>
      </c>
      <c r="H597" s="88"/>
      <c r="J597" s="13" t="s">
        <v>216</v>
      </c>
      <c r="K597" s="90"/>
      <c r="L597" s="13" t="s">
        <v>190</v>
      </c>
    </row>
    <row r="598" customFormat="false" ht="13.5" hidden="false" customHeight="false" outlineLevel="0" collapsed="false">
      <c r="A598" s="89"/>
      <c r="B598" s="13" t="s">
        <v>827</v>
      </c>
      <c r="D598" s="89"/>
      <c r="F598" s="87"/>
      <c r="G598" s="13" t="s">
        <v>215</v>
      </c>
      <c r="H598" s="88"/>
      <c r="J598" s="13" t="s">
        <v>216</v>
      </c>
      <c r="K598" s="90"/>
      <c r="L598" s="13" t="s">
        <v>190</v>
      </c>
    </row>
    <row r="599" customFormat="false" ht="13.5" hidden="false" customHeight="false" outlineLevel="0" collapsed="false">
      <c r="A599" s="89"/>
      <c r="B599" s="13" t="s">
        <v>828</v>
      </c>
      <c r="D599" s="89"/>
      <c r="F599" s="87"/>
      <c r="G599" s="13" t="s">
        <v>220</v>
      </c>
      <c r="H599" s="88"/>
      <c r="J599" s="13" t="s">
        <v>216</v>
      </c>
      <c r="K599" s="90"/>
      <c r="L599" s="13" t="s">
        <v>195</v>
      </c>
    </row>
    <row r="600" customFormat="false" ht="13.5" hidden="false" customHeight="false" outlineLevel="0" collapsed="false">
      <c r="A600" s="89"/>
      <c r="B600" s="13" t="s">
        <v>829</v>
      </c>
      <c r="D600" s="89"/>
      <c r="F600" s="87"/>
      <c r="G600" s="13" t="s">
        <v>251</v>
      </c>
      <c r="H600" s="88"/>
      <c r="J600" s="13" t="s">
        <v>216</v>
      </c>
      <c r="K600" s="90"/>
      <c r="L600" s="13" t="s">
        <v>195</v>
      </c>
    </row>
    <row r="601" customFormat="false" ht="13.5" hidden="false" customHeight="false" outlineLevel="0" collapsed="false">
      <c r="A601" s="89"/>
      <c r="B601" s="13" t="s">
        <v>830</v>
      </c>
      <c r="D601" s="89"/>
      <c r="F601" s="87"/>
      <c r="G601" s="13" t="s">
        <v>215</v>
      </c>
      <c r="H601" s="88"/>
      <c r="J601" s="13" t="s">
        <v>216</v>
      </c>
      <c r="K601" s="90"/>
      <c r="L601" s="13" t="s">
        <v>190</v>
      </c>
    </row>
    <row r="602" customFormat="false" ht="13.5" hidden="false" customHeight="false" outlineLevel="0" collapsed="false">
      <c r="A602" s="89"/>
      <c r="B602" s="13" t="s">
        <v>831</v>
      </c>
      <c r="D602" s="89"/>
      <c r="F602" s="87"/>
      <c r="G602" s="13" t="s">
        <v>220</v>
      </c>
      <c r="H602" s="88"/>
      <c r="J602" s="13" t="s">
        <v>216</v>
      </c>
      <c r="K602" s="90"/>
      <c r="L602" s="13" t="s">
        <v>190</v>
      </c>
    </row>
    <row r="603" customFormat="false" ht="13.5" hidden="false" customHeight="false" outlineLevel="0" collapsed="false">
      <c r="A603" s="89"/>
      <c r="B603" s="13" t="s">
        <v>832</v>
      </c>
      <c r="D603" s="89"/>
      <c r="F603" s="87"/>
      <c r="G603" s="13" t="s">
        <v>220</v>
      </c>
      <c r="H603" s="88"/>
      <c r="J603" s="13" t="s">
        <v>216</v>
      </c>
      <c r="K603" s="90"/>
      <c r="L603" s="13" t="s">
        <v>190</v>
      </c>
    </row>
    <row r="604" customFormat="false" ht="13.5" hidden="false" customHeight="false" outlineLevel="0" collapsed="false">
      <c r="A604" s="89"/>
      <c r="B604" s="13" t="s">
        <v>833</v>
      </c>
      <c r="D604" s="89"/>
      <c r="F604" s="87"/>
      <c r="G604" s="13" t="s">
        <v>220</v>
      </c>
      <c r="H604" s="88"/>
      <c r="J604" s="13" t="s">
        <v>216</v>
      </c>
      <c r="K604" s="90"/>
      <c r="L604" s="13" t="s">
        <v>190</v>
      </c>
    </row>
    <row r="605" customFormat="false" ht="13.5" hidden="false" customHeight="false" outlineLevel="0" collapsed="false">
      <c r="A605" s="89"/>
      <c r="B605" s="13" t="s">
        <v>834</v>
      </c>
      <c r="D605" s="89"/>
      <c r="F605" s="87"/>
      <c r="G605" s="13" t="s">
        <v>215</v>
      </c>
      <c r="H605" s="88"/>
      <c r="J605" s="13" t="s">
        <v>216</v>
      </c>
      <c r="K605" s="90"/>
      <c r="L605" s="13" t="s">
        <v>190</v>
      </c>
    </row>
    <row r="606" customFormat="false" ht="13.5" hidden="false" customHeight="false" outlineLevel="0" collapsed="false">
      <c r="A606" s="89"/>
      <c r="B606" s="13" t="s">
        <v>835</v>
      </c>
      <c r="D606" s="89"/>
      <c r="F606" s="87"/>
      <c r="G606" s="13" t="s">
        <v>215</v>
      </c>
      <c r="H606" s="88"/>
      <c r="J606" s="13" t="s">
        <v>216</v>
      </c>
      <c r="K606" s="90"/>
      <c r="L606" s="13" t="s">
        <v>190</v>
      </c>
    </row>
    <row r="607" customFormat="false" ht="13.5" hidden="false" customHeight="false" outlineLevel="0" collapsed="false">
      <c r="A607" s="89"/>
      <c r="B607" s="13" t="s">
        <v>836</v>
      </c>
      <c r="D607" s="89"/>
      <c r="F607" s="87"/>
      <c r="G607" s="13" t="s">
        <v>220</v>
      </c>
      <c r="H607" s="88"/>
      <c r="J607" s="13" t="s">
        <v>216</v>
      </c>
      <c r="K607" s="90"/>
      <c r="L607" s="13" t="s">
        <v>190</v>
      </c>
    </row>
    <row r="608" customFormat="false" ht="13.5" hidden="false" customHeight="false" outlineLevel="0" collapsed="false">
      <c r="A608" s="89"/>
      <c r="B608" s="13" t="s">
        <v>837</v>
      </c>
      <c r="D608" s="89"/>
      <c r="F608" s="87"/>
      <c r="G608" s="13" t="s">
        <v>215</v>
      </c>
      <c r="H608" s="88"/>
      <c r="J608" s="13" t="s">
        <v>216</v>
      </c>
      <c r="K608" s="90"/>
      <c r="L608" s="13" t="s">
        <v>190</v>
      </c>
    </row>
    <row r="609" customFormat="false" ht="13.5" hidden="false" customHeight="false" outlineLevel="0" collapsed="false">
      <c r="A609" s="89"/>
      <c r="B609" s="13" t="s">
        <v>838</v>
      </c>
      <c r="D609" s="89"/>
      <c r="F609" s="87"/>
      <c r="G609" s="13" t="s">
        <v>251</v>
      </c>
      <c r="H609" s="88"/>
      <c r="J609" s="13" t="s">
        <v>216</v>
      </c>
      <c r="K609" s="90"/>
      <c r="L609" s="13" t="s">
        <v>197</v>
      </c>
    </row>
    <row r="610" customFormat="false" ht="13.5" hidden="false" customHeight="false" outlineLevel="0" collapsed="false">
      <c r="A610" s="89"/>
      <c r="B610" s="13" t="s">
        <v>839</v>
      </c>
      <c r="D610" s="89"/>
      <c r="F610" s="87"/>
      <c r="G610" s="13" t="s">
        <v>215</v>
      </c>
      <c r="H610" s="88"/>
      <c r="J610" s="13" t="s">
        <v>216</v>
      </c>
      <c r="K610" s="90"/>
      <c r="L610" s="13" t="s">
        <v>190</v>
      </c>
    </row>
    <row r="611" customFormat="false" ht="13.5" hidden="false" customHeight="false" outlineLevel="0" collapsed="false">
      <c r="A611" s="89"/>
      <c r="B611" s="13" t="s">
        <v>840</v>
      </c>
      <c r="D611" s="89"/>
      <c r="F611" s="87"/>
      <c r="G611" s="13" t="s">
        <v>220</v>
      </c>
      <c r="H611" s="88"/>
      <c r="J611" s="13" t="s">
        <v>216</v>
      </c>
      <c r="K611" s="90"/>
      <c r="L611" s="13" t="s">
        <v>190</v>
      </c>
    </row>
    <row r="612" customFormat="false" ht="13.5" hidden="false" customHeight="false" outlineLevel="0" collapsed="false">
      <c r="A612" s="89"/>
      <c r="B612" s="13" t="s">
        <v>841</v>
      </c>
      <c r="D612" s="89"/>
      <c r="F612" s="87"/>
      <c r="G612" s="13" t="s">
        <v>215</v>
      </c>
      <c r="H612" s="88"/>
      <c r="J612" s="13" t="s">
        <v>216</v>
      </c>
      <c r="K612" s="90"/>
      <c r="L612" s="13" t="s">
        <v>190</v>
      </c>
    </row>
    <row r="613" customFormat="false" ht="13.5" hidden="false" customHeight="false" outlineLevel="0" collapsed="false">
      <c r="A613" s="89"/>
      <c r="B613" s="13" t="s">
        <v>842</v>
      </c>
      <c r="D613" s="89"/>
      <c r="F613" s="87"/>
      <c r="G613" s="13" t="s">
        <v>653</v>
      </c>
      <c r="H613" s="88"/>
      <c r="J613" s="13" t="s">
        <v>216</v>
      </c>
      <c r="K613" s="90"/>
      <c r="L613" s="13" t="s">
        <v>190</v>
      </c>
    </row>
    <row r="614" customFormat="false" ht="13.5" hidden="false" customHeight="false" outlineLevel="0" collapsed="false">
      <c r="A614" s="89"/>
      <c r="B614" s="13" t="s">
        <v>843</v>
      </c>
      <c r="D614" s="89"/>
      <c r="F614" s="87"/>
      <c r="G614" s="13" t="s">
        <v>218</v>
      </c>
      <c r="H614" s="88"/>
      <c r="J614" s="13" t="s">
        <v>216</v>
      </c>
      <c r="K614" s="90"/>
      <c r="L614" s="13" t="s">
        <v>190</v>
      </c>
    </row>
    <row r="615" customFormat="false" ht="13.5" hidden="false" customHeight="false" outlineLevel="0" collapsed="false">
      <c r="A615" s="89"/>
      <c r="B615" s="13" t="s">
        <v>844</v>
      </c>
      <c r="D615" s="89"/>
      <c r="F615" s="87"/>
      <c r="G615" s="13" t="s">
        <v>215</v>
      </c>
      <c r="H615" s="88"/>
      <c r="J615" s="13" t="s">
        <v>216</v>
      </c>
      <c r="K615" s="90"/>
      <c r="L615" s="13" t="s">
        <v>190</v>
      </c>
    </row>
    <row r="616" customFormat="false" ht="13.5" hidden="false" customHeight="false" outlineLevel="0" collapsed="false">
      <c r="A616" s="89"/>
      <c r="B616" s="13" t="s">
        <v>845</v>
      </c>
      <c r="D616" s="89"/>
      <c r="F616" s="87"/>
      <c r="G616" s="13" t="s">
        <v>220</v>
      </c>
      <c r="H616" s="88"/>
      <c r="J616" s="13" t="s">
        <v>216</v>
      </c>
      <c r="K616" s="90"/>
      <c r="L616" s="13" t="s">
        <v>190</v>
      </c>
    </row>
    <row r="617" customFormat="false" ht="13.5" hidden="false" customHeight="false" outlineLevel="0" collapsed="false">
      <c r="A617" s="89"/>
      <c r="B617" s="13" t="s">
        <v>846</v>
      </c>
      <c r="D617" s="89"/>
      <c r="F617" s="87"/>
      <c r="G617" s="13" t="s">
        <v>218</v>
      </c>
      <c r="H617" s="88"/>
      <c r="J617" s="13" t="s">
        <v>216</v>
      </c>
      <c r="K617" s="90"/>
      <c r="L617" s="13" t="s">
        <v>190</v>
      </c>
    </row>
    <row r="618" customFormat="false" ht="13.5" hidden="false" customHeight="false" outlineLevel="0" collapsed="false">
      <c r="A618" s="89"/>
      <c r="B618" s="13" t="s">
        <v>847</v>
      </c>
      <c r="D618" s="89"/>
      <c r="F618" s="87"/>
      <c r="G618" s="13" t="s">
        <v>215</v>
      </c>
      <c r="H618" s="88"/>
      <c r="J618" s="13" t="s">
        <v>216</v>
      </c>
      <c r="K618" s="90"/>
      <c r="L618" s="13" t="s">
        <v>190</v>
      </c>
    </row>
    <row r="619" customFormat="false" ht="13.5" hidden="false" customHeight="false" outlineLevel="0" collapsed="false">
      <c r="A619" s="89"/>
      <c r="B619" s="13" t="s">
        <v>848</v>
      </c>
      <c r="D619" s="89"/>
      <c r="F619" s="87"/>
      <c r="G619" s="13" t="s">
        <v>215</v>
      </c>
      <c r="H619" s="88"/>
      <c r="J619" s="13" t="s">
        <v>216</v>
      </c>
      <c r="K619" s="90"/>
      <c r="L619" s="13" t="s">
        <v>190</v>
      </c>
    </row>
    <row r="620" customFormat="false" ht="13.5" hidden="false" customHeight="false" outlineLevel="0" collapsed="false">
      <c r="A620" s="89"/>
      <c r="B620" s="13" t="s">
        <v>849</v>
      </c>
      <c r="D620" s="89"/>
      <c r="F620" s="87"/>
      <c r="G620" s="13" t="s">
        <v>222</v>
      </c>
      <c r="H620" s="88"/>
      <c r="J620" s="13" t="s">
        <v>216</v>
      </c>
      <c r="K620" s="90"/>
      <c r="L620" s="13" t="s">
        <v>190</v>
      </c>
    </row>
    <row r="621" customFormat="false" ht="13.5" hidden="false" customHeight="false" outlineLevel="0" collapsed="false">
      <c r="A621" s="89"/>
      <c r="B621" s="13" t="s">
        <v>850</v>
      </c>
      <c r="D621" s="89"/>
      <c r="F621" s="87"/>
      <c r="G621" s="13" t="s">
        <v>218</v>
      </c>
      <c r="H621" s="88"/>
      <c r="J621" s="13" t="s">
        <v>216</v>
      </c>
      <c r="K621" s="90"/>
      <c r="L621" s="13" t="s">
        <v>190</v>
      </c>
    </row>
    <row r="622" customFormat="false" ht="13.5" hidden="false" customHeight="false" outlineLevel="0" collapsed="false">
      <c r="A622" s="89"/>
      <c r="B622" s="13" t="s">
        <v>851</v>
      </c>
      <c r="D622" s="89"/>
      <c r="F622" s="87"/>
      <c r="G622" s="13" t="s">
        <v>220</v>
      </c>
      <c r="H622" s="88"/>
      <c r="J622" s="13" t="s">
        <v>216</v>
      </c>
      <c r="K622" s="90"/>
      <c r="L622" s="13" t="s">
        <v>190</v>
      </c>
    </row>
    <row r="623" customFormat="false" ht="13.5" hidden="false" customHeight="false" outlineLevel="0" collapsed="false">
      <c r="A623" s="89"/>
      <c r="B623" s="13" t="s">
        <v>852</v>
      </c>
      <c r="D623" s="89"/>
      <c r="F623" s="87"/>
      <c r="G623" s="13" t="s">
        <v>215</v>
      </c>
      <c r="H623" s="88"/>
      <c r="J623" s="13" t="s">
        <v>216</v>
      </c>
      <c r="K623" s="90"/>
      <c r="L623" s="13" t="s">
        <v>190</v>
      </c>
    </row>
    <row r="624" customFormat="false" ht="13.5" hidden="false" customHeight="false" outlineLevel="0" collapsed="false">
      <c r="A624" s="89"/>
      <c r="B624" s="13" t="s">
        <v>853</v>
      </c>
      <c r="D624" s="89"/>
      <c r="F624" s="87"/>
      <c r="G624" s="13" t="s">
        <v>220</v>
      </c>
      <c r="H624" s="88"/>
      <c r="J624" s="13" t="s">
        <v>216</v>
      </c>
      <c r="K624" s="90"/>
      <c r="L624" s="13" t="s">
        <v>190</v>
      </c>
    </row>
    <row r="625" customFormat="false" ht="13.5" hidden="false" customHeight="false" outlineLevel="0" collapsed="false">
      <c r="A625" s="89"/>
      <c r="B625" s="13" t="s">
        <v>854</v>
      </c>
      <c r="D625" s="89"/>
      <c r="F625" s="87"/>
      <c r="G625" s="13" t="s">
        <v>222</v>
      </c>
      <c r="H625" s="88"/>
      <c r="J625" s="13" t="s">
        <v>216</v>
      </c>
      <c r="K625" s="90"/>
      <c r="L625" s="13" t="s">
        <v>190</v>
      </c>
    </row>
    <row r="626" customFormat="false" ht="13.5" hidden="false" customHeight="false" outlineLevel="0" collapsed="false">
      <c r="A626" s="89"/>
      <c r="B626" s="13" t="s">
        <v>855</v>
      </c>
      <c r="D626" s="89"/>
      <c r="F626" s="87"/>
      <c r="G626" s="13" t="s">
        <v>215</v>
      </c>
      <c r="H626" s="88"/>
      <c r="J626" s="13" t="s">
        <v>216</v>
      </c>
      <c r="K626" s="90"/>
      <c r="L626" s="13" t="s">
        <v>190</v>
      </c>
    </row>
    <row r="627" customFormat="false" ht="13.5" hidden="false" customHeight="false" outlineLevel="0" collapsed="false">
      <c r="A627" s="89"/>
      <c r="B627" s="13" t="s">
        <v>856</v>
      </c>
      <c r="D627" s="89"/>
      <c r="F627" s="87"/>
      <c r="G627" s="13" t="s">
        <v>215</v>
      </c>
      <c r="H627" s="88"/>
      <c r="J627" s="13" t="s">
        <v>216</v>
      </c>
      <c r="K627" s="90"/>
      <c r="L627" s="13" t="s">
        <v>190</v>
      </c>
    </row>
    <row r="628" customFormat="false" ht="13.5" hidden="false" customHeight="false" outlineLevel="0" collapsed="false">
      <c r="A628" s="89"/>
      <c r="B628" s="13" t="s">
        <v>857</v>
      </c>
      <c r="D628" s="89"/>
      <c r="F628" s="87"/>
      <c r="G628" s="13" t="s">
        <v>215</v>
      </c>
      <c r="H628" s="88"/>
      <c r="J628" s="13" t="s">
        <v>216</v>
      </c>
      <c r="K628" s="90"/>
      <c r="L628" s="13" t="s">
        <v>190</v>
      </c>
    </row>
    <row r="629" customFormat="false" ht="13.5" hidden="false" customHeight="false" outlineLevel="0" collapsed="false">
      <c r="A629" s="89"/>
      <c r="B629" s="13" t="s">
        <v>858</v>
      </c>
      <c r="D629" s="89"/>
      <c r="F629" s="87"/>
      <c r="G629" s="13" t="s">
        <v>215</v>
      </c>
      <c r="H629" s="88"/>
      <c r="J629" s="13" t="s">
        <v>216</v>
      </c>
      <c r="K629" s="90"/>
      <c r="L629" s="13" t="s">
        <v>190</v>
      </c>
    </row>
    <row r="630" customFormat="false" ht="13.5" hidden="false" customHeight="false" outlineLevel="0" collapsed="false">
      <c r="A630" s="89"/>
      <c r="B630" s="13" t="s">
        <v>859</v>
      </c>
      <c r="D630" s="89"/>
      <c r="F630" s="87"/>
      <c r="G630" s="13" t="s">
        <v>222</v>
      </c>
      <c r="H630" s="88"/>
      <c r="J630" s="13" t="s">
        <v>216</v>
      </c>
      <c r="K630" s="90"/>
      <c r="L630" s="13" t="s">
        <v>190</v>
      </c>
    </row>
    <row r="631" customFormat="false" ht="13.5" hidden="false" customHeight="false" outlineLevel="0" collapsed="false">
      <c r="A631" s="89"/>
      <c r="B631" s="13" t="s">
        <v>860</v>
      </c>
      <c r="D631" s="89"/>
      <c r="F631" s="87"/>
      <c r="G631" s="13" t="s">
        <v>222</v>
      </c>
      <c r="H631" s="88"/>
      <c r="J631" s="13" t="s">
        <v>216</v>
      </c>
      <c r="K631" s="90"/>
      <c r="L631" s="13" t="s">
        <v>190</v>
      </c>
    </row>
    <row r="632" customFormat="false" ht="13.5" hidden="false" customHeight="false" outlineLevel="0" collapsed="false">
      <c r="A632" s="89"/>
      <c r="B632" s="13" t="s">
        <v>861</v>
      </c>
      <c r="D632" s="89"/>
      <c r="F632" s="87"/>
      <c r="G632" s="13" t="s">
        <v>220</v>
      </c>
      <c r="H632" s="88"/>
      <c r="J632" s="13" t="s">
        <v>216</v>
      </c>
      <c r="K632" s="90"/>
      <c r="L632" s="13" t="s">
        <v>190</v>
      </c>
    </row>
    <row r="633" customFormat="false" ht="13.5" hidden="false" customHeight="false" outlineLevel="0" collapsed="false">
      <c r="A633" s="89"/>
      <c r="B633" s="13" t="s">
        <v>862</v>
      </c>
      <c r="D633" s="89"/>
      <c r="F633" s="87"/>
      <c r="G633" s="13" t="s">
        <v>220</v>
      </c>
      <c r="H633" s="88"/>
      <c r="J633" s="13" t="n">
        <v>40</v>
      </c>
      <c r="K633" s="90"/>
      <c r="L633" s="13" t="s">
        <v>195</v>
      </c>
    </row>
    <row r="634" customFormat="false" ht="13.5" hidden="false" customHeight="false" outlineLevel="0" collapsed="false">
      <c r="A634" s="89"/>
      <c r="B634" s="13" t="s">
        <v>863</v>
      </c>
      <c r="D634" s="89"/>
      <c r="F634" s="87"/>
      <c r="G634" s="13" t="s">
        <v>215</v>
      </c>
      <c r="H634" s="88"/>
      <c r="J634" s="13" t="s">
        <v>216</v>
      </c>
      <c r="K634" s="90"/>
      <c r="L634" s="13" t="s">
        <v>190</v>
      </c>
    </row>
    <row r="635" customFormat="false" ht="13.5" hidden="false" customHeight="false" outlineLevel="0" collapsed="false">
      <c r="A635" s="89"/>
      <c r="B635" s="13" t="s">
        <v>864</v>
      </c>
      <c r="D635" s="89"/>
      <c r="F635" s="87"/>
      <c r="G635" s="13" t="s">
        <v>220</v>
      </c>
      <c r="H635" s="88"/>
      <c r="J635" s="13" t="s">
        <v>216</v>
      </c>
      <c r="K635" s="90"/>
      <c r="L635" s="13" t="s">
        <v>190</v>
      </c>
    </row>
    <row r="636" customFormat="false" ht="13.5" hidden="false" customHeight="false" outlineLevel="0" collapsed="false">
      <c r="A636" s="89"/>
      <c r="B636" s="13" t="s">
        <v>865</v>
      </c>
      <c r="D636" s="89"/>
      <c r="F636" s="87"/>
      <c r="G636" s="13" t="s">
        <v>220</v>
      </c>
      <c r="H636" s="88"/>
      <c r="J636" s="13" t="n">
        <v>20</v>
      </c>
      <c r="K636" s="90"/>
      <c r="L636" s="13" t="s">
        <v>190</v>
      </c>
    </row>
    <row r="637" customFormat="false" ht="13.5" hidden="false" customHeight="false" outlineLevel="0" collapsed="false">
      <c r="A637" s="89"/>
      <c r="B637" s="13" t="s">
        <v>866</v>
      </c>
      <c r="D637" s="89"/>
      <c r="F637" s="87"/>
      <c r="G637" s="13" t="s">
        <v>215</v>
      </c>
      <c r="H637" s="88"/>
      <c r="J637" s="13" t="s">
        <v>216</v>
      </c>
      <c r="K637" s="90"/>
      <c r="L637" s="13" t="s">
        <v>190</v>
      </c>
    </row>
    <row r="638" customFormat="false" ht="13.5" hidden="false" customHeight="false" outlineLevel="0" collapsed="false">
      <c r="A638" s="89"/>
      <c r="B638" s="13" t="s">
        <v>867</v>
      </c>
      <c r="D638" s="89"/>
      <c r="F638" s="87"/>
      <c r="G638" s="13" t="s">
        <v>215</v>
      </c>
      <c r="H638" s="88"/>
      <c r="J638" s="13" t="s">
        <v>216</v>
      </c>
      <c r="K638" s="90"/>
      <c r="L638" s="13" t="s">
        <v>190</v>
      </c>
    </row>
    <row r="639" customFormat="false" ht="13.5" hidden="false" customHeight="false" outlineLevel="0" collapsed="false">
      <c r="A639" s="89"/>
      <c r="B639" s="13" t="s">
        <v>868</v>
      </c>
      <c r="D639" s="89"/>
      <c r="F639" s="87"/>
      <c r="G639" s="13" t="s">
        <v>222</v>
      </c>
      <c r="H639" s="88"/>
      <c r="J639" s="13" t="s">
        <v>216</v>
      </c>
      <c r="K639" s="90"/>
      <c r="L639" s="13" t="s">
        <v>190</v>
      </c>
    </row>
    <row r="640" customFormat="false" ht="13.5" hidden="false" customHeight="false" outlineLevel="0" collapsed="false">
      <c r="A640" s="89"/>
      <c r="B640" s="13" t="s">
        <v>869</v>
      </c>
      <c r="D640" s="89"/>
      <c r="F640" s="87"/>
      <c r="G640" s="13" t="s">
        <v>222</v>
      </c>
      <c r="H640" s="88"/>
      <c r="J640" s="13" t="s">
        <v>216</v>
      </c>
      <c r="K640" s="90"/>
      <c r="L640" s="13" t="s">
        <v>190</v>
      </c>
    </row>
    <row r="641" customFormat="false" ht="13.5" hidden="false" customHeight="false" outlineLevel="0" collapsed="false">
      <c r="A641" s="89"/>
      <c r="B641" s="13" t="s">
        <v>870</v>
      </c>
      <c r="D641" s="89"/>
      <c r="F641" s="87"/>
      <c r="G641" s="13" t="s">
        <v>220</v>
      </c>
      <c r="H641" s="88"/>
      <c r="J641" s="13" t="s">
        <v>216</v>
      </c>
      <c r="K641" s="90"/>
      <c r="L641" s="13" t="s">
        <v>190</v>
      </c>
    </row>
    <row r="642" customFormat="false" ht="13.5" hidden="false" customHeight="false" outlineLevel="0" collapsed="false">
      <c r="A642" s="89"/>
      <c r="B642" s="13" t="s">
        <v>871</v>
      </c>
      <c r="D642" s="89"/>
      <c r="F642" s="87"/>
      <c r="G642" s="13" t="s">
        <v>220</v>
      </c>
      <c r="H642" s="88"/>
      <c r="J642" s="13" t="s">
        <v>216</v>
      </c>
      <c r="K642" s="90"/>
      <c r="L642" s="13" t="s">
        <v>190</v>
      </c>
    </row>
    <row r="643" customFormat="false" ht="13.5" hidden="false" customHeight="false" outlineLevel="0" collapsed="false">
      <c r="A643" s="89"/>
      <c r="B643" s="13" t="s">
        <v>872</v>
      </c>
      <c r="D643" s="89"/>
      <c r="F643" s="87"/>
      <c r="G643" s="13" t="s">
        <v>215</v>
      </c>
      <c r="H643" s="88"/>
      <c r="J643" s="13" t="s">
        <v>216</v>
      </c>
      <c r="K643" s="90"/>
      <c r="L643" s="13" t="s">
        <v>190</v>
      </c>
    </row>
    <row r="644" customFormat="false" ht="13.5" hidden="false" customHeight="false" outlineLevel="0" collapsed="false">
      <c r="A644" s="89"/>
      <c r="B644" s="13" t="s">
        <v>873</v>
      </c>
      <c r="D644" s="89"/>
      <c r="F644" s="87"/>
      <c r="G644" s="13" t="s">
        <v>222</v>
      </c>
      <c r="H644" s="88"/>
      <c r="J644" s="13" t="s">
        <v>216</v>
      </c>
      <c r="K644" s="90"/>
      <c r="L644" s="13" t="s">
        <v>190</v>
      </c>
    </row>
    <row r="645" customFormat="false" ht="13.5" hidden="false" customHeight="false" outlineLevel="0" collapsed="false">
      <c r="A645" s="89"/>
      <c r="B645" s="13" t="s">
        <v>874</v>
      </c>
      <c r="D645" s="89"/>
      <c r="F645" s="87"/>
      <c r="G645" s="13" t="s">
        <v>215</v>
      </c>
      <c r="H645" s="88"/>
      <c r="J645" s="13" t="s">
        <v>216</v>
      </c>
      <c r="K645" s="90"/>
      <c r="L645" s="13" t="s">
        <v>190</v>
      </c>
    </row>
    <row r="646" customFormat="false" ht="13.5" hidden="false" customHeight="false" outlineLevel="0" collapsed="false">
      <c r="A646" s="89"/>
      <c r="B646" s="13" t="s">
        <v>875</v>
      </c>
      <c r="D646" s="89"/>
      <c r="F646" s="87"/>
      <c r="G646" s="13" t="s">
        <v>215</v>
      </c>
      <c r="H646" s="88"/>
      <c r="J646" s="13" t="s">
        <v>216</v>
      </c>
      <c r="K646" s="90"/>
      <c r="L646" s="13" t="s">
        <v>190</v>
      </c>
    </row>
    <row r="647" customFormat="false" ht="13.5" hidden="false" customHeight="false" outlineLevel="0" collapsed="false">
      <c r="A647" s="89"/>
      <c r="B647" s="13" t="s">
        <v>876</v>
      </c>
      <c r="D647" s="89"/>
      <c r="F647" s="87"/>
      <c r="G647" s="13" t="s">
        <v>220</v>
      </c>
      <c r="H647" s="88"/>
      <c r="J647" s="13" t="s">
        <v>216</v>
      </c>
      <c r="K647" s="90"/>
      <c r="L647" s="13" t="s">
        <v>190</v>
      </c>
    </row>
    <row r="648" customFormat="false" ht="13.5" hidden="false" customHeight="false" outlineLevel="0" collapsed="false">
      <c r="A648" s="89"/>
      <c r="B648" s="13" t="s">
        <v>877</v>
      </c>
      <c r="D648" s="89"/>
      <c r="F648" s="87"/>
      <c r="G648" s="13" t="s">
        <v>220</v>
      </c>
      <c r="H648" s="88"/>
      <c r="J648" s="13" t="s">
        <v>216</v>
      </c>
      <c r="K648" s="90"/>
      <c r="L648" s="13" t="s">
        <v>195</v>
      </c>
    </row>
    <row r="649" customFormat="false" ht="13.5" hidden="false" customHeight="false" outlineLevel="0" collapsed="false">
      <c r="A649" s="89"/>
      <c r="B649" s="13" t="s">
        <v>878</v>
      </c>
      <c r="D649" s="89"/>
      <c r="F649" s="87"/>
      <c r="G649" s="13" t="s">
        <v>215</v>
      </c>
      <c r="H649" s="88"/>
      <c r="J649" s="13" t="s">
        <v>216</v>
      </c>
      <c r="K649" s="90"/>
      <c r="L649" s="13" t="s">
        <v>190</v>
      </c>
    </row>
    <row r="650" customFormat="false" ht="13.5" hidden="false" customHeight="false" outlineLevel="0" collapsed="false">
      <c r="A650" s="89"/>
      <c r="B650" s="13" t="s">
        <v>879</v>
      </c>
      <c r="D650" s="89"/>
      <c r="F650" s="87"/>
      <c r="G650" s="13" t="s">
        <v>220</v>
      </c>
      <c r="H650" s="88"/>
      <c r="J650" s="13" t="s">
        <v>216</v>
      </c>
      <c r="K650" s="90"/>
      <c r="L650" s="13" t="s">
        <v>190</v>
      </c>
    </row>
    <row r="651" customFormat="false" ht="13.5" hidden="false" customHeight="false" outlineLevel="0" collapsed="false">
      <c r="A651" s="89"/>
      <c r="B651" s="13" t="s">
        <v>880</v>
      </c>
      <c r="D651" s="89"/>
      <c r="F651" s="87"/>
      <c r="G651" s="13" t="s">
        <v>215</v>
      </c>
      <c r="H651" s="88"/>
      <c r="J651" s="13" t="s">
        <v>216</v>
      </c>
      <c r="K651" s="90"/>
      <c r="L651" s="13" t="s">
        <v>190</v>
      </c>
    </row>
    <row r="652" customFormat="false" ht="13.5" hidden="false" customHeight="false" outlineLevel="0" collapsed="false">
      <c r="A652" s="89"/>
      <c r="B652" s="13" t="s">
        <v>881</v>
      </c>
      <c r="D652" s="89"/>
      <c r="F652" s="87"/>
      <c r="G652" s="13" t="s">
        <v>222</v>
      </c>
      <c r="H652" s="88"/>
      <c r="J652" s="13" t="s">
        <v>216</v>
      </c>
      <c r="K652" s="90"/>
      <c r="L652" s="13" t="s">
        <v>190</v>
      </c>
    </row>
    <row r="653" customFormat="false" ht="13.5" hidden="false" customHeight="false" outlineLevel="0" collapsed="false">
      <c r="A653" s="89"/>
      <c r="B653" s="13" t="s">
        <v>882</v>
      </c>
      <c r="D653" s="89"/>
      <c r="F653" s="87"/>
      <c r="G653" s="13" t="s">
        <v>222</v>
      </c>
      <c r="H653" s="88"/>
      <c r="J653" s="13" t="n">
        <v>20</v>
      </c>
      <c r="K653" s="90"/>
      <c r="L653" s="13" t="s">
        <v>190</v>
      </c>
    </row>
    <row r="654" customFormat="false" ht="13.5" hidden="false" customHeight="false" outlineLevel="0" collapsed="false">
      <c r="A654" s="89"/>
      <c r="B654" s="13" t="s">
        <v>883</v>
      </c>
      <c r="D654" s="89"/>
      <c r="F654" s="87"/>
      <c r="G654" s="13" t="s">
        <v>215</v>
      </c>
      <c r="H654" s="88"/>
      <c r="J654" s="13" t="s">
        <v>216</v>
      </c>
      <c r="K654" s="90"/>
      <c r="L654" s="13" t="s">
        <v>190</v>
      </c>
    </row>
    <row r="655" customFormat="false" ht="13.5" hidden="false" customHeight="false" outlineLevel="0" collapsed="false">
      <c r="A655" s="89"/>
      <c r="B655" s="13" t="s">
        <v>884</v>
      </c>
      <c r="D655" s="89"/>
      <c r="F655" s="87"/>
      <c r="G655" s="13" t="s">
        <v>220</v>
      </c>
      <c r="H655" s="88"/>
      <c r="J655" s="13" t="s">
        <v>216</v>
      </c>
      <c r="K655" s="90"/>
      <c r="L655" s="13" t="s">
        <v>190</v>
      </c>
    </row>
    <row r="656" customFormat="false" ht="13.5" hidden="false" customHeight="false" outlineLevel="0" collapsed="false">
      <c r="A656" s="89"/>
      <c r="B656" s="13" t="s">
        <v>885</v>
      </c>
      <c r="D656" s="89"/>
      <c r="F656" s="87"/>
      <c r="G656" s="13" t="s">
        <v>215</v>
      </c>
      <c r="H656" s="88"/>
      <c r="J656" s="13" t="s">
        <v>216</v>
      </c>
      <c r="K656" s="90"/>
      <c r="L656" s="13" t="s">
        <v>190</v>
      </c>
    </row>
    <row r="657" customFormat="false" ht="13.5" hidden="false" customHeight="false" outlineLevel="0" collapsed="false">
      <c r="A657" s="89"/>
      <c r="B657" s="13" t="s">
        <v>886</v>
      </c>
      <c r="D657" s="89"/>
      <c r="F657" s="87"/>
      <c r="G657" s="13" t="s">
        <v>220</v>
      </c>
      <c r="H657" s="88"/>
      <c r="J657" s="13" t="s">
        <v>216</v>
      </c>
      <c r="K657" s="90"/>
      <c r="L657" s="13" t="s">
        <v>190</v>
      </c>
    </row>
    <row r="658" customFormat="false" ht="13.5" hidden="false" customHeight="false" outlineLevel="0" collapsed="false">
      <c r="A658" s="89"/>
      <c r="B658" s="13" t="s">
        <v>887</v>
      </c>
      <c r="D658" s="89"/>
      <c r="F658" s="87"/>
      <c r="G658" s="13" t="s">
        <v>220</v>
      </c>
      <c r="H658" s="88"/>
      <c r="J658" s="13" t="s">
        <v>216</v>
      </c>
      <c r="K658" s="90"/>
      <c r="L658" s="13" t="s">
        <v>190</v>
      </c>
    </row>
    <row r="659" customFormat="false" ht="13.5" hidden="false" customHeight="false" outlineLevel="0" collapsed="false">
      <c r="A659" s="89"/>
      <c r="B659" s="13" t="s">
        <v>888</v>
      </c>
      <c r="D659" s="89"/>
      <c r="F659" s="87"/>
      <c r="G659" s="13" t="s">
        <v>257</v>
      </c>
      <c r="H659" s="88"/>
      <c r="J659" s="13" t="n">
        <v>20</v>
      </c>
      <c r="K659" s="90"/>
      <c r="L659" s="13" t="s">
        <v>195</v>
      </c>
    </row>
    <row r="660" customFormat="false" ht="13.5" hidden="false" customHeight="false" outlineLevel="0" collapsed="false">
      <c r="A660" s="89"/>
      <c r="B660" s="13" t="s">
        <v>889</v>
      </c>
      <c r="D660" s="89"/>
      <c r="F660" s="87"/>
      <c r="G660" s="13" t="s">
        <v>215</v>
      </c>
      <c r="H660" s="88"/>
      <c r="J660" s="13" t="s">
        <v>216</v>
      </c>
      <c r="K660" s="90"/>
      <c r="L660" s="13" t="s">
        <v>190</v>
      </c>
    </row>
    <row r="661" customFormat="false" ht="13.5" hidden="false" customHeight="false" outlineLevel="0" collapsed="false">
      <c r="A661" s="89"/>
      <c r="B661" s="13" t="s">
        <v>890</v>
      </c>
      <c r="D661" s="89"/>
      <c r="F661" s="87"/>
      <c r="G661" s="13" t="s">
        <v>215</v>
      </c>
      <c r="H661" s="88"/>
      <c r="J661" s="13" t="s">
        <v>216</v>
      </c>
      <c r="K661" s="90"/>
      <c r="L661" s="13" t="s">
        <v>190</v>
      </c>
    </row>
    <row r="662" customFormat="false" ht="13.5" hidden="false" customHeight="false" outlineLevel="0" collapsed="false">
      <c r="A662" s="89"/>
      <c r="B662" s="13" t="s">
        <v>891</v>
      </c>
      <c r="D662" s="89"/>
      <c r="F662" s="87"/>
      <c r="G662" s="13" t="s">
        <v>222</v>
      </c>
      <c r="H662" s="88"/>
      <c r="J662" s="13" t="s">
        <v>216</v>
      </c>
      <c r="K662" s="90"/>
      <c r="L662" s="13" t="s">
        <v>190</v>
      </c>
    </row>
    <row r="663" customFormat="false" ht="13.5" hidden="false" customHeight="false" outlineLevel="0" collapsed="false">
      <c r="A663" s="89"/>
      <c r="B663" s="13" t="s">
        <v>892</v>
      </c>
      <c r="D663" s="89"/>
      <c r="F663" s="87"/>
      <c r="G663" s="13" t="s">
        <v>220</v>
      </c>
      <c r="H663" s="88"/>
      <c r="J663" s="13" t="s">
        <v>216</v>
      </c>
      <c r="K663" s="90"/>
      <c r="L663" s="13" t="s">
        <v>190</v>
      </c>
    </row>
    <row r="664" customFormat="false" ht="13.5" hidden="false" customHeight="false" outlineLevel="0" collapsed="false">
      <c r="A664" s="89"/>
      <c r="B664" s="13" t="s">
        <v>893</v>
      </c>
      <c r="D664" s="89"/>
      <c r="F664" s="87"/>
      <c r="G664" s="13" t="s">
        <v>220</v>
      </c>
      <c r="H664" s="88"/>
      <c r="J664" s="13" t="s">
        <v>216</v>
      </c>
      <c r="K664" s="90"/>
      <c r="L664" s="13" t="s">
        <v>190</v>
      </c>
    </row>
    <row r="665" customFormat="false" ht="13.5" hidden="false" customHeight="false" outlineLevel="0" collapsed="false">
      <c r="A665" s="89"/>
      <c r="B665" s="13" t="s">
        <v>894</v>
      </c>
      <c r="D665" s="89"/>
      <c r="F665" s="87"/>
      <c r="G665" s="13" t="s">
        <v>220</v>
      </c>
      <c r="H665" s="88"/>
      <c r="J665" s="13" t="s">
        <v>216</v>
      </c>
      <c r="K665" s="90"/>
      <c r="L665" s="13" t="s">
        <v>190</v>
      </c>
    </row>
    <row r="666" customFormat="false" ht="13.5" hidden="false" customHeight="false" outlineLevel="0" collapsed="false">
      <c r="A666" s="89"/>
      <c r="B666" s="13" t="s">
        <v>895</v>
      </c>
      <c r="D666" s="89"/>
      <c r="F666" s="87"/>
      <c r="G666" s="13" t="s">
        <v>220</v>
      </c>
      <c r="H666" s="88"/>
      <c r="J666" s="13" t="s">
        <v>216</v>
      </c>
      <c r="K666" s="90"/>
      <c r="L666" s="13" t="s">
        <v>190</v>
      </c>
    </row>
    <row r="667" customFormat="false" ht="13.5" hidden="false" customHeight="false" outlineLevel="0" collapsed="false">
      <c r="A667" s="89"/>
      <c r="B667" s="13" t="s">
        <v>896</v>
      </c>
      <c r="D667" s="89"/>
      <c r="F667" s="87"/>
      <c r="G667" s="13" t="s">
        <v>220</v>
      </c>
      <c r="H667" s="88"/>
      <c r="J667" s="13" t="s">
        <v>216</v>
      </c>
      <c r="K667" s="90"/>
      <c r="L667" s="13" t="s">
        <v>190</v>
      </c>
    </row>
    <row r="668" customFormat="false" ht="13.5" hidden="false" customHeight="false" outlineLevel="0" collapsed="false">
      <c r="A668" s="89"/>
      <c r="B668" s="13" t="s">
        <v>897</v>
      </c>
      <c r="D668" s="89"/>
      <c r="F668" s="87"/>
      <c r="G668" s="13" t="s">
        <v>220</v>
      </c>
      <c r="H668" s="88"/>
      <c r="J668" s="13" t="n">
        <v>20</v>
      </c>
      <c r="K668" s="90"/>
      <c r="L668" s="13" t="s">
        <v>190</v>
      </c>
    </row>
    <row r="669" customFormat="false" ht="13.5" hidden="false" customHeight="false" outlineLevel="0" collapsed="false">
      <c r="A669" s="89"/>
      <c r="B669" s="13" t="s">
        <v>898</v>
      </c>
      <c r="D669" s="89"/>
      <c r="F669" s="87"/>
      <c r="G669" s="13" t="s">
        <v>215</v>
      </c>
      <c r="H669" s="88"/>
      <c r="J669" s="13" t="s">
        <v>216</v>
      </c>
      <c r="K669" s="90"/>
      <c r="L669" s="13" t="s">
        <v>190</v>
      </c>
    </row>
    <row r="670" customFormat="false" ht="13.5" hidden="false" customHeight="false" outlineLevel="0" collapsed="false">
      <c r="A670" s="89"/>
      <c r="B670" s="13" t="s">
        <v>899</v>
      </c>
      <c r="D670" s="89"/>
      <c r="F670" s="87"/>
      <c r="G670" s="13" t="s">
        <v>900</v>
      </c>
      <c r="H670" s="88"/>
      <c r="J670" s="13" t="s">
        <v>216</v>
      </c>
      <c r="K670" s="90"/>
      <c r="L670" s="13" t="s">
        <v>190</v>
      </c>
    </row>
    <row r="671" customFormat="false" ht="13.5" hidden="false" customHeight="false" outlineLevel="0" collapsed="false">
      <c r="A671" s="89"/>
      <c r="B671" s="13" t="s">
        <v>901</v>
      </c>
      <c r="D671" s="89"/>
      <c r="F671" s="87"/>
      <c r="G671" s="13" t="s">
        <v>220</v>
      </c>
      <c r="H671" s="88"/>
      <c r="J671" s="13" t="s">
        <v>216</v>
      </c>
      <c r="K671" s="90"/>
      <c r="L671" s="13" t="s">
        <v>190</v>
      </c>
    </row>
    <row r="672" customFormat="false" ht="13.5" hidden="false" customHeight="false" outlineLevel="0" collapsed="false">
      <c r="A672" s="89"/>
      <c r="B672" s="13" t="s">
        <v>902</v>
      </c>
      <c r="D672" s="89"/>
      <c r="F672" s="87"/>
      <c r="G672" s="13" t="s">
        <v>224</v>
      </c>
      <c r="H672" s="88"/>
      <c r="J672" s="13" t="n">
        <v>40</v>
      </c>
      <c r="K672" s="90"/>
      <c r="L672" s="13" t="s">
        <v>195</v>
      </c>
    </row>
    <row r="673" customFormat="false" ht="13.5" hidden="false" customHeight="false" outlineLevel="0" collapsed="false">
      <c r="A673" s="89"/>
      <c r="B673" s="13" t="s">
        <v>903</v>
      </c>
      <c r="D673" s="89"/>
      <c r="F673" s="87"/>
      <c r="G673" s="13" t="s">
        <v>257</v>
      </c>
      <c r="H673" s="88"/>
      <c r="J673" s="13" t="s">
        <v>216</v>
      </c>
      <c r="K673" s="90"/>
      <c r="L673" s="13" t="s">
        <v>195</v>
      </c>
    </row>
    <row r="674" customFormat="false" ht="13.5" hidden="false" customHeight="false" outlineLevel="0" collapsed="false">
      <c r="A674" s="89"/>
      <c r="B674" s="13" t="s">
        <v>904</v>
      </c>
      <c r="D674" s="89"/>
      <c r="F674" s="87"/>
      <c r="G674" s="13" t="s">
        <v>220</v>
      </c>
      <c r="H674" s="88"/>
      <c r="J674" s="13" t="s">
        <v>216</v>
      </c>
      <c r="K674" s="90"/>
      <c r="L674" s="13" t="s">
        <v>190</v>
      </c>
    </row>
    <row r="675" customFormat="false" ht="13.5" hidden="false" customHeight="false" outlineLevel="0" collapsed="false">
      <c r="A675" s="89"/>
      <c r="B675" s="13" t="s">
        <v>905</v>
      </c>
      <c r="D675" s="89"/>
      <c r="F675" s="87"/>
      <c r="G675" s="13" t="s">
        <v>215</v>
      </c>
      <c r="H675" s="88"/>
      <c r="J675" s="13" t="s">
        <v>216</v>
      </c>
      <c r="K675" s="90"/>
      <c r="L675" s="13" t="s">
        <v>190</v>
      </c>
    </row>
    <row r="676" customFormat="false" ht="13.5" hidden="false" customHeight="false" outlineLevel="0" collapsed="false">
      <c r="A676" s="89"/>
      <c r="B676" s="13" t="s">
        <v>906</v>
      </c>
      <c r="D676" s="89"/>
      <c r="F676" s="87"/>
      <c r="G676" s="13" t="s">
        <v>220</v>
      </c>
      <c r="H676" s="88"/>
      <c r="J676" s="13" t="s">
        <v>216</v>
      </c>
      <c r="K676" s="90"/>
      <c r="L676" s="13" t="s">
        <v>190</v>
      </c>
    </row>
    <row r="677" customFormat="false" ht="13.5" hidden="false" customHeight="false" outlineLevel="0" collapsed="false">
      <c r="A677" s="89"/>
      <c r="B677" s="13" t="s">
        <v>907</v>
      </c>
      <c r="D677" s="89"/>
      <c r="F677" s="87"/>
      <c r="G677" s="13" t="s">
        <v>222</v>
      </c>
      <c r="H677" s="88"/>
      <c r="J677" s="13" t="s">
        <v>216</v>
      </c>
      <c r="K677" s="90"/>
      <c r="L677" s="13" t="s">
        <v>190</v>
      </c>
    </row>
    <row r="678" customFormat="false" ht="13.5" hidden="false" customHeight="false" outlineLevel="0" collapsed="false">
      <c r="A678" s="89"/>
      <c r="B678" s="13" t="s">
        <v>908</v>
      </c>
      <c r="D678" s="89"/>
      <c r="F678" s="87"/>
      <c r="G678" s="13" t="s">
        <v>215</v>
      </c>
      <c r="H678" s="88"/>
      <c r="J678" s="13" t="s">
        <v>216</v>
      </c>
      <c r="K678" s="90"/>
      <c r="L678" s="13" t="s">
        <v>190</v>
      </c>
    </row>
    <row r="679" customFormat="false" ht="13.5" hidden="false" customHeight="false" outlineLevel="0" collapsed="false">
      <c r="A679" s="89"/>
      <c r="B679" s="13" t="s">
        <v>909</v>
      </c>
      <c r="D679" s="89"/>
      <c r="F679" s="87"/>
      <c r="G679" s="13" t="s">
        <v>215</v>
      </c>
      <c r="H679" s="88"/>
      <c r="J679" s="13" t="s">
        <v>216</v>
      </c>
      <c r="K679" s="90"/>
      <c r="L679" s="13" t="s">
        <v>190</v>
      </c>
    </row>
    <row r="680" customFormat="false" ht="13.5" hidden="false" customHeight="false" outlineLevel="0" collapsed="false">
      <c r="A680" s="89"/>
      <c r="B680" s="13" t="s">
        <v>910</v>
      </c>
      <c r="D680" s="89"/>
      <c r="F680" s="87"/>
      <c r="G680" s="13" t="s">
        <v>215</v>
      </c>
      <c r="H680" s="88"/>
      <c r="J680" s="13" t="s">
        <v>216</v>
      </c>
      <c r="K680" s="90"/>
      <c r="L680" s="13" t="s">
        <v>190</v>
      </c>
    </row>
    <row r="681" customFormat="false" ht="13.5" hidden="false" customHeight="false" outlineLevel="0" collapsed="false">
      <c r="A681" s="89"/>
      <c r="B681" s="13" t="s">
        <v>911</v>
      </c>
      <c r="D681" s="89"/>
      <c r="F681" s="87"/>
      <c r="G681" s="13" t="s">
        <v>215</v>
      </c>
      <c r="H681" s="88"/>
      <c r="J681" s="13" t="s">
        <v>216</v>
      </c>
      <c r="K681" s="90"/>
      <c r="L681" s="13" t="s">
        <v>190</v>
      </c>
    </row>
    <row r="682" customFormat="false" ht="13.5" hidden="false" customHeight="false" outlineLevel="0" collapsed="false">
      <c r="A682" s="89"/>
      <c r="B682" s="13" t="s">
        <v>912</v>
      </c>
      <c r="D682" s="89"/>
      <c r="F682" s="87"/>
      <c r="G682" s="13" t="s">
        <v>215</v>
      </c>
      <c r="H682" s="88"/>
      <c r="J682" s="13" t="s">
        <v>216</v>
      </c>
      <c r="K682" s="90"/>
      <c r="L682" s="13" t="s">
        <v>190</v>
      </c>
    </row>
    <row r="683" customFormat="false" ht="13.5" hidden="false" customHeight="false" outlineLevel="0" collapsed="false">
      <c r="A683" s="89"/>
      <c r="B683" s="13" t="s">
        <v>913</v>
      </c>
      <c r="D683" s="89"/>
      <c r="F683" s="87"/>
      <c r="G683" s="13" t="s">
        <v>220</v>
      </c>
      <c r="H683" s="88"/>
      <c r="J683" s="13" t="s">
        <v>216</v>
      </c>
      <c r="K683" s="90"/>
      <c r="L683" s="13" t="s">
        <v>190</v>
      </c>
    </row>
    <row r="684" customFormat="false" ht="13.5" hidden="false" customHeight="false" outlineLevel="0" collapsed="false">
      <c r="A684" s="89"/>
      <c r="B684" s="13" t="s">
        <v>914</v>
      </c>
      <c r="D684" s="89"/>
      <c r="F684" s="87"/>
      <c r="G684" s="13" t="s">
        <v>222</v>
      </c>
      <c r="H684" s="88"/>
      <c r="J684" s="13" t="s">
        <v>216</v>
      </c>
      <c r="K684" s="90"/>
      <c r="L684" s="13" t="s">
        <v>190</v>
      </c>
    </row>
    <row r="685" customFormat="false" ht="13.5" hidden="false" customHeight="false" outlineLevel="0" collapsed="false">
      <c r="A685" s="89"/>
      <c r="B685" s="13" t="s">
        <v>915</v>
      </c>
      <c r="D685" s="89"/>
      <c r="F685" s="87"/>
      <c r="G685" s="13" t="s">
        <v>218</v>
      </c>
      <c r="H685" s="88"/>
      <c r="J685" s="13" t="s">
        <v>216</v>
      </c>
      <c r="K685" s="90"/>
      <c r="L685" s="13" t="s">
        <v>190</v>
      </c>
    </row>
    <row r="686" customFormat="false" ht="13.5" hidden="false" customHeight="false" outlineLevel="0" collapsed="false">
      <c r="A686" s="89"/>
      <c r="B686" s="13" t="s">
        <v>916</v>
      </c>
      <c r="D686" s="89"/>
      <c r="F686" s="87"/>
      <c r="G686" s="13" t="s">
        <v>224</v>
      </c>
      <c r="H686" s="88"/>
      <c r="J686" s="13" t="n">
        <v>40</v>
      </c>
      <c r="K686" s="90"/>
      <c r="L686" s="13" t="s">
        <v>197</v>
      </c>
    </row>
    <row r="687" customFormat="false" ht="13.5" hidden="false" customHeight="false" outlineLevel="0" collapsed="false">
      <c r="A687" s="89"/>
      <c r="B687" s="13" t="s">
        <v>917</v>
      </c>
      <c r="D687" s="89"/>
      <c r="F687" s="87"/>
      <c r="G687" s="13" t="s">
        <v>220</v>
      </c>
      <c r="H687" s="88"/>
      <c r="J687" s="13" t="s">
        <v>216</v>
      </c>
      <c r="K687" s="90"/>
      <c r="L687" s="13" t="s">
        <v>190</v>
      </c>
    </row>
    <row r="688" customFormat="false" ht="13.5" hidden="false" customHeight="false" outlineLevel="0" collapsed="false">
      <c r="A688" s="89"/>
      <c r="B688" s="13" t="s">
        <v>918</v>
      </c>
      <c r="D688" s="89"/>
      <c r="F688" s="87"/>
      <c r="G688" s="13" t="s">
        <v>373</v>
      </c>
      <c r="H688" s="88"/>
      <c r="J688" s="13" t="n">
        <v>20</v>
      </c>
      <c r="K688" s="90"/>
      <c r="L688" s="13" t="s">
        <v>332</v>
      </c>
    </row>
    <row r="689" customFormat="false" ht="13.5" hidden="false" customHeight="false" outlineLevel="0" collapsed="false">
      <c r="A689" s="89"/>
      <c r="B689" s="13" t="s">
        <v>919</v>
      </c>
      <c r="D689" s="89"/>
      <c r="F689" s="87"/>
      <c r="G689" s="13" t="s">
        <v>215</v>
      </c>
      <c r="H689" s="88"/>
      <c r="J689" s="13" t="s">
        <v>216</v>
      </c>
      <c r="K689" s="90"/>
      <c r="L689" s="13" t="s">
        <v>190</v>
      </c>
    </row>
    <row r="690" customFormat="false" ht="13.5" hidden="false" customHeight="false" outlineLevel="0" collapsed="false">
      <c r="A690" s="89"/>
      <c r="B690" s="13" t="s">
        <v>920</v>
      </c>
      <c r="D690" s="89"/>
      <c r="F690" s="87"/>
      <c r="G690" s="13" t="s">
        <v>224</v>
      </c>
      <c r="H690" s="88"/>
      <c r="J690" s="13" t="n">
        <v>40</v>
      </c>
      <c r="K690" s="90"/>
      <c r="L690" s="13" t="s">
        <v>190</v>
      </c>
    </row>
    <row r="691" customFormat="false" ht="13.5" hidden="false" customHeight="false" outlineLevel="0" collapsed="false">
      <c r="A691" s="89"/>
      <c r="B691" s="13" t="s">
        <v>921</v>
      </c>
      <c r="D691" s="89"/>
      <c r="F691" s="87"/>
      <c r="G691" s="13" t="s">
        <v>215</v>
      </c>
      <c r="H691" s="88"/>
      <c r="J691" s="13" t="s">
        <v>216</v>
      </c>
      <c r="K691" s="90"/>
      <c r="L691" s="13" t="s">
        <v>190</v>
      </c>
    </row>
    <row r="692" customFormat="false" ht="13.5" hidden="false" customHeight="false" outlineLevel="0" collapsed="false">
      <c r="A692" s="89"/>
      <c r="B692" s="13" t="s">
        <v>922</v>
      </c>
      <c r="D692" s="89"/>
      <c r="F692" s="87"/>
      <c r="G692" s="13" t="s">
        <v>222</v>
      </c>
      <c r="H692" s="88"/>
      <c r="J692" s="13" t="s">
        <v>216</v>
      </c>
      <c r="K692" s="90"/>
      <c r="L692" s="13" t="s">
        <v>190</v>
      </c>
    </row>
    <row r="693" customFormat="false" ht="13.5" hidden="false" customHeight="false" outlineLevel="0" collapsed="false">
      <c r="A693" s="89"/>
      <c r="B693" s="13" t="s">
        <v>923</v>
      </c>
      <c r="D693" s="89"/>
      <c r="F693" s="87"/>
      <c r="G693" s="13" t="s">
        <v>224</v>
      </c>
      <c r="H693" s="88"/>
      <c r="J693" s="13" t="n">
        <v>40</v>
      </c>
      <c r="K693" s="90"/>
      <c r="L693" s="13" t="s">
        <v>195</v>
      </c>
    </row>
    <row r="694" customFormat="false" ht="13.5" hidden="false" customHeight="false" outlineLevel="0" collapsed="false">
      <c r="A694" s="89"/>
      <c r="B694" s="13" t="s">
        <v>924</v>
      </c>
      <c r="D694" s="89"/>
      <c r="F694" s="87"/>
      <c r="G694" s="13" t="s">
        <v>222</v>
      </c>
      <c r="H694" s="88"/>
      <c r="J694" s="13" t="s">
        <v>216</v>
      </c>
      <c r="K694" s="90"/>
      <c r="L694" s="13" t="s">
        <v>190</v>
      </c>
    </row>
    <row r="695" customFormat="false" ht="13.5" hidden="false" customHeight="false" outlineLevel="0" collapsed="false">
      <c r="A695" s="89"/>
      <c r="B695" s="13" t="s">
        <v>925</v>
      </c>
      <c r="D695" s="89"/>
      <c r="F695" s="87"/>
      <c r="G695" s="13" t="s">
        <v>251</v>
      </c>
      <c r="H695" s="88"/>
      <c r="J695" s="13" t="s">
        <v>216</v>
      </c>
      <c r="K695" s="90"/>
      <c r="L695" s="13" t="s">
        <v>195</v>
      </c>
    </row>
    <row r="696" customFormat="false" ht="13.5" hidden="false" customHeight="false" outlineLevel="0" collapsed="false">
      <c r="A696" s="89"/>
      <c r="B696" s="13" t="s">
        <v>926</v>
      </c>
      <c r="D696" s="89"/>
      <c r="F696" s="87"/>
      <c r="G696" s="13" t="s">
        <v>215</v>
      </c>
      <c r="H696" s="88"/>
      <c r="J696" s="13" t="s">
        <v>216</v>
      </c>
      <c r="K696" s="90"/>
      <c r="L696" s="13" t="s">
        <v>190</v>
      </c>
    </row>
    <row r="697" customFormat="false" ht="13.5" hidden="false" customHeight="false" outlineLevel="0" collapsed="false">
      <c r="A697" s="89"/>
      <c r="B697" s="13" t="s">
        <v>927</v>
      </c>
      <c r="D697" s="89"/>
      <c r="F697" s="87"/>
      <c r="G697" s="13" t="s">
        <v>215</v>
      </c>
      <c r="H697" s="88"/>
      <c r="J697" s="13" t="s">
        <v>216</v>
      </c>
      <c r="L697" s="13" t="s">
        <v>190</v>
      </c>
    </row>
    <row r="698" customFormat="false" ht="13.5" hidden="false" customHeight="false" outlineLevel="0" collapsed="false">
      <c r="A698" s="89"/>
      <c r="B698" s="13" t="s">
        <v>928</v>
      </c>
      <c r="D698" s="89"/>
      <c r="F698" s="87"/>
      <c r="G698" s="13" t="s">
        <v>222</v>
      </c>
      <c r="H698" s="88"/>
      <c r="J698" s="13" t="s">
        <v>216</v>
      </c>
      <c r="K698" s="90"/>
      <c r="L698" s="13" t="s">
        <v>190</v>
      </c>
    </row>
    <row r="699" customFormat="false" ht="13.5" hidden="false" customHeight="false" outlineLevel="0" collapsed="false">
      <c r="A699" s="89"/>
      <c r="B699" s="13" t="s">
        <v>929</v>
      </c>
      <c r="D699" s="89"/>
      <c r="F699" s="87"/>
      <c r="G699" s="13" t="s">
        <v>224</v>
      </c>
      <c r="H699" s="88"/>
      <c r="J699" s="13" t="n">
        <v>40</v>
      </c>
      <c r="K699" s="90"/>
      <c r="L699" s="13" t="s">
        <v>195</v>
      </c>
    </row>
    <row r="700" customFormat="false" ht="13.5" hidden="false" customHeight="false" outlineLevel="0" collapsed="false">
      <c r="A700" s="89"/>
      <c r="B700" s="13" t="s">
        <v>930</v>
      </c>
      <c r="D700" s="89"/>
      <c r="F700" s="87"/>
      <c r="G700" s="13" t="s">
        <v>220</v>
      </c>
      <c r="H700" s="88"/>
      <c r="J700" s="13" t="s">
        <v>216</v>
      </c>
      <c r="K700" s="90"/>
      <c r="L700" s="13" t="s">
        <v>195</v>
      </c>
    </row>
    <row r="701" customFormat="false" ht="13.5" hidden="false" customHeight="false" outlineLevel="0" collapsed="false">
      <c r="A701" s="89"/>
      <c r="B701" s="13" t="s">
        <v>931</v>
      </c>
      <c r="D701" s="89"/>
      <c r="F701" s="87"/>
      <c r="G701" s="13" t="s">
        <v>220</v>
      </c>
      <c r="H701" s="88"/>
      <c r="J701" s="13" t="s">
        <v>216</v>
      </c>
      <c r="K701" s="90"/>
      <c r="L701" s="13" t="s">
        <v>190</v>
      </c>
    </row>
    <row r="702" customFormat="false" ht="13.5" hidden="false" customHeight="false" outlineLevel="0" collapsed="false">
      <c r="A702" s="89"/>
      <c r="B702" s="13" t="s">
        <v>932</v>
      </c>
      <c r="D702" s="89"/>
      <c r="F702" s="87"/>
      <c r="G702" s="13" t="s">
        <v>215</v>
      </c>
      <c r="H702" s="88"/>
      <c r="J702" s="13" t="s">
        <v>216</v>
      </c>
      <c r="K702" s="90"/>
      <c r="L702" s="13" t="s">
        <v>190</v>
      </c>
    </row>
    <row r="703" customFormat="false" ht="13.5" hidden="false" customHeight="false" outlineLevel="0" collapsed="false">
      <c r="A703" s="89"/>
      <c r="B703" s="13" t="s">
        <v>933</v>
      </c>
      <c r="D703" s="89"/>
      <c r="F703" s="87"/>
      <c r="G703" s="13" t="s">
        <v>220</v>
      </c>
      <c r="H703" s="88"/>
      <c r="J703" s="13" t="s">
        <v>216</v>
      </c>
      <c r="K703" s="90"/>
      <c r="L703" s="13" t="s">
        <v>190</v>
      </c>
    </row>
    <row r="704" customFormat="false" ht="13.5" hidden="false" customHeight="false" outlineLevel="0" collapsed="false">
      <c r="A704" s="89"/>
      <c r="B704" s="13" t="s">
        <v>934</v>
      </c>
      <c r="D704" s="89"/>
      <c r="F704" s="87"/>
      <c r="G704" s="13" t="s">
        <v>220</v>
      </c>
      <c r="H704" s="88"/>
      <c r="J704" s="13" t="n">
        <v>40</v>
      </c>
      <c r="K704" s="90"/>
      <c r="L704" s="13" t="s">
        <v>190</v>
      </c>
    </row>
    <row r="705" customFormat="false" ht="13.5" hidden="false" customHeight="false" outlineLevel="0" collapsed="false">
      <c r="A705" s="89"/>
      <c r="B705" s="13" t="s">
        <v>935</v>
      </c>
      <c r="D705" s="89"/>
      <c r="F705" s="87"/>
      <c r="G705" s="13" t="s">
        <v>224</v>
      </c>
      <c r="H705" s="88"/>
      <c r="J705" s="13" t="n">
        <v>40</v>
      </c>
      <c r="K705" s="90"/>
      <c r="L705" s="13" t="s">
        <v>195</v>
      </c>
    </row>
    <row r="706" customFormat="false" ht="13.5" hidden="false" customHeight="false" outlineLevel="0" collapsed="false">
      <c r="A706" s="89"/>
      <c r="B706" s="13" t="s">
        <v>936</v>
      </c>
      <c r="D706" s="89"/>
      <c r="F706" s="87"/>
      <c r="G706" s="13" t="s">
        <v>220</v>
      </c>
      <c r="H706" s="88"/>
      <c r="J706" s="13" t="s">
        <v>216</v>
      </c>
      <c r="K706" s="90"/>
      <c r="L706" s="13" t="s">
        <v>195</v>
      </c>
    </row>
    <row r="707" customFormat="false" ht="13.5" hidden="false" customHeight="false" outlineLevel="0" collapsed="false">
      <c r="A707" s="89"/>
      <c r="B707" s="13" t="s">
        <v>937</v>
      </c>
      <c r="D707" s="89"/>
      <c r="F707" s="87"/>
      <c r="G707" s="13" t="s">
        <v>220</v>
      </c>
      <c r="H707" s="88"/>
      <c r="J707" s="13" t="s">
        <v>216</v>
      </c>
      <c r="K707" s="90"/>
      <c r="L707" s="13" t="s">
        <v>190</v>
      </c>
    </row>
    <row r="708" customFormat="false" ht="13.5" hidden="false" customHeight="false" outlineLevel="0" collapsed="false">
      <c r="A708" s="89"/>
      <c r="B708" s="13" t="s">
        <v>938</v>
      </c>
      <c r="D708" s="89"/>
      <c r="F708" s="87"/>
      <c r="G708" s="13" t="s">
        <v>220</v>
      </c>
      <c r="H708" s="88"/>
      <c r="J708" s="13" t="s">
        <v>216</v>
      </c>
      <c r="K708" s="90"/>
      <c r="L708" s="13" t="s">
        <v>190</v>
      </c>
    </row>
    <row r="709" customFormat="false" ht="13.5" hidden="false" customHeight="false" outlineLevel="0" collapsed="false">
      <c r="A709" s="89"/>
      <c r="B709" s="13" t="s">
        <v>939</v>
      </c>
      <c r="D709" s="89"/>
      <c r="F709" s="87"/>
      <c r="G709" s="13" t="s">
        <v>215</v>
      </c>
      <c r="H709" s="88"/>
      <c r="J709" s="13" t="s">
        <v>216</v>
      </c>
      <c r="K709" s="90"/>
      <c r="L709" s="13" t="s">
        <v>190</v>
      </c>
    </row>
    <row r="710" customFormat="false" ht="13.5" hidden="false" customHeight="false" outlineLevel="0" collapsed="false">
      <c r="A710" s="89"/>
      <c r="B710" s="13" t="s">
        <v>940</v>
      </c>
      <c r="D710" s="89"/>
      <c r="F710" s="87"/>
      <c r="G710" s="13" t="s">
        <v>220</v>
      </c>
      <c r="H710" s="88"/>
      <c r="J710" s="13" t="s">
        <v>216</v>
      </c>
      <c r="K710" s="90"/>
      <c r="L710" s="13" t="s">
        <v>190</v>
      </c>
    </row>
    <row r="711" customFormat="false" ht="13.5" hidden="false" customHeight="false" outlineLevel="0" collapsed="false">
      <c r="A711" s="89"/>
      <c r="B711" s="13" t="s">
        <v>941</v>
      </c>
      <c r="D711" s="89"/>
      <c r="F711" s="87"/>
      <c r="G711" s="13" t="s">
        <v>220</v>
      </c>
      <c r="H711" s="88"/>
      <c r="J711" s="13" t="s">
        <v>216</v>
      </c>
      <c r="K711" s="90"/>
      <c r="L711" s="13" t="s">
        <v>190</v>
      </c>
    </row>
    <row r="712" customFormat="false" ht="13.5" hidden="false" customHeight="false" outlineLevel="0" collapsed="false">
      <c r="A712" s="89"/>
      <c r="B712" s="13" t="s">
        <v>942</v>
      </c>
      <c r="D712" s="89"/>
      <c r="F712" s="87"/>
      <c r="G712" s="13" t="s">
        <v>215</v>
      </c>
      <c r="H712" s="88"/>
      <c r="J712" s="13" t="s">
        <v>216</v>
      </c>
      <c r="K712" s="90"/>
      <c r="L712" s="13" t="s">
        <v>190</v>
      </c>
    </row>
    <row r="713" customFormat="false" ht="13.5" hidden="false" customHeight="false" outlineLevel="0" collapsed="false">
      <c r="A713" s="89"/>
      <c r="B713" s="13" t="s">
        <v>943</v>
      </c>
      <c r="D713" s="89"/>
      <c r="F713" s="87"/>
      <c r="G713" s="13" t="s">
        <v>257</v>
      </c>
      <c r="H713" s="88"/>
      <c r="J713" s="13" t="s">
        <v>216</v>
      </c>
      <c r="K713" s="90"/>
      <c r="L713" s="13" t="s">
        <v>195</v>
      </c>
    </row>
    <row r="714" customFormat="false" ht="13.5" hidden="false" customHeight="false" outlineLevel="0" collapsed="false">
      <c r="A714" s="89"/>
      <c r="B714" s="13" t="s">
        <v>944</v>
      </c>
      <c r="D714" s="89"/>
      <c r="F714" s="87"/>
      <c r="G714" s="13" t="s">
        <v>215</v>
      </c>
      <c r="H714" s="88"/>
      <c r="J714" s="13" t="s">
        <v>216</v>
      </c>
      <c r="K714" s="90"/>
      <c r="L714" s="13" t="s">
        <v>190</v>
      </c>
    </row>
    <row r="715" customFormat="false" ht="13.5" hidden="false" customHeight="false" outlineLevel="0" collapsed="false">
      <c r="A715" s="89"/>
      <c r="B715" s="13" t="s">
        <v>945</v>
      </c>
      <c r="D715" s="89"/>
      <c r="F715" s="87"/>
      <c r="G715" s="13" t="s">
        <v>224</v>
      </c>
      <c r="H715" s="88"/>
      <c r="J715" s="13" t="n">
        <v>40</v>
      </c>
      <c r="K715" s="90"/>
      <c r="L715" s="13" t="s">
        <v>195</v>
      </c>
    </row>
    <row r="716" customFormat="false" ht="13.5" hidden="false" customHeight="false" outlineLevel="0" collapsed="false">
      <c r="A716" s="89"/>
      <c r="B716" s="13" t="s">
        <v>946</v>
      </c>
      <c r="D716" s="89"/>
      <c r="F716" s="87"/>
      <c r="G716" s="13" t="s">
        <v>215</v>
      </c>
      <c r="H716" s="88"/>
      <c r="J716" s="13" t="s">
        <v>216</v>
      </c>
      <c r="K716" s="90"/>
      <c r="L716" s="13" t="s">
        <v>190</v>
      </c>
    </row>
    <row r="717" customFormat="false" ht="13.5" hidden="false" customHeight="false" outlineLevel="0" collapsed="false">
      <c r="A717" s="89"/>
      <c r="B717" s="13" t="s">
        <v>947</v>
      </c>
      <c r="D717" s="89"/>
      <c r="F717" s="87"/>
      <c r="G717" s="13" t="s">
        <v>215</v>
      </c>
      <c r="H717" s="88"/>
      <c r="J717" s="13" t="s">
        <v>216</v>
      </c>
      <c r="K717" s="90"/>
      <c r="L717" s="13" t="s">
        <v>190</v>
      </c>
    </row>
    <row r="718" customFormat="false" ht="13.5" hidden="false" customHeight="false" outlineLevel="0" collapsed="false">
      <c r="A718" s="89"/>
      <c r="B718" s="13" t="s">
        <v>948</v>
      </c>
      <c r="D718" s="89"/>
      <c r="F718" s="87"/>
      <c r="G718" s="13" t="s">
        <v>215</v>
      </c>
      <c r="H718" s="88"/>
      <c r="J718" s="13" t="s">
        <v>216</v>
      </c>
      <c r="K718" s="90"/>
      <c r="L718" s="13" t="s">
        <v>190</v>
      </c>
    </row>
    <row r="719" customFormat="false" ht="13.5" hidden="false" customHeight="false" outlineLevel="0" collapsed="false">
      <c r="A719" s="89"/>
      <c r="B719" s="13" t="s">
        <v>949</v>
      </c>
      <c r="D719" s="89"/>
      <c r="F719" s="87"/>
      <c r="G719" s="13" t="s">
        <v>218</v>
      </c>
      <c r="H719" s="88"/>
      <c r="J719" s="13" t="s">
        <v>216</v>
      </c>
      <c r="K719" s="90"/>
      <c r="L719" s="13" t="s">
        <v>190</v>
      </c>
    </row>
    <row r="720" customFormat="false" ht="13.5" hidden="false" customHeight="false" outlineLevel="0" collapsed="false">
      <c r="A720" s="89"/>
      <c r="B720" s="13" t="s">
        <v>950</v>
      </c>
      <c r="D720" s="89"/>
      <c r="F720" s="87"/>
      <c r="G720" s="13" t="s">
        <v>224</v>
      </c>
      <c r="H720" s="88"/>
      <c r="J720" s="13" t="n">
        <v>40</v>
      </c>
      <c r="K720" s="90"/>
      <c r="L720" s="13" t="s">
        <v>197</v>
      </c>
    </row>
    <row r="721" customFormat="false" ht="13.5" hidden="false" customHeight="false" outlineLevel="0" collapsed="false">
      <c r="A721" s="89"/>
      <c r="B721" s="13" t="s">
        <v>951</v>
      </c>
      <c r="D721" s="89"/>
      <c r="F721" s="87"/>
      <c r="G721" s="13" t="s">
        <v>224</v>
      </c>
      <c r="H721" s="88"/>
      <c r="J721" s="13" t="n">
        <v>40</v>
      </c>
      <c r="K721" s="90"/>
      <c r="L721" s="13" t="s">
        <v>197</v>
      </c>
    </row>
    <row r="722" customFormat="false" ht="13.5" hidden="false" customHeight="false" outlineLevel="0" collapsed="false">
      <c r="A722" s="89"/>
      <c r="B722" s="13" t="s">
        <v>952</v>
      </c>
      <c r="D722" s="89"/>
      <c r="F722" s="87"/>
      <c r="G722" s="13" t="s">
        <v>215</v>
      </c>
      <c r="H722" s="88"/>
      <c r="J722" s="13" t="s">
        <v>216</v>
      </c>
      <c r="K722" s="90"/>
      <c r="L722" s="13" t="s">
        <v>190</v>
      </c>
    </row>
    <row r="723" customFormat="false" ht="13.5" hidden="false" customHeight="false" outlineLevel="0" collapsed="false">
      <c r="A723" s="89"/>
      <c r="B723" s="13" t="s">
        <v>953</v>
      </c>
      <c r="D723" s="89"/>
      <c r="F723" s="87"/>
      <c r="G723" s="13" t="s">
        <v>215</v>
      </c>
      <c r="H723" s="88"/>
      <c r="J723" s="13" t="s">
        <v>216</v>
      </c>
      <c r="K723" s="90"/>
      <c r="L723" s="13" t="s">
        <v>190</v>
      </c>
    </row>
    <row r="724" customFormat="false" ht="13.5" hidden="false" customHeight="false" outlineLevel="0" collapsed="false">
      <c r="A724" s="89"/>
      <c r="B724" s="13" t="s">
        <v>954</v>
      </c>
      <c r="D724" s="89"/>
      <c r="F724" s="87"/>
      <c r="G724" s="13" t="s">
        <v>224</v>
      </c>
      <c r="H724" s="88"/>
      <c r="J724" s="13" t="n">
        <v>40</v>
      </c>
      <c r="K724" s="90"/>
      <c r="L724" s="13" t="s">
        <v>190</v>
      </c>
    </row>
    <row r="725" customFormat="false" ht="13.5" hidden="false" customHeight="false" outlineLevel="0" collapsed="false">
      <c r="A725" s="89"/>
      <c r="B725" s="13" t="s">
        <v>955</v>
      </c>
      <c r="D725" s="89"/>
      <c r="F725" s="87"/>
      <c r="G725" s="13" t="s">
        <v>900</v>
      </c>
      <c r="H725" s="88"/>
      <c r="J725" s="13" t="s">
        <v>216</v>
      </c>
      <c r="K725" s="90"/>
      <c r="L725" s="13" t="s">
        <v>195</v>
      </c>
    </row>
    <row r="726" customFormat="false" ht="13.5" hidden="false" customHeight="false" outlineLevel="0" collapsed="false">
      <c r="A726" s="89"/>
      <c r="B726" s="13" t="s">
        <v>956</v>
      </c>
      <c r="D726" s="89"/>
      <c r="F726" s="87"/>
      <c r="G726" s="13" t="s">
        <v>220</v>
      </c>
      <c r="H726" s="88"/>
      <c r="J726" s="13" t="s">
        <v>216</v>
      </c>
      <c r="K726" s="90"/>
      <c r="L726" s="13" t="s">
        <v>190</v>
      </c>
    </row>
    <row r="727" customFormat="false" ht="13.5" hidden="false" customHeight="false" outlineLevel="0" collapsed="false">
      <c r="A727" s="89"/>
      <c r="B727" s="13" t="s">
        <v>957</v>
      </c>
      <c r="D727" s="89"/>
      <c r="F727" s="87"/>
      <c r="G727" s="13" t="s">
        <v>220</v>
      </c>
      <c r="H727" s="88"/>
      <c r="J727" s="13" t="s">
        <v>216</v>
      </c>
      <c r="K727" s="90"/>
      <c r="L727" s="13" t="s">
        <v>190</v>
      </c>
    </row>
    <row r="728" customFormat="false" ht="13.5" hidden="false" customHeight="false" outlineLevel="0" collapsed="false">
      <c r="A728" s="89"/>
      <c r="B728" s="13" t="s">
        <v>958</v>
      </c>
      <c r="D728" s="89"/>
      <c r="F728" s="87"/>
      <c r="G728" s="13" t="s">
        <v>220</v>
      </c>
      <c r="H728" s="88"/>
      <c r="J728" s="13" t="n">
        <v>20</v>
      </c>
      <c r="K728" s="90"/>
      <c r="L728" s="13" t="s">
        <v>190</v>
      </c>
    </row>
    <row r="729" customFormat="false" ht="13.5" hidden="false" customHeight="false" outlineLevel="0" collapsed="false">
      <c r="A729" s="89"/>
      <c r="B729" s="13" t="s">
        <v>959</v>
      </c>
      <c r="D729" s="89"/>
      <c r="F729" s="87"/>
      <c r="G729" s="13" t="s">
        <v>224</v>
      </c>
      <c r="H729" s="88"/>
      <c r="J729" s="13" t="n">
        <v>40</v>
      </c>
      <c r="K729" s="90"/>
      <c r="L729" s="13" t="s">
        <v>195</v>
      </c>
    </row>
    <row r="730" customFormat="false" ht="13.5" hidden="false" customHeight="false" outlineLevel="0" collapsed="false">
      <c r="A730" s="89"/>
      <c r="B730" s="13" t="s">
        <v>960</v>
      </c>
      <c r="D730" s="89"/>
      <c r="F730" s="87"/>
      <c r="G730" s="13" t="s">
        <v>220</v>
      </c>
      <c r="H730" s="88"/>
      <c r="J730" s="13" t="s">
        <v>216</v>
      </c>
      <c r="K730" s="90"/>
      <c r="L730" s="13" t="s">
        <v>190</v>
      </c>
    </row>
    <row r="731" customFormat="false" ht="13.5" hidden="false" customHeight="false" outlineLevel="0" collapsed="false">
      <c r="A731" s="89"/>
      <c r="B731" s="13" t="s">
        <v>961</v>
      </c>
      <c r="D731" s="89"/>
      <c r="F731" s="87"/>
      <c r="G731" s="13" t="s">
        <v>222</v>
      </c>
      <c r="H731" s="88"/>
      <c r="J731" s="13" t="s">
        <v>216</v>
      </c>
      <c r="K731" s="90"/>
      <c r="L731" s="13" t="s">
        <v>190</v>
      </c>
    </row>
    <row r="732" customFormat="false" ht="13.5" hidden="false" customHeight="false" outlineLevel="0" collapsed="false">
      <c r="A732" s="89"/>
      <c r="B732" s="13" t="s">
        <v>962</v>
      </c>
      <c r="D732" s="89"/>
      <c r="F732" s="87"/>
      <c r="G732" s="13" t="s">
        <v>215</v>
      </c>
      <c r="H732" s="88"/>
      <c r="J732" s="13" t="s">
        <v>216</v>
      </c>
      <c r="K732" s="90"/>
      <c r="L732" s="13" t="s">
        <v>190</v>
      </c>
    </row>
    <row r="733" customFormat="false" ht="13.5" hidden="false" customHeight="false" outlineLevel="0" collapsed="false">
      <c r="A733" s="89"/>
      <c r="B733" s="13" t="s">
        <v>963</v>
      </c>
      <c r="D733" s="89"/>
      <c r="F733" s="87"/>
      <c r="G733" s="13" t="s">
        <v>215</v>
      </c>
      <c r="H733" s="88"/>
      <c r="J733" s="13" t="n">
        <v>20</v>
      </c>
      <c r="K733" s="90"/>
      <c r="L733" s="13" t="s">
        <v>190</v>
      </c>
    </row>
    <row r="734" customFormat="false" ht="13.5" hidden="false" customHeight="false" outlineLevel="0" collapsed="false">
      <c r="A734" s="89"/>
      <c r="B734" s="13" t="s">
        <v>964</v>
      </c>
      <c r="D734" s="89"/>
      <c r="F734" s="87"/>
      <c r="G734" s="13" t="s">
        <v>900</v>
      </c>
      <c r="H734" s="88"/>
      <c r="J734" s="13" t="s">
        <v>216</v>
      </c>
      <c r="K734" s="90"/>
      <c r="L734" s="13" t="s">
        <v>190</v>
      </c>
    </row>
    <row r="735" customFormat="false" ht="13.5" hidden="false" customHeight="false" outlineLevel="0" collapsed="false">
      <c r="A735" s="89"/>
      <c r="B735" s="13" t="s">
        <v>965</v>
      </c>
      <c r="D735" s="89"/>
      <c r="F735" s="87"/>
      <c r="G735" s="13" t="s">
        <v>222</v>
      </c>
      <c r="H735" s="88"/>
      <c r="J735" s="13" t="s">
        <v>216</v>
      </c>
      <c r="K735" s="90"/>
      <c r="L735" s="13" t="s">
        <v>190</v>
      </c>
    </row>
    <row r="736" customFormat="false" ht="13.5" hidden="false" customHeight="false" outlineLevel="0" collapsed="false">
      <c r="A736" s="89"/>
      <c r="B736" s="13" t="s">
        <v>966</v>
      </c>
      <c r="D736" s="89"/>
      <c r="F736" s="87"/>
      <c r="G736" s="13" t="s">
        <v>215</v>
      </c>
      <c r="H736" s="88"/>
      <c r="J736" s="13" t="s">
        <v>216</v>
      </c>
      <c r="K736" s="90"/>
      <c r="L736" s="13" t="s">
        <v>190</v>
      </c>
    </row>
    <row r="737" customFormat="false" ht="13.5" hidden="false" customHeight="false" outlineLevel="0" collapsed="false">
      <c r="A737" s="89"/>
      <c r="B737" s="13" t="s">
        <v>967</v>
      </c>
      <c r="D737" s="89"/>
      <c r="F737" s="87"/>
      <c r="G737" s="13" t="s">
        <v>222</v>
      </c>
      <c r="H737" s="88"/>
      <c r="J737" s="13" t="s">
        <v>216</v>
      </c>
      <c r="K737" s="90"/>
      <c r="L737" s="13" t="s">
        <v>190</v>
      </c>
    </row>
    <row r="738" customFormat="false" ht="13.5" hidden="false" customHeight="false" outlineLevel="0" collapsed="false">
      <c r="A738" s="89"/>
      <c r="B738" s="13" t="s">
        <v>968</v>
      </c>
      <c r="D738" s="89"/>
      <c r="F738" s="87"/>
      <c r="G738" s="13" t="s">
        <v>220</v>
      </c>
      <c r="H738" s="88"/>
      <c r="J738" s="13" t="s">
        <v>216</v>
      </c>
      <c r="K738" s="90"/>
      <c r="L738" s="13" t="s">
        <v>190</v>
      </c>
    </row>
    <row r="739" customFormat="false" ht="13.5" hidden="false" customHeight="false" outlineLevel="0" collapsed="false">
      <c r="A739" s="89"/>
      <c r="B739" s="13" t="s">
        <v>969</v>
      </c>
      <c r="D739" s="89"/>
      <c r="F739" s="87"/>
      <c r="G739" s="13" t="s">
        <v>215</v>
      </c>
      <c r="H739" s="88"/>
      <c r="J739" s="13" t="s">
        <v>216</v>
      </c>
      <c r="K739" s="90"/>
      <c r="L739" s="13" t="s">
        <v>190</v>
      </c>
    </row>
    <row r="740" customFormat="false" ht="13.5" hidden="false" customHeight="false" outlineLevel="0" collapsed="false">
      <c r="A740" s="89"/>
      <c r="B740" s="13" t="s">
        <v>970</v>
      </c>
      <c r="D740" s="89"/>
      <c r="F740" s="87"/>
      <c r="G740" s="13" t="s">
        <v>215</v>
      </c>
      <c r="H740" s="88"/>
      <c r="J740" s="13" t="s">
        <v>216</v>
      </c>
      <c r="K740" s="90"/>
      <c r="L740" s="13" t="s">
        <v>190</v>
      </c>
    </row>
    <row r="741" customFormat="false" ht="13.5" hidden="false" customHeight="false" outlineLevel="0" collapsed="false">
      <c r="A741" s="89"/>
      <c r="B741" s="13" t="s">
        <v>971</v>
      </c>
      <c r="D741" s="89"/>
      <c r="F741" s="87"/>
      <c r="G741" s="13" t="s">
        <v>373</v>
      </c>
      <c r="H741" s="88"/>
      <c r="J741" s="13" t="n">
        <v>20</v>
      </c>
      <c r="K741" s="90"/>
      <c r="L741" s="13" t="s">
        <v>332</v>
      </c>
    </row>
    <row r="742" customFormat="false" ht="13.5" hidden="false" customHeight="false" outlineLevel="0" collapsed="false">
      <c r="A742" s="89"/>
      <c r="B742" s="13" t="s">
        <v>972</v>
      </c>
      <c r="D742" s="89"/>
      <c r="F742" s="87"/>
      <c r="G742" s="13" t="s">
        <v>218</v>
      </c>
      <c r="H742" s="88"/>
      <c r="J742" s="13" t="s">
        <v>216</v>
      </c>
      <c r="K742" s="90"/>
      <c r="L742" s="13" t="s">
        <v>190</v>
      </c>
    </row>
    <row r="743" customFormat="false" ht="13.5" hidden="false" customHeight="false" outlineLevel="0" collapsed="false">
      <c r="A743" s="89"/>
      <c r="B743" s="13" t="s">
        <v>973</v>
      </c>
      <c r="D743" s="89"/>
      <c r="F743" s="87"/>
      <c r="G743" s="13" t="s">
        <v>224</v>
      </c>
      <c r="H743" s="88"/>
      <c r="J743" s="13" t="n">
        <v>40</v>
      </c>
      <c r="K743" s="90"/>
      <c r="L743" s="13" t="s">
        <v>190</v>
      </c>
    </row>
    <row r="744" customFormat="false" ht="13.5" hidden="false" customHeight="false" outlineLevel="0" collapsed="false">
      <c r="A744" s="89"/>
      <c r="B744" s="13" t="s">
        <v>974</v>
      </c>
      <c r="D744" s="89"/>
      <c r="F744" s="87"/>
      <c r="G744" s="13" t="s">
        <v>220</v>
      </c>
      <c r="H744" s="88"/>
      <c r="J744" s="13" t="n">
        <v>40</v>
      </c>
      <c r="K744" s="90"/>
      <c r="L744" s="13" t="s">
        <v>190</v>
      </c>
    </row>
    <row r="745" customFormat="false" ht="13.5" hidden="false" customHeight="false" outlineLevel="0" collapsed="false">
      <c r="A745" s="89"/>
      <c r="B745" s="13" t="s">
        <v>975</v>
      </c>
      <c r="D745" s="89"/>
      <c r="F745" s="87"/>
      <c r="G745" s="13" t="s">
        <v>224</v>
      </c>
      <c r="H745" s="88"/>
      <c r="J745" s="13" t="n">
        <v>40</v>
      </c>
      <c r="K745" s="90"/>
      <c r="L745" s="13" t="s">
        <v>195</v>
      </c>
    </row>
    <row r="746" customFormat="false" ht="13.5" hidden="false" customHeight="false" outlineLevel="0" collapsed="false">
      <c r="A746" s="89"/>
      <c r="B746" s="13" t="s">
        <v>976</v>
      </c>
      <c r="D746" s="89"/>
      <c r="F746" s="87"/>
      <c r="G746" s="13" t="s">
        <v>220</v>
      </c>
      <c r="H746" s="88"/>
      <c r="J746" s="13" t="s">
        <v>216</v>
      </c>
      <c r="K746" s="90"/>
      <c r="L746" s="13" t="s">
        <v>190</v>
      </c>
    </row>
    <row r="747" customFormat="false" ht="13.5" hidden="false" customHeight="false" outlineLevel="0" collapsed="false">
      <c r="A747" s="89"/>
      <c r="B747" s="13" t="s">
        <v>977</v>
      </c>
      <c r="D747" s="89"/>
      <c r="F747" s="87"/>
      <c r="G747" s="13" t="s">
        <v>222</v>
      </c>
      <c r="H747" s="88"/>
      <c r="J747" s="13" t="s">
        <v>216</v>
      </c>
      <c r="K747" s="90"/>
      <c r="L747" s="13" t="s">
        <v>190</v>
      </c>
    </row>
    <row r="748" customFormat="false" ht="13.5" hidden="false" customHeight="false" outlineLevel="0" collapsed="false">
      <c r="A748" s="89"/>
      <c r="B748" s="13" t="s">
        <v>978</v>
      </c>
      <c r="D748" s="89"/>
      <c r="F748" s="87"/>
      <c r="G748" s="13" t="s">
        <v>220</v>
      </c>
      <c r="H748" s="88"/>
      <c r="J748" s="13" t="s">
        <v>216</v>
      </c>
      <c r="K748" s="90"/>
      <c r="L748" s="13" t="s">
        <v>190</v>
      </c>
    </row>
    <row r="749" customFormat="false" ht="13.5" hidden="false" customHeight="false" outlineLevel="0" collapsed="false">
      <c r="A749" s="89"/>
      <c r="B749" s="13" t="s">
        <v>979</v>
      </c>
      <c r="D749" s="89"/>
      <c r="F749" s="87"/>
      <c r="G749" s="13" t="s">
        <v>224</v>
      </c>
      <c r="H749" s="88"/>
      <c r="J749" s="13" t="n">
        <v>40</v>
      </c>
      <c r="K749" s="90"/>
      <c r="L749" s="13" t="s">
        <v>190</v>
      </c>
    </row>
    <row r="750" customFormat="false" ht="13.5" hidden="false" customHeight="false" outlineLevel="0" collapsed="false">
      <c r="A750" s="89"/>
      <c r="B750" s="13" t="s">
        <v>980</v>
      </c>
      <c r="D750" s="89"/>
      <c r="F750" s="87"/>
      <c r="G750" s="13" t="s">
        <v>224</v>
      </c>
      <c r="H750" s="88"/>
      <c r="J750" s="13" t="n">
        <v>40</v>
      </c>
      <c r="K750" s="90"/>
      <c r="L750" s="13" t="s">
        <v>197</v>
      </c>
    </row>
    <row r="751" customFormat="false" ht="13.5" hidden="false" customHeight="false" outlineLevel="0" collapsed="false">
      <c r="A751" s="89"/>
      <c r="B751" s="13" t="s">
        <v>981</v>
      </c>
      <c r="D751" s="89"/>
      <c r="F751" s="87"/>
      <c r="G751" s="13" t="s">
        <v>220</v>
      </c>
      <c r="H751" s="88"/>
      <c r="J751" s="13" t="n">
        <v>20</v>
      </c>
      <c r="K751" s="90"/>
      <c r="L751" s="13" t="s">
        <v>190</v>
      </c>
    </row>
    <row r="752" customFormat="false" ht="13.5" hidden="false" customHeight="false" outlineLevel="0" collapsed="false">
      <c r="A752" s="89"/>
      <c r="B752" s="13" t="s">
        <v>982</v>
      </c>
      <c r="D752" s="89"/>
      <c r="F752" s="87"/>
      <c r="G752" s="13" t="s">
        <v>218</v>
      </c>
      <c r="H752" s="88"/>
      <c r="J752" s="13" t="s">
        <v>216</v>
      </c>
      <c r="K752" s="90"/>
      <c r="L752" s="13" t="s">
        <v>190</v>
      </c>
    </row>
    <row r="753" customFormat="false" ht="13.5" hidden="false" customHeight="false" outlineLevel="0" collapsed="false">
      <c r="A753" s="89"/>
      <c r="B753" s="13" t="s">
        <v>983</v>
      </c>
      <c r="D753" s="89"/>
      <c r="F753" s="87"/>
      <c r="G753" s="13" t="s">
        <v>220</v>
      </c>
      <c r="H753" s="88"/>
      <c r="J753" s="13" t="s">
        <v>216</v>
      </c>
      <c r="K753" s="90"/>
      <c r="L753" s="13" t="s">
        <v>190</v>
      </c>
    </row>
    <row r="754" customFormat="false" ht="13.5" hidden="false" customHeight="false" outlineLevel="0" collapsed="false">
      <c r="A754" s="89"/>
      <c r="B754" s="13" t="s">
        <v>984</v>
      </c>
      <c r="D754" s="89"/>
      <c r="F754" s="87"/>
      <c r="G754" s="13" t="s">
        <v>218</v>
      </c>
      <c r="H754" s="88"/>
      <c r="J754" s="13" t="s">
        <v>216</v>
      </c>
      <c r="K754" s="90"/>
      <c r="L754" s="13" t="s">
        <v>190</v>
      </c>
    </row>
    <row r="755" customFormat="false" ht="13.5" hidden="false" customHeight="false" outlineLevel="0" collapsed="false">
      <c r="A755" s="89"/>
      <c r="B755" s="13" t="s">
        <v>985</v>
      </c>
      <c r="D755" s="89"/>
      <c r="F755" s="87"/>
      <c r="G755" s="13" t="s">
        <v>220</v>
      </c>
      <c r="H755" s="88"/>
      <c r="J755" s="13" t="s">
        <v>216</v>
      </c>
      <c r="K755" s="90"/>
      <c r="L755" s="13" t="s">
        <v>190</v>
      </c>
    </row>
    <row r="756" customFormat="false" ht="13.5" hidden="false" customHeight="false" outlineLevel="0" collapsed="false">
      <c r="A756" s="89"/>
      <c r="B756" s="13" t="s">
        <v>986</v>
      </c>
      <c r="D756" s="89"/>
      <c r="F756" s="87"/>
      <c r="G756" s="13" t="s">
        <v>215</v>
      </c>
      <c r="H756" s="88"/>
      <c r="J756" s="13" t="s">
        <v>216</v>
      </c>
      <c r="K756" s="90"/>
      <c r="L756" s="13" t="s">
        <v>190</v>
      </c>
    </row>
    <row r="757" customFormat="false" ht="13.5" hidden="false" customHeight="false" outlineLevel="0" collapsed="false">
      <c r="A757" s="89"/>
      <c r="B757" s="13" t="s">
        <v>987</v>
      </c>
      <c r="D757" s="89"/>
      <c r="F757" s="87"/>
      <c r="G757" s="13" t="s">
        <v>222</v>
      </c>
      <c r="H757" s="88"/>
      <c r="J757" s="13" t="s">
        <v>216</v>
      </c>
      <c r="K757" s="90"/>
      <c r="L757" s="13" t="s">
        <v>190</v>
      </c>
    </row>
    <row r="758" customFormat="false" ht="13.5" hidden="false" customHeight="false" outlineLevel="0" collapsed="false">
      <c r="A758" s="89"/>
      <c r="B758" s="13" t="s">
        <v>988</v>
      </c>
      <c r="D758" s="89"/>
      <c r="F758" s="87"/>
      <c r="G758" s="13" t="s">
        <v>222</v>
      </c>
      <c r="H758" s="88"/>
      <c r="J758" s="13" t="n">
        <v>20</v>
      </c>
      <c r="K758" s="90"/>
      <c r="L758" s="13" t="s">
        <v>190</v>
      </c>
    </row>
    <row r="759" customFormat="false" ht="13.5" hidden="false" customHeight="false" outlineLevel="0" collapsed="false">
      <c r="A759" s="89"/>
      <c r="B759" s="13" t="s">
        <v>989</v>
      </c>
      <c r="D759" s="89"/>
      <c r="F759" s="87"/>
      <c r="G759" s="13" t="s">
        <v>220</v>
      </c>
      <c r="H759" s="88"/>
      <c r="J759" s="13" t="s">
        <v>216</v>
      </c>
      <c r="K759" s="90"/>
      <c r="L759" s="13" t="s">
        <v>190</v>
      </c>
    </row>
    <row r="760" customFormat="false" ht="13.5" hidden="false" customHeight="false" outlineLevel="0" collapsed="false">
      <c r="A760" s="89"/>
      <c r="B760" s="13" t="s">
        <v>990</v>
      </c>
      <c r="D760" s="89"/>
      <c r="F760" s="87"/>
      <c r="G760" s="13" t="s">
        <v>218</v>
      </c>
      <c r="H760" s="88"/>
      <c r="J760" s="13" t="s">
        <v>216</v>
      </c>
      <c r="K760" s="90"/>
      <c r="L760" s="13" t="s">
        <v>190</v>
      </c>
    </row>
    <row r="761" customFormat="false" ht="13.5" hidden="false" customHeight="false" outlineLevel="0" collapsed="false">
      <c r="A761" s="89"/>
      <c r="B761" s="13" t="s">
        <v>991</v>
      </c>
      <c r="D761" s="89"/>
      <c r="F761" s="87"/>
      <c r="G761" s="13" t="s">
        <v>215</v>
      </c>
      <c r="H761" s="88"/>
      <c r="J761" s="13" t="s">
        <v>216</v>
      </c>
      <c r="K761" s="90"/>
      <c r="L761" s="13" t="s">
        <v>190</v>
      </c>
    </row>
    <row r="762" customFormat="false" ht="13.5" hidden="false" customHeight="false" outlineLevel="0" collapsed="false">
      <c r="A762" s="89"/>
      <c r="B762" s="13" t="s">
        <v>992</v>
      </c>
      <c r="D762" s="89"/>
      <c r="F762" s="87"/>
      <c r="G762" s="13" t="s">
        <v>218</v>
      </c>
      <c r="H762" s="88"/>
      <c r="J762" s="13" t="n">
        <v>40</v>
      </c>
      <c r="K762" s="90"/>
      <c r="L762" s="13" t="s">
        <v>190</v>
      </c>
    </row>
    <row r="763" customFormat="false" ht="13.5" hidden="false" customHeight="false" outlineLevel="0" collapsed="false">
      <c r="A763" s="89"/>
      <c r="B763" s="13" t="s">
        <v>993</v>
      </c>
      <c r="D763" s="89"/>
      <c r="F763" s="87"/>
      <c r="G763" s="13" t="s">
        <v>215</v>
      </c>
      <c r="H763" s="88"/>
      <c r="J763" s="13" t="s">
        <v>216</v>
      </c>
      <c r="K763" s="90"/>
      <c r="L763" s="13" t="s">
        <v>190</v>
      </c>
    </row>
    <row r="764" customFormat="false" ht="13.5" hidden="false" customHeight="false" outlineLevel="0" collapsed="false">
      <c r="A764" s="89"/>
      <c r="B764" s="13" t="s">
        <v>994</v>
      </c>
      <c r="D764" s="89"/>
      <c r="F764" s="87"/>
      <c r="G764" s="13" t="s">
        <v>222</v>
      </c>
      <c r="H764" s="88"/>
      <c r="J764" s="13" t="n">
        <v>20</v>
      </c>
      <c r="K764" s="90"/>
      <c r="L764" s="13" t="s">
        <v>190</v>
      </c>
    </row>
    <row r="765" customFormat="false" ht="13.5" hidden="false" customHeight="false" outlineLevel="0" collapsed="false">
      <c r="A765" s="89"/>
      <c r="B765" s="13" t="s">
        <v>995</v>
      </c>
      <c r="D765" s="89"/>
      <c r="F765" s="87"/>
      <c r="G765" s="13" t="s">
        <v>222</v>
      </c>
      <c r="H765" s="88"/>
      <c r="J765" s="13" t="s">
        <v>216</v>
      </c>
      <c r="K765" s="90"/>
      <c r="L765" s="13" t="s">
        <v>190</v>
      </c>
    </row>
    <row r="766" customFormat="false" ht="13.5" hidden="false" customHeight="false" outlineLevel="0" collapsed="false">
      <c r="A766" s="89"/>
      <c r="B766" s="13" t="s">
        <v>996</v>
      </c>
      <c r="D766" s="89"/>
      <c r="F766" s="87"/>
      <c r="G766" s="13" t="s">
        <v>277</v>
      </c>
      <c r="H766" s="88"/>
      <c r="J766" s="13" t="s">
        <v>216</v>
      </c>
      <c r="K766" s="90"/>
      <c r="L766" s="13" t="s">
        <v>195</v>
      </c>
    </row>
    <row r="767" customFormat="false" ht="13.5" hidden="false" customHeight="false" outlineLevel="0" collapsed="false">
      <c r="A767" s="89"/>
      <c r="B767" s="13" t="s">
        <v>997</v>
      </c>
      <c r="D767" s="89"/>
      <c r="F767" s="87"/>
      <c r="G767" s="13" t="s">
        <v>218</v>
      </c>
      <c r="H767" s="88"/>
      <c r="J767" s="13" t="n">
        <v>40</v>
      </c>
      <c r="K767" s="90"/>
      <c r="L767" s="13" t="s">
        <v>190</v>
      </c>
    </row>
    <row r="768" customFormat="false" ht="13.5" hidden="false" customHeight="false" outlineLevel="0" collapsed="false">
      <c r="A768" s="89"/>
      <c r="B768" s="13" t="s">
        <v>998</v>
      </c>
      <c r="D768" s="89"/>
      <c r="F768" s="87"/>
      <c r="G768" s="13" t="s">
        <v>218</v>
      </c>
      <c r="H768" s="88"/>
      <c r="J768" s="13" t="s">
        <v>216</v>
      </c>
      <c r="K768" s="90"/>
      <c r="L768" s="13" t="s">
        <v>190</v>
      </c>
    </row>
    <row r="769" customFormat="false" ht="13.5" hidden="false" customHeight="false" outlineLevel="0" collapsed="false">
      <c r="A769" s="89"/>
      <c r="B769" s="13" t="s">
        <v>999</v>
      </c>
      <c r="D769" s="89"/>
      <c r="F769" s="87"/>
      <c r="G769" s="13" t="s">
        <v>220</v>
      </c>
      <c r="H769" s="88"/>
      <c r="J769" s="13" t="s">
        <v>216</v>
      </c>
      <c r="K769" s="90"/>
      <c r="L769" s="13" t="s">
        <v>190</v>
      </c>
    </row>
    <row r="770" customFormat="false" ht="13.5" hidden="false" customHeight="false" outlineLevel="0" collapsed="false">
      <c r="A770" s="89"/>
      <c r="B770" s="13" t="s">
        <v>1000</v>
      </c>
      <c r="D770" s="89"/>
      <c r="F770" s="87"/>
      <c r="G770" s="13" t="s">
        <v>215</v>
      </c>
      <c r="H770" s="88"/>
      <c r="J770" s="13" t="s">
        <v>216</v>
      </c>
      <c r="K770" s="90"/>
      <c r="L770" s="13" t="s">
        <v>190</v>
      </c>
    </row>
    <row r="771" customFormat="false" ht="13.5" hidden="false" customHeight="false" outlineLevel="0" collapsed="false">
      <c r="A771" s="89"/>
      <c r="B771" s="13" t="s">
        <v>1001</v>
      </c>
      <c r="D771" s="89"/>
      <c r="F771" s="87"/>
      <c r="G771" s="13" t="s">
        <v>215</v>
      </c>
      <c r="H771" s="88"/>
      <c r="J771" s="13" t="s">
        <v>216</v>
      </c>
      <c r="K771" s="90"/>
      <c r="L771" s="13" t="s">
        <v>190</v>
      </c>
    </row>
    <row r="772" customFormat="false" ht="13.5" hidden="false" customHeight="false" outlineLevel="0" collapsed="false">
      <c r="A772" s="89"/>
      <c r="B772" s="13" t="s">
        <v>1002</v>
      </c>
      <c r="D772" s="89"/>
      <c r="F772" s="87"/>
      <c r="G772" s="13" t="s">
        <v>242</v>
      </c>
      <c r="H772" s="88"/>
      <c r="J772" s="13" t="s">
        <v>216</v>
      </c>
      <c r="K772" s="90"/>
      <c r="L772" s="13" t="s">
        <v>190</v>
      </c>
    </row>
    <row r="773" customFormat="false" ht="13.5" hidden="false" customHeight="false" outlineLevel="0" collapsed="false">
      <c r="A773" s="89"/>
      <c r="B773" s="13" t="s">
        <v>1003</v>
      </c>
      <c r="D773" s="89"/>
      <c r="F773" s="87"/>
      <c r="G773" s="13" t="s">
        <v>653</v>
      </c>
      <c r="H773" s="88"/>
      <c r="J773" s="13" t="s">
        <v>216</v>
      </c>
      <c r="K773" s="90"/>
      <c r="L773" s="13" t="s">
        <v>197</v>
      </c>
    </row>
    <row r="774" customFormat="false" ht="13.5" hidden="false" customHeight="false" outlineLevel="0" collapsed="false">
      <c r="A774" s="89"/>
      <c r="B774" s="13" t="s">
        <v>1004</v>
      </c>
      <c r="D774" s="89"/>
      <c r="F774" s="87"/>
      <c r="G774" s="13" t="s">
        <v>220</v>
      </c>
      <c r="H774" s="88"/>
      <c r="J774" s="13" t="s">
        <v>216</v>
      </c>
      <c r="K774" s="90"/>
      <c r="L774" s="13" t="s">
        <v>190</v>
      </c>
    </row>
    <row r="775" customFormat="false" ht="13.5" hidden="false" customHeight="false" outlineLevel="0" collapsed="false">
      <c r="A775" s="89"/>
      <c r="B775" s="13" t="s">
        <v>1005</v>
      </c>
      <c r="D775" s="89"/>
      <c r="F775" s="87"/>
      <c r="G775" s="13" t="s">
        <v>215</v>
      </c>
      <c r="H775" s="88"/>
      <c r="J775" s="13" t="s">
        <v>216</v>
      </c>
      <c r="K775" s="90"/>
      <c r="L775" s="13" t="s">
        <v>190</v>
      </c>
    </row>
    <row r="776" customFormat="false" ht="13.5" hidden="false" customHeight="false" outlineLevel="0" collapsed="false">
      <c r="A776" s="89"/>
      <c r="B776" s="13" t="s">
        <v>1006</v>
      </c>
      <c r="D776" s="89"/>
      <c r="F776" s="87"/>
      <c r="G776" s="13" t="s">
        <v>224</v>
      </c>
      <c r="H776" s="88"/>
      <c r="J776" s="13" t="n">
        <v>40</v>
      </c>
      <c r="K776" s="90"/>
      <c r="L776" s="13" t="s">
        <v>195</v>
      </c>
    </row>
    <row r="777" customFormat="false" ht="13.5" hidden="false" customHeight="false" outlineLevel="0" collapsed="false">
      <c r="A777" s="89"/>
      <c r="B777" s="13" t="s">
        <v>1007</v>
      </c>
      <c r="D777" s="89"/>
      <c r="F777" s="87"/>
      <c r="G777" s="13" t="s">
        <v>218</v>
      </c>
      <c r="H777" s="88"/>
      <c r="J777" s="13" t="n">
        <v>40</v>
      </c>
      <c r="K777" s="90"/>
      <c r="L777" s="13" t="s">
        <v>190</v>
      </c>
    </row>
    <row r="778" customFormat="false" ht="13.5" hidden="false" customHeight="false" outlineLevel="0" collapsed="false">
      <c r="A778" s="89"/>
      <c r="B778" s="13" t="s">
        <v>1008</v>
      </c>
      <c r="D778" s="89"/>
      <c r="F778" s="87"/>
      <c r="G778" s="13" t="s">
        <v>215</v>
      </c>
      <c r="H778" s="88"/>
      <c r="J778" s="13" t="s">
        <v>216</v>
      </c>
      <c r="K778" s="90"/>
      <c r="L778" s="13" t="s">
        <v>190</v>
      </c>
    </row>
    <row r="779" customFormat="false" ht="13.5" hidden="false" customHeight="false" outlineLevel="0" collapsed="false">
      <c r="A779" s="89"/>
      <c r="B779" s="13" t="s">
        <v>1009</v>
      </c>
      <c r="D779" s="89"/>
      <c r="F779" s="87"/>
      <c r="G779" s="13" t="s">
        <v>220</v>
      </c>
      <c r="H779" s="88"/>
      <c r="J779" s="13" t="s">
        <v>216</v>
      </c>
      <c r="K779" s="90"/>
      <c r="L779" s="13" t="s">
        <v>190</v>
      </c>
    </row>
    <row r="780" customFormat="false" ht="13.5" hidden="false" customHeight="false" outlineLevel="0" collapsed="false">
      <c r="A780" s="89"/>
      <c r="B780" s="13" t="s">
        <v>1010</v>
      </c>
      <c r="D780" s="89"/>
      <c r="F780" s="87"/>
      <c r="G780" s="13" t="s">
        <v>215</v>
      </c>
      <c r="H780" s="88"/>
      <c r="J780" s="13" t="s">
        <v>216</v>
      </c>
      <c r="K780" s="90"/>
      <c r="L780" s="13" t="s">
        <v>190</v>
      </c>
    </row>
    <row r="781" customFormat="false" ht="13.5" hidden="false" customHeight="false" outlineLevel="0" collapsed="false">
      <c r="A781" s="89"/>
      <c r="B781" s="13" t="s">
        <v>1011</v>
      </c>
      <c r="D781" s="89"/>
      <c r="F781" s="87"/>
      <c r="G781" s="13" t="s">
        <v>220</v>
      </c>
      <c r="H781" s="88"/>
      <c r="J781" s="13" t="s">
        <v>216</v>
      </c>
      <c r="K781" s="90"/>
      <c r="L781" s="13" t="s">
        <v>190</v>
      </c>
    </row>
    <row r="782" customFormat="false" ht="13.5" hidden="false" customHeight="false" outlineLevel="0" collapsed="false">
      <c r="A782" s="89"/>
      <c r="B782" s="13" t="s">
        <v>1012</v>
      </c>
      <c r="D782" s="89"/>
      <c r="F782" s="87"/>
      <c r="G782" s="13" t="s">
        <v>220</v>
      </c>
      <c r="H782" s="88"/>
      <c r="J782" s="13" t="n">
        <v>20</v>
      </c>
      <c r="K782" s="90"/>
      <c r="L782" s="13" t="s">
        <v>190</v>
      </c>
    </row>
    <row r="783" customFormat="false" ht="13.5" hidden="false" customHeight="false" outlineLevel="0" collapsed="false">
      <c r="A783" s="89"/>
      <c r="B783" s="13" t="s">
        <v>1013</v>
      </c>
      <c r="D783" s="89"/>
      <c r="F783" s="87"/>
      <c r="G783" s="13" t="s">
        <v>218</v>
      </c>
      <c r="H783" s="88"/>
      <c r="J783" s="13" t="s">
        <v>216</v>
      </c>
      <c r="K783" s="90"/>
      <c r="L783" s="13" t="s">
        <v>190</v>
      </c>
    </row>
    <row r="784" customFormat="false" ht="13.5" hidden="false" customHeight="false" outlineLevel="0" collapsed="false">
      <c r="A784" s="89"/>
      <c r="B784" s="13" t="s">
        <v>1014</v>
      </c>
      <c r="D784" s="89"/>
      <c r="F784" s="87"/>
      <c r="G784" s="13" t="s">
        <v>218</v>
      </c>
      <c r="H784" s="88"/>
      <c r="J784" s="13" t="s">
        <v>216</v>
      </c>
      <c r="K784" s="90"/>
      <c r="L784" s="13" t="s">
        <v>190</v>
      </c>
    </row>
    <row r="785" customFormat="false" ht="13.5" hidden="false" customHeight="false" outlineLevel="0" collapsed="false">
      <c r="A785" s="89"/>
      <c r="B785" s="13" t="s">
        <v>1015</v>
      </c>
      <c r="D785" s="89"/>
      <c r="F785" s="87"/>
      <c r="G785" s="13" t="s">
        <v>215</v>
      </c>
      <c r="H785" s="88"/>
      <c r="J785" s="13" t="s">
        <v>216</v>
      </c>
      <c r="K785" s="90"/>
      <c r="L785" s="13" t="s">
        <v>190</v>
      </c>
    </row>
    <row r="786" customFormat="false" ht="13.5" hidden="false" customHeight="false" outlineLevel="0" collapsed="false">
      <c r="A786" s="89"/>
      <c r="B786" s="13" t="s">
        <v>1016</v>
      </c>
      <c r="D786" s="89"/>
      <c r="F786" s="87"/>
      <c r="G786" s="13" t="s">
        <v>218</v>
      </c>
      <c r="H786" s="88"/>
      <c r="J786" s="13" t="s">
        <v>216</v>
      </c>
      <c r="K786" s="90"/>
      <c r="L786" s="13" t="s">
        <v>190</v>
      </c>
    </row>
    <row r="787" customFormat="false" ht="13.5" hidden="false" customHeight="false" outlineLevel="0" collapsed="false">
      <c r="A787" s="89"/>
      <c r="B787" s="13" t="s">
        <v>1017</v>
      </c>
      <c r="D787" s="89"/>
      <c r="F787" s="87"/>
      <c r="G787" s="13" t="s">
        <v>257</v>
      </c>
      <c r="H787" s="88"/>
      <c r="J787" s="13" t="s">
        <v>216</v>
      </c>
      <c r="K787" s="90"/>
      <c r="L787" s="13" t="s">
        <v>195</v>
      </c>
    </row>
    <row r="788" customFormat="false" ht="13.5" hidden="false" customHeight="false" outlineLevel="0" collapsed="false">
      <c r="A788" s="89"/>
      <c r="B788" s="13" t="s">
        <v>1018</v>
      </c>
      <c r="D788" s="89"/>
      <c r="F788" s="87"/>
      <c r="G788" s="13" t="s">
        <v>220</v>
      </c>
      <c r="H788" s="88"/>
      <c r="J788" s="13" t="n">
        <v>40</v>
      </c>
      <c r="K788" s="90"/>
      <c r="L788" s="13" t="s">
        <v>190</v>
      </c>
    </row>
    <row r="789" customFormat="false" ht="13.5" hidden="false" customHeight="false" outlineLevel="0" collapsed="false">
      <c r="A789" s="89"/>
      <c r="B789" s="13" t="s">
        <v>1019</v>
      </c>
      <c r="D789" s="89"/>
      <c r="F789" s="87"/>
      <c r="G789" s="13" t="s">
        <v>218</v>
      </c>
      <c r="H789" s="88"/>
      <c r="J789" s="13" t="s">
        <v>216</v>
      </c>
      <c r="K789" s="90"/>
      <c r="L789" s="13" t="s">
        <v>190</v>
      </c>
    </row>
    <row r="790" customFormat="false" ht="13.5" hidden="false" customHeight="false" outlineLevel="0" collapsed="false">
      <c r="A790" s="89"/>
      <c r="B790" s="13" t="s">
        <v>1020</v>
      </c>
      <c r="D790" s="89"/>
      <c r="F790" s="87"/>
      <c r="G790" s="13" t="s">
        <v>220</v>
      </c>
      <c r="H790" s="88"/>
      <c r="J790" s="13" t="s">
        <v>216</v>
      </c>
      <c r="K790" s="90"/>
      <c r="L790" s="13" t="s">
        <v>190</v>
      </c>
    </row>
    <row r="791" customFormat="false" ht="13.5" hidden="false" customHeight="false" outlineLevel="0" collapsed="false">
      <c r="A791" s="89"/>
      <c r="B791" s="13" t="s">
        <v>1021</v>
      </c>
      <c r="D791" s="89"/>
      <c r="F791" s="87"/>
      <c r="G791" s="13" t="s">
        <v>222</v>
      </c>
      <c r="H791" s="88"/>
      <c r="J791" s="13" t="s">
        <v>216</v>
      </c>
      <c r="K791" s="90"/>
      <c r="L791" s="13" t="s">
        <v>190</v>
      </c>
    </row>
    <row r="792" customFormat="false" ht="13.5" hidden="false" customHeight="false" outlineLevel="0" collapsed="false">
      <c r="A792" s="89"/>
      <c r="B792" s="13" t="s">
        <v>1022</v>
      </c>
      <c r="D792" s="89"/>
      <c r="F792" s="87"/>
      <c r="G792" s="13" t="s">
        <v>215</v>
      </c>
      <c r="H792" s="88"/>
      <c r="J792" s="13" t="s">
        <v>216</v>
      </c>
      <c r="K792" s="90"/>
      <c r="L792" s="13" t="s">
        <v>190</v>
      </c>
    </row>
    <row r="793" customFormat="false" ht="13.5" hidden="false" customHeight="false" outlineLevel="0" collapsed="false">
      <c r="A793" s="89"/>
      <c r="B793" s="13" t="s">
        <v>1023</v>
      </c>
      <c r="D793" s="89"/>
      <c r="F793" s="87"/>
      <c r="G793" s="13" t="s">
        <v>220</v>
      </c>
      <c r="H793" s="88"/>
      <c r="J793" s="13" t="s">
        <v>216</v>
      </c>
      <c r="K793" s="90"/>
      <c r="L793" s="13" t="s">
        <v>190</v>
      </c>
    </row>
    <row r="794" customFormat="false" ht="13.5" hidden="false" customHeight="false" outlineLevel="0" collapsed="false">
      <c r="A794" s="89"/>
      <c r="B794" s="13" t="s">
        <v>1024</v>
      </c>
      <c r="D794" s="89"/>
      <c r="F794" s="87"/>
      <c r="G794" s="13" t="s">
        <v>215</v>
      </c>
      <c r="H794" s="88"/>
      <c r="J794" s="13" t="s">
        <v>216</v>
      </c>
      <c r="K794" s="90"/>
      <c r="L794" s="13" t="s">
        <v>190</v>
      </c>
    </row>
    <row r="795" customFormat="false" ht="13.5" hidden="false" customHeight="false" outlineLevel="0" collapsed="false">
      <c r="A795" s="89"/>
      <c r="B795" s="13" t="s">
        <v>1025</v>
      </c>
      <c r="D795" s="89"/>
      <c r="F795" s="87"/>
      <c r="G795" s="13" t="s">
        <v>220</v>
      </c>
      <c r="H795" s="88"/>
      <c r="J795" s="13" t="s">
        <v>216</v>
      </c>
      <c r="K795" s="90"/>
      <c r="L795" s="13" t="s">
        <v>190</v>
      </c>
    </row>
    <row r="796" customFormat="false" ht="13.5" hidden="false" customHeight="false" outlineLevel="0" collapsed="false">
      <c r="A796" s="89"/>
      <c r="B796" s="13" t="s">
        <v>1026</v>
      </c>
      <c r="D796" s="89"/>
      <c r="F796" s="87"/>
      <c r="G796" s="13" t="s">
        <v>215</v>
      </c>
      <c r="H796" s="88"/>
      <c r="J796" s="13" t="s">
        <v>216</v>
      </c>
      <c r="K796" s="90"/>
      <c r="L796" s="13" t="s">
        <v>190</v>
      </c>
    </row>
    <row r="797" customFormat="false" ht="13.5" hidden="false" customHeight="false" outlineLevel="0" collapsed="false">
      <c r="A797" s="89"/>
      <c r="B797" s="13" t="s">
        <v>1027</v>
      </c>
      <c r="D797" s="89"/>
      <c r="F797" s="87"/>
      <c r="G797" s="13" t="s">
        <v>222</v>
      </c>
      <c r="H797" s="88"/>
      <c r="J797" s="13" t="n">
        <v>20</v>
      </c>
      <c r="K797" s="90"/>
      <c r="L797" s="13" t="s">
        <v>190</v>
      </c>
    </row>
    <row r="798" customFormat="false" ht="13.5" hidden="false" customHeight="false" outlineLevel="0" collapsed="false">
      <c r="A798" s="89"/>
      <c r="B798" s="13" t="s">
        <v>1028</v>
      </c>
      <c r="D798" s="89"/>
      <c r="F798" s="87"/>
      <c r="G798" s="13" t="s">
        <v>220</v>
      </c>
      <c r="H798" s="88"/>
      <c r="J798" s="13" t="s">
        <v>216</v>
      </c>
      <c r="K798" s="90"/>
      <c r="L798" s="13" t="s">
        <v>190</v>
      </c>
    </row>
    <row r="799" customFormat="false" ht="13.5" hidden="false" customHeight="false" outlineLevel="0" collapsed="false">
      <c r="A799" s="89"/>
      <c r="B799" s="13" t="s">
        <v>1029</v>
      </c>
      <c r="D799" s="89"/>
      <c r="F799" s="87"/>
      <c r="G799" s="13" t="s">
        <v>215</v>
      </c>
      <c r="H799" s="88"/>
      <c r="J799" s="13" t="s">
        <v>216</v>
      </c>
      <c r="K799" s="90"/>
      <c r="L799" s="13" t="s">
        <v>190</v>
      </c>
    </row>
    <row r="800" customFormat="false" ht="13.5" hidden="false" customHeight="false" outlineLevel="0" collapsed="false">
      <c r="A800" s="89"/>
      <c r="B800" s="13" t="s">
        <v>1030</v>
      </c>
      <c r="D800" s="89"/>
      <c r="F800" s="87"/>
      <c r="G800" s="13" t="s">
        <v>220</v>
      </c>
      <c r="H800" s="88"/>
      <c r="J800" s="13" t="s">
        <v>216</v>
      </c>
      <c r="K800" s="90"/>
      <c r="L800" s="13" t="s">
        <v>190</v>
      </c>
    </row>
    <row r="801" customFormat="false" ht="13.5" hidden="false" customHeight="false" outlineLevel="0" collapsed="false">
      <c r="A801" s="89"/>
      <c r="B801" s="13" t="s">
        <v>1031</v>
      </c>
      <c r="D801" s="89"/>
      <c r="F801" s="87"/>
      <c r="G801" s="13" t="s">
        <v>218</v>
      </c>
      <c r="H801" s="88"/>
      <c r="J801" s="13" t="s">
        <v>216</v>
      </c>
      <c r="K801" s="90"/>
      <c r="L801" s="13" t="s">
        <v>190</v>
      </c>
    </row>
    <row r="802" customFormat="false" ht="13.5" hidden="false" customHeight="false" outlineLevel="0" collapsed="false">
      <c r="A802" s="89"/>
      <c r="B802" s="13" t="s">
        <v>1032</v>
      </c>
      <c r="D802" s="89"/>
      <c r="F802" s="87"/>
      <c r="G802" s="13" t="s">
        <v>900</v>
      </c>
      <c r="H802" s="88"/>
      <c r="J802" s="13" t="s">
        <v>216</v>
      </c>
      <c r="K802" s="90"/>
      <c r="L802" s="13" t="s">
        <v>197</v>
      </c>
    </row>
    <row r="803" customFormat="false" ht="13.5" hidden="false" customHeight="false" outlineLevel="0" collapsed="false">
      <c r="A803" s="89"/>
      <c r="B803" s="13" t="s">
        <v>1033</v>
      </c>
      <c r="D803" s="89"/>
      <c r="F803" s="87"/>
      <c r="G803" s="13" t="s">
        <v>215</v>
      </c>
      <c r="H803" s="88"/>
      <c r="J803" s="13" t="s">
        <v>216</v>
      </c>
      <c r="K803" s="90"/>
      <c r="L803" s="13" t="s">
        <v>190</v>
      </c>
    </row>
    <row r="804" customFormat="false" ht="13.5" hidden="false" customHeight="false" outlineLevel="0" collapsed="false">
      <c r="A804" s="89"/>
      <c r="B804" s="13" t="s">
        <v>1034</v>
      </c>
      <c r="D804" s="89"/>
      <c r="F804" s="87"/>
      <c r="G804" s="13" t="s">
        <v>218</v>
      </c>
      <c r="H804" s="88"/>
      <c r="J804" s="13" t="s">
        <v>216</v>
      </c>
      <c r="K804" s="90"/>
      <c r="L804" s="13" t="s">
        <v>190</v>
      </c>
    </row>
    <row r="805" customFormat="false" ht="13.5" hidden="false" customHeight="false" outlineLevel="0" collapsed="false">
      <c r="A805" s="89"/>
      <c r="B805" s="13" t="s">
        <v>1035</v>
      </c>
      <c r="D805" s="89"/>
      <c r="F805" s="87"/>
      <c r="G805" s="13" t="s">
        <v>222</v>
      </c>
      <c r="H805" s="88"/>
      <c r="J805" s="13" t="n">
        <v>20</v>
      </c>
      <c r="K805" s="90"/>
      <c r="L805" s="13" t="s">
        <v>190</v>
      </c>
    </row>
    <row r="806" customFormat="false" ht="13.5" hidden="false" customHeight="false" outlineLevel="0" collapsed="false">
      <c r="A806" s="89"/>
      <c r="B806" s="13" t="s">
        <v>1036</v>
      </c>
      <c r="D806" s="89"/>
      <c r="F806" s="87"/>
      <c r="G806" s="13" t="s">
        <v>218</v>
      </c>
      <c r="H806" s="88"/>
      <c r="J806" s="13" t="s">
        <v>216</v>
      </c>
      <c r="K806" s="90"/>
      <c r="L806" s="13" t="s">
        <v>190</v>
      </c>
    </row>
    <row r="807" customFormat="false" ht="13.5" hidden="false" customHeight="false" outlineLevel="0" collapsed="false">
      <c r="A807" s="89"/>
      <c r="B807" s="13" t="s">
        <v>1037</v>
      </c>
      <c r="D807" s="89"/>
      <c r="F807" s="87"/>
      <c r="G807" s="13" t="s">
        <v>215</v>
      </c>
      <c r="H807" s="88"/>
      <c r="J807" s="13" t="s">
        <v>216</v>
      </c>
      <c r="K807" s="90"/>
      <c r="L807" s="13" t="s">
        <v>190</v>
      </c>
    </row>
    <row r="808" customFormat="false" ht="13.5" hidden="false" customHeight="false" outlineLevel="0" collapsed="false">
      <c r="A808" s="89"/>
      <c r="B808" s="13" t="s">
        <v>1038</v>
      </c>
      <c r="D808" s="89"/>
      <c r="F808" s="87"/>
      <c r="G808" s="13" t="s">
        <v>215</v>
      </c>
      <c r="H808" s="88"/>
      <c r="J808" s="13" t="s">
        <v>216</v>
      </c>
      <c r="K808" s="90"/>
      <c r="L808" s="13" t="s">
        <v>190</v>
      </c>
    </row>
    <row r="809" customFormat="false" ht="13.5" hidden="false" customHeight="false" outlineLevel="0" collapsed="false">
      <c r="A809" s="89"/>
      <c r="B809" s="13" t="s">
        <v>1039</v>
      </c>
      <c r="D809" s="89"/>
      <c r="F809" s="87"/>
      <c r="G809" s="13" t="s">
        <v>215</v>
      </c>
      <c r="H809" s="88"/>
      <c r="J809" s="13" t="s">
        <v>216</v>
      </c>
      <c r="K809" s="90"/>
      <c r="L809" s="13" t="s">
        <v>190</v>
      </c>
    </row>
    <row r="810" customFormat="false" ht="13.5" hidden="false" customHeight="false" outlineLevel="0" collapsed="false">
      <c r="A810" s="89"/>
      <c r="B810" s="13" t="s">
        <v>1040</v>
      </c>
      <c r="D810" s="89"/>
      <c r="F810" s="87"/>
      <c r="G810" s="13" t="s">
        <v>218</v>
      </c>
      <c r="H810" s="88"/>
      <c r="J810" s="13" t="s">
        <v>216</v>
      </c>
      <c r="K810" s="90"/>
      <c r="L810" s="13" t="s">
        <v>190</v>
      </c>
    </row>
    <row r="811" customFormat="false" ht="13.5" hidden="false" customHeight="false" outlineLevel="0" collapsed="false">
      <c r="A811" s="89"/>
      <c r="B811" s="13" t="s">
        <v>1041</v>
      </c>
      <c r="D811" s="89"/>
      <c r="F811" s="87"/>
      <c r="G811" s="13" t="s">
        <v>220</v>
      </c>
      <c r="H811" s="88"/>
      <c r="J811" s="13" t="s">
        <v>216</v>
      </c>
      <c r="K811" s="90"/>
      <c r="L811" s="13" t="s">
        <v>190</v>
      </c>
    </row>
    <row r="812" customFormat="false" ht="13.5" hidden="false" customHeight="false" outlineLevel="0" collapsed="false">
      <c r="A812" s="89"/>
      <c r="B812" s="13" t="s">
        <v>1042</v>
      </c>
      <c r="D812" s="89"/>
      <c r="F812" s="87"/>
      <c r="G812" s="13" t="s">
        <v>570</v>
      </c>
      <c r="H812" s="88"/>
      <c r="J812" s="13" t="s">
        <v>216</v>
      </c>
      <c r="K812" s="90"/>
      <c r="L812" s="13" t="s">
        <v>190</v>
      </c>
    </row>
    <row r="813" customFormat="false" ht="13.5" hidden="false" customHeight="false" outlineLevel="0" collapsed="false">
      <c r="A813" s="89"/>
      <c r="B813" s="13" t="s">
        <v>1043</v>
      </c>
      <c r="D813" s="89"/>
      <c r="F813" s="87"/>
      <c r="G813" s="13" t="s">
        <v>224</v>
      </c>
      <c r="H813" s="88"/>
      <c r="J813" s="13" t="n">
        <v>20</v>
      </c>
      <c r="K813" s="90"/>
      <c r="L813" s="13" t="s">
        <v>195</v>
      </c>
    </row>
    <row r="814" customFormat="false" ht="13.5" hidden="false" customHeight="false" outlineLevel="0" collapsed="false">
      <c r="A814" s="89"/>
      <c r="B814" s="13" t="s">
        <v>1044</v>
      </c>
      <c r="D814" s="89"/>
      <c r="F814" s="87"/>
      <c r="G814" s="13" t="s">
        <v>215</v>
      </c>
      <c r="H814" s="88"/>
      <c r="J814" s="13" t="s">
        <v>216</v>
      </c>
      <c r="K814" s="90"/>
      <c r="L814" s="13" t="s">
        <v>190</v>
      </c>
    </row>
    <row r="815" customFormat="false" ht="13.5" hidden="false" customHeight="false" outlineLevel="0" collapsed="false">
      <c r="A815" s="89"/>
      <c r="B815" s="13" t="s">
        <v>1045</v>
      </c>
      <c r="D815" s="89"/>
      <c r="F815" s="87"/>
      <c r="G815" s="13" t="s">
        <v>220</v>
      </c>
      <c r="H815" s="88"/>
      <c r="J815" s="13" t="n">
        <v>20</v>
      </c>
      <c r="K815" s="90"/>
      <c r="L815" s="13" t="s">
        <v>195</v>
      </c>
    </row>
    <row r="816" customFormat="false" ht="13.5" hidden="false" customHeight="false" outlineLevel="0" collapsed="false">
      <c r="A816" s="89"/>
      <c r="B816" s="13" t="s">
        <v>1046</v>
      </c>
      <c r="D816" s="89"/>
      <c r="F816" s="87"/>
      <c r="G816" s="13" t="s">
        <v>215</v>
      </c>
      <c r="H816" s="88"/>
      <c r="J816" s="13" t="s">
        <v>216</v>
      </c>
      <c r="K816" s="90"/>
      <c r="L816" s="13" t="s">
        <v>190</v>
      </c>
    </row>
    <row r="817" customFormat="false" ht="13.5" hidden="false" customHeight="false" outlineLevel="0" collapsed="false">
      <c r="A817" s="89"/>
      <c r="B817" s="13" t="s">
        <v>1047</v>
      </c>
      <c r="D817" s="89"/>
      <c r="F817" s="87"/>
      <c r="G817" s="13" t="s">
        <v>215</v>
      </c>
      <c r="H817" s="88"/>
      <c r="J817" s="13" t="s">
        <v>216</v>
      </c>
      <c r="K817" s="90"/>
      <c r="L817" s="13" t="s">
        <v>190</v>
      </c>
    </row>
    <row r="818" customFormat="false" ht="13.5" hidden="false" customHeight="false" outlineLevel="0" collapsed="false">
      <c r="A818" s="89"/>
      <c r="B818" s="13" t="s">
        <v>1048</v>
      </c>
      <c r="D818" s="89"/>
      <c r="F818" s="87"/>
      <c r="G818" s="13" t="s">
        <v>222</v>
      </c>
      <c r="H818" s="88"/>
      <c r="J818" s="13" t="s">
        <v>216</v>
      </c>
      <c r="K818" s="90"/>
      <c r="L818" s="13" t="s">
        <v>190</v>
      </c>
    </row>
    <row r="819" customFormat="false" ht="13.5" hidden="false" customHeight="false" outlineLevel="0" collapsed="false">
      <c r="A819" s="89"/>
      <c r="B819" s="13" t="s">
        <v>1049</v>
      </c>
      <c r="D819" s="89"/>
      <c r="F819" s="87"/>
      <c r="G819" s="13" t="s">
        <v>218</v>
      </c>
      <c r="H819" s="88"/>
      <c r="J819" s="13" t="s">
        <v>216</v>
      </c>
      <c r="K819" s="90"/>
      <c r="L819" s="13" t="s">
        <v>190</v>
      </c>
    </row>
    <row r="820" customFormat="false" ht="13.5" hidden="false" customHeight="false" outlineLevel="0" collapsed="false">
      <c r="A820" s="89"/>
      <c r="B820" s="13" t="s">
        <v>1050</v>
      </c>
      <c r="D820" s="89"/>
      <c r="F820" s="87"/>
      <c r="G820" s="13" t="s">
        <v>251</v>
      </c>
      <c r="H820" s="88"/>
      <c r="J820" s="13" t="n">
        <v>20</v>
      </c>
      <c r="K820" s="90"/>
      <c r="L820" s="13" t="s">
        <v>332</v>
      </c>
    </row>
    <row r="821" customFormat="false" ht="13.5" hidden="false" customHeight="false" outlineLevel="0" collapsed="false">
      <c r="A821" s="89"/>
      <c r="B821" s="13" t="s">
        <v>1051</v>
      </c>
      <c r="D821" s="89"/>
      <c r="F821" s="87"/>
      <c r="G821" s="13" t="s">
        <v>215</v>
      </c>
      <c r="H821" s="88"/>
      <c r="J821" s="13" t="s">
        <v>216</v>
      </c>
      <c r="K821" s="90"/>
      <c r="L821" s="13" t="s">
        <v>190</v>
      </c>
    </row>
    <row r="822" customFormat="false" ht="13.5" hidden="false" customHeight="false" outlineLevel="0" collapsed="false">
      <c r="A822" s="89"/>
      <c r="B822" s="13" t="s">
        <v>1052</v>
      </c>
      <c r="D822" s="89"/>
      <c r="F822" s="87"/>
      <c r="G822" s="13" t="s">
        <v>218</v>
      </c>
      <c r="H822" s="88"/>
      <c r="J822" s="13" t="s">
        <v>216</v>
      </c>
      <c r="K822" s="90"/>
      <c r="L822" s="13" t="s">
        <v>190</v>
      </c>
    </row>
    <row r="823" customFormat="false" ht="13.5" hidden="false" customHeight="false" outlineLevel="0" collapsed="false">
      <c r="A823" s="89"/>
      <c r="B823" s="13" t="s">
        <v>1053</v>
      </c>
      <c r="D823" s="89"/>
      <c r="F823" s="87"/>
      <c r="G823" s="13" t="s">
        <v>215</v>
      </c>
      <c r="H823" s="88"/>
      <c r="J823" s="13" t="s">
        <v>216</v>
      </c>
      <c r="K823" s="90"/>
      <c r="L823" s="13" t="s">
        <v>190</v>
      </c>
    </row>
    <row r="824" customFormat="false" ht="13.5" hidden="false" customHeight="false" outlineLevel="0" collapsed="false">
      <c r="A824" s="89"/>
      <c r="B824" s="13" t="s">
        <v>1054</v>
      </c>
      <c r="D824" s="89"/>
      <c r="F824" s="87"/>
      <c r="G824" s="13" t="s">
        <v>215</v>
      </c>
      <c r="H824" s="88"/>
      <c r="J824" s="13" t="s">
        <v>216</v>
      </c>
      <c r="K824" s="90"/>
      <c r="L824" s="13" t="s">
        <v>190</v>
      </c>
    </row>
    <row r="825" customFormat="false" ht="13.5" hidden="false" customHeight="false" outlineLevel="0" collapsed="false">
      <c r="A825" s="89"/>
      <c r="B825" s="13" t="s">
        <v>1055</v>
      </c>
      <c r="D825" s="89"/>
      <c r="F825" s="87"/>
      <c r="G825" s="13" t="s">
        <v>218</v>
      </c>
      <c r="H825" s="88"/>
      <c r="J825" s="13" t="s">
        <v>216</v>
      </c>
      <c r="K825" s="90"/>
      <c r="L825" s="13" t="s">
        <v>190</v>
      </c>
    </row>
    <row r="826" customFormat="false" ht="13.5" hidden="false" customHeight="false" outlineLevel="0" collapsed="false">
      <c r="A826" s="89"/>
      <c r="B826" s="13" t="s">
        <v>1056</v>
      </c>
      <c r="D826" s="89"/>
      <c r="F826" s="87"/>
      <c r="G826" s="13" t="s">
        <v>220</v>
      </c>
      <c r="H826" s="88"/>
      <c r="J826" s="13" t="n">
        <v>20</v>
      </c>
      <c r="K826" s="90"/>
      <c r="L826" s="13" t="s">
        <v>190</v>
      </c>
    </row>
    <row r="827" customFormat="false" ht="13.5" hidden="false" customHeight="false" outlineLevel="0" collapsed="false">
      <c r="A827" s="89"/>
      <c r="B827" s="13" t="s">
        <v>1057</v>
      </c>
      <c r="D827" s="89"/>
      <c r="F827" s="87"/>
      <c r="G827" s="13" t="s">
        <v>220</v>
      </c>
      <c r="H827" s="88"/>
      <c r="J827" s="13" t="s">
        <v>216</v>
      </c>
      <c r="K827" s="90"/>
      <c r="L827" s="13" t="s">
        <v>195</v>
      </c>
    </row>
    <row r="828" customFormat="false" ht="13.5" hidden="false" customHeight="false" outlineLevel="0" collapsed="false">
      <c r="A828" s="89"/>
      <c r="B828" s="13" t="s">
        <v>1058</v>
      </c>
      <c r="D828" s="89"/>
      <c r="F828" s="87"/>
      <c r="G828" s="13" t="s">
        <v>222</v>
      </c>
      <c r="H828" s="88"/>
      <c r="J828" s="13" t="s">
        <v>216</v>
      </c>
      <c r="K828" s="90"/>
      <c r="L828" s="13" t="s">
        <v>190</v>
      </c>
    </row>
    <row r="829" customFormat="false" ht="13.5" hidden="false" customHeight="false" outlineLevel="0" collapsed="false">
      <c r="A829" s="89"/>
      <c r="B829" s="13" t="s">
        <v>1059</v>
      </c>
      <c r="D829" s="89"/>
      <c r="F829" s="87"/>
      <c r="G829" s="13" t="s">
        <v>215</v>
      </c>
      <c r="H829" s="88"/>
      <c r="J829" s="13" t="s">
        <v>216</v>
      </c>
      <c r="K829" s="90"/>
      <c r="L829" s="13" t="s">
        <v>190</v>
      </c>
    </row>
    <row r="830" customFormat="false" ht="13.5" hidden="false" customHeight="false" outlineLevel="0" collapsed="false">
      <c r="A830" s="89"/>
      <c r="B830" s="13" t="s">
        <v>1060</v>
      </c>
      <c r="D830" s="89"/>
      <c r="F830" s="87"/>
      <c r="G830" s="13" t="s">
        <v>215</v>
      </c>
      <c r="H830" s="88"/>
      <c r="J830" s="13" t="s">
        <v>216</v>
      </c>
      <c r="K830" s="90"/>
      <c r="L830" s="13" t="s">
        <v>190</v>
      </c>
    </row>
    <row r="831" customFormat="false" ht="13.5" hidden="false" customHeight="false" outlineLevel="0" collapsed="false">
      <c r="A831" s="89"/>
      <c r="B831" s="13" t="s">
        <v>1061</v>
      </c>
      <c r="D831" s="89"/>
      <c r="F831" s="87"/>
      <c r="G831" s="13" t="s">
        <v>257</v>
      </c>
      <c r="H831" s="88"/>
      <c r="J831" s="13" t="n">
        <v>20</v>
      </c>
      <c r="K831" s="90"/>
      <c r="L831" s="13" t="s">
        <v>195</v>
      </c>
    </row>
    <row r="832" customFormat="false" ht="13.5" hidden="false" customHeight="false" outlineLevel="0" collapsed="false">
      <c r="A832" s="89"/>
      <c r="B832" s="13" t="s">
        <v>1062</v>
      </c>
      <c r="D832" s="89"/>
      <c r="F832" s="87"/>
      <c r="G832" s="13" t="s">
        <v>215</v>
      </c>
      <c r="H832" s="88"/>
      <c r="J832" s="13" t="s">
        <v>216</v>
      </c>
      <c r="K832" s="90"/>
      <c r="L832" s="13" t="s">
        <v>190</v>
      </c>
    </row>
    <row r="833" customFormat="false" ht="13.5" hidden="false" customHeight="false" outlineLevel="0" collapsed="false">
      <c r="A833" s="89"/>
      <c r="B833" s="13" t="s">
        <v>1063</v>
      </c>
      <c r="D833" s="89"/>
      <c r="F833" s="87"/>
      <c r="G833" s="13" t="s">
        <v>220</v>
      </c>
      <c r="H833" s="88"/>
      <c r="J833" s="13" t="s">
        <v>216</v>
      </c>
      <c r="K833" s="90"/>
      <c r="L833" s="13" t="s">
        <v>190</v>
      </c>
    </row>
    <row r="834" customFormat="false" ht="13.5" hidden="false" customHeight="false" outlineLevel="0" collapsed="false">
      <c r="A834" s="89"/>
      <c r="B834" s="13" t="s">
        <v>1064</v>
      </c>
      <c r="D834" s="89"/>
      <c r="F834" s="87"/>
      <c r="G834" s="13" t="s">
        <v>220</v>
      </c>
      <c r="H834" s="88"/>
      <c r="J834" s="13" t="s">
        <v>216</v>
      </c>
      <c r="K834" s="90"/>
      <c r="L834" s="13" t="s">
        <v>190</v>
      </c>
    </row>
    <row r="835" customFormat="false" ht="13.5" hidden="false" customHeight="false" outlineLevel="0" collapsed="false">
      <c r="A835" s="89"/>
      <c r="B835" s="13" t="s">
        <v>1065</v>
      </c>
      <c r="D835" s="89"/>
      <c r="F835" s="87"/>
      <c r="G835" s="13" t="s">
        <v>220</v>
      </c>
      <c r="H835" s="88"/>
      <c r="J835" s="13" t="s">
        <v>216</v>
      </c>
      <c r="K835" s="90"/>
      <c r="L835" s="13" t="s">
        <v>190</v>
      </c>
    </row>
    <row r="836" customFormat="false" ht="13.5" hidden="false" customHeight="false" outlineLevel="0" collapsed="false">
      <c r="A836" s="89"/>
      <c r="B836" s="13" t="s">
        <v>1066</v>
      </c>
      <c r="D836" s="89"/>
      <c r="F836" s="87"/>
      <c r="G836" s="13" t="s">
        <v>220</v>
      </c>
      <c r="H836" s="88"/>
      <c r="J836" s="13" t="n">
        <v>40</v>
      </c>
      <c r="K836" s="90"/>
      <c r="L836" s="13" t="s">
        <v>190</v>
      </c>
    </row>
    <row r="837" customFormat="false" ht="13.5" hidden="false" customHeight="false" outlineLevel="0" collapsed="false">
      <c r="A837" s="89"/>
      <c r="B837" s="13" t="s">
        <v>1067</v>
      </c>
      <c r="D837" s="89"/>
      <c r="F837" s="87"/>
      <c r="G837" s="13" t="s">
        <v>224</v>
      </c>
      <c r="H837" s="88"/>
      <c r="J837" s="13" t="n">
        <v>40</v>
      </c>
      <c r="K837" s="90"/>
      <c r="L837" s="13" t="s">
        <v>195</v>
      </c>
    </row>
    <row r="838" customFormat="false" ht="13.5" hidden="false" customHeight="false" outlineLevel="0" collapsed="false">
      <c r="A838" s="89"/>
      <c r="B838" s="13" t="s">
        <v>1068</v>
      </c>
      <c r="D838" s="89"/>
      <c r="F838" s="87"/>
      <c r="G838" s="13" t="s">
        <v>215</v>
      </c>
      <c r="H838" s="88"/>
      <c r="J838" s="13" t="s">
        <v>216</v>
      </c>
      <c r="K838" s="90"/>
      <c r="L838" s="13" t="s">
        <v>190</v>
      </c>
    </row>
    <row r="839" customFormat="false" ht="13.5" hidden="false" customHeight="false" outlineLevel="0" collapsed="false">
      <c r="A839" s="89"/>
      <c r="B839" s="13" t="s">
        <v>1069</v>
      </c>
      <c r="D839" s="89"/>
      <c r="F839" s="87"/>
      <c r="G839" s="13" t="s">
        <v>257</v>
      </c>
      <c r="H839" s="88"/>
      <c r="J839" s="13" t="s">
        <v>216</v>
      </c>
      <c r="K839" s="90"/>
      <c r="L839" s="13" t="s">
        <v>195</v>
      </c>
    </row>
    <row r="840" customFormat="false" ht="13.5" hidden="false" customHeight="false" outlineLevel="0" collapsed="false">
      <c r="A840" s="89"/>
      <c r="B840" s="13" t="s">
        <v>1070</v>
      </c>
      <c r="D840" s="89"/>
      <c r="F840" s="87"/>
      <c r="G840" s="13" t="s">
        <v>218</v>
      </c>
      <c r="H840" s="88"/>
      <c r="J840" s="13" t="s">
        <v>216</v>
      </c>
      <c r="K840" s="90"/>
      <c r="L840" s="13" t="s">
        <v>190</v>
      </c>
    </row>
    <row r="841" customFormat="false" ht="13.5" hidden="false" customHeight="false" outlineLevel="0" collapsed="false">
      <c r="A841" s="89"/>
      <c r="B841" s="13" t="s">
        <v>1071</v>
      </c>
      <c r="D841" s="89"/>
      <c r="F841" s="87"/>
      <c r="G841" s="13" t="s">
        <v>224</v>
      </c>
      <c r="H841" s="88"/>
      <c r="J841" s="13" t="n">
        <v>20</v>
      </c>
      <c r="K841" s="90"/>
      <c r="L841" s="13" t="s">
        <v>197</v>
      </c>
    </row>
    <row r="842" customFormat="false" ht="13.5" hidden="false" customHeight="false" outlineLevel="0" collapsed="false">
      <c r="A842" s="89"/>
      <c r="B842" s="13" t="s">
        <v>1072</v>
      </c>
      <c r="D842" s="89"/>
      <c r="F842" s="87"/>
      <c r="G842" s="13" t="s">
        <v>220</v>
      </c>
      <c r="H842" s="88"/>
      <c r="J842" s="13" t="s">
        <v>216</v>
      </c>
      <c r="K842" s="90"/>
      <c r="L842" s="13" t="s">
        <v>190</v>
      </c>
    </row>
    <row r="843" customFormat="false" ht="13.5" hidden="false" customHeight="false" outlineLevel="0" collapsed="false">
      <c r="A843" s="89"/>
      <c r="B843" s="13" t="s">
        <v>1073</v>
      </c>
      <c r="D843" s="89"/>
      <c r="F843" s="87"/>
      <c r="G843" s="13" t="s">
        <v>218</v>
      </c>
      <c r="H843" s="88"/>
      <c r="J843" s="13" t="s">
        <v>216</v>
      </c>
      <c r="K843" s="90"/>
      <c r="L843" s="13" t="s">
        <v>190</v>
      </c>
    </row>
    <row r="844" customFormat="false" ht="13.5" hidden="false" customHeight="false" outlineLevel="0" collapsed="false">
      <c r="A844" s="89"/>
      <c r="B844" s="13" t="s">
        <v>1074</v>
      </c>
      <c r="D844" s="89"/>
      <c r="F844" s="87"/>
      <c r="G844" s="13" t="s">
        <v>224</v>
      </c>
      <c r="H844" s="88"/>
      <c r="J844" s="13" t="n">
        <v>40</v>
      </c>
      <c r="K844" s="90"/>
      <c r="L844" s="13" t="s">
        <v>195</v>
      </c>
    </row>
    <row r="845" customFormat="false" ht="13.5" hidden="false" customHeight="false" outlineLevel="0" collapsed="false">
      <c r="A845" s="89"/>
      <c r="B845" s="13" t="s">
        <v>1075</v>
      </c>
      <c r="D845" s="89"/>
      <c r="F845" s="87"/>
      <c r="G845" s="13" t="s">
        <v>215</v>
      </c>
      <c r="H845" s="88"/>
      <c r="J845" s="13" t="s">
        <v>216</v>
      </c>
      <c r="K845" s="90"/>
      <c r="L845" s="13" t="s">
        <v>190</v>
      </c>
    </row>
    <row r="846" customFormat="false" ht="13.5" hidden="false" customHeight="false" outlineLevel="0" collapsed="false">
      <c r="A846" s="89"/>
      <c r="B846" s="13" t="s">
        <v>1076</v>
      </c>
      <c r="D846" s="89"/>
      <c r="F846" s="87"/>
      <c r="G846" s="13" t="s">
        <v>220</v>
      </c>
      <c r="H846" s="88"/>
      <c r="J846" s="13" t="s">
        <v>216</v>
      </c>
      <c r="K846" s="90"/>
      <c r="L846" s="13" t="s">
        <v>190</v>
      </c>
    </row>
    <row r="847" customFormat="false" ht="13.5" hidden="false" customHeight="false" outlineLevel="0" collapsed="false">
      <c r="A847" s="89"/>
      <c r="B847" s="13" t="s">
        <v>1077</v>
      </c>
      <c r="D847" s="89"/>
      <c r="F847" s="87"/>
      <c r="G847" s="13" t="s">
        <v>224</v>
      </c>
      <c r="H847" s="88"/>
      <c r="J847" s="13" t="n">
        <v>40</v>
      </c>
      <c r="K847" s="90"/>
      <c r="L847" s="13" t="s">
        <v>197</v>
      </c>
    </row>
    <row r="848" customFormat="false" ht="13.5" hidden="false" customHeight="false" outlineLevel="0" collapsed="false">
      <c r="A848" s="89"/>
      <c r="B848" s="13" t="s">
        <v>1078</v>
      </c>
      <c r="D848" s="89"/>
      <c r="F848" s="87"/>
      <c r="G848" s="13" t="s">
        <v>220</v>
      </c>
      <c r="H848" s="88"/>
      <c r="J848" s="13" t="s">
        <v>216</v>
      </c>
      <c r="K848" s="90"/>
      <c r="L848" s="13" t="s">
        <v>190</v>
      </c>
    </row>
    <row r="849" customFormat="false" ht="13.5" hidden="false" customHeight="false" outlineLevel="0" collapsed="false">
      <c r="A849" s="89"/>
      <c r="B849" s="13" t="s">
        <v>1079</v>
      </c>
      <c r="D849" s="89"/>
      <c r="F849" s="87"/>
      <c r="G849" s="13" t="s">
        <v>215</v>
      </c>
      <c r="H849" s="88"/>
      <c r="J849" s="13" t="s">
        <v>216</v>
      </c>
      <c r="K849" s="90"/>
      <c r="L849" s="13" t="s">
        <v>190</v>
      </c>
    </row>
    <row r="850" customFormat="false" ht="13.5" hidden="false" customHeight="false" outlineLevel="0" collapsed="false">
      <c r="A850" s="89"/>
      <c r="B850" s="13" t="s">
        <v>1080</v>
      </c>
      <c r="D850" s="89"/>
      <c r="F850" s="87"/>
      <c r="G850" s="13" t="s">
        <v>224</v>
      </c>
      <c r="H850" s="88"/>
      <c r="J850" s="13" t="n">
        <v>40</v>
      </c>
      <c r="K850" s="90"/>
      <c r="L850" s="13" t="s">
        <v>190</v>
      </c>
    </row>
    <row r="851" customFormat="false" ht="13.5" hidden="false" customHeight="false" outlineLevel="0" collapsed="false">
      <c r="A851" s="89"/>
      <c r="B851" s="13" t="s">
        <v>1081</v>
      </c>
      <c r="D851" s="89"/>
      <c r="F851" s="87"/>
      <c r="G851" s="13" t="s">
        <v>220</v>
      </c>
      <c r="H851" s="88"/>
      <c r="J851" s="13" t="s">
        <v>216</v>
      </c>
      <c r="K851" s="90"/>
      <c r="L851" s="13" t="s">
        <v>190</v>
      </c>
    </row>
    <row r="852" customFormat="false" ht="13.5" hidden="false" customHeight="false" outlineLevel="0" collapsed="false">
      <c r="A852" s="89"/>
      <c r="B852" s="13" t="s">
        <v>1082</v>
      </c>
      <c r="D852" s="89"/>
      <c r="F852" s="87"/>
      <c r="G852" s="13" t="s">
        <v>224</v>
      </c>
      <c r="H852" s="88"/>
      <c r="J852" s="13" t="n">
        <v>40</v>
      </c>
      <c r="K852" s="90"/>
      <c r="L852" s="13" t="s">
        <v>195</v>
      </c>
    </row>
    <row r="853" customFormat="false" ht="13.5" hidden="false" customHeight="false" outlineLevel="0" collapsed="false">
      <c r="A853" s="89"/>
      <c r="B853" s="13" t="s">
        <v>1083</v>
      </c>
      <c r="D853" s="89"/>
      <c r="F853" s="87"/>
      <c r="G853" s="13" t="s">
        <v>218</v>
      </c>
      <c r="H853" s="88"/>
      <c r="J853" s="13" t="s">
        <v>216</v>
      </c>
      <c r="K853" s="90"/>
      <c r="L853" s="13" t="s">
        <v>190</v>
      </c>
    </row>
    <row r="854" customFormat="false" ht="13.5" hidden="false" customHeight="false" outlineLevel="0" collapsed="false">
      <c r="A854" s="89"/>
      <c r="B854" s="13" t="s">
        <v>1084</v>
      </c>
      <c r="D854" s="89"/>
      <c r="F854" s="87"/>
      <c r="G854" s="13" t="s">
        <v>220</v>
      </c>
      <c r="H854" s="88"/>
      <c r="J854" s="13" t="s">
        <v>216</v>
      </c>
      <c r="K854" s="90"/>
      <c r="L854" s="13" t="s">
        <v>195</v>
      </c>
    </row>
    <row r="855" customFormat="false" ht="13.5" hidden="false" customHeight="false" outlineLevel="0" collapsed="false">
      <c r="A855" s="89"/>
      <c r="B855" s="13" t="s">
        <v>1085</v>
      </c>
      <c r="D855" s="89"/>
      <c r="F855" s="87"/>
      <c r="G855" s="13" t="s">
        <v>215</v>
      </c>
      <c r="H855" s="88"/>
      <c r="J855" s="13" t="s">
        <v>216</v>
      </c>
      <c r="K855" s="90"/>
      <c r="L855" s="13" t="s">
        <v>190</v>
      </c>
    </row>
    <row r="856" customFormat="false" ht="13.5" hidden="false" customHeight="false" outlineLevel="0" collapsed="false">
      <c r="A856" s="89"/>
      <c r="B856" s="13" t="s">
        <v>1086</v>
      </c>
      <c r="D856" s="89"/>
      <c r="F856" s="87"/>
      <c r="G856" s="13" t="s">
        <v>224</v>
      </c>
      <c r="H856" s="88"/>
      <c r="J856" s="13" t="n">
        <v>40</v>
      </c>
      <c r="K856" s="90"/>
      <c r="L856" s="13" t="s">
        <v>195</v>
      </c>
    </row>
    <row r="857" customFormat="false" ht="13.5" hidden="false" customHeight="false" outlineLevel="0" collapsed="false">
      <c r="A857" s="89"/>
      <c r="B857" s="13" t="s">
        <v>1087</v>
      </c>
      <c r="D857" s="89"/>
      <c r="F857" s="87"/>
      <c r="G857" s="13" t="s">
        <v>215</v>
      </c>
      <c r="H857" s="88"/>
      <c r="J857" s="13" t="s">
        <v>216</v>
      </c>
      <c r="K857" s="90"/>
      <c r="L857" s="13" t="s">
        <v>190</v>
      </c>
    </row>
    <row r="858" customFormat="false" ht="13.5" hidden="false" customHeight="false" outlineLevel="0" collapsed="false">
      <c r="A858" s="89"/>
      <c r="B858" s="13" t="s">
        <v>1088</v>
      </c>
      <c r="D858" s="89"/>
      <c r="F858" s="87"/>
      <c r="G858" s="13" t="s">
        <v>220</v>
      </c>
      <c r="H858" s="88"/>
      <c r="J858" s="13" t="s">
        <v>216</v>
      </c>
      <c r="K858" s="90"/>
      <c r="L858" s="13" t="s">
        <v>190</v>
      </c>
    </row>
    <row r="859" customFormat="false" ht="13.5" hidden="false" customHeight="false" outlineLevel="0" collapsed="false">
      <c r="A859" s="89"/>
      <c r="B859" s="13" t="s">
        <v>1089</v>
      </c>
      <c r="D859" s="89"/>
      <c r="F859" s="87"/>
      <c r="G859" s="13" t="s">
        <v>215</v>
      </c>
      <c r="H859" s="88"/>
      <c r="J859" s="13" t="s">
        <v>216</v>
      </c>
      <c r="K859" s="90"/>
      <c r="L859" s="13" t="s">
        <v>190</v>
      </c>
    </row>
    <row r="860" customFormat="false" ht="13.5" hidden="false" customHeight="false" outlineLevel="0" collapsed="false">
      <c r="A860" s="89"/>
      <c r="B860" s="13" t="s">
        <v>1090</v>
      </c>
      <c r="D860" s="89"/>
      <c r="F860" s="87"/>
      <c r="G860" s="13" t="s">
        <v>220</v>
      </c>
      <c r="H860" s="88"/>
      <c r="J860" s="13" t="s">
        <v>216</v>
      </c>
      <c r="K860" s="90"/>
      <c r="L860" s="13" t="s">
        <v>190</v>
      </c>
    </row>
    <row r="861" customFormat="false" ht="13.5" hidden="false" customHeight="false" outlineLevel="0" collapsed="false">
      <c r="A861" s="89"/>
      <c r="B861" s="13" t="s">
        <v>1091</v>
      </c>
      <c r="D861" s="89"/>
      <c r="F861" s="87"/>
      <c r="G861" s="13" t="s">
        <v>215</v>
      </c>
      <c r="H861" s="88"/>
      <c r="J861" s="13" t="s">
        <v>216</v>
      </c>
      <c r="K861" s="90"/>
      <c r="L861" s="13" t="s">
        <v>190</v>
      </c>
    </row>
    <row r="862" customFormat="false" ht="13.5" hidden="false" customHeight="false" outlineLevel="0" collapsed="false">
      <c r="A862" s="89"/>
      <c r="B862" s="13" t="s">
        <v>1092</v>
      </c>
      <c r="D862" s="89"/>
      <c r="F862" s="87"/>
      <c r="G862" s="13" t="s">
        <v>222</v>
      </c>
      <c r="H862" s="88"/>
      <c r="J862" s="13" t="n">
        <v>20</v>
      </c>
      <c r="K862" s="90"/>
      <c r="L862" s="13" t="s">
        <v>190</v>
      </c>
    </row>
    <row r="863" customFormat="false" ht="13.5" hidden="false" customHeight="false" outlineLevel="0" collapsed="false">
      <c r="A863" s="89"/>
      <c r="B863" s="13" t="s">
        <v>1093</v>
      </c>
      <c r="D863" s="89"/>
      <c r="F863" s="87"/>
      <c r="G863" s="13" t="s">
        <v>215</v>
      </c>
      <c r="H863" s="88"/>
      <c r="J863" s="13" t="s">
        <v>216</v>
      </c>
      <c r="K863" s="90"/>
      <c r="L863" s="13" t="s">
        <v>190</v>
      </c>
    </row>
    <row r="864" customFormat="false" ht="13.5" hidden="false" customHeight="false" outlineLevel="0" collapsed="false">
      <c r="A864" s="89"/>
      <c r="B864" s="13" t="s">
        <v>1094</v>
      </c>
      <c r="D864" s="89"/>
      <c r="F864" s="87"/>
      <c r="G864" s="13" t="s">
        <v>220</v>
      </c>
      <c r="H864" s="88"/>
      <c r="J864" s="13" t="s">
        <v>216</v>
      </c>
      <c r="K864" s="90"/>
      <c r="L864" s="13" t="s">
        <v>190</v>
      </c>
    </row>
    <row r="865" customFormat="false" ht="13.5" hidden="false" customHeight="false" outlineLevel="0" collapsed="false">
      <c r="A865" s="89"/>
      <c r="B865" s="13" t="s">
        <v>1095</v>
      </c>
      <c r="D865" s="89"/>
      <c r="F865" s="87"/>
      <c r="G865" s="13" t="s">
        <v>215</v>
      </c>
      <c r="H865" s="88"/>
      <c r="J865" s="13" t="n">
        <v>20</v>
      </c>
      <c r="K865" s="90"/>
      <c r="L865" s="13" t="s">
        <v>190</v>
      </c>
    </row>
    <row r="866" customFormat="false" ht="13.5" hidden="false" customHeight="false" outlineLevel="0" collapsed="false">
      <c r="A866" s="89"/>
      <c r="B866" s="13" t="s">
        <v>1096</v>
      </c>
      <c r="D866" s="89"/>
      <c r="F866" s="87"/>
      <c r="G866" s="13" t="s">
        <v>220</v>
      </c>
      <c r="H866" s="88"/>
      <c r="J866" s="13" t="s">
        <v>216</v>
      </c>
      <c r="K866" s="90"/>
      <c r="L866" s="13" t="s">
        <v>190</v>
      </c>
    </row>
    <row r="867" customFormat="false" ht="13.5" hidden="false" customHeight="false" outlineLevel="0" collapsed="false">
      <c r="A867" s="89"/>
      <c r="B867" s="13" t="s">
        <v>1097</v>
      </c>
      <c r="D867" s="89"/>
      <c r="F867" s="87"/>
      <c r="G867" s="13" t="s">
        <v>215</v>
      </c>
      <c r="H867" s="88"/>
      <c r="J867" s="13" t="s">
        <v>216</v>
      </c>
      <c r="K867" s="90"/>
      <c r="L867" s="13" t="s">
        <v>190</v>
      </c>
    </row>
    <row r="868" customFormat="false" ht="13.5" hidden="false" customHeight="false" outlineLevel="0" collapsed="false">
      <c r="A868" s="89"/>
      <c r="B868" s="13" t="s">
        <v>1098</v>
      </c>
      <c r="D868" s="89"/>
      <c r="F868" s="87"/>
      <c r="G868" s="13" t="s">
        <v>220</v>
      </c>
      <c r="H868" s="88"/>
      <c r="J868" s="13" t="s">
        <v>216</v>
      </c>
      <c r="K868" s="90"/>
      <c r="L868" s="13" t="s">
        <v>190</v>
      </c>
    </row>
    <row r="869" customFormat="false" ht="13.5" hidden="false" customHeight="false" outlineLevel="0" collapsed="false">
      <c r="A869" s="89"/>
      <c r="B869" s="13" t="s">
        <v>1099</v>
      </c>
      <c r="D869" s="89"/>
      <c r="F869" s="87"/>
      <c r="G869" s="13" t="s">
        <v>215</v>
      </c>
      <c r="H869" s="88"/>
      <c r="J869" s="13" t="s">
        <v>216</v>
      </c>
      <c r="K869" s="90"/>
      <c r="L869" s="13" t="s">
        <v>190</v>
      </c>
    </row>
    <row r="870" customFormat="false" ht="13.5" hidden="false" customHeight="false" outlineLevel="0" collapsed="false">
      <c r="A870" s="89"/>
      <c r="B870" s="13" t="s">
        <v>1100</v>
      </c>
      <c r="D870" s="89"/>
      <c r="F870" s="87"/>
      <c r="G870" s="13" t="s">
        <v>220</v>
      </c>
      <c r="H870" s="88"/>
      <c r="J870" s="13" t="n">
        <v>20</v>
      </c>
      <c r="K870" s="90"/>
      <c r="L870" s="13" t="s">
        <v>190</v>
      </c>
    </row>
    <row r="871" customFormat="false" ht="13.5" hidden="false" customHeight="false" outlineLevel="0" collapsed="false">
      <c r="A871" s="89"/>
      <c r="B871" s="13" t="s">
        <v>1101</v>
      </c>
      <c r="D871" s="89"/>
      <c r="F871" s="87"/>
      <c r="G871" s="13" t="s">
        <v>373</v>
      </c>
      <c r="H871" s="88"/>
      <c r="J871" s="13" t="n">
        <v>20</v>
      </c>
      <c r="K871" s="90"/>
      <c r="L871" s="13" t="s">
        <v>332</v>
      </c>
    </row>
    <row r="872" customFormat="false" ht="13.5" hidden="false" customHeight="false" outlineLevel="0" collapsed="false">
      <c r="A872" s="89"/>
      <c r="B872" s="13" t="s">
        <v>1102</v>
      </c>
      <c r="D872" s="89"/>
      <c r="F872" s="87"/>
      <c r="G872" s="13" t="s">
        <v>222</v>
      </c>
      <c r="H872" s="88"/>
      <c r="J872" s="13" t="n">
        <v>20</v>
      </c>
      <c r="K872" s="90"/>
      <c r="L872" s="13" t="s">
        <v>190</v>
      </c>
    </row>
    <row r="873" customFormat="false" ht="13.5" hidden="false" customHeight="false" outlineLevel="0" collapsed="false">
      <c r="A873" s="89"/>
      <c r="B873" s="13" t="s">
        <v>1103</v>
      </c>
      <c r="D873" s="89"/>
      <c r="F873" s="87"/>
      <c r="G873" s="13" t="s">
        <v>224</v>
      </c>
      <c r="H873" s="88"/>
      <c r="J873" s="13" t="n">
        <v>40</v>
      </c>
      <c r="K873" s="90"/>
      <c r="L873" s="13" t="s">
        <v>195</v>
      </c>
    </row>
    <row r="874" customFormat="false" ht="13.5" hidden="false" customHeight="false" outlineLevel="0" collapsed="false">
      <c r="A874" s="89"/>
      <c r="B874" s="13" t="s">
        <v>1104</v>
      </c>
      <c r="D874" s="89"/>
      <c r="F874" s="87"/>
      <c r="G874" s="13" t="s">
        <v>222</v>
      </c>
      <c r="H874" s="88"/>
      <c r="J874" s="13" t="s">
        <v>216</v>
      </c>
      <c r="K874" s="90"/>
      <c r="L874" s="13" t="s">
        <v>190</v>
      </c>
    </row>
    <row r="875" customFormat="false" ht="13.5" hidden="false" customHeight="false" outlineLevel="0" collapsed="false">
      <c r="A875" s="89"/>
      <c r="B875" s="13" t="s">
        <v>1105</v>
      </c>
      <c r="D875" s="89"/>
      <c r="F875" s="87"/>
      <c r="G875" s="13" t="s">
        <v>653</v>
      </c>
      <c r="H875" s="88"/>
      <c r="J875" s="13" t="s">
        <v>216</v>
      </c>
      <c r="K875" s="90"/>
      <c r="L875" s="13" t="s">
        <v>195</v>
      </c>
    </row>
    <row r="876" customFormat="false" ht="13.5" hidden="false" customHeight="false" outlineLevel="0" collapsed="false">
      <c r="A876" s="89"/>
      <c r="B876" s="13" t="s">
        <v>1106</v>
      </c>
      <c r="D876" s="89"/>
      <c r="F876" s="87"/>
      <c r="G876" s="13" t="s">
        <v>215</v>
      </c>
      <c r="H876" s="88"/>
      <c r="J876" s="13" t="s">
        <v>216</v>
      </c>
      <c r="K876" s="90"/>
      <c r="L876" s="13" t="s">
        <v>190</v>
      </c>
    </row>
    <row r="877" customFormat="false" ht="13.5" hidden="false" customHeight="false" outlineLevel="0" collapsed="false">
      <c r="A877" s="89"/>
      <c r="B877" s="13" t="s">
        <v>1107</v>
      </c>
      <c r="D877" s="89"/>
      <c r="F877" s="87"/>
      <c r="G877" s="13" t="s">
        <v>224</v>
      </c>
      <c r="H877" s="88"/>
      <c r="J877" s="13" t="n">
        <v>20</v>
      </c>
      <c r="K877" s="90"/>
      <c r="L877" s="13" t="s">
        <v>197</v>
      </c>
    </row>
    <row r="878" customFormat="false" ht="13.5" hidden="false" customHeight="false" outlineLevel="0" collapsed="false">
      <c r="A878" s="89"/>
      <c r="B878" s="13" t="s">
        <v>1108</v>
      </c>
      <c r="D878" s="89"/>
      <c r="F878" s="87"/>
      <c r="G878" s="13" t="s">
        <v>215</v>
      </c>
      <c r="H878" s="88"/>
      <c r="J878" s="13" t="s">
        <v>216</v>
      </c>
      <c r="K878" s="90"/>
      <c r="L878" s="13" t="s">
        <v>190</v>
      </c>
    </row>
    <row r="879" customFormat="false" ht="13.5" hidden="false" customHeight="false" outlineLevel="0" collapsed="false">
      <c r="A879" s="89"/>
      <c r="B879" s="13" t="s">
        <v>1109</v>
      </c>
      <c r="D879" s="89"/>
      <c r="F879" s="87"/>
      <c r="G879" s="13" t="s">
        <v>222</v>
      </c>
      <c r="H879" s="88"/>
      <c r="J879" s="13" t="n">
        <v>20</v>
      </c>
      <c r="K879" s="90"/>
      <c r="L879" s="13" t="s">
        <v>190</v>
      </c>
    </row>
    <row r="880" customFormat="false" ht="13.5" hidden="false" customHeight="false" outlineLevel="0" collapsed="false">
      <c r="A880" s="89"/>
      <c r="B880" s="13" t="s">
        <v>1110</v>
      </c>
      <c r="D880" s="89"/>
      <c r="F880" s="87"/>
      <c r="G880" s="13" t="s">
        <v>220</v>
      </c>
      <c r="H880" s="88"/>
      <c r="J880" s="13" t="s">
        <v>216</v>
      </c>
      <c r="K880" s="90"/>
      <c r="L880" s="13" t="s">
        <v>190</v>
      </c>
    </row>
    <row r="881" customFormat="false" ht="13.5" hidden="false" customHeight="false" outlineLevel="0" collapsed="false">
      <c r="A881" s="89"/>
      <c r="B881" s="13" t="s">
        <v>1111</v>
      </c>
      <c r="D881" s="89"/>
      <c r="F881" s="87"/>
      <c r="G881" s="13" t="s">
        <v>220</v>
      </c>
      <c r="H881" s="88"/>
      <c r="J881" s="13" t="s">
        <v>216</v>
      </c>
      <c r="K881" s="90"/>
      <c r="L881" s="13" t="s">
        <v>190</v>
      </c>
    </row>
    <row r="882" customFormat="false" ht="13.5" hidden="false" customHeight="false" outlineLevel="0" collapsed="false">
      <c r="A882" s="89"/>
      <c r="B882" s="13" t="s">
        <v>1112</v>
      </c>
      <c r="D882" s="89"/>
      <c r="F882" s="87"/>
      <c r="G882" s="13" t="s">
        <v>215</v>
      </c>
      <c r="H882" s="88"/>
      <c r="J882" s="13" t="s">
        <v>216</v>
      </c>
      <c r="K882" s="90"/>
      <c r="L882" s="13" t="s">
        <v>190</v>
      </c>
    </row>
    <row r="883" customFormat="false" ht="13.5" hidden="false" customHeight="false" outlineLevel="0" collapsed="false">
      <c r="A883" s="89"/>
      <c r="B883" s="13" t="s">
        <v>1113</v>
      </c>
      <c r="D883" s="89"/>
      <c r="F883" s="87"/>
      <c r="G883" s="13" t="s">
        <v>224</v>
      </c>
      <c r="H883" s="88"/>
      <c r="J883" s="13" t="n">
        <v>40</v>
      </c>
      <c r="K883" s="90"/>
      <c r="L883" s="13" t="s">
        <v>195</v>
      </c>
    </row>
    <row r="884" customFormat="false" ht="13.5" hidden="false" customHeight="false" outlineLevel="0" collapsed="false">
      <c r="A884" s="89"/>
      <c r="B884" s="13" t="s">
        <v>1114</v>
      </c>
      <c r="D884" s="89"/>
      <c r="F884" s="87"/>
      <c r="G884" s="13" t="s">
        <v>215</v>
      </c>
      <c r="H884" s="88"/>
      <c r="J884" s="13" t="s">
        <v>216</v>
      </c>
      <c r="K884" s="90"/>
      <c r="L884" s="13" t="s">
        <v>190</v>
      </c>
    </row>
    <row r="885" customFormat="false" ht="13.5" hidden="false" customHeight="false" outlineLevel="0" collapsed="false">
      <c r="A885" s="89"/>
      <c r="B885" s="13" t="s">
        <v>1115</v>
      </c>
      <c r="D885" s="89"/>
      <c r="F885" s="87"/>
      <c r="G885" s="13" t="s">
        <v>653</v>
      </c>
      <c r="H885" s="88"/>
      <c r="J885" s="13" t="s">
        <v>216</v>
      </c>
      <c r="K885" s="90"/>
      <c r="L885" s="13" t="s">
        <v>190</v>
      </c>
    </row>
    <row r="886" customFormat="false" ht="13.5" hidden="false" customHeight="false" outlineLevel="0" collapsed="false">
      <c r="A886" s="89"/>
      <c r="B886" s="13" t="s">
        <v>1116</v>
      </c>
      <c r="D886" s="89"/>
      <c r="F886" s="87"/>
      <c r="G886" s="13" t="s">
        <v>257</v>
      </c>
      <c r="H886" s="88"/>
      <c r="J886" s="13" t="s">
        <v>216</v>
      </c>
      <c r="K886" s="90"/>
      <c r="L886" s="13" t="s">
        <v>195</v>
      </c>
    </row>
    <row r="887" customFormat="false" ht="13.5" hidden="false" customHeight="false" outlineLevel="0" collapsed="false">
      <c r="A887" s="89"/>
      <c r="B887" s="13" t="s">
        <v>1117</v>
      </c>
      <c r="D887" s="89"/>
      <c r="F887" s="87"/>
      <c r="G887" s="13" t="s">
        <v>220</v>
      </c>
      <c r="H887" s="88"/>
      <c r="J887" s="13" t="s">
        <v>216</v>
      </c>
      <c r="K887" s="90"/>
      <c r="L887" s="13" t="s">
        <v>190</v>
      </c>
    </row>
    <row r="888" customFormat="false" ht="13.5" hidden="false" customHeight="false" outlineLevel="0" collapsed="false">
      <c r="A888" s="89"/>
      <c r="B888" s="13" t="s">
        <v>1118</v>
      </c>
      <c r="D888" s="89"/>
      <c r="F888" s="87"/>
      <c r="G888" s="13" t="s">
        <v>220</v>
      </c>
      <c r="H888" s="88"/>
      <c r="J888" s="13" t="s">
        <v>216</v>
      </c>
      <c r="K888" s="90"/>
      <c r="L888" s="13" t="s">
        <v>190</v>
      </c>
    </row>
    <row r="889" customFormat="false" ht="13.5" hidden="false" customHeight="false" outlineLevel="0" collapsed="false">
      <c r="A889" s="89"/>
      <c r="B889" s="13" t="s">
        <v>1119</v>
      </c>
      <c r="D889" s="89"/>
      <c r="F889" s="87"/>
      <c r="G889" s="13" t="s">
        <v>215</v>
      </c>
      <c r="H889" s="88"/>
      <c r="J889" s="13" t="s">
        <v>216</v>
      </c>
      <c r="K889" s="90"/>
      <c r="L889" s="13" t="s">
        <v>190</v>
      </c>
    </row>
    <row r="890" customFormat="false" ht="13.5" hidden="false" customHeight="false" outlineLevel="0" collapsed="false">
      <c r="A890" s="89"/>
      <c r="B890" s="13" t="s">
        <v>1120</v>
      </c>
      <c r="D890" s="89"/>
      <c r="F890" s="87"/>
      <c r="G890" s="13" t="s">
        <v>215</v>
      </c>
      <c r="H890" s="88"/>
      <c r="J890" s="13" t="s">
        <v>216</v>
      </c>
      <c r="K890" s="90"/>
      <c r="L890" s="13" t="s">
        <v>190</v>
      </c>
    </row>
    <row r="891" customFormat="false" ht="13.5" hidden="false" customHeight="false" outlineLevel="0" collapsed="false">
      <c r="A891" s="89"/>
      <c r="B891" s="13" t="s">
        <v>1121</v>
      </c>
      <c r="D891" s="89"/>
      <c r="F891" s="87"/>
      <c r="G891" s="13" t="s">
        <v>218</v>
      </c>
      <c r="H891" s="88"/>
      <c r="J891" s="13" t="s">
        <v>216</v>
      </c>
      <c r="K891" s="90"/>
      <c r="L891" s="13" t="s">
        <v>190</v>
      </c>
    </row>
    <row r="892" customFormat="false" ht="13.5" hidden="false" customHeight="false" outlineLevel="0" collapsed="false">
      <c r="A892" s="89"/>
      <c r="B892" s="13" t="s">
        <v>1122</v>
      </c>
      <c r="D892" s="89"/>
      <c r="F892" s="87"/>
      <c r="G892" s="13" t="s">
        <v>251</v>
      </c>
      <c r="H892" s="88"/>
      <c r="J892" s="13" t="n">
        <v>40</v>
      </c>
      <c r="K892" s="90"/>
      <c r="L892" s="13" t="s">
        <v>197</v>
      </c>
    </row>
    <row r="893" customFormat="false" ht="13.5" hidden="false" customHeight="false" outlineLevel="0" collapsed="false">
      <c r="A893" s="89"/>
      <c r="B893" s="13" t="s">
        <v>1123</v>
      </c>
      <c r="D893" s="89"/>
      <c r="F893" s="87"/>
      <c r="G893" s="13" t="s">
        <v>251</v>
      </c>
      <c r="H893" s="88"/>
      <c r="J893" s="13" t="s">
        <v>216</v>
      </c>
      <c r="K893" s="90"/>
      <c r="L893" s="13" t="s">
        <v>197</v>
      </c>
    </row>
    <row r="894" customFormat="false" ht="13.5" hidden="false" customHeight="false" outlineLevel="0" collapsed="false">
      <c r="A894" s="89"/>
      <c r="B894" s="13" t="s">
        <v>1124</v>
      </c>
      <c r="D894" s="89"/>
      <c r="F894" s="87"/>
      <c r="G894" s="13" t="s">
        <v>215</v>
      </c>
      <c r="H894" s="88"/>
      <c r="J894" s="13" t="n">
        <v>40</v>
      </c>
      <c r="K894" s="90"/>
      <c r="L894" s="13" t="s">
        <v>190</v>
      </c>
    </row>
    <row r="895" customFormat="false" ht="13.5" hidden="false" customHeight="false" outlineLevel="0" collapsed="false">
      <c r="A895" s="89"/>
      <c r="B895" s="13" t="s">
        <v>1125</v>
      </c>
      <c r="D895" s="89"/>
      <c r="F895" s="87"/>
      <c r="G895" s="13" t="s">
        <v>215</v>
      </c>
      <c r="H895" s="88"/>
      <c r="J895" s="13" t="s">
        <v>216</v>
      </c>
      <c r="K895" s="90"/>
      <c r="L895" s="13" t="s">
        <v>190</v>
      </c>
    </row>
    <row r="896" customFormat="false" ht="13.5" hidden="false" customHeight="false" outlineLevel="0" collapsed="false">
      <c r="A896" s="89"/>
      <c r="B896" s="13" t="s">
        <v>1126</v>
      </c>
      <c r="D896" s="89"/>
      <c r="F896" s="87"/>
      <c r="G896" s="13" t="s">
        <v>218</v>
      </c>
      <c r="H896" s="88"/>
      <c r="J896" s="13" t="s">
        <v>216</v>
      </c>
      <c r="K896" s="90"/>
      <c r="L896" s="13" t="s">
        <v>190</v>
      </c>
    </row>
    <row r="897" customFormat="false" ht="13.5" hidden="false" customHeight="false" outlineLevel="0" collapsed="false">
      <c r="A897" s="89"/>
      <c r="B897" s="13" t="s">
        <v>1127</v>
      </c>
      <c r="D897" s="89"/>
      <c r="F897" s="87"/>
      <c r="G897" s="13" t="s">
        <v>224</v>
      </c>
      <c r="H897" s="88"/>
      <c r="J897" s="13" t="n">
        <v>40</v>
      </c>
      <c r="K897" s="90"/>
      <c r="L897" s="13" t="s">
        <v>195</v>
      </c>
    </row>
    <row r="898" customFormat="false" ht="13.5" hidden="false" customHeight="false" outlineLevel="0" collapsed="false">
      <c r="A898" s="89"/>
      <c r="B898" s="13" t="s">
        <v>1128</v>
      </c>
      <c r="D898" s="89"/>
      <c r="F898" s="87"/>
      <c r="G898" s="13" t="s">
        <v>218</v>
      </c>
      <c r="H898" s="88"/>
      <c r="J898" s="13" t="s">
        <v>216</v>
      </c>
      <c r="K898" s="90"/>
      <c r="L898" s="13" t="s">
        <v>190</v>
      </c>
    </row>
    <row r="899" customFormat="false" ht="13.5" hidden="false" customHeight="false" outlineLevel="0" collapsed="false">
      <c r="A899" s="89"/>
      <c r="B899" s="13" t="s">
        <v>1129</v>
      </c>
      <c r="D899" s="89"/>
      <c r="F899" s="87"/>
      <c r="G899" s="13" t="s">
        <v>220</v>
      </c>
      <c r="H899" s="88"/>
      <c r="J899" s="13" t="s">
        <v>216</v>
      </c>
      <c r="K899" s="90"/>
      <c r="L899" s="13" t="s">
        <v>190</v>
      </c>
    </row>
    <row r="900" customFormat="false" ht="13.5" hidden="false" customHeight="false" outlineLevel="0" collapsed="false">
      <c r="A900" s="89"/>
      <c r="B900" s="13" t="s">
        <v>1130</v>
      </c>
      <c r="D900" s="89"/>
      <c r="F900" s="87"/>
      <c r="G900" s="13" t="s">
        <v>220</v>
      </c>
      <c r="H900" s="88"/>
      <c r="J900" s="13" t="n">
        <v>20</v>
      </c>
      <c r="K900" s="90"/>
      <c r="L900" s="13" t="s">
        <v>190</v>
      </c>
    </row>
    <row r="901" customFormat="false" ht="13.5" hidden="false" customHeight="false" outlineLevel="0" collapsed="false">
      <c r="A901" s="89"/>
      <c r="B901" s="13" t="s">
        <v>1131</v>
      </c>
      <c r="D901" s="89"/>
      <c r="F901" s="87"/>
      <c r="G901" s="13" t="s">
        <v>215</v>
      </c>
      <c r="H901" s="88"/>
      <c r="J901" s="13" t="s">
        <v>216</v>
      </c>
      <c r="K901" s="90"/>
      <c r="L901" s="13" t="s">
        <v>190</v>
      </c>
    </row>
    <row r="902" customFormat="false" ht="13.5" hidden="false" customHeight="false" outlineLevel="0" collapsed="false">
      <c r="A902" s="89"/>
      <c r="B902" s="13" t="s">
        <v>1132</v>
      </c>
      <c r="D902" s="89"/>
      <c r="F902" s="87"/>
      <c r="G902" s="13" t="s">
        <v>220</v>
      </c>
      <c r="H902" s="88"/>
      <c r="J902" s="13" t="s">
        <v>216</v>
      </c>
      <c r="K902" s="90"/>
      <c r="L902" s="13" t="s">
        <v>190</v>
      </c>
    </row>
    <row r="903" customFormat="false" ht="13.5" hidden="false" customHeight="false" outlineLevel="0" collapsed="false">
      <c r="A903" s="89"/>
      <c r="B903" s="13" t="s">
        <v>1133</v>
      </c>
      <c r="D903" s="89"/>
      <c r="F903" s="87"/>
      <c r="G903" s="13" t="s">
        <v>218</v>
      </c>
      <c r="H903" s="88"/>
      <c r="J903" s="13" t="s">
        <v>216</v>
      </c>
      <c r="K903" s="90"/>
      <c r="L903" s="13" t="s">
        <v>190</v>
      </c>
    </row>
    <row r="904" customFormat="false" ht="13.5" hidden="false" customHeight="false" outlineLevel="0" collapsed="false">
      <c r="A904" s="89"/>
      <c r="B904" s="13" t="s">
        <v>1134</v>
      </c>
      <c r="D904" s="89"/>
      <c r="F904" s="87"/>
      <c r="G904" s="13" t="s">
        <v>218</v>
      </c>
      <c r="H904" s="88"/>
      <c r="J904" s="13" t="s">
        <v>216</v>
      </c>
      <c r="K904" s="90"/>
      <c r="L904" s="13" t="s">
        <v>190</v>
      </c>
    </row>
    <row r="905" customFormat="false" ht="13.5" hidden="false" customHeight="false" outlineLevel="0" collapsed="false">
      <c r="A905" s="89"/>
      <c r="B905" s="13" t="s">
        <v>1135</v>
      </c>
      <c r="D905" s="89"/>
      <c r="F905" s="87"/>
      <c r="G905" s="13" t="s">
        <v>215</v>
      </c>
      <c r="H905" s="88"/>
      <c r="J905" s="13" t="s">
        <v>216</v>
      </c>
      <c r="K905" s="90"/>
      <c r="L905" s="13" t="s">
        <v>190</v>
      </c>
    </row>
    <row r="906" customFormat="false" ht="13.5" hidden="false" customHeight="false" outlineLevel="0" collapsed="false">
      <c r="A906" s="89"/>
      <c r="B906" s="13" t="s">
        <v>1136</v>
      </c>
      <c r="D906" s="89"/>
      <c r="F906" s="87"/>
      <c r="G906" s="13" t="s">
        <v>218</v>
      </c>
      <c r="H906" s="88"/>
      <c r="J906" s="13" t="s">
        <v>216</v>
      </c>
      <c r="K906" s="90"/>
      <c r="L906" s="13" t="s">
        <v>190</v>
      </c>
    </row>
    <row r="907" customFormat="false" ht="13.5" hidden="false" customHeight="false" outlineLevel="0" collapsed="false">
      <c r="A907" s="89"/>
      <c r="B907" s="13" t="s">
        <v>1137</v>
      </c>
      <c r="D907" s="89"/>
      <c r="F907" s="87"/>
      <c r="G907" s="13" t="s">
        <v>215</v>
      </c>
      <c r="H907" s="88"/>
      <c r="J907" s="13" t="s">
        <v>216</v>
      </c>
      <c r="K907" s="90"/>
      <c r="L907" s="13" t="s">
        <v>190</v>
      </c>
    </row>
    <row r="908" customFormat="false" ht="13.5" hidden="false" customHeight="false" outlineLevel="0" collapsed="false">
      <c r="A908" s="89"/>
      <c r="B908" s="13" t="s">
        <v>1138</v>
      </c>
      <c r="D908" s="89"/>
      <c r="F908" s="87"/>
      <c r="G908" s="13" t="s">
        <v>220</v>
      </c>
      <c r="H908" s="88"/>
      <c r="J908" s="13" t="s">
        <v>216</v>
      </c>
      <c r="K908" s="90"/>
      <c r="L908" s="13" t="s">
        <v>190</v>
      </c>
    </row>
    <row r="909" customFormat="false" ht="13.5" hidden="false" customHeight="false" outlineLevel="0" collapsed="false">
      <c r="A909" s="89"/>
      <c r="B909" s="13" t="s">
        <v>1139</v>
      </c>
      <c r="D909" s="89"/>
      <c r="F909" s="87"/>
      <c r="G909" s="13" t="s">
        <v>900</v>
      </c>
      <c r="H909" s="88"/>
      <c r="J909" s="13" t="s">
        <v>216</v>
      </c>
      <c r="K909" s="90"/>
      <c r="L909" s="13" t="s">
        <v>195</v>
      </c>
    </row>
    <row r="910" customFormat="false" ht="13.5" hidden="false" customHeight="false" outlineLevel="0" collapsed="false">
      <c r="A910" s="89"/>
      <c r="B910" s="13" t="s">
        <v>1140</v>
      </c>
      <c r="D910" s="89"/>
      <c r="F910" s="87"/>
      <c r="G910" s="13" t="s">
        <v>215</v>
      </c>
      <c r="H910" s="88"/>
      <c r="J910" s="13" t="s">
        <v>216</v>
      </c>
      <c r="K910" s="90"/>
      <c r="L910" s="13" t="s">
        <v>190</v>
      </c>
    </row>
    <row r="911" customFormat="false" ht="13.5" hidden="false" customHeight="false" outlineLevel="0" collapsed="false">
      <c r="A911" s="89"/>
      <c r="B911" s="13" t="s">
        <v>1141</v>
      </c>
      <c r="D911" s="89"/>
      <c r="F911" s="87"/>
      <c r="G911" s="13" t="s">
        <v>215</v>
      </c>
      <c r="H911" s="88"/>
      <c r="J911" s="13" t="n">
        <v>40</v>
      </c>
      <c r="K911" s="90"/>
      <c r="L911" s="13" t="s">
        <v>190</v>
      </c>
    </row>
    <row r="912" customFormat="false" ht="13.5" hidden="false" customHeight="false" outlineLevel="0" collapsed="false">
      <c r="A912" s="89"/>
      <c r="B912" s="13" t="s">
        <v>1142</v>
      </c>
      <c r="D912" s="89"/>
      <c r="F912" s="87"/>
      <c r="G912" s="13" t="s">
        <v>220</v>
      </c>
      <c r="H912" s="88"/>
      <c r="J912" s="13" t="s">
        <v>216</v>
      </c>
      <c r="K912" s="90"/>
      <c r="L912" s="13" t="s">
        <v>190</v>
      </c>
    </row>
    <row r="913" customFormat="false" ht="13.5" hidden="false" customHeight="false" outlineLevel="0" collapsed="false">
      <c r="A913" s="89"/>
      <c r="B913" s="13" t="s">
        <v>1143</v>
      </c>
      <c r="D913" s="89"/>
      <c r="F913" s="87"/>
      <c r="G913" s="13" t="s">
        <v>220</v>
      </c>
      <c r="H913" s="88"/>
      <c r="J913" s="13" t="n">
        <v>20</v>
      </c>
      <c r="K913" s="90"/>
      <c r="L913" s="13" t="s">
        <v>190</v>
      </c>
    </row>
    <row r="914" customFormat="false" ht="13.5" hidden="false" customHeight="false" outlineLevel="0" collapsed="false">
      <c r="A914" s="89"/>
      <c r="B914" s="13" t="s">
        <v>1144</v>
      </c>
      <c r="D914" s="89"/>
      <c r="F914" s="87"/>
      <c r="G914" s="13" t="s">
        <v>218</v>
      </c>
      <c r="H914" s="88"/>
      <c r="J914" s="13" t="s">
        <v>216</v>
      </c>
      <c r="K914" s="90"/>
      <c r="L914" s="13" t="s">
        <v>190</v>
      </c>
    </row>
    <row r="915" customFormat="false" ht="13.5" hidden="false" customHeight="false" outlineLevel="0" collapsed="false">
      <c r="A915" s="89"/>
      <c r="B915" s="13" t="s">
        <v>1145</v>
      </c>
      <c r="D915" s="89"/>
      <c r="F915" s="87"/>
      <c r="G915" s="13" t="s">
        <v>373</v>
      </c>
      <c r="H915" s="88"/>
      <c r="J915" s="13" t="n">
        <v>20</v>
      </c>
      <c r="K915" s="90"/>
      <c r="L915" s="13" t="s">
        <v>332</v>
      </c>
    </row>
    <row r="916" customFormat="false" ht="13.5" hidden="false" customHeight="false" outlineLevel="0" collapsed="false">
      <c r="A916" s="89"/>
      <c r="B916" s="13" t="s">
        <v>1146</v>
      </c>
      <c r="D916" s="89"/>
      <c r="F916" s="87"/>
      <c r="G916" s="13" t="s">
        <v>220</v>
      </c>
      <c r="H916" s="88"/>
      <c r="J916" s="13" t="s">
        <v>216</v>
      </c>
      <c r="K916" s="90"/>
      <c r="L916" s="13" t="s">
        <v>190</v>
      </c>
    </row>
    <row r="917" customFormat="false" ht="13.5" hidden="false" customHeight="false" outlineLevel="0" collapsed="false">
      <c r="A917" s="89"/>
      <c r="B917" s="13" t="s">
        <v>1147</v>
      </c>
      <c r="D917" s="89"/>
      <c r="F917" s="87"/>
      <c r="G917" s="13" t="s">
        <v>215</v>
      </c>
      <c r="H917" s="88"/>
      <c r="J917" s="13" t="s">
        <v>216</v>
      </c>
      <c r="K917" s="90"/>
      <c r="L917" s="13" t="s">
        <v>190</v>
      </c>
    </row>
    <row r="918" customFormat="false" ht="13.5" hidden="false" customHeight="false" outlineLevel="0" collapsed="false">
      <c r="A918" s="89"/>
      <c r="B918" s="13" t="s">
        <v>1148</v>
      </c>
      <c r="D918" s="89"/>
      <c r="F918" s="87"/>
      <c r="G918" s="13" t="s">
        <v>220</v>
      </c>
      <c r="H918" s="88"/>
      <c r="J918" s="13" t="s">
        <v>216</v>
      </c>
      <c r="K918" s="90"/>
      <c r="L918" s="13" t="s">
        <v>190</v>
      </c>
    </row>
    <row r="919" customFormat="false" ht="13.5" hidden="false" customHeight="false" outlineLevel="0" collapsed="false">
      <c r="A919" s="89"/>
      <c r="B919" s="13" t="s">
        <v>1149</v>
      </c>
      <c r="D919" s="89"/>
      <c r="F919" s="87"/>
      <c r="G919" s="13" t="s">
        <v>220</v>
      </c>
      <c r="H919" s="88"/>
      <c r="J919" s="13" t="s">
        <v>216</v>
      </c>
      <c r="K919" s="90"/>
      <c r="L919" s="13" t="s">
        <v>190</v>
      </c>
    </row>
    <row r="920" customFormat="false" ht="13.5" hidden="false" customHeight="false" outlineLevel="0" collapsed="false">
      <c r="A920" s="89"/>
      <c r="B920" s="13" t="s">
        <v>1150</v>
      </c>
      <c r="D920" s="89"/>
      <c r="F920" s="87"/>
      <c r="G920" s="13" t="s">
        <v>277</v>
      </c>
      <c r="H920" s="88"/>
      <c r="J920" s="13" t="n">
        <v>40</v>
      </c>
      <c r="K920" s="90"/>
      <c r="L920" s="13" t="s">
        <v>332</v>
      </c>
    </row>
    <row r="921" customFormat="false" ht="13.5" hidden="false" customHeight="false" outlineLevel="0" collapsed="false">
      <c r="A921" s="89"/>
      <c r="B921" s="13" t="s">
        <v>1151</v>
      </c>
      <c r="D921" s="89"/>
      <c r="F921" s="87"/>
      <c r="G921" s="13" t="s">
        <v>220</v>
      </c>
      <c r="H921" s="88"/>
      <c r="J921" s="13" t="s">
        <v>216</v>
      </c>
      <c r="K921" s="90"/>
      <c r="L921" s="13" t="s">
        <v>190</v>
      </c>
    </row>
    <row r="922" customFormat="false" ht="13.5" hidden="false" customHeight="false" outlineLevel="0" collapsed="false">
      <c r="A922" s="89"/>
      <c r="B922" s="13" t="s">
        <v>1152</v>
      </c>
      <c r="D922" s="89"/>
      <c r="F922" s="87"/>
      <c r="G922" s="13" t="s">
        <v>251</v>
      </c>
      <c r="H922" s="88"/>
      <c r="J922" s="13" t="s">
        <v>216</v>
      </c>
      <c r="K922" s="90"/>
      <c r="L922" s="13" t="s">
        <v>195</v>
      </c>
    </row>
    <row r="923" customFormat="false" ht="13.5" hidden="false" customHeight="false" outlineLevel="0" collapsed="false">
      <c r="A923" s="89"/>
      <c r="B923" s="13" t="s">
        <v>1153</v>
      </c>
      <c r="D923" s="89"/>
      <c r="F923" s="87"/>
      <c r="G923" s="13" t="s">
        <v>220</v>
      </c>
      <c r="H923" s="88"/>
      <c r="J923" s="13" t="s">
        <v>216</v>
      </c>
      <c r="K923" s="90"/>
      <c r="L923" s="13" t="s">
        <v>190</v>
      </c>
    </row>
    <row r="924" customFormat="false" ht="13.5" hidden="false" customHeight="false" outlineLevel="0" collapsed="false">
      <c r="A924" s="89"/>
      <c r="B924" s="13" t="s">
        <v>1154</v>
      </c>
      <c r="D924" s="89"/>
      <c r="F924" s="87"/>
      <c r="G924" s="13" t="s">
        <v>220</v>
      </c>
      <c r="H924" s="88"/>
      <c r="J924" s="13" t="n">
        <v>20</v>
      </c>
      <c r="K924" s="90"/>
      <c r="L924" s="13" t="s">
        <v>190</v>
      </c>
    </row>
    <row r="925" customFormat="false" ht="13.5" hidden="false" customHeight="false" outlineLevel="0" collapsed="false">
      <c r="A925" s="89"/>
      <c r="B925" s="13" t="s">
        <v>1155</v>
      </c>
      <c r="D925" s="89"/>
      <c r="F925" s="87"/>
      <c r="G925" s="13" t="s">
        <v>653</v>
      </c>
      <c r="H925" s="88"/>
      <c r="J925" s="13" t="s">
        <v>216</v>
      </c>
      <c r="K925" s="90"/>
      <c r="L925" s="13" t="s">
        <v>190</v>
      </c>
    </row>
    <row r="926" customFormat="false" ht="13.5" hidden="false" customHeight="false" outlineLevel="0" collapsed="false">
      <c r="A926" s="89"/>
      <c r="B926" s="13" t="s">
        <v>1156</v>
      </c>
      <c r="D926" s="89"/>
      <c r="F926" s="87"/>
      <c r="G926" s="13" t="s">
        <v>215</v>
      </c>
      <c r="H926" s="88"/>
      <c r="J926" s="13" t="s">
        <v>216</v>
      </c>
      <c r="K926" s="90"/>
      <c r="L926" s="13" t="s">
        <v>190</v>
      </c>
    </row>
    <row r="927" customFormat="false" ht="13.5" hidden="false" customHeight="false" outlineLevel="0" collapsed="false">
      <c r="A927" s="89"/>
      <c r="B927" s="13" t="s">
        <v>1157</v>
      </c>
      <c r="D927" s="89"/>
      <c r="F927" s="87"/>
      <c r="G927" s="13" t="s">
        <v>215</v>
      </c>
      <c r="H927" s="88"/>
      <c r="J927" s="13" t="s">
        <v>216</v>
      </c>
      <c r="K927" s="90"/>
      <c r="L927" s="13" t="s">
        <v>190</v>
      </c>
    </row>
    <row r="928" customFormat="false" ht="13.5" hidden="false" customHeight="false" outlineLevel="0" collapsed="false">
      <c r="A928" s="89"/>
      <c r="B928" s="13" t="s">
        <v>1158</v>
      </c>
      <c r="D928" s="89"/>
      <c r="F928" s="87"/>
      <c r="G928" s="13" t="s">
        <v>220</v>
      </c>
      <c r="H928" s="88"/>
      <c r="J928" s="13" t="s">
        <v>216</v>
      </c>
      <c r="K928" s="90"/>
      <c r="L928" s="13" t="s">
        <v>190</v>
      </c>
    </row>
    <row r="929" customFormat="false" ht="13.5" hidden="false" customHeight="false" outlineLevel="0" collapsed="false">
      <c r="A929" s="89"/>
      <c r="B929" s="13" t="s">
        <v>1159</v>
      </c>
      <c r="D929" s="89"/>
      <c r="F929" s="87"/>
      <c r="G929" s="13" t="s">
        <v>215</v>
      </c>
      <c r="H929" s="88"/>
      <c r="J929" s="13" t="s">
        <v>216</v>
      </c>
      <c r="K929" s="90"/>
      <c r="L929" s="13" t="s">
        <v>190</v>
      </c>
    </row>
    <row r="930" customFormat="false" ht="13.5" hidden="false" customHeight="false" outlineLevel="0" collapsed="false">
      <c r="A930" s="89"/>
      <c r="B930" s="13" t="s">
        <v>1160</v>
      </c>
      <c r="D930" s="89"/>
      <c r="F930" s="87"/>
      <c r="G930" s="13" t="s">
        <v>215</v>
      </c>
      <c r="H930" s="88"/>
      <c r="J930" s="13" t="s">
        <v>216</v>
      </c>
      <c r="K930" s="90"/>
      <c r="L930" s="13" t="s">
        <v>190</v>
      </c>
    </row>
    <row r="931" customFormat="false" ht="13.5" hidden="false" customHeight="false" outlineLevel="0" collapsed="false">
      <c r="A931" s="89"/>
      <c r="B931" s="13" t="s">
        <v>1161</v>
      </c>
      <c r="D931" s="89"/>
      <c r="F931" s="87"/>
      <c r="G931" s="13" t="s">
        <v>215</v>
      </c>
      <c r="H931" s="88"/>
      <c r="J931" s="13" t="s">
        <v>216</v>
      </c>
      <c r="K931" s="90"/>
      <c r="L931" s="13" t="s">
        <v>190</v>
      </c>
    </row>
    <row r="932" customFormat="false" ht="13.5" hidden="false" customHeight="false" outlineLevel="0" collapsed="false">
      <c r="A932" s="89"/>
      <c r="B932" s="13" t="s">
        <v>1162</v>
      </c>
      <c r="D932" s="89"/>
      <c r="F932" s="87"/>
      <c r="G932" s="13" t="s">
        <v>251</v>
      </c>
      <c r="H932" s="88"/>
      <c r="J932" s="13" t="s">
        <v>216</v>
      </c>
      <c r="K932" s="90"/>
      <c r="L932" s="13" t="s">
        <v>195</v>
      </c>
    </row>
    <row r="933" customFormat="false" ht="13.5" hidden="false" customHeight="false" outlineLevel="0" collapsed="false">
      <c r="A933" s="89"/>
      <c r="B933" s="13" t="s">
        <v>1163</v>
      </c>
      <c r="D933" s="89"/>
      <c r="F933" s="87"/>
      <c r="G933" s="13" t="s">
        <v>220</v>
      </c>
      <c r="H933" s="88"/>
      <c r="J933" s="13" t="s">
        <v>216</v>
      </c>
      <c r="K933" s="90"/>
      <c r="L933" s="13" t="s">
        <v>190</v>
      </c>
    </row>
    <row r="934" customFormat="false" ht="13.5" hidden="false" customHeight="false" outlineLevel="0" collapsed="false">
      <c r="A934" s="89"/>
      <c r="B934" s="13" t="s">
        <v>1164</v>
      </c>
      <c r="D934" s="89"/>
      <c r="F934" s="87"/>
      <c r="G934" s="13" t="s">
        <v>222</v>
      </c>
      <c r="H934" s="88"/>
      <c r="J934" s="13" t="s">
        <v>216</v>
      </c>
      <c r="K934" s="90"/>
      <c r="L934" s="13" t="s">
        <v>190</v>
      </c>
    </row>
    <row r="935" customFormat="false" ht="13.5" hidden="false" customHeight="false" outlineLevel="0" collapsed="false">
      <c r="A935" s="89"/>
      <c r="B935" s="13" t="s">
        <v>1165</v>
      </c>
      <c r="D935" s="89"/>
      <c r="F935" s="87"/>
      <c r="G935" s="13" t="s">
        <v>215</v>
      </c>
      <c r="H935" s="88"/>
      <c r="J935" s="13" t="s">
        <v>216</v>
      </c>
      <c r="K935" s="90"/>
      <c r="L935" s="13" t="s">
        <v>190</v>
      </c>
    </row>
    <row r="936" customFormat="false" ht="13.5" hidden="false" customHeight="false" outlineLevel="0" collapsed="false">
      <c r="A936" s="89"/>
      <c r="B936" s="13" t="s">
        <v>1166</v>
      </c>
      <c r="D936" s="89"/>
      <c r="F936" s="87"/>
      <c r="G936" s="13" t="s">
        <v>215</v>
      </c>
      <c r="H936" s="88"/>
      <c r="J936" s="13" t="s">
        <v>216</v>
      </c>
      <c r="K936" s="90"/>
      <c r="L936" s="13" t="s">
        <v>190</v>
      </c>
    </row>
    <row r="937" customFormat="false" ht="13.5" hidden="false" customHeight="false" outlineLevel="0" collapsed="false">
      <c r="A937" s="89"/>
      <c r="B937" s="13" t="s">
        <v>1167</v>
      </c>
      <c r="D937" s="89"/>
      <c r="F937" s="87"/>
      <c r="G937" s="13" t="s">
        <v>224</v>
      </c>
      <c r="H937" s="88"/>
      <c r="J937" s="13" t="n">
        <v>40</v>
      </c>
      <c r="K937" s="90"/>
      <c r="L937" s="13" t="s">
        <v>190</v>
      </c>
    </row>
    <row r="938" customFormat="false" ht="13.5" hidden="false" customHeight="false" outlineLevel="0" collapsed="false">
      <c r="A938" s="89"/>
      <c r="B938" s="13" t="s">
        <v>1168</v>
      </c>
      <c r="D938" s="89"/>
      <c r="F938" s="87"/>
      <c r="G938" s="13" t="s">
        <v>218</v>
      </c>
      <c r="H938" s="88"/>
      <c r="J938" s="13" t="s">
        <v>216</v>
      </c>
      <c r="K938" s="90"/>
      <c r="L938" s="13" t="s">
        <v>190</v>
      </c>
    </row>
    <row r="939" customFormat="false" ht="13.5" hidden="false" customHeight="false" outlineLevel="0" collapsed="false">
      <c r="A939" s="89"/>
      <c r="B939" s="13" t="s">
        <v>1169</v>
      </c>
      <c r="D939" s="89"/>
      <c r="F939" s="87"/>
      <c r="G939" s="13" t="s">
        <v>222</v>
      </c>
      <c r="H939" s="88"/>
      <c r="J939" s="13" t="s">
        <v>216</v>
      </c>
      <c r="K939" s="90"/>
      <c r="L939" s="13" t="s">
        <v>190</v>
      </c>
    </row>
    <row r="940" customFormat="false" ht="13.5" hidden="false" customHeight="false" outlineLevel="0" collapsed="false">
      <c r="A940" s="89"/>
      <c r="B940" s="13" t="s">
        <v>1170</v>
      </c>
      <c r="D940" s="89"/>
      <c r="F940" s="87"/>
      <c r="G940" s="13" t="s">
        <v>218</v>
      </c>
      <c r="H940" s="88"/>
      <c r="J940" s="13" t="s">
        <v>216</v>
      </c>
      <c r="K940" s="90"/>
      <c r="L940" s="13" t="s">
        <v>190</v>
      </c>
    </row>
    <row r="941" customFormat="false" ht="13.5" hidden="false" customHeight="false" outlineLevel="0" collapsed="false">
      <c r="A941" s="89"/>
      <c r="B941" s="13" t="s">
        <v>1171</v>
      </c>
      <c r="D941" s="89"/>
      <c r="F941" s="87"/>
      <c r="G941" s="13" t="s">
        <v>222</v>
      </c>
      <c r="H941" s="88"/>
      <c r="J941" s="13" t="s">
        <v>216</v>
      </c>
      <c r="K941" s="90"/>
      <c r="L941" s="13" t="s">
        <v>190</v>
      </c>
    </row>
    <row r="942" customFormat="false" ht="13.5" hidden="false" customHeight="false" outlineLevel="0" collapsed="false">
      <c r="A942" s="89"/>
      <c r="B942" s="13" t="s">
        <v>1172</v>
      </c>
      <c r="D942" s="89"/>
      <c r="F942" s="87"/>
      <c r="G942" s="13" t="s">
        <v>220</v>
      </c>
      <c r="H942" s="88"/>
      <c r="J942" s="13" t="n">
        <v>20</v>
      </c>
      <c r="K942" s="90"/>
      <c r="L942" s="13" t="s">
        <v>190</v>
      </c>
    </row>
    <row r="943" customFormat="false" ht="13.5" hidden="false" customHeight="false" outlineLevel="0" collapsed="false">
      <c r="A943" s="89"/>
      <c r="B943" s="13" t="s">
        <v>1173</v>
      </c>
      <c r="D943" s="89"/>
      <c r="F943" s="87"/>
      <c r="G943" s="13" t="s">
        <v>218</v>
      </c>
      <c r="H943" s="88"/>
      <c r="J943" s="13" t="s">
        <v>216</v>
      </c>
      <c r="K943" s="90"/>
      <c r="L943" s="13" t="s">
        <v>190</v>
      </c>
    </row>
    <row r="944" customFormat="false" ht="13.5" hidden="false" customHeight="false" outlineLevel="0" collapsed="false">
      <c r="A944" s="89"/>
      <c r="B944" s="13" t="s">
        <v>1174</v>
      </c>
      <c r="D944" s="89"/>
      <c r="F944" s="87"/>
      <c r="G944" s="13" t="s">
        <v>373</v>
      </c>
      <c r="H944" s="88"/>
      <c r="J944" s="13" t="n">
        <v>20</v>
      </c>
      <c r="K944" s="90"/>
      <c r="L944" s="13" t="s">
        <v>332</v>
      </c>
    </row>
    <row r="945" customFormat="false" ht="13.5" hidden="false" customHeight="false" outlineLevel="0" collapsed="false">
      <c r="A945" s="89"/>
      <c r="B945" s="13" t="s">
        <v>1175</v>
      </c>
      <c r="D945" s="89"/>
      <c r="F945" s="87"/>
      <c r="G945" s="13" t="s">
        <v>220</v>
      </c>
      <c r="H945" s="88"/>
      <c r="J945" s="13" t="s">
        <v>216</v>
      </c>
      <c r="K945" s="90"/>
      <c r="L945" s="13" t="s">
        <v>190</v>
      </c>
    </row>
    <row r="946" customFormat="false" ht="13.5" hidden="false" customHeight="false" outlineLevel="0" collapsed="false">
      <c r="A946" s="89"/>
      <c r="B946" s="13" t="s">
        <v>1176</v>
      </c>
      <c r="D946" s="89"/>
      <c r="F946" s="87"/>
      <c r="G946" s="13" t="s">
        <v>222</v>
      </c>
      <c r="H946" s="88"/>
      <c r="J946" s="13" t="s">
        <v>216</v>
      </c>
      <c r="K946" s="90"/>
      <c r="L946" s="13" t="s">
        <v>190</v>
      </c>
    </row>
    <row r="947" customFormat="false" ht="13.5" hidden="false" customHeight="false" outlineLevel="0" collapsed="false">
      <c r="A947" s="89"/>
      <c r="B947" s="13" t="s">
        <v>1177</v>
      </c>
      <c r="D947" s="89"/>
      <c r="F947" s="87"/>
      <c r="G947" s="13" t="s">
        <v>220</v>
      </c>
      <c r="H947" s="88"/>
      <c r="J947" s="13" t="s">
        <v>216</v>
      </c>
      <c r="K947" s="90"/>
      <c r="L947" s="13" t="s">
        <v>190</v>
      </c>
    </row>
    <row r="948" customFormat="false" ht="13.5" hidden="false" customHeight="false" outlineLevel="0" collapsed="false">
      <c r="A948" s="89"/>
      <c r="B948" s="13" t="s">
        <v>1178</v>
      </c>
      <c r="D948" s="89"/>
      <c r="F948" s="87"/>
      <c r="G948" s="13" t="s">
        <v>220</v>
      </c>
      <c r="H948" s="88"/>
      <c r="J948" s="13" t="s">
        <v>216</v>
      </c>
      <c r="K948" s="90"/>
      <c r="L948" s="13" t="s">
        <v>190</v>
      </c>
    </row>
    <row r="949" customFormat="false" ht="13.5" hidden="false" customHeight="false" outlineLevel="0" collapsed="false">
      <c r="A949" s="89"/>
      <c r="B949" s="13" t="s">
        <v>1179</v>
      </c>
      <c r="D949" s="89"/>
      <c r="F949" s="87"/>
      <c r="G949" s="13" t="s">
        <v>215</v>
      </c>
      <c r="H949" s="88"/>
      <c r="J949" s="13" t="s">
        <v>216</v>
      </c>
      <c r="K949" s="90"/>
      <c r="L949" s="13" t="s">
        <v>190</v>
      </c>
    </row>
    <row r="950" customFormat="false" ht="13.5" hidden="false" customHeight="false" outlineLevel="0" collapsed="false">
      <c r="A950" s="89"/>
      <c r="B950" s="13" t="s">
        <v>1180</v>
      </c>
      <c r="D950" s="89"/>
      <c r="F950" s="87"/>
      <c r="G950" s="13" t="s">
        <v>215</v>
      </c>
      <c r="H950" s="88"/>
      <c r="J950" s="13" t="s">
        <v>216</v>
      </c>
      <c r="K950" s="90"/>
      <c r="L950" s="13" t="s">
        <v>190</v>
      </c>
    </row>
    <row r="951" customFormat="false" ht="13.5" hidden="false" customHeight="false" outlineLevel="0" collapsed="false">
      <c r="A951" s="89"/>
      <c r="B951" s="13" t="s">
        <v>1181</v>
      </c>
      <c r="D951" s="89"/>
      <c r="F951" s="87"/>
      <c r="G951" s="13" t="s">
        <v>224</v>
      </c>
      <c r="H951" s="88"/>
      <c r="J951" s="13" t="n">
        <v>40</v>
      </c>
      <c r="K951" s="90"/>
      <c r="L951" s="13" t="s">
        <v>190</v>
      </c>
    </row>
    <row r="952" customFormat="false" ht="13.5" hidden="false" customHeight="false" outlineLevel="0" collapsed="false">
      <c r="A952" s="89"/>
      <c r="B952" s="13" t="s">
        <v>1182</v>
      </c>
      <c r="D952" s="89"/>
      <c r="F952" s="87"/>
      <c r="G952" s="13" t="s">
        <v>215</v>
      </c>
      <c r="H952" s="88"/>
      <c r="J952" s="13" t="s">
        <v>216</v>
      </c>
      <c r="K952" s="90"/>
      <c r="L952" s="13" t="s">
        <v>190</v>
      </c>
    </row>
    <row r="953" customFormat="false" ht="13.5" hidden="false" customHeight="false" outlineLevel="0" collapsed="false">
      <c r="A953" s="89"/>
      <c r="B953" s="13" t="s">
        <v>1183</v>
      </c>
      <c r="D953" s="89"/>
      <c r="F953" s="87"/>
      <c r="G953" s="13" t="s">
        <v>251</v>
      </c>
      <c r="H953" s="88"/>
      <c r="J953" s="13" t="n">
        <v>20</v>
      </c>
      <c r="K953" s="90"/>
      <c r="L953" s="13" t="s">
        <v>195</v>
      </c>
    </row>
    <row r="954" customFormat="false" ht="13.5" hidden="false" customHeight="false" outlineLevel="0" collapsed="false">
      <c r="A954" s="89"/>
      <c r="B954" s="13" t="s">
        <v>1184</v>
      </c>
      <c r="D954" s="89"/>
      <c r="F954" s="87"/>
      <c r="G954" s="13" t="s">
        <v>224</v>
      </c>
      <c r="H954" s="88"/>
      <c r="J954" s="13" t="n">
        <v>20</v>
      </c>
      <c r="K954" s="90"/>
      <c r="L954" s="13" t="s">
        <v>197</v>
      </c>
    </row>
    <row r="955" customFormat="false" ht="13.5" hidden="false" customHeight="false" outlineLevel="0" collapsed="false">
      <c r="A955" s="89"/>
      <c r="B955" s="13" t="s">
        <v>1185</v>
      </c>
      <c r="D955" s="89"/>
      <c r="F955" s="87"/>
      <c r="G955" s="13" t="s">
        <v>257</v>
      </c>
      <c r="H955" s="88"/>
      <c r="J955" s="13" t="s">
        <v>216</v>
      </c>
      <c r="K955" s="90"/>
      <c r="L955" s="13" t="s">
        <v>195</v>
      </c>
    </row>
    <row r="956" customFormat="false" ht="13.5" hidden="false" customHeight="false" outlineLevel="0" collapsed="false">
      <c r="A956" s="89"/>
      <c r="B956" s="13" t="s">
        <v>1186</v>
      </c>
      <c r="D956" s="89"/>
      <c r="F956" s="87"/>
      <c r="G956" s="13" t="s">
        <v>222</v>
      </c>
      <c r="H956" s="88"/>
      <c r="J956" s="13" t="s">
        <v>216</v>
      </c>
      <c r="K956" s="90"/>
      <c r="L956" s="13" t="s">
        <v>190</v>
      </c>
    </row>
    <row r="957" customFormat="false" ht="13.5" hidden="false" customHeight="false" outlineLevel="0" collapsed="false">
      <c r="A957" s="89"/>
      <c r="B957" s="13" t="s">
        <v>1187</v>
      </c>
      <c r="D957" s="89"/>
      <c r="F957" s="87"/>
      <c r="G957" s="13" t="s">
        <v>224</v>
      </c>
      <c r="H957" s="88"/>
      <c r="J957" s="13" t="n">
        <v>40</v>
      </c>
      <c r="K957" s="90"/>
      <c r="L957" s="13" t="s">
        <v>195</v>
      </c>
    </row>
    <row r="958" customFormat="false" ht="13.5" hidden="false" customHeight="false" outlineLevel="0" collapsed="false">
      <c r="A958" s="89"/>
      <c r="B958" s="13" t="s">
        <v>1188</v>
      </c>
      <c r="D958" s="89"/>
      <c r="F958" s="87"/>
      <c r="G958" s="13" t="s">
        <v>222</v>
      </c>
      <c r="H958" s="88"/>
      <c r="J958" s="13" t="s">
        <v>216</v>
      </c>
      <c r="K958" s="90"/>
      <c r="L958" s="13" t="s">
        <v>190</v>
      </c>
    </row>
    <row r="959" customFormat="false" ht="13.5" hidden="false" customHeight="false" outlineLevel="0" collapsed="false">
      <c r="A959" s="89"/>
      <c r="B959" s="13" t="s">
        <v>1189</v>
      </c>
      <c r="D959" s="89"/>
      <c r="F959" s="87"/>
      <c r="G959" s="13" t="s">
        <v>215</v>
      </c>
      <c r="H959" s="88"/>
      <c r="J959" s="13" t="s">
        <v>216</v>
      </c>
      <c r="K959" s="90"/>
      <c r="L959" s="13" t="s">
        <v>190</v>
      </c>
    </row>
    <row r="960" customFormat="false" ht="13.5" hidden="false" customHeight="false" outlineLevel="0" collapsed="false">
      <c r="A960" s="89"/>
      <c r="B960" s="13" t="s">
        <v>1190</v>
      </c>
      <c r="D960" s="89"/>
      <c r="F960" s="87"/>
      <c r="G960" s="13" t="s">
        <v>257</v>
      </c>
      <c r="H960" s="88"/>
      <c r="J960" s="13" t="s">
        <v>216</v>
      </c>
      <c r="K960" s="90"/>
      <c r="L960" s="13" t="s">
        <v>195</v>
      </c>
    </row>
    <row r="961" customFormat="false" ht="13.5" hidden="false" customHeight="false" outlineLevel="0" collapsed="false">
      <c r="A961" s="89"/>
      <c r="B961" s="13" t="s">
        <v>1191</v>
      </c>
      <c r="D961" s="89"/>
      <c r="F961" s="87"/>
      <c r="G961" s="13" t="s">
        <v>215</v>
      </c>
      <c r="H961" s="88"/>
      <c r="J961" s="13" t="s">
        <v>216</v>
      </c>
      <c r="K961" s="90"/>
      <c r="L961" s="13" t="s">
        <v>190</v>
      </c>
    </row>
    <row r="962" customFormat="false" ht="13.5" hidden="false" customHeight="false" outlineLevel="0" collapsed="false">
      <c r="A962" s="89"/>
      <c r="B962" s="13" t="s">
        <v>1192</v>
      </c>
      <c r="D962" s="89"/>
      <c r="F962" s="87"/>
      <c r="G962" s="13" t="s">
        <v>215</v>
      </c>
      <c r="H962" s="88"/>
      <c r="J962" s="13" t="s">
        <v>216</v>
      </c>
      <c r="K962" s="90"/>
      <c r="L962" s="13" t="s">
        <v>190</v>
      </c>
    </row>
    <row r="963" customFormat="false" ht="13.5" hidden="false" customHeight="false" outlineLevel="0" collapsed="false">
      <c r="A963" s="89"/>
      <c r="B963" s="13" t="s">
        <v>1193</v>
      </c>
      <c r="D963" s="89"/>
      <c r="F963" s="87"/>
      <c r="G963" s="13" t="s">
        <v>220</v>
      </c>
      <c r="H963" s="88"/>
      <c r="J963" s="13" t="n">
        <v>40</v>
      </c>
      <c r="K963" s="90"/>
      <c r="L963" s="13" t="s">
        <v>190</v>
      </c>
    </row>
    <row r="964" customFormat="false" ht="13.5" hidden="false" customHeight="false" outlineLevel="0" collapsed="false">
      <c r="A964" s="89"/>
      <c r="B964" s="13" t="s">
        <v>1194</v>
      </c>
      <c r="D964" s="89"/>
      <c r="F964" s="87"/>
      <c r="G964" s="13" t="s">
        <v>215</v>
      </c>
      <c r="H964" s="88"/>
      <c r="J964" s="13" t="s">
        <v>216</v>
      </c>
      <c r="K964" s="90"/>
      <c r="L964" s="13" t="s">
        <v>190</v>
      </c>
    </row>
    <row r="965" customFormat="false" ht="13.5" hidden="false" customHeight="false" outlineLevel="0" collapsed="false">
      <c r="A965" s="89"/>
      <c r="B965" s="13" t="s">
        <v>1195</v>
      </c>
      <c r="D965" s="89"/>
      <c r="F965" s="87"/>
      <c r="G965" s="13" t="s">
        <v>222</v>
      </c>
      <c r="H965" s="88"/>
      <c r="J965" s="13" t="n">
        <v>20</v>
      </c>
      <c r="K965" s="90"/>
      <c r="L965" s="13" t="s">
        <v>190</v>
      </c>
    </row>
    <row r="966" customFormat="false" ht="13.5" hidden="false" customHeight="false" outlineLevel="0" collapsed="false">
      <c r="A966" s="89"/>
      <c r="B966" s="13" t="s">
        <v>1196</v>
      </c>
      <c r="D966" s="89"/>
      <c r="F966" s="87"/>
      <c r="G966" s="13" t="s">
        <v>220</v>
      </c>
      <c r="H966" s="88"/>
      <c r="J966" s="13" t="s">
        <v>216</v>
      </c>
      <c r="K966" s="90"/>
      <c r="L966" s="13" t="s">
        <v>190</v>
      </c>
    </row>
    <row r="967" customFormat="false" ht="13.5" hidden="false" customHeight="false" outlineLevel="0" collapsed="false">
      <c r="A967" s="89"/>
      <c r="B967" s="13" t="s">
        <v>1197</v>
      </c>
      <c r="D967" s="89"/>
      <c r="F967" s="87"/>
      <c r="G967" s="13" t="s">
        <v>220</v>
      </c>
      <c r="H967" s="88"/>
      <c r="J967" s="13" t="s">
        <v>216</v>
      </c>
      <c r="K967" s="90"/>
      <c r="L967" s="13" t="s">
        <v>190</v>
      </c>
    </row>
    <row r="968" customFormat="false" ht="13.5" hidden="false" customHeight="false" outlineLevel="0" collapsed="false">
      <c r="A968" s="89"/>
      <c r="B968" s="13" t="s">
        <v>1198</v>
      </c>
      <c r="D968" s="89"/>
      <c r="F968" s="87"/>
      <c r="G968" s="13" t="s">
        <v>215</v>
      </c>
      <c r="H968" s="88"/>
      <c r="J968" s="13" t="s">
        <v>216</v>
      </c>
      <c r="K968" s="90"/>
      <c r="L968" s="13" t="s">
        <v>190</v>
      </c>
    </row>
    <row r="969" customFormat="false" ht="13.5" hidden="false" customHeight="false" outlineLevel="0" collapsed="false">
      <c r="A969" s="89"/>
      <c r="B969" s="13" t="s">
        <v>1199</v>
      </c>
      <c r="D969" s="89"/>
      <c r="F969" s="87"/>
      <c r="G969" s="13" t="s">
        <v>653</v>
      </c>
      <c r="H969" s="88"/>
      <c r="J969" s="13" t="s">
        <v>216</v>
      </c>
      <c r="K969" s="90"/>
      <c r="L969" s="13" t="s">
        <v>190</v>
      </c>
    </row>
    <row r="970" customFormat="false" ht="13.5" hidden="false" customHeight="false" outlineLevel="0" collapsed="false">
      <c r="A970" s="89"/>
      <c r="B970" s="13" t="s">
        <v>1200</v>
      </c>
      <c r="D970" s="89"/>
      <c r="F970" s="87"/>
      <c r="G970" s="13" t="s">
        <v>215</v>
      </c>
      <c r="H970" s="88"/>
      <c r="J970" s="13" t="s">
        <v>216</v>
      </c>
      <c r="K970" s="90"/>
      <c r="L970" s="13" t="s">
        <v>190</v>
      </c>
    </row>
    <row r="971" customFormat="false" ht="13.5" hidden="false" customHeight="false" outlineLevel="0" collapsed="false">
      <c r="A971" s="89"/>
      <c r="B971" s="13" t="s">
        <v>1201</v>
      </c>
      <c r="D971" s="89"/>
      <c r="F971" s="87"/>
      <c r="G971" s="13" t="s">
        <v>277</v>
      </c>
      <c r="H971" s="88"/>
      <c r="J971" s="13" t="s">
        <v>216</v>
      </c>
      <c r="K971" s="90"/>
      <c r="L971" s="13" t="s">
        <v>197</v>
      </c>
    </row>
    <row r="972" customFormat="false" ht="13.5" hidden="false" customHeight="false" outlineLevel="0" collapsed="false">
      <c r="A972" s="89"/>
      <c r="B972" s="13" t="s">
        <v>1202</v>
      </c>
      <c r="D972" s="89"/>
      <c r="F972" s="87"/>
      <c r="G972" s="13" t="s">
        <v>220</v>
      </c>
      <c r="H972" s="88"/>
      <c r="J972" s="13" t="s">
        <v>216</v>
      </c>
      <c r="K972" s="90"/>
      <c r="L972" s="13" t="s">
        <v>190</v>
      </c>
    </row>
    <row r="973" customFormat="false" ht="13.5" hidden="false" customHeight="false" outlineLevel="0" collapsed="false">
      <c r="A973" s="89"/>
      <c r="B973" s="13" t="s">
        <v>1203</v>
      </c>
      <c r="D973" s="89"/>
      <c r="F973" s="87"/>
      <c r="G973" s="13" t="s">
        <v>220</v>
      </c>
      <c r="H973" s="88"/>
      <c r="J973" s="13" t="s">
        <v>216</v>
      </c>
      <c r="K973" s="90"/>
      <c r="L973" s="13" t="s">
        <v>190</v>
      </c>
    </row>
    <row r="974" customFormat="false" ht="13.5" hidden="false" customHeight="false" outlineLevel="0" collapsed="false">
      <c r="A974" s="89"/>
      <c r="B974" s="13" t="s">
        <v>1204</v>
      </c>
      <c r="D974" s="89"/>
      <c r="F974" s="87"/>
      <c r="G974" s="13" t="s">
        <v>220</v>
      </c>
      <c r="H974" s="88"/>
      <c r="J974" s="13" t="s">
        <v>216</v>
      </c>
      <c r="K974" s="90"/>
      <c r="L974" s="13" t="s">
        <v>190</v>
      </c>
    </row>
    <row r="975" customFormat="false" ht="13.5" hidden="false" customHeight="false" outlineLevel="0" collapsed="false">
      <c r="A975" s="89"/>
      <c r="B975" s="13" t="s">
        <v>1205</v>
      </c>
      <c r="D975" s="89"/>
      <c r="F975" s="87"/>
      <c r="G975" s="13" t="s">
        <v>215</v>
      </c>
      <c r="H975" s="88"/>
      <c r="J975" s="13" t="s">
        <v>216</v>
      </c>
      <c r="K975" s="90"/>
      <c r="L975" s="13" t="s">
        <v>190</v>
      </c>
    </row>
    <row r="976" customFormat="false" ht="13.5" hidden="false" customHeight="false" outlineLevel="0" collapsed="false">
      <c r="A976" s="89"/>
      <c r="B976" s="13" t="s">
        <v>1206</v>
      </c>
      <c r="D976" s="89"/>
      <c r="F976" s="87"/>
      <c r="G976" s="13" t="s">
        <v>218</v>
      </c>
      <c r="H976" s="88"/>
      <c r="J976" s="13" t="s">
        <v>216</v>
      </c>
      <c r="K976" s="90"/>
      <c r="L976" s="13" t="s">
        <v>190</v>
      </c>
    </row>
    <row r="977" customFormat="false" ht="13.5" hidden="false" customHeight="false" outlineLevel="0" collapsed="false">
      <c r="A977" s="89"/>
      <c r="B977" s="13" t="s">
        <v>1207</v>
      </c>
      <c r="D977" s="89"/>
      <c r="F977" s="87"/>
      <c r="G977" s="13" t="s">
        <v>224</v>
      </c>
      <c r="H977" s="88"/>
      <c r="J977" s="13" t="n">
        <v>40</v>
      </c>
      <c r="K977" s="90"/>
      <c r="L977" s="13" t="s">
        <v>195</v>
      </c>
    </row>
    <row r="978" customFormat="false" ht="13.5" hidden="false" customHeight="false" outlineLevel="0" collapsed="false">
      <c r="A978" s="89"/>
      <c r="B978" s="13" t="s">
        <v>1208</v>
      </c>
      <c r="D978" s="89"/>
      <c r="F978" s="87"/>
      <c r="G978" s="13" t="s">
        <v>224</v>
      </c>
      <c r="H978" s="88"/>
      <c r="J978" s="13" t="n">
        <v>40</v>
      </c>
      <c r="K978" s="90"/>
      <c r="L978" s="13" t="s">
        <v>195</v>
      </c>
    </row>
    <row r="979" customFormat="false" ht="13.5" hidden="false" customHeight="false" outlineLevel="0" collapsed="false">
      <c r="A979" s="89"/>
      <c r="B979" s="13" t="s">
        <v>1209</v>
      </c>
      <c r="D979" s="89"/>
      <c r="F979" s="87"/>
      <c r="G979" s="13" t="s">
        <v>224</v>
      </c>
      <c r="H979" s="88"/>
      <c r="J979" s="13" t="n">
        <v>20</v>
      </c>
      <c r="K979" s="90"/>
      <c r="L979" s="13" t="s">
        <v>195</v>
      </c>
    </row>
    <row r="980" customFormat="false" ht="13.5" hidden="false" customHeight="false" outlineLevel="0" collapsed="false">
      <c r="A980" s="89"/>
      <c r="B980" s="13" t="s">
        <v>1210</v>
      </c>
      <c r="D980" s="89"/>
      <c r="F980" s="87"/>
      <c r="G980" s="13" t="s">
        <v>222</v>
      </c>
      <c r="H980" s="88"/>
      <c r="J980" s="13" t="s">
        <v>216</v>
      </c>
      <c r="K980" s="90"/>
      <c r="L980" s="13" t="s">
        <v>190</v>
      </c>
    </row>
    <row r="981" customFormat="false" ht="13.5" hidden="false" customHeight="false" outlineLevel="0" collapsed="false">
      <c r="A981" s="89"/>
      <c r="B981" s="13" t="s">
        <v>1211</v>
      </c>
      <c r="D981" s="89"/>
      <c r="F981" s="87"/>
      <c r="G981" s="13" t="s">
        <v>215</v>
      </c>
      <c r="H981" s="88"/>
      <c r="J981" s="13" t="s">
        <v>216</v>
      </c>
      <c r="K981" s="90"/>
      <c r="L981" s="13" t="s">
        <v>190</v>
      </c>
    </row>
    <row r="982" customFormat="false" ht="13.5" hidden="false" customHeight="false" outlineLevel="0" collapsed="false">
      <c r="A982" s="89"/>
      <c r="B982" s="13" t="s">
        <v>1212</v>
      </c>
      <c r="D982" s="89"/>
      <c r="F982" s="87"/>
      <c r="G982" s="13" t="s">
        <v>220</v>
      </c>
      <c r="H982" s="88"/>
      <c r="J982" s="13" t="s">
        <v>216</v>
      </c>
      <c r="K982" s="90"/>
      <c r="L982" s="13" t="s">
        <v>190</v>
      </c>
    </row>
    <row r="983" customFormat="false" ht="13.5" hidden="false" customHeight="false" outlineLevel="0" collapsed="false">
      <c r="A983" s="89"/>
      <c r="B983" s="13" t="s">
        <v>1213</v>
      </c>
      <c r="D983" s="89"/>
      <c r="F983" s="87"/>
      <c r="G983" s="13" t="s">
        <v>218</v>
      </c>
      <c r="H983" s="88"/>
      <c r="J983" s="13" t="s">
        <v>216</v>
      </c>
      <c r="K983" s="90"/>
      <c r="L983" s="13" t="s">
        <v>190</v>
      </c>
    </row>
    <row r="984" customFormat="false" ht="13.5" hidden="false" customHeight="false" outlineLevel="0" collapsed="false">
      <c r="A984" s="89"/>
      <c r="B984" s="13" t="s">
        <v>1214</v>
      </c>
      <c r="D984" s="89"/>
      <c r="F984" s="87"/>
      <c r="G984" s="13" t="s">
        <v>220</v>
      </c>
      <c r="H984" s="88"/>
      <c r="J984" s="13" t="n">
        <v>40</v>
      </c>
      <c r="K984" s="90"/>
      <c r="L984" s="13" t="s">
        <v>190</v>
      </c>
    </row>
    <row r="985" customFormat="false" ht="13.5" hidden="false" customHeight="false" outlineLevel="0" collapsed="false">
      <c r="A985" s="89"/>
      <c r="B985" s="13" t="s">
        <v>1215</v>
      </c>
      <c r="D985" s="89"/>
      <c r="F985" s="87"/>
      <c r="G985" s="13" t="s">
        <v>220</v>
      </c>
      <c r="H985" s="88"/>
      <c r="J985" s="13" t="s">
        <v>216</v>
      </c>
      <c r="K985" s="90"/>
      <c r="L985" s="13" t="s">
        <v>190</v>
      </c>
    </row>
    <row r="986" customFormat="false" ht="13.5" hidden="false" customHeight="false" outlineLevel="0" collapsed="false">
      <c r="A986" s="89"/>
      <c r="B986" s="13" t="s">
        <v>1216</v>
      </c>
      <c r="D986" s="89"/>
      <c r="F986" s="87"/>
      <c r="G986" s="13" t="s">
        <v>220</v>
      </c>
      <c r="H986" s="88"/>
      <c r="J986" s="13" t="s">
        <v>216</v>
      </c>
      <c r="K986" s="90"/>
      <c r="L986" s="13" t="s">
        <v>190</v>
      </c>
    </row>
    <row r="987" customFormat="false" ht="13.5" hidden="false" customHeight="false" outlineLevel="0" collapsed="false">
      <c r="A987" s="89"/>
      <c r="B987" s="13" t="s">
        <v>1217</v>
      </c>
      <c r="D987" s="89"/>
      <c r="F987" s="87"/>
      <c r="G987" s="13" t="s">
        <v>215</v>
      </c>
      <c r="H987" s="88"/>
      <c r="J987" s="13" t="s">
        <v>216</v>
      </c>
      <c r="K987" s="90"/>
      <c r="L987" s="13" t="s">
        <v>190</v>
      </c>
    </row>
    <row r="988" customFormat="false" ht="13.5" hidden="false" customHeight="false" outlineLevel="0" collapsed="false">
      <c r="A988" s="89"/>
      <c r="B988" s="13" t="s">
        <v>1218</v>
      </c>
      <c r="D988" s="89"/>
      <c r="F988" s="87"/>
      <c r="G988" s="13" t="s">
        <v>218</v>
      </c>
      <c r="H988" s="88"/>
      <c r="J988" s="13" t="s">
        <v>216</v>
      </c>
      <c r="K988" s="90"/>
      <c r="L988" s="13" t="s">
        <v>190</v>
      </c>
    </row>
    <row r="989" customFormat="false" ht="13.5" hidden="false" customHeight="false" outlineLevel="0" collapsed="false">
      <c r="A989" s="89"/>
      <c r="B989" s="13" t="s">
        <v>1219</v>
      </c>
      <c r="D989" s="89"/>
      <c r="F989" s="87"/>
      <c r="G989" s="13" t="s">
        <v>222</v>
      </c>
      <c r="H989" s="88"/>
      <c r="J989" s="13" t="s">
        <v>216</v>
      </c>
      <c r="K989" s="90"/>
      <c r="L989" s="13" t="s">
        <v>190</v>
      </c>
    </row>
    <row r="990" customFormat="false" ht="13.5" hidden="false" customHeight="false" outlineLevel="0" collapsed="false">
      <c r="A990" s="89"/>
      <c r="B990" s="13" t="s">
        <v>1220</v>
      </c>
      <c r="D990" s="89"/>
      <c r="F990" s="87"/>
      <c r="G990" s="13" t="s">
        <v>218</v>
      </c>
      <c r="H990" s="88"/>
      <c r="J990" s="13" t="s">
        <v>216</v>
      </c>
      <c r="K990" s="90"/>
      <c r="L990" s="13" t="s">
        <v>190</v>
      </c>
    </row>
    <row r="991" customFormat="false" ht="13.5" hidden="false" customHeight="false" outlineLevel="0" collapsed="false">
      <c r="A991" s="89"/>
      <c r="B991" s="13" t="s">
        <v>1221</v>
      </c>
      <c r="D991" s="89"/>
      <c r="F991" s="87"/>
      <c r="G991" s="13" t="s">
        <v>215</v>
      </c>
      <c r="H991" s="88"/>
      <c r="J991" s="13" t="s">
        <v>216</v>
      </c>
      <c r="K991" s="90"/>
      <c r="L991" s="13" t="s">
        <v>190</v>
      </c>
    </row>
    <row r="992" customFormat="false" ht="13.5" hidden="false" customHeight="false" outlineLevel="0" collapsed="false">
      <c r="A992" s="89"/>
      <c r="B992" s="13" t="s">
        <v>1222</v>
      </c>
      <c r="D992" s="89"/>
      <c r="F992" s="87"/>
      <c r="G992" s="13" t="s">
        <v>215</v>
      </c>
      <c r="H992" s="88"/>
      <c r="J992" s="13" t="s">
        <v>216</v>
      </c>
      <c r="K992" s="90"/>
      <c r="L992" s="13" t="s">
        <v>190</v>
      </c>
    </row>
    <row r="993" customFormat="false" ht="13.5" hidden="false" customHeight="false" outlineLevel="0" collapsed="false">
      <c r="A993" s="89"/>
      <c r="B993" s="13" t="s">
        <v>1223</v>
      </c>
      <c r="D993" s="89"/>
      <c r="F993" s="87"/>
      <c r="G993" s="13" t="s">
        <v>220</v>
      </c>
      <c r="H993" s="88"/>
      <c r="J993" s="13" t="s">
        <v>216</v>
      </c>
      <c r="K993" s="90"/>
      <c r="L993" s="13" t="s">
        <v>190</v>
      </c>
    </row>
    <row r="994" customFormat="false" ht="13.5" hidden="false" customHeight="false" outlineLevel="0" collapsed="false">
      <c r="A994" s="89"/>
      <c r="B994" s="13" t="s">
        <v>1224</v>
      </c>
      <c r="D994" s="89"/>
      <c r="F994" s="87"/>
      <c r="G994" s="13" t="s">
        <v>215</v>
      </c>
      <c r="H994" s="88"/>
      <c r="J994" s="13" t="s">
        <v>216</v>
      </c>
      <c r="K994" s="90"/>
      <c r="L994" s="13" t="s">
        <v>190</v>
      </c>
    </row>
    <row r="995" customFormat="false" ht="13.5" hidden="false" customHeight="false" outlineLevel="0" collapsed="false">
      <c r="A995" s="89"/>
      <c r="B995" s="13" t="s">
        <v>1225</v>
      </c>
      <c r="D995" s="89"/>
      <c r="F995" s="87"/>
      <c r="G995" s="13" t="s">
        <v>220</v>
      </c>
      <c r="H995" s="88"/>
      <c r="J995" s="13" t="s">
        <v>216</v>
      </c>
      <c r="K995" s="90"/>
      <c r="L995" s="13" t="s">
        <v>190</v>
      </c>
    </row>
    <row r="996" customFormat="false" ht="13.5" hidden="false" customHeight="false" outlineLevel="0" collapsed="false">
      <c r="A996" s="89"/>
      <c r="B996" s="13" t="s">
        <v>1226</v>
      </c>
      <c r="D996" s="89"/>
      <c r="F996" s="87"/>
      <c r="G996" s="13" t="s">
        <v>220</v>
      </c>
      <c r="H996" s="88"/>
      <c r="J996" s="13" t="s">
        <v>216</v>
      </c>
      <c r="K996" s="90"/>
      <c r="L996" s="13" t="s">
        <v>190</v>
      </c>
    </row>
    <row r="997" customFormat="false" ht="13.5" hidden="false" customHeight="false" outlineLevel="0" collapsed="false">
      <c r="A997" s="89"/>
      <c r="B997" s="13" t="s">
        <v>1227</v>
      </c>
      <c r="D997" s="89"/>
      <c r="F997" s="87"/>
      <c r="G997" s="13" t="s">
        <v>220</v>
      </c>
      <c r="H997" s="88"/>
      <c r="J997" s="13" t="s">
        <v>216</v>
      </c>
      <c r="K997" s="90"/>
      <c r="L997" s="13" t="s">
        <v>190</v>
      </c>
    </row>
    <row r="998" customFormat="false" ht="13.5" hidden="false" customHeight="false" outlineLevel="0" collapsed="false">
      <c r="A998" s="89"/>
      <c r="B998" s="13" t="s">
        <v>1228</v>
      </c>
      <c r="D998" s="89"/>
      <c r="F998" s="87"/>
      <c r="G998" s="13" t="s">
        <v>220</v>
      </c>
      <c r="H998" s="88"/>
      <c r="J998" s="13" t="s">
        <v>216</v>
      </c>
      <c r="K998" s="90"/>
      <c r="L998" s="13" t="s">
        <v>190</v>
      </c>
    </row>
    <row r="999" customFormat="false" ht="13.5" hidden="false" customHeight="false" outlineLevel="0" collapsed="false">
      <c r="A999" s="89"/>
      <c r="B999" s="13" t="s">
        <v>1229</v>
      </c>
      <c r="D999" s="89"/>
      <c r="F999" s="87"/>
      <c r="G999" s="13" t="s">
        <v>220</v>
      </c>
      <c r="H999" s="88"/>
      <c r="J999" s="13" t="s">
        <v>216</v>
      </c>
      <c r="K999" s="90"/>
      <c r="L999" s="13" t="s">
        <v>195</v>
      </c>
    </row>
    <row r="1000" customFormat="false" ht="13.5" hidden="false" customHeight="false" outlineLevel="0" collapsed="false">
      <c r="A1000" s="89"/>
      <c r="B1000" s="13" t="s">
        <v>1230</v>
      </c>
      <c r="D1000" s="89"/>
      <c r="F1000" s="87"/>
      <c r="G1000" s="13" t="s">
        <v>218</v>
      </c>
      <c r="H1000" s="88"/>
      <c r="J1000" s="13" t="s">
        <v>216</v>
      </c>
      <c r="K1000" s="90"/>
      <c r="L1000" s="13" t="s">
        <v>190</v>
      </c>
    </row>
    <row r="1001" customFormat="false" ht="13.5" hidden="false" customHeight="false" outlineLevel="0" collapsed="false">
      <c r="A1001" s="89"/>
      <c r="B1001" s="13" t="s">
        <v>1231</v>
      </c>
      <c r="D1001" s="89"/>
      <c r="F1001" s="87"/>
      <c r="G1001" s="13" t="s">
        <v>220</v>
      </c>
      <c r="H1001" s="88"/>
      <c r="J1001" s="13" t="s">
        <v>216</v>
      </c>
      <c r="K1001" s="90"/>
      <c r="L1001" s="13" t="s">
        <v>190</v>
      </c>
    </row>
    <row r="1002" customFormat="false" ht="13.5" hidden="false" customHeight="false" outlineLevel="0" collapsed="false">
      <c r="A1002" s="89"/>
      <c r="B1002" s="13" t="s">
        <v>1232</v>
      </c>
      <c r="D1002" s="89"/>
      <c r="F1002" s="87"/>
      <c r="G1002" s="13" t="s">
        <v>220</v>
      </c>
      <c r="H1002" s="88"/>
      <c r="J1002" s="13" t="n">
        <v>40</v>
      </c>
      <c r="K1002" s="90"/>
      <c r="L1002" s="13" t="s">
        <v>190</v>
      </c>
    </row>
    <row r="1003" customFormat="false" ht="13.5" hidden="false" customHeight="false" outlineLevel="0" collapsed="false">
      <c r="A1003" s="89"/>
      <c r="B1003" s="13" t="s">
        <v>1233</v>
      </c>
      <c r="D1003" s="89"/>
      <c r="F1003" s="87"/>
      <c r="G1003" s="13" t="s">
        <v>215</v>
      </c>
      <c r="H1003" s="88"/>
      <c r="J1003" s="13" t="s">
        <v>216</v>
      </c>
      <c r="K1003" s="90"/>
      <c r="L1003" s="13" t="s">
        <v>190</v>
      </c>
    </row>
    <row r="1004" customFormat="false" ht="13.5" hidden="false" customHeight="false" outlineLevel="0" collapsed="false">
      <c r="A1004" s="89"/>
      <c r="B1004" s="13" t="s">
        <v>1234</v>
      </c>
      <c r="D1004" s="89"/>
      <c r="F1004" s="87"/>
      <c r="G1004" s="13" t="s">
        <v>220</v>
      </c>
      <c r="H1004" s="88"/>
      <c r="J1004" s="13" t="s">
        <v>216</v>
      </c>
      <c r="K1004" s="90"/>
      <c r="L1004" s="13" t="s">
        <v>190</v>
      </c>
    </row>
    <row r="1005" customFormat="false" ht="13.5" hidden="false" customHeight="false" outlineLevel="0" collapsed="false">
      <c r="A1005" s="89"/>
      <c r="B1005" s="13" t="s">
        <v>1235</v>
      </c>
      <c r="D1005" s="89"/>
      <c r="F1005" s="87"/>
      <c r="G1005" s="13" t="s">
        <v>220</v>
      </c>
      <c r="H1005" s="88"/>
      <c r="J1005" s="13" t="s">
        <v>216</v>
      </c>
      <c r="K1005" s="90"/>
      <c r="L1005" s="13" t="s">
        <v>190</v>
      </c>
    </row>
    <row r="1006" customFormat="false" ht="13.5" hidden="false" customHeight="false" outlineLevel="0" collapsed="false">
      <c r="A1006" s="89"/>
      <c r="B1006" s="13" t="s">
        <v>1236</v>
      </c>
      <c r="D1006" s="89"/>
      <c r="F1006" s="87"/>
      <c r="G1006" s="13" t="s">
        <v>222</v>
      </c>
      <c r="H1006" s="88"/>
      <c r="J1006" s="13" t="s">
        <v>216</v>
      </c>
      <c r="K1006" s="90"/>
      <c r="L1006" s="13" t="s">
        <v>190</v>
      </c>
    </row>
    <row r="1007" customFormat="false" ht="13.5" hidden="false" customHeight="false" outlineLevel="0" collapsed="false">
      <c r="A1007" s="89"/>
      <c r="B1007" s="13" t="s">
        <v>1237</v>
      </c>
      <c r="D1007" s="89"/>
      <c r="F1007" s="87"/>
      <c r="G1007" s="13" t="s">
        <v>222</v>
      </c>
      <c r="H1007" s="88"/>
      <c r="J1007" s="13" t="s">
        <v>216</v>
      </c>
      <c r="K1007" s="90"/>
      <c r="L1007" s="13" t="s">
        <v>190</v>
      </c>
    </row>
    <row r="1008" customFormat="false" ht="13.5" hidden="false" customHeight="false" outlineLevel="0" collapsed="false">
      <c r="A1008" s="89"/>
      <c r="B1008" s="13" t="s">
        <v>1238</v>
      </c>
      <c r="D1008" s="89"/>
      <c r="F1008" s="87"/>
      <c r="G1008" s="13" t="s">
        <v>215</v>
      </c>
      <c r="H1008" s="88"/>
      <c r="J1008" s="13" t="s">
        <v>216</v>
      </c>
      <c r="K1008" s="90"/>
      <c r="L1008" s="13" t="s">
        <v>190</v>
      </c>
    </row>
    <row r="1009" customFormat="false" ht="13.5" hidden="false" customHeight="false" outlineLevel="0" collapsed="false">
      <c r="A1009" s="89"/>
      <c r="B1009" s="13" t="s">
        <v>1239</v>
      </c>
      <c r="D1009" s="89"/>
      <c r="F1009" s="87"/>
      <c r="G1009" s="13" t="s">
        <v>220</v>
      </c>
      <c r="H1009" s="88"/>
      <c r="J1009" s="13" t="s">
        <v>216</v>
      </c>
      <c r="K1009" s="90"/>
      <c r="L1009" s="13" t="s">
        <v>190</v>
      </c>
    </row>
    <row r="1010" customFormat="false" ht="13.5" hidden="false" customHeight="false" outlineLevel="0" collapsed="false">
      <c r="A1010" s="89"/>
      <c r="B1010" s="13" t="s">
        <v>1240</v>
      </c>
      <c r="D1010" s="89"/>
      <c r="F1010" s="87"/>
      <c r="G1010" s="13" t="s">
        <v>220</v>
      </c>
      <c r="H1010" s="88"/>
      <c r="J1010" s="13" t="s">
        <v>216</v>
      </c>
      <c r="K1010" s="90"/>
      <c r="L1010" s="13" t="s">
        <v>190</v>
      </c>
    </row>
    <row r="1011" customFormat="false" ht="13.5" hidden="false" customHeight="false" outlineLevel="0" collapsed="false">
      <c r="A1011" s="89"/>
      <c r="B1011" s="13" t="s">
        <v>1241</v>
      </c>
      <c r="D1011" s="89"/>
      <c r="F1011" s="87"/>
      <c r="G1011" s="13" t="s">
        <v>215</v>
      </c>
      <c r="H1011" s="88"/>
      <c r="J1011" s="13" t="s">
        <v>216</v>
      </c>
      <c r="K1011" s="90"/>
      <c r="L1011" s="13" t="s">
        <v>190</v>
      </c>
    </row>
    <row r="1012" customFormat="false" ht="13.5" hidden="false" customHeight="false" outlineLevel="0" collapsed="false">
      <c r="A1012" s="89"/>
      <c r="B1012" s="13" t="s">
        <v>1242</v>
      </c>
      <c r="D1012" s="89"/>
      <c r="F1012" s="87"/>
      <c r="G1012" s="13" t="s">
        <v>220</v>
      </c>
      <c r="H1012" s="88"/>
      <c r="J1012" s="13" t="s">
        <v>216</v>
      </c>
      <c r="K1012" s="90"/>
      <c r="L1012" s="13" t="s">
        <v>190</v>
      </c>
    </row>
    <row r="1013" customFormat="false" ht="13.5" hidden="false" customHeight="false" outlineLevel="0" collapsed="false">
      <c r="A1013" s="89"/>
      <c r="B1013" s="13" t="s">
        <v>1243</v>
      </c>
      <c r="D1013" s="89"/>
      <c r="F1013" s="87"/>
      <c r="G1013" s="13" t="s">
        <v>220</v>
      </c>
      <c r="H1013" s="88"/>
      <c r="J1013" s="13" t="s">
        <v>216</v>
      </c>
      <c r="K1013" s="90"/>
      <c r="L1013" s="13" t="s">
        <v>190</v>
      </c>
    </row>
    <row r="1014" customFormat="false" ht="13.5" hidden="false" customHeight="false" outlineLevel="0" collapsed="false">
      <c r="A1014" s="89"/>
      <c r="B1014" s="13" t="s">
        <v>1244</v>
      </c>
      <c r="D1014" s="89"/>
      <c r="F1014" s="87"/>
      <c r="G1014" s="13" t="s">
        <v>220</v>
      </c>
      <c r="H1014" s="88"/>
      <c r="J1014" s="13" t="s">
        <v>216</v>
      </c>
      <c r="K1014" s="90"/>
      <c r="L1014" s="13" t="s">
        <v>190</v>
      </c>
    </row>
    <row r="1015" customFormat="false" ht="13.5" hidden="false" customHeight="false" outlineLevel="0" collapsed="false">
      <c r="A1015" s="89"/>
      <c r="B1015" s="13" t="s">
        <v>1245</v>
      </c>
      <c r="D1015" s="89"/>
      <c r="F1015" s="87"/>
      <c r="G1015" s="13" t="s">
        <v>224</v>
      </c>
      <c r="H1015" s="88"/>
      <c r="J1015" s="13" t="n">
        <v>40</v>
      </c>
      <c r="K1015" s="90"/>
      <c r="L1015" s="13" t="s">
        <v>195</v>
      </c>
    </row>
    <row r="1016" customFormat="false" ht="13.5" hidden="false" customHeight="false" outlineLevel="0" collapsed="false">
      <c r="A1016" s="89"/>
      <c r="B1016" s="13" t="s">
        <v>1246</v>
      </c>
      <c r="D1016" s="89"/>
      <c r="F1016" s="87"/>
      <c r="G1016" s="13" t="s">
        <v>215</v>
      </c>
      <c r="H1016" s="88"/>
      <c r="J1016" s="13" t="s">
        <v>216</v>
      </c>
      <c r="K1016" s="90"/>
      <c r="L1016" s="13" t="s">
        <v>190</v>
      </c>
    </row>
    <row r="1017" customFormat="false" ht="13.5" hidden="false" customHeight="false" outlineLevel="0" collapsed="false">
      <c r="A1017" s="89"/>
      <c r="B1017" s="13" t="s">
        <v>1247</v>
      </c>
      <c r="D1017" s="89"/>
      <c r="F1017" s="87"/>
      <c r="G1017" s="13" t="s">
        <v>220</v>
      </c>
      <c r="H1017" s="88"/>
      <c r="J1017" s="13" t="s">
        <v>216</v>
      </c>
      <c r="K1017" s="90"/>
      <c r="L1017" s="13" t="s">
        <v>190</v>
      </c>
    </row>
    <row r="1018" customFormat="false" ht="13.5" hidden="false" customHeight="false" outlineLevel="0" collapsed="false">
      <c r="A1018" s="89"/>
      <c r="B1018" s="13" t="s">
        <v>1248</v>
      </c>
      <c r="D1018" s="89"/>
      <c r="F1018" s="87"/>
      <c r="G1018" s="13" t="s">
        <v>224</v>
      </c>
      <c r="H1018" s="88"/>
      <c r="J1018" s="13" t="n">
        <v>40</v>
      </c>
      <c r="K1018" s="90"/>
      <c r="L1018" s="13" t="s">
        <v>195</v>
      </c>
    </row>
    <row r="1019" customFormat="false" ht="13.5" hidden="false" customHeight="false" outlineLevel="0" collapsed="false">
      <c r="A1019" s="89"/>
      <c r="B1019" s="13" t="s">
        <v>1249</v>
      </c>
      <c r="D1019" s="89"/>
      <c r="F1019" s="87"/>
      <c r="G1019" s="13" t="s">
        <v>220</v>
      </c>
      <c r="H1019" s="88"/>
      <c r="J1019" s="13" t="s">
        <v>216</v>
      </c>
      <c r="K1019" s="90"/>
      <c r="L1019" s="13" t="s">
        <v>190</v>
      </c>
    </row>
    <row r="1020" customFormat="false" ht="13.5" hidden="false" customHeight="false" outlineLevel="0" collapsed="false">
      <c r="A1020" s="89"/>
      <c r="B1020" s="13" t="s">
        <v>1250</v>
      </c>
      <c r="D1020" s="89"/>
      <c r="F1020" s="87"/>
      <c r="G1020" s="13" t="s">
        <v>222</v>
      </c>
      <c r="H1020" s="88"/>
      <c r="J1020" s="13" t="s">
        <v>216</v>
      </c>
      <c r="K1020" s="90"/>
      <c r="L1020" s="13" t="s">
        <v>190</v>
      </c>
    </row>
    <row r="1021" customFormat="false" ht="13.5" hidden="false" customHeight="false" outlineLevel="0" collapsed="false">
      <c r="A1021" s="89"/>
      <c r="B1021" s="13" t="s">
        <v>1251</v>
      </c>
      <c r="D1021" s="89"/>
      <c r="F1021" s="87"/>
      <c r="G1021" s="13" t="s">
        <v>220</v>
      </c>
      <c r="H1021" s="88"/>
      <c r="J1021" s="13" t="n">
        <v>40</v>
      </c>
      <c r="K1021" s="90"/>
      <c r="L1021" s="13" t="s">
        <v>190</v>
      </c>
    </row>
    <row r="1022" customFormat="false" ht="13.5" hidden="false" customHeight="false" outlineLevel="0" collapsed="false">
      <c r="A1022" s="89"/>
      <c r="B1022" s="13" t="s">
        <v>1252</v>
      </c>
      <c r="D1022" s="89"/>
      <c r="F1022" s="87"/>
      <c r="G1022" s="13" t="s">
        <v>222</v>
      </c>
      <c r="H1022" s="88"/>
      <c r="J1022" s="13" t="s">
        <v>216</v>
      </c>
      <c r="K1022" s="90"/>
      <c r="L1022" s="13" t="s">
        <v>190</v>
      </c>
    </row>
    <row r="1023" customFormat="false" ht="13.5" hidden="false" customHeight="false" outlineLevel="0" collapsed="false">
      <c r="A1023" s="89"/>
      <c r="B1023" s="13" t="s">
        <v>1253</v>
      </c>
      <c r="D1023" s="89"/>
      <c r="F1023" s="87"/>
      <c r="G1023" s="13" t="s">
        <v>218</v>
      </c>
      <c r="H1023" s="88"/>
      <c r="J1023" s="13" t="s">
        <v>216</v>
      </c>
      <c r="K1023" s="90"/>
      <c r="L1023" s="13" t="s">
        <v>190</v>
      </c>
    </row>
    <row r="1024" customFormat="false" ht="13.5" hidden="false" customHeight="false" outlineLevel="0" collapsed="false">
      <c r="A1024" s="89"/>
      <c r="B1024" s="13" t="s">
        <v>1254</v>
      </c>
      <c r="D1024" s="89"/>
      <c r="F1024" s="87"/>
      <c r="G1024" s="13" t="s">
        <v>215</v>
      </c>
      <c r="H1024" s="88"/>
      <c r="J1024" s="13" t="s">
        <v>216</v>
      </c>
      <c r="K1024" s="90"/>
      <c r="L1024" s="13" t="s">
        <v>190</v>
      </c>
    </row>
    <row r="1025" customFormat="false" ht="13.5" hidden="false" customHeight="false" outlineLevel="0" collapsed="false">
      <c r="A1025" s="89"/>
      <c r="B1025" s="13" t="s">
        <v>1255</v>
      </c>
      <c r="D1025" s="89"/>
      <c r="F1025" s="87"/>
      <c r="G1025" s="13" t="s">
        <v>220</v>
      </c>
      <c r="H1025" s="88"/>
      <c r="J1025" s="13" t="s">
        <v>216</v>
      </c>
      <c r="K1025" s="90"/>
      <c r="L1025" s="13" t="s">
        <v>195</v>
      </c>
    </row>
    <row r="1026" customFormat="false" ht="13.5" hidden="false" customHeight="false" outlineLevel="0" collapsed="false">
      <c r="A1026" s="89"/>
      <c r="B1026" s="13" t="s">
        <v>1256</v>
      </c>
      <c r="D1026" s="89"/>
      <c r="F1026" s="87"/>
      <c r="G1026" s="13" t="s">
        <v>215</v>
      </c>
      <c r="H1026" s="88"/>
      <c r="J1026" s="13" t="s">
        <v>216</v>
      </c>
      <c r="K1026" s="90"/>
      <c r="L1026" s="13" t="s">
        <v>190</v>
      </c>
    </row>
    <row r="1027" customFormat="false" ht="13.5" hidden="false" customHeight="false" outlineLevel="0" collapsed="false">
      <c r="A1027" s="89"/>
      <c r="B1027" s="13" t="s">
        <v>1257</v>
      </c>
      <c r="D1027" s="89"/>
      <c r="F1027" s="87"/>
      <c r="G1027" s="13" t="s">
        <v>373</v>
      </c>
      <c r="H1027" s="88"/>
      <c r="J1027" s="13" t="n">
        <v>20</v>
      </c>
      <c r="K1027" s="90"/>
      <c r="L1027" s="13" t="s">
        <v>332</v>
      </c>
    </row>
    <row r="1028" customFormat="false" ht="13.5" hidden="false" customHeight="false" outlineLevel="0" collapsed="false">
      <c r="A1028" s="89"/>
      <c r="B1028" s="13" t="s">
        <v>1258</v>
      </c>
      <c r="D1028" s="89"/>
      <c r="F1028" s="87"/>
      <c r="G1028" s="13" t="s">
        <v>218</v>
      </c>
      <c r="H1028" s="88"/>
      <c r="J1028" s="13" t="s">
        <v>216</v>
      </c>
      <c r="K1028" s="90"/>
      <c r="L1028" s="13" t="s">
        <v>190</v>
      </c>
    </row>
    <row r="1029" customFormat="false" ht="13.5" hidden="false" customHeight="false" outlineLevel="0" collapsed="false">
      <c r="A1029" s="89"/>
      <c r="B1029" s="13" t="s">
        <v>1259</v>
      </c>
      <c r="D1029" s="89"/>
      <c r="F1029" s="87"/>
      <c r="G1029" s="13" t="s">
        <v>215</v>
      </c>
      <c r="H1029" s="88"/>
      <c r="J1029" s="13" t="s">
        <v>216</v>
      </c>
      <c r="K1029" s="90"/>
      <c r="L1029" s="13" t="s">
        <v>190</v>
      </c>
    </row>
    <row r="1030" customFormat="false" ht="13.5" hidden="false" customHeight="false" outlineLevel="0" collapsed="false">
      <c r="A1030" s="89"/>
      <c r="B1030" s="13" t="s">
        <v>1260</v>
      </c>
      <c r="D1030" s="89"/>
      <c r="F1030" s="87"/>
      <c r="G1030" s="13" t="s">
        <v>215</v>
      </c>
      <c r="H1030" s="88"/>
      <c r="J1030" s="13" t="s">
        <v>216</v>
      </c>
      <c r="K1030" s="90"/>
      <c r="L1030" s="13" t="s">
        <v>190</v>
      </c>
    </row>
    <row r="1031" customFormat="false" ht="13.5" hidden="false" customHeight="false" outlineLevel="0" collapsed="false">
      <c r="A1031" s="89"/>
      <c r="B1031" s="13" t="s">
        <v>1261</v>
      </c>
      <c r="D1031" s="89"/>
      <c r="F1031" s="87"/>
      <c r="G1031" s="13" t="s">
        <v>220</v>
      </c>
      <c r="H1031" s="88"/>
      <c r="J1031" s="13" t="n">
        <v>20</v>
      </c>
      <c r="K1031" s="90"/>
      <c r="L1031" s="13" t="s">
        <v>190</v>
      </c>
    </row>
    <row r="1032" customFormat="false" ht="13.5" hidden="false" customHeight="false" outlineLevel="0" collapsed="false">
      <c r="A1032" s="89"/>
      <c r="B1032" s="13" t="s">
        <v>1262</v>
      </c>
      <c r="D1032" s="89"/>
      <c r="F1032" s="87"/>
      <c r="G1032" s="13" t="s">
        <v>215</v>
      </c>
      <c r="H1032" s="88"/>
      <c r="J1032" s="13" t="s">
        <v>216</v>
      </c>
      <c r="K1032" s="90"/>
      <c r="L1032" s="13" t="s">
        <v>190</v>
      </c>
    </row>
    <row r="1033" customFormat="false" ht="13.5" hidden="false" customHeight="false" outlineLevel="0" collapsed="false">
      <c r="A1033" s="89"/>
      <c r="B1033" s="13" t="s">
        <v>1263</v>
      </c>
      <c r="D1033" s="89"/>
      <c r="F1033" s="87"/>
      <c r="G1033" s="13" t="s">
        <v>220</v>
      </c>
      <c r="H1033" s="88"/>
      <c r="J1033" s="13" t="s">
        <v>216</v>
      </c>
      <c r="K1033" s="90"/>
      <c r="L1033" s="13" t="s">
        <v>190</v>
      </c>
    </row>
    <row r="1034" customFormat="false" ht="13.5" hidden="false" customHeight="false" outlineLevel="0" collapsed="false">
      <c r="A1034" s="89"/>
      <c r="B1034" s="13" t="s">
        <v>1264</v>
      </c>
      <c r="D1034" s="89"/>
      <c r="F1034" s="87"/>
      <c r="G1034" s="13" t="s">
        <v>220</v>
      </c>
      <c r="H1034" s="88"/>
      <c r="J1034" s="13" t="n">
        <v>20</v>
      </c>
      <c r="K1034" s="90"/>
      <c r="L1034" s="13" t="s">
        <v>195</v>
      </c>
    </row>
    <row r="1035" customFormat="false" ht="13.5" hidden="false" customHeight="false" outlineLevel="0" collapsed="false">
      <c r="A1035" s="89"/>
      <c r="B1035" s="13" t="s">
        <v>1265</v>
      </c>
      <c r="D1035" s="89"/>
      <c r="F1035" s="87"/>
      <c r="G1035" s="13" t="s">
        <v>215</v>
      </c>
      <c r="H1035" s="88"/>
      <c r="J1035" s="13" t="s">
        <v>216</v>
      </c>
      <c r="K1035" s="90"/>
      <c r="L1035" s="13" t="s">
        <v>190</v>
      </c>
    </row>
    <row r="1036" customFormat="false" ht="13.5" hidden="false" customHeight="false" outlineLevel="0" collapsed="false">
      <c r="A1036" s="89"/>
      <c r="B1036" s="13" t="s">
        <v>1266</v>
      </c>
      <c r="D1036" s="89"/>
      <c r="F1036" s="87"/>
      <c r="G1036" s="13" t="s">
        <v>218</v>
      </c>
      <c r="H1036" s="88"/>
      <c r="J1036" s="13" t="s">
        <v>216</v>
      </c>
      <c r="K1036" s="90"/>
      <c r="L1036" s="13" t="s">
        <v>190</v>
      </c>
    </row>
    <row r="1037" customFormat="false" ht="13.5" hidden="false" customHeight="false" outlineLevel="0" collapsed="false">
      <c r="A1037" s="89"/>
      <c r="B1037" s="13" t="s">
        <v>1267</v>
      </c>
      <c r="D1037" s="89"/>
      <c r="F1037" s="87"/>
      <c r="G1037" s="13" t="s">
        <v>218</v>
      </c>
      <c r="H1037" s="88"/>
      <c r="J1037" s="13" t="s">
        <v>216</v>
      </c>
      <c r="K1037" s="90"/>
      <c r="L1037" s="13" t="s">
        <v>190</v>
      </c>
    </row>
    <row r="1038" customFormat="false" ht="13.5" hidden="false" customHeight="false" outlineLevel="0" collapsed="false">
      <c r="A1038" s="89"/>
      <c r="B1038" s="13" t="s">
        <v>1268</v>
      </c>
      <c r="D1038" s="89"/>
      <c r="F1038" s="87"/>
      <c r="G1038" s="13" t="s">
        <v>215</v>
      </c>
      <c r="H1038" s="88"/>
      <c r="J1038" s="13" t="s">
        <v>216</v>
      </c>
      <c r="K1038" s="90"/>
      <c r="L1038" s="13" t="s">
        <v>190</v>
      </c>
    </row>
    <row r="1039" customFormat="false" ht="13.5" hidden="false" customHeight="false" outlineLevel="0" collapsed="false">
      <c r="A1039" s="89"/>
      <c r="B1039" s="13" t="s">
        <v>1269</v>
      </c>
      <c r="D1039" s="89"/>
      <c r="F1039" s="87"/>
      <c r="G1039" s="13" t="s">
        <v>218</v>
      </c>
      <c r="H1039" s="88"/>
      <c r="J1039" s="13" t="s">
        <v>216</v>
      </c>
      <c r="K1039" s="90"/>
      <c r="L1039" s="13" t="s">
        <v>190</v>
      </c>
    </row>
    <row r="1040" customFormat="false" ht="13.5" hidden="false" customHeight="false" outlineLevel="0" collapsed="false">
      <c r="A1040" s="89"/>
      <c r="B1040" s="13" t="s">
        <v>1270</v>
      </c>
      <c r="D1040" s="89"/>
      <c r="F1040" s="87"/>
      <c r="G1040" s="13" t="s">
        <v>215</v>
      </c>
      <c r="H1040" s="88"/>
      <c r="J1040" s="13" t="s">
        <v>216</v>
      </c>
      <c r="K1040" s="90"/>
      <c r="L1040" s="13" t="s">
        <v>190</v>
      </c>
    </row>
    <row r="1041" customFormat="false" ht="13.5" hidden="false" customHeight="false" outlineLevel="0" collapsed="false">
      <c r="A1041" s="89"/>
      <c r="B1041" s="13" t="s">
        <v>1271</v>
      </c>
      <c r="D1041" s="89"/>
      <c r="F1041" s="87"/>
      <c r="G1041" s="13" t="s">
        <v>215</v>
      </c>
      <c r="H1041" s="88"/>
      <c r="J1041" s="13" t="n">
        <v>20</v>
      </c>
      <c r="K1041" s="90"/>
      <c r="L1041" s="13" t="s">
        <v>190</v>
      </c>
    </row>
    <row r="1042" customFormat="false" ht="13.5" hidden="false" customHeight="false" outlineLevel="0" collapsed="false">
      <c r="A1042" s="89"/>
      <c r="B1042" s="13" t="s">
        <v>1272</v>
      </c>
      <c r="D1042" s="89"/>
      <c r="F1042" s="87"/>
      <c r="G1042" s="13" t="s">
        <v>373</v>
      </c>
      <c r="H1042" s="88"/>
      <c r="J1042" s="13" t="n">
        <v>20</v>
      </c>
      <c r="K1042" s="90"/>
      <c r="L1042" s="13" t="s">
        <v>197</v>
      </c>
    </row>
    <row r="1043" customFormat="false" ht="13.5" hidden="false" customHeight="false" outlineLevel="0" collapsed="false">
      <c r="A1043" s="89"/>
      <c r="B1043" s="13" t="s">
        <v>1273</v>
      </c>
      <c r="D1043" s="89"/>
      <c r="F1043" s="87"/>
      <c r="G1043" s="13" t="s">
        <v>215</v>
      </c>
      <c r="H1043" s="88"/>
      <c r="J1043" s="13" t="s">
        <v>216</v>
      </c>
      <c r="K1043" s="90"/>
      <c r="L1043" s="13" t="s">
        <v>190</v>
      </c>
    </row>
    <row r="1044" customFormat="false" ht="13.5" hidden="false" customHeight="false" outlineLevel="0" collapsed="false">
      <c r="A1044" s="89"/>
      <c r="B1044" s="13" t="s">
        <v>1274</v>
      </c>
      <c r="D1044" s="89"/>
      <c r="F1044" s="87"/>
      <c r="G1044" s="13" t="s">
        <v>215</v>
      </c>
      <c r="H1044" s="88"/>
      <c r="J1044" s="13" t="s">
        <v>216</v>
      </c>
      <c r="K1044" s="90"/>
      <c r="L1044" s="13" t="s">
        <v>190</v>
      </c>
    </row>
    <row r="1045" customFormat="false" ht="13.5" hidden="false" customHeight="false" outlineLevel="0" collapsed="false">
      <c r="A1045" s="89"/>
      <c r="B1045" s="13" t="s">
        <v>1275</v>
      </c>
      <c r="D1045" s="89"/>
      <c r="F1045" s="87"/>
      <c r="G1045" s="13" t="s">
        <v>224</v>
      </c>
      <c r="H1045" s="88"/>
      <c r="J1045" s="13" t="n">
        <v>20</v>
      </c>
      <c r="K1045" s="90"/>
      <c r="L1045" s="13" t="s">
        <v>190</v>
      </c>
    </row>
    <row r="1046" customFormat="false" ht="13.5" hidden="false" customHeight="false" outlineLevel="0" collapsed="false">
      <c r="A1046" s="89"/>
      <c r="B1046" s="13" t="s">
        <v>1276</v>
      </c>
      <c r="D1046" s="89"/>
      <c r="F1046" s="87"/>
      <c r="G1046" s="13" t="s">
        <v>218</v>
      </c>
      <c r="H1046" s="88"/>
      <c r="J1046" s="13" t="s">
        <v>216</v>
      </c>
      <c r="K1046" s="90"/>
      <c r="L1046" s="13" t="s">
        <v>190</v>
      </c>
    </row>
    <row r="1047" customFormat="false" ht="13.5" hidden="false" customHeight="false" outlineLevel="0" collapsed="false">
      <c r="A1047" s="89"/>
      <c r="B1047" s="13" t="s">
        <v>1277</v>
      </c>
      <c r="D1047" s="89"/>
      <c r="F1047" s="87"/>
      <c r="G1047" s="13" t="s">
        <v>215</v>
      </c>
      <c r="H1047" s="88"/>
      <c r="J1047" s="13" t="s">
        <v>216</v>
      </c>
      <c r="K1047" s="90"/>
      <c r="L1047" s="13" t="s">
        <v>190</v>
      </c>
    </row>
    <row r="1048" customFormat="false" ht="13.5" hidden="false" customHeight="false" outlineLevel="0" collapsed="false">
      <c r="A1048" s="89"/>
      <c r="B1048" s="13" t="s">
        <v>1278</v>
      </c>
      <c r="D1048" s="89"/>
      <c r="F1048" s="87"/>
      <c r="G1048" s="13" t="s">
        <v>218</v>
      </c>
      <c r="H1048" s="88"/>
      <c r="J1048" s="13" t="n">
        <v>40</v>
      </c>
      <c r="K1048" s="90"/>
      <c r="L1048" s="13" t="s">
        <v>190</v>
      </c>
    </row>
    <row r="1049" customFormat="false" ht="13.5" hidden="false" customHeight="false" outlineLevel="0" collapsed="false">
      <c r="A1049" s="89"/>
      <c r="B1049" s="13" t="s">
        <v>1279</v>
      </c>
      <c r="D1049" s="89"/>
      <c r="F1049" s="87"/>
      <c r="G1049" s="13" t="s">
        <v>222</v>
      </c>
      <c r="H1049" s="88"/>
      <c r="J1049" s="13" t="n">
        <v>40</v>
      </c>
      <c r="K1049" s="90"/>
      <c r="L1049" s="13" t="s">
        <v>190</v>
      </c>
    </row>
    <row r="1050" customFormat="false" ht="13.5" hidden="false" customHeight="false" outlineLevel="0" collapsed="false">
      <c r="A1050" s="89"/>
      <c r="B1050" s="13" t="s">
        <v>1280</v>
      </c>
      <c r="D1050" s="89"/>
      <c r="F1050" s="87"/>
      <c r="G1050" s="13" t="s">
        <v>218</v>
      </c>
      <c r="H1050" s="88"/>
      <c r="J1050" s="13" t="s">
        <v>216</v>
      </c>
      <c r="K1050" s="90"/>
      <c r="L1050" s="13" t="s">
        <v>190</v>
      </c>
    </row>
    <row r="1051" customFormat="false" ht="13.5" hidden="false" customHeight="false" outlineLevel="0" collapsed="false">
      <c r="A1051" s="89"/>
      <c r="B1051" s="13" t="s">
        <v>1281</v>
      </c>
      <c r="D1051" s="89"/>
      <c r="F1051" s="87"/>
      <c r="G1051" s="13" t="s">
        <v>218</v>
      </c>
      <c r="H1051" s="88"/>
      <c r="J1051" s="13" t="s">
        <v>216</v>
      </c>
      <c r="K1051" s="90"/>
      <c r="L1051" s="13" t="s">
        <v>190</v>
      </c>
    </row>
    <row r="1052" customFormat="false" ht="13.5" hidden="false" customHeight="false" outlineLevel="0" collapsed="false">
      <c r="A1052" s="89"/>
      <c r="B1052" s="13" t="s">
        <v>1282</v>
      </c>
      <c r="D1052" s="89"/>
      <c r="F1052" s="87"/>
      <c r="G1052" s="13" t="s">
        <v>218</v>
      </c>
      <c r="H1052" s="88"/>
      <c r="J1052" s="13" t="n">
        <v>40</v>
      </c>
      <c r="K1052" s="90"/>
      <c r="L1052" s="13" t="s">
        <v>190</v>
      </c>
    </row>
    <row r="1053" customFormat="false" ht="13.5" hidden="false" customHeight="false" outlineLevel="0" collapsed="false">
      <c r="A1053" s="89"/>
      <c r="B1053" s="13" t="s">
        <v>1283</v>
      </c>
      <c r="D1053" s="89"/>
      <c r="F1053" s="87"/>
      <c r="G1053" s="13" t="s">
        <v>218</v>
      </c>
      <c r="H1053" s="88"/>
      <c r="J1053" s="13" t="s">
        <v>216</v>
      </c>
      <c r="K1053" s="90"/>
      <c r="L1053" s="13" t="s">
        <v>190</v>
      </c>
    </row>
    <row r="1054" customFormat="false" ht="13.5" hidden="false" customHeight="false" outlineLevel="0" collapsed="false">
      <c r="A1054" s="89"/>
      <c r="B1054" s="13" t="s">
        <v>1284</v>
      </c>
      <c r="D1054" s="89"/>
      <c r="F1054" s="87"/>
      <c r="G1054" s="13" t="s">
        <v>215</v>
      </c>
      <c r="H1054" s="88"/>
      <c r="J1054" s="13" t="n">
        <v>40</v>
      </c>
      <c r="K1054" s="90"/>
      <c r="L1054" s="13" t="s">
        <v>190</v>
      </c>
    </row>
    <row r="1055" customFormat="false" ht="13.5" hidden="false" customHeight="false" outlineLevel="0" collapsed="false">
      <c r="A1055" s="89"/>
      <c r="B1055" s="13" t="s">
        <v>1285</v>
      </c>
      <c r="D1055" s="89"/>
      <c r="F1055" s="87"/>
      <c r="G1055" s="13" t="s">
        <v>220</v>
      </c>
      <c r="H1055" s="88"/>
      <c r="J1055" s="13" t="s">
        <v>216</v>
      </c>
      <c r="K1055" s="90"/>
      <c r="L1055" s="13" t="s">
        <v>190</v>
      </c>
    </row>
    <row r="1056" customFormat="false" ht="13.5" hidden="false" customHeight="false" outlineLevel="0" collapsed="false">
      <c r="A1056" s="89"/>
      <c r="B1056" s="13" t="s">
        <v>1286</v>
      </c>
      <c r="D1056" s="89"/>
      <c r="F1056" s="87"/>
      <c r="G1056" s="13" t="s">
        <v>222</v>
      </c>
      <c r="H1056" s="88"/>
      <c r="J1056" s="13" t="s">
        <v>216</v>
      </c>
      <c r="K1056" s="90"/>
      <c r="L1056" s="13" t="s">
        <v>190</v>
      </c>
    </row>
    <row r="1057" customFormat="false" ht="13.5" hidden="false" customHeight="false" outlineLevel="0" collapsed="false">
      <c r="A1057" s="89"/>
      <c r="B1057" s="13" t="s">
        <v>1287</v>
      </c>
      <c r="D1057" s="89"/>
      <c r="F1057" s="87"/>
      <c r="G1057" s="13" t="s">
        <v>215</v>
      </c>
      <c r="H1057" s="88"/>
      <c r="J1057" s="13" t="s">
        <v>216</v>
      </c>
      <c r="K1057" s="90"/>
      <c r="L1057" s="13" t="s">
        <v>190</v>
      </c>
    </row>
    <row r="1058" customFormat="false" ht="13.5" hidden="false" customHeight="false" outlineLevel="0" collapsed="false">
      <c r="A1058" s="89"/>
      <c r="B1058" s="13" t="s">
        <v>1288</v>
      </c>
      <c r="D1058" s="89"/>
      <c r="F1058" s="87"/>
      <c r="G1058" s="13" t="s">
        <v>220</v>
      </c>
      <c r="H1058" s="88"/>
      <c r="J1058" s="13" t="s">
        <v>216</v>
      </c>
      <c r="K1058" s="90"/>
      <c r="L1058" s="13" t="s">
        <v>190</v>
      </c>
    </row>
    <row r="1059" customFormat="false" ht="13.5" hidden="false" customHeight="false" outlineLevel="0" collapsed="false">
      <c r="A1059" s="89"/>
      <c r="B1059" s="13" t="s">
        <v>1289</v>
      </c>
      <c r="D1059" s="89"/>
      <c r="F1059" s="87"/>
      <c r="G1059" s="13" t="s">
        <v>218</v>
      </c>
      <c r="H1059" s="88"/>
      <c r="J1059" s="13" t="s">
        <v>216</v>
      </c>
      <c r="K1059" s="90"/>
      <c r="L1059" s="13" t="s">
        <v>190</v>
      </c>
    </row>
    <row r="1060" customFormat="false" ht="13.5" hidden="false" customHeight="false" outlineLevel="0" collapsed="false">
      <c r="A1060" s="89"/>
      <c r="B1060" s="13" t="s">
        <v>1290</v>
      </c>
      <c r="D1060" s="89"/>
      <c r="F1060" s="87"/>
      <c r="G1060" s="13" t="s">
        <v>220</v>
      </c>
      <c r="H1060" s="88"/>
      <c r="J1060" s="13" t="s">
        <v>216</v>
      </c>
      <c r="K1060" s="90"/>
      <c r="L1060" s="13" t="s">
        <v>190</v>
      </c>
    </row>
    <row r="1061" customFormat="false" ht="13.5" hidden="false" customHeight="false" outlineLevel="0" collapsed="false">
      <c r="A1061" s="89"/>
      <c r="B1061" s="13" t="s">
        <v>1291</v>
      </c>
      <c r="D1061" s="89"/>
      <c r="F1061" s="87"/>
      <c r="G1061" s="13" t="s">
        <v>215</v>
      </c>
      <c r="H1061" s="88"/>
      <c r="J1061" s="13" t="s">
        <v>216</v>
      </c>
      <c r="K1061" s="90"/>
      <c r="L1061" s="13" t="s">
        <v>190</v>
      </c>
    </row>
    <row r="1062" customFormat="false" ht="13.5" hidden="false" customHeight="false" outlineLevel="0" collapsed="false">
      <c r="A1062" s="89"/>
      <c r="B1062" s="13" t="s">
        <v>1292</v>
      </c>
      <c r="D1062" s="89"/>
      <c r="F1062" s="87"/>
      <c r="G1062" s="13" t="s">
        <v>251</v>
      </c>
      <c r="H1062" s="88"/>
      <c r="J1062" s="13" t="s">
        <v>216</v>
      </c>
      <c r="K1062" s="90"/>
      <c r="L1062" s="13" t="s">
        <v>195</v>
      </c>
    </row>
    <row r="1063" customFormat="false" ht="13.5" hidden="false" customHeight="false" outlineLevel="0" collapsed="false">
      <c r="A1063" s="89"/>
      <c r="B1063" s="13" t="s">
        <v>1293</v>
      </c>
      <c r="D1063" s="89"/>
      <c r="F1063" s="87"/>
      <c r="G1063" s="13" t="s">
        <v>215</v>
      </c>
      <c r="H1063" s="88"/>
      <c r="J1063" s="13" t="s">
        <v>216</v>
      </c>
      <c r="K1063" s="90"/>
      <c r="L1063" s="13" t="s">
        <v>190</v>
      </c>
    </row>
    <row r="1064" customFormat="false" ht="13.5" hidden="false" customHeight="false" outlineLevel="0" collapsed="false">
      <c r="A1064" s="89"/>
      <c r="B1064" s="13" t="s">
        <v>1294</v>
      </c>
      <c r="D1064" s="89"/>
      <c r="F1064" s="87"/>
      <c r="G1064" s="13" t="s">
        <v>220</v>
      </c>
      <c r="H1064" s="88"/>
      <c r="J1064" s="13" t="s">
        <v>216</v>
      </c>
      <c r="K1064" s="90"/>
      <c r="L1064" s="13" t="s">
        <v>190</v>
      </c>
    </row>
    <row r="1065" customFormat="false" ht="13.5" hidden="false" customHeight="false" outlineLevel="0" collapsed="false">
      <c r="A1065" s="89"/>
      <c r="B1065" s="13" t="s">
        <v>1295</v>
      </c>
      <c r="D1065" s="89"/>
      <c r="F1065" s="87"/>
      <c r="G1065" s="13" t="s">
        <v>215</v>
      </c>
      <c r="H1065" s="88"/>
      <c r="J1065" s="13" t="s">
        <v>216</v>
      </c>
      <c r="K1065" s="90"/>
      <c r="L1065" s="13" t="s">
        <v>190</v>
      </c>
    </row>
    <row r="1066" customFormat="false" ht="13.5" hidden="false" customHeight="false" outlineLevel="0" collapsed="false">
      <c r="A1066" s="89"/>
      <c r="B1066" s="13" t="s">
        <v>1296</v>
      </c>
      <c r="D1066" s="89"/>
      <c r="F1066" s="87"/>
      <c r="G1066" s="13" t="s">
        <v>220</v>
      </c>
      <c r="H1066" s="88"/>
      <c r="J1066" s="13" t="s">
        <v>216</v>
      </c>
      <c r="K1066" s="90"/>
      <c r="L1066" s="13" t="s">
        <v>190</v>
      </c>
    </row>
    <row r="1067" customFormat="false" ht="13.5" hidden="false" customHeight="false" outlineLevel="0" collapsed="false">
      <c r="A1067" s="89"/>
      <c r="B1067" s="13" t="s">
        <v>1297</v>
      </c>
      <c r="D1067" s="89"/>
      <c r="F1067" s="87"/>
      <c r="G1067" s="13" t="s">
        <v>220</v>
      </c>
      <c r="H1067" s="88"/>
      <c r="J1067" s="13" t="n">
        <v>20</v>
      </c>
      <c r="K1067" s="90"/>
      <c r="L1067" s="13" t="s">
        <v>195</v>
      </c>
    </row>
    <row r="1068" customFormat="false" ht="13.5" hidden="false" customHeight="false" outlineLevel="0" collapsed="false">
      <c r="A1068" s="89"/>
      <c r="B1068" s="13" t="s">
        <v>1298</v>
      </c>
      <c r="D1068" s="89"/>
      <c r="F1068" s="87"/>
      <c r="G1068" s="13" t="s">
        <v>220</v>
      </c>
      <c r="H1068" s="88"/>
      <c r="J1068" s="13" t="n">
        <v>20</v>
      </c>
      <c r="K1068" s="90"/>
      <c r="L1068" s="13" t="s">
        <v>190</v>
      </c>
    </row>
    <row r="1069" customFormat="false" ht="13.5" hidden="false" customHeight="false" outlineLevel="0" collapsed="false">
      <c r="A1069" s="89"/>
      <c r="B1069" s="13" t="s">
        <v>1299</v>
      </c>
      <c r="D1069" s="89"/>
      <c r="F1069" s="87"/>
      <c r="G1069" s="13" t="s">
        <v>215</v>
      </c>
      <c r="H1069" s="88"/>
      <c r="J1069" s="13" t="s">
        <v>216</v>
      </c>
      <c r="K1069" s="90"/>
      <c r="L1069" s="13" t="s">
        <v>190</v>
      </c>
    </row>
    <row r="1070" customFormat="false" ht="13.5" hidden="false" customHeight="false" outlineLevel="0" collapsed="false">
      <c r="A1070" s="89"/>
      <c r="B1070" s="13" t="s">
        <v>1300</v>
      </c>
      <c r="D1070" s="89"/>
      <c r="F1070" s="87"/>
      <c r="G1070" s="13" t="s">
        <v>224</v>
      </c>
      <c r="H1070" s="88"/>
      <c r="J1070" s="13" t="n">
        <v>40</v>
      </c>
      <c r="K1070" s="90"/>
      <c r="L1070" s="13" t="s">
        <v>195</v>
      </c>
    </row>
    <row r="1071" customFormat="false" ht="13.5" hidden="false" customHeight="false" outlineLevel="0" collapsed="false">
      <c r="A1071" s="89"/>
      <c r="B1071" s="13" t="s">
        <v>1301</v>
      </c>
      <c r="D1071" s="89"/>
      <c r="F1071" s="87"/>
      <c r="G1071" s="13" t="s">
        <v>224</v>
      </c>
      <c r="H1071" s="88"/>
      <c r="J1071" s="13" t="n">
        <v>20</v>
      </c>
      <c r="K1071" s="90"/>
      <c r="L1071" s="13" t="s">
        <v>190</v>
      </c>
    </row>
    <row r="1072" customFormat="false" ht="13.5" hidden="false" customHeight="false" outlineLevel="0" collapsed="false">
      <c r="A1072" s="89"/>
      <c r="B1072" s="13" t="s">
        <v>1302</v>
      </c>
      <c r="D1072" s="89"/>
      <c r="F1072" s="87"/>
      <c r="G1072" s="13" t="s">
        <v>222</v>
      </c>
      <c r="H1072" s="88"/>
      <c r="J1072" s="13" t="s">
        <v>216</v>
      </c>
      <c r="K1072" s="90"/>
      <c r="L1072" s="13" t="s">
        <v>190</v>
      </c>
    </row>
    <row r="1073" customFormat="false" ht="13.5" hidden="false" customHeight="false" outlineLevel="0" collapsed="false">
      <c r="A1073" s="89"/>
      <c r="B1073" s="13" t="s">
        <v>1303</v>
      </c>
      <c r="D1073" s="89"/>
      <c r="F1073" s="87"/>
      <c r="G1073" s="13" t="s">
        <v>220</v>
      </c>
      <c r="H1073" s="88"/>
      <c r="J1073" s="13" t="s">
        <v>216</v>
      </c>
      <c r="K1073" s="90"/>
      <c r="L1073" s="13" t="s">
        <v>190</v>
      </c>
    </row>
    <row r="1074" customFormat="false" ht="13.5" hidden="false" customHeight="false" outlineLevel="0" collapsed="false">
      <c r="A1074" s="89"/>
      <c r="B1074" s="13" t="s">
        <v>1304</v>
      </c>
      <c r="D1074" s="89"/>
      <c r="F1074" s="87"/>
      <c r="G1074" s="13" t="s">
        <v>215</v>
      </c>
      <c r="H1074" s="88"/>
      <c r="J1074" s="13" t="s">
        <v>216</v>
      </c>
      <c r="K1074" s="90"/>
      <c r="L1074" s="13" t="s">
        <v>190</v>
      </c>
    </row>
    <row r="1075" customFormat="false" ht="13.5" hidden="false" customHeight="false" outlineLevel="0" collapsed="false">
      <c r="A1075" s="89"/>
      <c r="B1075" s="13" t="s">
        <v>1305</v>
      </c>
      <c r="D1075" s="89"/>
      <c r="F1075" s="87"/>
      <c r="G1075" s="13" t="s">
        <v>220</v>
      </c>
      <c r="H1075" s="88"/>
      <c r="J1075" s="13" t="s">
        <v>216</v>
      </c>
      <c r="K1075" s="90"/>
      <c r="L1075" s="13" t="s">
        <v>190</v>
      </c>
    </row>
    <row r="1076" customFormat="false" ht="13.5" hidden="false" customHeight="false" outlineLevel="0" collapsed="false">
      <c r="A1076" s="89"/>
      <c r="B1076" s="13" t="s">
        <v>1306</v>
      </c>
      <c r="D1076" s="89"/>
      <c r="F1076" s="87"/>
      <c r="G1076" s="13" t="s">
        <v>224</v>
      </c>
      <c r="H1076" s="88"/>
      <c r="J1076" s="13" t="n">
        <v>40</v>
      </c>
      <c r="K1076" s="90"/>
      <c r="L1076" s="13" t="s">
        <v>190</v>
      </c>
    </row>
    <row r="1077" customFormat="false" ht="13.5" hidden="false" customHeight="false" outlineLevel="0" collapsed="false">
      <c r="A1077" s="89"/>
      <c r="B1077" s="13" t="s">
        <v>1307</v>
      </c>
      <c r="D1077" s="89"/>
      <c r="F1077" s="87"/>
      <c r="G1077" s="13" t="s">
        <v>251</v>
      </c>
      <c r="H1077" s="88"/>
      <c r="J1077" s="13" t="s">
        <v>216</v>
      </c>
      <c r="K1077" s="90"/>
      <c r="L1077" s="13" t="s">
        <v>195</v>
      </c>
    </row>
    <row r="1078" customFormat="false" ht="13.5" hidden="false" customHeight="false" outlineLevel="0" collapsed="false">
      <c r="A1078" s="89"/>
      <c r="B1078" s="13" t="s">
        <v>1308</v>
      </c>
      <c r="D1078" s="89"/>
      <c r="F1078" s="87"/>
      <c r="G1078" s="13" t="s">
        <v>224</v>
      </c>
      <c r="H1078" s="88"/>
      <c r="J1078" s="13" t="n">
        <v>20</v>
      </c>
      <c r="K1078" s="90"/>
      <c r="L1078" s="13" t="s">
        <v>195</v>
      </c>
    </row>
    <row r="1079" customFormat="false" ht="13.5" hidden="false" customHeight="false" outlineLevel="0" collapsed="false">
      <c r="A1079" s="89"/>
      <c r="B1079" s="13" t="s">
        <v>1309</v>
      </c>
      <c r="D1079" s="89"/>
      <c r="F1079" s="87"/>
      <c r="G1079" s="13" t="s">
        <v>224</v>
      </c>
      <c r="H1079" s="88"/>
      <c r="J1079" s="13" t="n">
        <v>20</v>
      </c>
      <c r="K1079" s="90"/>
      <c r="L1079" s="13" t="s">
        <v>195</v>
      </c>
    </row>
    <row r="1080" customFormat="false" ht="13.5" hidden="false" customHeight="false" outlineLevel="0" collapsed="false">
      <c r="A1080" s="89"/>
      <c r="B1080" s="13" t="s">
        <v>1310</v>
      </c>
      <c r="D1080" s="89"/>
      <c r="F1080" s="87"/>
      <c r="G1080" s="13" t="s">
        <v>220</v>
      </c>
      <c r="H1080" s="88"/>
      <c r="J1080" s="13" t="s">
        <v>216</v>
      </c>
      <c r="K1080" s="90"/>
      <c r="L1080" s="13" t="s">
        <v>190</v>
      </c>
    </row>
    <row r="1081" customFormat="false" ht="13.5" hidden="false" customHeight="false" outlineLevel="0" collapsed="false">
      <c r="A1081" s="89"/>
      <c r="B1081" s="13" t="s">
        <v>1311</v>
      </c>
      <c r="D1081" s="89"/>
      <c r="F1081" s="87"/>
      <c r="G1081" s="13" t="s">
        <v>215</v>
      </c>
      <c r="H1081" s="88"/>
      <c r="J1081" s="13" t="s">
        <v>216</v>
      </c>
      <c r="K1081" s="90"/>
      <c r="L1081" s="13" t="s">
        <v>190</v>
      </c>
    </row>
    <row r="1082" customFormat="false" ht="13.5" hidden="false" customHeight="false" outlineLevel="0" collapsed="false">
      <c r="A1082" s="89"/>
      <c r="B1082" s="13" t="s">
        <v>1312</v>
      </c>
      <c r="D1082" s="89"/>
      <c r="F1082" s="87"/>
      <c r="G1082" s="13" t="s">
        <v>218</v>
      </c>
      <c r="H1082" s="88"/>
      <c r="J1082" s="13" t="s">
        <v>216</v>
      </c>
      <c r="K1082" s="90"/>
      <c r="L1082" s="13" t="s">
        <v>190</v>
      </c>
    </row>
    <row r="1083" customFormat="false" ht="13.5" hidden="false" customHeight="false" outlineLevel="0" collapsed="false">
      <c r="A1083" s="89"/>
      <c r="B1083" s="13" t="s">
        <v>1313</v>
      </c>
      <c r="D1083" s="89"/>
      <c r="F1083" s="87"/>
      <c r="G1083" s="13" t="s">
        <v>215</v>
      </c>
      <c r="H1083" s="88"/>
      <c r="J1083" s="13" t="s">
        <v>216</v>
      </c>
      <c r="K1083" s="90"/>
      <c r="L1083" s="13" t="s">
        <v>190</v>
      </c>
    </row>
    <row r="1084" customFormat="false" ht="13.5" hidden="false" customHeight="false" outlineLevel="0" collapsed="false">
      <c r="A1084" s="89"/>
      <c r="B1084" s="13" t="s">
        <v>1314</v>
      </c>
      <c r="D1084" s="89"/>
      <c r="F1084" s="87"/>
      <c r="G1084" s="13" t="s">
        <v>215</v>
      </c>
      <c r="H1084" s="88"/>
      <c r="J1084" s="13" t="s">
        <v>216</v>
      </c>
      <c r="K1084" s="90"/>
      <c r="L1084" s="13" t="s">
        <v>190</v>
      </c>
    </row>
    <row r="1085" customFormat="false" ht="13.5" hidden="false" customHeight="false" outlineLevel="0" collapsed="false">
      <c r="A1085" s="89"/>
      <c r="B1085" s="13" t="s">
        <v>1315</v>
      </c>
      <c r="D1085" s="89"/>
      <c r="F1085" s="87"/>
      <c r="G1085" s="13" t="s">
        <v>251</v>
      </c>
      <c r="H1085" s="88"/>
      <c r="J1085" s="13" t="s">
        <v>216</v>
      </c>
      <c r="K1085" s="90"/>
      <c r="L1085" s="13" t="s">
        <v>190</v>
      </c>
    </row>
    <row r="1086" customFormat="false" ht="13.5" hidden="false" customHeight="false" outlineLevel="0" collapsed="false">
      <c r="A1086" s="89"/>
      <c r="B1086" s="13" t="s">
        <v>1316</v>
      </c>
      <c r="D1086" s="89"/>
      <c r="F1086" s="87"/>
      <c r="G1086" s="13" t="s">
        <v>215</v>
      </c>
      <c r="H1086" s="88"/>
      <c r="J1086" s="13" t="s">
        <v>216</v>
      </c>
      <c r="K1086" s="90"/>
      <c r="L1086" s="13" t="s">
        <v>190</v>
      </c>
    </row>
    <row r="1087" customFormat="false" ht="13.5" hidden="false" customHeight="false" outlineLevel="0" collapsed="false">
      <c r="A1087" s="89"/>
      <c r="B1087" s="13" t="s">
        <v>1317</v>
      </c>
      <c r="D1087" s="89"/>
      <c r="F1087" s="87"/>
      <c r="G1087" s="13" t="s">
        <v>220</v>
      </c>
      <c r="H1087" s="88"/>
      <c r="J1087" s="13" t="s">
        <v>216</v>
      </c>
      <c r="K1087" s="90"/>
      <c r="L1087" s="13" t="s">
        <v>195</v>
      </c>
    </row>
    <row r="1088" customFormat="false" ht="13.5" hidden="false" customHeight="false" outlineLevel="0" collapsed="false">
      <c r="A1088" s="89"/>
      <c r="B1088" s="13" t="s">
        <v>1318</v>
      </c>
      <c r="D1088" s="89"/>
      <c r="F1088" s="87"/>
      <c r="G1088" s="13" t="s">
        <v>215</v>
      </c>
      <c r="H1088" s="88"/>
      <c r="J1088" s="13" t="s">
        <v>216</v>
      </c>
      <c r="K1088" s="90"/>
      <c r="L1088" s="13" t="s">
        <v>190</v>
      </c>
    </row>
    <row r="1089" customFormat="false" ht="13.5" hidden="false" customHeight="false" outlineLevel="0" collapsed="false">
      <c r="A1089" s="89"/>
      <c r="B1089" s="13" t="s">
        <v>1319</v>
      </c>
      <c r="D1089" s="89"/>
      <c r="F1089" s="87"/>
      <c r="G1089" s="13" t="s">
        <v>215</v>
      </c>
      <c r="H1089" s="88"/>
      <c r="J1089" s="13" t="s">
        <v>216</v>
      </c>
      <c r="K1089" s="90"/>
      <c r="L1089" s="13" t="s">
        <v>190</v>
      </c>
    </row>
    <row r="1090" customFormat="false" ht="13.5" hidden="false" customHeight="false" outlineLevel="0" collapsed="false">
      <c r="A1090" s="89"/>
      <c r="B1090" s="13" t="s">
        <v>1320</v>
      </c>
      <c r="D1090" s="89"/>
      <c r="F1090" s="87"/>
      <c r="G1090" s="13" t="s">
        <v>224</v>
      </c>
      <c r="H1090" s="88"/>
      <c r="J1090" s="13" t="n">
        <v>40</v>
      </c>
      <c r="K1090" s="90"/>
      <c r="L1090" s="13" t="s">
        <v>195</v>
      </c>
    </row>
    <row r="1091" customFormat="false" ht="13.5" hidden="false" customHeight="false" outlineLevel="0" collapsed="false">
      <c r="A1091" s="89"/>
      <c r="B1091" s="13" t="s">
        <v>1321</v>
      </c>
      <c r="D1091" s="89"/>
      <c r="F1091" s="87"/>
      <c r="G1091" s="13" t="s">
        <v>257</v>
      </c>
      <c r="H1091" s="88"/>
      <c r="J1091" s="13" t="n">
        <v>20</v>
      </c>
      <c r="K1091" s="90"/>
      <c r="L1091" s="13" t="s">
        <v>195</v>
      </c>
    </row>
    <row r="1092" customFormat="false" ht="13.5" hidden="false" customHeight="false" outlineLevel="0" collapsed="false">
      <c r="A1092" s="89"/>
      <c r="B1092" s="13" t="s">
        <v>1322</v>
      </c>
      <c r="D1092" s="89"/>
      <c r="F1092" s="87"/>
      <c r="G1092" s="13" t="s">
        <v>215</v>
      </c>
      <c r="H1092" s="88"/>
      <c r="J1092" s="13" t="s">
        <v>216</v>
      </c>
      <c r="K1092" s="90"/>
      <c r="L1092" s="13" t="s">
        <v>190</v>
      </c>
    </row>
    <row r="1093" customFormat="false" ht="13.5" hidden="false" customHeight="false" outlineLevel="0" collapsed="false">
      <c r="A1093" s="89"/>
      <c r="B1093" s="13" t="s">
        <v>1323</v>
      </c>
      <c r="D1093" s="89"/>
      <c r="F1093" s="87"/>
      <c r="G1093" s="13" t="s">
        <v>220</v>
      </c>
      <c r="H1093" s="88"/>
      <c r="J1093" s="13" t="n">
        <v>40</v>
      </c>
      <c r="K1093" s="90"/>
      <c r="L1093" s="13" t="s">
        <v>190</v>
      </c>
    </row>
    <row r="1094" customFormat="false" ht="13.5" hidden="false" customHeight="false" outlineLevel="0" collapsed="false">
      <c r="A1094" s="89"/>
      <c r="B1094" s="13" t="s">
        <v>1324</v>
      </c>
      <c r="D1094" s="89"/>
      <c r="F1094" s="87"/>
      <c r="G1094" s="13" t="s">
        <v>251</v>
      </c>
      <c r="H1094" s="88"/>
      <c r="J1094" s="13" t="s">
        <v>216</v>
      </c>
      <c r="K1094" s="90"/>
      <c r="L1094" s="13" t="s">
        <v>195</v>
      </c>
    </row>
    <row r="1095" customFormat="false" ht="13.5" hidden="false" customHeight="false" outlineLevel="0" collapsed="false">
      <c r="A1095" s="89"/>
      <c r="B1095" s="13" t="s">
        <v>1325</v>
      </c>
      <c r="D1095" s="89"/>
      <c r="F1095" s="87"/>
      <c r="G1095" s="13" t="s">
        <v>215</v>
      </c>
      <c r="H1095" s="88"/>
      <c r="J1095" s="13" t="s">
        <v>216</v>
      </c>
      <c r="K1095" s="90"/>
      <c r="L1095" s="13" t="s">
        <v>190</v>
      </c>
    </row>
    <row r="1096" customFormat="false" ht="13.5" hidden="false" customHeight="false" outlineLevel="0" collapsed="false">
      <c r="A1096" s="89"/>
      <c r="B1096" s="13" t="s">
        <v>1326</v>
      </c>
      <c r="D1096" s="89"/>
      <c r="F1096" s="87"/>
      <c r="G1096" s="13" t="s">
        <v>215</v>
      </c>
      <c r="H1096" s="88"/>
      <c r="J1096" s="13" t="s">
        <v>216</v>
      </c>
      <c r="K1096" s="90"/>
      <c r="L1096" s="13" t="s">
        <v>190</v>
      </c>
    </row>
    <row r="1097" customFormat="false" ht="13.5" hidden="false" customHeight="false" outlineLevel="0" collapsed="false">
      <c r="A1097" s="89"/>
      <c r="B1097" s="13" t="s">
        <v>1327</v>
      </c>
      <c r="D1097" s="89"/>
      <c r="F1097" s="87"/>
      <c r="G1097" s="13" t="s">
        <v>215</v>
      </c>
      <c r="H1097" s="88"/>
      <c r="J1097" s="13" t="s">
        <v>216</v>
      </c>
      <c r="K1097" s="90"/>
      <c r="L1097" s="13" t="s">
        <v>190</v>
      </c>
    </row>
    <row r="1098" customFormat="false" ht="13.5" hidden="false" customHeight="false" outlineLevel="0" collapsed="false">
      <c r="A1098" s="89"/>
      <c r="B1098" s="13" t="s">
        <v>1328</v>
      </c>
      <c r="D1098" s="89"/>
      <c r="F1098" s="87"/>
      <c r="G1098" s="13" t="s">
        <v>215</v>
      </c>
      <c r="H1098" s="88"/>
      <c r="J1098" s="13" t="s">
        <v>216</v>
      </c>
      <c r="K1098" s="90"/>
      <c r="L1098" s="13" t="s">
        <v>190</v>
      </c>
    </row>
    <row r="1099" customFormat="false" ht="13.5" hidden="false" customHeight="false" outlineLevel="0" collapsed="false">
      <c r="A1099" s="89"/>
      <c r="B1099" s="13" t="s">
        <v>1329</v>
      </c>
      <c r="D1099" s="89"/>
      <c r="F1099" s="87"/>
      <c r="G1099" s="13" t="s">
        <v>220</v>
      </c>
      <c r="H1099" s="88"/>
      <c r="J1099" s="13" t="n">
        <v>40</v>
      </c>
      <c r="K1099" s="90"/>
      <c r="L1099" s="13" t="s">
        <v>190</v>
      </c>
    </row>
    <row r="1100" customFormat="false" ht="13.5" hidden="false" customHeight="false" outlineLevel="0" collapsed="false">
      <c r="A1100" s="89"/>
      <c r="B1100" s="13" t="s">
        <v>1330</v>
      </c>
      <c r="D1100" s="89"/>
      <c r="F1100" s="87"/>
      <c r="G1100" s="13" t="s">
        <v>220</v>
      </c>
      <c r="H1100" s="88"/>
      <c r="J1100" s="13" t="s">
        <v>216</v>
      </c>
      <c r="K1100" s="90"/>
      <c r="L1100" s="13" t="s">
        <v>190</v>
      </c>
    </row>
    <row r="1101" customFormat="false" ht="13.5" hidden="false" customHeight="false" outlineLevel="0" collapsed="false">
      <c r="A1101" s="89"/>
      <c r="B1101" s="13" t="s">
        <v>1331</v>
      </c>
      <c r="D1101" s="89"/>
      <c r="F1101" s="87"/>
      <c r="G1101" s="13" t="s">
        <v>215</v>
      </c>
      <c r="H1101" s="88"/>
      <c r="J1101" s="13" t="s">
        <v>216</v>
      </c>
      <c r="K1101" s="90"/>
      <c r="L1101" s="13" t="s">
        <v>190</v>
      </c>
    </row>
    <row r="1102" customFormat="false" ht="13.5" hidden="false" customHeight="false" outlineLevel="0" collapsed="false">
      <c r="A1102" s="89"/>
      <c r="B1102" s="13" t="s">
        <v>1332</v>
      </c>
      <c r="D1102" s="89"/>
      <c r="F1102" s="87"/>
      <c r="G1102" s="13" t="s">
        <v>224</v>
      </c>
      <c r="H1102" s="88"/>
      <c r="J1102" s="13" t="n">
        <v>40</v>
      </c>
      <c r="K1102" s="90"/>
      <c r="L1102" s="13" t="s">
        <v>190</v>
      </c>
    </row>
    <row r="1103" customFormat="false" ht="13.5" hidden="false" customHeight="false" outlineLevel="0" collapsed="false">
      <c r="A1103" s="89"/>
      <c r="B1103" s="13" t="s">
        <v>1333</v>
      </c>
      <c r="D1103" s="89"/>
      <c r="F1103" s="87"/>
      <c r="G1103" s="13" t="s">
        <v>218</v>
      </c>
      <c r="H1103" s="88"/>
      <c r="J1103" s="13" t="s">
        <v>216</v>
      </c>
      <c r="K1103" s="90"/>
      <c r="L1103" s="13" t="s">
        <v>190</v>
      </c>
    </row>
    <row r="1104" customFormat="false" ht="13.5" hidden="false" customHeight="false" outlineLevel="0" collapsed="false">
      <c r="A1104" s="89"/>
      <c r="B1104" s="13" t="s">
        <v>1334</v>
      </c>
      <c r="D1104" s="89"/>
      <c r="F1104" s="87"/>
      <c r="G1104" s="13" t="s">
        <v>215</v>
      </c>
      <c r="H1104" s="88"/>
      <c r="J1104" s="13" t="s">
        <v>216</v>
      </c>
      <c r="K1104" s="90"/>
      <c r="L1104" s="13" t="s">
        <v>190</v>
      </c>
    </row>
    <row r="1105" customFormat="false" ht="13.5" hidden="false" customHeight="false" outlineLevel="0" collapsed="false">
      <c r="A1105" s="89"/>
      <c r="B1105" s="13" t="s">
        <v>1335</v>
      </c>
      <c r="D1105" s="89"/>
      <c r="F1105" s="87"/>
      <c r="G1105" s="13" t="s">
        <v>220</v>
      </c>
      <c r="H1105" s="88"/>
      <c r="J1105" s="13" t="s">
        <v>216</v>
      </c>
      <c r="K1105" s="90"/>
      <c r="L1105" s="13" t="s">
        <v>190</v>
      </c>
    </row>
    <row r="1106" customFormat="false" ht="13.5" hidden="false" customHeight="false" outlineLevel="0" collapsed="false">
      <c r="A1106" s="89"/>
      <c r="B1106" s="13" t="s">
        <v>1336</v>
      </c>
      <c r="D1106" s="89"/>
      <c r="F1106" s="87"/>
      <c r="G1106" s="13" t="s">
        <v>220</v>
      </c>
      <c r="H1106" s="88"/>
      <c r="J1106" s="13" t="s">
        <v>216</v>
      </c>
      <c r="K1106" s="90"/>
      <c r="L1106" s="13" t="s">
        <v>190</v>
      </c>
    </row>
    <row r="1107" customFormat="false" ht="13.5" hidden="false" customHeight="false" outlineLevel="0" collapsed="false">
      <c r="A1107" s="89"/>
      <c r="B1107" s="13" t="s">
        <v>1337</v>
      </c>
      <c r="D1107" s="89"/>
      <c r="F1107" s="87"/>
      <c r="G1107" s="13" t="s">
        <v>215</v>
      </c>
      <c r="H1107" s="88"/>
      <c r="J1107" s="13" t="s">
        <v>216</v>
      </c>
      <c r="K1107" s="90"/>
      <c r="L1107" s="13" t="s">
        <v>190</v>
      </c>
    </row>
    <row r="1108" customFormat="false" ht="13.5" hidden="false" customHeight="false" outlineLevel="0" collapsed="false">
      <c r="A1108" s="89"/>
      <c r="B1108" s="13" t="s">
        <v>1338</v>
      </c>
      <c r="D1108" s="89"/>
      <c r="F1108" s="87"/>
      <c r="G1108" s="13" t="s">
        <v>251</v>
      </c>
      <c r="H1108" s="88"/>
      <c r="J1108" s="13" t="n">
        <v>20</v>
      </c>
      <c r="K1108" s="90"/>
      <c r="L1108" s="13" t="s">
        <v>195</v>
      </c>
    </row>
    <row r="1109" customFormat="false" ht="13.5" hidden="false" customHeight="false" outlineLevel="0" collapsed="false">
      <c r="A1109" s="89"/>
      <c r="B1109" s="13" t="s">
        <v>1339</v>
      </c>
      <c r="D1109" s="89"/>
      <c r="F1109" s="87"/>
      <c r="G1109" s="13" t="s">
        <v>215</v>
      </c>
      <c r="H1109" s="88"/>
      <c r="J1109" s="13" t="s">
        <v>216</v>
      </c>
      <c r="K1109" s="90"/>
      <c r="L1109" s="13" t="s">
        <v>190</v>
      </c>
    </row>
    <row r="1110" customFormat="false" ht="13.5" hidden="false" customHeight="false" outlineLevel="0" collapsed="false">
      <c r="A1110" s="89"/>
      <c r="B1110" s="13" t="s">
        <v>1340</v>
      </c>
      <c r="D1110" s="89"/>
      <c r="F1110" s="87"/>
      <c r="G1110" s="13" t="s">
        <v>222</v>
      </c>
      <c r="H1110" s="88"/>
      <c r="J1110" s="13" t="s">
        <v>216</v>
      </c>
      <c r="K1110" s="90"/>
      <c r="L1110" s="13" t="s">
        <v>190</v>
      </c>
    </row>
    <row r="1111" customFormat="false" ht="13.5" hidden="false" customHeight="false" outlineLevel="0" collapsed="false">
      <c r="A1111" s="89"/>
      <c r="B1111" s="13" t="s">
        <v>1341</v>
      </c>
      <c r="D1111" s="89"/>
      <c r="F1111" s="87"/>
      <c r="G1111" s="13" t="s">
        <v>215</v>
      </c>
      <c r="H1111" s="88"/>
      <c r="J1111" s="13" t="s">
        <v>216</v>
      </c>
      <c r="K1111" s="90"/>
      <c r="L1111" s="13" t="s">
        <v>190</v>
      </c>
    </row>
    <row r="1112" customFormat="false" ht="13.5" hidden="false" customHeight="false" outlineLevel="0" collapsed="false">
      <c r="A1112" s="89"/>
      <c r="B1112" s="13" t="s">
        <v>1342</v>
      </c>
      <c r="D1112" s="89"/>
      <c r="F1112" s="87"/>
      <c r="G1112" s="13" t="s">
        <v>220</v>
      </c>
      <c r="H1112" s="88"/>
      <c r="J1112" s="13" t="s">
        <v>216</v>
      </c>
      <c r="K1112" s="90"/>
      <c r="L1112" s="13" t="s">
        <v>190</v>
      </c>
    </row>
    <row r="1113" customFormat="false" ht="13.5" hidden="false" customHeight="false" outlineLevel="0" collapsed="false">
      <c r="A1113" s="89"/>
      <c r="B1113" s="13" t="s">
        <v>1343</v>
      </c>
      <c r="D1113" s="89"/>
      <c r="F1113" s="87"/>
      <c r="G1113" s="13" t="s">
        <v>220</v>
      </c>
      <c r="H1113" s="88"/>
      <c r="J1113" s="13" t="s">
        <v>216</v>
      </c>
      <c r="K1113" s="90"/>
      <c r="L1113" s="13" t="s">
        <v>190</v>
      </c>
    </row>
    <row r="1114" customFormat="false" ht="13.5" hidden="false" customHeight="false" outlineLevel="0" collapsed="false">
      <c r="A1114" s="89"/>
      <c r="B1114" s="13" t="s">
        <v>1344</v>
      </c>
      <c r="D1114" s="89"/>
      <c r="F1114" s="87"/>
      <c r="G1114" s="13" t="s">
        <v>224</v>
      </c>
      <c r="H1114" s="88"/>
      <c r="J1114" s="13" t="n">
        <v>40</v>
      </c>
      <c r="K1114" s="90"/>
      <c r="L1114" s="13" t="s">
        <v>195</v>
      </c>
    </row>
    <row r="1115" customFormat="false" ht="13.5" hidden="false" customHeight="false" outlineLevel="0" collapsed="false">
      <c r="A1115" s="89"/>
      <c r="B1115" s="13" t="s">
        <v>1345</v>
      </c>
      <c r="D1115" s="89"/>
      <c r="F1115" s="87"/>
      <c r="G1115" s="13" t="s">
        <v>220</v>
      </c>
      <c r="H1115" s="88"/>
      <c r="J1115" s="13" t="n">
        <v>40</v>
      </c>
      <c r="K1115" s="90"/>
      <c r="L1115" s="13" t="s">
        <v>190</v>
      </c>
    </row>
    <row r="1116" customFormat="false" ht="13.5" hidden="false" customHeight="false" outlineLevel="0" collapsed="false">
      <c r="A1116" s="89"/>
      <c r="B1116" s="13" t="s">
        <v>1346</v>
      </c>
      <c r="D1116" s="89"/>
      <c r="F1116" s="87"/>
      <c r="G1116" s="13" t="s">
        <v>220</v>
      </c>
      <c r="H1116" s="88"/>
      <c r="J1116" s="13" t="s">
        <v>216</v>
      </c>
      <c r="K1116" s="90"/>
      <c r="L1116" s="13" t="s">
        <v>190</v>
      </c>
    </row>
    <row r="1117" customFormat="false" ht="13.5" hidden="false" customHeight="false" outlineLevel="0" collapsed="false">
      <c r="A1117" s="89"/>
      <c r="B1117" s="13" t="s">
        <v>1347</v>
      </c>
      <c r="D1117" s="89"/>
      <c r="F1117" s="87"/>
      <c r="G1117" s="13" t="s">
        <v>215</v>
      </c>
      <c r="H1117" s="88"/>
      <c r="J1117" s="13" t="s">
        <v>216</v>
      </c>
      <c r="K1117" s="90"/>
      <c r="L1117" s="13" t="s">
        <v>190</v>
      </c>
    </row>
    <row r="1118" customFormat="false" ht="13.5" hidden="false" customHeight="false" outlineLevel="0" collapsed="false">
      <c r="A1118" s="89"/>
      <c r="B1118" s="13" t="s">
        <v>1348</v>
      </c>
      <c r="D1118" s="89"/>
      <c r="F1118" s="87"/>
      <c r="G1118" s="13" t="s">
        <v>215</v>
      </c>
      <c r="H1118" s="88"/>
      <c r="J1118" s="13" t="s">
        <v>216</v>
      </c>
      <c r="K1118" s="90"/>
      <c r="L1118" s="13" t="s">
        <v>190</v>
      </c>
    </row>
    <row r="1119" customFormat="false" ht="13.5" hidden="false" customHeight="false" outlineLevel="0" collapsed="false">
      <c r="A1119" s="89"/>
      <c r="B1119" s="13" t="s">
        <v>1349</v>
      </c>
      <c r="D1119" s="89"/>
      <c r="F1119" s="87"/>
      <c r="G1119" s="13" t="s">
        <v>220</v>
      </c>
      <c r="H1119" s="88"/>
      <c r="J1119" s="13" t="s">
        <v>216</v>
      </c>
      <c r="K1119" s="90"/>
      <c r="L1119" s="13" t="s">
        <v>190</v>
      </c>
    </row>
    <row r="1120" customFormat="false" ht="13.5" hidden="false" customHeight="false" outlineLevel="0" collapsed="false">
      <c r="A1120" s="89"/>
      <c r="B1120" s="13" t="s">
        <v>1350</v>
      </c>
      <c r="D1120" s="89"/>
      <c r="F1120" s="87"/>
      <c r="G1120" s="13" t="s">
        <v>220</v>
      </c>
      <c r="H1120" s="88"/>
      <c r="J1120" s="13" t="s">
        <v>216</v>
      </c>
      <c r="L1120" s="13" t="s">
        <v>190</v>
      </c>
    </row>
    <row r="1121" customFormat="false" ht="13.5" hidden="false" customHeight="false" outlineLevel="0" collapsed="false">
      <c r="A1121" s="89"/>
      <c r="B1121" s="13" t="s">
        <v>1351</v>
      </c>
      <c r="D1121" s="89"/>
      <c r="F1121" s="87"/>
      <c r="G1121" s="13" t="s">
        <v>215</v>
      </c>
      <c r="H1121" s="88"/>
      <c r="J1121" s="13" t="s">
        <v>216</v>
      </c>
      <c r="K1121" s="90"/>
      <c r="L1121" s="13" t="s">
        <v>190</v>
      </c>
    </row>
    <row r="1122" customFormat="false" ht="13.5" hidden="false" customHeight="false" outlineLevel="0" collapsed="false">
      <c r="A1122" s="89"/>
      <c r="B1122" s="13" t="s">
        <v>1352</v>
      </c>
      <c r="D1122" s="89"/>
      <c r="F1122" s="87"/>
      <c r="G1122" s="13" t="s">
        <v>215</v>
      </c>
      <c r="H1122" s="88"/>
      <c r="J1122" s="13" t="s">
        <v>216</v>
      </c>
      <c r="K1122" s="90"/>
      <c r="L1122" s="13" t="s">
        <v>190</v>
      </c>
    </row>
    <row r="1123" customFormat="false" ht="13.5" hidden="false" customHeight="false" outlineLevel="0" collapsed="false">
      <c r="A1123" s="89"/>
      <c r="B1123" s="13" t="s">
        <v>1353</v>
      </c>
      <c r="D1123" s="89"/>
      <c r="F1123" s="87"/>
      <c r="G1123" s="13" t="s">
        <v>218</v>
      </c>
      <c r="H1123" s="88"/>
      <c r="J1123" s="13" t="s">
        <v>216</v>
      </c>
      <c r="K1123" s="90"/>
      <c r="L1123" s="13" t="s">
        <v>190</v>
      </c>
    </row>
    <row r="1124" customFormat="false" ht="13.5" hidden="false" customHeight="false" outlineLevel="0" collapsed="false">
      <c r="A1124" s="89"/>
      <c r="B1124" s="13" t="s">
        <v>1354</v>
      </c>
      <c r="D1124" s="89"/>
      <c r="F1124" s="87"/>
      <c r="G1124" s="13" t="s">
        <v>220</v>
      </c>
      <c r="H1124" s="88"/>
      <c r="J1124" s="13" t="s">
        <v>216</v>
      </c>
      <c r="K1124" s="90"/>
      <c r="L1124" s="13" t="s">
        <v>190</v>
      </c>
    </row>
    <row r="1125" customFormat="false" ht="13.5" hidden="false" customHeight="false" outlineLevel="0" collapsed="false">
      <c r="A1125" s="89"/>
      <c r="B1125" s="13" t="s">
        <v>1355</v>
      </c>
      <c r="D1125" s="89"/>
      <c r="F1125" s="87"/>
      <c r="G1125" s="13" t="s">
        <v>215</v>
      </c>
      <c r="H1125" s="88"/>
      <c r="J1125" s="13" t="s">
        <v>216</v>
      </c>
      <c r="K1125" s="90"/>
      <c r="L1125" s="13" t="s">
        <v>190</v>
      </c>
    </row>
    <row r="1126" customFormat="false" ht="13.5" hidden="false" customHeight="false" outlineLevel="0" collapsed="false">
      <c r="A1126" s="89"/>
      <c r="B1126" s="13" t="s">
        <v>1356</v>
      </c>
      <c r="D1126" s="89"/>
      <c r="F1126" s="87"/>
      <c r="G1126" s="13" t="s">
        <v>222</v>
      </c>
      <c r="H1126" s="88"/>
      <c r="J1126" s="13" t="s">
        <v>216</v>
      </c>
      <c r="K1126" s="90"/>
      <c r="L1126" s="13" t="s">
        <v>190</v>
      </c>
    </row>
    <row r="1127" customFormat="false" ht="13.5" hidden="false" customHeight="false" outlineLevel="0" collapsed="false">
      <c r="A1127" s="89"/>
      <c r="B1127" s="13" t="s">
        <v>1357</v>
      </c>
      <c r="D1127" s="89"/>
      <c r="F1127" s="87"/>
      <c r="G1127" s="13" t="s">
        <v>215</v>
      </c>
      <c r="H1127" s="88"/>
      <c r="J1127" s="13" t="s">
        <v>216</v>
      </c>
      <c r="K1127" s="90"/>
      <c r="L1127" s="13" t="s">
        <v>190</v>
      </c>
    </row>
    <row r="1128" customFormat="false" ht="13.5" hidden="false" customHeight="false" outlineLevel="0" collapsed="false">
      <c r="A1128" s="89"/>
      <c r="B1128" s="13" t="s">
        <v>1358</v>
      </c>
      <c r="D1128" s="89"/>
      <c r="F1128" s="87"/>
      <c r="G1128" s="13" t="s">
        <v>215</v>
      </c>
      <c r="H1128" s="88"/>
      <c r="J1128" s="13" t="s">
        <v>216</v>
      </c>
      <c r="K1128" s="90"/>
      <c r="L1128" s="13" t="s">
        <v>190</v>
      </c>
    </row>
    <row r="1129" customFormat="false" ht="13.5" hidden="false" customHeight="false" outlineLevel="0" collapsed="false">
      <c r="A1129" s="89"/>
      <c r="B1129" s="13" t="s">
        <v>1359</v>
      </c>
      <c r="D1129" s="89"/>
      <c r="F1129" s="87"/>
      <c r="G1129" s="13" t="s">
        <v>224</v>
      </c>
      <c r="H1129" s="88"/>
      <c r="J1129" s="13" t="n">
        <v>40</v>
      </c>
      <c r="K1129" s="90"/>
      <c r="L1129" s="13" t="s">
        <v>195</v>
      </c>
    </row>
    <row r="1130" customFormat="false" ht="13.5" hidden="false" customHeight="false" outlineLevel="0" collapsed="false">
      <c r="A1130" s="89"/>
      <c r="B1130" s="13" t="s">
        <v>1360</v>
      </c>
      <c r="D1130" s="89"/>
      <c r="F1130" s="87"/>
      <c r="G1130" s="13" t="s">
        <v>215</v>
      </c>
      <c r="H1130" s="88"/>
      <c r="J1130" s="13" t="s">
        <v>216</v>
      </c>
      <c r="K1130" s="90"/>
      <c r="L1130" s="13" t="s">
        <v>190</v>
      </c>
    </row>
    <row r="1131" customFormat="false" ht="13.5" hidden="false" customHeight="false" outlineLevel="0" collapsed="false">
      <c r="A1131" s="89"/>
      <c r="B1131" s="13" t="s">
        <v>1361</v>
      </c>
      <c r="D1131" s="89"/>
      <c r="F1131" s="87"/>
      <c r="G1131" s="13" t="s">
        <v>220</v>
      </c>
      <c r="H1131" s="88"/>
      <c r="J1131" s="13" t="s">
        <v>216</v>
      </c>
      <c r="K1131" s="90"/>
      <c r="L1131" s="13" t="s">
        <v>190</v>
      </c>
    </row>
    <row r="1132" customFormat="false" ht="13.5" hidden="false" customHeight="false" outlineLevel="0" collapsed="false">
      <c r="A1132" s="89"/>
      <c r="B1132" s="13" t="s">
        <v>1362</v>
      </c>
      <c r="D1132" s="89"/>
      <c r="F1132" s="87"/>
      <c r="G1132" s="13" t="s">
        <v>220</v>
      </c>
      <c r="H1132" s="88"/>
      <c r="J1132" s="13" t="n">
        <v>20</v>
      </c>
      <c r="K1132" s="90"/>
      <c r="L1132" s="13" t="s">
        <v>190</v>
      </c>
    </row>
    <row r="1133" customFormat="false" ht="13.5" hidden="false" customHeight="false" outlineLevel="0" collapsed="false">
      <c r="A1133" s="89"/>
      <c r="B1133" s="13" t="s">
        <v>1363</v>
      </c>
      <c r="D1133" s="89"/>
      <c r="F1133" s="87"/>
      <c r="G1133" s="13" t="s">
        <v>220</v>
      </c>
      <c r="H1133" s="88"/>
      <c r="J1133" s="13" t="s">
        <v>216</v>
      </c>
      <c r="K1133" s="90"/>
      <c r="L1133" s="13" t="s">
        <v>190</v>
      </c>
    </row>
    <row r="1134" customFormat="false" ht="13.5" hidden="false" customHeight="false" outlineLevel="0" collapsed="false">
      <c r="A1134" s="89"/>
      <c r="B1134" s="13" t="s">
        <v>1364</v>
      </c>
      <c r="D1134" s="89"/>
      <c r="F1134" s="87"/>
      <c r="G1134" s="13" t="s">
        <v>220</v>
      </c>
      <c r="H1134" s="88"/>
      <c r="J1134" s="13" t="s">
        <v>216</v>
      </c>
      <c r="K1134" s="90"/>
      <c r="L1134" s="13" t="s">
        <v>195</v>
      </c>
    </row>
    <row r="1135" customFormat="false" ht="13.5" hidden="false" customHeight="false" outlineLevel="0" collapsed="false">
      <c r="A1135" s="89"/>
      <c r="B1135" s="13" t="s">
        <v>1365</v>
      </c>
      <c r="D1135" s="89"/>
      <c r="F1135" s="87"/>
      <c r="G1135" s="13" t="s">
        <v>257</v>
      </c>
      <c r="H1135" s="88"/>
      <c r="J1135" s="13" t="s">
        <v>216</v>
      </c>
      <c r="K1135" s="90"/>
      <c r="L1135" s="13" t="s">
        <v>195</v>
      </c>
    </row>
    <row r="1136" customFormat="false" ht="13.5" hidden="false" customHeight="false" outlineLevel="0" collapsed="false">
      <c r="A1136" s="89"/>
      <c r="B1136" s="13" t="s">
        <v>1366</v>
      </c>
      <c r="D1136" s="89"/>
      <c r="F1136" s="87"/>
      <c r="G1136" s="13" t="s">
        <v>218</v>
      </c>
      <c r="H1136" s="88"/>
      <c r="J1136" s="13" t="s">
        <v>216</v>
      </c>
      <c r="K1136" s="90"/>
      <c r="L1136" s="13" t="s">
        <v>190</v>
      </c>
    </row>
    <row r="1137" customFormat="false" ht="13.5" hidden="false" customHeight="false" outlineLevel="0" collapsed="false">
      <c r="A1137" s="89"/>
      <c r="B1137" s="13" t="s">
        <v>1367</v>
      </c>
      <c r="D1137" s="89"/>
      <c r="F1137" s="87"/>
      <c r="G1137" s="13" t="s">
        <v>215</v>
      </c>
      <c r="H1137" s="88"/>
      <c r="J1137" s="13" t="s">
        <v>216</v>
      </c>
      <c r="K1137" s="90"/>
      <c r="L1137" s="13" t="s">
        <v>190</v>
      </c>
    </row>
    <row r="1138" customFormat="false" ht="13.5" hidden="false" customHeight="false" outlineLevel="0" collapsed="false">
      <c r="A1138" s="89"/>
      <c r="B1138" s="13" t="s">
        <v>1368</v>
      </c>
      <c r="D1138" s="89"/>
      <c r="F1138" s="87"/>
      <c r="G1138" s="13" t="s">
        <v>220</v>
      </c>
      <c r="H1138" s="88"/>
      <c r="J1138" s="13" t="s">
        <v>216</v>
      </c>
      <c r="K1138" s="90"/>
      <c r="L1138" s="13" t="s">
        <v>190</v>
      </c>
    </row>
    <row r="1139" customFormat="false" ht="13.5" hidden="false" customHeight="false" outlineLevel="0" collapsed="false">
      <c r="A1139" s="89"/>
      <c r="B1139" s="13" t="s">
        <v>1369</v>
      </c>
      <c r="D1139" s="89"/>
      <c r="F1139" s="87"/>
      <c r="G1139" s="13" t="s">
        <v>218</v>
      </c>
      <c r="H1139" s="88"/>
      <c r="J1139" s="13" t="s">
        <v>216</v>
      </c>
      <c r="K1139" s="90"/>
      <c r="L1139" s="13" t="s">
        <v>190</v>
      </c>
    </row>
    <row r="1140" customFormat="false" ht="13.5" hidden="false" customHeight="false" outlineLevel="0" collapsed="false">
      <c r="A1140" s="89"/>
      <c r="B1140" s="13" t="s">
        <v>1370</v>
      </c>
      <c r="D1140" s="89"/>
      <c r="F1140" s="87"/>
      <c r="G1140" s="13" t="s">
        <v>653</v>
      </c>
      <c r="H1140" s="88"/>
      <c r="J1140" s="13" t="s">
        <v>216</v>
      </c>
      <c r="K1140" s="90"/>
      <c r="L1140" s="13" t="s">
        <v>190</v>
      </c>
    </row>
    <row r="1141" customFormat="false" ht="13.5" hidden="false" customHeight="false" outlineLevel="0" collapsed="false">
      <c r="A1141" s="89"/>
      <c r="B1141" s="13" t="s">
        <v>1371</v>
      </c>
      <c r="D1141" s="89"/>
      <c r="F1141" s="87"/>
      <c r="G1141" s="13" t="s">
        <v>220</v>
      </c>
      <c r="H1141" s="88"/>
      <c r="J1141" s="13" t="s">
        <v>216</v>
      </c>
      <c r="K1141" s="90"/>
      <c r="L1141" s="13" t="s">
        <v>190</v>
      </c>
    </row>
    <row r="1142" customFormat="false" ht="13.5" hidden="false" customHeight="false" outlineLevel="0" collapsed="false">
      <c r="A1142" s="89"/>
      <c r="B1142" s="13" t="s">
        <v>1372</v>
      </c>
      <c r="D1142" s="89"/>
      <c r="F1142" s="87"/>
      <c r="G1142" s="13" t="s">
        <v>215</v>
      </c>
      <c r="H1142" s="88"/>
      <c r="J1142" s="13" t="s">
        <v>216</v>
      </c>
      <c r="K1142" s="90"/>
      <c r="L1142" s="13" t="s">
        <v>190</v>
      </c>
    </row>
    <row r="1143" customFormat="false" ht="13.5" hidden="false" customHeight="false" outlineLevel="0" collapsed="false">
      <c r="A1143" s="89"/>
      <c r="B1143" s="13" t="s">
        <v>1373</v>
      </c>
      <c r="D1143" s="89"/>
      <c r="F1143" s="87"/>
      <c r="G1143" s="13" t="s">
        <v>220</v>
      </c>
      <c r="H1143" s="88"/>
      <c r="J1143" s="13" t="s">
        <v>216</v>
      </c>
      <c r="K1143" s="90"/>
      <c r="L1143" s="13" t="s">
        <v>190</v>
      </c>
    </row>
    <row r="1144" customFormat="false" ht="13.5" hidden="false" customHeight="false" outlineLevel="0" collapsed="false">
      <c r="A1144" s="89"/>
      <c r="B1144" s="13" t="s">
        <v>1374</v>
      </c>
      <c r="D1144" s="89"/>
      <c r="F1144" s="87"/>
      <c r="G1144" s="13" t="s">
        <v>224</v>
      </c>
      <c r="H1144" s="88"/>
      <c r="J1144" s="13" t="n">
        <v>20</v>
      </c>
      <c r="K1144" s="90"/>
      <c r="L1144" s="13" t="s">
        <v>190</v>
      </c>
    </row>
    <row r="1145" customFormat="false" ht="13.5" hidden="false" customHeight="false" outlineLevel="0" collapsed="false">
      <c r="A1145" s="89"/>
      <c r="B1145" s="13" t="s">
        <v>1375</v>
      </c>
      <c r="D1145" s="89"/>
      <c r="F1145" s="87"/>
      <c r="G1145" s="13" t="s">
        <v>215</v>
      </c>
      <c r="H1145" s="88"/>
      <c r="J1145" s="13" t="s">
        <v>216</v>
      </c>
      <c r="L1145" s="13" t="s">
        <v>190</v>
      </c>
    </row>
    <row r="1146" customFormat="false" ht="13.5" hidden="false" customHeight="false" outlineLevel="0" collapsed="false">
      <c r="A1146" s="89"/>
      <c r="B1146" s="13" t="s">
        <v>1376</v>
      </c>
      <c r="D1146" s="89"/>
      <c r="F1146" s="87"/>
      <c r="G1146" s="13" t="s">
        <v>222</v>
      </c>
      <c r="H1146" s="88"/>
      <c r="J1146" s="13" t="s">
        <v>216</v>
      </c>
      <c r="K1146" s="90"/>
      <c r="L1146" s="13" t="s">
        <v>190</v>
      </c>
    </row>
    <row r="1147" customFormat="false" ht="13.5" hidden="false" customHeight="false" outlineLevel="0" collapsed="false">
      <c r="A1147" s="89"/>
      <c r="B1147" s="13" t="s">
        <v>1377</v>
      </c>
      <c r="D1147" s="89"/>
      <c r="F1147" s="87"/>
      <c r="G1147" s="13" t="s">
        <v>220</v>
      </c>
      <c r="H1147" s="88"/>
      <c r="J1147" s="13" t="s">
        <v>216</v>
      </c>
      <c r="K1147" s="90"/>
      <c r="L1147" s="13" t="s">
        <v>190</v>
      </c>
    </row>
    <row r="1148" customFormat="false" ht="13.5" hidden="false" customHeight="false" outlineLevel="0" collapsed="false">
      <c r="A1148" s="89"/>
      <c r="B1148" s="13" t="s">
        <v>1378</v>
      </c>
      <c r="D1148" s="89"/>
      <c r="F1148" s="87"/>
      <c r="G1148" s="13" t="s">
        <v>222</v>
      </c>
      <c r="H1148" s="88"/>
      <c r="J1148" s="13" t="s">
        <v>216</v>
      </c>
      <c r="K1148" s="90"/>
      <c r="L1148" s="13" t="s">
        <v>190</v>
      </c>
    </row>
    <row r="1149" customFormat="false" ht="13.5" hidden="false" customHeight="false" outlineLevel="0" collapsed="false">
      <c r="A1149" s="89"/>
      <c r="B1149" s="13" t="s">
        <v>1379</v>
      </c>
      <c r="D1149" s="89"/>
      <c r="F1149" s="87"/>
      <c r="G1149" s="13" t="s">
        <v>220</v>
      </c>
      <c r="H1149" s="88"/>
      <c r="J1149" s="13" t="s">
        <v>216</v>
      </c>
      <c r="K1149" s="90"/>
      <c r="L1149" s="13" t="s">
        <v>190</v>
      </c>
    </row>
    <row r="1150" customFormat="false" ht="13.5" hidden="false" customHeight="false" outlineLevel="0" collapsed="false">
      <c r="A1150" s="89"/>
      <c r="B1150" s="13" t="s">
        <v>1380</v>
      </c>
      <c r="D1150" s="89"/>
      <c r="F1150" s="87"/>
      <c r="G1150" s="13" t="s">
        <v>220</v>
      </c>
      <c r="H1150" s="88"/>
      <c r="J1150" s="13" t="s">
        <v>216</v>
      </c>
      <c r="K1150" s="90"/>
      <c r="L1150" s="13" t="s">
        <v>190</v>
      </c>
    </row>
    <row r="1151" customFormat="false" ht="13.5" hidden="false" customHeight="false" outlineLevel="0" collapsed="false">
      <c r="A1151" s="89"/>
      <c r="B1151" s="13" t="s">
        <v>1381</v>
      </c>
      <c r="D1151" s="89"/>
      <c r="F1151" s="87"/>
      <c r="G1151" s="13" t="s">
        <v>224</v>
      </c>
      <c r="H1151" s="88"/>
      <c r="J1151" s="13" t="n">
        <v>40</v>
      </c>
      <c r="K1151" s="90"/>
      <c r="L1151" s="13" t="s">
        <v>195</v>
      </c>
    </row>
    <row r="1152" customFormat="false" ht="13.5" hidden="false" customHeight="false" outlineLevel="0" collapsed="false">
      <c r="A1152" s="89"/>
      <c r="B1152" s="13" t="s">
        <v>1382</v>
      </c>
      <c r="D1152" s="89"/>
      <c r="F1152" s="87"/>
      <c r="G1152" s="13" t="s">
        <v>215</v>
      </c>
      <c r="H1152" s="88"/>
      <c r="J1152" s="13" t="s">
        <v>216</v>
      </c>
      <c r="K1152" s="90"/>
      <c r="L1152" s="13" t="s">
        <v>190</v>
      </c>
    </row>
    <row r="1153" customFormat="false" ht="13.5" hidden="false" customHeight="false" outlineLevel="0" collapsed="false">
      <c r="A1153" s="89"/>
      <c r="B1153" s="13" t="s">
        <v>1383</v>
      </c>
      <c r="D1153" s="89"/>
      <c r="F1153" s="87"/>
      <c r="G1153" s="13" t="s">
        <v>215</v>
      </c>
      <c r="H1153" s="88"/>
      <c r="J1153" s="13" t="s">
        <v>216</v>
      </c>
      <c r="K1153" s="90"/>
      <c r="L1153" s="13" t="s">
        <v>190</v>
      </c>
    </row>
    <row r="1154" customFormat="false" ht="13.5" hidden="false" customHeight="false" outlineLevel="0" collapsed="false">
      <c r="A1154" s="89"/>
      <c r="B1154" s="13" t="s">
        <v>1384</v>
      </c>
      <c r="D1154" s="89"/>
      <c r="F1154" s="87"/>
      <c r="G1154" s="13" t="s">
        <v>215</v>
      </c>
      <c r="H1154" s="88"/>
      <c r="J1154" s="13" t="s">
        <v>216</v>
      </c>
      <c r="K1154" s="90"/>
      <c r="L1154" s="13" t="s">
        <v>190</v>
      </c>
    </row>
    <row r="1155" customFormat="false" ht="13.5" hidden="false" customHeight="false" outlineLevel="0" collapsed="false">
      <c r="A1155" s="89"/>
      <c r="B1155" s="13" t="s">
        <v>1385</v>
      </c>
      <c r="D1155" s="89"/>
      <c r="F1155" s="87"/>
      <c r="G1155" s="13" t="s">
        <v>224</v>
      </c>
      <c r="H1155" s="88"/>
      <c r="J1155" s="13" t="n">
        <v>40</v>
      </c>
      <c r="K1155" s="90"/>
      <c r="L1155" s="13" t="s">
        <v>190</v>
      </c>
    </row>
    <row r="1156" customFormat="false" ht="13.5" hidden="false" customHeight="false" outlineLevel="0" collapsed="false">
      <c r="A1156" s="89"/>
      <c r="B1156" s="13" t="s">
        <v>1386</v>
      </c>
      <c r="D1156" s="89"/>
      <c r="F1156" s="87"/>
      <c r="G1156" s="13" t="s">
        <v>215</v>
      </c>
      <c r="H1156" s="88"/>
      <c r="J1156" s="13" t="s">
        <v>216</v>
      </c>
      <c r="K1156" s="90"/>
      <c r="L1156" s="13" t="s">
        <v>190</v>
      </c>
    </row>
    <row r="1157" customFormat="false" ht="13.5" hidden="false" customHeight="false" outlineLevel="0" collapsed="false">
      <c r="A1157" s="89"/>
      <c r="B1157" s="13" t="s">
        <v>1387</v>
      </c>
      <c r="D1157" s="89"/>
      <c r="F1157" s="87"/>
      <c r="G1157" s="13" t="s">
        <v>220</v>
      </c>
      <c r="H1157" s="88"/>
      <c r="J1157" s="13" t="s">
        <v>216</v>
      </c>
      <c r="K1157" s="90"/>
      <c r="L1157" s="13" t="s">
        <v>190</v>
      </c>
    </row>
    <row r="1158" customFormat="false" ht="13.5" hidden="false" customHeight="false" outlineLevel="0" collapsed="false">
      <c r="A1158" s="89"/>
      <c r="B1158" s="13" t="s">
        <v>1388</v>
      </c>
      <c r="D1158" s="89"/>
      <c r="F1158" s="87"/>
      <c r="G1158" s="13" t="s">
        <v>220</v>
      </c>
      <c r="H1158" s="88"/>
      <c r="J1158" s="13" t="s">
        <v>216</v>
      </c>
      <c r="K1158" s="90"/>
      <c r="L1158" s="13" t="s">
        <v>190</v>
      </c>
    </row>
    <row r="1159" customFormat="false" ht="13.5" hidden="false" customHeight="false" outlineLevel="0" collapsed="false">
      <c r="A1159" s="89"/>
      <c r="B1159" s="13" t="s">
        <v>1389</v>
      </c>
      <c r="D1159" s="89"/>
      <c r="F1159" s="87"/>
      <c r="G1159" s="13" t="s">
        <v>900</v>
      </c>
      <c r="H1159" s="88"/>
      <c r="J1159" s="13" t="s">
        <v>216</v>
      </c>
      <c r="K1159" s="90"/>
      <c r="L1159" s="13" t="s">
        <v>195</v>
      </c>
    </row>
    <row r="1160" customFormat="false" ht="13.5" hidden="false" customHeight="false" outlineLevel="0" collapsed="false">
      <c r="A1160" s="89"/>
      <c r="B1160" s="13" t="s">
        <v>1390</v>
      </c>
      <c r="D1160" s="89"/>
      <c r="F1160" s="87"/>
      <c r="G1160" s="13" t="s">
        <v>215</v>
      </c>
      <c r="H1160" s="88"/>
      <c r="J1160" s="13" t="n">
        <v>40</v>
      </c>
      <c r="K1160" s="90"/>
      <c r="L1160" s="13" t="s">
        <v>190</v>
      </c>
    </row>
    <row r="1161" customFormat="false" ht="13.5" hidden="false" customHeight="false" outlineLevel="0" collapsed="false">
      <c r="A1161" s="89"/>
      <c r="B1161" s="13" t="s">
        <v>1391</v>
      </c>
      <c r="D1161" s="89"/>
      <c r="F1161" s="87"/>
      <c r="G1161" s="13" t="s">
        <v>220</v>
      </c>
      <c r="H1161" s="88"/>
      <c r="J1161" s="13" t="s">
        <v>216</v>
      </c>
      <c r="K1161" s="90"/>
      <c r="L1161" s="13" t="s">
        <v>190</v>
      </c>
    </row>
    <row r="1162" customFormat="false" ht="13.5" hidden="false" customHeight="false" outlineLevel="0" collapsed="false">
      <c r="A1162" s="89"/>
      <c r="B1162" s="13" t="s">
        <v>1392</v>
      </c>
      <c r="D1162" s="89"/>
      <c r="F1162" s="87"/>
      <c r="G1162" s="13" t="s">
        <v>220</v>
      </c>
      <c r="H1162" s="88"/>
      <c r="J1162" s="13" t="s">
        <v>216</v>
      </c>
      <c r="K1162" s="90"/>
      <c r="L1162" s="13" t="s">
        <v>190</v>
      </c>
    </row>
    <row r="1163" customFormat="false" ht="13.5" hidden="false" customHeight="false" outlineLevel="0" collapsed="false">
      <c r="A1163" s="89"/>
      <c r="B1163" s="13" t="s">
        <v>1393</v>
      </c>
      <c r="D1163" s="89"/>
      <c r="F1163" s="87"/>
      <c r="G1163" s="13" t="s">
        <v>220</v>
      </c>
      <c r="H1163" s="88"/>
      <c r="J1163" s="13" t="s">
        <v>216</v>
      </c>
      <c r="K1163" s="90"/>
      <c r="L1163" s="13" t="s">
        <v>190</v>
      </c>
    </row>
    <row r="1164" customFormat="false" ht="13.5" hidden="false" customHeight="false" outlineLevel="0" collapsed="false">
      <c r="A1164" s="89"/>
      <c r="B1164" s="13" t="s">
        <v>1394</v>
      </c>
      <c r="D1164" s="89"/>
      <c r="F1164" s="87"/>
      <c r="G1164" s="13" t="s">
        <v>215</v>
      </c>
      <c r="H1164" s="88"/>
      <c r="J1164" s="13" t="s">
        <v>216</v>
      </c>
      <c r="K1164" s="90"/>
      <c r="L1164" s="13" t="s">
        <v>190</v>
      </c>
    </row>
    <row r="1165" customFormat="false" ht="13.5" hidden="false" customHeight="false" outlineLevel="0" collapsed="false">
      <c r="A1165" s="89"/>
      <c r="B1165" s="13" t="s">
        <v>1395</v>
      </c>
      <c r="D1165" s="89"/>
      <c r="F1165" s="87"/>
      <c r="G1165" s="13" t="s">
        <v>222</v>
      </c>
      <c r="H1165" s="88"/>
      <c r="J1165" s="13" t="n">
        <v>20</v>
      </c>
      <c r="K1165" s="90"/>
      <c r="L1165" s="13" t="s">
        <v>190</v>
      </c>
    </row>
    <row r="1166" customFormat="false" ht="13.5" hidden="false" customHeight="false" outlineLevel="0" collapsed="false">
      <c r="A1166" s="89"/>
      <c r="B1166" s="13" t="s">
        <v>1396</v>
      </c>
      <c r="D1166" s="89"/>
      <c r="F1166" s="87"/>
      <c r="G1166" s="13" t="s">
        <v>224</v>
      </c>
      <c r="H1166" s="88"/>
      <c r="J1166" s="13" t="n">
        <v>40</v>
      </c>
      <c r="K1166" s="90"/>
      <c r="L1166" s="13" t="s">
        <v>195</v>
      </c>
    </row>
    <row r="1167" customFormat="false" ht="13.5" hidden="false" customHeight="false" outlineLevel="0" collapsed="false">
      <c r="A1167" s="89"/>
      <c r="B1167" s="13" t="s">
        <v>1397</v>
      </c>
      <c r="D1167" s="89"/>
      <c r="F1167" s="87"/>
      <c r="G1167" s="13" t="s">
        <v>251</v>
      </c>
      <c r="H1167" s="88"/>
      <c r="J1167" s="13" t="n">
        <v>40</v>
      </c>
      <c r="K1167" s="90"/>
      <c r="L1167" s="13" t="s">
        <v>195</v>
      </c>
    </row>
    <row r="1168" customFormat="false" ht="13.5" hidden="false" customHeight="false" outlineLevel="0" collapsed="false">
      <c r="A1168" s="89"/>
      <c r="B1168" s="13" t="s">
        <v>1398</v>
      </c>
      <c r="D1168" s="89"/>
      <c r="F1168" s="87"/>
      <c r="G1168" s="13" t="s">
        <v>215</v>
      </c>
      <c r="H1168" s="88"/>
      <c r="J1168" s="13" t="s">
        <v>216</v>
      </c>
      <c r="K1168" s="90"/>
      <c r="L1168" s="13" t="s">
        <v>190</v>
      </c>
    </row>
    <row r="1169" customFormat="false" ht="13.5" hidden="false" customHeight="false" outlineLevel="0" collapsed="false">
      <c r="A1169" s="89"/>
      <c r="B1169" s="13" t="s">
        <v>1399</v>
      </c>
      <c r="D1169" s="89"/>
      <c r="F1169" s="87"/>
      <c r="G1169" s="13" t="s">
        <v>220</v>
      </c>
      <c r="H1169" s="88"/>
      <c r="J1169" s="13" t="s">
        <v>216</v>
      </c>
      <c r="K1169" s="90"/>
      <c r="L1169" s="13" t="s">
        <v>190</v>
      </c>
    </row>
    <row r="1170" customFormat="false" ht="13.5" hidden="false" customHeight="false" outlineLevel="0" collapsed="false">
      <c r="A1170" s="89"/>
      <c r="B1170" s="13" t="s">
        <v>1400</v>
      </c>
      <c r="D1170" s="89"/>
      <c r="F1170" s="87"/>
      <c r="G1170" s="13" t="s">
        <v>220</v>
      </c>
      <c r="H1170" s="88"/>
      <c r="J1170" s="13" t="s">
        <v>216</v>
      </c>
      <c r="K1170" s="90"/>
      <c r="L1170" s="13" t="s">
        <v>190</v>
      </c>
    </row>
    <row r="1171" customFormat="false" ht="13.5" hidden="false" customHeight="false" outlineLevel="0" collapsed="false">
      <c r="A1171" s="89"/>
      <c r="B1171" s="13" t="s">
        <v>1401</v>
      </c>
      <c r="D1171" s="89"/>
      <c r="F1171" s="87"/>
      <c r="G1171" s="13" t="s">
        <v>220</v>
      </c>
      <c r="H1171" s="88"/>
      <c r="J1171" s="13" t="s">
        <v>216</v>
      </c>
      <c r="K1171" s="90"/>
      <c r="L1171" s="13" t="s">
        <v>190</v>
      </c>
    </row>
    <row r="1172" customFormat="false" ht="13.5" hidden="false" customHeight="false" outlineLevel="0" collapsed="false">
      <c r="A1172" s="89"/>
      <c r="B1172" s="13" t="s">
        <v>1402</v>
      </c>
      <c r="D1172" s="89"/>
      <c r="F1172" s="87"/>
      <c r="G1172" s="13" t="s">
        <v>215</v>
      </c>
      <c r="H1172" s="88"/>
      <c r="J1172" s="13" t="s">
        <v>216</v>
      </c>
      <c r="K1172" s="90"/>
      <c r="L1172" s="13" t="s">
        <v>190</v>
      </c>
    </row>
    <row r="1173" customFormat="false" ht="13.5" hidden="false" customHeight="false" outlineLevel="0" collapsed="false">
      <c r="A1173" s="89"/>
      <c r="B1173" s="13" t="s">
        <v>1403</v>
      </c>
      <c r="D1173" s="89"/>
      <c r="F1173" s="87"/>
      <c r="G1173" s="13" t="s">
        <v>220</v>
      </c>
      <c r="H1173" s="88"/>
      <c r="J1173" s="13" t="s">
        <v>216</v>
      </c>
      <c r="K1173" s="90"/>
      <c r="L1173" s="13" t="s">
        <v>190</v>
      </c>
    </row>
    <row r="1174" customFormat="false" ht="13.5" hidden="false" customHeight="false" outlineLevel="0" collapsed="false">
      <c r="A1174" s="89"/>
      <c r="B1174" s="13" t="s">
        <v>1404</v>
      </c>
      <c r="D1174" s="89"/>
      <c r="F1174" s="87"/>
      <c r="G1174" s="13" t="s">
        <v>224</v>
      </c>
      <c r="H1174" s="88"/>
      <c r="J1174" s="13" t="n">
        <v>40</v>
      </c>
      <c r="K1174" s="90"/>
      <c r="L1174" s="13" t="s">
        <v>195</v>
      </c>
    </row>
    <row r="1175" customFormat="false" ht="13.5" hidden="false" customHeight="false" outlineLevel="0" collapsed="false">
      <c r="A1175" s="89"/>
      <c r="B1175" s="13" t="s">
        <v>1405</v>
      </c>
      <c r="D1175" s="89"/>
      <c r="F1175" s="87"/>
      <c r="G1175" s="13" t="s">
        <v>218</v>
      </c>
      <c r="H1175" s="88"/>
      <c r="J1175" s="13" t="s">
        <v>216</v>
      </c>
      <c r="K1175" s="90"/>
      <c r="L1175" s="13" t="s">
        <v>190</v>
      </c>
    </row>
    <row r="1176" customFormat="false" ht="13.5" hidden="false" customHeight="false" outlineLevel="0" collapsed="false">
      <c r="A1176" s="89"/>
      <c r="B1176" s="13" t="s">
        <v>1406</v>
      </c>
      <c r="D1176" s="89"/>
      <c r="F1176" s="87"/>
      <c r="G1176" s="13" t="s">
        <v>215</v>
      </c>
      <c r="H1176" s="88"/>
      <c r="J1176" s="13" t="s">
        <v>216</v>
      </c>
      <c r="K1176" s="90"/>
      <c r="L1176" s="13" t="s">
        <v>190</v>
      </c>
    </row>
    <row r="1177" customFormat="false" ht="13.5" hidden="false" customHeight="false" outlineLevel="0" collapsed="false">
      <c r="A1177" s="89"/>
      <c r="B1177" s="13" t="s">
        <v>1407</v>
      </c>
      <c r="D1177" s="89"/>
      <c r="F1177" s="87"/>
      <c r="G1177" s="13" t="s">
        <v>215</v>
      </c>
      <c r="H1177" s="88"/>
      <c r="J1177" s="13" t="s">
        <v>216</v>
      </c>
      <c r="K1177" s="90"/>
      <c r="L1177" s="13" t="s">
        <v>190</v>
      </c>
    </row>
    <row r="1178" customFormat="false" ht="13.5" hidden="false" customHeight="false" outlineLevel="0" collapsed="false">
      <c r="A1178" s="89"/>
      <c r="B1178" s="13" t="s">
        <v>1408</v>
      </c>
      <c r="D1178" s="89"/>
      <c r="F1178" s="87"/>
      <c r="G1178" s="13" t="s">
        <v>224</v>
      </c>
      <c r="H1178" s="88"/>
      <c r="J1178" s="13" t="n">
        <v>40</v>
      </c>
      <c r="K1178" s="90"/>
      <c r="L1178" s="13" t="s">
        <v>195</v>
      </c>
    </row>
    <row r="1179" customFormat="false" ht="13.5" hidden="false" customHeight="false" outlineLevel="0" collapsed="false">
      <c r="A1179" s="89"/>
      <c r="B1179" s="13" t="s">
        <v>1409</v>
      </c>
      <c r="D1179" s="89"/>
      <c r="F1179" s="87"/>
      <c r="G1179" s="13" t="s">
        <v>900</v>
      </c>
      <c r="H1179" s="88"/>
      <c r="J1179" s="13" t="s">
        <v>216</v>
      </c>
      <c r="K1179" s="90"/>
      <c r="L1179" s="13" t="s">
        <v>197</v>
      </c>
    </row>
    <row r="1180" customFormat="false" ht="13.5" hidden="false" customHeight="false" outlineLevel="0" collapsed="false">
      <c r="A1180" s="89"/>
      <c r="B1180" s="13" t="s">
        <v>1410</v>
      </c>
      <c r="D1180" s="89"/>
      <c r="F1180" s="87"/>
      <c r="G1180" s="13" t="s">
        <v>220</v>
      </c>
      <c r="H1180" s="88"/>
      <c r="J1180" s="13" t="s">
        <v>216</v>
      </c>
      <c r="K1180" s="90"/>
      <c r="L1180" s="13" t="s">
        <v>190</v>
      </c>
    </row>
    <row r="1181" customFormat="false" ht="13.5" hidden="false" customHeight="false" outlineLevel="0" collapsed="false">
      <c r="A1181" s="89"/>
      <c r="B1181" s="13" t="s">
        <v>1411</v>
      </c>
      <c r="D1181" s="89"/>
      <c r="F1181" s="87"/>
      <c r="G1181" s="13" t="s">
        <v>220</v>
      </c>
      <c r="H1181" s="88"/>
      <c r="J1181" s="13" t="s">
        <v>216</v>
      </c>
      <c r="K1181" s="90"/>
      <c r="L1181" s="13" t="s">
        <v>190</v>
      </c>
    </row>
    <row r="1182" customFormat="false" ht="13.5" hidden="false" customHeight="false" outlineLevel="0" collapsed="false">
      <c r="A1182" s="89"/>
      <c r="B1182" s="13" t="s">
        <v>1412</v>
      </c>
      <c r="D1182" s="89"/>
      <c r="F1182" s="87"/>
      <c r="G1182" s="13" t="s">
        <v>220</v>
      </c>
      <c r="H1182" s="88"/>
      <c r="J1182" s="13" t="s">
        <v>216</v>
      </c>
      <c r="K1182" s="90"/>
      <c r="L1182" s="13" t="s">
        <v>190</v>
      </c>
    </row>
    <row r="1183" customFormat="false" ht="13.5" hidden="false" customHeight="false" outlineLevel="0" collapsed="false">
      <c r="A1183" s="89"/>
      <c r="B1183" s="13" t="s">
        <v>1413</v>
      </c>
      <c r="D1183" s="89"/>
      <c r="F1183" s="87"/>
      <c r="G1183" s="13" t="s">
        <v>215</v>
      </c>
      <c r="H1183" s="88"/>
      <c r="J1183" s="13" t="s">
        <v>216</v>
      </c>
      <c r="K1183" s="90"/>
      <c r="L1183" s="13" t="s">
        <v>190</v>
      </c>
    </row>
    <row r="1184" customFormat="false" ht="13.5" hidden="false" customHeight="false" outlineLevel="0" collapsed="false">
      <c r="A1184" s="89"/>
      <c r="B1184" s="13" t="s">
        <v>1414</v>
      </c>
      <c r="D1184" s="89"/>
      <c r="F1184" s="87"/>
      <c r="G1184" s="13" t="s">
        <v>218</v>
      </c>
      <c r="H1184" s="88"/>
      <c r="J1184" s="13" t="n">
        <v>40</v>
      </c>
      <c r="K1184" s="90"/>
      <c r="L1184" s="13" t="s">
        <v>190</v>
      </c>
    </row>
    <row r="1185" customFormat="false" ht="13.5" hidden="false" customHeight="false" outlineLevel="0" collapsed="false">
      <c r="A1185" s="89"/>
      <c r="B1185" s="13" t="s">
        <v>1415</v>
      </c>
      <c r="D1185" s="89"/>
      <c r="F1185" s="87"/>
      <c r="G1185" s="13" t="s">
        <v>215</v>
      </c>
      <c r="H1185" s="88"/>
      <c r="J1185" s="13" t="s">
        <v>216</v>
      </c>
      <c r="K1185" s="90"/>
      <c r="L1185" s="13" t="s">
        <v>190</v>
      </c>
    </row>
    <row r="1186" customFormat="false" ht="13.5" hidden="false" customHeight="false" outlineLevel="0" collapsed="false">
      <c r="A1186" s="89"/>
      <c r="B1186" s="13" t="s">
        <v>1416</v>
      </c>
      <c r="D1186" s="89"/>
      <c r="F1186" s="87"/>
      <c r="G1186" s="13" t="s">
        <v>215</v>
      </c>
      <c r="H1186" s="88"/>
      <c r="J1186" s="13" t="s">
        <v>216</v>
      </c>
      <c r="K1186" s="90"/>
      <c r="L1186" s="13" t="s">
        <v>190</v>
      </c>
    </row>
    <row r="1187" customFormat="false" ht="13.5" hidden="false" customHeight="false" outlineLevel="0" collapsed="false">
      <c r="A1187" s="89"/>
      <c r="B1187" s="13" t="s">
        <v>1417</v>
      </c>
      <c r="D1187" s="89"/>
      <c r="F1187" s="87"/>
      <c r="G1187" s="13" t="s">
        <v>224</v>
      </c>
      <c r="H1187" s="88"/>
      <c r="J1187" s="13" t="n">
        <v>20</v>
      </c>
      <c r="K1187" s="90"/>
      <c r="L1187" s="13" t="s">
        <v>195</v>
      </c>
    </row>
    <row r="1188" customFormat="false" ht="13.5" hidden="false" customHeight="false" outlineLevel="0" collapsed="false">
      <c r="A1188" s="89"/>
      <c r="B1188" s="13" t="s">
        <v>1418</v>
      </c>
      <c r="D1188" s="89"/>
      <c r="F1188" s="87"/>
      <c r="G1188" s="13" t="s">
        <v>222</v>
      </c>
      <c r="H1188" s="88"/>
      <c r="J1188" s="13" t="n">
        <v>20</v>
      </c>
      <c r="K1188" s="90"/>
      <c r="L1188" s="13" t="s">
        <v>190</v>
      </c>
    </row>
    <row r="1189" customFormat="false" ht="13.5" hidden="false" customHeight="false" outlineLevel="0" collapsed="false">
      <c r="A1189" s="89"/>
      <c r="B1189" s="13" t="s">
        <v>1419</v>
      </c>
      <c r="D1189" s="89"/>
      <c r="F1189" s="87"/>
      <c r="G1189" s="13" t="s">
        <v>220</v>
      </c>
      <c r="H1189" s="88"/>
      <c r="J1189" s="13" t="s">
        <v>216</v>
      </c>
      <c r="K1189" s="90"/>
      <c r="L1189" s="13" t="s">
        <v>190</v>
      </c>
    </row>
    <row r="1190" customFormat="false" ht="13.5" hidden="false" customHeight="false" outlineLevel="0" collapsed="false">
      <c r="A1190" s="89"/>
      <c r="B1190" s="13" t="s">
        <v>1420</v>
      </c>
      <c r="D1190" s="89"/>
      <c r="F1190" s="87"/>
      <c r="G1190" s="13" t="s">
        <v>220</v>
      </c>
      <c r="H1190" s="88"/>
      <c r="J1190" s="13" t="s">
        <v>216</v>
      </c>
      <c r="K1190" s="90"/>
      <c r="L1190" s="13" t="s">
        <v>190</v>
      </c>
    </row>
    <row r="1191" customFormat="false" ht="13.5" hidden="false" customHeight="false" outlineLevel="0" collapsed="false">
      <c r="A1191" s="89"/>
      <c r="B1191" s="13" t="s">
        <v>1421</v>
      </c>
      <c r="D1191" s="89"/>
      <c r="F1191" s="87"/>
      <c r="G1191" s="13" t="s">
        <v>215</v>
      </c>
      <c r="H1191" s="88"/>
      <c r="J1191" s="13" t="s">
        <v>216</v>
      </c>
      <c r="K1191" s="90"/>
      <c r="L1191" s="13" t="s">
        <v>190</v>
      </c>
    </row>
    <row r="1192" customFormat="false" ht="13.5" hidden="false" customHeight="false" outlineLevel="0" collapsed="false">
      <c r="A1192" s="89"/>
      <c r="B1192" s="13" t="s">
        <v>1422</v>
      </c>
      <c r="D1192" s="89"/>
      <c r="F1192" s="87"/>
      <c r="G1192" s="13" t="s">
        <v>220</v>
      </c>
      <c r="H1192" s="88"/>
      <c r="J1192" s="13" t="s">
        <v>216</v>
      </c>
      <c r="K1192" s="90"/>
      <c r="L1192" s="13" t="s">
        <v>190</v>
      </c>
    </row>
    <row r="1193" customFormat="false" ht="13.5" hidden="false" customHeight="false" outlineLevel="0" collapsed="false">
      <c r="A1193" s="89"/>
      <c r="B1193" s="13" t="s">
        <v>1423</v>
      </c>
      <c r="D1193" s="89"/>
      <c r="F1193" s="87"/>
      <c r="G1193" s="13" t="s">
        <v>215</v>
      </c>
      <c r="H1193" s="88"/>
      <c r="J1193" s="13" t="s">
        <v>216</v>
      </c>
      <c r="K1193" s="90"/>
      <c r="L1193" s="13" t="s">
        <v>190</v>
      </c>
    </row>
    <row r="1194" customFormat="false" ht="13.5" hidden="false" customHeight="false" outlineLevel="0" collapsed="false">
      <c r="A1194" s="89"/>
      <c r="B1194" s="13" t="s">
        <v>1424</v>
      </c>
      <c r="D1194" s="89"/>
      <c r="F1194" s="87"/>
      <c r="G1194" s="13" t="s">
        <v>251</v>
      </c>
      <c r="H1194" s="88"/>
      <c r="J1194" s="13" t="s">
        <v>216</v>
      </c>
      <c r="K1194" s="90"/>
      <c r="L1194" s="13" t="s">
        <v>195</v>
      </c>
    </row>
    <row r="1195" customFormat="false" ht="13.5" hidden="false" customHeight="false" outlineLevel="0" collapsed="false">
      <c r="A1195" s="89"/>
      <c r="B1195" s="13" t="s">
        <v>1425</v>
      </c>
      <c r="D1195" s="89"/>
      <c r="F1195" s="87"/>
      <c r="G1195" s="13" t="s">
        <v>215</v>
      </c>
      <c r="H1195" s="88"/>
      <c r="J1195" s="13" t="s">
        <v>216</v>
      </c>
      <c r="K1195" s="90"/>
      <c r="L1195" s="13" t="s">
        <v>190</v>
      </c>
    </row>
    <row r="1196" customFormat="false" ht="13.5" hidden="false" customHeight="false" outlineLevel="0" collapsed="false">
      <c r="A1196" s="89"/>
      <c r="B1196" s="13" t="s">
        <v>1426</v>
      </c>
      <c r="D1196" s="89"/>
      <c r="F1196" s="87"/>
      <c r="G1196" s="13" t="s">
        <v>224</v>
      </c>
      <c r="H1196" s="88"/>
      <c r="J1196" s="13" t="n">
        <v>40</v>
      </c>
      <c r="K1196" s="90"/>
      <c r="L1196" s="13" t="s">
        <v>195</v>
      </c>
    </row>
    <row r="1197" customFormat="false" ht="13.5" hidden="false" customHeight="false" outlineLevel="0" collapsed="false">
      <c r="A1197" s="89"/>
      <c r="B1197" s="13" t="s">
        <v>1427</v>
      </c>
      <c r="D1197" s="89"/>
      <c r="F1197" s="87"/>
      <c r="G1197" s="13" t="s">
        <v>215</v>
      </c>
      <c r="H1197" s="88"/>
      <c r="J1197" s="13" t="s">
        <v>216</v>
      </c>
      <c r="K1197" s="90"/>
      <c r="L1197" s="13" t="s">
        <v>190</v>
      </c>
    </row>
    <row r="1198" customFormat="false" ht="13.5" hidden="false" customHeight="false" outlineLevel="0" collapsed="false">
      <c r="A1198" s="89"/>
      <c r="B1198" s="13" t="s">
        <v>1428</v>
      </c>
      <c r="D1198" s="89"/>
      <c r="F1198" s="87"/>
      <c r="G1198" s="13" t="s">
        <v>218</v>
      </c>
      <c r="H1198" s="88"/>
      <c r="J1198" s="13" t="s">
        <v>216</v>
      </c>
      <c r="K1198" s="90"/>
      <c r="L1198" s="13" t="s">
        <v>190</v>
      </c>
    </row>
    <row r="1199" customFormat="false" ht="13.5" hidden="false" customHeight="false" outlineLevel="0" collapsed="false">
      <c r="A1199" s="89"/>
      <c r="B1199" s="13" t="s">
        <v>1429</v>
      </c>
      <c r="D1199" s="89"/>
      <c r="F1199" s="87"/>
      <c r="G1199" s="13" t="s">
        <v>220</v>
      </c>
      <c r="H1199" s="88"/>
      <c r="J1199" s="13" t="s">
        <v>216</v>
      </c>
      <c r="K1199" s="90"/>
      <c r="L1199" s="13" t="s">
        <v>190</v>
      </c>
    </row>
    <row r="1200" customFormat="false" ht="13.5" hidden="false" customHeight="false" outlineLevel="0" collapsed="false">
      <c r="A1200" s="89"/>
      <c r="B1200" s="13" t="s">
        <v>1430</v>
      </c>
      <c r="D1200" s="89"/>
      <c r="F1200" s="87"/>
      <c r="G1200" s="13" t="s">
        <v>215</v>
      </c>
      <c r="H1200" s="88"/>
      <c r="J1200" s="13" t="s">
        <v>216</v>
      </c>
      <c r="K1200" s="90"/>
      <c r="L1200" s="13" t="s">
        <v>190</v>
      </c>
    </row>
    <row r="1201" customFormat="false" ht="13.5" hidden="false" customHeight="false" outlineLevel="0" collapsed="false">
      <c r="A1201" s="89"/>
      <c r="B1201" s="13" t="s">
        <v>1431</v>
      </c>
      <c r="D1201" s="89"/>
      <c r="F1201" s="87"/>
      <c r="G1201" s="13" t="s">
        <v>215</v>
      </c>
      <c r="H1201" s="88"/>
      <c r="J1201" s="13" t="s">
        <v>216</v>
      </c>
      <c r="K1201" s="90"/>
      <c r="L1201" s="13" t="s">
        <v>190</v>
      </c>
    </row>
    <row r="1202" customFormat="false" ht="13.5" hidden="false" customHeight="false" outlineLevel="0" collapsed="false">
      <c r="A1202" s="89"/>
      <c r="B1202" s="13" t="s">
        <v>1432</v>
      </c>
      <c r="D1202" s="89"/>
      <c r="F1202" s="87"/>
      <c r="G1202" s="13" t="s">
        <v>224</v>
      </c>
      <c r="H1202" s="88"/>
      <c r="J1202" s="13" t="n">
        <v>40</v>
      </c>
      <c r="K1202" s="90"/>
      <c r="L1202" s="13" t="s">
        <v>195</v>
      </c>
    </row>
    <row r="1203" customFormat="false" ht="13.5" hidden="false" customHeight="false" outlineLevel="0" collapsed="false">
      <c r="A1203" s="89"/>
      <c r="B1203" s="13" t="s">
        <v>1433</v>
      </c>
      <c r="D1203" s="89"/>
      <c r="F1203" s="87"/>
      <c r="G1203" s="13" t="s">
        <v>224</v>
      </c>
      <c r="H1203" s="88"/>
      <c r="J1203" s="13" t="n">
        <v>40</v>
      </c>
      <c r="K1203" s="90"/>
      <c r="L1203" s="13" t="s">
        <v>195</v>
      </c>
    </row>
    <row r="1204" customFormat="false" ht="13.5" hidden="false" customHeight="false" outlineLevel="0" collapsed="false">
      <c r="A1204" s="89"/>
      <c r="B1204" s="13" t="s">
        <v>1434</v>
      </c>
      <c r="D1204" s="89"/>
      <c r="F1204" s="87"/>
      <c r="G1204" s="13" t="s">
        <v>220</v>
      </c>
      <c r="H1204" s="88"/>
      <c r="J1204" s="13" t="n">
        <v>20</v>
      </c>
      <c r="K1204" s="90"/>
      <c r="L1204" s="13" t="s">
        <v>195</v>
      </c>
    </row>
    <row r="1205" customFormat="false" ht="13.5" hidden="false" customHeight="false" outlineLevel="0" collapsed="false">
      <c r="A1205" s="89"/>
      <c r="B1205" s="13" t="s">
        <v>1435</v>
      </c>
      <c r="D1205" s="89"/>
      <c r="F1205" s="87"/>
      <c r="G1205" s="13" t="s">
        <v>215</v>
      </c>
      <c r="H1205" s="88"/>
      <c r="J1205" s="13" t="n">
        <v>40</v>
      </c>
      <c r="K1205" s="90"/>
      <c r="L1205" s="13" t="s">
        <v>190</v>
      </c>
    </row>
    <row r="1206" customFormat="false" ht="13.5" hidden="false" customHeight="false" outlineLevel="0" collapsed="false">
      <c r="A1206" s="89"/>
      <c r="B1206" s="13" t="s">
        <v>1436</v>
      </c>
      <c r="D1206" s="89"/>
      <c r="F1206" s="87"/>
      <c r="G1206" s="13" t="s">
        <v>224</v>
      </c>
      <c r="H1206" s="88"/>
      <c r="J1206" s="13" t="n">
        <v>40</v>
      </c>
      <c r="K1206" s="90"/>
      <c r="L1206" s="13" t="s">
        <v>195</v>
      </c>
    </row>
    <row r="1207" customFormat="false" ht="13.5" hidden="false" customHeight="false" outlineLevel="0" collapsed="false">
      <c r="A1207" s="89"/>
      <c r="B1207" s="13" t="s">
        <v>1437</v>
      </c>
      <c r="D1207" s="89"/>
      <c r="F1207" s="87"/>
      <c r="G1207" s="13" t="s">
        <v>220</v>
      </c>
      <c r="H1207" s="88"/>
      <c r="J1207" s="13" t="s">
        <v>216</v>
      </c>
      <c r="K1207" s="90"/>
      <c r="L1207" s="13" t="s">
        <v>190</v>
      </c>
    </row>
    <row r="1208" customFormat="false" ht="13.5" hidden="false" customHeight="false" outlineLevel="0" collapsed="false">
      <c r="A1208" s="89"/>
      <c r="B1208" s="13" t="s">
        <v>1438</v>
      </c>
      <c r="D1208" s="89"/>
      <c r="F1208" s="87"/>
      <c r="G1208" s="13" t="s">
        <v>220</v>
      </c>
      <c r="H1208" s="88"/>
      <c r="J1208" s="13" t="n">
        <v>20</v>
      </c>
      <c r="K1208" s="90"/>
      <c r="L1208" s="13" t="s">
        <v>190</v>
      </c>
    </row>
    <row r="1209" customFormat="false" ht="13.5" hidden="false" customHeight="false" outlineLevel="0" collapsed="false">
      <c r="A1209" s="89"/>
      <c r="B1209" s="13" t="s">
        <v>1439</v>
      </c>
      <c r="D1209" s="89"/>
      <c r="F1209" s="87"/>
      <c r="G1209" s="13" t="s">
        <v>215</v>
      </c>
      <c r="H1209" s="88"/>
      <c r="J1209" s="13" t="s">
        <v>216</v>
      </c>
      <c r="K1209" s="90"/>
      <c r="L1209" s="13" t="s">
        <v>190</v>
      </c>
    </row>
    <row r="1210" customFormat="false" ht="13.5" hidden="false" customHeight="false" outlineLevel="0" collapsed="false">
      <c r="A1210" s="89"/>
      <c r="B1210" s="13" t="s">
        <v>1440</v>
      </c>
      <c r="D1210" s="89"/>
      <c r="F1210" s="87"/>
      <c r="G1210" s="13" t="s">
        <v>215</v>
      </c>
      <c r="H1210" s="88"/>
      <c r="J1210" s="13" t="n">
        <v>40</v>
      </c>
      <c r="K1210" s="90"/>
      <c r="L1210" s="13" t="s">
        <v>190</v>
      </c>
    </row>
    <row r="1211" customFormat="false" ht="13.5" hidden="false" customHeight="false" outlineLevel="0" collapsed="false">
      <c r="A1211" s="89"/>
      <c r="B1211" s="13" t="s">
        <v>1441</v>
      </c>
      <c r="D1211" s="89"/>
      <c r="F1211" s="87"/>
      <c r="G1211" s="13" t="s">
        <v>218</v>
      </c>
      <c r="H1211" s="88"/>
      <c r="J1211" s="13" t="s">
        <v>216</v>
      </c>
      <c r="K1211" s="90"/>
      <c r="L1211" s="13" t="s">
        <v>190</v>
      </c>
    </row>
    <row r="1212" customFormat="false" ht="13.5" hidden="false" customHeight="false" outlineLevel="0" collapsed="false">
      <c r="A1212" s="89"/>
      <c r="B1212" s="13" t="s">
        <v>1442</v>
      </c>
      <c r="D1212" s="89"/>
      <c r="F1212" s="87"/>
      <c r="G1212" s="13" t="s">
        <v>220</v>
      </c>
      <c r="H1212" s="88"/>
      <c r="J1212" s="13" t="s">
        <v>216</v>
      </c>
      <c r="K1212" s="90"/>
      <c r="L1212" s="13" t="s">
        <v>190</v>
      </c>
    </row>
    <row r="1213" customFormat="false" ht="13.5" hidden="false" customHeight="false" outlineLevel="0" collapsed="false">
      <c r="A1213" s="89"/>
      <c r="B1213" s="13" t="s">
        <v>1443</v>
      </c>
      <c r="D1213" s="89"/>
      <c r="F1213" s="87"/>
      <c r="G1213" s="13" t="s">
        <v>224</v>
      </c>
      <c r="H1213" s="88"/>
      <c r="J1213" s="13" t="n">
        <v>20</v>
      </c>
      <c r="K1213" s="90"/>
      <c r="L1213" s="13" t="s">
        <v>197</v>
      </c>
    </row>
    <row r="1214" customFormat="false" ht="13.5" hidden="false" customHeight="false" outlineLevel="0" collapsed="false">
      <c r="A1214" s="89"/>
      <c r="B1214" s="13" t="s">
        <v>1444</v>
      </c>
      <c r="D1214" s="89"/>
      <c r="F1214" s="87"/>
      <c r="G1214" s="13" t="s">
        <v>251</v>
      </c>
      <c r="H1214" s="88"/>
      <c r="J1214" s="13" t="n">
        <v>20</v>
      </c>
      <c r="K1214" s="90"/>
      <c r="L1214" s="13" t="s">
        <v>195</v>
      </c>
    </row>
    <row r="1215" customFormat="false" ht="13.5" hidden="false" customHeight="false" outlineLevel="0" collapsed="false">
      <c r="A1215" s="89"/>
      <c r="B1215" s="13" t="s">
        <v>1445</v>
      </c>
      <c r="D1215" s="89"/>
      <c r="F1215" s="87"/>
      <c r="G1215" s="13" t="s">
        <v>220</v>
      </c>
      <c r="H1215" s="88"/>
      <c r="J1215" s="13" t="s">
        <v>216</v>
      </c>
      <c r="K1215" s="90"/>
      <c r="L1215" s="13" t="s">
        <v>190</v>
      </c>
    </row>
    <row r="1216" customFormat="false" ht="13.5" hidden="false" customHeight="false" outlineLevel="0" collapsed="false">
      <c r="A1216" s="89"/>
      <c r="B1216" s="13" t="s">
        <v>1446</v>
      </c>
      <c r="D1216" s="89"/>
      <c r="F1216" s="87"/>
      <c r="G1216" s="13" t="s">
        <v>220</v>
      </c>
      <c r="H1216" s="88"/>
      <c r="J1216" s="13" t="s">
        <v>216</v>
      </c>
      <c r="K1216" s="90"/>
      <c r="L1216" s="13" t="s">
        <v>190</v>
      </c>
    </row>
    <row r="1217" customFormat="false" ht="13.5" hidden="false" customHeight="false" outlineLevel="0" collapsed="false">
      <c r="A1217" s="89"/>
      <c r="B1217" s="13" t="s">
        <v>1447</v>
      </c>
      <c r="D1217" s="89"/>
      <c r="F1217" s="87"/>
      <c r="G1217" s="13" t="s">
        <v>220</v>
      </c>
      <c r="H1217" s="88"/>
      <c r="J1217" s="13" t="s">
        <v>216</v>
      </c>
      <c r="K1217" s="90"/>
      <c r="L1217" s="13" t="s">
        <v>190</v>
      </c>
    </row>
    <row r="1218" customFormat="false" ht="13.5" hidden="false" customHeight="false" outlineLevel="0" collapsed="false">
      <c r="A1218" s="89"/>
      <c r="B1218" s="13" t="s">
        <v>1448</v>
      </c>
      <c r="D1218" s="89"/>
      <c r="F1218" s="87"/>
      <c r="G1218" s="13" t="s">
        <v>215</v>
      </c>
      <c r="H1218" s="88"/>
      <c r="J1218" s="13" t="s">
        <v>216</v>
      </c>
      <c r="K1218" s="90"/>
      <c r="L1218" s="13" t="s">
        <v>190</v>
      </c>
    </row>
    <row r="1219" customFormat="false" ht="13.5" hidden="false" customHeight="false" outlineLevel="0" collapsed="false">
      <c r="A1219" s="89"/>
      <c r="B1219" s="13" t="s">
        <v>1449</v>
      </c>
      <c r="D1219" s="89"/>
      <c r="F1219" s="87"/>
      <c r="G1219" s="13" t="s">
        <v>220</v>
      </c>
      <c r="H1219" s="88"/>
      <c r="J1219" s="13" t="s">
        <v>216</v>
      </c>
      <c r="K1219" s="90"/>
      <c r="L1219" s="13" t="s">
        <v>190</v>
      </c>
    </row>
    <row r="1220" customFormat="false" ht="13.5" hidden="false" customHeight="false" outlineLevel="0" collapsed="false">
      <c r="A1220" s="89"/>
      <c r="B1220" s="13" t="s">
        <v>1450</v>
      </c>
      <c r="D1220" s="89"/>
      <c r="F1220" s="87"/>
      <c r="G1220" s="13" t="s">
        <v>215</v>
      </c>
      <c r="H1220" s="88"/>
      <c r="J1220" s="13" t="s">
        <v>216</v>
      </c>
      <c r="K1220" s="90"/>
      <c r="L1220" s="13" t="s">
        <v>190</v>
      </c>
    </row>
    <row r="1221" customFormat="false" ht="13.5" hidden="false" customHeight="false" outlineLevel="0" collapsed="false">
      <c r="A1221" s="89"/>
      <c r="B1221" s="13" t="s">
        <v>1451</v>
      </c>
      <c r="D1221" s="89"/>
      <c r="F1221" s="87"/>
      <c r="G1221" s="13" t="s">
        <v>224</v>
      </c>
      <c r="H1221" s="88"/>
      <c r="J1221" s="13" t="n">
        <v>40</v>
      </c>
      <c r="K1221" s="90"/>
      <c r="L1221" s="13" t="s">
        <v>195</v>
      </c>
    </row>
    <row r="1222" customFormat="false" ht="13.5" hidden="false" customHeight="false" outlineLevel="0" collapsed="false">
      <c r="A1222" s="89"/>
      <c r="B1222" s="13" t="s">
        <v>1452</v>
      </c>
      <c r="D1222" s="89"/>
      <c r="F1222" s="87"/>
      <c r="G1222" s="13" t="s">
        <v>222</v>
      </c>
      <c r="H1222" s="88"/>
      <c r="J1222" s="13" t="s">
        <v>216</v>
      </c>
      <c r="K1222" s="90"/>
      <c r="L1222" s="13" t="s">
        <v>190</v>
      </c>
    </row>
    <row r="1223" customFormat="false" ht="13.5" hidden="false" customHeight="false" outlineLevel="0" collapsed="false">
      <c r="A1223" s="89"/>
      <c r="B1223" s="13" t="s">
        <v>1453</v>
      </c>
      <c r="D1223" s="89"/>
      <c r="F1223" s="87"/>
      <c r="G1223" s="13" t="s">
        <v>220</v>
      </c>
      <c r="H1223" s="88"/>
      <c r="J1223" s="13" t="s">
        <v>216</v>
      </c>
      <c r="K1223" s="90"/>
      <c r="L1223" s="13" t="s">
        <v>190</v>
      </c>
    </row>
    <row r="1224" customFormat="false" ht="13.5" hidden="false" customHeight="false" outlineLevel="0" collapsed="false">
      <c r="A1224" s="89"/>
      <c r="B1224" s="13" t="s">
        <v>1454</v>
      </c>
      <c r="D1224" s="89"/>
      <c r="F1224" s="87"/>
      <c r="G1224" s="13" t="s">
        <v>220</v>
      </c>
      <c r="H1224" s="88"/>
      <c r="J1224" s="13" t="s">
        <v>216</v>
      </c>
      <c r="K1224" s="90"/>
      <c r="L1224" s="13" t="s">
        <v>190</v>
      </c>
    </row>
    <row r="1225" customFormat="false" ht="13.5" hidden="false" customHeight="false" outlineLevel="0" collapsed="false">
      <c r="A1225" s="89"/>
      <c r="B1225" s="13" t="s">
        <v>1455</v>
      </c>
      <c r="D1225" s="89"/>
      <c r="F1225" s="87"/>
      <c r="G1225" s="13" t="s">
        <v>218</v>
      </c>
      <c r="H1225" s="88"/>
      <c r="J1225" s="13" t="s">
        <v>216</v>
      </c>
      <c r="K1225" s="90"/>
      <c r="L1225" s="13" t="s">
        <v>190</v>
      </c>
    </row>
    <row r="1226" customFormat="false" ht="13.5" hidden="false" customHeight="false" outlineLevel="0" collapsed="false">
      <c r="A1226" s="89"/>
      <c r="B1226" s="13" t="s">
        <v>1456</v>
      </c>
      <c r="D1226" s="89"/>
      <c r="F1226" s="87"/>
      <c r="G1226" s="13" t="s">
        <v>220</v>
      </c>
      <c r="H1226" s="88"/>
      <c r="J1226" s="13" t="s">
        <v>216</v>
      </c>
      <c r="K1226" s="90"/>
      <c r="L1226" s="13" t="s">
        <v>190</v>
      </c>
    </row>
    <row r="1227" customFormat="false" ht="13.5" hidden="false" customHeight="false" outlineLevel="0" collapsed="false">
      <c r="A1227" s="89"/>
      <c r="B1227" s="13" t="s">
        <v>1457</v>
      </c>
      <c r="D1227" s="89"/>
      <c r="F1227" s="87"/>
      <c r="G1227" s="13" t="s">
        <v>215</v>
      </c>
      <c r="H1227" s="88"/>
      <c r="J1227" s="13" t="s">
        <v>216</v>
      </c>
      <c r="K1227" s="90"/>
      <c r="L1227" s="13" t="s">
        <v>190</v>
      </c>
    </row>
    <row r="1228" customFormat="false" ht="13.5" hidden="false" customHeight="false" outlineLevel="0" collapsed="false">
      <c r="A1228" s="89"/>
      <c r="B1228" s="13" t="s">
        <v>1458</v>
      </c>
      <c r="D1228" s="89"/>
      <c r="F1228" s="87"/>
      <c r="G1228" s="13" t="s">
        <v>215</v>
      </c>
      <c r="H1228" s="88"/>
      <c r="J1228" s="13" t="s">
        <v>216</v>
      </c>
      <c r="K1228" s="90"/>
      <c r="L1228" s="13" t="s">
        <v>190</v>
      </c>
    </row>
    <row r="1229" customFormat="false" ht="13.5" hidden="false" customHeight="false" outlineLevel="0" collapsed="false">
      <c r="A1229" s="89"/>
      <c r="B1229" s="13" t="s">
        <v>1459</v>
      </c>
      <c r="D1229" s="89"/>
      <c r="F1229" s="87"/>
      <c r="G1229" s="13" t="s">
        <v>220</v>
      </c>
      <c r="H1229" s="88"/>
      <c r="J1229" s="13" t="s">
        <v>216</v>
      </c>
      <c r="K1229" s="90"/>
      <c r="L1229" s="13" t="s">
        <v>190</v>
      </c>
    </row>
    <row r="1230" customFormat="false" ht="13.5" hidden="false" customHeight="false" outlineLevel="0" collapsed="false">
      <c r="A1230" s="89"/>
      <c r="B1230" s="13" t="s">
        <v>1460</v>
      </c>
      <c r="D1230" s="89"/>
      <c r="F1230" s="87"/>
      <c r="G1230" s="13" t="s">
        <v>220</v>
      </c>
      <c r="H1230" s="88"/>
      <c r="J1230" s="13" t="n">
        <v>40</v>
      </c>
      <c r="K1230" s="90"/>
      <c r="L1230" s="13" t="s">
        <v>190</v>
      </c>
    </row>
    <row r="1231" customFormat="false" ht="13.5" hidden="false" customHeight="false" outlineLevel="0" collapsed="false">
      <c r="A1231" s="89"/>
      <c r="B1231" s="13" t="s">
        <v>1461</v>
      </c>
      <c r="D1231" s="89"/>
      <c r="F1231" s="87"/>
      <c r="G1231" s="13" t="s">
        <v>220</v>
      </c>
      <c r="H1231" s="88"/>
      <c r="J1231" s="13" t="s">
        <v>216</v>
      </c>
      <c r="K1231" s="90"/>
      <c r="L1231" s="13" t="s">
        <v>190</v>
      </c>
    </row>
    <row r="1232" customFormat="false" ht="13.5" hidden="false" customHeight="false" outlineLevel="0" collapsed="false">
      <c r="A1232" s="89"/>
      <c r="B1232" s="13" t="s">
        <v>1462</v>
      </c>
      <c r="D1232" s="89"/>
      <c r="F1232" s="87"/>
      <c r="G1232" s="13" t="s">
        <v>215</v>
      </c>
      <c r="H1232" s="88"/>
      <c r="J1232" s="13" t="s">
        <v>216</v>
      </c>
      <c r="K1232" s="90"/>
      <c r="L1232" s="13" t="s">
        <v>190</v>
      </c>
    </row>
    <row r="1233" customFormat="false" ht="13.5" hidden="false" customHeight="false" outlineLevel="0" collapsed="false">
      <c r="A1233" s="89"/>
      <c r="B1233" s="13" t="s">
        <v>1463</v>
      </c>
      <c r="D1233" s="89"/>
      <c r="F1233" s="87"/>
      <c r="G1233" s="13" t="s">
        <v>220</v>
      </c>
      <c r="H1233" s="88"/>
      <c r="J1233" s="13" t="s">
        <v>216</v>
      </c>
      <c r="K1233" s="90"/>
      <c r="L1233" s="13" t="s">
        <v>195</v>
      </c>
    </row>
    <row r="1234" customFormat="false" ht="13.5" hidden="false" customHeight="false" outlineLevel="0" collapsed="false">
      <c r="A1234" s="89"/>
      <c r="B1234" s="13" t="s">
        <v>1464</v>
      </c>
      <c r="D1234" s="89"/>
      <c r="F1234" s="87"/>
      <c r="G1234" s="13" t="s">
        <v>215</v>
      </c>
      <c r="H1234" s="88"/>
      <c r="J1234" s="13" t="s">
        <v>216</v>
      </c>
      <c r="K1234" s="90"/>
      <c r="L1234" s="13" t="s">
        <v>190</v>
      </c>
    </row>
    <row r="1235" customFormat="false" ht="13.5" hidden="false" customHeight="false" outlineLevel="0" collapsed="false">
      <c r="A1235" s="89"/>
      <c r="B1235" s="13" t="s">
        <v>1465</v>
      </c>
      <c r="D1235" s="89"/>
      <c r="F1235" s="87"/>
      <c r="G1235" s="13" t="s">
        <v>220</v>
      </c>
      <c r="H1235" s="88"/>
      <c r="J1235" s="13" t="s">
        <v>216</v>
      </c>
      <c r="K1235" s="90"/>
      <c r="L1235" s="13" t="s">
        <v>190</v>
      </c>
    </row>
    <row r="1236" customFormat="false" ht="13.5" hidden="false" customHeight="false" outlineLevel="0" collapsed="false">
      <c r="A1236" s="89"/>
      <c r="B1236" s="13" t="s">
        <v>1466</v>
      </c>
      <c r="D1236" s="89"/>
      <c r="F1236" s="87"/>
      <c r="G1236" s="13" t="s">
        <v>224</v>
      </c>
      <c r="H1236" s="88"/>
      <c r="J1236" s="13" t="n">
        <v>20</v>
      </c>
      <c r="K1236" s="90"/>
      <c r="L1236" s="13" t="s">
        <v>195</v>
      </c>
    </row>
    <row r="1237" customFormat="false" ht="13.5" hidden="false" customHeight="false" outlineLevel="0" collapsed="false">
      <c r="A1237" s="89"/>
      <c r="B1237" s="13" t="s">
        <v>1467</v>
      </c>
      <c r="D1237" s="89"/>
      <c r="F1237" s="87"/>
      <c r="G1237" s="13" t="s">
        <v>251</v>
      </c>
      <c r="H1237" s="88"/>
      <c r="J1237" s="13" t="n">
        <v>20</v>
      </c>
      <c r="K1237" s="90"/>
      <c r="L1237" s="13" t="s">
        <v>195</v>
      </c>
    </row>
    <row r="1238" customFormat="false" ht="13.5" hidden="false" customHeight="false" outlineLevel="0" collapsed="false">
      <c r="A1238" s="89"/>
      <c r="B1238" s="13" t="s">
        <v>1468</v>
      </c>
      <c r="D1238" s="89"/>
      <c r="F1238" s="87"/>
      <c r="G1238" s="13" t="s">
        <v>220</v>
      </c>
      <c r="H1238" s="88"/>
      <c r="J1238" s="13" t="n">
        <v>40</v>
      </c>
      <c r="K1238" s="90"/>
      <c r="L1238" s="13" t="s">
        <v>190</v>
      </c>
    </row>
    <row r="1239" customFormat="false" ht="13.5" hidden="false" customHeight="false" outlineLevel="0" collapsed="false">
      <c r="A1239" s="89"/>
      <c r="B1239" s="13" t="s">
        <v>1469</v>
      </c>
      <c r="D1239" s="89"/>
      <c r="F1239" s="87"/>
      <c r="G1239" s="13" t="s">
        <v>224</v>
      </c>
      <c r="H1239" s="88"/>
      <c r="J1239" s="13" t="n">
        <v>40</v>
      </c>
      <c r="K1239" s="90"/>
      <c r="L1239" s="13" t="s">
        <v>195</v>
      </c>
    </row>
    <row r="1240" customFormat="false" ht="13.5" hidden="false" customHeight="false" outlineLevel="0" collapsed="false">
      <c r="A1240" s="89"/>
      <c r="B1240" s="13" t="s">
        <v>1470</v>
      </c>
      <c r="D1240" s="89"/>
      <c r="F1240" s="87"/>
      <c r="G1240" s="13" t="s">
        <v>220</v>
      </c>
      <c r="H1240" s="88"/>
      <c r="J1240" s="13" t="s">
        <v>216</v>
      </c>
      <c r="K1240" s="90"/>
      <c r="L1240" s="13" t="s">
        <v>190</v>
      </c>
    </row>
    <row r="1241" customFormat="false" ht="13.5" hidden="false" customHeight="false" outlineLevel="0" collapsed="false">
      <c r="A1241" s="89"/>
      <c r="B1241" s="13" t="s">
        <v>1471</v>
      </c>
      <c r="D1241" s="89"/>
      <c r="F1241" s="87"/>
      <c r="G1241" s="13" t="s">
        <v>220</v>
      </c>
      <c r="H1241" s="88"/>
      <c r="J1241" s="13" t="s">
        <v>216</v>
      </c>
      <c r="K1241" s="90"/>
      <c r="L1241" s="13" t="s">
        <v>190</v>
      </c>
    </row>
    <row r="1242" customFormat="false" ht="13.5" hidden="false" customHeight="false" outlineLevel="0" collapsed="false">
      <c r="A1242" s="89"/>
      <c r="B1242" s="13" t="s">
        <v>1472</v>
      </c>
      <c r="D1242" s="89"/>
      <c r="F1242" s="87"/>
      <c r="G1242" s="13" t="s">
        <v>218</v>
      </c>
      <c r="H1242" s="88"/>
      <c r="J1242" s="13" t="s">
        <v>216</v>
      </c>
      <c r="K1242" s="90"/>
      <c r="L1242" s="13" t="s">
        <v>190</v>
      </c>
    </row>
    <row r="1243" customFormat="false" ht="13.5" hidden="false" customHeight="false" outlineLevel="0" collapsed="false">
      <c r="A1243" s="89"/>
      <c r="B1243" s="13" t="s">
        <v>1473</v>
      </c>
      <c r="D1243" s="89"/>
      <c r="F1243" s="87"/>
      <c r="G1243" s="13" t="s">
        <v>222</v>
      </c>
      <c r="H1243" s="88"/>
      <c r="J1243" s="13" t="s">
        <v>216</v>
      </c>
      <c r="L1243" s="13" t="s">
        <v>190</v>
      </c>
    </row>
    <row r="1244" customFormat="false" ht="13.5" hidden="false" customHeight="false" outlineLevel="0" collapsed="false">
      <c r="A1244" s="89"/>
      <c r="B1244" s="13" t="s">
        <v>1474</v>
      </c>
      <c r="D1244" s="89"/>
      <c r="F1244" s="87"/>
      <c r="G1244" s="13" t="s">
        <v>215</v>
      </c>
      <c r="H1244" s="88"/>
      <c r="J1244" s="13" t="s">
        <v>216</v>
      </c>
      <c r="K1244" s="90"/>
      <c r="L1244" s="13" t="s">
        <v>190</v>
      </c>
    </row>
    <row r="1245" customFormat="false" ht="13.5" hidden="false" customHeight="false" outlineLevel="0" collapsed="false">
      <c r="A1245" s="89"/>
      <c r="B1245" s="13" t="s">
        <v>1475</v>
      </c>
      <c r="D1245" s="89"/>
      <c r="F1245" s="87"/>
      <c r="G1245" s="13" t="s">
        <v>224</v>
      </c>
      <c r="H1245" s="88"/>
      <c r="J1245" s="13" t="n">
        <v>40</v>
      </c>
      <c r="K1245" s="90"/>
      <c r="L1245" s="13" t="s">
        <v>190</v>
      </c>
    </row>
    <row r="1246" customFormat="false" ht="13.5" hidden="false" customHeight="false" outlineLevel="0" collapsed="false">
      <c r="A1246" s="89"/>
      <c r="B1246" s="13" t="s">
        <v>1476</v>
      </c>
      <c r="D1246" s="89"/>
      <c r="F1246" s="87"/>
      <c r="G1246" s="13" t="s">
        <v>224</v>
      </c>
      <c r="H1246" s="88"/>
      <c r="J1246" s="13" t="n">
        <v>40</v>
      </c>
      <c r="K1246" s="90"/>
      <c r="L1246" s="13" t="s">
        <v>190</v>
      </c>
    </row>
    <row r="1247" customFormat="false" ht="13.5" hidden="false" customHeight="false" outlineLevel="0" collapsed="false">
      <c r="A1247" s="89"/>
      <c r="B1247" s="13" t="s">
        <v>1477</v>
      </c>
      <c r="D1247" s="89"/>
      <c r="F1247" s="87"/>
      <c r="G1247" s="13" t="s">
        <v>220</v>
      </c>
      <c r="H1247" s="88"/>
      <c r="J1247" s="13" t="s">
        <v>216</v>
      </c>
      <c r="K1247" s="90"/>
      <c r="L1247" s="13" t="s">
        <v>190</v>
      </c>
    </row>
    <row r="1248" customFormat="false" ht="13.5" hidden="false" customHeight="false" outlineLevel="0" collapsed="false">
      <c r="A1248" s="89"/>
      <c r="B1248" s="13" t="s">
        <v>1478</v>
      </c>
      <c r="D1248" s="89"/>
      <c r="F1248" s="87"/>
      <c r="G1248" s="13" t="s">
        <v>215</v>
      </c>
      <c r="H1248" s="88"/>
      <c r="J1248" s="13" t="s">
        <v>216</v>
      </c>
      <c r="K1248" s="90"/>
      <c r="L1248" s="13" t="s">
        <v>190</v>
      </c>
    </row>
    <row r="1249" customFormat="false" ht="13.5" hidden="false" customHeight="false" outlineLevel="0" collapsed="false">
      <c r="A1249" s="89"/>
      <c r="B1249" s="13" t="s">
        <v>1479</v>
      </c>
      <c r="D1249" s="89"/>
      <c r="F1249" s="87"/>
      <c r="G1249" s="13" t="s">
        <v>215</v>
      </c>
      <c r="H1249" s="88"/>
      <c r="J1249" s="13" t="s">
        <v>216</v>
      </c>
      <c r="K1249" s="90"/>
      <c r="L1249" s="13" t="s">
        <v>190</v>
      </c>
    </row>
    <row r="1250" customFormat="false" ht="13.5" hidden="false" customHeight="false" outlineLevel="0" collapsed="false">
      <c r="A1250" s="89"/>
      <c r="B1250" s="13" t="s">
        <v>1480</v>
      </c>
      <c r="D1250" s="89"/>
      <c r="F1250" s="87"/>
      <c r="G1250" s="13" t="s">
        <v>220</v>
      </c>
      <c r="H1250" s="88"/>
      <c r="J1250" s="13" t="s">
        <v>216</v>
      </c>
      <c r="K1250" s="90"/>
      <c r="L1250" s="13" t="s">
        <v>190</v>
      </c>
    </row>
    <row r="1251" customFormat="false" ht="13.5" hidden="false" customHeight="false" outlineLevel="0" collapsed="false">
      <c r="A1251" s="89"/>
      <c r="B1251" s="13" t="s">
        <v>1481</v>
      </c>
      <c r="D1251" s="89"/>
      <c r="F1251" s="87"/>
      <c r="G1251" s="13" t="s">
        <v>224</v>
      </c>
      <c r="H1251" s="88"/>
      <c r="J1251" s="13" t="n">
        <v>20</v>
      </c>
      <c r="K1251" s="90"/>
      <c r="L1251" s="13" t="s">
        <v>190</v>
      </c>
    </row>
    <row r="1252" customFormat="false" ht="13.5" hidden="false" customHeight="false" outlineLevel="0" collapsed="false">
      <c r="A1252" s="89"/>
      <c r="B1252" s="13" t="s">
        <v>1482</v>
      </c>
      <c r="D1252" s="89"/>
      <c r="F1252" s="87"/>
      <c r="G1252" s="13" t="s">
        <v>218</v>
      </c>
      <c r="H1252" s="88"/>
      <c r="J1252" s="13" t="s">
        <v>216</v>
      </c>
      <c r="K1252" s="90"/>
      <c r="L1252" s="13" t="s">
        <v>190</v>
      </c>
    </row>
    <row r="1253" customFormat="false" ht="13.5" hidden="false" customHeight="false" outlineLevel="0" collapsed="false">
      <c r="A1253" s="89"/>
      <c r="B1253" s="13" t="s">
        <v>1483</v>
      </c>
      <c r="D1253" s="89"/>
      <c r="F1253" s="87"/>
      <c r="G1253" s="13" t="s">
        <v>224</v>
      </c>
      <c r="H1253" s="88"/>
      <c r="J1253" s="13" t="n">
        <v>20</v>
      </c>
      <c r="K1253" s="90"/>
      <c r="L1253" s="13" t="s">
        <v>190</v>
      </c>
    </row>
    <row r="1254" customFormat="false" ht="13.5" hidden="false" customHeight="false" outlineLevel="0" collapsed="false">
      <c r="A1254" s="89"/>
      <c r="B1254" s="13" t="s">
        <v>1484</v>
      </c>
      <c r="D1254" s="89"/>
      <c r="F1254" s="87"/>
      <c r="G1254" s="13" t="s">
        <v>220</v>
      </c>
      <c r="H1254" s="88"/>
      <c r="J1254" s="13" t="s">
        <v>216</v>
      </c>
      <c r="K1254" s="90"/>
      <c r="L1254" s="13" t="s">
        <v>190</v>
      </c>
    </row>
    <row r="1255" customFormat="false" ht="13.5" hidden="false" customHeight="false" outlineLevel="0" collapsed="false">
      <c r="A1255" s="89"/>
      <c r="B1255" s="13" t="s">
        <v>1485</v>
      </c>
      <c r="D1255" s="89"/>
      <c r="F1255" s="87"/>
      <c r="G1255" s="13" t="s">
        <v>900</v>
      </c>
      <c r="H1255" s="88"/>
      <c r="J1255" s="13" t="s">
        <v>216</v>
      </c>
      <c r="K1255" s="90"/>
      <c r="L1255" s="13" t="s">
        <v>190</v>
      </c>
    </row>
    <row r="1256" customFormat="false" ht="13.5" hidden="false" customHeight="false" outlineLevel="0" collapsed="false">
      <c r="A1256" s="89"/>
      <c r="B1256" s="13" t="s">
        <v>1486</v>
      </c>
      <c r="D1256" s="89"/>
      <c r="F1256" s="87"/>
      <c r="G1256" s="13" t="s">
        <v>220</v>
      </c>
      <c r="H1256" s="88"/>
      <c r="J1256" s="13" t="s">
        <v>216</v>
      </c>
      <c r="K1256" s="90"/>
      <c r="L1256" s="13" t="s">
        <v>190</v>
      </c>
    </row>
    <row r="1257" customFormat="false" ht="13.5" hidden="false" customHeight="false" outlineLevel="0" collapsed="false">
      <c r="A1257" s="89"/>
      <c r="B1257" s="13" t="s">
        <v>1487</v>
      </c>
      <c r="D1257" s="89"/>
      <c r="F1257" s="87"/>
      <c r="G1257" s="13" t="s">
        <v>224</v>
      </c>
      <c r="H1257" s="88"/>
      <c r="J1257" s="13" t="n">
        <v>40</v>
      </c>
      <c r="K1257" s="90"/>
      <c r="L1257" s="13" t="s">
        <v>195</v>
      </c>
    </row>
    <row r="1258" customFormat="false" ht="13.5" hidden="false" customHeight="false" outlineLevel="0" collapsed="false">
      <c r="A1258" s="89"/>
      <c r="B1258" s="13" t="s">
        <v>1488</v>
      </c>
      <c r="D1258" s="89"/>
      <c r="F1258" s="87"/>
      <c r="G1258" s="13" t="s">
        <v>220</v>
      </c>
      <c r="H1258" s="88"/>
      <c r="J1258" s="13" t="s">
        <v>216</v>
      </c>
      <c r="K1258" s="90"/>
      <c r="L1258" s="13" t="s">
        <v>190</v>
      </c>
    </row>
    <row r="1259" customFormat="false" ht="13.5" hidden="false" customHeight="false" outlineLevel="0" collapsed="false">
      <c r="A1259" s="89"/>
      <c r="B1259" s="13" t="s">
        <v>1489</v>
      </c>
      <c r="D1259" s="89"/>
      <c r="F1259" s="87"/>
      <c r="G1259" s="13" t="s">
        <v>224</v>
      </c>
      <c r="H1259" s="88"/>
      <c r="J1259" s="13" t="n">
        <v>40</v>
      </c>
      <c r="K1259" s="90"/>
      <c r="L1259" s="13" t="s">
        <v>190</v>
      </c>
    </row>
    <row r="1260" customFormat="false" ht="13.5" hidden="false" customHeight="false" outlineLevel="0" collapsed="false">
      <c r="A1260" s="89"/>
      <c r="B1260" s="13" t="s">
        <v>1490</v>
      </c>
      <c r="D1260" s="89"/>
      <c r="F1260" s="87"/>
      <c r="G1260" s="13" t="s">
        <v>215</v>
      </c>
      <c r="H1260" s="88"/>
      <c r="J1260" s="13" t="s">
        <v>216</v>
      </c>
      <c r="K1260" s="90"/>
      <c r="L1260" s="13" t="s">
        <v>190</v>
      </c>
    </row>
    <row r="1261" customFormat="false" ht="13.5" hidden="false" customHeight="false" outlineLevel="0" collapsed="false">
      <c r="A1261" s="89"/>
      <c r="B1261" s="13" t="s">
        <v>1491</v>
      </c>
      <c r="D1261" s="89"/>
      <c r="F1261" s="87"/>
      <c r="G1261" s="13" t="s">
        <v>220</v>
      </c>
      <c r="H1261" s="88"/>
      <c r="J1261" s="13" t="n">
        <v>40</v>
      </c>
      <c r="K1261" s="90"/>
      <c r="L1261" s="13" t="s">
        <v>190</v>
      </c>
    </row>
    <row r="1262" customFormat="false" ht="13.5" hidden="false" customHeight="false" outlineLevel="0" collapsed="false">
      <c r="A1262" s="89"/>
      <c r="B1262" s="13" t="s">
        <v>1492</v>
      </c>
      <c r="D1262" s="89"/>
      <c r="F1262" s="87"/>
      <c r="G1262" s="13" t="s">
        <v>224</v>
      </c>
      <c r="H1262" s="88"/>
      <c r="J1262" s="13" t="n">
        <v>40</v>
      </c>
      <c r="K1262" s="90"/>
      <c r="L1262" s="13" t="s">
        <v>190</v>
      </c>
    </row>
    <row r="1263" customFormat="false" ht="13.5" hidden="false" customHeight="false" outlineLevel="0" collapsed="false">
      <c r="A1263" s="89"/>
      <c r="B1263" s="13" t="s">
        <v>1493</v>
      </c>
      <c r="D1263" s="89"/>
      <c r="F1263" s="87"/>
      <c r="G1263" s="13" t="s">
        <v>215</v>
      </c>
      <c r="H1263" s="88"/>
      <c r="J1263" s="13" t="s">
        <v>216</v>
      </c>
      <c r="K1263" s="90"/>
      <c r="L1263" s="13" t="s">
        <v>190</v>
      </c>
    </row>
    <row r="1264" customFormat="false" ht="13.5" hidden="false" customHeight="false" outlineLevel="0" collapsed="false">
      <c r="A1264" s="89"/>
      <c r="B1264" s="13" t="s">
        <v>1494</v>
      </c>
      <c r="D1264" s="89"/>
      <c r="F1264" s="87"/>
      <c r="G1264" s="13" t="s">
        <v>215</v>
      </c>
      <c r="H1264" s="88"/>
      <c r="J1264" s="13" t="s">
        <v>216</v>
      </c>
      <c r="K1264" s="90"/>
      <c r="L1264" s="13" t="s">
        <v>190</v>
      </c>
    </row>
    <row r="1265" customFormat="false" ht="13.5" hidden="false" customHeight="false" outlineLevel="0" collapsed="false">
      <c r="A1265" s="89"/>
      <c r="B1265" s="13" t="s">
        <v>1495</v>
      </c>
      <c r="D1265" s="89"/>
      <c r="F1265" s="87"/>
      <c r="G1265" s="13" t="s">
        <v>257</v>
      </c>
      <c r="H1265" s="88"/>
      <c r="J1265" s="13" t="s">
        <v>216</v>
      </c>
      <c r="K1265" s="90"/>
      <c r="L1265" s="13" t="s">
        <v>195</v>
      </c>
    </row>
    <row r="1266" customFormat="false" ht="13.5" hidden="false" customHeight="false" outlineLevel="0" collapsed="false">
      <c r="A1266" s="89"/>
      <c r="B1266" s="13" t="s">
        <v>1496</v>
      </c>
      <c r="D1266" s="89"/>
      <c r="F1266" s="87"/>
      <c r="G1266" s="13" t="s">
        <v>220</v>
      </c>
      <c r="H1266" s="88"/>
      <c r="J1266" s="13" t="s">
        <v>216</v>
      </c>
      <c r="K1266" s="90"/>
      <c r="L1266" s="13" t="s">
        <v>195</v>
      </c>
    </row>
    <row r="1267" customFormat="false" ht="13.5" hidden="false" customHeight="false" outlineLevel="0" collapsed="false">
      <c r="A1267" s="89"/>
      <c r="B1267" s="13" t="s">
        <v>1497</v>
      </c>
      <c r="D1267" s="89"/>
      <c r="F1267" s="87"/>
      <c r="G1267" s="13" t="s">
        <v>220</v>
      </c>
      <c r="H1267" s="88"/>
      <c r="J1267" s="13" t="s">
        <v>216</v>
      </c>
      <c r="K1267" s="90"/>
      <c r="L1267" s="13" t="s">
        <v>190</v>
      </c>
    </row>
    <row r="1268" customFormat="false" ht="13.5" hidden="false" customHeight="false" outlineLevel="0" collapsed="false">
      <c r="A1268" s="89"/>
      <c r="B1268" s="13" t="s">
        <v>1498</v>
      </c>
      <c r="D1268" s="89"/>
      <c r="F1268" s="87"/>
      <c r="G1268" s="13" t="s">
        <v>222</v>
      </c>
      <c r="H1268" s="88"/>
      <c r="J1268" s="13" t="s">
        <v>216</v>
      </c>
      <c r="K1268" s="90"/>
      <c r="L1268" s="13" t="s">
        <v>190</v>
      </c>
    </row>
    <row r="1269" customFormat="false" ht="13.5" hidden="false" customHeight="false" outlineLevel="0" collapsed="false">
      <c r="A1269" s="89"/>
      <c r="B1269" s="13" t="s">
        <v>1499</v>
      </c>
      <c r="D1269" s="89"/>
      <c r="F1269" s="87"/>
      <c r="G1269" s="13" t="s">
        <v>373</v>
      </c>
      <c r="H1269" s="88"/>
      <c r="J1269" s="13" t="n">
        <v>40</v>
      </c>
      <c r="K1269" s="90"/>
      <c r="L1269" s="13" t="s">
        <v>332</v>
      </c>
    </row>
    <row r="1270" customFormat="false" ht="13.5" hidden="false" customHeight="false" outlineLevel="0" collapsed="false">
      <c r="A1270" s="89"/>
      <c r="B1270" s="13" t="s">
        <v>1500</v>
      </c>
      <c r="D1270" s="89"/>
      <c r="F1270" s="87"/>
      <c r="G1270" s="13" t="s">
        <v>224</v>
      </c>
      <c r="H1270" s="88"/>
      <c r="J1270" s="13" t="n">
        <v>40</v>
      </c>
      <c r="K1270" s="90"/>
      <c r="L1270" s="13" t="s">
        <v>190</v>
      </c>
    </row>
    <row r="1271" customFormat="false" ht="13.5" hidden="false" customHeight="false" outlineLevel="0" collapsed="false">
      <c r="A1271" s="89"/>
      <c r="B1271" s="13" t="s">
        <v>1501</v>
      </c>
      <c r="D1271" s="89"/>
      <c r="F1271" s="87"/>
      <c r="G1271" s="13" t="s">
        <v>220</v>
      </c>
      <c r="H1271" s="88"/>
      <c r="J1271" s="13" t="s">
        <v>216</v>
      </c>
      <c r="K1271" s="90"/>
      <c r="L1271" s="13" t="s">
        <v>190</v>
      </c>
    </row>
    <row r="1272" customFormat="false" ht="13.5" hidden="false" customHeight="false" outlineLevel="0" collapsed="false">
      <c r="A1272" s="89"/>
      <c r="B1272" s="13" t="s">
        <v>1502</v>
      </c>
      <c r="D1272" s="89"/>
      <c r="F1272" s="87"/>
      <c r="G1272" s="13" t="s">
        <v>220</v>
      </c>
      <c r="H1272" s="88"/>
      <c r="J1272" s="13" t="s">
        <v>216</v>
      </c>
      <c r="K1272" s="90"/>
      <c r="L1272" s="13" t="s">
        <v>190</v>
      </c>
    </row>
    <row r="1273" customFormat="false" ht="13.5" hidden="false" customHeight="false" outlineLevel="0" collapsed="false">
      <c r="A1273" s="89"/>
      <c r="B1273" s="13" t="s">
        <v>1503</v>
      </c>
      <c r="D1273" s="89"/>
      <c r="F1273" s="87"/>
      <c r="G1273" s="13" t="s">
        <v>215</v>
      </c>
      <c r="H1273" s="88"/>
      <c r="J1273" s="13" t="s">
        <v>216</v>
      </c>
      <c r="K1273" s="90"/>
      <c r="L1273" s="13" t="s">
        <v>190</v>
      </c>
    </row>
    <row r="1274" customFormat="false" ht="13.5" hidden="false" customHeight="false" outlineLevel="0" collapsed="false">
      <c r="A1274" s="89"/>
      <c r="B1274" s="13" t="s">
        <v>1504</v>
      </c>
      <c r="D1274" s="89"/>
      <c r="F1274" s="87"/>
      <c r="G1274" s="13" t="s">
        <v>215</v>
      </c>
      <c r="H1274" s="88"/>
      <c r="J1274" s="13" t="s">
        <v>216</v>
      </c>
      <c r="K1274" s="90"/>
      <c r="L1274" s="13" t="s">
        <v>190</v>
      </c>
    </row>
    <row r="1275" customFormat="false" ht="13.5" hidden="false" customHeight="false" outlineLevel="0" collapsed="false">
      <c r="A1275" s="89"/>
      <c r="B1275" s="13" t="s">
        <v>1505</v>
      </c>
      <c r="D1275" s="89"/>
      <c r="F1275" s="87"/>
      <c r="G1275" s="13" t="s">
        <v>222</v>
      </c>
      <c r="H1275" s="88"/>
      <c r="J1275" s="13" t="s">
        <v>216</v>
      </c>
      <c r="K1275" s="90"/>
      <c r="L1275" s="13" t="s">
        <v>190</v>
      </c>
    </row>
    <row r="1276" customFormat="false" ht="13.5" hidden="false" customHeight="false" outlineLevel="0" collapsed="false">
      <c r="A1276" s="89"/>
      <c r="B1276" s="13" t="s">
        <v>1506</v>
      </c>
      <c r="D1276" s="89"/>
      <c r="F1276" s="87"/>
      <c r="G1276" s="13" t="s">
        <v>220</v>
      </c>
      <c r="H1276" s="88"/>
      <c r="J1276" s="13" t="s">
        <v>216</v>
      </c>
      <c r="K1276" s="90"/>
      <c r="L1276" s="13" t="s">
        <v>190</v>
      </c>
    </row>
    <row r="1277" customFormat="false" ht="13.5" hidden="false" customHeight="false" outlineLevel="0" collapsed="false">
      <c r="A1277" s="89"/>
      <c r="B1277" s="13" t="s">
        <v>1507</v>
      </c>
      <c r="D1277" s="89"/>
      <c r="F1277" s="87"/>
      <c r="G1277" s="13" t="s">
        <v>215</v>
      </c>
      <c r="H1277" s="88"/>
      <c r="J1277" s="13" t="s">
        <v>216</v>
      </c>
      <c r="K1277" s="90"/>
      <c r="L1277" s="13" t="s">
        <v>190</v>
      </c>
    </row>
    <row r="1278" customFormat="false" ht="13.5" hidden="false" customHeight="false" outlineLevel="0" collapsed="false">
      <c r="A1278" s="89"/>
      <c r="B1278" s="13" t="s">
        <v>1508</v>
      </c>
      <c r="D1278" s="89"/>
      <c r="F1278" s="87"/>
      <c r="G1278" s="13" t="s">
        <v>215</v>
      </c>
      <c r="H1278" s="88"/>
      <c r="J1278" s="13" t="s">
        <v>216</v>
      </c>
      <c r="K1278" s="90"/>
      <c r="L1278" s="13" t="s">
        <v>190</v>
      </c>
    </row>
    <row r="1279" customFormat="false" ht="13.5" hidden="false" customHeight="false" outlineLevel="0" collapsed="false">
      <c r="A1279" s="89"/>
      <c r="B1279" s="13" t="s">
        <v>1509</v>
      </c>
      <c r="D1279" s="89"/>
      <c r="F1279" s="87"/>
      <c r="G1279" s="13" t="s">
        <v>215</v>
      </c>
      <c r="H1279" s="88"/>
      <c r="J1279" s="13" t="s">
        <v>216</v>
      </c>
      <c r="K1279" s="90"/>
      <c r="L1279" s="13" t="s">
        <v>190</v>
      </c>
    </row>
    <row r="1280" customFormat="false" ht="13.5" hidden="false" customHeight="false" outlineLevel="0" collapsed="false">
      <c r="A1280" s="89"/>
      <c r="B1280" s="13" t="s">
        <v>1510</v>
      </c>
      <c r="D1280" s="89"/>
      <c r="F1280" s="87"/>
      <c r="G1280" s="13" t="s">
        <v>224</v>
      </c>
      <c r="H1280" s="88"/>
      <c r="J1280" s="13" t="n">
        <v>20</v>
      </c>
      <c r="K1280" s="90"/>
      <c r="L1280" s="13" t="s">
        <v>195</v>
      </c>
    </row>
    <row r="1281" customFormat="false" ht="13.5" hidden="false" customHeight="false" outlineLevel="0" collapsed="false">
      <c r="A1281" s="89"/>
      <c r="B1281" s="13" t="s">
        <v>1511</v>
      </c>
      <c r="D1281" s="89"/>
      <c r="F1281" s="87"/>
      <c r="G1281" s="13" t="s">
        <v>218</v>
      </c>
      <c r="H1281" s="88"/>
      <c r="J1281" s="13" t="s">
        <v>216</v>
      </c>
      <c r="K1281" s="90"/>
      <c r="L1281" s="13" t="s">
        <v>190</v>
      </c>
    </row>
    <row r="1282" customFormat="false" ht="13.5" hidden="false" customHeight="false" outlineLevel="0" collapsed="false">
      <c r="A1282" s="89"/>
      <c r="B1282" s="13" t="s">
        <v>1512</v>
      </c>
      <c r="D1282" s="89"/>
      <c r="F1282" s="87"/>
      <c r="G1282" s="13" t="s">
        <v>220</v>
      </c>
      <c r="H1282" s="88"/>
      <c r="J1282" s="13" t="s">
        <v>216</v>
      </c>
      <c r="K1282" s="90"/>
      <c r="L1282" s="13" t="s">
        <v>190</v>
      </c>
    </row>
    <row r="1283" customFormat="false" ht="13.5" hidden="false" customHeight="false" outlineLevel="0" collapsed="false">
      <c r="A1283" s="89"/>
      <c r="B1283" s="13" t="s">
        <v>1513</v>
      </c>
      <c r="D1283" s="89"/>
      <c r="F1283" s="87"/>
      <c r="G1283" s="13" t="s">
        <v>218</v>
      </c>
      <c r="H1283" s="88"/>
      <c r="J1283" s="13" t="s">
        <v>216</v>
      </c>
      <c r="K1283" s="90"/>
      <c r="L1283" s="13" t="s">
        <v>190</v>
      </c>
    </row>
    <row r="1284" customFormat="false" ht="13.5" hidden="false" customHeight="false" outlineLevel="0" collapsed="false">
      <c r="A1284" s="89"/>
      <c r="B1284" s="13" t="s">
        <v>1514</v>
      </c>
      <c r="D1284" s="89"/>
      <c r="F1284" s="87"/>
      <c r="G1284" s="13" t="s">
        <v>220</v>
      </c>
      <c r="H1284" s="88"/>
      <c r="J1284" s="13" t="n">
        <v>20</v>
      </c>
      <c r="K1284" s="90"/>
      <c r="L1284" s="13" t="s">
        <v>190</v>
      </c>
    </row>
    <row r="1285" customFormat="false" ht="13.5" hidden="false" customHeight="false" outlineLevel="0" collapsed="false">
      <c r="A1285" s="89"/>
      <c r="B1285" s="13" t="s">
        <v>1515</v>
      </c>
      <c r="D1285" s="89"/>
      <c r="F1285" s="87"/>
      <c r="G1285" s="13" t="s">
        <v>220</v>
      </c>
      <c r="H1285" s="88"/>
      <c r="J1285" s="13" t="s">
        <v>216</v>
      </c>
      <c r="K1285" s="90"/>
      <c r="L1285" s="13" t="s">
        <v>190</v>
      </c>
    </row>
    <row r="1286" customFormat="false" ht="13.5" hidden="false" customHeight="false" outlineLevel="0" collapsed="false">
      <c r="A1286" s="89"/>
      <c r="B1286" s="13" t="s">
        <v>1516</v>
      </c>
      <c r="D1286" s="89"/>
      <c r="F1286" s="87"/>
      <c r="G1286" s="13" t="s">
        <v>215</v>
      </c>
      <c r="H1286" s="88"/>
      <c r="J1286" s="13" t="s">
        <v>216</v>
      </c>
      <c r="K1286" s="90"/>
      <c r="L1286" s="13" t="s">
        <v>190</v>
      </c>
    </row>
    <row r="1287" customFormat="false" ht="13.5" hidden="false" customHeight="false" outlineLevel="0" collapsed="false">
      <c r="A1287" s="89"/>
      <c r="B1287" s="13" t="s">
        <v>1517</v>
      </c>
      <c r="D1287" s="89"/>
      <c r="F1287" s="87"/>
      <c r="G1287" s="13" t="s">
        <v>224</v>
      </c>
      <c r="H1287" s="88"/>
      <c r="J1287" s="13" t="n">
        <v>40</v>
      </c>
      <c r="K1287" s="90"/>
      <c r="L1287" s="13" t="s">
        <v>190</v>
      </c>
    </row>
    <row r="1288" customFormat="false" ht="13.5" hidden="false" customHeight="false" outlineLevel="0" collapsed="false">
      <c r="A1288" s="89"/>
      <c r="B1288" s="13" t="s">
        <v>1518</v>
      </c>
      <c r="D1288" s="89"/>
      <c r="F1288" s="87"/>
      <c r="G1288" s="13" t="s">
        <v>224</v>
      </c>
      <c r="H1288" s="88"/>
      <c r="J1288" s="13" t="n">
        <v>40</v>
      </c>
      <c r="K1288" s="90"/>
      <c r="L1288" s="13" t="s">
        <v>195</v>
      </c>
    </row>
    <row r="1289" customFormat="false" ht="13.5" hidden="false" customHeight="false" outlineLevel="0" collapsed="false">
      <c r="A1289" s="89"/>
      <c r="B1289" s="13" t="s">
        <v>1519</v>
      </c>
      <c r="D1289" s="89"/>
      <c r="F1289" s="87"/>
      <c r="G1289" s="13" t="s">
        <v>222</v>
      </c>
      <c r="H1289" s="88"/>
      <c r="J1289" s="13" t="s">
        <v>216</v>
      </c>
      <c r="K1289" s="90"/>
      <c r="L1289" s="13" t="s">
        <v>190</v>
      </c>
    </row>
    <row r="1290" customFormat="false" ht="13.5" hidden="false" customHeight="false" outlineLevel="0" collapsed="false">
      <c r="A1290" s="89"/>
      <c r="B1290" s="13" t="s">
        <v>1520</v>
      </c>
      <c r="D1290" s="89"/>
      <c r="F1290" s="87"/>
      <c r="G1290" s="13" t="s">
        <v>220</v>
      </c>
      <c r="H1290" s="88"/>
      <c r="J1290" s="13" t="s">
        <v>216</v>
      </c>
      <c r="K1290" s="90"/>
      <c r="L1290" s="13" t="s">
        <v>190</v>
      </c>
    </row>
    <row r="1291" customFormat="false" ht="13.5" hidden="false" customHeight="false" outlineLevel="0" collapsed="false">
      <c r="A1291" s="89"/>
      <c r="B1291" s="13" t="s">
        <v>1521</v>
      </c>
      <c r="D1291" s="89"/>
      <c r="F1291" s="87"/>
      <c r="G1291" s="13" t="s">
        <v>222</v>
      </c>
      <c r="H1291" s="88"/>
      <c r="J1291" s="13" t="s">
        <v>216</v>
      </c>
      <c r="K1291" s="90"/>
      <c r="L1291" s="13" t="s">
        <v>190</v>
      </c>
    </row>
    <row r="1292" customFormat="false" ht="13.5" hidden="false" customHeight="false" outlineLevel="0" collapsed="false">
      <c r="A1292" s="89"/>
      <c r="B1292" s="13" t="s">
        <v>1522</v>
      </c>
      <c r="D1292" s="89"/>
      <c r="F1292" s="87"/>
      <c r="G1292" s="13" t="s">
        <v>215</v>
      </c>
      <c r="H1292" s="88"/>
      <c r="J1292" s="13" t="s">
        <v>216</v>
      </c>
      <c r="K1292" s="90"/>
      <c r="L1292" s="13" t="s">
        <v>190</v>
      </c>
    </row>
    <row r="1293" customFormat="false" ht="13.5" hidden="false" customHeight="false" outlineLevel="0" collapsed="false">
      <c r="A1293" s="89"/>
      <c r="B1293" s="13" t="s">
        <v>1523</v>
      </c>
      <c r="D1293" s="89"/>
      <c r="F1293" s="87"/>
      <c r="G1293" s="13" t="s">
        <v>222</v>
      </c>
      <c r="H1293" s="88"/>
      <c r="J1293" s="13" t="s">
        <v>216</v>
      </c>
      <c r="K1293" s="90"/>
      <c r="L1293" s="13" t="s">
        <v>190</v>
      </c>
    </row>
    <row r="1294" customFormat="false" ht="13.5" hidden="false" customHeight="false" outlineLevel="0" collapsed="false">
      <c r="A1294" s="89"/>
      <c r="B1294" s="13" t="s">
        <v>1524</v>
      </c>
      <c r="D1294" s="89"/>
      <c r="F1294" s="87"/>
      <c r="G1294" s="13" t="s">
        <v>215</v>
      </c>
      <c r="H1294" s="88"/>
      <c r="J1294" s="13" t="s">
        <v>216</v>
      </c>
      <c r="K1294" s="90"/>
      <c r="L1294" s="13" t="s">
        <v>190</v>
      </c>
    </row>
    <row r="1295" customFormat="false" ht="13.5" hidden="false" customHeight="false" outlineLevel="0" collapsed="false">
      <c r="A1295" s="89"/>
      <c r="B1295" s="13" t="s">
        <v>1525</v>
      </c>
      <c r="D1295" s="89"/>
      <c r="F1295" s="87"/>
      <c r="G1295" s="13" t="s">
        <v>218</v>
      </c>
      <c r="H1295" s="88"/>
      <c r="J1295" s="13" t="s">
        <v>216</v>
      </c>
      <c r="K1295" s="90"/>
      <c r="L1295" s="13" t="s">
        <v>190</v>
      </c>
    </row>
    <row r="1296" customFormat="false" ht="13.5" hidden="false" customHeight="false" outlineLevel="0" collapsed="false">
      <c r="A1296" s="89"/>
      <c r="B1296" s="13" t="s">
        <v>1526</v>
      </c>
      <c r="D1296" s="89"/>
      <c r="F1296" s="87"/>
      <c r="G1296" s="13" t="s">
        <v>218</v>
      </c>
      <c r="H1296" s="88"/>
      <c r="J1296" s="13" t="s">
        <v>216</v>
      </c>
      <c r="K1296" s="90"/>
      <c r="L1296" s="13" t="s">
        <v>190</v>
      </c>
    </row>
    <row r="1297" customFormat="false" ht="13.5" hidden="false" customHeight="false" outlineLevel="0" collapsed="false">
      <c r="A1297" s="89"/>
      <c r="B1297" s="13" t="s">
        <v>1527</v>
      </c>
      <c r="D1297" s="89"/>
      <c r="F1297" s="87"/>
      <c r="G1297" s="13" t="s">
        <v>224</v>
      </c>
      <c r="H1297" s="88"/>
      <c r="J1297" s="13" t="n">
        <v>40</v>
      </c>
      <c r="K1297" s="90"/>
      <c r="L1297" s="13" t="s">
        <v>190</v>
      </c>
    </row>
    <row r="1298" customFormat="false" ht="13.5" hidden="false" customHeight="false" outlineLevel="0" collapsed="false">
      <c r="A1298" s="89"/>
      <c r="B1298" s="13" t="s">
        <v>1528</v>
      </c>
      <c r="D1298" s="89"/>
      <c r="F1298" s="87"/>
      <c r="G1298" s="13" t="s">
        <v>224</v>
      </c>
      <c r="H1298" s="88"/>
      <c r="J1298" s="13" t="n">
        <v>40</v>
      </c>
      <c r="K1298" s="90"/>
      <c r="L1298" s="13" t="s">
        <v>195</v>
      </c>
    </row>
    <row r="1299" customFormat="false" ht="13.5" hidden="false" customHeight="false" outlineLevel="0" collapsed="false">
      <c r="A1299" s="89"/>
      <c r="B1299" s="13" t="s">
        <v>1529</v>
      </c>
      <c r="D1299" s="89"/>
      <c r="F1299" s="87"/>
      <c r="G1299" s="13" t="s">
        <v>215</v>
      </c>
      <c r="H1299" s="88"/>
      <c r="J1299" s="13" t="s">
        <v>216</v>
      </c>
      <c r="K1299" s="90"/>
      <c r="L1299" s="13" t="s">
        <v>190</v>
      </c>
    </row>
    <row r="1300" customFormat="false" ht="13.5" hidden="false" customHeight="false" outlineLevel="0" collapsed="false">
      <c r="A1300" s="89"/>
      <c r="B1300" s="13" t="s">
        <v>1530</v>
      </c>
      <c r="D1300" s="89"/>
      <c r="F1300" s="87"/>
      <c r="G1300" s="13" t="s">
        <v>220</v>
      </c>
      <c r="H1300" s="88"/>
      <c r="J1300" s="13" t="s">
        <v>216</v>
      </c>
      <c r="K1300" s="90"/>
      <c r="L1300" s="13" t="s">
        <v>190</v>
      </c>
    </row>
    <row r="1301" customFormat="false" ht="13.5" hidden="false" customHeight="false" outlineLevel="0" collapsed="false">
      <c r="A1301" s="89"/>
      <c r="B1301" s="13" t="s">
        <v>1531</v>
      </c>
      <c r="D1301" s="89"/>
      <c r="F1301" s="87"/>
      <c r="G1301" s="13" t="s">
        <v>215</v>
      </c>
      <c r="H1301" s="88"/>
      <c r="J1301" s="13" t="s">
        <v>216</v>
      </c>
      <c r="K1301" s="90"/>
      <c r="L1301" s="13" t="s">
        <v>190</v>
      </c>
    </row>
    <row r="1302" customFormat="false" ht="13.5" hidden="false" customHeight="false" outlineLevel="0" collapsed="false">
      <c r="A1302" s="89"/>
      <c r="B1302" s="13" t="s">
        <v>1532</v>
      </c>
      <c r="D1302" s="89"/>
      <c r="F1302" s="87"/>
      <c r="G1302" s="13" t="s">
        <v>224</v>
      </c>
      <c r="H1302" s="88"/>
      <c r="J1302" s="13" t="n">
        <v>20</v>
      </c>
      <c r="K1302" s="90"/>
      <c r="L1302" s="13" t="s">
        <v>195</v>
      </c>
    </row>
    <row r="1303" customFormat="false" ht="13.5" hidden="false" customHeight="false" outlineLevel="0" collapsed="false">
      <c r="A1303" s="89"/>
      <c r="B1303" s="13" t="s">
        <v>1533</v>
      </c>
      <c r="D1303" s="89"/>
      <c r="F1303" s="87"/>
      <c r="G1303" s="13" t="s">
        <v>220</v>
      </c>
      <c r="H1303" s="88"/>
      <c r="J1303" s="13" t="s">
        <v>216</v>
      </c>
      <c r="K1303" s="90"/>
      <c r="L1303" s="13" t="s">
        <v>190</v>
      </c>
    </row>
    <row r="1304" customFormat="false" ht="13.5" hidden="false" customHeight="false" outlineLevel="0" collapsed="false">
      <c r="A1304" s="89"/>
      <c r="B1304" s="13" t="s">
        <v>1534</v>
      </c>
      <c r="D1304" s="89"/>
      <c r="F1304" s="87"/>
      <c r="G1304" s="13" t="s">
        <v>215</v>
      </c>
      <c r="H1304" s="88"/>
      <c r="J1304" s="13" t="s">
        <v>216</v>
      </c>
      <c r="K1304" s="90"/>
      <c r="L1304" s="13" t="s">
        <v>190</v>
      </c>
    </row>
    <row r="1305" customFormat="false" ht="13.5" hidden="false" customHeight="false" outlineLevel="0" collapsed="false">
      <c r="A1305" s="89"/>
      <c r="B1305" s="13" t="s">
        <v>1535</v>
      </c>
      <c r="D1305" s="89"/>
      <c r="F1305" s="87"/>
      <c r="G1305" s="13" t="s">
        <v>220</v>
      </c>
      <c r="H1305" s="88"/>
      <c r="J1305" s="13" t="s">
        <v>216</v>
      </c>
      <c r="K1305" s="90"/>
      <c r="L1305" s="13" t="s">
        <v>190</v>
      </c>
    </row>
    <row r="1306" customFormat="false" ht="13.5" hidden="false" customHeight="false" outlineLevel="0" collapsed="false">
      <c r="A1306" s="89"/>
      <c r="B1306" s="13" t="s">
        <v>1536</v>
      </c>
      <c r="D1306" s="89"/>
      <c r="F1306" s="87"/>
      <c r="G1306" s="13" t="s">
        <v>218</v>
      </c>
      <c r="H1306" s="88"/>
      <c r="J1306" s="13" t="s">
        <v>216</v>
      </c>
      <c r="K1306" s="90"/>
      <c r="L1306" s="13" t="s">
        <v>190</v>
      </c>
    </row>
    <row r="1307" customFormat="false" ht="13.5" hidden="false" customHeight="false" outlineLevel="0" collapsed="false">
      <c r="A1307" s="89"/>
      <c r="B1307" s="13" t="s">
        <v>1537</v>
      </c>
      <c r="D1307" s="89"/>
      <c r="F1307" s="87"/>
      <c r="G1307" s="13" t="s">
        <v>220</v>
      </c>
      <c r="H1307" s="88"/>
      <c r="J1307" s="13" t="s">
        <v>216</v>
      </c>
      <c r="K1307" s="90"/>
      <c r="L1307" s="13" t="s">
        <v>190</v>
      </c>
    </row>
    <row r="1308" customFormat="false" ht="13.5" hidden="false" customHeight="false" outlineLevel="0" collapsed="false">
      <c r="A1308" s="89"/>
      <c r="B1308" s="13" t="s">
        <v>1538</v>
      </c>
      <c r="D1308" s="89"/>
      <c r="F1308" s="87"/>
      <c r="G1308" s="13" t="s">
        <v>215</v>
      </c>
      <c r="H1308" s="88"/>
      <c r="J1308" s="13" t="s">
        <v>216</v>
      </c>
      <c r="K1308" s="90"/>
      <c r="L1308" s="13" t="s">
        <v>190</v>
      </c>
    </row>
    <row r="1309" customFormat="false" ht="13.5" hidden="false" customHeight="false" outlineLevel="0" collapsed="false">
      <c r="A1309" s="89"/>
      <c r="B1309" s="13" t="s">
        <v>1539</v>
      </c>
      <c r="D1309" s="89"/>
      <c r="F1309" s="87"/>
      <c r="G1309" s="13" t="s">
        <v>224</v>
      </c>
      <c r="H1309" s="88"/>
      <c r="J1309" s="13" t="n">
        <v>40</v>
      </c>
      <c r="K1309" s="90"/>
      <c r="L1309" s="13" t="s">
        <v>195</v>
      </c>
    </row>
    <row r="1310" customFormat="false" ht="13.5" hidden="false" customHeight="false" outlineLevel="0" collapsed="false">
      <c r="A1310" s="89"/>
      <c r="B1310" s="13" t="s">
        <v>1540</v>
      </c>
      <c r="D1310" s="89"/>
      <c r="F1310" s="87"/>
      <c r="G1310" s="13" t="s">
        <v>224</v>
      </c>
      <c r="H1310" s="88"/>
      <c r="J1310" s="13" t="n">
        <v>40</v>
      </c>
      <c r="K1310" s="90"/>
      <c r="L1310" s="13" t="s">
        <v>735</v>
      </c>
    </row>
    <row r="1311" customFormat="false" ht="13.5" hidden="false" customHeight="false" outlineLevel="0" collapsed="false">
      <c r="A1311" s="89"/>
      <c r="B1311" s="13" t="s">
        <v>1541</v>
      </c>
      <c r="D1311" s="89"/>
      <c r="F1311" s="87"/>
      <c r="G1311" s="13" t="s">
        <v>224</v>
      </c>
      <c r="H1311" s="88"/>
      <c r="J1311" s="13" t="n">
        <v>20</v>
      </c>
      <c r="K1311" s="90"/>
      <c r="L1311" s="13" t="s">
        <v>195</v>
      </c>
    </row>
    <row r="1312" customFormat="false" ht="13.5" hidden="false" customHeight="false" outlineLevel="0" collapsed="false">
      <c r="A1312" s="89"/>
      <c r="B1312" s="13" t="s">
        <v>1542</v>
      </c>
      <c r="D1312" s="89"/>
      <c r="F1312" s="87"/>
      <c r="G1312" s="13" t="s">
        <v>215</v>
      </c>
      <c r="H1312" s="88"/>
      <c r="J1312" s="13" t="s">
        <v>216</v>
      </c>
      <c r="K1312" s="90"/>
      <c r="L1312" s="13" t="s">
        <v>190</v>
      </c>
    </row>
    <row r="1313" customFormat="false" ht="13.5" hidden="false" customHeight="false" outlineLevel="0" collapsed="false">
      <c r="A1313" s="89"/>
      <c r="B1313" s="13" t="s">
        <v>1543</v>
      </c>
      <c r="D1313" s="89"/>
      <c r="F1313" s="87"/>
      <c r="G1313" s="13" t="s">
        <v>218</v>
      </c>
      <c r="H1313" s="88"/>
      <c r="J1313" s="13" t="s">
        <v>216</v>
      </c>
      <c r="K1313" s="90"/>
      <c r="L1313" s="13" t="s">
        <v>190</v>
      </c>
    </row>
    <row r="1314" customFormat="false" ht="13.5" hidden="false" customHeight="false" outlineLevel="0" collapsed="false">
      <c r="A1314" s="89"/>
      <c r="B1314" s="13" t="s">
        <v>1544</v>
      </c>
      <c r="D1314" s="89"/>
      <c r="F1314" s="87"/>
      <c r="G1314" s="13" t="s">
        <v>224</v>
      </c>
      <c r="H1314" s="88"/>
      <c r="J1314" s="13" t="n">
        <v>40</v>
      </c>
      <c r="K1314" s="90"/>
      <c r="L1314" s="13" t="s">
        <v>195</v>
      </c>
    </row>
    <row r="1315" customFormat="false" ht="13.5" hidden="false" customHeight="false" outlineLevel="0" collapsed="false">
      <c r="A1315" s="89"/>
      <c r="B1315" s="13" t="s">
        <v>1545</v>
      </c>
      <c r="D1315" s="89"/>
      <c r="F1315" s="87"/>
      <c r="G1315" s="13" t="s">
        <v>224</v>
      </c>
      <c r="H1315" s="88"/>
      <c r="J1315" s="13" t="n">
        <v>40</v>
      </c>
      <c r="K1315" s="90"/>
      <c r="L1315" s="13" t="s">
        <v>195</v>
      </c>
    </row>
    <row r="1316" customFormat="false" ht="13.5" hidden="false" customHeight="false" outlineLevel="0" collapsed="false">
      <c r="A1316" s="89"/>
      <c r="B1316" s="13" t="s">
        <v>1546</v>
      </c>
      <c r="D1316" s="89"/>
      <c r="F1316" s="87"/>
      <c r="G1316" s="13" t="s">
        <v>222</v>
      </c>
      <c r="H1316" s="88"/>
      <c r="J1316" s="13" t="s">
        <v>216</v>
      </c>
      <c r="K1316" s="90"/>
      <c r="L1316" s="13" t="s">
        <v>190</v>
      </c>
    </row>
    <row r="1317" customFormat="false" ht="13.5" hidden="false" customHeight="false" outlineLevel="0" collapsed="false">
      <c r="A1317" s="89"/>
      <c r="B1317" s="13" t="s">
        <v>1547</v>
      </c>
      <c r="D1317" s="89"/>
      <c r="F1317" s="87"/>
      <c r="G1317" s="13" t="s">
        <v>224</v>
      </c>
      <c r="H1317" s="88"/>
      <c r="J1317" s="13" t="n">
        <v>40</v>
      </c>
      <c r="K1317" s="90"/>
      <c r="L1317" s="13" t="s">
        <v>190</v>
      </c>
    </row>
    <row r="1318" customFormat="false" ht="13.5" hidden="false" customHeight="false" outlineLevel="0" collapsed="false">
      <c r="A1318" s="89"/>
      <c r="B1318" s="13" t="s">
        <v>1548</v>
      </c>
      <c r="D1318" s="89"/>
      <c r="F1318" s="87"/>
      <c r="G1318" s="13" t="s">
        <v>215</v>
      </c>
      <c r="H1318" s="88"/>
      <c r="J1318" s="13" t="s">
        <v>216</v>
      </c>
      <c r="K1318" s="90"/>
      <c r="L1318" s="13" t="s">
        <v>190</v>
      </c>
    </row>
    <row r="1319" customFormat="false" ht="13.5" hidden="false" customHeight="false" outlineLevel="0" collapsed="false">
      <c r="A1319" s="89"/>
      <c r="B1319" s="13" t="s">
        <v>1549</v>
      </c>
      <c r="D1319" s="89"/>
      <c r="F1319" s="87"/>
      <c r="G1319" s="13" t="s">
        <v>220</v>
      </c>
      <c r="H1319" s="88"/>
      <c r="J1319" s="13" t="s">
        <v>216</v>
      </c>
      <c r="K1319" s="90"/>
      <c r="L1319" s="13" t="s">
        <v>190</v>
      </c>
    </row>
    <row r="1320" customFormat="false" ht="13.5" hidden="false" customHeight="false" outlineLevel="0" collapsed="false">
      <c r="A1320" s="89"/>
      <c r="B1320" s="13" t="s">
        <v>1550</v>
      </c>
      <c r="D1320" s="89"/>
      <c r="F1320" s="87"/>
      <c r="G1320" s="13" t="s">
        <v>218</v>
      </c>
      <c r="H1320" s="88"/>
      <c r="J1320" s="13" t="s">
        <v>216</v>
      </c>
      <c r="K1320" s="90"/>
      <c r="L1320" s="13" t="s">
        <v>190</v>
      </c>
    </row>
    <row r="1321" customFormat="false" ht="13.5" hidden="false" customHeight="false" outlineLevel="0" collapsed="false">
      <c r="A1321" s="89"/>
      <c r="B1321" s="13" t="s">
        <v>1551</v>
      </c>
      <c r="D1321" s="89"/>
      <c r="F1321" s="87"/>
      <c r="G1321" s="13" t="s">
        <v>215</v>
      </c>
      <c r="H1321" s="88"/>
      <c r="J1321" s="13" t="s">
        <v>216</v>
      </c>
      <c r="K1321" s="90"/>
      <c r="L1321" s="13" t="s">
        <v>190</v>
      </c>
    </row>
    <row r="1322" customFormat="false" ht="13.5" hidden="false" customHeight="false" outlineLevel="0" collapsed="false">
      <c r="A1322" s="89"/>
      <c r="B1322" s="13" t="s">
        <v>1552</v>
      </c>
      <c r="D1322" s="89"/>
      <c r="F1322" s="87"/>
      <c r="G1322" s="13" t="s">
        <v>277</v>
      </c>
      <c r="H1322" s="88"/>
      <c r="J1322" s="13" t="n">
        <v>20</v>
      </c>
      <c r="K1322" s="90"/>
      <c r="L1322" s="13" t="s">
        <v>195</v>
      </c>
    </row>
    <row r="1323" customFormat="false" ht="13.5" hidden="false" customHeight="false" outlineLevel="0" collapsed="false">
      <c r="A1323" s="89"/>
      <c r="B1323" s="13" t="s">
        <v>1553</v>
      </c>
      <c r="D1323" s="89"/>
      <c r="F1323" s="87"/>
      <c r="G1323" s="13" t="s">
        <v>224</v>
      </c>
      <c r="H1323" s="88"/>
      <c r="J1323" s="13" t="n">
        <v>40</v>
      </c>
      <c r="K1323" s="90"/>
      <c r="L1323" s="13" t="s">
        <v>195</v>
      </c>
    </row>
    <row r="1324" customFormat="false" ht="13.5" hidden="false" customHeight="false" outlineLevel="0" collapsed="false">
      <c r="A1324" s="89"/>
      <c r="B1324" s="13" t="s">
        <v>1554</v>
      </c>
      <c r="D1324" s="89"/>
      <c r="F1324" s="87"/>
      <c r="G1324" s="13" t="s">
        <v>257</v>
      </c>
      <c r="H1324" s="88"/>
      <c r="J1324" s="13" t="n">
        <v>20</v>
      </c>
      <c r="K1324" s="90"/>
      <c r="L1324" s="13" t="s">
        <v>195</v>
      </c>
    </row>
    <row r="1325" customFormat="false" ht="13.5" hidden="false" customHeight="false" outlineLevel="0" collapsed="false">
      <c r="A1325" s="89"/>
      <c r="B1325" s="13" t="s">
        <v>1555</v>
      </c>
      <c r="D1325" s="89"/>
      <c r="F1325" s="87"/>
      <c r="G1325" s="13" t="s">
        <v>224</v>
      </c>
      <c r="H1325" s="88"/>
      <c r="J1325" s="13" t="n">
        <v>40</v>
      </c>
      <c r="K1325" s="90"/>
      <c r="L1325" s="13" t="s">
        <v>735</v>
      </c>
    </row>
    <row r="1326" customFormat="false" ht="13.5" hidden="false" customHeight="false" outlineLevel="0" collapsed="false">
      <c r="A1326" s="89"/>
      <c r="B1326" s="13" t="s">
        <v>1556</v>
      </c>
      <c r="D1326" s="89"/>
      <c r="F1326" s="87"/>
      <c r="G1326" s="13" t="s">
        <v>224</v>
      </c>
      <c r="H1326" s="88"/>
      <c r="J1326" s="13" t="n">
        <v>40</v>
      </c>
      <c r="K1326" s="90"/>
      <c r="L1326" s="13" t="s">
        <v>195</v>
      </c>
    </row>
    <row r="1327" customFormat="false" ht="13.5" hidden="false" customHeight="false" outlineLevel="0" collapsed="false">
      <c r="A1327" s="89"/>
      <c r="B1327" s="13" t="s">
        <v>1557</v>
      </c>
      <c r="D1327" s="89"/>
      <c r="F1327" s="87"/>
      <c r="G1327" s="13" t="s">
        <v>224</v>
      </c>
      <c r="H1327" s="88"/>
      <c r="J1327" s="13" t="n">
        <v>20</v>
      </c>
      <c r="K1327" s="90"/>
      <c r="L1327" s="13" t="s">
        <v>195</v>
      </c>
    </row>
    <row r="1328" customFormat="false" ht="13.5" hidden="false" customHeight="false" outlineLevel="0" collapsed="false">
      <c r="A1328" s="89"/>
      <c r="B1328" s="13" t="s">
        <v>1558</v>
      </c>
      <c r="D1328" s="89"/>
      <c r="F1328" s="87"/>
      <c r="G1328" s="13" t="s">
        <v>220</v>
      </c>
      <c r="H1328" s="88"/>
      <c r="J1328" s="13" t="s">
        <v>216</v>
      </c>
      <c r="K1328" s="90"/>
      <c r="L1328" s="13" t="s">
        <v>190</v>
      </c>
    </row>
    <row r="1329" customFormat="false" ht="13.5" hidden="false" customHeight="false" outlineLevel="0" collapsed="false">
      <c r="A1329" s="89"/>
      <c r="B1329" s="13" t="s">
        <v>1559</v>
      </c>
      <c r="D1329" s="89"/>
      <c r="F1329" s="87"/>
      <c r="G1329" s="13" t="s">
        <v>222</v>
      </c>
      <c r="H1329" s="88"/>
      <c r="J1329" s="13" t="s">
        <v>216</v>
      </c>
      <c r="K1329" s="90"/>
      <c r="L1329" s="13" t="s">
        <v>190</v>
      </c>
    </row>
    <row r="1330" customFormat="false" ht="13.5" hidden="false" customHeight="false" outlineLevel="0" collapsed="false">
      <c r="A1330" s="89"/>
      <c r="B1330" s="13" t="s">
        <v>1560</v>
      </c>
      <c r="D1330" s="89"/>
      <c r="F1330" s="87"/>
      <c r="G1330" s="13" t="s">
        <v>215</v>
      </c>
      <c r="H1330" s="88"/>
      <c r="J1330" s="13" t="s">
        <v>216</v>
      </c>
      <c r="K1330" s="90"/>
      <c r="L1330" s="13" t="s">
        <v>190</v>
      </c>
    </row>
    <row r="1331" customFormat="false" ht="13.5" hidden="false" customHeight="false" outlineLevel="0" collapsed="false">
      <c r="A1331" s="89"/>
      <c r="B1331" s="13" t="s">
        <v>1561</v>
      </c>
      <c r="D1331" s="89"/>
      <c r="F1331" s="87"/>
      <c r="G1331" s="13" t="s">
        <v>224</v>
      </c>
      <c r="H1331" s="88"/>
      <c r="J1331" s="13" t="n">
        <v>40</v>
      </c>
      <c r="K1331" s="90"/>
      <c r="L1331" s="13" t="s">
        <v>195</v>
      </c>
    </row>
    <row r="1332" customFormat="false" ht="13.5" hidden="false" customHeight="false" outlineLevel="0" collapsed="false">
      <c r="A1332" s="89"/>
      <c r="B1332" s="13" t="s">
        <v>1562</v>
      </c>
      <c r="D1332" s="89"/>
      <c r="F1332" s="87"/>
      <c r="G1332" s="13" t="s">
        <v>251</v>
      </c>
      <c r="H1332" s="88"/>
      <c r="J1332" s="13" t="n">
        <v>20</v>
      </c>
      <c r="K1332" s="90"/>
      <c r="L1332" s="13" t="s">
        <v>195</v>
      </c>
    </row>
    <row r="1333" customFormat="false" ht="13.5" hidden="false" customHeight="false" outlineLevel="0" collapsed="false">
      <c r="A1333" s="89"/>
      <c r="B1333" s="13" t="s">
        <v>1563</v>
      </c>
      <c r="D1333" s="89"/>
      <c r="F1333" s="87"/>
      <c r="G1333" s="13" t="s">
        <v>220</v>
      </c>
      <c r="H1333" s="88"/>
      <c r="J1333" s="13" t="s">
        <v>216</v>
      </c>
      <c r="K1333" s="90"/>
      <c r="L1333" s="13" t="s">
        <v>190</v>
      </c>
    </row>
    <row r="1334" customFormat="false" ht="13.5" hidden="false" customHeight="false" outlineLevel="0" collapsed="false">
      <c r="A1334" s="89"/>
      <c r="B1334" s="13" t="s">
        <v>1564</v>
      </c>
      <c r="D1334" s="89"/>
      <c r="F1334" s="87"/>
      <c r="G1334" s="13" t="s">
        <v>218</v>
      </c>
      <c r="H1334" s="88"/>
      <c r="J1334" s="13" t="s">
        <v>216</v>
      </c>
      <c r="K1334" s="90"/>
      <c r="L1334" s="13" t="s">
        <v>190</v>
      </c>
    </row>
    <row r="1335" customFormat="false" ht="13.5" hidden="false" customHeight="false" outlineLevel="0" collapsed="false">
      <c r="A1335" s="89"/>
      <c r="B1335" s="13" t="s">
        <v>1565</v>
      </c>
      <c r="D1335" s="89"/>
      <c r="F1335" s="87"/>
      <c r="G1335" s="13" t="s">
        <v>215</v>
      </c>
      <c r="H1335" s="88"/>
      <c r="J1335" s="13" t="n">
        <v>20</v>
      </c>
      <c r="K1335" s="90"/>
      <c r="L1335" s="13" t="s">
        <v>190</v>
      </c>
    </row>
    <row r="1336" customFormat="false" ht="13.5" hidden="false" customHeight="false" outlineLevel="0" collapsed="false">
      <c r="A1336" s="89"/>
      <c r="B1336" s="13" t="s">
        <v>1566</v>
      </c>
      <c r="D1336" s="89"/>
      <c r="F1336" s="87"/>
      <c r="G1336" s="13" t="s">
        <v>224</v>
      </c>
      <c r="H1336" s="88"/>
      <c r="J1336" s="13" t="n">
        <v>20</v>
      </c>
      <c r="K1336" s="90"/>
      <c r="L1336" s="13" t="s">
        <v>195</v>
      </c>
    </row>
    <row r="1337" customFormat="false" ht="13.5" hidden="false" customHeight="false" outlineLevel="0" collapsed="false">
      <c r="A1337" s="89"/>
      <c r="B1337" s="13" t="s">
        <v>1567</v>
      </c>
      <c r="D1337" s="89"/>
      <c r="F1337" s="87"/>
      <c r="G1337" s="13" t="s">
        <v>224</v>
      </c>
      <c r="H1337" s="88"/>
      <c r="J1337" s="13" t="n">
        <v>40</v>
      </c>
      <c r="K1337" s="90"/>
      <c r="L1337" s="13" t="s">
        <v>195</v>
      </c>
    </row>
    <row r="1338" customFormat="false" ht="13.5" hidden="false" customHeight="false" outlineLevel="0" collapsed="false">
      <c r="A1338" s="89"/>
      <c r="B1338" s="13" t="s">
        <v>1568</v>
      </c>
      <c r="D1338" s="89"/>
      <c r="F1338" s="87"/>
      <c r="G1338" s="13" t="s">
        <v>215</v>
      </c>
      <c r="H1338" s="88"/>
      <c r="J1338" s="13" t="s">
        <v>216</v>
      </c>
      <c r="K1338" s="90"/>
      <c r="L1338" s="13" t="s">
        <v>190</v>
      </c>
    </row>
    <row r="1339" customFormat="false" ht="13.5" hidden="false" customHeight="false" outlineLevel="0" collapsed="false">
      <c r="A1339" s="89"/>
      <c r="B1339" s="13" t="s">
        <v>1569</v>
      </c>
      <c r="D1339" s="89"/>
      <c r="F1339" s="87"/>
      <c r="G1339" s="13" t="s">
        <v>220</v>
      </c>
      <c r="H1339" s="88"/>
      <c r="J1339" s="13" t="s">
        <v>216</v>
      </c>
      <c r="K1339" s="90"/>
      <c r="L1339" s="13" t="s">
        <v>190</v>
      </c>
    </row>
    <row r="1340" customFormat="false" ht="13.5" hidden="false" customHeight="false" outlineLevel="0" collapsed="false">
      <c r="A1340" s="89"/>
      <c r="B1340" s="13" t="s">
        <v>1570</v>
      </c>
      <c r="D1340" s="89"/>
      <c r="F1340" s="87"/>
      <c r="G1340" s="13" t="s">
        <v>220</v>
      </c>
      <c r="H1340" s="88"/>
      <c r="J1340" s="13" t="s">
        <v>216</v>
      </c>
      <c r="L1340" s="13" t="s">
        <v>190</v>
      </c>
    </row>
    <row r="1341" customFormat="false" ht="13.5" hidden="false" customHeight="false" outlineLevel="0" collapsed="false">
      <c r="A1341" s="89"/>
      <c r="B1341" s="13" t="s">
        <v>1571</v>
      </c>
      <c r="D1341" s="89"/>
      <c r="F1341" s="87"/>
      <c r="G1341" s="13" t="s">
        <v>220</v>
      </c>
      <c r="H1341" s="88"/>
      <c r="J1341" s="13" t="s">
        <v>216</v>
      </c>
      <c r="K1341" s="90"/>
      <c r="L1341" s="13" t="s">
        <v>195</v>
      </c>
    </row>
    <row r="1342" customFormat="false" ht="13.5" hidden="false" customHeight="false" outlineLevel="0" collapsed="false">
      <c r="A1342" s="89"/>
      <c r="B1342" s="13" t="s">
        <v>1572</v>
      </c>
      <c r="D1342" s="89"/>
      <c r="F1342" s="87"/>
      <c r="G1342" s="13" t="s">
        <v>215</v>
      </c>
      <c r="H1342" s="88"/>
      <c r="J1342" s="13" t="s">
        <v>216</v>
      </c>
      <c r="K1342" s="90"/>
      <c r="L1342" s="13" t="s">
        <v>190</v>
      </c>
    </row>
    <row r="1343" customFormat="false" ht="13.5" hidden="false" customHeight="false" outlineLevel="0" collapsed="false">
      <c r="A1343" s="89"/>
      <c r="B1343" s="13" t="s">
        <v>1573</v>
      </c>
      <c r="D1343" s="89"/>
      <c r="F1343" s="87"/>
      <c r="G1343" s="13" t="s">
        <v>224</v>
      </c>
      <c r="H1343" s="88"/>
      <c r="J1343" s="13" t="n">
        <v>40</v>
      </c>
      <c r="K1343" s="90"/>
      <c r="L1343" s="13" t="s">
        <v>195</v>
      </c>
    </row>
    <row r="1344" customFormat="false" ht="13.5" hidden="false" customHeight="false" outlineLevel="0" collapsed="false">
      <c r="A1344" s="89"/>
      <c r="B1344" s="13" t="s">
        <v>1574</v>
      </c>
      <c r="D1344" s="89"/>
      <c r="F1344" s="87"/>
      <c r="G1344" s="13" t="s">
        <v>215</v>
      </c>
      <c r="H1344" s="88"/>
      <c r="J1344" s="13" t="s">
        <v>216</v>
      </c>
      <c r="K1344" s="90"/>
      <c r="L1344" s="13" t="s">
        <v>190</v>
      </c>
    </row>
    <row r="1345" customFormat="false" ht="13.5" hidden="false" customHeight="false" outlineLevel="0" collapsed="false">
      <c r="A1345" s="89"/>
      <c r="B1345" s="13" t="s">
        <v>1575</v>
      </c>
      <c r="D1345" s="89"/>
      <c r="F1345" s="87"/>
      <c r="G1345" s="13" t="s">
        <v>224</v>
      </c>
      <c r="H1345" s="88"/>
      <c r="J1345" s="13" t="n">
        <v>20</v>
      </c>
      <c r="K1345" s="90"/>
      <c r="L1345" s="13" t="s">
        <v>195</v>
      </c>
    </row>
    <row r="1346" customFormat="false" ht="13.5" hidden="false" customHeight="false" outlineLevel="0" collapsed="false">
      <c r="A1346" s="89"/>
      <c r="B1346" s="13" t="s">
        <v>1576</v>
      </c>
      <c r="D1346" s="89"/>
      <c r="F1346" s="87"/>
      <c r="G1346" s="13" t="s">
        <v>220</v>
      </c>
      <c r="H1346" s="88"/>
      <c r="J1346" s="13" t="s">
        <v>216</v>
      </c>
      <c r="K1346" s="90"/>
      <c r="L1346" s="13" t="s">
        <v>190</v>
      </c>
    </row>
    <row r="1347" customFormat="false" ht="13.5" hidden="false" customHeight="false" outlineLevel="0" collapsed="false">
      <c r="A1347" s="89"/>
      <c r="B1347" s="13" t="s">
        <v>1577</v>
      </c>
      <c r="D1347" s="89"/>
      <c r="F1347" s="87"/>
      <c r="G1347" s="13" t="s">
        <v>220</v>
      </c>
      <c r="H1347" s="88"/>
      <c r="J1347" s="13" t="s">
        <v>216</v>
      </c>
      <c r="K1347" s="90"/>
      <c r="L1347" s="13" t="s">
        <v>190</v>
      </c>
    </row>
    <row r="1348" customFormat="false" ht="13.5" hidden="false" customHeight="false" outlineLevel="0" collapsed="false">
      <c r="A1348" s="89"/>
      <c r="B1348" s="13" t="s">
        <v>1578</v>
      </c>
      <c r="D1348" s="89"/>
      <c r="F1348" s="87"/>
      <c r="G1348" s="13" t="s">
        <v>224</v>
      </c>
      <c r="H1348" s="88"/>
      <c r="J1348" s="13" t="n">
        <v>40</v>
      </c>
      <c r="K1348" s="90"/>
      <c r="L1348" s="13" t="s">
        <v>195</v>
      </c>
    </row>
    <row r="1349" customFormat="false" ht="13.5" hidden="false" customHeight="false" outlineLevel="0" collapsed="false">
      <c r="A1349" s="89"/>
      <c r="B1349" s="13" t="s">
        <v>1579</v>
      </c>
      <c r="D1349" s="89"/>
      <c r="F1349" s="87"/>
      <c r="G1349" s="13" t="s">
        <v>220</v>
      </c>
      <c r="H1349" s="88"/>
      <c r="J1349" s="13" t="s">
        <v>216</v>
      </c>
      <c r="K1349" s="90"/>
      <c r="L1349" s="13" t="s">
        <v>190</v>
      </c>
    </row>
    <row r="1350" customFormat="false" ht="13.5" hidden="false" customHeight="false" outlineLevel="0" collapsed="false">
      <c r="A1350" s="89"/>
      <c r="B1350" s="13" t="s">
        <v>1580</v>
      </c>
      <c r="D1350" s="89"/>
      <c r="F1350" s="87"/>
      <c r="G1350" s="13" t="s">
        <v>224</v>
      </c>
      <c r="H1350" s="88"/>
      <c r="J1350" s="13" t="n">
        <v>40</v>
      </c>
      <c r="K1350" s="90"/>
      <c r="L1350" s="13" t="s">
        <v>195</v>
      </c>
    </row>
    <row r="1351" customFormat="false" ht="13.5" hidden="false" customHeight="false" outlineLevel="0" collapsed="false">
      <c r="A1351" s="89"/>
      <c r="B1351" s="13" t="s">
        <v>1581</v>
      </c>
      <c r="D1351" s="89"/>
      <c r="F1351" s="87"/>
      <c r="G1351" s="13" t="s">
        <v>222</v>
      </c>
      <c r="H1351" s="88"/>
      <c r="J1351" s="13" t="s">
        <v>216</v>
      </c>
      <c r="K1351" s="90"/>
      <c r="L1351" s="13" t="s">
        <v>190</v>
      </c>
    </row>
    <row r="1352" customFormat="false" ht="13.5" hidden="false" customHeight="false" outlineLevel="0" collapsed="false">
      <c r="A1352" s="89"/>
      <c r="B1352" s="13" t="s">
        <v>1582</v>
      </c>
      <c r="D1352" s="89"/>
      <c r="F1352" s="87"/>
      <c r="G1352" s="13" t="s">
        <v>222</v>
      </c>
      <c r="H1352" s="88"/>
      <c r="J1352" s="13" t="s">
        <v>216</v>
      </c>
      <c r="K1352" s="90"/>
      <c r="L1352" s="13" t="s">
        <v>190</v>
      </c>
    </row>
    <row r="1353" customFormat="false" ht="13.5" hidden="false" customHeight="false" outlineLevel="0" collapsed="false">
      <c r="A1353" s="89"/>
      <c r="B1353" s="13" t="s">
        <v>1583</v>
      </c>
      <c r="D1353" s="89"/>
      <c r="F1353" s="87"/>
      <c r="G1353" s="13" t="s">
        <v>215</v>
      </c>
      <c r="H1353" s="88"/>
      <c r="J1353" s="13" t="s">
        <v>216</v>
      </c>
      <c r="K1353" s="90"/>
      <c r="L1353" s="13" t="s">
        <v>190</v>
      </c>
    </row>
    <row r="1354" customFormat="false" ht="13.5" hidden="false" customHeight="false" outlineLevel="0" collapsed="false">
      <c r="A1354" s="89"/>
      <c r="B1354" s="13" t="s">
        <v>1584</v>
      </c>
      <c r="D1354" s="89"/>
      <c r="F1354" s="87"/>
      <c r="G1354" s="13" t="s">
        <v>215</v>
      </c>
      <c r="H1354" s="88"/>
      <c r="J1354" s="13" t="n">
        <v>20</v>
      </c>
      <c r="K1354" s="90"/>
      <c r="L1354" s="13" t="s">
        <v>190</v>
      </c>
    </row>
    <row r="1355" customFormat="false" ht="13.5" hidden="false" customHeight="false" outlineLevel="0" collapsed="false">
      <c r="A1355" s="89"/>
      <c r="B1355" s="13" t="s">
        <v>1585</v>
      </c>
      <c r="D1355" s="89"/>
      <c r="F1355" s="87"/>
      <c r="G1355" s="13" t="s">
        <v>220</v>
      </c>
      <c r="H1355" s="88"/>
      <c r="J1355" s="13" t="n">
        <v>20</v>
      </c>
      <c r="K1355" s="90"/>
      <c r="L1355" s="13" t="s">
        <v>190</v>
      </c>
    </row>
    <row r="1356" customFormat="false" ht="13.5" hidden="false" customHeight="false" outlineLevel="0" collapsed="false">
      <c r="A1356" s="89"/>
      <c r="B1356" s="13" t="s">
        <v>1586</v>
      </c>
      <c r="D1356" s="89"/>
      <c r="F1356" s="87"/>
      <c r="G1356" s="13" t="s">
        <v>218</v>
      </c>
      <c r="H1356" s="88"/>
      <c r="J1356" s="13" t="s">
        <v>216</v>
      </c>
      <c r="K1356" s="90"/>
      <c r="L1356" s="13" t="s">
        <v>190</v>
      </c>
    </row>
    <row r="1357" customFormat="false" ht="13.5" hidden="false" customHeight="false" outlineLevel="0" collapsed="false">
      <c r="A1357" s="89"/>
      <c r="B1357" s="13" t="s">
        <v>1587</v>
      </c>
      <c r="D1357" s="89"/>
      <c r="F1357" s="87"/>
      <c r="G1357" s="13" t="s">
        <v>215</v>
      </c>
      <c r="H1357" s="88"/>
      <c r="J1357" s="13" t="s">
        <v>216</v>
      </c>
      <c r="K1357" s="90"/>
      <c r="L1357" s="13" t="s">
        <v>190</v>
      </c>
    </row>
    <row r="1358" customFormat="false" ht="13.5" hidden="false" customHeight="false" outlineLevel="0" collapsed="false">
      <c r="A1358" s="89"/>
      <c r="B1358" s="13" t="s">
        <v>1588</v>
      </c>
      <c r="D1358" s="89"/>
      <c r="F1358" s="87"/>
      <c r="G1358" s="13" t="s">
        <v>220</v>
      </c>
      <c r="H1358" s="88"/>
      <c r="J1358" s="13" t="s">
        <v>216</v>
      </c>
      <c r="K1358" s="90"/>
      <c r="L1358" s="13" t="s">
        <v>190</v>
      </c>
    </row>
    <row r="1359" customFormat="false" ht="13.5" hidden="false" customHeight="false" outlineLevel="0" collapsed="false">
      <c r="A1359" s="89"/>
      <c r="B1359" s="13" t="s">
        <v>1589</v>
      </c>
      <c r="D1359" s="89"/>
      <c r="F1359" s="87"/>
      <c r="G1359" s="13" t="s">
        <v>220</v>
      </c>
      <c r="H1359" s="88"/>
      <c r="J1359" s="13" t="s">
        <v>216</v>
      </c>
      <c r="K1359" s="90"/>
      <c r="L1359" s="13" t="s">
        <v>190</v>
      </c>
    </row>
    <row r="1360" customFormat="false" ht="13.5" hidden="false" customHeight="false" outlineLevel="0" collapsed="false">
      <c r="A1360" s="89"/>
      <c r="B1360" s="13" t="s">
        <v>1590</v>
      </c>
      <c r="D1360" s="89"/>
      <c r="F1360" s="87"/>
      <c r="G1360" s="13" t="s">
        <v>218</v>
      </c>
      <c r="H1360" s="88"/>
      <c r="J1360" s="13" t="s">
        <v>216</v>
      </c>
      <c r="K1360" s="90"/>
      <c r="L1360" s="13" t="s">
        <v>190</v>
      </c>
    </row>
    <row r="1361" customFormat="false" ht="13.5" hidden="false" customHeight="false" outlineLevel="0" collapsed="false">
      <c r="A1361" s="89"/>
      <c r="B1361" s="13" t="s">
        <v>1591</v>
      </c>
      <c r="D1361" s="89"/>
      <c r="F1361" s="87"/>
      <c r="G1361" s="13" t="s">
        <v>220</v>
      </c>
      <c r="H1361" s="88"/>
      <c r="J1361" s="13" t="s">
        <v>216</v>
      </c>
      <c r="K1361" s="90"/>
      <c r="L1361" s="13" t="s">
        <v>190</v>
      </c>
    </row>
    <row r="1362" customFormat="false" ht="13.5" hidden="false" customHeight="false" outlineLevel="0" collapsed="false">
      <c r="A1362" s="89"/>
      <c r="B1362" s="13" t="s">
        <v>1592</v>
      </c>
      <c r="D1362" s="89"/>
      <c r="F1362" s="87"/>
      <c r="G1362" s="13" t="s">
        <v>220</v>
      </c>
      <c r="H1362" s="88"/>
      <c r="J1362" s="13" t="n">
        <v>20</v>
      </c>
      <c r="K1362" s="90"/>
      <c r="L1362" s="13" t="s">
        <v>195</v>
      </c>
    </row>
    <row r="1363" customFormat="false" ht="13.5" hidden="false" customHeight="false" outlineLevel="0" collapsed="false">
      <c r="A1363" s="89"/>
      <c r="B1363" s="13" t="s">
        <v>1593</v>
      </c>
      <c r="D1363" s="89"/>
      <c r="F1363" s="87"/>
      <c r="G1363" s="13" t="s">
        <v>251</v>
      </c>
      <c r="H1363" s="88"/>
      <c r="J1363" s="13" t="n">
        <v>20</v>
      </c>
      <c r="K1363" s="90"/>
      <c r="L1363" s="13" t="s">
        <v>195</v>
      </c>
    </row>
    <row r="1364" customFormat="false" ht="13.5" hidden="false" customHeight="false" outlineLevel="0" collapsed="false">
      <c r="A1364" s="89"/>
      <c r="B1364" s="13" t="s">
        <v>1594</v>
      </c>
      <c r="D1364" s="89"/>
      <c r="F1364" s="87"/>
      <c r="G1364" s="13" t="s">
        <v>215</v>
      </c>
      <c r="H1364" s="88"/>
      <c r="J1364" s="13" t="s">
        <v>216</v>
      </c>
      <c r="K1364" s="90"/>
      <c r="L1364" s="13" t="s">
        <v>190</v>
      </c>
    </row>
    <row r="1365" customFormat="false" ht="13.5" hidden="false" customHeight="false" outlineLevel="0" collapsed="false">
      <c r="A1365" s="89"/>
      <c r="B1365" s="13" t="s">
        <v>1595</v>
      </c>
      <c r="D1365" s="89"/>
      <c r="F1365" s="87"/>
      <c r="G1365" s="13" t="s">
        <v>224</v>
      </c>
      <c r="H1365" s="88"/>
      <c r="J1365" s="13" t="n">
        <v>20</v>
      </c>
      <c r="K1365" s="90"/>
      <c r="L1365" s="13" t="s">
        <v>190</v>
      </c>
    </row>
    <row r="1366" customFormat="false" ht="13.5" hidden="false" customHeight="false" outlineLevel="0" collapsed="false">
      <c r="A1366" s="89"/>
      <c r="B1366" s="13" t="s">
        <v>1596</v>
      </c>
      <c r="D1366" s="89"/>
      <c r="F1366" s="87"/>
      <c r="G1366" s="13" t="s">
        <v>224</v>
      </c>
      <c r="H1366" s="88"/>
      <c r="J1366" s="13" t="n">
        <v>20</v>
      </c>
      <c r="K1366" s="90"/>
      <c r="L1366" s="13" t="s">
        <v>190</v>
      </c>
    </row>
    <row r="1367" customFormat="false" ht="13.5" hidden="false" customHeight="false" outlineLevel="0" collapsed="false">
      <c r="A1367" s="89"/>
      <c r="B1367" s="13" t="s">
        <v>1597</v>
      </c>
      <c r="D1367" s="89"/>
      <c r="F1367" s="87"/>
      <c r="G1367" s="13" t="s">
        <v>224</v>
      </c>
      <c r="H1367" s="88"/>
      <c r="J1367" s="13" t="n">
        <v>40</v>
      </c>
      <c r="K1367" s="90"/>
      <c r="L1367" s="13" t="s">
        <v>195</v>
      </c>
    </row>
    <row r="1368" customFormat="false" ht="13.5" hidden="false" customHeight="false" outlineLevel="0" collapsed="false">
      <c r="A1368" s="89"/>
      <c r="B1368" s="13" t="s">
        <v>1598</v>
      </c>
      <c r="D1368" s="89"/>
      <c r="F1368" s="87"/>
      <c r="G1368" s="13" t="s">
        <v>218</v>
      </c>
      <c r="H1368" s="88"/>
      <c r="J1368" s="13" t="s">
        <v>216</v>
      </c>
      <c r="K1368" s="90"/>
      <c r="L1368" s="13" t="s">
        <v>190</v>
      </c>
    </row>
    <row r="1369" customFormat="false" ht="13.5" hidden="false" customHeight="false" outlineLevel="0" collapsed="false">
      <c r="A1369" s="89"/>
      <c r="B1369" s="13" t="s">
        <v>1599</v>
      </c>
      <c r="D1369" s="89"/>
      <c r="F1369" s="87"/>
      <c r="G1369" s="13" t="s">
        <v>220</v>
      </c>
      <c r="H1369" s="88"/>
      <c r="J1369" s="13" t="s">
        <v>216</v>
      </c>
      <c r="K1369" s="90"/>
      <c r="L1369" s="13" t="s">
        <v>190</v>
      </c>
    </row>
    <row r="1370" customFormat="false" ht="13.5" hidden="false" customHeight="false" outlineLevel="0" collapsed="false">
      <c r="A1370" s="89"/>
      <c r="B1370" s="13" t="s">
        <v>1600</v>
      </c>
      <c r="D1370" s="89"/>
      <c r="F1370" s="87"/>
      <c r="G1370" s="13" t="s">
        <v>222</v>
      </c>
      <c r="H1370" s="88"/>
      <c r="J1370" s="13" t="s">
        <v>216</v>
      </c>
      <c r="K1370" s="90"/>
      <c r="L1370" s="13" t="s">
        <v>190</v>
      </c>
    </row>
    <row r="1371" customFormat="false" ht="13.5" hidden="false" customHeight="false" outlineLevel="0" collapsed="false">
      <c r="A1371" s="89"/>
      <c r="B1371" s="13" t="s">
        <v>1601</v>
      </c>
      <c r="D1371" s="89"/>
      <c r="F1371" s="87"/>
      <c r="G1371" s="13" t="s">
        <v>222</v>
      </c>
      <c r="H1371" s="88"/>
      <c r="J1371" s="13" t="s">
        <v>216</v>
      </c>
      <c r="K1371" s="90"/>
      <c r="L1371" s="13" t="s">
        <v>190</v>
      </c>
    </row>
    <row r="1372" customFormat="false" ht="13.5" hidden="false" customHeight="false" outlineLevel="0" collapsed="false">
      <c r="A1372" s="89"/>
      <c r="B1372" s="13" t="s">
        <v>1602</v>
      </c>
      <c r="D1372" s="89"/>
      <c r="F1372" s="87"/>
      <c r="G1372" s="13" t="s">
        <v>215</v>
      </c>
      <c r="H1372" s="88"/>
      <c r="J1372" s="13" t="s">
        <v>216</v>
      </c>
      <c r="K1372" s="90"/>
      <c r="L1372" s="13" t="s">
        <v>190</v>
      </c>
    </row>
    <row r="1373" customFormat="false" ht="13.5" hidden="false" customHeight="false" outlineLevel="0" collapsed="false">
      <c r="A1373" s="89"/>
      <c r="B1373" s="13" t="s">
        <v>1603</v>
      </c>
      <c r="D1373" s="89"/>
      <c r="F1373" s="87"/>
      <c r="G1373" s="13" t="s">
        <v>215</v>
      </c>
      <c r="H1373" s="88"/>
      <c r="J1373" s="13" t="s">
        <v>216</v>
      </c>
      <c r="K1373" s="90"/>
      <c r="L1373" s="13" t="s">
        <v>190</v>
      </c>
    </row>
    <row r="1374" customFormat="false" ht="13.5" hidden="false" customHeight="false" outlineLevel="0" collapsed="false">
      <c r="A1374" s="89"/>
      <c r="B1374" s="13" t="s">
        <v>1604</v>
      </c>
      <c r="D1374" s="89"/>
      <c r="F1374" s="87"/>
      <c r="G1374" s="13" t="s">
        <v>224</v>
      </c>
      <c r="H1374" s="88"/>
      <c r="J1374" s="13" t="n">
        <v>20</v>
      </c>
      <c r="K1374" s="90"/>
      <c r="L1374" s="13" t="s">
        <v>195</v>
      </c>
    </row>
    <row r="1375" customFormat="false" ht="13.5" hidden="false" customHeight="false" outlineLevel="0" collapsed="false">
      <c r="A1375" s="89"/>
      <c r="B1375" s="13" t="s">
        <v>1605</v>
      </c>
      <c r="D1375" s="89"/>
      <c r="F1375" s="87"/>
      <c r="G1375" s="13" t="s">
        <v>215</v>
      </c>
      <c r="H1375" s="88"/>
      <c r="J1375" s="13" t="s">
        <v>216</v>
      </c>
      <c r="K1375" s="90"/>
      <c r="L1375" s="13" t="s">
        <v>190</v>
      </c>
    </row>
    <row r="1376" customFormat="false" ht="13.5" hidden="false" customHeight="false" outlineLevel="0" collapsed="false">
      <c r="A1376" s="89"/>
      <c r="B1376" s="13" t="s">
        <v>1606</v>
      </c>
      <c r="D1376" s="89"/>
      <c r="F1376" s="87"/>
      <c r="G1376" s="13" t="s">
        <v>224</v>
      </c>
      <c r="H1376" s="88"/>
      <c r="J1376" s="13" t="n">
        <v>40</v>
      </c>
      <c r="K1376" s="90"/>
      <c r="L1376" s="13" t="s">
        <v>195</v>
      </c>
    </row>
    <row r="1377" customFormat="false" ht="13.5" hidden="false" customHeight="false" outlineLevel="0" collapsed="false">
      <c r="A1377" s="89"/>
      <c r="B1377" s="13" t="s">
        <v>1607</v>
      </c>
      <c r="D1377" s="89"/>
      <c r="F1377" s="87"/>
      <c r="G1377" s="13" t="s">
        <v>220</v>
      </c>
      <c r="H1377" s="88"/>
      <c r="J1377" s="13" t="s">
        <v>216</v>
      </c>
      <c r="K1377" s="90"/>
      <c r="L1377" s="13" t="s">
        <v>190</v>
      </c>
    </row>
    <row r="1378" customFormat="false" ht="13.5" hidden="false" customHeight="false" outlineLevel="0" collapsed="false">
      <c r="A1378" s="89"/>
      <c r="B1378" s="13" t="s">
        <v>1608</v>
      </c>
      <c r="D1378" s="89"/>
      <c r="F1378" s="87"/>
      <c r="G1378" s="13" t="s">
        <v>224</v>
      </c>
      <c r="H1378" s="88"/>
      <c r="J1378" s="13" t="n">
        <v>20</v>
      </c>
      <c r="K1378" s="90"/>
      <c r="L1378" s="13" t="s">
        <v>190</v>
      </c>
    </row>
    <row r="1379" customFormat="false" ht="13.5" hidden="false" customHeight="false" outlineLevel="0" collapsed="false">
      <c r="A1379" s="89"/>
      <c r="B1379" s="13" t="s">
        <v>1609</v>
      </c>
      <c r="D1379" s="89"/>
      <c r="F1379" s="87"/>
      <c r="G1379" s="13" t="s">
        <v>215</v>
      </c>
      <c r="H1379" s="88"/>
      <c r="J1379" s="13" t="s">
        <v>216</v>
      </c>
      <c r="K1379" s="90"/>
      <c r="L1379" s="13" t="s">
        <v>190</v>
      </c>
    </row>
    <row r="1380" customFormat="false" ht="13.5" hidden="false" customHeight="false" outlineLevel="0" collapsed="false">
      <c r="A1380" s="89"/>
      <c r="B1380" s="13" t="s">
        <v>1610</v>
      </c>
      <c r="D1380" s="89"/>
      <c r="F1380" s="87"/>
      <c r="G1380" s="13" t="s">
        <v>215</v>
      </c>
      <c r="H1380" s="88"/>
      <c r="J1380" s="13" t="s">
        <v>216</v>
      </c>
      <c r="K1380" s="90"/>
      <c r="L1380" s="13" t="s">
        <v>190</v>
      </c>
    </row>
    <row r="1381" customFormat="false" ht="13.5" hidden="false" customHeight="false" outlineLevel="0" collapsed="false">
      <c r="A1381" s="89"/>
      <c r="B1381" s="13" t="s">
        <v>1611</v>
      </c>
      <c r="D1381" s="89"/>
      <c r="F1381" s="87"/>
      <c r="G1381" s="13" t="s">
        <v>222</v>
      </c>
      <c r="H1381" s="88"/>
      <c r="J1381" s="13" t="s">
        <v>216</v>
      </c>
      <c r="K1381" s="90"/>
      <c r="L1381" s="13" t="s">
        <v>190</v>
      </c>
    </row>
    <row r="1382" customFormat="false" ht="13.5" hidden="false" customHeight="false" outlineLevel="0" collapsed="false">
      <c r="A1382" s="89"/>
      <c r="B1382" s="13" t="s">
        <v>1612</v>
      </c>
      <c r="D1382" s="89"/>
      <c r="F1382" s="87"/>
      <c r="G1382" s="13" t="s">
        <v>220</v>
      </c>
      <c r="H1382" s="88"/>
      <c r="J1382" s="13" t="s">
        <v>216</v>
      </c>
      <c r="K1382" s="90"/>
      <c r="L1382" s="13" t="s">
        <v>190</v>
      </c>
    </row>
    <row r="1383" customFormat="false" ht="13.5" hidden="false" customHeight="false" outlineLevel="0" collapsed="false">
      <c r="A1383" s="89"/>
      <c r="B1383" s="13" t="s">
        <v>1613</v>
      </c>
      <c r="D1383" s="89"/>
      <c r="F1383" s="87"/>
      <c r="G1383" s="13" t="s">
        <v>215</v>
      </c>
      <c r="H1383" s="88"/>
      <c r="J1383" s="13" t="s">
        <v>216</v>
      </c>
      <c r="K1383" s="90"/>
      <c r="L1383" s="13" t="s">
        <v>190</v>
      </c>
    </row>
    <row r="1384" customFormat="false" ht="13.5" hidden="false" customHeight="false" outlineLevel="0" collapsed="false">
      <c r="A1384" s="89"/>
      <c r="B1384" s="13" t="s">
        <v>1614</v>
      </c>
      <c r="D1384" s="89"/>
      <c r="F1384" s="87"/>
      <c r="G1384" s="13" t="s">
        <v>220</v>
      </c>
      <c r="H1384" s="88"/>
      <c r="J1384" s="13" t="s">
        <v>216</v>
      </c>
      <c r="K1384" s="90"/>
      <c r="L1384" s="13" t="s">
        <v>190</v>
      </c>
    </row>
    <row r="1385" customFormat="false" ht="13.5" hidden="false" customHeight="false" outlineLevel="0" collapsed="false">
      <c r="A1385" s="89"/>
      <c r="B1385" s="13" t="s">
        <v>1615</v>
      </c>
      <c r="D1385" s="89"/>
      <c r="F1385" s="87"/>
      <c r="G1385" s="13" t="s">
        <v>251</v>
      </c>
      <c r="H1385" s="88"/>
      <c r="J1385" s="13" t="s">
        <v>216</v>
      </c>
      <c r="K1385" s="90"/>
      <c r="L1385" s="13" t="s">
        <v>195</v>
      </c>
    </row>
    <row r="1386" customFormat="false" ht="13.5" hidden="false" customHeight="false" outlineLevel="0" collapsed="false">
      <c r="A1386" s="89"/>
      <c r="B1386" s="13" t="s">
        <v>1616</v>
      </c>
      <c r="D1386" s="89"/>
      <c r="F1386" s="87"/>
      <c r="G1386" s="13" t="s">
        <v>224</v>
      </c>
      <c r="H1386" s="88"/>
      <c r="J1386" s="13" t="n">
        <v>40</v>
      </c>
      <c r="K1386" s="90"/>
      <c r="L1386" s="13" t="s">
        <v>195</v>
      </c>
    </row>
    <row r="1387" customFormat="false" ht="13.5" hidden="false" customHeight="false" outlineLevel="0" collapsed="false">
      <c r="A1387" s="89"/>
      <c r="B1387" s="13" t="s">
        <v>1617</v>
      </c>
      <c r="D1387" s="89"/>
      <c r="F1387" s="87"/>
      <c r="G1387" s="13" t="s">
        <v>242</v>
      </c>
      <c r="H1387" s="88"/>
      <c r="J1387" s="13" t="s">
        <v>216</v>
      </c>
      <c r="K1387" s="90"/>
      <c r="L1387" s="13" t="s">
        <v>190</v>
      </c>
    </row>
    <row r="1388" customFormat="false" ht="13.5" hidden="false" customHeight="false" outlineLevel="0" collapsed="false">
      <c r="A1388" s="89"/>
      <c r="B1388" s="13" t="s">
        <v>1618</v>
      </c>
      <c r="D1388" s="89"/>
      <c r="F1388" s="87"/>
      <c r="G1388" s="13" t="s">
        <v>215</v>
      </c>
      <c r="H1388" s="88"/>
      <c r="J1388" s="13" t="s">
        <v>216</v>
      </c>
      <c r="K1388" s="90"/>
      <c r="L1388" s="13" t="s">
        <v>190</v>
      </c>
    </row>
    <row r="1389" customFormat="false" ht="13.5" hidden="false" customHeight="false" outlineLevel="0" collapsed="false">
      <c r="A1389" s="89"/>
      <c r="B1389" s="13" t="s">
        <v>1619</v>
      </c>
      <c r="D1389" s="89"/>
      <c r="F1389" s="87"/>
      <c r="G1389" s="13" t="s">
        <v>215</v>
      </c>
      <c r="H1389" s="88"/>
      <c r="J1389" s="13" t="s">
        <v>216</v>
      </c>
      <c r="K1389" s="90"/>
      <c r="L1389" s="13" t="s">
        <v>190</v>
      </c>
    </row>
    <row r="1390" customFormat="false" ht="13.5" hidden="false" customHeight="false" outlineLevel="0" collapsed="false">
      <c r="A1390" s="89"/>
      <c r="B1390" s="13" t="s">
        <v>1620</v>
      </c>
      <c r="D1390" s="89"/>
      <c r="F1390" s="87"/>
      <c r="G1390" s="13" t="s">
        <v>215</v>
      </c>
      <c r="H1390" s="88"/>
      <c r="J1390" s="13" t="s">
        <v>216</v>
      </c>
      <c r="K1390" s="90"/>
      <c r="L1390" s="13" t="s">
        <v>190</v>
      </c>
    </row>
    <row r="1391" customFormat="false" ht="13.5" hidden="false" customHeight="false" outlineLevel="0" collapsed="false">
      <c r="A1391" s="89"/>
      <c r="B1391" s="13" t="s">
        <v>1621</v>
      </c>
      <c r="D1391" s="89"/>
      <c r="F1391" s="87"/>
      <c r="G1391" s="13" t="s">
        <v>215</v>
      </c>
      <c r="H1391" s="88"/>
      <c r="J1391" s="13" t="s">
        <v>216</v>
      </c>
      <c r="K1391" s="90"/>
      <c r="L1391" s="13" t="s">
        <v>190</v>
      </c>
    </row>
    <row r="1392" customFormat="false" ht="13.5" hidden="false" customHeight="false" outlineLevel="0" collapsed="false">
      <c r="A1392" s="89"/>
      <c r="B1392" s="13" t="s">
        <v>1622</v>
      </c>
      <c r="D1392" s="89"/>
      <c r="F1392" s="87"/>
      <c r="G1392" s="13" t="s">
        <v>218</v>
      </c>
      <c r="H1392" s="88"/>
      <c r="J1392" s="13" t="s">
        <v>216</v>
      </c>
      <c r="K1392" s="90"/>
      <c r="L1392" s="13" t="s">
        <v>190</v>
      </c>
    </row>
    <row r="1393" customFormat="false" ht="13.5" hidden="false" customHeight="false" outlineLevel="0" collapsed="false">
      <c r="A1393" s="89"/>
      <c r="B1393" s="13" t="s">
        <v>1623</v>
      </c>
      <c r="D1393" s="89"/>
      <c r="F1393" s="87"/>
      <c r="G1393" s="13" t="s">
        <v>218</v>
      </c>
      <c r="H1393" s="88"/>
      <c r="J1393" s="13" t="s">
        <v>216</v>
      </c>
      <c r="K1393" s="90"/>
      <c r="L1393" s="13" t="s">
        <v>190</v>
      </c>
    </row>
    <row r="1394" customFormat="false" ht="13.5" hidden="false" customHeight="false" outlineLevel="0" collapsed="false">
      <c r="A1394" s="89"/>
      <c r="B1394" s="13" t="s">
        <v>1624</v>
      </c>
      <c r="D1394" s="89"/>
      <c r="F1394" s="87"/>
      <c r="G1394" s="13" t="s">
        <v>220</v>
      </c>
      <c r="H1394" s="88"/>
      <c r="J1394" s="13" t="n">
        <v>40</v>
      </c>
      <c r="K1394" s="90"/>
      <c r="L1394" s="13" t="s">
        <v>190</v>
      </c>
    </row>
    <row r="1395" customFormat="false" ht="13.5" hidden="false" customHeight="false" outlineLevel="0" collapsed="false">
      <c r="A1395" s="89"/>
      <c r="B1395" s="13" t="s">
        <v>1625</v>
      </c>
      <c r="D1395" s="89"/>
      <c r="F1395" s="87"/>
      <c r="G1395" s="13" t="s">
        <v>215</v>
      </c>
      <c r="H1395" s="88"/>
      <c r="J1395" s="13" t="n">
        <v>40</v>
      </c>
      <c r="K1395" s="90"/>
      <c r="L1395" s="13" t="s">
        <v>190</v>
      </c>
    </row>
    <row r="1396" customFormat="false" ht="13.5" hidden="false" customHeight="false" outlineLevel="0" collapsed="false">
      <c r="A1396" s="89"/>
      <c r="B1396" s="13" t="s">
        <v>1626</v>
      </c>
      <c r="D1396" s="89"/>
      <c r="F1396" s="87"/>
      <c r="G1396" s="13" t="s">
        <v>215</v>
      </c>
      <c r="H1396" s="88"/>
      <c r="J1396" s="13" t="s">
        <v>216</v>
      </c>
      <c r="K1396" s="90"/>
      <c r="L1396" s="13" t="s">
        <v>190</v>
      </c>
    </row>
    <row r="1397" customFormat="false" ht="13.5" hidden="false" customHeight="false" outlineLevel="0" collapsed="false">
      <c r="A1397" s="89"/>
      <c r="B1397" s="13" t="s">
        <v>1627</v>
      </c>
      <c r="D1397" s="89"/>
      <c r="F1397" s="87"/>
      <c r="G1397" s="13" t="s">
        <v>220</v>
      </c>
      <c r="H1397" s="88"/>
      <c r="J1397" s="13" t="s">
        <v>216</v>
      </c>
      <c r="K1397" s="90"/>
      <c r="L1397" s="13" t="s">
        <v>190</v>
      </c>
    </row>
    <row r="1398" customFormat="false" ht="13.5" hidden="false" customHeight="false" outlineLevel="0" collapsed="false">
      <c r="A1398" s="89"/>
      <c r="B1398" s="13" t="s">
        <v>1628</v>
      </c>
      <c r="D1398" s="89"/>
      <c r="F1398" s="87"/>
      <c r="G1398" s="13" t="s">
        <v>215</v>
      </c>
      <c r="H1398" s="88"/>
      <c r="J1398" s="13" t="s">
        <v>216</v>
      </c>
      <c r="K1398" s="90"/>
      <c r="L1398" s="13" t="s">
        <v>190</v>
      </c>
    </row>
    <row r="1399" customFormat="false" ht="13.5" hidden="false" customHeight="false" outlineLevel="0" collapsed="false">
      <c r="A1399" s="89"/>
      <c r="B1399" s="13" t="s">
        <v>1629</v>
      </c>
      <c r="D1399" s="89"/>
      <c r="F1399" s="87"/>
      <c r="G1399" s="13" t="s">
        <v>373</v>
      </c>
      <c r="H1399" s="88"/>
      <c r="J1399" s="13" t="s">
        <v>216</v>
      </c>
      <c r="K1399" s="90"/>
      <c r="L1399" s="13" t="s">
        <v>197</v>
      </c>
    </row>
    <row r="1400" customFormat="false" ht="13.5" hidden="false" customHeight="false" outlineLevel="0" collapsed="false">
      <c r="A1400" s="89"/>
      <c r="B1400" s="13" t="s">
        <v>1630</v>
      </c>
      <c r="D1400" s="89"/>
      <c r="F1400" s="87"/>
      <c r="G1400" s="13" t="s">
        <v>220</v>
      </c>
      <c r="H1400" s="88"/>
      <c r="J1400" s="13" t="s">
        <v>216</v>
      </c>
      <c r="K1400" s="90"/>
      <c r="L1400" s="13" t="s">
        <v>195</v>
      </c>
    </row>
    <row r="1401" customFormat="false" ht="13.5" hidden="false" customHeight="false" outlineLevel="0" collapsed="false">
      <c r="A1401" s="89"/>
      <c r="B1401" s="13" t="s">
        <v>1631</v>
      </c>
      <c r="D1401" s="89"/>
      <c r="F1401" s="87"/>
      <c r="G1401" s="13" t="s">
        <v>218</v>
      </c>
      <c r="H1401" s="88"/>
      <c r="J1401" s="13" t="s">
        <v>216</v>
      </c>
      <c r="K1401" s="90"/>
      <c r="L1401" s="13" t="s">
        <v>190</v>
      </c>
    </row>
    <row r="1402" customFormat="false" ht="13.5" hidden="false" customHeight="false" outlineLevel="0" collapsed="false">
      <c r="A1402" s="89"/>
      <c r="B1402" s="13" t="s">
        <v>1632</v>
      </c>
      <c r="D1402" s="89"/>
      <c r="F1402" s="87"/>
      <c r="G1402" s="13" t="s">
        <v>215</v>
      </c>
      <c r="H1402" s="88"/>
      <c r="J1402" s="13" t="s">
        <v>216</v>
      </c>
      <c r="K1402" s="90"/>
      <c r="L1402" s="13" t="s">
        <v>190</v>
      </c>
    </row>
    <row r="1403" customFormat="false" ht="13.5" hidden="false" customHeight="false" outlineLevel="0" collapsed="false">
      <c r="A1403" s="89"/>
      <c r="B1403" s="13" t="s">
        <v>1633</v>
      </c>
      <c r="D1403" s="89"/>
      <c r="F1403" s="87"/>
      <c r="G1403" s="13" t="s">
        <v>900</v>
      </c>
      <c r="H1403" s="88"/>
      <c r="J1403" s="13" t="s">
        <v>216</v>
      </c>
      <c r="K1403" s="90"/>
      <c r="L1403" s="13" t="s">
        <v>195</v>
      </c>
    </row>
    <row r="1404" customFormat="false" ht="13.5" hidden="false" customHeight="false" outlineLevel="0" collapsed="false">
      <c r="A1404" s="89"/>
      <c r="B1404" s="13" t="s">
        <v>1634</v>
      </c>
      <c r="D1404" s="89"/>
      <c r="F1404" s="87"/>
      <c r="G1404" s="13" t="s">
        <v>224</v>
      </c>
      <c r="H1404" s="88"/>
      <c r="J1404" s="13" t="n">
        <v>20</v>
      </c>
      <c r="K1404" s="90"/>
      <c r="L1404" s="13" t="s">
        <v>195</v>
      </c>
    </row>
    <row r="1405" customFormat="false" ht="13.5" hidden="false" customHeight="false" outlineLevel="0" collapsed="false">
      <c r="A1405" s="89"/>
      <c r="B1405" s="13" t="s">
        <v>1635</v>
      </c>
      <c r="D1405" s="89"/>
      <c r="F1405" s="87"/>
      <c r="G1405" s="13" t="s">
        <v>215</v>
      </c>
      <c r="H1405" s="88"/>
      <c r="J1405" s="13" t="s">
        <v>216</v>
      </c>
      <c r="K1405" s="90"/>
      <c r="L1405" s="13" t="s">
        <v>190</v>
      </c>
    </row>
    <row r="1406" customFormat="false" ht="13.5" hidden="false" customHeight="false" outlineLevel="0" collapsed="false">
      <c r="A1406" s="89"/>
      <c r="B1406" s="13" t="s">
        <v>1636</v>
      </c>
      <c r="D1406" s="89"/>
      <c r="F1406" s="87"/>
      <c r="G1406" s="13" t="s">
        <v>653</v>
      </c>
      <c r="H1406" s="88"/>
      <c r="J1406" s="13" t="s">
        <v>216</v>
      </c>
      <c r="K1406" s="90"/>
      <c r="L1406" s="13" t="s">
        <v>195</v>
      </c>
    </row>
    <row r="1407" customFormat="false" ht="13.5" hidden="false" customHeight="false" outlineLevel="0" collapsed="false">
      <c r="A1407" s="89"/>
      <c r="B1407" s="13" t="s">
        <v>1637</v>
      </c>
      <c r="D1407" s="89"/>
      <c r="F1407" s="87"/>
      <c r="G1407" s="13" t="s">
        <v>218</v>
      </c>
      <c r="H1407" s="88"/>
      <c r="J1407" s="13" t="s">
        <v>216</v>
      </c>
      <c r="K1407" s="90"/>
      <c r="L1407" s="13" t="s">
        <v>190</v>
      </c>
    </row>
    <row r="1408" customFormat="false" ht="13.5" hidden="false" customHeight="false" outlineLevel="0" collapsed="false">
      <c r="A1408" s="89"/>
      <c r="B1408" s="13" t="s">
        <v>1638</v>
      </c>
      <c r="D1408" s="89"/>
      <c r="F1408" s="87"/>
      <c r="G1408" s="13" t="s">
        <v>215</v>
      </c>
      <c r="H1408" s="88"/>
      <c r="J1408" s="13" t="s">
        <v>216</v>
      </c>
      <c r="K1408" s="90"/>
      <c r="L1408" s="13" t="s">
        <v>190</v>
      </c>
    </row>
    <row r="1409" customFormat="false" ht="13.5" hidden="false" customHeight="false" outlineLevel="0" collapsed="false">
      <c r="A1409" s="89"/>
      <c r="B1409" s="13" t="s">
        <v>1639</v>
      </c>
      <c r="D1409" s="89"/>
      <c r="F1409" s="87"/>
      <c r="G1409" s="13" t="s">
        <v>220</v>
      </c>
      <c r="H1409" s="88"/>
      <c r="J1409" s="13" t="s">
        <v>216</v>
      </c>
      <c r="K1409" s="90"/>
      <c r="L1409" s="13" t="s">
        <v>190</v>
      </c>
    </row>
    <row r="1410" customFormat="false" ht="13.5" hidden="false" customHeight="false" outlineLevel="0" collapsed="false">
      <c r="A1410" s="89"/>
      <c r="B1410" s="13" t="s">
        <v>1640</v>
      </c>
      <c r="D1410" s="89"/>
      <c r="F1410" s="87"/>
      <c r="G1410" s="13" t="s">
        <v>220</v>
      </c>
      <c r="H1410" s="88"/>
      <c r="J1410" s="13" t="n">
        <v>20</v>
      </c>
      <c r="K1410" s="90"/>
      <c r="L1410" s="13" t="s">
        <v>190</v>
      </c>
    </row>
    <row r="1411" customFormat="false" ht="13.5" hidden="false" customHeight="false" outlineLevel="0" collapsed="false">
      <c r="A1411" s="89"/>
      <c r="B1411" s="13" t="s">
        <v>1641</v>
      </c>
      <c r="D1411" s="89"/>
      <c r="F1411" s="87"/>
      <c r="G1411" s="13" t="s">
        <v>215</v>
      </c>
      <c r="H1411" s="88"/>
      <c r="J1411" s="13" t="s">
        <v>216</v>
      </c>
      <c r="K1411" s="90"/>
      <c r="L1411" s="13" t="s">
        <v>190</v>
      </c>
    </row>
    <row r="1412" customFormat="false" ht="13.5" hidden="false" customHeight="false" outlineLevel="0" collapsed="false">
      <c r="A1412" s="89"/>
      <c r="B1412" s="13" t="s">
        <v>1642</v>
      </c>
      <c r="D1412" s="89"/>
      <c r="F1412" s="87"/>
      <c r="G1412" s="13" t="s">
        <v>251</v>
      </c>
      <c r="H1412" s="88"/>
      <c r="J1412" s="13" t="s">
        <v>216</v>
      </c>
      <c r="K1412" s="90"/>
      <c r="L1412" s="13" t="s">
        <v>195</v>
      </c>
    </row>
    <row r="1413" customFormat="false" ht="13.5" hidden="false" customHeight="false" outlineLevel="0" collapsed="false">
      <c r="A1413" s="89"/>
      <c r="B1413" s="13" t="s">
        <v>1643</v>
      </c>
      <c r="D1413" s="89"/>
      <c r="F1413" s="87"/>
      <c r="G1413" s="13" t="s">
        <v>220</v>
      </c>
      <c r="H1413" s="88"/>
      <c r="J1413" s="13" t="s">
        <v>216</v>
      </c>
      <c r="K1413" s="90"/>
      <c r="L1413" s="13" t="s">
        <v>190</v>
      </c>
    </row>
    <row r="1414" customFormat="false" ht="13.5" hidden="false" customHeight="false" outlineLevel="0" collapsed="false">
      <c r="A1414" s="89"/>
      <c r="B1414" s="13" t="s">
        <v>1644</v>
      </c>
      <c r="D1414" s="89"/>
      <c r="F1414" s="87"/>
      <c r="G1414" s="13" t="s">
        <v>220</v>
      </c>
      <c r="H1414" s="88"/>
      <c r="J1414" s="13" t="s">
        <v>216</v>
      </c>
      <c r="L1414" s="13" t="s">
        <v>195</v>
      </c>
    </row>
    <row r="1415" customFormat="false" ht="13.5" hidden="false" customHeight="false" outlineLevel="0" collapsed="false">
      <c r="A1415" s="89"/>
      <c r="B1415" s="13" t="s">
        <v>1645</v>
      </c>
      <c r="D1415" s="89"/>
      <c r="F1415" s="87"/>
      <c r="G1415" s="13" t="s">
        <v>215</v>
      </c>
      <c r="H1415" s="88"/>
      <c r="J1415" s="13" t="s">
        <v>216</v>
      </c>
      <c r="K1415" s="90"/>
      <c r="L1415" s="13" t="s">
        <v>190</v>
      </c>
    </row>
    <row r="1416" customFormat="false" ht="13.5" hidden="false" customHeight="false" outlineLevel="0" collapsed="false">
      <c r="A1416" s="89"/>
      <c r="B1416" s="13" t="s">
        <v>1646</v>
      </c>
      <c r="D1416" s="89"/>
      <c r="F1416" s="87"/>
      <c r="G1416" s="13" t="s">
        <v>220</v>
      </c>
      <c r="H1416" s="88"/>
      <c r="J1416" s="13" t="s">
        <v>216</v>
      </c>
      <c r="K1416" s="90"/>
      <c r="L1416" s="13" t="s">
        <v>190</v>
      </c>
    </row>
    <row r="1417" customFormat="false" ht="13.5" hidden="false" customHeight="false" outlineLevel="0" collapsed="false">
      <c r="A1417" s="89"/>
      <c r="B1417" s="13" t="s">
        <v>1647</v>
      </c>
      <c r="D1417" s="89"/>
      <c r="F1417" s="87"/>
      <c r="G1417" s="13" t="s">
        <v>215</v>
      </c>
      <c r="H1417" s="88"/>
      <c r="J1417" s="13" t="s">
        <v>216</v>
      </c>
      <c r="K1417" s="90"/>
      <c r="L1417" s="13" t="s">
        <v>190</v>
      </c>
    </row>
    <row r="1418" customFormat="false" ht="13.5" hidden="false" customHeight="false" outlineLevel="0" collapsed="false">
      <c r="A1418" s="89"/>
      <c r="B1418" s="13" t="s">
        <v>1648</v>
      </c>
      <c r="D1418" s="89"/>
      <c r="F1418" s="87"/>
      <c r="G1418" s="13" t="s">
        <v>220</v>
      </c>
      <c r="H1418" s="88"/>
      <c r="J1418" s="13" t="s">
        <v>216</v>
      </c>
      <c r="K1418" s="90"/>
      <c r="L1418" s="13" t="s">
        <v>190</v>
      </c>
    </row>
    <row r="1419" customFormat="false" ht="13.5" hidden="false" customHeight="false" outlineLevel="0" collapsed="false">
      <c r="A1419" s="89"/>
      <c r="B1419" s="13" t="s">
        <v>1649</v>
      </c>
      <c r="D1419" s="89"/>
      <c r="F1419" s="87"/>
      <c r="G1419" s="13" t="s">
        <v>215</v>
      </c>
      <c r="H1419" s="88"/>
      <c r="J1419" s="13" t="s">
        <v>216</v>
      </c>
      <c r="K1419" s="90"/>
      <c r="L1419" s="13" t="s">
        <v>190</v>
      </c>
    </row>
    <row r="1420" customFormat="false" ht="13.5" hidden="false" customHeight="false" outlineLevel="0" collapsed="false">
      <c r="A1420" s="89"/>
      <c r="B1420" s="13" t="s">
        <v>1650</v>
      </c>
      <c r="D1420" s="89"/>
      <c r="F1420" s="87"/>
      <c r="G1420" s="13" t="s">
        <v>224</v>
      </c>
      <c r="H1420" s="88"/>
      <c r="J1420" s="13" t="n">
        <v>40</v>
      </c>
      <c r="K1420" s="90"/>
      <c r="L1420" s="13" t="s">
        <v>197</v>
      </c>
    </row>
    <row r="1421" customFormat="false" ht="13.5" hidden="false" customHeight="false" outlineLevel="0" collapsed="false">
      <c r="A1421" s="89"/>
      <c r="B1421" s="13" t="s">
        <v>1651</v>
      </c>
      <c r="D1421" s="89"/>
      <c r="F1421" s="87"/>
      <c r="G1421" s="13" t="s">
        <v>215</v>
      </c>
      <c r="H1421" s="88"/>
      <c r="J1421" s="13" t="s">
        <v>216</v>
      </c>
      <c r="K1421" s="90"/>
      <c r="L1421" s="13" t="s">
        <v>190</v>
      </c>
    </row>
    <row r="1422" customFormat="false" ht="13.5" hidden="false" customHeight="false" outlineLevel="0" collapsed="false">
      <c r="A1422" s="89"/>
      <c r="B1422" s="13" t="s">
        <v>1652</v>
      </c>
      <c r="D1422" s="89"/>
      <c r="F1422" s="87"/>
      <c r="G1422" s="13" t="s">
        <v>220</v>
      </c>
      <c r="H1422" s="88"/>
      <c r="J1422" s="13" t="s">
        <v>216</v>
      </c>
      <c r="K1422" s="90"/>
      <c r="L1422" s="13" t="s">
        <v>190</v>
      </c>
    </row>
    <row r="1423" customFormat="false" ht="13.5" hidden="false" customHeight="false" outlineLevel="0" collapsed="false">
      <c r="A1423" s="89"/>
      <c r="B1423" s="13" t="s">
        <v>1653</v>
      </c>
      <c r="D1423" s="89"/>
      <c r="F1423" s="87"/>
      <c r="G1423" s="13" t="s">
        <v>257</v>
      </c>
      <c r="H1423" s="88"/>
      <c r="J1423" s="13" t="s">
        <v>216</v>
      </c>
      <c r="K1423" s="90"/>
      <c r="L1423" s="13" t="s">
        <v>195</v>
      </c>
    </row>
    <row r="1424" customFormat="false" ht="13.5" hidden="false" customHeight="false" outlineLevel="0" collapsed="false">
      <c r="A1424" s="89"/>
      <c r="B1424" s="13" t="s">
        <v>1654</v>
      </c>
      <c r="D1424" s="89"/>
      <c r="F1424" s="87"/>
      <c r="G1424" s="13" t="s">
        <v>224</v>
      </c>
      <c r="H1424" s="88"/>
      <c r="J1424" s="13" t="n">
        <v>20</v>
      </c>
      <c r="K1424" s="90"/>
      <c r="L1424" s="13" t="s">
        <v>197</v>
      </c>
    </row>
    <row r="1425" customFormat="false" ht="13.5" hidden="false" customHeight="false" outlineLevel="0" collapsed="false">
      <c r="A1425" s="89"/>
      <c r="B1425" s="13" t="s">
        <v>1655</v>
      </c>
      <c r="D1425" s="89"/>
      <c r="F1425" s="87"/>
      <c r="G1425" s="13" t="s">
        <v>215</v>
      </c>
      <c r="H1425" s="88"/>
      <c r="J1425" s="13" t="s">
        <v>216</v>
      </c>
      <c r="K1425" s="90"/>
      <c r="L1425" s="13" t="s">
        <v>190</v>
      </c>
    </row>
    <row r="1426" customFormat="false" ht="13.5" hidden="false" customHeight="false" outlineLevel="0" collapsed="false">
      <c r="A1426" s="89"/>
      <c r="B1426" s="13" t="s">
        <v>1656</v>
      </c>
      <c r="D1426" s="89"/>
      <c r="F1426" s="87"/>
      <c r="G1426" s="13" t="s">
        <v>218</v>
      </c>
      <c r="H1426" s="88"/>
      <c r="J1426" s="13" t="s">
        <v>216</v>
      </c>
      <c r="K1426" s="90"/>
      <c r="L1426" s="13" t="s">
        <v>190</v>
      </c>
    </row>
    <row r="1427" customFormat="false" ht="13.5" hidden="false" customHeight="false" outlineLevel="0" collapsed="false">
      <c r="A1427" s="89"/>
      <c r="B1427" s="13" t="s">
        <v>1657</v>
      </c>
      <c r="D1427" s="89"/>
      <c r="F1427" s="87"/>
      <c r="G1427" s="13" t="s">
        <v>218</v>
      </c>
      <c r="H1427" s="88"/>
      <c r="J1427" s="13" t="s">
        <v>216</v>
      </c>
      <c r="K1427" s="90"/>
      <c r="L1427" s="13" t="s">
        <v>190</v>
      </c>
    </row>
    <row r="1428" customFormat="false" ht="13.5" hidden="false" customHeight="false" outlineLevel="0" collapsed="false">
      <c r="A1428" s="89"/>
      <c r="B1428" s="13" t="s">
        <v>1658</v>
      </c>
      <c r="D1428" s="89"/>
      <c r="F1428" s="87"/>
      <c r="G1428" s="13" t="s">
        <v>220</v>
      </c>
      <c r="H1428" s="88"/>
      <c r="J1428" s="13" t="s">
        <v>216</v>
      </c>
      <c r="K1428" s="90"/>
      <c r="L1428" s="13" t="s">
        <v>190</v>
      </c>
    </row>
    <row r="1429" customFormat="false" ht="13.5" hidden="false" customHeight="false" outlineLevel="0" collapsed="false">
      <c r="A1429" s="89"/>
      <c r="B1429" s="13" t="s">
        <v>1659</v>
      </c>
      <c r="D1429" s="89"/>
      <c r="F1429" s="87"/>
      <c r="G1429" s="13" t="s">
        <v>222</v>
      </c>
      <c r="H1429" s="88"/>
      <c r="J1429" s="13" t="n">
        <v>20</v>
      </c>
      <c r="K1429" s="90"/>
      <c r="L1429" s="13" t="s">
        <v>190</v>
      </c>
    </row>
    <row r="1430" customFormat="false" ht="13.5" hidden="false" customHeight="false" outlineLevel="0" collapsed="false">
      <c r="A1430" s="89"/>
      <c r="B1430" s="13" t="s">
        <v>1660</v>
      </c>
      <c r="D1430" s="89"/>
      <c r="F1430" s="87"/>
      <c r="G1430" s="13" t="s">
        <v>220</v>
      </c>
      <c r="H1430" s="88"/>
      <c r="J1430" s="13" t="s">
        <v>216</v>
      </c>
      <c r="K1430" s="90"/>
      <c r="L1430" s="13" t="s">
        <v>190</v>
      </c>
    </row>
    <row r="1431" customFormat="false" ht="13.5" hidden="false" customHeight="false" outlineLevel="0" collapsed="false">
      <c r="A1431" s="89"/>
      <c r="B1431" s="13" t="s">
        <v>1661</v>
      </c>
      <c r="D1431" s="89"/>
      <c r="F1431" s="87"/>
      <c r="G1431" s="13" t="s">
        <v>218</v>
      </c>
      <c r="H1431" s="88"/>
      <c r="J1431" s="13" t="s">
        <v>216</v>
      </c>
      <c r="K1431" s="90"/>
      <c r="L1431" s="13" t="s">
        <v>190</v>
      </c>
    </row>
    <row r="1432" customFormat="false" ht="13.5" hidden="false" customHeight="false" outlineLevel="0" collapsed="false">
      <c r="A1432" s="89"/>
      <c r="B1432" s="13" t="s">
        <v>1662</v>
      </c>
      <c r="D1432" s="89"/>
      <c r="F1432" s="87"/>
      <c r="G1432" s="13" t="s">
        <v>215</v>
      </c>
      <c r="H1432" s="88"/>
      <c r="J1432" s="13" t="s">
        <v>216</v>
      </c>
      <c r="L1432" s="13" t="s">
        <v>190</v>
      </c>
    </row>
    <row r="1433" customFormat="false" ht="13.5" hidden="false" customHeight="false" outlineLevel="0" collapsed="false">
      <c r="A1433" s="89"/>
      <c r="B1433" s="13" t="s">
        <v>1663</v>
      </c>
      <c r="D1433" s="89"/>
      <c r="F1433" s="87"/>
      <c r="G1433" s="13" t="s">
        <v>218</v>
      </c>
      <c r="H1433" s="88"/>
      <c r="J1433" s="13" t="n">
        <v>20</v>
      </c>
      <c r="K1433" s="90"/>
      <c r="L1433" s="13" t="s">
        <v>190</v>
      </c>
    </row>
    <row r="1434" customFormat="false" ht="13.5" hidden="false" customHeight="false" outlineLevel="0" collapsed="false">
      <c r="A1434" s="89"/>
      <c r="B1434" s="13" t="s">
        <v>1664</v>
      </c>
      <c r="D1434" s="89"/>
      <c r="F1434" s="87"/>
      <c r="G1434" s="13" t="s">
        <v>220</v>
      </c>
      <c r="H1434" s="88"/>
      <c r="J1434" s="13" t="s">
        <v>216</v>
      </c>
      <c r="K1434" s="90"/>
      <c r="L1434" s="13" t="s">
        <v>190</v>
      </c>
    </row>
    <row r="1435" customFormat="false" ht="13.5" hidden="false" customHeight="false" outlineLevel="0" collapsed="false">
      <c r="A1435" s="89"/>
      <c r="B1435" s="13" t="s">
        <v>1665</v>
      </c>
      <c r="D1435" s="89"/>
      <c r="F1435" s="87"/>
      <c r="G1435" s="13" t="s">
        <v>220</v>
      </c>
      <c r="H1435" s="88"/>
      <c r="J1435" s="13" t="s">
        <v>216</v>
      </c>
      <c r="K1435" s="90"/>
      <c r="L1435" s="13" t="s">
        <v>190</v>
      </c>
    </row>
    <row r="1436" customFormat="false" ht="13.5" hidden="false" customHeight="false" outlineLevel="0" collapsed="false">
      <c r="A1436" s="89"/>
      <c r="B1436" s="13" t="s">
        <v>1666</v>
      </c>
      <c r="D1436" s="89"/>
      <c r="F1436" s="87"/>
      <c r="G1436" s="13" t="s">
        <v>215</v>
      </c>
      <c r="H1436" s="88"/>
      <c r="J1436" s="13" t="s">
        <v>216</v>
      </c>
      <c r="K1436" s="90"/>
      <c r="L1436" s="13" t="s">
        <v>190</v>
      </c>
    </row>
    <row r="1437" customFormat="false" ht="13.5" hidden="false" customHeight="false" outlineLevel="0" collapsed="false">
      <c r="A1437" s="89"/>
      <c r="B1437" s="13" t="s">
        <v>1667</v>
      </c>
      <c r="D1437" s="89"/>
      <c r="F1437" s="87"/>
      <c r="G1437" s="13" t="s">
        <v>215</v>
      </c>
      <c r="H1437" s="88"/>
      <c r="J1437" s="13" t="s">
        <v>216</v>
      </c>
      <c r="K1437" s="90"/>
      <c r="L1437" s="13" t="s">
        <v>190</v>
      </c>
    </row>
    <row r="1438" customFormat="false" ht="13.5" hidden="false" customHeight="false" outlineLevel="0" collapsed="false">
      <c r="A1438" s="89"/>
      <c r="B1438" s="13" t="s">
        <v>1668</v>
      </c>
      <c r="D1438" s="89"/>
      <c r="F1438" s="87"/>
      <c r="G1438" s="13" t="s">
        <v>220</v>
      </c>
      <c r="H1438" s="88"/>
      <c r="J1438" s="13" t="n">
        <v>40</v>
      </c>
      <c r="K1438" s="90"/>
      <c r="L1438" s="13" t="s">
        <v>190</v>
      </c>
    </row>
    <row r="1439" customFormat="false" ht="13.5" hidden="false" customHeight="false" outlineLevel="0" collapsed="false">
      <c r="A1439" s="89"/>
      <c r="B1439" s="13" t="s">
        <v>1669</v>
      </c>
      <c r="D1439" s="89"/>
      <c r="F1439" s="87"/>
      <c r="G1439" s="13" t="s">
        <v>218</v>
      </c>
      <c r="H1439" s="88"/>
      <c r="J1439" s="13" t="s">
        <v>216</v>
      </c>
      <c r="K1439" s="90"/>
      <c r="L1439" s="13" t="s">
        <v>190</v>
      </c>
    </row>
    <row r="1440" customFormat="false" ht="13.5" hidden="false" customHeight="false" outlineLevel="0" collapsed="false">
      <c r="A1440" s="89"/>
      <c r="B1440" s="13" t="s">
        <v>1670</v>
      </c>
      <c r="D1440" s="89"/>
      <c r="F1440" s="87"/>
      <c r="G1440" s="13" t="s">
        <v>218</v>
      </c>
      <c r="H1440" s="88"/>
      <c r="J1440" s="13" t="s">
        <v>216</v>
      </c>
      <c r="K1440" s="90"/>
      <c r="L1440" s="13" t="s">
        <v>190</v>
      </c>
    </row>
    <row r="1441" customFormat="false" ht="13.5" hidden="false" customHeight="false" outlineLevel="0" collapsed="false">
      <c r="A1441" s="89"/>
      <c r="B1441" s="13" t="s">
        <v>1671</v>
      </c>
      <c r="D1441" s="89"/>
      <c r="F1441" s="87"/>
      <c r="G1441" s="13" t="s">
        <v>215</v>
      </c>
      <c r="H1441" s="88"/>
      <c r="J1441" s="13" t="n">
        <v>20</v>
      </c>
      <c r="K1441" s="90"/>
      <c r="L1441" s="13" t="s">
        <v>190</v>
      </c>
    </row>
    <row r="1442" customFormat="false" ht="13.5" hidden="false" customHeight="false" outlineLevel="0" collapsed="false">
      <c r="A1442" s="89"/>
      <c r="B1442" s="13" t="s">
        <v>1672</v>
      </c>
      <c r="D1442" s="89"/>
      <c r="F1442" s="87"/>
      <c r="G1442" s="13" t="s">
        <v>222</v>
      </c>
      <c r="H1442" s="88"/>
      <c r="J1442" s="13" t="s">
        <v>216</v>
      </c>
      <c r="K1442" s="90"/>
      <c r="L1442" s="13" t="s">
        <v>190</v>
      </c>
    </row>
    <row r="1443" customFormat="false" ht="13.5" hidden="false" customHeight="false" outlineLevel="0" collapsed="false">
      <c r="A1443" s="89"/>
      <c r="B1443" s="13" t="s">
        <v>1673</v>
      </c>
      <c r="D1443" s="89"/>
      <c r="F1443" s="87"/>
      <c r="G1443" s="13" t="s">
        <v>222</v>
      </c>
      <c r="H1443" s="88"/>
      <c r="J1443" s="13" t="s">
        <v>216</v>
      </c>
      <c r="K1443" s="90"/>
      <c r="L1443" s="13" t="s">
        <v>190</v>
      </c>
    </row>
    <row r="1444" customFormat="false" ht="13.5" hidden="false" customHeight="false" outlineLevel="0" collapsed="false">
      <c r="A1444" s="89"/>
      <c r="B1444" s="13" t="s">
        <v>1674</v>
      </c>
      <c r="D1444" s="89"/>
      <c r="F1444" s="87"/>
      <c r="G1444" s="13" t="s">
        <v>215</v>
      </c>
      <c r="H1444" s="88"/>
      <c r="J1444" s="13" t="s">
        <v>216</v>
      </c>
      <c r="K1444" s="90"/>
      <c r="L1444" s="13" t="s">
        <v>190</v>
      </c>
    </row>
    <row r="1445" customFormat="false" ht="13.5" hidden="false" customHeight="false" outlineLevel="0" collapsed="false">
      <c r="A1445" s="89"/>
      <c r="B1445" s="13" t="s">
        <v>1675</v>
      </c>
      <c r="D1445" s="89"/>
      <c r="F1445" s="87"/>
      <c r="G1445" s="13" t="s">
        <v>218</v>
      </c>
      <c r="H1445" s="88"/>
      <c r="J1445" s="13" t="s">
        <v>216</v>
      </c>
      <c r="K1445" s="90"/>
      <c r="L1445" s="13" t="s">
        <v>190</v>
      </c>
    </row>
    <row r="1446" customFormat="false" ht="13.5" hidden="false" customHeight="false" outlineLevel="0" collapsed="false">
      <c r="A1446" s="89"/>
      <c r="B1446" s="13" t="s">
        <v>1676</v>
      </c>
      <c r="D1446" s="89"/>
      <c r="F1446" s="87"/>
      <c r="G1446" s="13" t="s">
        <v>220</v>
      </c>
      <c r="H1446" s="88"/>
      <c r="J1446" s="13" t="s">
        <v>216</v>
      </c>
      <c r="K1446" s="90"/>
      <c r="L1446" s="13" t="s">
        <v>195</v>
      </c>
    </row>
    <row r="1447" customFormat="false" ht="13.5" hidden="false" customHeight="false" outlineLevel="0" collapsed="false">
      <c r="A1447" s="89"/>
      <c r="B1447" s="13" t="s">
        <v>1677</v>
      </c>
      <c r="D1447" s="89"/>
      <c r="F1447" s="87"/>
      <c r="G1447" s="13" t="s">
        <v>220</v>
      </c>
      <c r="H1447" s="88"/>
      <c r="J1447" s="13" t="s">
        <v>216</v>
      </c>
      <c r="K1447" s="90"/>
      <c r="L1447" s="13" t="s">
        <v>190</v>
      </c>
    </row>
    <row r="1448" customFormat="false" ht="13.5" hidden="false" customHeight="false" outlineLevel="0" collapsed="false">
      <c r="A1448" s="89"/>
      <c r="B1448" s="13" t="s">
        <v>1678</v>
      </c>
      <c r="D1448" s="89"/>
      <c r="F1448" s="87"/>
      <c r="G1448" s="13" t="s">
        <v>215</v>
      </c>
      <c r="H1448" s="88"/>
      <c r="J1448" s="13" t="s">
        <v>216</v>
      </c>
      <c r="K1448" s="90"/>
      <c r="L1448" s="13" t="s">
        <v>190</v>
      </c>
    </row>
    <row r="1449" customFormat="false" ht="13.5" hidden="false" customHeight="false" outlineLevel="0" collapsed="false">
      <c r="A1449" s="89"/>
      <c r="B1449" s="13" t="s">
        <v>1679</v>
      </c>
      <c r="D1449" s="89"/>
      <c r="F1449" s="87"/>
      <c r="G1449" s="13" t="s">
        <v>220</v>
      </c>
      <c r="H1449" s="88"/>
      <c r="J1449" s="13" t="s">
        <v>216</v>
      </c>
      <c r="K1449" s="90"/>
      <c r="L1449" s="13" t="s">
        <v>190</v>
      </c>
    </row>
    <row r="1450" customFormat="false" ht="13.5" hidden="false" customHeight="false" outlineLevel="0" collapsed="false">
      <c r="A1450" s="89"/>
      <c r="B1450" s="13" t="s">
        <v>1680</v>
      </c>
      <c r="D1450" s="89"/>
      <c r="F1450" s="87"/>
      <c r="G1450" s="13" t="s">
        <v>215</v>
      </c>
      <c r="H1450" s="88"/>
      <c r="J1450" s="13" t="s">
        <v>216</v>
      </c>
      <c r="K1450" s="90"/>
      <c r="L1450" s="13" t="s">
        <v>190</v>
      </c>
    </row>
    <row r="1451" customFormat="false" ht="13.5" hidden="false" customHeight="false" outlineLevel="0" collapsed="false">
      <c r="A1451" s="89"/>
      <c r="B1451" s="13" t="s">
        <v>1681</v>
      </c>
      <c r="D1451" s="89"/>
      <c r="F1451" s="87"/>
      <c r="G1451" s="13" t="s">
        <v>220</v>
      </c>
      <c r="H1451" s="88"/>
      <c r="J1451" s="13" t="n">
        <v>40</v>
      </c>
      <c r="K1451" s="90"/>
      <c r="L1451" s="13" t="s">
        <v>195</v>
      </c>
    </row>
    <row r="1452" customFormat="false" ht="13.5" hidden="false" customHeight="false" outlineLevel="0" collapsed="false">
      <c r="A1452" s="89"/>
      <c r="B1452" s="13" t="s">
        <v>1682</v>
      </c>
      <c r="D1452" s="89"/>
      <c r="F1452" s="87"/>
      <c r="G1452" s="13" t="s">
        <v>218</v>
      </c>
      <c r="H1452" s="88"/>
      <c r="J1452" s="13" t="s">
        <v>216</v>
      </c>
      <c r="K1452" s="90"/>
      <c r="L1452" s="13" t="s">
        <v>190</v>
      </c>
    </row>
    <row r="1453" customFormat="false" ht="13.5" hidden="false" customHeight="false" outlineLevel="0" collapsed="false">
      <c r="A1453" s="89"/>
      <c r="B1453" s="13" t="s">
        <v>1683</v>
      </c>
      <c r="D1453" s="89"/>
      <c r="F1453" s="87"/>
      <c r="G1453" s="13" t="s">
        <v>257</v>
      </c>
      <c r="H1453" s="88"/>
      <c r="J1453" s="13" t="n">
        <v>40</v>
      </c>
      <c r="K1453" s="90"/>
      <c r="L1453" s="13" t="s">
        <v>195</v>
      </c>
    </row>
    <row r="1454" customFormat="false" ht="13.5" hidden="false" customHeight="false" outlineLevel="0" collapsed="false">
      <c r="A1454" s="89"/>
      <c r="B1454" s="13" t="s">
        <v>1684</v>
      </c>
      <c r="D1454" s="89"/>
      <c r="F1454" s="87"/>
      <c r="G1454" s="13" t="s">
        <v>224</v>
      </c>
      <c r="H1454" s="88"/>
      <c r="J1454" s="13" t="n">
        <v>40</v>
      </c>
      <c r="K1454" s="90"/>
      <c r="L1454" s="13" t="s">
        <v>195</v>
      </c>
    </row>
    <row r="1455" customFormat="false" ht="13.5" hidden="false" customHeight="false" outlineLevel="0" collapsed="false">
      <c r="A1455" s="89"/>
      <c r="B1455" s="13" t="s">
        <v>1685</v>
      </c>
      <c r="D1455" s="89"/>
      <c r="F1455" s="87"/>
      <c r="G1455" s="13" t="s">
        <v>218</v>
      </c>
      <c r="H1455" s="88"/>
      <c r="J1455" s="13" t="s">
        <v>216</v>
      </c>
      <c r="K1455" s="90"/>
      <c r="L1455" s="13" t="s">
        <v>190</v>
      </c>
    </row>
    <row r="1456" customFormat="false" ht="13.5" hidden="false" customHeight="false" outlineLevel="0" collapsed="false">
      <c r="A1456" s="89"/>
      <c r="B1456" s="13" t="s">
        <v>1686</v>
      </c>
      <c r="D1456" s="89"/>
      <c r="F1456" s="87"/>
      <c r="G1456" s="13" t="s">
        <v>220</v>
      </c>
      <c r="H1456" s="88"/>
      <c r="J1456" s="13" t="s">
        <v>216</v>
      </c>
      <c r="K1456" s="90"/>
      <c r="L1456" s="13" t="s">
        <v>190</v>
      </c>
    </row>
    <row r="1457" customFormat="false" ht="13.5" hidden="false" customHeight="false" outlineLevel="0" collapsed="false">
      <c r="A1457" s="89"/>
      <c r="B1457" s="13" t="s">
        <v>1687</v>
      </c>
      <c r="D1457" s="89"/>
      <c r="F1457" s="87"/>
      <c r="G1457" s="13" t="s">
        <v>215</v>
      </c>
      <c r="H1457" s="88"/>
      <c r="J1457" s="13" t="n">
        <v>20</v>
      </c>
      <c r="K1457" s="90"/>
      <c r="L1457" s="13" t="s">
        <v>190</v>
      </c>
    </row>
    <row r="1458" customFormat="false" ht="13.5" hidden="false" customHeight="false" outlineLevel="0" collapsed="false">
      <c r="A1458" s="89"/>
      <c r="B1458" s="13" t="s">
        <v>1688</v>
      </c>
      <c r="D1458" s="89"/>
      <c r="F1458" s="87"/>
      <c r="G1458" s="13" t="s">
        <v>215</v>
      </c>
      <c r="H1458" s="88"/>
      <c r="J1458" s="13" t="s">
        <v>216</v>
      </c>
      <c r="K1458" s="90"/>
      <c r="L1458" s="13" t="s">
        <v>190</v>
      </c>
    </row>
    <row r="1459" customFormat="false" ht="13.5" hidden="false" customHeight="false" outlineLevel="0" collapsed="false">
      <c r="A1459" s="89"/>
      <c r="B1459" s="13" t="s">
        <v>1689</v>
      </c>
      <c r="D1459" s="89"/>
      <c r="F1459" s="87"/>
      <c r="G1459" s="13" t="s">
        <v>224</v>
      </c>
      <c r="H1459" s="88"/>
      <c r="J1459" s="13" t="n">
        <v>40</v>
      </c>
      <c r="K1459" s="90"/>
      <c r="L1459" s="13" t="s">
        <v>197</v>
      </c>
    </row>
    <row r="1460" customFormat="false" ht="13.5" hidden="false" customHeight="false" outlineLevel="0" collapsed="false">
      <c r="A1460" s="89"/>
      <c r="B1460" s="13" t="s">
        <v>1690</v>
      </c>
      <c r="D1460" s="89"/>
      <c r="F1460" s="87"/>
      <c r="G1460" s="13" t="s">
        <v>222</v>
      </c>
      <c r="H1460" s="88"/>
      <c r="J1460" s="13" t="s">
        <v>216</v>
      </c>
      <c r="K1460" s="90"/>
      <c r="L1460" s="13" t="s">
        <v>190</v>
      </c>
    </row>
    <row r="1461" customFormat="false" ht="13.5" hidden="false" customHeight="false" outlineLevel="0" collapsed="false">
      <c r="A1461" s="89"/>
      <c r="B1461" s="13" t="s">
        <v>1691</v>
      </c>
      <c r="D1461" s="89"/>
      <c r="F1461" s="87"/>
      <c r="G1461" s="13" t="s">
        <v>220</v>
      </c>
      <c r="H1461" s="88"/>
      <c r="J1461" s="13" t="s">
        <v>216</v>
      </c>
      <c r="K1461" s="90"/>
      <c r="L1461" s="13" t="s">
        <v>190</v>
      </c>
    </row>
    <row r="1462" customFormat="false" ht="13.5" hidden="false" customHeight="false" outlineLevel="0" collapsed="false">
      <c r="A1462" s="89"/>
      <c r="B1462" s="13" t="s">
        <v>1692</v>
      </c>
      <c r="D1462" s="89"/>
      <c r="F1462" s="87"/>
      <c r="G1462" s="13" t="s">
        <v>224</v>
      </c>
      <c r="H1462" s="88"/>
      <c r="J1462" s="13" t="n">
        <v>40</v>
      </c>
      <c r="K1462" s="90"/>
      <c r="L1462" s="13" t="s">
        <v>195</v>
      </c>
    </row>
    <row r="1463" customFormat="false" ht="13.5" hidden="false" customHeight="false" outlineLevel="0" collapsed="false">
      <c r="A1463" s="89"/>
      <c r="B1463" s="13" t="s">
        <v>1693</v>
      </c>
      <c r="D1463" s="89"/>
      <c r="F1463" s="87"/>
      <c r="G1463" s="13" t="s">
        <v>220</v>
      </c>
      <c r="H1463" s="88"/>
      <c r="J1463" s="13" t="s">
        <v>216</v>
      </c>
      <c r="K1463" s="90"/>
      <c r="L1463" s="13" t="s">
        <v>190</v>
      </c>
    </row>
    <row r="1464" customFormat="false" ht="13.5" hidden="false" customHeight="false" outlineLevel="0" collapsed="false">
      <c r="A1464" s="89"/>
      <c r="B1464" s="13" t="s">
        <v>1694</v>
      </c>
      <c r="D1464" s="89"/>
      <c r="F1464" s="87"/>
      <c r="G1464" s="13" t="s">
        <v>220</v>
      </c>
      <c r="H1464" s="88"/>
      <c r="J1464" s="13" t="s">
        <v>216</v>
      </c>
      <c r="K1464" s="90"/>
      <c r="L1464" s="13" t="s">
        <v>195</v>
      </c>
    </row>
    <row r="1465" customFormat="false" ht="13.5" hidden="false" customHeight="false" outlineLevel="0" collapsed="false">
      <c r="A1465" s="89"/>
      <c r="B1465" s="13" t="s">
        <v>1695</v>
      </c>
      <c r="D1465" s="89"/>
      <c r="F1465" s="87"/>
      <c r="G1465" s="13" t="s">
        <v>220</v>
      </c>
      <c r="H1465" s="88"/>
      <c r="J1465" s="13" t="s">
        <v>216</v>
      </c>
      <c r="K1465" s="90"/>
      <c r="L1465" s="13" t="s">
        <v>190</v>
      </c>
    </row>
    <row r="1466" customFormat="false" ht="13.5" hidden="false" customHeight="false" outlineLevel="0" collapsed="false">
      <c r="A1466" s="89"/>
      <c r="B1466" s="13" t="s">
        <v>1696</v>
      </c>
      <c r="D1466" s="89"/>
      <c r="F1466" s="87"/>
      <c r="G1466" s="13" t="s">
        <v>218</v>
      </c>
      <c r="H1466" s="88"/>
      <c r="J1466" s="13" t="s">
        <v>216</v>
      </c>
      <c r="K1466" s="90"/>
      <c r="L1466" s="13" t="s">
        <v>190</v>
      </c>
    </row>
    <row r="1467" customFormat="false" ht="13.5" hidden="false" customHeight="false" outlineLevel="0" collapsed="false">
      <c r="A1467" s="89"/>
      <c r="B1467" s="13" t="s">
        <v>1697</v>
      </c>
      <c r="D1467" s="89"/>
      <c r="F1467" s="87"/>
      <c r="G1467" s="13" t="s">
        <v>218</v>
      </c>
      <c r="H1467" s="88"/>
      <c r="J1467" s="13" t="s">
        <v>216</v>
      </c>
      <c r="K1467" s="90"/>
      <c r="L1467" s="13" t="s">
        <v>190</v>
      </c>
    </row>
    <row r="1468" customFormat="false" ht="13.5" hidden="false" customHeight="false" outlineLevel="0" collapsed="false">
      <c r="A1468" s="89"/>
      <c r="B1468" s="13" t="s">
        <v>1698</v>
      </c>
      <c r="D1468" s="89"/>
      <c r="F1468" s="87"/>
      <c r="G1468" s="13" t="s">
        <v>220</v>
      </c>
      <c r="H1468" s="88"/>
      <c r="J1468" s="13" t="s">
        <v>216</v>
      </c>
      <c r="K1468" s="90"/>
      <c r="L1468" s="13" t="s">
        <v>190</v>
      </c>
    </row>
    <row r="1469" customFormat="false" ht="13.5" hidden="false" customHeight="false" outlineLevel="0" collapsed="false">
      <c r="A1469" s="89"/>
      <c r="B1469" s="13" t="s">
        <v>1699</v>
      </c>
      <c r="D1469" s="89"/>
      <c r="F1469" s="87"/>
      <c r="G1469" s="13" t="s">
        <v>220</v>
      </c>
      <c r="H1469" s="88"/>
      <c r="J1469" s="13" t="s">
        <v>216</v>
      </c>
      <c r="K1469" s="90"/>
      <c r="L1469" s="13" t="s">
        <v>190</v>
      </c>
    </row>
    <row r="1470" customFormat="false" ht="13.5" hidden="false" customHeight="false" outlineLevel="0" collapsed="false">
      <c r="A1470" s="89"/>
      <c r="B1470" s="13" t="s">
        <v>1700</v>
      </c>
      <c r="D1470" s="89"/>
      <c r="F1470" s="87"/>
      <c r="G1470" s="13" t="s">
        <v>218</v>
      </c>
      <c r="H1470" s="88"/>
      <c r="J1470" s="13" t="s">
        <v>216</v>
      </c>
      <c r="K1470" s="90"/>
      <c r="L1470" s="13" t="s">
        <v>190</v>
      </c>
    </row>
    <row r="1471" customFormat="false" ht="13.5" hidden="false" customHeight="false" outlineLevel="0" collapsed="false">
      <c r="A1471" s="89"/>
      <c r="B1471" s="13" t="s">
        <v>1701</v>
      </c>
      <c r="D1471" s="89"/>
      <c r="F1471" s="87"/>
      <c r="G1471" s="13" t="s">
        <v>224</v>
      </c>
      <c r="H1471" s="88"/>
      <c r="J1471" s="13" t="n">
        <v>20</v>
      </c>
      <c r="K1471" s="90"/>
      <c r="L1471" s="13" t="s">
        <v>195</v>
      </c>
    </row>
    <row r="1472" customFormat="false" ht="13.5" hidden="false" customHeight="false" outlineLevel="0" collapsed="false">
      <c r="A1472" s="89"/>
      <c r="B1472" s="13" t="s">
        <v>1702</v>
      </c>
      <c r="D1472" s="89"/>
      <c r="F1472" s="87"/>
      <c r="G1472" s="13" t="s">
        <v>277</v>
      </c>
      <c r="H1472" s="88"/>
      <c r="J1472" s="13" t="n">
        <v>40</v>
      </c>
      <c r="K1472" s="90"/>
      <c r="L1472" s="13" t="s">
        <v>195</v>
      </c>
    </row>
    <row r="1473" customFormat="false" ht="13.5" hidden="false" customHeight="false" outlineLevel="0" collapsed="false">
      <c r="A1473" s="89"/>
      <c r="B1473" s="13" t="s">
        <v>1703</v>
      </c>
      <c r="D1473" s="89"/>
      <c r="F1473" s="87"/>
      <c r="G1473" s="13" t="s">
        <v>220</v>
      </c>
      <c r="H1473" s="88"/>
      <c r="J1473" s="13" t="n">
        <v>20</v>
      </c>
      <c r="K1473" s="90"/>
      <c r="L1473" s="13" t="s">
        <v>190</v>
      </c>
    </row>
    <row r="1474" customFormat="false" ht="13.5" hidden="false" customHeight="false" outlineLevel="0" collapsed="false">
      <c r="A1474" s="89"/>
      <c r="B1474" s="13" t="s">
        <v>1704</v>
      </c>
      <c r="D1474" s="89"/>
      <c r="F1474" s="87"/>
      <c r="G1474" s="13" t="s">
        <v>224</v>
      </c>
      <c r="H1474" s="88"/>
      <c r="J1474" s="13" t="n">
        <v>40</v>
      </c>
      <c r="K1474" s="90"/>
      <c r="L1474" s="13" t="s">
        <v>190</v>
      </c>
    </row>
    <row r="1475" customFormat="false" ht="13.5" hidden="false" customHeight="false" outlineLevel="0" collapsed="false">
      <c r="A1475" s="89"/>
      <c r="B1475" s="13" t="s">
        <v>1705</v>
      </c>
      <c r="D1475" s="89"/>
      <c r="F1475" s="87"/>
      <c r="G1475" s="13" t="s">
        <v>215</v>
      </c>
      <c r="H1475" s="88"/>
      <c r="J1475" s="13" t="s">
        <v>216</v>
      </c>
      <c r="K1475" s="90"/>
      <c r="L1475" s="13" t="s">
        <v>190</v>
      </c>
    </row>
    <row r="1476" customFormat="false" ht="13.5" hidden="false" customHeight="false" outlineLevel="0" collapsed="false">
      <c r="A1476" s="89"/>
      <c r="B1476" s="13" t="s">
        <v>1706</v>
      </c>
      <c r="D1476" s="89"/>
      <c r="F1476" s="87"/>
      <c r="G1476" s="13" t="s">
        <v>218</v>
      </c>
      <c r="H1476" s="88"/>
      <c r="J1476" s="13" t="s">
        <v>216</v>
      </c>
      <c r="K1476" s="90"/>
      <c r="L1476" s="13" t="s">
        <v>190</v>
      </c>
    </row>
    <row r="1477" customFormat="false" ht="13.5" hidden="false" customHeight="false" outlineLevel="0" collapsed="false">
      <c r="A1477" s="89"/>
      <c r="B1477" s="13" t="s">
        <v>1707</v>
      </c>
      <c r="D1477" s="89"/>
      <c r="F1477" s="87"/>
      <c r="G1477" s="13" t="s">
        <v>218</v>
      </c>
      <c r="H1477" s="88"/>
      <c r="J1477" s="13" t="s">
        <v>216</v>
      </c>
      <c r="K1477" s="90"/>
      <c r="L1477" s="13" t="s">
        <v>190</v>
      </c>
    </row>
    <row r="1478" customFormat="false" ht="13.5" hidden="false" customHeight="false" outlineLevel="0" collapsed="false">
      <c r="A1478" s="89"/>
      <c r="B1478" s="13" t="s">
        <v>1708</v>
      </c>
      <c r="D1478" s="89"/>
      <c r="F1478" s="87"/>
      <c r="G1478" s="13" t="s">
        <v>215</v>
      </c>
      <c r="H1478" s="88"/>
      <c r="J1478" s="13" t="n">
        <v>40</v>
      </c>
      <c r="K1478" s="90"/>
      <c r="L1478" s="13" t="s">
        <v>190</v>
      </c>
    </row>
    <row r="1479" customFormat="false" ht="13.5" hidden="false" customHeight="false" outlineLevel="0" collapsed="false">
      <c r="A1479" s="89"/>
      <c r="B1479" s="13" t="s">
        <v>1709</v>
      </c>
      <c r="D1479" s="89"/>
      <c r="F1479" s="87"/>
      <c r="G1479" s="13" t="s">
        <v>215</v>
      </c>
      <c r="H1479" s="88"/>
      <c r="J1479" s="13" t="s">
        <v>216</v>
      </c>
      <c r="K1479" s="90"/>
      <c r="L1479" s="13" t="s">
        <v>190</v>
      </c>
    </row>
    <row r="1480" customFormat="false" ht="13.5" hidden="false" customHeight="false" outlineLevel="0" collapsed="false">
      <c r="A1480" s="89"/>
      <c r="B1480" s="13" t="s">
        <v>1710</v>
      </c>
      <c r="D1480" s="89"/>
      <c r="F1480" s="87"/>
      <c r="G1480" s="13" t="s">
        <v>224</v>
      </c>
      <c r="H1480" s="88"/>
      <c r="J1480" s="13" t="n">
        <v>20</v>
      </c>
      <c r="K1480" s="90"/>
      <c r="L1480" s="13" t="s">
        <v>332</v>
      </c>
    </row>
    <row r="1481" customFormat="false" ht="13.5" hidden="false" customHeight="false" outlineLevel="0" collapsed="false">
      <c r="A1481" s="89"/>
      <c r="B1481" s="13" t="s">
        <v>1711</v>
      </c>
      <c r="D1481" s="89"/>
      <c r="F1481" s="87"/>
      <c r="G1481" s="13" t="s">
        <v>220</v>
      </c>
      <c r="H1481" s="88"/>
      <c r="J1481" s="13" t="s">
        <v>216</v>
      </c>
      <c r="K1481" s="90"/>
      <c r="L1481" s="13" t="s">
        <v>190</v>
      </c>
    </row>
    <row r="1482" customFormat="false" ht="13.5" hidden="false" customHeight="false" outlineLevel="0" collapsed="false">
      <c r="A1482" s="89"/>
      <c r="B1482" s="13" t="s">
        <v>1712</v>
      </c>
      <c r="D1482" s="89"/>
      <c r="F1482" s="87"/>
      <c r="G1482" s="13" t="s">
        <v>215</v>
      </c>
      <c r="H1482" s="88"/>
      <c r="J1482" s="13" t="s">
        <v>216</v>
      </c>
      <c r="K1482" s="90"/>
      <c r="L1482" s="13" t="s">
        <v>190</v>
      </c>
    </row>
    <row r="1483" customFormat="false" ht="13.5" hidden="false" customHeight="false" outlineLevel="0" collapsed="false">
      <c r="A1483" s="89"/>
      <c r="B1483" s="13" t="s">
        <v>1713</v>
      </c>
      <c r="D1483" s="89"/>
      <c r="F1483" s="87"/>
      <c r="G1483" s="13" t="s">
        <v>218</v>
      </c>
      <c r="H1483" s="88"/>
      <c r="J1483" s="13" t="s">
        <v>216</v>
      </c>
      <c r="K1483" s="90"/>
      <c r="L1483" s="13" t="s">
        <v>190</v>
      </c>
    </row>
    <row r="1484" customFormat="false" ht="13.5" hidden="false" customHeight="false" outlineLevel="0" collapsed="false">
      <c r="A1484" s="89"/>
      <c r="B1484" s="13" t="s">
        <v>1714</v>
      </c>
      <c r="D1484" s="89"/>
      <c r="F1484" s="87"/>
      <c r="G1484" s="13" t="s">
        <v>224</v>
      </c>
      <c r="H1484" s="88"/>
      <c r="J1484" s="13" t="n">
        <v>20</v>
      </c>
      <c r="K1484" s="90"/>
      <c r="L1484" s="13" t="s">
        <v>197</v>
      </c>
    </row>
    <row r="1485" customFormat="false" ht="13.5" hidden="false" customHeight="false" outlineLevel="0" collapsed="false">
      <c r="A1485" s="89"/>
      <c r="B1485" s="13" t="s">
        <v>1715</v>
      </c>
      <c r="D1485" s="89"/>
      <c r="F1485" s="87"/>
      <c r="G1485" s="13" t="s">
        <v>220</v>
      </c>
      <c r="H1485" s="88"/>
      <c r="J1485" s="13" t="s">
        <v>216</v>
      </c>
      <c r="K1485" s="90"/>
      <c r="L1485" s="13" t="s">
        <v>190</v>
      </c>
    </row>
    <row r="1486" customFormat="false" ht="13.5" hidden="false" customHeight="false" outlineLevel="0" collapsed="false">
      <c r="A1486" s="89"/>
      <c r="B1486" s="13" t="s">
        <v>1716</v>
      </c>
      <c r="D1486" s="89"/>
      <c r="F1486" s="87"/>
      <c r="G1486" s="13" t="s">
        <v>220</v>
      </c>
      <c r="H1486" s="88"/>
      <c r="J1486" s="13" t="s">
        <v>216</v>
      </c>
      <c r="K1486" s="90"/>
      <c r="L1486" s="13" t="s">
        <v>190</v>
      </c>
    </row>
    <row r="1487" customFormat="false" ht="13.5" hidden="false" customHeight="false" outlineLevel="0" collapsed="false">
      <c r="A1487" s="89"/>
      <c r="B1487" s="13" t="s">
        <v>1717</v>
      </c>
      <c r="D1487" s="89"/>
      <c r="F1487" s="87"/>
      <c r="G1487" s="13" t="s">
        <v>220</v>
      </c>
      <c r="H1487" s="88"/>
      <c r="J1487" s="13" t="s">
        <v>216</v>
      </c>
      <c r="K1487" s="90"/>
      <c r="L1487" s="13" t="s">
        <v>190</v>
      </c>
    </row>
    <row r="1488" customFormat="false" ht="13.5" hidden="false" customHeight="false" outlineLevel="0" collapsed="false">
      <c r="A1488" s="89"/>
      <c r="B1488" s="13" t="s">
        <v>1718</v>
      </c>
      <c r="D1488" s="89"/>
      <c r="F1488" s="87"/>
      <c r="G1488" s="13" t="s">
        <v>224</v>
      </c>
      <c r="H1488" s="88"/>
      <c r="J1488" s="13" t="n">
        <v>40</v>
      </c>
      <c r="K1488" s="90"/>
      <c r="L1488" s="13" t="s">
        <v>195</v>
      </c>
    </row>
    <row r="1489" customFormat="false" ht="13.5" hidden="false" customHeight="false" outlineLevel="0" collapsed="false">
      <c r="A1489" s="89"/>
      <c r="B1489" s="13" t="s">
        <v>1719</v>
      </c>
      <c r="D1489" s="89"/>
      <c r="F1489" s="87"/>
      <c r="G1489" s="13" t="s">
        <v>224</v>
      </c>
      <c r="H1489" s="88"/>
      <c r="J1489" s="13" t="n">
        <v>20</v>
      </c>
      <c r="K1489" s="90"/>
      <c r="L1489" s="13" t="s">
        <v>197</v>
      </c>
    </row>
    <row r="1490" customFormat="false" ht="13.5" hidden="false" customHeight="false" outlineLevel="0" collapsed="false">
      <c r="A1490" s="89"/>
      <c r="B1490" s="13" t="s">
        <v>1720</v>
      </c>
      <c r="D1490" s="89"/>
      <c r="F1490" s="87"/>
      <c r="G1490" s="13" t="s">
        <v>222</v>
      </c>
      <c r="H1490" s="88"/>
      <c r="J1490" s="13" t="s">
        <v>216</v>
      </c>
      <c r="K1490" s="90"/>
      <c r="L1490" s="13" t="s">
        <v>190</v>
      </c>
    </row>
    <row r="1491" customFormat="false" ht="13.5" hidden="false" customHeight="false" outlineLevel="0" collapsed="false">
      <c r="A1491" s="89"/>
      <c r="B1491" s="13" t="s">
        <v>1721</v>
      </c>
      <c r="D1491" s="89"/>
      <c r="F1491" s="87"/>
      <c r="G1491" s="13" t="s">
        <v>215</v>
      </c>
      <c r="H1491" s="88"/>
      <c r="J1491" s="13" t="s">
        <v>216</v>
      </c>
      <c r="K1491" s="90"/>
      <c r="L1491" s="13" t="s">
        <v>190</v>
      </c>
    </row>
    <row r="1492" customFormat="false" ht="13.5" hidden="false" customHeight="false" outlineLevel="0" collapsed="false">
      <c r="A1492" s="89"/>
      <c r="B1492" s="13" t="s">
        <v>1722</v>
      </c>
      <c r="D1492" s="89"/>
      <c r="F1492" s="87"/>
      <c r="G1492" s="13" t="s">
        <v>222</v>
      </c>
      <c r="H1492" s="88"/>
      <c r="J1492" s="13" t="s">
        <v>216</v>
      </c>
      <c r="K1492" s="90"/>
      <c r="L1492" s="13" t="s">
        <v>190</v>
      </c>
    </row>
    <row r="1493" customFormat="false" ht="13.5" hidden="false" customHeight="false" outlineLevel="0" collapsed="false">
      <c r="A1493" s="89"/>
      <c r="B1493" s="13" t="s">
        <v>1723</v>
      </c>
      <c r="D1493" s="89"/>
      <c r="F1493" s="87"/>
      <c r="G1493" s="13" t="s">
        <v>224</v>
      </c>
      <c r="H1493" s="88"/>
      <c r="J1493" s="13" t="n">
        <v>20</v>
      </c>
      <c r="K1493" s="90"/>
      <c r="L1493" s="13" t="s">
        <v>190</v>
      </c>
    </row>
    <row r="1494" customFormat="false" ht="13.5" hidden="false" customHeight="false" outlineLevel="0" collapsed="false">
      <c r="A1494" s="89"/>
      <c r="B1494" s="13" t="s">
        <v>1724</v>
      </c>
      <c r="D1494" s="89"/>
      <c r="F1494" s="87"/>
      <c r="G1494" s="13" t="s">
        <v>224</v>
      </c>
      <c r="H1494" s="88"/>
      <c r="J1494" s="13" t="n">
        <v>20</v>
      </c>
      <c r="K1494" s="90"/>
      <c r="L1494" s="13" t="s">
        <v>195</v>
      </c>
    </row>
    <row r="1495" customFormat="false" ht="13.5" hidden="false" customHeight="false" outlineLevel="0" collapsed="false">
      <c r="A1495" s="89"/>
      <c r="B1495" s="13" t="s">
        <v>1725</v>
      </c>
      <c r="D1495" s="89"/>
      <c r="F1495" s="87"/>
      <c r="G1495" s="13" t="s">
        <v>215</v>
      </c>
      <c r="H1495" s="88"/>
      <c r="J1495" s="13" t="s">
        <v>216</v>
      </c>
      <c r="K1495" s="90"/>
      <c r="L1495" s="13" t="s">
        <v>190</v>
      </c>
    </row>
    <row r="1496" customFormat="false" ht="13.5" hidden="false" customHeight="false" outlineLevel="0" collapsed="false">
      <c r="A1496" s="89"/>
      <c r="B1496" s="13" t="s">
        <v>1726</v>
      </c>
      <c r="D1496" s="89"/>
      <c r="F1496" s="87"/>
      <c r="G1496" s="13" t="s">
        <v>222</v>
      </c>
      <c r="H1496" s="88"/>
      <c r="J1496" s="13" t="s">
        <v>216</v>
      </c>
      <c r="K1496" s="90"/>
      <c r="L1496" s="13" t="s">
        <v>190</v>
      </c>
    </row>
    <row r="1497" customFormat="false" ht="13.5" hidden="false" customHeight="false" outlineLevel="0" collapsed="false">
      <c r="A1497" s="89"/>
      <c r="B1497" s="13" t="s">
        <v>1727</v>
      </c>
      <c r="D1497" s="89"/>
      <c r="F1497" s="87"/>
      <c r="G1497" s="13" t="s">
        <v>222</v>
      </c>
      <c r="H1497" s="88"/>
      <c r="J1497" s="13" t="s">
        <v>216</v>
      </c>
      <c r="K1497" s="90"/>
      <c r="L1497" s="13" t="s">
        <v>190</v>
      </c>
    </row>
    <row r="1498" customFormat="false" ht="13.5" hidden="false" customHeight="false" outlineLevel="0" collapsed="false">
      <c r="A1498" s="89"/>
      <c r="B1498" s="13" t="s">
        <v>1728</v>
      </c>
      <c r="D1498" s="89"/>
      <c r="F1498" s="87"/>
      <c r="G1498" s="13" t="s">
        <v>215</v>
      </c>
      <c r="H1498" s="88"/>
      <c r="J1498" s="13" t="s">
        <v>216</v>
      </c>
      <c r="K1498" s="90"/>
      <c r="L1498" s="13" t="s">
        <v>190</v>
      </c>
    </row>
    <row r="1499" customFormat="false" ht="13.5" hidden="false" customHeight="false" outlineLevel="0" collapsed="false">
      <c r="A1499" s="89"/>
      <c r="B1499" s="13" t="s">
        <v>1729</v>
      </c>
      <c r="D1499" s="89"/>
      <c r="F1499" s="87"/>
      <c r="G1499" s="13" t="s">
        <v>215</v>
      </c>
      <c r="H1499" s="88"/>
      <c r="J1499" s="13" t="s">
        <v>216</v>
      </c>
      <c r="K1499" s="90"/>
      <c r="L1499" s="13" t="s">
        <v>190</v>
      </c>
    </row>
    <row r="1500" customFormat="false" ht="13.5" hidden="false" customHeight="false" outlineLevel="0" collapsed="false">
      <c r="A1500" s="89"/>
      <c r="B1500" s="13" t="s">
        <v>1730</v>
      </c>
      <c r="D1500" s="89"/>
      <c r="F1500" s="87"/>
      <c r="G1500" s="13" t="s">
        <v>222</v>
      </c>
      <c r="H1500" s="88"/>
      <c r="J1500" s="13" t="s">
        <v>216</v>
      </c>
      <c r="K1500" s="90"/>
      <c r="L1500" s="13" t="s">
        <v>190</v>
      </c>
    </row>
    <row r="1501" customFormat="false" ht="13.5" hidden="false" customHeight="false" outlineLevel="0" collapsed="false">
      <c r="A1501" s="89"/>
      <c r="B1501" s="13" t="s">
        <v>1731</v>
      </c>
      <c r="D1501" s="89"/>
      <c r="F1501" s="87"/>
      <c r="G1501" s="13" t="s">
        <v>215</v>
      </c>
      <c r="H1501" s="88"/>
      <c r="J1501" s="13" t="s">
        <v>216</v>
      </c>
      <c r="K1501" s="90"/>
      <c r="L1501" s="13" t="s">
        <v>190</v>
      </c>
    </row>
    <row r="1502" customFormat="false" ht="13.5" hidden="false" customHeight="false" outlineLevel="0" collapsed="false">
      <c r="A1502" s="89"/>
      <c r="B1502" s="13" t="s">
        <v>1732</v>
      </c>
      <c r="D1502" s="89"/>
      <c r="F1502" s="87"/>
      <c r="G1502" s="13" t="s">
        <v>220</v>
      </c>
      <c r="H1502" s="88"/>
      <c r="J1502" s="13" t="s">
        <v>216</v>
      </c>
      <c r="K1502" s="90"/>
      <c r="L1502" s="13" t="s">
        <v>190</v>
      </c>
    </row>
    <row r="1503" customFormat="false" ht="13.5" hidden="false" customHeight="false" outlineLevel="0" collapsed="false">
      <c r="A1503" s="89"/>
      <c r="B1503" s="13" t="s">
        <v>1733</v>
      </c>
      <c r="D1503" s="89"/>
      <c r="F1503" s="87"/>
      <c r="G1503" s="13" t="s">
        <v>215</v>
      </c>
      <c r="H1503" s="88"/>
      <c r="J1503" s="13" t="s">
        <v>216</v>
      </c>
      <c r="K1503" s="90"/>
      <c r="L1503" s="13" t="s">
        <v>190</v>
      </c>
    </row>
    <row r="1504" customFormat="false" ht="13.5" hidden="false" customHeight="false" outlineLevel="0" collapsed="false">
      <c r="A1504" s="89"/>
      <c r="B1504" s="13" t="s">
        <v>1734</v>
      </c>
      <c r="D1504" s="89"/>
      <c r="F1504" s="87"/>
      <c r="G1504" s="13" t="s">
        <v>215</v>
      </c>
      <c r="H1504" s="88"/>
      <c r="J1504" s="13" t="s">
        <v>216</v>
      </c>
      <c r="K1504" s="90"/>
      <c r="L1504" s="13" t="s">
        <v>190</v>
      </c>
    </row>
    <row r="1505" customFormat="false" ht="13.5" hidden="false" customHeight="false" outlineLevel="0" collapsed="false">
      <c r="A1505" s="89"/>
      <c r="B1505" s="13" t="s">
        <v>1735</v>
      </c>
      <c r="D1505" s="89"/>
      <c r="F1505" s="87"/>
      <c r="G1505" s="13" t="s">
        <v>215</v>
      </c>
      <c r="H1505" s="88"/>
      <c r="J1505" s="13" t="s">
        <v>216</v>
      </c>
      <c r="K1505" s="90"/>
      <c r="L1505" s="13" t="s">
        <v>190</v>
      </c>
    </row>
    <row r="1506" customFormat="false" ht="13.5" hidden="false" customHeight="false" outlineLevel="0" collapsed="false">
      <c r="A1506" s="89"/>
      <c r="B1506" s="13" t="s">
        <v>1736</v>
      </c>
      <c r="D1506" s="89"/>
      <c r="F1506" s="87"/>
      <c r="G1506" s="13" t="s">
        <v>215</v>
      </c>
      <c r="H1506" s="88"/>
      <c r="J1506" s="13" t="s">
        <v>216</v>
      </c>
      <c r="K1506" s="90"/>
      <c r="L1506" s="13" t="s">
        <v>190</v>
      </c>
    </row>
    <row r="1507" customFormat="false" ht="13.5" hidden="false" customHeight="false" outlineLevel="0" collapsed="false">
      <c r="A1507" s="89"/>
      <c r="B1507" s="13" t="s">
        <v>1737</v>
      </c>
      <c r="D1507" s="89"/>
      <c r="F1507" s="87"/>
      <c r="G1507" s="13" t="s">
        <v>215</v>
      </c>
      <c r="H1507" s="88"/>
      <c r="J1507" s="13" t="s">
        <v>216</v>
      </c>
      <c r="K1507" s="90"/>
      <c r="L1507" s="13" t="s">
        <v>190</v>
      </c>
    </row>
    <row r="1508" customFormat="false" ht="13.5" hidden="false" customHeight="false" outlineLevel="0" collapsed="false">
      <c r="A1508" s="89"/>
      <c r="B1508" s="13" t="s">
        <v>1738</v>
      </c>
      <c r="D1508" s="89"/>
      <c r="F1508" s="87"/>
      <c r="G1508" s="13" t="s">
        <v>900</v>
      </c>
      <c r="H1508" s="88"/>
      <c r="J1508" s="13" t="s">
        <v>216</v>
      </c>
      <c r="K1508" s="90"/>
      <c r="L1508" s="13" t="s">
        <v>195</v>
      </c>
    </row>
    <row r="1509" customFormat="false" ht="13.5" hidden="false" customHeight="false" outlineLevel="0" collapsed="false">
      <c r="A1509" s="89"/>
      <c r="B1509" s="13" t="s">
        <v>1739</v>
      </c>
      <c r="D1509" s="89"/>
      <c r="F1509" s="87"/>
      <c r="G1509" s="13" t="s">
        <v>218</v>
      </c>
      <c r="H1509" s="88"/>
      <c r="J1509" s="13" t="s">
        <v>216</v>
      </c>
      <c r="K1509" s="90"/>
      <c r="L1509" s="13" t="s">
        <v>190</v>
      </c>
    </row>
    <row r="1510" customFormat="false" ht="13.5" hidden="false" customHeight="false" outlineLevel="0" collapsed="false">
      <c r="A1510" s="89"/>
      <c r="B1510" s="13" t="s">
        <v>1740</v>
      </c>
      <c r="D1510" s="89"/>
      <c r="F1510" s="87"/>
      <c r="G1510" s="13" t="s">
        <v>220</v>
      </c>
      <c r="H1510" s="88"/>
      <c r="J1510" s="13" t="s">
        <v>216</v>
      </c>
      <c r="K1510" s="90"/>
      <c r="L1510" s="13" t="s">
        <v>190</v>
      </c>
    </row>
    <row r="1511" customFormat="false" ht="13.5" hidden="false" customHeight="false" outlineLevel="0" collapsed="false">
      <c r="A1511" s="89"/>
      <c r="B1511" s="13" t="s">
        <v>1741</v>
      </c>
      <c r="D1511" s="89"/>
      <c r="F1511" s="87"/>
      <c r="G1511" s="13" t="s">
        <v>224</v>
      </c>
      <c r="H1511" s="88"/>
      <c r="J1511" s="13" t="n">
        <v>40</v>
      </c>
      <c r="K1511" s="90"/>
      <c r="L1511" s="13" t="s">
        <v>195</v>
      </c>
    </row>
    <row r="1512" customFormat="false" ht="13.5" hidden="false" customHeight="false" outlineLevel="0" collapsed="false">
      <c r="A1512" s="89"/>
      <c r="B1512" s="13" t="s">
        <v>1742</v>
      </c>
      <c r="D1512" s="89"/>
      <c r="F1512" s="87"/>
      <c r="G1512" s="13" t="s">
        <v>215</v>
      </c>
      <c r="H1512" s="88"/>
      <c r="J1512" s="13" t="s">
        <v>216</v>
      </c>
      <c r="K1512" s="90"/>
      <c r="L1512" s="13" t="s">
        <v>190</v>
      </c>
    </row>
    <row r="1513" customFormat="false" ht="13.5" hidden="false" customHeight="false" outlineLevel="0" collapsed="false">
      <c r="A1513" s="89"/>
      <c r="B1513" s="13" t="s">
        <v>1743</v>
      </c>
      <c r="D1513" s="89"/>
      <c r="F1513" s="87"/>
      <c r="G1513" s="13" t="s">
        <v>218</v>
      </c>
      <c r="H1513" s="88"/>
      <c r="J1513" s="13" t="s">
        <v>216</v>
      </c>
      <c r="K1513" s="90"/>
      <c r="L1513" s="13" t="s">
        <v>190</v>
      </c>
    </row>
    <row r="1514" customFormat="false" ht="13.5" hidden="false" customHeight="false" outlineLevel="0" collapsed="false">
      <c r="A1514" s="89"/>
      <c r="B1514" s="13" t="s">
        <v>1744</v>
      </c>
      <c r="D1514" s="89"/>
      <c r="F1514" s="87"/>
      <c r="G1514" s="13" t="s">
        <v>220</v>
      </c>
      <c r="H1514" s="88"/>
      <c r="J1514" s="13" t="s">
        <v>216</v>
      </c>
      <c r="K1514" s="90"/>
      <c r="L1514" s="13" t="s">
        <v>190</v>
      </c>
    </row>
    <row r="1515" customFormat="false" ht="13.5" hidden="false" customHeight="false" outlineLevel="0" collapsed="false">
      <c r="A1515" s="89"/>
      <c r="B1515" s="13" t="s">
        <v>1745</v>
      </c>
      <c r="D1515" s="89"/>
      <c r="F1515" s="87"/>
      <c r="G1515" s="13" t="s">
        <v>218</v>
      </c>
      <c r="H1515" s="88"/>
      <c r="J1515" s="13" t="s">
        <v>216</v>
      </c>
      <c r="K1515" s="90"/>
      <c r="L1515" s="13" t="s">
        <v>190</v>
      </c>
    </row>
    <row r="1516" customFormat="false" ht="13.5" hidden="false" customHeight="false" outlineLevel="0" collapsed="false">
      <c r="A1516" s="89"/>
      <c r="B1516" s="13" t="s">
        <v>1746</v>
      </c>
      <c r="D1516" s="89"/>
      <c r="F1516" s="87"/>
      <c r="G1516" s="13" t="s">
        <v>220</v>
      </c>
      <c r="H1516" s="88"/>
      <c r="J1516" s="13" t="s">
        <v>216</v>
      </c>
      <c r="K1516" s="90"/>
      <c r="L1516" s="13" t="s">
        <v>190</v>
      </c>
    </row>
    <row r="1517" customFormat="false" ht="13.5" hidden="false" customHeight="false" outlineLevel="0" collapsed="false">
      <c r="A1517" s="89"/>
      <c r="B1517" s="13" t="s">
        <v>1747</v>
      </c>
      <c r="D1517" s="89"/>
      <c r="F1517" s="87"/>
      <c r="G1517" s="13" t="s">
        <v>220</v>
      </c>
      <c r="H1517" s="88"/>
      <c r="J1517" s="13" t="s">
        <v>216</v>
      </c>
      <c r="K1517" s="90"/>
      <c r="L1517" s="13" t="s">
        <v>190</v>
      </c>
    </row>
    <row r="1518" customFormat="false" ht="13.5" hidden="false" customHeight="false" outlineLevel="0" collapsed="false">
      <c r="A1518" s="89"/>
      <c r="B1518" s="13" t="s">
        <v>1748</v>
      </c>
      <c r="D1518" s="89"/>
      <c r="F1518" s="87"/>
      <c r="G1518" s="13" t="s">
        <v>215</v>
      </c>
      <c r="H1518" s="88"/>
      <c r="J1518" s="13" t="s">
        <v>216</v>
      </c>
      <c r="K1518" s="90"/>
      <c r="L1518" s="13" t="s">
        <v>190</v>
      </c>
    </row>
    <row r="1519" customFormat="false" ht="13.5" hidden="false" customHeight="false" outlineLevel="0" collapsed="false">
      <c r="A1519" s="89"/>
      <c r="B1519" s="13" t="s">
        <v>1749</v>
      </c>
      <c r="D1519" s="89"/>
      <c r="F1519" s="87"/>
      <c r="G1519" s="13" t="s">
        <v>220</v>
      </c>
      <c r="H1519" s="88"/>
      <c r="J1519" s="13" t="s">
        <v>216</v>
      </c>
      <c r="K1519" s="90"/>
      <c r="L1519" s="13" t="s">
        <v>190</v>
      </c>
    </row>
    <row r="1520" customFormat="false" ht="13.5" hidden="false" customHeight="false" outlineLevel="0" collapsed="false">
      <c r="A1520" s="89"/>
      <c r="B1520" s="13" t="s">
        <v>1750</v>
      </c>
      <c r="D1520" s="89"/>
      <c r="F1520" s="87"/>
      <c r="G1520" s="13" t="s">
        <v>215</v>
      </c>
      <c r="H1520" s="88"/>
      <c r="J1520" s="13" t="s">
        <v>216</v>
      </c>
      <c r="K1520" s="90"/>
      <c r="L1520" s="13" t="s">
        <v>190</v>
      </c>
    </row>
    <row r="1521" customFormat="false" ht="13.5" hidden="false" customHeight="false" outlineLevel="0" collapsed="false">
      <c r="A1521" s="89"/>
      <c r="B1521" s="13" t="s">
        <v>1751</v>
      </c>
      <c r="D1521" s="89"/>
      <c r="F1521" s="87"/>
      <c r="G1521" s="13" t="s">
        <v>222</v>
      </c>
      <c r="H1521" s="88"/>
      <c r="J1521" s="13" t="s">
        <v>216</v>
      </c>
      <c r="K1521" s="90"/>
      <c r="L1521" s="13" t="s">
        <v>190</v>
      </c>
    </row>
    <row r="1522" customFormat="false" ht="13.5" hidden="false" customHeight="false" outlineLevel="0" collapsed="false">
      <c r="A1522" s="89"/>
      <c r="B1522" s="13" t="s">
        <v>1752</v>
      </c>
      <c r="D1522" s="89"/>
      <c r="F1522" s="87"/>
      <c r="G1522" s="13" t="s">
        <v>220</v>
      </c>
      <c r="H1522" s="88"/>
      <c r="J1522" s="13" t="s">
        <v>216</v>
      </c>
      <c r="K1522" s="90"/>
      <c r="L1522" s="13" t="s">
        <v>190</v>
      </c>
    </row>
    <row r="1523" customFormat="false" ht="13.5" hidden="false" customHeight="false" outlineLevel="0" collapsed="false">
      <c r="A1523" s="89"/>
      <c r="B1523" s="13" t="s">
        <v>1753</v>
      </c>
      <c r="D1523" s="89"/>
      <c r="F1523" s="87"/>
      <c r="G1523" s="13" t="s">
        <v>215</v>
      </c>
      <c r="H1523" s="88"/>
      <c r="J1523" s="13" t="s">
        <v>216</v>
      </c>
      <c r="K1523" s="90"/>
      <c r="L1523" s="13" t="s">
        <v>190</v>
      </c>
    </row>
    <row r="1524" customFormat="false" ht="13.5" hidden="false" customHeight="false" outlineLevel="0" collapsed="false">
      <c r="A1524" s="89"/>
      <c r="B1524" s="13" t="s">
        <v>1754</v>
      </c>
      <c r="D1524" s="89"/>
      <c r="F1524" s="87"/>
      <c r="G1524" s="13" t="s">
        <v>224</v>
      </c>
      <c r="H1524" s="88"/>
      <c r="J1524" s="13" t="n">
        <v>40</v>
      </c>
      <c r="K1524" s="90"/>
      <c r="L1524" s="13" t="s">
        <v>195</v>
      </c>
    </row>
    <row r="1525" customFormat="false" ht="13.5" hidden="false" customHeight="false" outlineLevel="0" collapsed="false">
      <c r="A1525" s="89"/>
      <c r="B1525" s="13" t="s">
        <v>1755</v>
      </c>
      <c r="D1525" s="89"/>
      <c r="F1525" s="87"/>
      <c r="G1525" s="13" t="s">
        <v>220</v>
      </c>
      <c r="H1525" s="88"/>
      <c r="J1525" s="13" t="s">
        <v>216</v>
      </c>
      <c r="K1525" s="90"/>
      <c r="L1525" s="13" t="s">
        <v>190</v>
      </c>
    </row>
    <row r="1526" customFormat="false" ht="13.5" hidden="false" customHeight="false" outlineLevel="0" collapsed="false">
      <c r="A1526" s="89"/>
      <c r="B1526" s="13" t="s">
        <v>1756</v>
      </c>
      <c r="D1526" s="89"/>
      <c r="F1526" s="87"/>
      <c r="G1526" s="13" t="s">
        <v>220</v>
      </c>
      <c r="H1526" s="88"/>
      <c r="J1526" s="13" t="s">
        <v>216</v>
      </c>
      <c r="K1526" s="90"/>
      <c r="L1526" s="13" t="s">
        <v>190</v>
      </c>
    </row>
    <row r="1527" customFormat="false" ht="13.5" hidden="false" customHeight="false" outlineLevel="0" collapsed="false">
      <c r="A1527" s="89"/>
      <c r="B1527" s="13" t="s">
        <v>1757</v>
      </c>
      <c r="D1527" s="89"/>
      <c r="F1527" s="87"/>
      <c r="G1527" s="13" t="s">
        <v>215</v>
      </c>
      <c r="H1527" s="88"/>
      <c r="J1527" s="13" t="s">
        <v>216</v>
      </c>
      <c r="K1527" s="90"/>
      <c r="L1527" s="13" t="s">
        <v>190</v>
      </c>
    </row>
    <row r="1528" customFormat="false" ht="13.5" hidden="false" customHeight="false" outlineLevel="0" collapsed="false">
      <c r="A1528" s="89"/>
      <c r="B1528" s="13" t="s">
        <v>1758</v>
      </c>
      <c r="D1528" s="89"/>
      <c r="F1528" s="87"/>
      <c r="G1528" s="13" t="s">
        <v>215</v>
      </c>
      <c r="H1528" s="88"/>
      <c r="J1528" s="13" t="s">
        <v>216</v>
      </c>
      <c r="K1528" s="90"/>
      <c r="L1528" s="13" t="s">
        <v>190</v>
      </c>
    </row>
    <row r="1529" customFormat="false" ht="13.5" hidden="false" customHeight="false" outlineLevel="0" collapsed="false">
      <c r="A1529" s="89"/>
      <c r="B1529" s="13" t="s">
        <v>1759</v>
      </c>
      <c r="D1529" s="89"/>
      <c r="F1529" s="87"/>
      <c r="G1529" s="13" t="s">
        <v>220</v>
      </c>
      <c r="H1529" s="88"/>
      <c r="J1529" s="13" t="s">
        <v>216</v>
      </c>
      <c r="K1529" s="90"/>
      <c r="L1529" s="13" t="s">
        <v>190</v>
      </c>
    </row>
    <row r="1530" customFormat="false" ht="13.5" hidden="false" customHeight="false" outlineLevel="0" collapsed="false">
      <c r="A1530" s="89"/>
      <c r="B1530" s="13" t="s">
        <v>1760</v>
      </c>
      <c r="D1530" s="89"/>
      <c r="F1530" s="87"/>
      <c r="G1530" s="13" t="s">
        <v>215</v>
      </c>
      <c r="H1530" s="88"/>
      <c r="J1530" s="13" t="s">
        <v>216</v>
      </c>
      <c r="K1530" s="90"/>
      <c r="L1530" s="13" t="s">
        <v>190</v>
      </c>
    </row>
    <row r="1531" customFormat="false" ht="13.5" hidden="false" customHeight="false" outlineLevel="0" collapsed="false">
      <c r="A1531" s="89"/>
      <c r="B1531" s="13" t="s">
        <v>1761</v>
      </c>
      <c r="D1531" s="89"/>
      <c r="F1531" s="87"/>
      <c r="G1531" s="13" t="s">
        <v>222</v>
      </c>
      <c r="H1531" s="88"/>
      <c r="J1531" s="13" t="s">
        <v>216</v>
      </c>
      <c r="K1531" s="90"/>
      <c r="L1531" s="13" t="s">
        <v>190</v>
      </c>
    </row>
    <row r="1532" customFormat="false" ht="13.5" hidden="false" customHeight="false" outlineLevel="0" collapsed="false">
      <c r="A1532" s="89"/>
      <c r="B1532" s="13" t="s">
        <v>1762</v>
      </c>
      <c r="D1532" s="89"/>
      <c r="F1532" s="87"/>
      <c r="G1532" s="13" t="s">
        <v>220</v>
      </c>
      <c r="H1532" s="88"/>
      <c r="J1532" s="13" t="s">
        <v>216</v>
      </c>
      <c r="K1532" s="90"/>
      <c r="L1532" s="13" t="s">
        <v>190</v>
      </c>
    </row>
    <row r="1533" customFormat="false" ht="13.5" hidden="false" customHeight="false" outlineLevel="0" collapsed="false">
      <c r="A1533" s="89"/>
      <c r="B1533" s="13" t="s">
        <v>1763</v>
      </c>
      <c r="D1533" s="89"/>
      <c r="F1533" s="87"/>
      <c r="G1533" s="13" t="s">
        <v>215</v>
      </c>
      <c r="H1533" s="88"/>
      <c r="J1533" s="13" t="s">
        <v>216</v>
      </c>
      <c r="K1533" s="90"/>
      <c r="L1533" s="13" t="s">
        <v>190</v>
      </c>
    </row>
    <row r="1534" customFormat="false" ht="13.5" hidden="false" customHeight="false" outlineLevel="0" collapsed="false">
      <c r="A1534" s="89"/>
      <c r="B1534" s="13" t="s">
        <v>1764</v>
      </c>
      <c r="D1534" s="89"/>
      <c r="F1534" s="87"/>
      <c r="G1534" s="13" t="s">
        <v>215</v>
      </c>
      <c r="H1534" s="88"/>
      <c r="J1534" s="13" t="s">
        <v>216</v>
      </c>
      <c r="K1534" s="90"/>
      <c r="L1534" s="13" t="s">
        <v>190</v>
      </c>
    </row>
    <row r="1535" customFormat="false" ht="13.5" hidden="false" customHeight="false" outlineLevel="0" collapsed="false">
      <c r="A1535" s="89"/>
      <c r="B1535" s="13" t="s">
        <v>1765</v>
      </c>
      <c r="D1535" s="89"/>
      <c r="F1535" s="87"/>
      <c r="G1535" s="13" t="s">
        <v>222</v>
      </c>
      <c r="H1535" s="88"/>
      <c r="J1535" s="13" t="s">
        <v>216</v>
      </c>
      <c r="K1535" s="90"/>
      <c r="L1535" s="13" t="s">
        <v>190</v>
      </c>
    </row>
    <row r="1536" customFormat="false" ht="13.5" hidden="false" customHeight="false" outlineLevel="0" collapsed="false">
      <c r="A1536" s="89"/>
      <c r="B1536" s="13" t="s">
        <v>1766</v>
      </c>
      <c r="D1536" s="89"/>
      <c r="F1536" s="87"/>
      <c r="G1536" s="13" t="s">
        <v>220</v>
      </c>
      <c r="H1536" s="88"/>
      <c r="J1536" s="13" t="s">
        <v>216</v>
      </c>
      <c r="K1536" s="90"/>
      <c r="L1536" s="13" t="s">
        <v>195</v>
      </c>
    </row>
    <row r="1537" customFormat="false" ht="13.5" hidden="false" customHeight="false" outlineLevel="0" collapsed="false">
      <c r="A1537" s="89"/>
      <c r="B1537" s="13" t="s">
        <v>1767</v>
      </c>
      <c r="D1537" s="89"/>
      <c r="F1537" s="87"/>
      <c r="G1537" s="13" t="s">
        <v>242</v>
      </c>
      <c r="H1537" s="88"/>
      <c r="J1537" s="13" t="s">
        <v>216</v>
      </c>
      <c r="K1537" s="90"/>
      <c r="L1537" s="13" t="s">
        <v>190</v>
      </c>
    </row>
    <row r="1538" customFormat="false" ht="13.5" hidden="false" customHeight="false" outlineLevel="0" collapsed="false">
      <c r="A1538" s="89"/>
      <c r="B1538" s="13" t="s">
        <v>1768</v>
      </c>
      <c r="D1538" s="89"/>
      <c r="F1538" s="87"/>
      <c r="G1538" s="13" t="s">
        <v>215</v>
      </c>
      <c r="H1538" s="88"/>
      <c r="J1538" s="13" t="s">
        <v>216</v>
      </c>
      <c r="K1538" s="90"/>
      <c r="L1538" s="13" t="s">
        <v>190</v>
      </c>
    </row>
    <row r="1539" customFormat="false" ht="13.5" hidden="false" customHeight="false" outlineLevel="0" collapsed="false">
      <c r="A1539" s="89"/>
      <c r="B1539" s="13" t="s">
        <v>1769</v>
      </c>
      <c r="D1539" s="89"/>
      <c r="F1539" s="87"/>
      <c r="G1539" s="13" t="s">
        <v>218</v>
      </c>
      <c r="H1539" s="88"/>
      <c r="J1539" s="13" t="s">
        <v>216</v>
      </c>
      <c r="K1539" s="90"/>
      <c r="L1539" s="13" t="s">
        <v>190</v>
      </c>
    </row>
    <row r="1540" customFormat="false" ht="13.5" hidden="false" customHeight="false" outlineLevel="0" collapsed="false">
      <c r="A1540" s="89"/>
      <c r="B1540" s="13" t="s">
        <v>1770</v>
      </c>
      <c r="D1540" s="89"/>
      <c r="F1540" s="87"/>
      <c r="G1540" s="13" t="s">
        <v>220</v>
      </c>
      <c r="H1540" s="88"/>
      <c r="J1540" s="13" t="s">
        <v>216</v>
      </c>
      <c r="K1540" s="90"/>
      <c r="L1540" s="13" t="s">
        <v>190</v>
      </c>
    </row>
    <row r="1541" customFormat="false" ht="13.5" hidden="false" customHeight="false" outlineLevel="0" collapsed="false">
      <c r="A1541" s="89"/>
      <c r="B1541" s="13" t="s">
        <v>1771</v>
      </c>
      <c r="D1541" s="89"/>
      <c r="F1541" s="87"/>
      <c r="G1541" s="13" t="s">
        <v>215</v>
      </c>
      <c r="H1541" s="88"/>
      <c r="J1541" s="13" t="s">
        <v>216</v>
      </c>
      <c r="K1541" s="90"/>
      <c r="L1541" s="13" t="s">
        <v>190</v>
      </c>
    </row>
    <row r="1542" customFormat="false" ht="13.5" hidden="false" customHeight="false" outlineLevel="0" collapsed="false">
      <c r="A1542" s="89"/>
      <c r="B1542" s="13" t="s">
        <v>1772</v>
      </c>
      <c r="D1542" s="89"/>
      <c r="F1542" s="87"/>
      <c r="G1542" s="13" t="s">
        <v>215</v>
      </c>
      <c r="H1542" s="88"/>
      <c r="J1542" s="13" t="s">
        <v>216</v>
      </c>
      <c r="K1542" s="90"/>
      <c r="L1542" s="13" t="s">
        <v>190</v>
      </c>
    </row>
    <row r="1543" customFormat="false" ht="13.5" hidden="false" customHeight="false" outlineLevel="0" collapsed="false">
      <c r="A1543" s="89"/>
      <c r="B1543" s="13" t="s">
        <v>1773</v>
      </c>
      <c r="D1543" s="89"/>
      <c r="F1543" s="87"/>
      <c r="G1543" s="13" t="s">
        <v>653</v>
      </c>
      <c r="H1543" s="88"/>
      <c r="J1543" s="13" t="s">
        <v>216</v>
      </c>
      <c r="K1543" s="90"/>
      <c r="L1543" s="13" t="s">
        <v>190</v>
      </c>
    </row>
    <row r="1544" customFormat="false" ht="13.5" hidden="false" customHeight="false" outlineLevel="0" collapsed="false">
      <c r="A1544" s="89"/>
      <c r="B1544" s="13" t="s">
        <v>1774</v>
      </c>
      <c r="D1544" s="89"/>
      <c r="F1544" s="87"/>
      <c r="G1544" s="13" t="s">
        <v>220</v>
      </c>
      <c r="H1544" s="88"/>
      <c r="J1544" s="13" t="n">
        <v>20</v>
      </c>
      <c r="K1544" s="90"/>
      <c r="L1544" s="13" t="s">
        <v>190</v>
      </c>
    </row>
    <row r="1545" customFormat="false" ht="13.5" hidden="false" customHeight="false" outlineLevel="0" collapsed="false">
      <c r="A1545" s="89"/>
      <c r="B1545" s="13" t="s">
        <v>1775</v>
      </c>
      <c r="D1545" s="89"/>
      <c r="F1545" s="87"/>
      <c r="G1545" s="13" t="s">
        <v>215</v>
      </c>
      <c r="H1545" s="88"/>
      <c r="J1545" s="13" t="s">
        <v>216</v>
      </c>
      <c r="K1545" s="90"/>
      <c r="L1545" s="13" t="s">
        <v>190</v>
      </c>
    </row>
    <row r="1546" customFormat="false" ht="13.5" hidden="false" customHeight="false" outlineLevel="0" collapsed="false">
      <c r="A1546" s="89"/>
      <c r="B1546" s="13" t="s">
        <v>1776</v>
      </c>
      <c r="D1546" s="89"/>
      <c r="F1546" s="87"/>
      <c r="G1546" s="13" t="s">
        <v>220</v>
      </c>
      <c r="H1546" s="88"/>
      <c r="J1546" s="13" t="s">
        <v>216</v>
      </c>
      <c r="K1546" s="90"/>
      <c r="L1546" s="13" t="s">
        <v>190</v>
      </c>
    </row>
    <row r="1547" customFormat="false" ht="13.5" hidden="false" customHeight="false" outlineLevel="0" collapsed="false">
      <c r="A1547" s="89"/>
      <c r="B1547" s="13" t="s">
        <v>1777</v>
      </c>
      <c r="D1547" s="89"/>
      <c r="F1547" s="87"/>
      <c r="G1547" s="13" t="s">
        <v>215</v>
      </c>
      <c r="H1547" s="88"/>
      <c r="J1547" s="13" t="s">
        <v>216</v>
      </c>
      <c r="K1547" s="90"/>
      <c r="L1547" s="13" t="s">
        <v>190</v>
      </c>
    </row>
    <row r="1548" customFormat="false" ht="13.5" hidden="false" customHeight="false" outlineLevel="0" collapsed="false">
      <c r="A1548" s="89"/>
      <c r="B1548" s="13" t="s">
        <v>1778</v>
      </c>
      <c r="D1548" s="89"/>
      <c r="F1548" s="87"/>
      <c r="G1548" s="13" t="s">
        <v>220</v>
      </c>
      <c r="H1548" s="88"/>
      <c r="J1548" s="13" t="s">
        <v>216</v>
      </c>
      <c r="K1548" s="90"/>
      <c r="L1548" s="13" t="s">
        <v>190</v>
      </c>
    </row>
    <row r="1549" customFormat="false" ht="13.5" hidden="false" customHeight="false" outlineLevel="0" collapsed="false">
      <c r="A1549" s="89"/>
      <c r="B1549" s="13" t="s">
        <v>1779</v>
      </c>
      <c r="D1549" s="89"/>
      <c r="F1549" s="87"/>
      <c r="G1549" s="13" t="s">
        <v>215</v>
      </c>
      <c r="H1549" s="88"/>
      <c r="J1549" s="13" t="s">
        <v>216</v>
      </c>
      <c r="K1549" s="90"/>
      <c r="L1549" s="13" t="s">
        <v>190</v>
      </c>
    </row>
    <row r="1550" customFormat="false" ht="13.5" hidden="false" customHeight="false" outlineLevel="0" collapsed="false">
      <c r="A1550" s="89"/>
      <c r="B1550" s="13" t="s">
        <v>1780</v>
      </c>
      <c r="D1550" s="89"/>
      <c r="F1550" s="87"/>
      <c r="G1550" s="13" t="s">
        <v>220</v>
      </c>
      <c r="H1550" s="88"/>
      <c r="J1550" s="13" t="s">
        <v>216</v>
      </c>
      <c r="K1550" s="90"/>
      <c r="L1550" s="13" t="s">
        <v>190</v>
      </c>
    </row>
    <row r="1551" customFormat="false" ht="13.5" hidden="false" customHeight="false" outlineLevel="0" collapsed="false">
      <c r="A1551" s="89"/>
      <c r="B1551" s="13" t="s">
        <v>1781</v>
      </c>
      <c r="D1551" s="89"/>
      <c r="F1551" s="87"/>
      <c r="G1551" s="13" t="s">
        <v>220</v>
      </c>
      <c r="H1551" s="88"/>
      <c r="J1551" s="13" t="s">
        <v>216</v>
      </c>
      <c r="K1551" s="90"/>
      <c r="L1551" s="13" t="s">
        <v>195</v>
      </c>
    </row>
    <row r="1552" customFormat="false" ht="13.5" hidden="false" customHeight="false" outlineLevel="0" collapsed="false">
      <c r="A1552" s="89"/>
      <c r="B1552" s="13" t="s">
        <v>1782</v>
      </c>
      <c r="D1552" s="89"/>
      <c r="F1552" s="87"/>
      <c r="G1552" s="13" t="s">
        <v>220</v>
      </c>
      <c r="H1552" s="88"/>
      <c r="J1552" s="13" t="s">
        <v>216</v>
      </c>
      <c r="K1552" s="90"/>
      <c r="L1552" s="13" t="s">
        <v>190</v>
      </c>
    </row>
    <row r="1553" customFormat="false" ht="13.5" hidden="false" customHeight="false" outlineLevel="0" collapsed="false">
      <c r="A1553" s="89"/>
      <c r="B1553" s="13" t="s">
        <v>1783</v>
      </c>
      <c r="D1553" s="89"/>
      <c r="F1553" s="87"/>
      <c r="G1553" s="13" t="s">
        <v>215</v>
      </c>
      <c r="H1553" s="88"/>
      <c r="J1553" s="13" t="s">
        <v>216</v>
      </c>
      <c r="K1553" s="90"/>
      <c r="L1553" s="13" t="s">
        <v>190</v>
      </c>
    </row>
    <row r="1554" customFormat="false" ht="13.5" hidden="false" customHeight="false" outlineLevel="0" collapsed="false">
      <c r="A1554" s="89"/>
      <c r="B1554" s="13" t="s">
        <v>1784</v>
      </c>
      <c r="D1554" s="89"/>
      <c r="F1554" s="87"/>
      <c r="G1554" s="13" t="s">
        <v>215</v>
      </c>
      <c r="H1554" s="88"/>
      <c r="J1554" s="13" t="s">
        <v>216</v>
      </c>
      <c r="K1554" s="90"/>
      <c r="L1554" s="13" t="s">
        <v>190</v>
      </c>
    </row>
    <row r="1555" customFormat="false" ht="13.5" hidden="false" customHeight="false" outlineLevel="0" collapsed="false">
      <c r="A1555" s="89"/>
      <c r="B1555" s="13" t="s">
        <v>1785</v>
      </c>
      <c r="D1555" s="89"/>
      <c r="F1555" s="87"/>
      <c r="G1555" s="13" t="s">
        <v>220</v>
      </c>
      <c r="H1555" s="88"/>
      <c r="J1555" s="13" t="s">
        <v>216</v>
      </c>
      <c r="K1555" s="90"/>
      <c r="L1555" s="13" t="s">
        <v>190</v>
      </c>
    </row>
    <row r="1556" customFormat="false" ht="13.5" hidden="false" customHeight="false" outlineLevel="0" collapsed="false">
      <c r="A1556" s="89"/>
      <c r="B1556" s="13" t="s">
        <v>1786</v>
      </c>
      <c r="D1556" s="89"/>
      <c r="F1556" s="87"/>
      <c r="G1556" s="13" t="s">
        <v>224</v>
      </c>
      <c r="H1556" s="88"/>
      <c r="J1556" s="13" t="n">
        <v>40</v>
      </c>
      <c r="K1556" s="90"/>
      <c r="L1556" s="13" t="s">
        <v>190</v>
      </c>
    </row>
    <row r="1557" customFormat="false" ht="13.5" hidden="false" customHeight="false" outlineLevel="0" collapsed="false">
      <c r="A1557" s="89"/>
      <c r="B1557" s="13" t="s">
        <v>1787</v>
      </c>
      <c r="D1557" s="89"/>
      <c r="F1557" s="87"/>
      <c r="G1557" s="13" t="s">
        <v>220</v>
      </c>
      <c r="H1557" s="88"/>
      <c r="J1557" s="13" t="s">
        <v>216</v>
      </c>
      <c r="K1557" s="90"/>
      <c r="L1557" s="13" t="s">
        <v>190</v>
      </c>
    </row>
    <row r="1558" customFormat="false" ht="13.5" hidden="false" customHeight="false" outlineLevel="0" collapsed="false">
      <c r="A1558" s="89"/>
      <c r="B1558" s="13" t="s">
        <v>1788</v>
      </c>
      <c r="D1558" s="89"/>
      <c r="F1558" s="87"/>
      <c r="G1558" s="13" t="s">
        <v>220</v>
      </c>
      <c r="H1558" s="88"/>
      <c r="J1558" s="13" t="s">
        <v>216</v>
      </c>
      <c r="K1558" s="90"/>
      <c r="L1558" s="13" t="s">
        <v>190</v>
      </c>
    </row>
    <row r="1559" customFormat="false" ht="13.5" hidden="false" customHeight="false" outlineLevel="0" collapsed="false">
      <c r="A1559" s="89"/>
      <c r="B1559" s="13" t="s">
        <v>1789</v>
      </c>
      <c r="D1559" s="89"/>
      <c r="F1559" s="87"/>
      <c r="G1559" s="13" t="s">
        <v>215</v>
      </c>
      <c r="H1559" s="88"/>
      <c r="J1559" s="13" t="s">
        <v>216</v>
      </c>
      <c r="K1559" s="90"/>
      <c r="L1559" s="13" t="s">
        <v>190</v>
      </c>
    </row>
    <row r="1560" customFormat="false" ht="13.5" hidden="false" customHeight="false" outlineLevel="0" collapsed="false">
      <c r="A1560" s="89"/>
      <c r="B1560" s="13" t="s">
        <v>1790</v>
      </c>
      <c r="D1560" s="89"/>
      <c r="F1560" s="87"/>
      <c r="G1560" s="13" t="s">
        <v>224</v>
      </c>
      <c r="H1560" s="88"/>
      <c r="J1560" s="13" t="n">
        <v>20</v>
      </c>
      <c r="K1560" s="90"/>
      <c r="L1560" s="13" t="s">
        <v>195</v>
      </c>
    </row>
    <row r="1561" customFormat="false" ht="13.5" hidden="false" customHeight="false" outlineLevel="0" collapsed="false">
      <c r="A1561" s="89"/>
      <c r="B1561" s="13" t="s">
        <v>1791</v>
      </c>
      <c r="D1561" s="89"/>
      <c r="F1561" s="87"/>
      <c r="G1561" s="13" t="s">
        <v>218</v>
      </c>
      <c r="H1561" s="88"/>
      <c r="J1561" s="13" t="s">
        <v>216</v>
      </c>
      <c r="K1561" s="90"/>
      <c r="L1561" s="13" t="s">
        <v>190</v>
      </c>
    </row>
    <row r="1562" customFormat="false" ht="13.5" hidden="false" customHeight="false" outlineLevel="0" collapsed="false">
      <c r="A1562" s="89"/>
      <c r="B1562" s="13" t="s">
        <v>1792</v>
      </c>
      <c r="D1562" s="89"/>
      <c r="F1562" s="87"/>
      <c r="G1562" s="13" t="s">
        <v>222</v>
      </c>
      <c r="H1562" s="88"/>
      <c r="J1562" s="13" t="s">
        <v>216</v>
      </c>
      <c r="K1562" s="90"/>
      <c r="L1562" s="13" t="s">
        <v>190</v>
      </c>
    </row>
    <row r="1563" customFormat="false" ht="13.5" hidden="false" customHeight="false" outlineLevel="0" collapsed="false">
      <c r="A1563" s="89"/>
      <c r="B1563" s="13" t="s">
        <v>1793</v>
      </c>
      <c r="D1563" s="89"/>
      <c r="F1563" s="87"/>
      <c r="G1563" s="13" t="s">
        <v>215</v>
      </c>
      <c r="H1563" s="88"/>
      <c r="J1563" s="13" t="s">
        <v>216</v>
      </c>
      <c r="K1563" s="90"/>
      <c r="L1563" s="13" t="s">
        <v>190</v>
      </c>
    </row>
    <row r="1564" customFormat="false" ht="13.5" hidden="false" customHeight="false" outlineLevel="0" collapsed="false">
      <c r="A1564" s="89"/>
      <c r="B1564" s="13" t="s">
        <v>1794</v>
      </c>
      <c r="D1564" s="89"/>
      <c r="F1564" s="87"/>
      <c r="G1564" s="13" t="s">
        <v>215</v>
      </c>
      <c r="H1564" s="88"/>
      <c r="J1564" s="13" t="s">
        <v>216</v>
      </c>
      <c r="K1564" s="90"/>
      <c r="L1564" s="13" t="s">
        <v>190</v>
      </c>
    </row>
    <row r="1565" customFormat="false" ht="13.5" hidden="false" customHeight="false" outlineLevel="0" collapsed="false">
      <c r="A1565" s="89"/>
      <c r="B1565" s="13" t="s">
        <v>1795</v>
      </c>
      <c r="D1565" s="89"/>
      <c r="F1565" s="87"/>
      <c r="G1565" s="13" t="s">
        <v>220</v>
      </c>
      <c r="H1565" s="88"/>
      <c r="J1565" s="13" t="s">
        <v>216</v>
      </c>
      <c r="K1565" s="90"/>
      <c r="L1565" s="13" t="s">
        <v>190</v>
      </c>
    </row>
    <row r="1566" customFormat="false" ht="13.5" hidden="false" customHeight="false" outlineLevel="0" collapsed="false">
      <c r="A1566" s="89"/>
      <c r="B1566" s="13" t="s">
        <v>1796</v>
      </c>
      <c r="D1566" s="89"/>
      <c r="F1566" s="87"/>
      <c r="G1566" s="13" t="s">
        <v>224</v>
      </c>
      <c r="H1566" s="88"/>
      <c r="J1566" s="13" t="n">
        <v>20</v>
      </c>
      <c r="K1566" s="90"/>
      <c r="L1566" s="13" t="s">
        <v>195</v>
      </c>
    </row>
    <row r="1567" customFormat="false" ht="13.5" hidden="false" customHeight="false" outlineLevel="0" collapsed="false">
      <c r="A1567" s="89"/>
      <c r="B1567" s="13" t="s">
        <v>1797</v>
      </c>
      <c r="D1567" s="89"/>
      <c r="F1567" s="87"/>
      <c r="G1567" s="13" t="s">
        <v>220</v>
      </c>
      <c r="H1567" s="88"/>
      <c r="J1567" s="13" t="s">
        <v>216</v>
      </c>
      <c r="K1567" s="90"/>
      <c r="L1567" s="13" t="s">
        <v>190</v>
      </c>
    </row>
    <row r="1568" customFormat="false" ht="13.5" hidden="false" customHeight="false" outlineLevel="0" collapsed="false">
      <c r="A1568" s="89"/>
      <c r="B1568" s="13" t="s">
        <v>1798</v>
      </c>
      <c r="D1568" s="89"/>
      <c r="F1568" s="87"/>
      <c r="G1568" s="13" t="s">
        <v>224</v>
      </c>
      <c r="H1568" s="88"/>
      <c r="J1568" s="13" t="n">
        <v>20</v>
      </c>
      <c r="K1568" s="90"/>
      <c r="L1568" s="13" t="s">
        <v>195</v>
      </c>
    </row>
    <row r="1569" customFormat="false" ht="13.5" hidden="false" customHeight="false" outlineLevel="0" collapsed="false">
      <c r="A1569" s="89"/>
      <c r="B1569" s="13" t="s">
        <v>1799</v>
      </c>
      <c r="D1569" s="89"/>
      <c r="F1569" s="87"/>
      <c r="G1569" s="13" t="s">
        <v>215</v>
      </c>
      <c r="H1569" s="88"/>
      <c r="J1569" s="13" t="s">
        <v>216</v>
      </c>
      <c r="K1569" s="90"/>
      <c r="L1569" s="13" t="s">
        <v>190</v>
      </c>
    </row>
    <row r="1570" customFormat="false" ht="13.5" hidden="false" customHeight="false" outlineLevel="0" collapsed="false">
      <c r="A1570" s="89"/>
      <c r="B1570" s="13" t="s">
        <v>1800</v>
      </c>
      <c r="D1570" s="89"/>
      <c r="F1570" s="87"/>
      <c r="G1570" s="13" t="s">
        <v>215</v>
      </c>
      <c r="H1570" s="88"/>
      <c r="J1570" s="13" t="s">
        <v>216</v>
      </c>
      <c r="K1570" s="90"/>
      <c r="L1570" s="13" t="s">
        <v>190</v>
      </c>
    </row>
    <row r="1571" customFormat="false" ht="13.5" hidden="false" customHeight="false" outlineLevel="0" collapsed="false">
      <c r="A1571" s="89"/>
      <c r="B1571" s="13" t="s">
        <v>1801</v>
      </c>
      <c r="D1571" s="89"/>
      <c r="F1571" s="87"/>
      <c r="G1571" s="13" t="s">
        <v>218</v>
      </c>
      <c r="H1571" s="88"/>
      <c r="J1571" s="13" t="s">
        <v>216</v>
      </c>
      <c r="K1571" s="90"/>
      <c r="L1571" s="13" t="s">
        <v>190</v>
      </c>
    </row>
    <row r="1572" customFormat="false" ht="13.5" hidden="false" customHeight="false" outlineLevel="0" collapsed="false">
      <c r="A1572" s="89"/>
      <c r="B1572" s="13" t="s">
        <v>1802</v>
      </c>
      <c r="D1572" s="89"/>
      <c r="F1572" s="87"/>
      <c r="G1572" s="13" t="s">
        <v>251</v>
      </c>
      <c r="H1572" s="88"/>
      <c r="J1572" s="13" t="s">
        <v>216</v>
      </c>
      <c r="K1572" s="90"/>
      <c r="L1572" s="13" t="s">
        <v>195</v>
      </c>
    </row>
    <row r="1573" customFormat="false" ht="13.5" hidden="false" customHeight="false" outlineLevel="0" collapsed="false">
      <c r="A1573" s="89"/>
      <c r="B1573" s="13" t="s">
        <v>1803</v>
      </c>
      <c r="D1573" s="89"/>
      <c r="F1573" s="87"/>
      <c r="G1573" s="13" t="s">
        <v>251</v>
      </c>
      <c r="H1573" s="88"/>
      <c r="J1573" s="13" t="s">
        <v>216</v>
      </c>
      <c r="K1573" s="90"/>
      <c r="L1573" s="13" t="s">
        <v>195</v>
      </c>
    </row>
    <row r="1574" customFormat="false" ht="13.5" hidden="false" customHeight="false" outlineLevel="0" collapsed="false">
      <c r="A1574" s="89"/>
      <c r="B1574" s="13" t="s">
        <v>1804</v>
      </c>
      <c r="D1574" s="89"/>
      <c r="F1574" s="87"/>
      <c r="G1574" s="13" t="s">
        <v>220</v>
      </c>
      <c r="H1574" s="88"/>
      <c r="J1574" s="13" t="s">
        <v>216</v>
      </c>
      <c r="K1574" s="90"/>
      <c r="L1574" s="13" t="s">
        <v>190</v>
      </c>
    </row>
    <row r="1575" customFormat="false" ht="13.5" hidden="false" customHeight="false" outlineLevel="0" collapsed="false">
      <c r="A1575" s="89"/>
      <c r="B1575" s="13" t="s">
        <v>1805</v>
      </c>
      <c r="D1575" s="89"/>
      <c r="F1575" s="87"/>
      <c r="G1575" s="13" t="s">
        <v>251</v>
      </c>
      <c r="H1575" s="88"/>
      <c r="J1575" s="13" t="n">
        <v>20</v>
      </c>
      <c r="K1575" s="90"/>
      <c r="L1575" s="13" t="s">
        <v>195</v>
      </c>
    </row>
    <row r="1576" customFormat="false" ht="13.5" hidden="false" customHeight="false" outlineLevel="0" collapsed="false">
      <c r="A1576" s="89"/>
      <c r="B1576" s="13" t="s">
        <v>1806</v>
      </c>
      <c r="D1576" s="89"/>
      <c r="F1576" s="87"/>
      <c r="G1576" s="13" t="s">
        <v>224</v>
      </c>
      <c r="H1576" s="88"/>
      <c r="J1576" s="13" t="n">
        <v>20</v>
      </c>
      <c r="K1576" s="90"/>
      <c r="L1576" s="13" t="s">
        <v>195</v>
      </c>
    </row>
    <row r="1577" customFormat="false" ht="13.5" hidden="false" customHeight="false" outlineLevel="0" collapsed="false">
      <c r="A1577" s="89"/>
      <c r="B1577" s="13" t="s">
        <v>1807</v>
      </c>
      <c r="D1577" s="89"/>
      <c r="F1577" s="87"/>
      <c r="G1577" s="13" t="s">
        <v>251</v>
      </c>
      <c r="H1577" s="88"/>
      <c r="J1577" s="13" t="s">
        <v>216</v>
      </c>
      <c r="K1577" s="90"/>
      <c r="L1577" s="13" t="s">
        <v>195</v>
      </c>
    </row>
    <row r="1578" customFormat="false" ht="13.5" hidden="false" customHeight="false" outlineLevel="0" collapsed="false">
      <c r="A1578" s="89"/>
      <c r="B1578" s="13" t="s">
        <v>1808</v>
      </c>
      <c r="D1578" s="89"/>
      <c r="F1578" s="87"/>
      <c r="G1578" s="13" t="s">
        <v>220</v>
      </c>
      <c r="H1578" s="88"/>
      <c r="J1578" s="13" t="n">
        <v>40</v>
      </c>
      <c r="K1578" s="90"/>
      <c r="L1578" s="13" t="s">
        <v>190</v>
      </c>
    </row>
    <row r="1579" customFormat="false" ht="13.5" hidden="false" customHeight="false" outlineLevel="0" collapsed="false">
      <c r="A1579" s="89"/>
      <c r="B1579" s="13" t="s">
        <v>1809</v>
      </c>
      <c r="D1579" s="89"/>
      <c r="F1579" s="87"/>
      <c r="G1579" s="13" t="s">
        <v>251</v>
      </c>
      <c r="H1579" s="88"/>
      <c r="J1579" s="13" t="n">
        <v>20</v>
      </c>
      <c r="K1579" s="90"/>
      <c r="L1579" s="13" t="s">
        <v>195</v>
      </c>
    </row>
    <row r="1580" customFormat="false" ht="13.5" hidden="false" customHeight="false" outlineLevel="0" collapsed="false">
      <c r="A1580" s="89"/>
      <c r="B1580" s="13" t="s">
        <v>1810</v>
      </c>
      <c r="D1580" s="89"/>
      <c r="F1580" s="87"/>
      <c r="G1580" s="13" t="s">
        <v>277</v>
      </c>
      <c r="H1580" s="88"/>
      <c r="J1580" s="13" t="s">
        <v>216</v>
      </c>
      <c r="K1580" s="90"/>
      <c r="L1580" s="13" t="s">
        <v>332</v>
      </c>
    </row>
    <row r="1581" customFormat="false" ht="13.5" hidden="false" customHeight="false" outlineLevel="0" collapsed="false">
      <c r="A1581" s="89"/>
      <c r="B1581" s="13" t="s">
        <v>1811</v>
      </c>
      <c r="D1581" s="89"/>
      <c r="F1581" s="87"/>
      <c r="G1581" s="13" t="s">
        <v>220</v>
      </c>
      <c r="H1581" s="88"/>
      <c r="J1581" s="13" t="s">
        <v>216</v>
      </c>
      <c r="K1581" s="90"/>
      <c r="L1581" s="13" t="s">
        <v>190</v>
      </c>
    </row>
    <row r="1582" customFormat="false" ht="13.5" hidden="false" customHeight="false" outlineLevel="0" collapsed="false">
      <c r="A1582" s="89"/>
      <c r="B1582" s="13" t="s">
        <v>1812</v>
      </c>
      <c r="D1582" s="89"/>
      <c r="F1582" s="87"/>
      <c r="G1582" s="13" t="s">
        <v>218</v>
      </c>
      <c r="H1582" s="88"/>
      <c r="J1582" s="13" t="s">
        <v>216</v>
      </c>
      <c r="K1582" s="90"/>
      <c r="L1582" s="13" t="s">
        <v>190</v>
      </c>
    </row>
    <row r="1583" customFormat="false" ht="13.5" hidden="false" customHeight="false" outlineLevel="0" collapsed="false">
      <c r="A1583" s="89"/>
      <c r="B1583" s="13" t="s">
        <v>1813</v>
      </c>
      <c r="D1583" s="89"/>
      <c r="F1583" s="87"/>
      <c r="G1583" s="13" t="s">
        <v>218</v>
      </c>
      <c r="H1583" s="88"/>
      <c r="J1583" s="13" t="s">
        <v>216</v>
      </c>
      <c r="K1583" s="90"/>
      <c r="L1583" s="13" t="s">
        <v>190</v>
      </c>
    </row>
    <row r="1584" customFormat="false" ht="13.5" hidden="false" customHeight="false" outlineLevel="0" collapsed="false">
      <c r="A1584" s="89"/>
      <c r="B1584" s="13" t="s">
        <v>1814</v>
      </c>
      <c r="D1584" s="89"/>
      <c r="F1584" s="87"/>
      <c r="G1584" s="13" t="s">
        <v>220</v>
      </c>
      <c r="H1584" s="88"/>
      <c r="J1584" s="13" t="s">
        <v>216</v>
      </c>
      <c r="K1584" s="90"/>
      <c r="L1584" s="13" t="s">
        <v>190</v>
      </c>
    </row>
    <row r="1585" customFormat="false" ht="13.5" hidden="false" customHeight="false" outlineLevel="0" collapsed="false">
      <c r="A1585" s="89"/>
      <c r="B1585" s="13" t="s">
        <v>1815</v>
      </c>
      <c r="D1585" s="89"/>
      <c r="F1585" s="87"/>
      <c r="G1585" s="13" t="s">
        <v>222</v>
      </c>
      <c r="H1585" s="88"/>
      <c r="J1585" s="13" t="n">
        <v>20</v>
      </c>
      <c r="K1585" s="90"/>
      <c r="L1585" s="13" t="s">
        <v>190</v>
      </c>
    </row>
    <row r="1586" customFormat="false" ht="13.5" hidden="false" customHeight="false" outlineLevel="0" collapsed="false">
      <c r="A1586" s="89"/>
      <c r="B1586" s="13" t="s">
        <v>1816</v>
      </c>
      <c r="D1586" s="89"/>
      <c r="F1586" s="87"/>
      <c r="G1586" s="13" t="s">
        <v>220</v>
      </c>
      <c r="H1586" s="88"/>
      <c r="J1586" s="13" t="s">
        <v>216</v>
      </c>
      <c r="K1586" s="90"/>
      <c r="L1586" s="13" t="s">
        <v>190</v>
      </c>
    </row>
    <row r="1587" customFormat="false" ht="13.5" hidden="false" customHeight="false" outlineLevel="0" collapsed="false">
      <c r="A1587" s="89"/>
      <c r="B1587" s="13" t="s">
        <v>1817</v>
      </c>
      <c r="D1587" s="89"/>
      <c r="F1587" s="87"/>
      <c r="G1587" s="13" t="s">
        <v>220</v>
      </c>
      <c r="H1587" s="88"/>
      <c r="J1587" s="13" t="s">
        <v>216</v>
      </c>
      <c r="K1587" s="90"/>
      <c r="L1587" s="13" t="s">
        <v>190</v>
      </c>
    </row>
    <row r="1588" customFormat="false" ht="13.5" hidden="false" customHeight="false" outlineLevel="0" collapsed="false">
      <c r="A1588" s="89"/>
      <c r="B1588" s="13" t="s">
        <v>1818</v>
      </c>
      <c r="D1588" s="89"/>
      <c r="F1588" s="87"/>
      <c r="G1588" s="13" t="s">
        <v>653</v>
      </c>
      <c r="H1588" s="88"/>
      <c r="J1588" s="13" t="s">
        <v>216</v>
      </c>
      <c r="K1588" s="90"/>
      <c r="L1588" s="13" t="s">
        <v>190</v>
      </c>
    </row>
    <row r="1589" customFormat="false" ht="13.5" hidden="false" customHeight="false" outlineLevel="0" collapsed="false">
      <c r="A1589" s="89"/>
      <c r="B1589" s="13" t="s">
        <v>1819</v>
      </c>
      <c r="D1589" s="89"/>
      <c r="F1589" s="87"/>
      <c r="G1589" s="13" t="s">
        <v>224</v>
      </c>
      <c r="H1589" s="88"/>
      <c r="J1589" s="13" t="n">
        <v>20</v>
      </c>
      <c r="K1589" s="90"/>
      <c r="L1589" s="13" t="s">
        <v>197</v>
      </c>
    </row>
    <row r="1590" customFormat="false" ht="13.5" hidden="false" customHeight="false" outlineLevel="0" collapsed="false">
      <c r="A1590" s="89"/>
      <c r="B1590" s="13" t="s">
        <v>1820</v>
      </c>
      <c r="D1590" s="89"/>
      <c r="F1590" s="87"/>
      <c r="G1590" s="13" t="s">
        <v>215</v>
      </c>
      <c r="H1590" s="88"/>
      <c r="J1590" s="13" t="s">
        <v>216</v>
      </c>
      <c r="K1590" s="90"/>
      <c r="L1590" s="13" t="s">
        <v>190</v>
      </c>
    </row>
    <row r="1591" customFormat="false" ht="13.5" hidden="false" customHeight="false" outlineLevel="0" collapsed="false">
      <c r="A1591" s="89"/>
      <c r="B1591" s="13" t="s">
        <v>1821</v>
      </c>
      <c r="D1591" s="89"/>
      <c r="F1591" s="87"/>
      <c r="G1591" s="13" t="s">
        <v>215</v>
      </c>
      <c r="H1591" s="88"/>
      <c r="J1591" s="13" t="s">
        <v>216</v>
      </c>
      <c r="K1591" s="90"/>
      <c r="L1591" s="13" t="s">
        <v>190</v>
      </c>
    </row>
    <row r="1592" customFormat="false" ht="13.5" hidden="false" customHeight="false" outlineLevel="0" collapsed="false">
      <c r="A1592" s="89"/>
      <c r="B1592" s="13" t="s">
        <v>1822</v>
      </c>
      <c r="D1592" s="89"/>
      <c r="F1592" s="87"/>
      <c r="G1592" s="13" t="s">
        <v>220</v>
      </c>
      <c r="H1592" s="88"/>
      <c r="J1592" s="13" t="s">
        <v>216</v>
      </c>
      <c r="K1592" s="90"/>
      <c r="L1592" s="13" t="s">
        <v>190</v>
      </c>
    </row>
    <row r="1593" customFormat="false" ht="13.5" hidden="false" customHeight="false" outlineLevel="0" collapsed="false">
      <c r="A1593" s="89"/>
      <c r="B1593" s="13" t="s">
        <v>1823</v>
      </c>
      <c r="D1593" s="89"/>
      <c r="F1593" s="87"/>
      <c r="G1593" s="13" t="s">
        <v>220</v>
      </c>
      <c r="H1593" s="88"/>
      <c r="J1593" s="13" t="s">
        <v>216</v>
      </c>
      <c r="K1593" s="90"/>
      <c r="L1593" s="13" t="s">
        <v>190</v>
      </c>
    </row>
    <row r="1594" customFormat="false" ht="13.5" hidden="false" customHeight="false" outlineLevel="0" collapsed="false">
      <c r="A1594" s="89"/>
      <c r="B1594" s="13" t="s">
        <v>1824</v>
      </c>
      <c r="D1594" s="89"/>
      <c r="F1594" s="87"/>
      <c r="G1594" s="13" t="s">
        <v>222</v>
      </c>
      <c r="H1594" s="88"/>
      <c r="J1594" s="13" t="s">
        <v>216</v>
      </c>
      <c r="K1594" s="90"/>
      <c r="L1594" s="13" t="s">
        <v>190</v>
      </c>
    </row>
    <row r="1595" customFormat="false" ht="13.5" hidden="false" customHeight="false" outlineLevel="0" collapsed="false">
      <c r="A1595" s="89"/>
      <c r="B1595" s="13" t="s">
        <v>1825</v>
      </c>
      <c r="D1595" s="89"/>
      <c r="F1595" s="87"/>
      <c r="G1595" s="13" t="s">
        <v>220</v>
      </c>
      <c r="H1595" s="88"/>
      <c r="J1595" s="13" t="s">
        <v>216</v>
      </c>
      <c r="K1595" s="90"/>
      <c r="L1595" s="13" t="s">
        <v>190</v>
      </c>
    </row>
    <row r="1596" customFormat="false" ht="13.5" hidden="false" customHeight="false" outlineLevel="0" collapsed="false">
      <c r="A1596" s="89"/>
      <c r="B1596" s="13" t="s">
        <v>1826</v>
      </c>
      <c r="D1596" s="89"/>
      <c r="F1596" s="87"/>
      <c r="G1596" s="13" t="s">
        <v>653</v>
      </c>
      <c r="H1596" s="88"/>
      <c r="J1596" s="13" t="s">
        <v>216</v>
      </c>
      <c r="K1596" s="90"/>
      <c r="L1596" s="13" t="s">
        <v>197</v>
      </c>
    </row>
    <row r="1597" customFormat="false" ht="13.5" hidden="false" customHeight="false" outlineLevel="0" collapsed="false">
      <c r="A1597" s="89"/>
      <c r="B1597" s="13" t="s">
        <v>1827</v>
      </c>
      <c r="D1597" s="89"/>
      <c r="F1597" s="87"/>
      <c r="G1597" s="13" t="s">
        <v>220</v>
      </c>
      <c r="H1597" s="88"/>
      <c r="J1597" s="13" t="s">
        <v>216</v>
      </c>
      <c r="K1597" s="90"/>
      <c r="L1597" s="13" t="s">
        <v>190</v>
      </c>
    </row>
    <row r="1598" customFormat="false" ht="13.5" hidden="false" customHeight="false" outlineLevel="0" collapsed="false">
      <c r="A1598" s="89"/>
      <c r="B1598" s="13" t="s">
        <v>1828</v>
      </c>
      <c r="D1598" s="89"/>
      <c r="F1598" s="87"/>
      <c r="G1598" s="13" t="s">
        <v>215</v>
      </c>
      <c r="H1598" s="88"/>
      <c r="J1598" s="13" t="s">
        <v>216</v>
      </c>
      <c r="K1598" s="90"/>
      <c r="L1598" s="13" t="s">
        <v>190</v>
      </c>
    </row>
    <row r="1599" customFormat="false" ht="13.5" hidden="false" customHeight="false" outlineLevel="0" collapsed="false">
      <c r="A1599" s="89"/>
      <c r="B1599" s="13" t="s">
        <v>1829</v>
      </c>
      <c r="D1599" s="89"/>
      <c r="F1599" s="87"/>
      <c r="G1599" s="13" t="s">
        <v>222</v>
      </c>
      <c r="H1599" s="88"/>
      <c r="J1599" s="13" t="s">
        <v>216</v>
      </c>
      <c r="K1599" s="90"/>
      <c r="L1599" s="13" t="s">
        <v>190</v>
      </c>
    </row>
    <row r="1600" customFormat="false" ht="13.5" hidden="false" customHeight="false" outlineLevel="0" collapsed="false">
      <c r="A1600" s="89"/>
      <c r="B1600" s="13" t="s">
        <v>1830</v>
      </c>
      <c r="D1600" s="89"/>
      <c r="F1600" s="87"/>
      <c r="G1600" s="13" t="s">
        <v>222</v>
      </c>
      <c r="H1600" s="88"/>
      <c r="J1600" s="13" t="s">
        <v>216</v>
      </c>
      <c r="K1600" s="90"/>
      <c r="L1600" s="13" t="s">
        <v>190</v>
      </c>
    </row>
    <row r="1601" customFormat="false" ht="13.5" hidden="false" customHeight="false" outlineLevel="0" collapsed="false">
      <c r="A1601" s="89"/>
      <c r="B1601" s="13" t="s">
        <v>1831</v>
      </c>
      <c r="D1601" s="89"/>
      <c r="F1601" s="87"/>
      <c r="G1601" s="13" t="s">
        <v>224</v>
      </c>
      <c r="H1601" s="88"/>
      <c r="J1601" s="13" t="n">
        <v>20</v>
      </c>
      <c r="K1601" s="90"/>
      <c r="L1601" s="13" t="s">
        <v>332</v>
      </c>
    </row>
    <row r="1602" customFormat="false" ht="13.5" hidden="false" customHeight="false" outlineLevel="0" collapsed="false">
      <c r="A1602" s="89"/>
      <c r="B1602" s="13" t="s">
        <v>1832</v>
      </c>
      <c r="D1602" s="89"/>
      <c r="F1602" s="87"/>
      <c r="G1602" s="13" t="s">
        <v>222</v>
      </c>
      <c r="H1602" s="88"/>
      <c r="J1602" s="13" t="s">
        <v>216</v>
      </c>
      <c r="K1602" s="90"/>
      <c r="L1602" s="13" t="s">
        <v>190</v>
      </c>
    </row>
    <row r="1603" customFormat="false" ht="13.5" hidden="false" customHeight="false" outlineLevel="0" collapsed="false">
      <c r="A1603" s="89"/>
      <c r="B1603" s="13" t="s">
        <v>1833</v>
      </c>
      <c r="D1603" s="89"/>
      <c r="F1603" s="87"/>
      <c r="G1603" s="13" t="s">
        <v>218</v>
      </c>
      <c r="H1603" s="88"/>
      <c r="J1603" s="13" t="s">
        <v>216</v>
      </c>
      <c r="K1603" s="90"/>
      <c r="L1603" s="13" t="s">
        <v>190</v>
      </c>
    </row>
    <row r="1604" customFormat="false" ht="13.5" hidden="false" customHeight="false" outlineLevel="0" collapsed="false">
      <c r="A1604" s="89"/>
      <c r="B1604" s="13" t="s">
        <v>1834</v>
      </c>
      <c r="D1604" s="89"/>
      <c r="F1604" s="87"/>
      <c r="G1604" s="13" t="s">
        <v>220</v>
      </c>
      <c r="H1604" s="88"/>
      <c r="J1604" s="13" t="s">
        <v>216</v>
      </c>
      <c r="K1604" s="90"/>
      <c r="L1604" s="13" t="s">
        <v>190</v>
      </c>
    </row>
    <row r="1605" customFormat="false" ht="13.5" hidden="false" customHeight="false" outlineLevel="0" collapsed="false">
      <c r="A1605" s="89"/>
      <c r="B1605" s="13" t="s">
        <v>1835</v>
      </c>
      <c r="D1605" s="89"/>
      <c r="F1605" s="87"/>
      <c r="G1605" s="13" t="s">
        <v>220</v>
      </c>
      <c r="H1605" s="88"/>
      <c r="J1605" s="13" t="s">
        <v>216</v>
      </c>
      <c r="K1605" s="90"/>
      <c r="L1605" s="13" t="s">
        <v>190</v>
      </c>
    </row>
    <row r="1606" customFormat="false" ht="13.5" hidden="false" customHeight="false" outlineLevel="0" collapsed="false">
      <c r="A1606" s="89"/>
      <c r="B1606" s="13" t="s">
        <v>1836</v>
      </c>
      <c r="D1606" s="89"/>
      <c r="F1606" s="87"/>
      <c r="G1606" s="13" t="s">
        <v>215</v>
      </c>
      <c r="H1606" s="88"/>
      <c r="J1606" s="13" t="s">
        <v>216</v>
      </c>
      <c r="K1606" s="90"/>
      <c r="L1606" s="13" t="s">
        <v>190</v>
      </c>
    </row>
    <row r="1607" customFormat="false" ht="13.5" hidden="false" customHeight="false" outlineLevel="0" collapsed="false">
      <c r="A1607" s="89"/>
      <c r="B1607" s="13" t="s">
        <v>1837</v>
      </c>
      <c r="D1607" s="89"/>
      <c r="F1607" s="87"/>
      <c r="G1607" s="13" t="s">
        <v>220</v>
      </c>
      <c r="H1607" s="88"/>
      <c r="J1607" s="13" t="s">
        <v>216</v>
      </c>
      <c r="K1607" s="90"/>
      <c r="L1607" s="13" t="s">
        <v>190</v>
      </c>
    </row>
    <row r="1608" customFormat="false" ht="13.5" hidden="false" customHeight="false" outlineLevel="0" collapsed="false">
      <c r="A1608" s="89"/>
      <c r="B1608" s="13" t="s">
        <v>1838</v>
      </c>
      <c r="D1608" s="89"/>
      <c r="F1608" s="87"/>
      <c r="G1608" s="13" t="s">
        <v>224</v>
      </c>
      <c r="H1608" s="88"/>
      <c r="J1608" s="13" t="n">
        <v>40</v>
      </c>
      <c r="K1608" s="90"/>
      <c r="L1608" s="13" t="s">
        <v>195</v>
      </c>
    </row>
    <row r="1609" customFormat="false" ht="13.5" hidden="false" customHeight="false" outlineLevel="0" collapsed="false">
      <c r="A1609" s="89"/>
      <c r="B1609" s="13" t="s">
        <v>1839</v>
      </c>
      <c r="D1609" s="89"/>
      <c r="F1609" s="87"/>
      <c r="G1609" s="13" t="s">
        <v>215</v>
      </c>
      <c r="H1609" s="88"/>
      <c r="J1609" s="13" t="s">
        <v>216</v>
      </c>
      <c r="K1609" s="90"/>
      <c r="L1609" s="13" t="s">
        <v>190</v>
      </c>
    </row>
    <row r="1610" customFormat="false" ht="13.5" hidden="false" customHeight="false" outlineLevel="0" collapsed="false">
      <c r="A1610" s="89"/>
      <c r="B1610" s="13" t="s">
        <v>1840</v>
      </c>
      <c r="D1610" s="89"/>
      <c r="F1610" s="87"/>
      <c r="G1610" s="13" t="s">
        <v>218</v>
      </c>
      <c r="H1610" s="88"/>
      <c r="J1610" s="13" t="s">
        <v>216</v>
      </c>
      <c r="K1610" s="90"/>
      <c r="L1610" s="13" t="s">
        <v>190</v>
      </c>
    </row>
    <row r="1611" customFormat="false" ht="13.5" hidden="false" customHeight="false" outlineLevel="0" collapsed="false">
      <c r="A1611" s="89"/>
      <c r="B1611" s="13" t="s">
        <v>1841</v>
      </c>
      <c r="D1611" s="89"/>
      <c r="F1611" s="87"/>
      <c r="G1611" s="13" t="s">
        <v>215</v>
      </c>
      <c r="H1611" s="88"/>
      <c r="J1611" s="13" t="n">
        <v>40</v>
      </c>
      <c r="K1611" s="90"/>
      <c r="L1611" s="13" t="s">
        <v>190</v>
      </c>
    </row>
    <row r="1612" customFormat="false" ht="13.5" hidden="false" customHeight="false" outlineLevel="0" collapsed="false">
      <c r="A1612" s="89"/>
      <c r="B1612" s="13" t="s">
        <v>1842</v>
      </c>
      <c r="D1612" s="89"/>
      <c r="F1612" s="87"/>
      <c r="G1612" s="13" t="s">
        <v>220</v>
      </c>
      <c r="H1612" s="88"/>
      <c r="J1612" s="13" t="n">
        <v>20</v>
      </c>
      <c r="K1612" s="90"/>
      <c r="L1612" s="13" t="s">
        <v>190</v>
      </c>
    </row>
    <row r="1613" customFormat="false" ht="13.5" hidden="false" customHeight="false" outlineLevel="0" collapsed="false">
      <c r="A1613" s="89"/>
      <c r="B1613" s="13" t="s">
        <v>1843</v>
      </c>
      <c r="D1613" s="89"/>
      <c r="F1613" s="87"/>
      <c r="G1613" s="13" t="s">
        <v>224</v>
      </c>
      <c r="H1613" s="88"/>
      <c r="J1613" s="13" t="n">
        <v>20</v>
      </c>
      <c r="K1613" s="90"/>
      <c r="L1613" s="13" t="s">
        <v>190</v>
      </c>
    </row>
    <row r="1614" customFormat="false" ht="13.5" hidden="false" customHeight="false" outlineLevel="0" collapsed="false">
      <c r="A1614" s="89"/>
      <c r="B1614" s="13" t="s">
        <v>1844</v>
      </c>
      <c r="D1614" s="89"/>
      <c r="F1614" s="87"/>
      <c r="G1614" s="13" t="s">
        <v>220</v>
      </c>
      <c r="H1614" s="88"/>
      <c r="J1614" s="13" t="s">
        <v>216</v>
      </c>
      <c r="K1614" s="90"/>
      <c r="L1614" s="13" t="s">
        <v>190</v>
      </c>
    </row>
    <row r="1615" customFormat="false" ht="13.5" hidden="false" customHeight="false" outlineLevel="0" collapsed="false">
      <c r="A1615" s="89"/>
      <c r="B1615" s="13" t="s">
        <v>1845</v>
      </c>
      <c r="D1615" s="89"/>
      <c r="F1615" s="87"/>
      <c r="G1615" s="13" t="s">
        <v>215</v>
      </c>
      <c r="H1615" s="88"/>
      <c r="J1615" s="13" t="s">
        <v>216</v>
      </c>
      <c r="K1615" s="90"/>
      <c r="L1615" s="13" t="s">
        <v>190</v>
      </c>
    </row>
    <row r="1616" customFormat="false" ht="13.5" hidden="false" customHeight="false" outlineLevel="0" collapsed="false">
      <c r="A1616" s="89"/>
      <c r="B1616" s="13" t="s">
        <v>1846</v>
      </c>
      <c r="D1616" s="89"/>
      <c r="F1616" s="87"/>
      <c r="G1616" s="13" t="s">
        <v>215</v>
      </c>
      <c r="H1616" s="88"/>
      <c r="J1616" s="13" t="s">
        <v>216</v>
      </c>
      <c r="K1616" s="90"/>
      <c r="L1616" s="13" t="s">
        <v>190</v>
      </c>
    </row>
    <row r="1617" customFormat="false" ht="13.5" hidden="false" customHeight="false" outlineLevel="0" collapsed="false">
      <c r="A1617" s="89"/>
      <c r="B1617" s="13" t="s">
        <v>1847</v>
      </c>
      <c r="D1617" s="89"/>
      <c r="F1617" s="87"/>
      <c r="G1617" s="13" t="s">
        <v>224</v>
      </c>
      <c r="H1617" s="88"/>
      <c r="J1617" s="13" t="n">
        <v>40</v>
      </c>
      <c r="K1617" s="90"/>
      <c r="L1617" s="13" t="s">
        <v>190</v>
      </c>
    </row>
    <row r="1618" customFormat="false" ht="13.5" hidden="false" customHeight="false" outlineLevel="0" collapsed="false">
      <c r="A1618" s="89"/>
      <c r="B1618" s="13" t="s">
        <v>1848</v>
      </c>
      <c r="D1618" s="89"/>
      <c r="F1618" s="87"/>
      <c r="G1618" s="13" t="s">
        <v>215</v>
      </c>
      <c r="H1618" s="88"/>
      <c r="J1618" s="13" t="s">
        <v>216</v>
      </c>
      <c r="K1618" s="90"/>
      <c r="L1618" s="13" t="s">
        <v>190</v>
      </c>
    </row>
    <row r="1619" customFormat="false" ht="13.5" hidden="false" customHeight="false" outlineLevel="0" collapsed="false">
      <c r="A1619" s="89"/>
      <c r="B1619" s="13" t="s">
        <v>1849</v>
      </c>
      <c r="D1619" s="89"/>
      <c r="F1619" s="87"/>
      <c r="G1619" s="13" t="s">
        <v>215</v>
      </c>
      <c r="H1619" s="88"/>
      <c r="J1619" s="13" t="s">
        <v>216</v>
      </c>
      <c r="K1619" s="90"/>
      <c r="L1619" s="13" t="s">
        <v>190</v>
      </c>
    </row>
    <row r="1620" customFormat="false" ht="13.5" hidden="false" customHeight="false" outlineLevel="0" collapsed="false">
      <c r="A1620" s="89"/>
      <c r="B1620" s="13" t="s">
        <v>1850</v>
      </c>
      <c r="D1620" s="89"/>
      <c r="F1620" s="87"/>
      <c r="G1620" s="13" t="s">
        <v>218</v>
      </c>
      <c r="H1620" s="88"/>
      <c r="J1620" s="13" t="s">
        <v>216</v>
      </c>
      <c r="K1620" s="90"/>
      <c r="L1620" s="13" t="s">
        <v>190</v>
      </c>
    </row>
    <row r="1621" customFormat="false" ht="13.5" hidden="false" customHeight="false" outlineLevel="0" collapsed="false">
      <c r="A1621" s="89"/>
      <c r="B1621" s="13" t="s">
        <v>1851</v>
      </c>
      <c r="D1621" s="89"/>
      <c r="F1621" s="87"/>
      <c r="G1621" s="13" t="s">
        <v>220</v>
      </c>
      <c r="H1621" s="88"/>
      <c r="J1621" s="13" t="s">
        <v>216</v>
      </c>
      <c r="L1621" s="13" t="s">
        <v>190</v>
      </c>
    </row>
    <row r="1622" customFormat="false" ht="13.5" hidden="false" customHeight="false" outlineLevel="0" collapsed="false">
      <c r="A1622" s="89"/>
      <c r="B1622" s="13" t="s">
        <v>1852</v>
      </c>
      <c r="D1622" s="89"/>
      <c r="F1622" s="87"/>
      <c r="G1622" s="13" t="s">
        <v>220</v>
      </c>
      <c r="H1622" s="88"/>
      <c r="J1622" s="13" t="s">
        <v>216</v>
      </c>
      <c r="K1622" s="90"/>
      <c r="L1622" s="13" t="s">
        <v>190</v>
      </c>
    </row>
    <row r="1623" customFormat="false" ht="13.5" hidden="false" customHeight="false" outlineLevel="0" collapsed="false">
      <c r="A1623" s="89"/>
      <c r="B1623" s="13" t="s">
        <v>1853</v>
      </c>
      <c r="D1623" s="89"/>
      <c r="F1623" s="87"/>
      <c r="G1623" s="13" t="s">
        <v>220</v>
      </c>
      <c r="H1623" s="88"/>
      <c r="J1623" s="13" t="s">
        <v>216</v>
      </c>
      <c r="L1623" s="13" t="s">
        <v>190</v>
      </c>
    </row>
    <row r="1624" customFormat="false" ht="13.5" hidden="false" customHeight="false" outlineLevel="0" collapsed="false">
      <c r="A1624" s="89"/>
      <c r="B1624" s="13" t="s">
        <v>1854</v>
      </c>
      <c r="D1624" s="89"/>
      <c r="F1624" s="87"/>
      <c r="G1624" s="13" t="s">
        <v>220</v>
      </c>
      <c r="H1624" s="88"/>
      <c r="J1624" s="13" t="s">
        <v>216</v>
      </c>
      <c r="K1624" s="90"/>
      <c r="L1624" s="13" t="s">
        <v>190</v>
      </c>
    </row>
    <row r="1625" customFormat="false" ht="13.5" hidden="false" customHeight="false" outlineLevel="0" collapsed="false">
      <c r="A1625" s="89"/>
      <c r="B1625" s="13" t="s">
        <v>1855</v>
      </c>
      <c r="D1625" s="89"/>
      <c r="F1625" s="87"/>
      <c r="G1625" s="13" t="s">
        <v>220</v>
      </c>
      <c r="H1625" s="88"/>
      <c r="J1625" s="13" t="s">
        <v>216</v>
      </c>
      <c r="K1625" s="90"/>
      <c r="L1625" s="13" t="s">
        <v>190</v>
      </c>
    </row>
    <row r="1626" customFormat="false" ht="13.5" hidden="false" customHeight="false" outlineLevel="0" collapsed="false">
      <c r="A1626" s="89"/>
      <c r="B1626" s="13" t="s">
        <v>1856</v>
      </c>
      <c r="D1626" s="89"/>
      <c r="F1626" s="87"/>
      <c r="G1626" s="13" t="s">
        <v>215</v>
      </c>
      <c r="H1626" s="88"/>
      <c r="J1626" s="13" t="s">
        <v>216</v>
      </c>
      <c r="K1626" s="90"/>
      <c r="L1626" s="13" t="s">
        <v>190</v>
      </c>
    </row>
    <row r="1627" customFormat="false" ht="13.5" hidden="false" customHeight="false" outlineLevel="0" collapsed="false">
      <c r="A1627" s="89"/>
      <c r="B1627" s="13" t="s">
        <v>1857</v>
      </c>
      <c r="D1627" s="89"/>
      <c r="F1627" s="87"/>
      <c r="G1627" s="13" t="s">
        <v>215</v>
      </c>
      <c r="H1627" s="88"/>
      <c r="J1627" s="13" t="s">
        <v>216</v>
      </c>
      <c r="K1627" s="90"/>
      <c r="L1627" s="13" t="s">
        <v>190</v>
      </c>
    </row>
    <row r="1628" customFormat="false" ht="13.5" hidden="false" customHeight="false" outlineLevel="0" collapsed="false">
      <c r="A1628" s="89"/>
      <c r="B1628" s="13" t="s">
        <v>1858</v>
      </c>
      <c r="D1628" s="89"/>
      <c r="F1628" s="87"/>
      <c r="G1628" s="13" t="s">
        <v>215</v>
      </c>
      <c r="H1628" s="88"/>
      <c r="J1628" s="13" t="n">
        <v>40</v>
      </c>
      <c r="K1628" s="90"/>
      <c r="L1628" s="13" t="s">
        <v>190</v>
      </c>
    </row>
    <row r="1629" customFormat="false" ht="13.5" hidden="false" customHeight="false" outlineLevel="0" collapsed="false">
      <c r="A1629" s="89"/>
      <c r="B1629" s="13" t="s">
        <v>1859</v>
      </c>
      <c r="D1629" s="89"/>
      <c r="F1629" s="87"/>
      <c r="G1629" s="13" t="s">
        <v>218</v>
      </c>
      <c r="H1629" s="88"/>
      <c r="J1629" s="13" t="s">
        <v>216</v>
      </c>
      <c r="K1629" s="90"/>
      <c r="L1629" s="13" t="s">
        <v>190</v>
      </c>
    </row>
    <row r="1630" customFormat="false" ht="13.5" hidden="false" customHeight="false" outlineLevel="0" collapsed="false">
      <c r="A1630" s="89"/>
      <c r="B1630" s="13" t="s">
        <v>1860</v>
      </c>
      <c r="D1630" s="89"/>
      <c r="F1630" s="87"/>
      <c r="G1630" s="13" t="s">
        <v>215</v>
      </c>
      <c r="H1630" s="88"/>
      <c r="J1630" s="13" t="s">
        <v>216</v>
      </c>
      <c r="K1630" s="90"/>
      <c r="L1630" s="13" t="s">
        <v>190</v>
      </c>
    </row>
    <row r="1631" customFormat="false" ht="13.5" hidden="false" customHeight="false" outlineLevel="0" collapsed="false">
      <c r="A1631" s="89"/>
      <c r="B1631" s="13" t="s">
        <v>1861</v>
      </c>
      <c r="D1631" s="89"/>
      <c r="F1631" s="87"/>
      <c r="G1631" s="13" t="s">
        <v>220</v>
      </c>
      <c r="H1631" s="88"/>
      <c r="J1631" s="13" t="s">
        <v>216</v>
      </c>
      <c r="K1631" s="90"/>
      <c r="L1631" s="13" t="s">
        <v>190</v>
      </c>
    </row>
    <row r="1632" customFormat="false" ht="13.5" hidden="false" customHeight="false" outlineLevel="0" collapsed="false">
      <c r="A1632" s="89"/>
      <c r="B1632" s="13" t="s">
        <v>1862</v>
      </c>
      <c r="D1632" s="89"/>
      <c r="F1632" s="87"/>
      <c r="G1632" s="13" t="s">
        <v>224</v>
      </c>
      <c r="H1632" s="88"/>
      <c r="J1632" s="13" t="n">
        <v>40</v>
      </c>
      <c r="K1632" s="90"/>
      <c r="L1632" s="13" t="s">
        <v>195</v>
      </c>
    </row>
    <row r="1633" customFormat="false" ht="13.5" hidden="false" customHeight="false" outlineLevel="0" collapsed="false">
      <c r="A1633" s="89"/>
      <c r="B1633" s="13" t="s">
        <v>1863</v>
      </c>
      <c r="D1633" s="89"/>
      <c r="F1633" s="87"/>
      <c r="G1633" s="13" t="s">
        <v>224</v>
      </c>
      <c r="H1633" s="88"/>
      <c r="J1633" s="13" t="n">
        <v>20</v>
      </c>
      <c r="K1633" s="90"/>
      <c r="L1633" s="13" t="s">
        <v>190</v>
      </c>
    </row>
    <row r="1634" customFormat="false" ht="13.5" hidden="false" customHeight="false" outlineLevel="0" collapsed="false">
      <c r="A1634" s="89"/>
      <c r="B1634" s="13" t="s">
        <v>1864</v>
      </c>
      <c r="D1634" s="89"/>
      <c r="F1634" s="87"/>
      <c r="G1634" s="13" t="s">
        <v>222</v>
      </c>
      <c r="H1634" s="88"/>
      <c r="J1634" s="13" t="s">
        <v>216</v>
      </c>
      <c r="K1634" s="90"/>
      <c r="L1634" s="13" t="s">
        <v>190</v>
      </c>
    </row>
    <row r="1635" customFormat="false" ht="13.5" hidden="false" customHeight="false" outlineLevel="0" collapsed="false">
      <c r="A1635" s="89"/>
      <c r="B1635" s="13" t="s">
        <v>1865</v>
      </c>
      <c r="D1635" s="89"/>
      <c r="F1635" s="87"/>
      <c r="G1635" s="13" t="s">
        <v>215</v>
      </c>
      <c r="H1635" s="88"/>
      <c r="J1635" s="13" t="s">
        <v>216</v>
      </c>
      <c r="K1635" s="90"/>
      <c r="L1635" s="13" t="s">
        <v>190</v>
      </c>
    </row>
    <row r="1636" customFormat="false" ht="13.5" hidden="false" customHeight="false" outlineLevel="0" collapsed="false">
      <c r="A1636" s="89"/>
      <c r="B1636" s="13" t="s">
        <v>1866</v>
      </c>
      <c r="D1636" s="89"/>
      <c r="F1636" s="87"/>
      <c r="G1636" s="13" t="s">
        <v>218</v>
      </c>
      <c r="H1636" s="88"/>
      <c r="J1636" s="13" t="s">
        <v>216</v>
      </c>
      <c r="K1636" s="90"/>
      <c r="L1636" s="13" t="s">
        <v>190</v>
      </c>
    </row>
    <row r="1637" customFormat="false" ht="13.5" hidden="false" customHeight="false" outlineLevel="0" collapsed="false">
      <c r="A1637" s="89"/>
      <c r="B1637" s="13" t="s">
        <v>1867</v>
      </c>
      <c r="D1637" s="89"/>
      <c r="F1637" s="87"/>
      <c r="G1637" s="13" t="s">
        <v>215</v>
      </c>
      <c r="H1637" s="88"/>
      <c r="J1637" s="13" t="s">
        <v>216</v>
      </c>
      <c r="K1637" s="90"/>
      <c r="L1637" s="13" t="s">
        <v>190</v>
      </c>
    </row>
    <row r="1638" customFormat="false" ht="13.5" hidden="false" customHeight="false" outlineLevel="0" collapsed="false">
      <c r="A1638" s="89"/>
      <c r="B1638" s="13" t="s">
        <v>1868</v>
      </c>
      <c r="D1638" s="89"/>
      <c r="F1638" s="87"/>
      <c r="G1638" s="13" t="s">
        <v>215</v>
      </c>
      <c r="H1638" s="88"/>
      <c r="J1638" s="13" t="s">
        <v>216</v>
      </c>
      <c r="K1638" s="90"/>
      <c r="L1638" s="13" t="s">
        <v>190</v>
      </c>
    </row>
    <row r="1639" customFormat="false" ht="13.5" hidden="false" customHeight="false" outlineLevel="0" collapsed="false">
      <c r="A1639" s="89"/>
      <c r="B1639" s="13" t="s">
        <v>1869</v>
      </c>
      <c r="D1639" s="89"/>
      <c r="F1639" s="87"/>
      <c r="G1639" s="13" t="s">
        <v>220</v>
      </c>
      <c r="H1639" s="88"/>
      <c r="J1639" s="13" t="s">
        <v>216</v>
      </c>
      <c r="K1639" s="90"/>
      <c r="L1639" s="13" t="s">
        <v>190</v>
      </c>
    </row>
    <row r="1640" customFormat="false" ht="13.5" hidden="false" customHeight="false" outlineLevel="0" collapsed="false">
      <c r="A1640" s="89"/>
      <c r="B1640" s="13" t="s">
        <v>1870</v>
      </c>
      <c r="D1640" s="89"/>
      <c r="F1640" s="87"/>
      <c r="G1640" s="13" t="s">
        <v>220</v>
      </c>
      <c r="H1640" s="88"/>
      <c r="J1640" s="13" t="s">
        <v>216</v>
      </c>
      <c r="K1640" s="90"/>
      <c r="L1640" s="13" t="s">
        <v>190</v>
      </c>
    </row>
    <row r="1641" customFormat="false" ht="13.5" hidden="false" customHeight="false" outlineLevel="0" collapsed="false">
      <c r="A1641" s="89"/>
      <c r="B1641" s="13" t="s">
        <v>1871</v>
      </c>
      <c r="D1641" s="89"/>
      <c r="F1641" s="87"/>
      <c r="G1641" s="13" t="s">
        <v>224</v>
      </c>
      <c r="H1641" s="88"/>
      <c r="J1641" s="13" t="n">
        <v>40</v>
      </c>
      <c r="K1641" s="90"/>
      <c r="L1641" s="13" t="s">
        <v>195</v>
      </c>
    </row>
    <row r="1642" customFormat="false" ht="13.5" hidden="false" customHeight="false" outlineLevel="0" collapsed="false">
      <c r="A1642" s="89"/>
      <c r="B1642" s="13" t="s">
        <v>1872</v>
      </c>
      <c r="D1642" s="89"/>
      <c r="F1642" s="87"/>
      <c r="G1642" s="13" t="s">
        <v>215</v>
      </c>
      <c r="H1642" s="88"/>
      <c r="J1642" s="13" t="s">
        <v>216</v>
      </c>
      <c r="K1642" s="90"/>
      <c r="L1642" s="13" t="s">
        <v>190</v>
      </c>
    </row>
    <row r="1643" customFormat="false" ht="13.5" hidden="false" customHeight="false" outlineLevel="0" collapsed="false">
      <c r="A1643" s="89"/>
      <c r="B1643" s="13" t="s">
        <v>1873</v>
      </c>
      <c r="D1643" s="89"/>
      <c r="F1643" s="87"/>
      <c r="G1643" s="13" t="s">
        <v>220</v>
      </c>
      <c r="H1643" s="88"/>
      <c r="J1643" s="13" t="s">
        <v>216</v>
      </c>
      <c r="K1643" s="90"/>
      <c r="L1643" s="13" t="s">
        <v>190</v>
      </c>
    </row>
    <row r="1644" customFormat="false" ht="13.5" hidden="false" customHeight="false" outlineLevel="0" collapsed="false">
      <c r="A1644" s="89"/>
      <c r="B1644" s="13" t="s">
        <v>1874</v>
      </c>
      <c r="D1644" s="89"/>
      <c r="F1644" s="87"/>
      <c r="G1644" s="13" t="s">
        <v>251</v>
      </c>
      <c r="H1644" s="88"/>
      <c r="J1644" s="13" t="s">
        <v>216</v>
      </c>
      <c r="K1644" s="90"/>
      <c r="L1644" s="13" t="s">
        <v>195</v>
      </c>
    </row>
    <row r="1645" customFormat="false" ht="13.5" hidden="false" customHeight="false" outlineLevel="0" collapsed="false">
      <c r="A1645" s="89"/>
      <c r="B1645" s="13" t="s">
        <v>1875</v>
      </c>
      <c r="D1645" s="89"/>
      <c r="F1645" s="87"/>
      <c r="G1645" s="13" t="s">
        <v>224</v>
      </c>
      <c r="H1645" s="88"/>
      <c r="J1645" s="13" t="n">
        <v>20</v>
      </c>
      <c r="K1645" s="90"/>
      <c r="L1645" s="13" t="s">
        <v>195</v>
      </c>
    </row>
    <row r="1646" customFormat="false" ht="13.5" hidden="false" customHeight="false" outlineLevel="0" collapsed="false">
      <c r="A1646" s="89"/>
      <c r="B1646" s="13" t="s">
        <v>1876</v>
      </c>
      <c r="D1646" s="89"/>
      <c r="F1646" s="87"/>
      <c r="G1646" s="13" t="s">
        <v>215</v>
      </c>
      <c r="H1646" s="88"/>
      <c r="J1646" s="13" t="s">
        <v>216</v>
      </c>
      <c r="K1646" s="90"/>
      <c r="L1646" s="13" t="s">
        <v>190</v>
      </c>
    </row>
    <row r="1647" customFormat="false" ht="13.5" hidden="false" customHeight="false" outlineLevel="0" collapsed="false">
      <c r="A1647" s="89"/>
      <c r="B1647" s="13" t="s">
        <v>1877</v>
      </c>
      <c r="D1647" s="89"/>
      <c r="F1647" s="87"/>
      <c r="G1647" s="13" t="s">
        <v>257</v>
      </c>
      <c r="H1647" s="88"/>
      <c r="J1647" s="13" t="s">
        <v>216</v>
      </c>
      <c r="K1647" s="90"/>
      <c r="L1647" s="13" t="s">
        <v>195</v>
      </c>
    </row>
    <row r="1648" customFormat="false" ht="13.5" hidden="false" customHeight="false" outlineLevel="0" collapsed="false">
      <c r="A1648" s="89"/>
      <c r="B1648" s="13" t="s">
        <v>1878</v>
      </c>
      <c r="D1648" s="89"/>
      <c r="F1648" s="87"/>
      <c r="G1648" s="13" t="s">
        <v>224</v>
      </c>
      <c r="H1648" s="88"/>
      <c r="J1648" s="13" t="n">
        <v>20</v>
      </c>
      <c r="K1648" s="90"/>
      <c r="L1648" s="13" t="s">
        <v>195</v>
      </c>
    </row>
    <row r="1649" customFormat="false" ht="13.5" hidden="false" customHeight="false" outlineLevel="0" collapsed="false">
      <c r="A1649" s="89"/>
      <c r="B1649" s="13" t="s">
        <v>1879</v>
      </c>
      <c r="D1649" s="89"/>
      <c r="F1649" s="87"/>
      <c r="G1649" s="13" t="s">
        <v>220</v>
      </c>
      <c r="H1649" s="88"/>
      <c r="J1649" s="13" t="s">
        <v>216</v>
      </c>
      <c r="K1649" s="90"/>
      <c r="L1649" s="13" t="s">
        <v>190</v>
      </c>
    </row>
    <row r="1650" customFormat="false" ht="13.5" hidden="false" customHeight="false" outlineLevel="0" collapsed="false">
      <c r="A1650" s="89"/>
      <c r="B1650" s="13" t="s">
        <v>1880</v>
      </c>
      <c r="D1650" s="89"/>
      <c r="F1650" s="87"/>
      <c r="G1650" s="13" t="s">
        <v>218</v>
      </c>
      <c r="H1650" s="88"/>
      <c r="J1650" s="13" t="s">
        <v>216</v>
      </c>
      <c r="K1650" s="90"/>
      <c r="L1650" s="13" t="s">
        <v>190</v>
      </c>
    </row>
    <row r="1651" customFormat="false" ht="13.5" hidden="false" customHeight="false" outlineLevel="0" collapsed="false">
      <c r="A1651" s="89"/>
      <c r="B1651" s="13" t="s">
        <v>1881</v>
      </c>
      <c r="D1651" s="89"/>
      <c r="F1651" s="87"/>
      <c r="G1651" s="13" t="s">
        <v>220</v>
      </c>
      <c r="H1651" s="88"/>
      <c r="J1651" s="13" t="s">
        <v>216</v>
      </c>
      <c r="K1651" s="90"/>
      <c r="L1651" s="13" t="s">
        <v>190</v>
      </c>
    </row>
    <row r="1652" customFormat="false" ht="13.5" hidden="false" customHeight="false" outlineLevel="0" collapsed="false">
      <c r="A1652" s="89"/>
      <c r="B1652" s="13" t="s">
        <v>1882</v>
      </c>
      <c r="D1652" s="89"/>
      <c r="F1652" s="87"/>
      <c r="G1652" s="13" t="s">
        <v>222</v>
      </c>
      <c r="H1652" s="88"/>
      <c r="J1652" s="13" t="s">
        <v>216</v>
      </c>
      <c r="K1652" s="90"/>
      <c r="L1652" s="13" t="s">
        <v>190</v>
      </c>
    </row>
    <row r="1653" customFormat="false" ht="13.5" hidden="false" customHeight="false" outlineLevel="0" collapsed="false">
      <c r="A1653" s="89"/>
      <c r="B1653" s="13" t="s">
        <v>1883</v>
      </c>
      <c r="D1653" s="89"/>
      <c r="F1653" s="87"/>
      <c r="G1653" s="13" t="s">
        <v>224</v>
      </c>
      <c r="H1653" s="88"/>
      <c r="J1653" s="13" t="n">
        <v>40</v>
      </c>
      <c r="K1653" s="90"/>
      <c r="L1653" s="13" t="s">
        <v>190</v>
      </c>
    </row>
    <row r="1654" customFormat="false" ht="13.5" hidden="false" customHeight="false" outlineLevel="0" collapsed="false">
      <c r="A1654" s="89"/>
      <c r="B1654" s="13" t="s">
        <v>1884</v>
      </c>
      <c r="D1654" s="89"/>
      <c r="F1654" s="87"/>
      <c r="G1654" s="13" t="s">
        <v>215</v>
      </c>
      <c r="H1654" s="88"/>
      <c r="J1654" s="13" t="s">
        <v>216</v>
      </c>
      <c r="K1654" s="90"/>
      <c r="L1654" s="13" t="s">
        <v>190</v>
      </c>
    </row>
    <row r="1655" customFormat="false" ht="13.5" hidden="false" customHeight="false" outlineLevel="0" collapsed="false">
      <c r="A1655" s="89"/>
      <c r="B1655" s="13" t="s">
        <v>1885</v>
      </c>
      <c r="D1655" s="89"/>
      <c r="F1655" s="87"/>
      <c r="G1655" s="13" t="s">
        <v>220</v>
      </c>
      <c r="H1655" s="88"/>
      <c r="J1655" s="13" t="s">
        <v>216</v>
      </c>
      <c r="K1655" s="90"/>
      <c r="L1655" s="13" t="s">
        <v>190</v>
      </c>
    </row>
    <row r="1656" customFormat="false" ht="13.5" hidden="false" customHeight="false" outlineLevel="0" collapsed="false">
      <c r="A1656" s="89"/>
      <c r="B1656" s="13" t="s">
        <v>1886</v>
      </c>
      <c r="D1656" s="89"/>
      <c r="F1656" s="87"/>
      <c r="G1656" s="13" t="s">
        <v>218</v>
      </c>
      <c r="H1656" s="88"/>
      <c r="J1656" s="13" t="s">
        <v>216</v>
      </c>
      <c r="K1656" s="90"/>
      <c r="L1656" s="13" t="s">
        <v>190</v>
      </c>
    </row>
    <row r="1657" customFormat="false" ht="13.5" hidden="false" customHeight="false" outlineLevel="0" collapsed="false">
      <c r="A1657" s="89"/>
      <c r="B1657" s="13" t="s">
        <v>1887</v>
      </c>
      <c r="D1657" s="89"/>
      <c r="F1657" s="87"/>
      <c r="G1657" s="13" t="s">
        <v>215</v>
      </c>
      <c r="H1657" s="88"/>
      <c r="J1657" s="13" t="s">
        <v>216</v>
      </c>
      <c r="K1657" s="90"/>
      <c r="L1657" s="13" t="s">
        <v>190</v>
      </c>
    </row>
    <row r="1658" customFormat="false" ht="13.5" hidden="false" customHeight="false" outlineLevel="0" collapsed="false">
      <c r="A1658" s="89"/>
      <c r="B1658" s="13" t="s">
        <v>1888</v>
      </c>
      <c r="D1658" s="89"/>
      <c r="F1658" s="87"/>
      <c r="G1658" s="13" t="s">
        <v>215</v>
      </c>
      <c r="H1658" s="88"/>
      <c r="J1658" s="13" t="s">
        <v>216</v>
      </c>
      <c r="K1658" s="90"/>
      <c r="L1658" s="13" t="s">
        <v>190</v>
      </c>
    </row>
    <row r="1659" customFormat="false" ht="13.5" hidden="false" customHeight="false" outlineLevel="0" collapsed="false">
      <c r="A1659" s="89"/>
      <c r="B1659" s="13" t="s">
        <v>1889</v>
      </c>
      <c r="D1659" s="89"/>
      <c r="F1659" s="87"/>
      <c r="G1659" s="13" t="s">
        <v>224</v>
      </c>
      <c r="H1659" s="88"/>
      <c r="J1659" s="13" t="n">
        <v>40</v>
      </c>
      <c r="K1659" s="90"/>
      <c r="L1659" s="13" t="s">
        <v>195</v>
      </c>
    </row>
    <row r="1660" customFormat="false" ht="13.5" hidden="false" customHeight="false" outlineLevel="0" collapsed="false">
      <c r="A1660" s="89"/>
      <c r="B1660" s="13" t="s">
        <v>1890</v>
      </c>
      <c r="D1660" s="89"/>
      <c r="F1660" s="87"/>
      <c r="G1660" s="13" t="s">
        <v>224</v>
      </c>
      <c r="H1660" s="88"/>
      <c r="J1660" s="13" t="n">
        <v>40</v>
      </c>
      <c r="K1660" s="90"/>
      <c r="L1660" s="13" t="s">
        <v>195</v>
      </c>
    </row>
    <row r="1661" customFormat="false" ht="13.5" hidden="false" customHeight="false" outlineLevel="0" collapsed="false">
      <c r="A1661" s="89"/>
      <c r="B1661" s="13" t="s">
        <v>1891</v>
      </c>
      <c r="D1661" s="89"/>
      <c r="F1661" s="87"/>
      <c r="G1661" s="13" t="s">
        <v>220</v>
      </c>
      <c r="H1661" s="88"/>
      <c r="J1661" s="13" t="s">
        <v>216</v>
      </c>
      <c r="K1661" s="90"/>
      <c r="L1661" s="13" t="s">
        <v>190</v>
      </c>
    </row>
    <row r="1662" customFormat="false" ht="13.5" hidden="false" customHeight="false" outlineLevel="0" collapsed="false">
      <c r="A1662" s="89"/>
      <c r="B1662" s="13" t="s">
        <v>1892</v>
      </c>
      <c r="D1662" s="89"/>
      <c r="F1662" s="87"/>
      <c r="G1662" s="13" t="s">
        <v>822</v>
      </c>
      <c r="H1662" s="88"/>
      <c r="J1662" s="13" t="s">
        <v>216</v>
      </c>
      <c r="K1662" s="90"/>
      <c r="L1662" s="13" t="s">
        <v>190</v>
      </c>
    </row>
    <row r="1663" customFormat="false" ht="13.5" hidden="false" customHeight="false" outlineLevel="0" collapsed="false">
      <c r="A1663" s="89"/>
      <c r="B1663" s="13" t="s">
        <v>1893</v>
      </c>
      <c r="D1663" s="89"/>
      <c r="F1663" s="87"/>
      <c r="G1663" s="13" t="s">
        <v>224</v>
      </c>
      <c r="H1663" s="88"/>
      <c r="J1663" s="13" t="n">
        <v>40</v>
      </c>
      <c r="K1663" s="90"/>
      <c r="L1663" s="13" t="s">
        <v>195</v>
      </c>
    </row>
    <row r="1664" customFormat="false" ht="13.5" hidden="false" customHeight="false" outlineLevel="0" collapsed="false">
      <c r="A1664" s="89"/>
      <c r="B1664" s="13" t="s">
        <v>1894</v>
      </c>
      <c r="D1664" s="89"/>
      <c r="F1664" s="87"/>
      <c r="G1664" s="13" t="s">
        <v>215</v>
      </c>
      <c r="H1664" s="88"/>
      <c r="J1664" s="13" t="s">
        <v>216</v>
      </c>
      <c r="K1664" s="90"/>
      <c r="L1664" s="13" t="s">
        <v>190</v>
      </c>
    </row>
    <row r="1665" customFormat="false" ht="13.5" hidden="false" customHeight="false" outlineLevel="0" collapsed="false">
      <c r="A1665" s="89"/>
      <c r="B1665" s="13" t="s">
        <v>1895</v>
      </c>
      <c r="D1665" s="89"/>
      <c r="F1665" s="87"/>
      <c r="G1665" s="13" t="s">
        <v>222</v>
      </c>
      <c r="H1665" s="88"/>
      <c r="J1665" s="13" t="n">
        <v>40</v>
      </c>
      <c r="K1665" s="90"/>
      <c r="L1665" s="13" t="s">
        <v>190</v>
      </c>
    </row>
    <row r="1666" customFormat="false" ht="13.5" hidden="false" customHeight="false" outlineLevel="0" collapsed="false">
      <c r="A1666" s="89"/>
      <c r="B1666" s="13" t="s">
        <v>1896</v>
      </c>
      <c r="D1666" s="89"/>
      <c r="F1666" s="87"/>
      <c r="G1666" s="13" t="s">
        <v>220</v>
      </c>
      <c r="H1666" s="88"/>
      <c r="J1666" s="13" t="s">
        <v>216</v>
      </c>
      <c r="K1666" s="90"/>
      <c r="L1666" s="13" t="s">
        <v>190</v>
      </c>
    </row>
    <row r="1667" customFormat="false" ht="13.5" hidden="false" customHeight="false" outlineLevel="0" collapsed="false">
      <c r="A1667" s="89"/>
      <c r="B1667" s="13" t="s">
        <v>1897</v>
      </c>
      <c r="D1667" s="89"/>
      <c r="F1667" s="87"/>
      <c r="G1667" s="13" t="s">
        <v>222</v>
      </c>
      <c r="H1667" s="88"/>
      <c r="J1667" s="13" t="s">
        <v>216</v>
      </c>
      <c r="K1667" s="90"/>
      <c r="L1667" s="13" t="s">
        <v>190</v>
      </c>
    </row>
    <row r="1668" customFormat="false" ht="13.5" hidden="false" customHeight="false" outlineLevel="0" collapsed="false">
      <c r="A1668" s="89"/>
      <c r="B1668" s="13" t="s">
        <v>1898</v>
      </c>
      <c r="D1668" s="89"/>
      <c r="F1668" s="87"/>
      <c r="G1668" s="13" t="s">
        <v>277</v>
      </c>
      <c r="H1668" s="88"/>
      <c r="J1668" s="13" t="n">
        <v>40</v>
      </c>
      <c r="K1668" s="90"/>
      <c r="L1668" s="13" t="s">
        <v>332</v>
      </c>
    </row>
    <row r="1669" customFormat="false" ht="13.5" hidden="false" customHeight="false" outlineLevel="0" collapsed="false">
      <c r="A1669" s="89"/>
      <c r="B1669" s="13" t="s">
        <v>1899</v>
      </c>
      <c r="D1669" s="89"/>
      <c r="F1669" s="87"/>
      <c r="G1669" s="13" t="s">
        <v>224</v>
      </c>
      <c r="H1669" s="88"/>
      <c r="J1669" s="13" t="n">
        <v>20</v>
      </c>
      <c r="K1669" s="90"/>
      <c r="L1669" s="13" t="s">
        <v>190</v>
      </c>
    </row>
    <row r="1670" customFormat="false" ht="13.5" hidden="false" customHeight="false" outlineLevel="0" collapsed="false">
      <c r="A1670" s="89"/>
      <c r="B1670" s="13" t="s">
        <v>1900</v>
      </c>
      <c r="D1670" s="89"/>
      <c r="F1670" s="87"/>
      <c r="G1670" s="13" t="s">
        <v>224</v>
      </c>
      <c r="H1670" s="88"/>
      <c r="J1670" s="13" t="n">
        <v>40</v>
      </c>
      <c r="K1670" s="90"/>
      <c r="L1670" s="13" t="s">
        <v>195</v>
      </c>
    </row>
    <row r="1671" customFormat="false" ht="13.5" hidden="false" customHeight="false" outlineLevel="0" collapsed="false">
      <c r="A1671" s="89"/>
      <c r="B1671" s="13" t="s">
        <v>1901</v>
      </c>
      <c r="D1671" s="89"/>
      <c r="F1671" s="87"/>
      <c r="G1671" s="13" t="s">
        <v>222</v>
      </c>
      <c r="H1671" s="88"/>
      <c r="J1671" s="13" t="n">
        <v>20</v>
      </c>
      <c r="K1671" s="90"/>
      <c r="L1671" s="13" t="s">
        <v>190</v>
      </c>
    </row>
    <row r="1672" customFormat="false" ht="13.5" hidden="false" customHeight="false" outlineLevel="0" collapsed="false">
      <c r="A1672" s="89"/>
      <c r="B1672" s="13" t="s">
        <v>1902</v>
      </c>
      <c r="D1672" s="89"/>
      <c r="F1672" s="87"/>
      <c r="G1672" s="13" t="s">
        <v>257</v>
      </c>
      <c r="H1672" s="88"/>
      <c r="J1672" s="13" t="n">
        <v>40</v>
      </c>
      <c r="K1672" s="90"/>
      <c r="L1672" s="13" t="s">
        <v>195</v>
      </c>
    </row>
    <row r="1673" customFormat="false" ht="13.5" hidden="false" customHeight="false" outlineLevel="0" collapsed="false">
      <c r="A1673" s="89"/>
      <c r="B1673" s="13" t="s">
        <v>1903</v>
      </c>
      <c r="D1673" s="89"/>
      <c r="F1673" s="87"/>
      <c r="G1673" s="13" t="s">
        <v>215</v>
      </c>
      <c r="H1673" s="88"/>
      <c r="J1673" s="13" t="s">
        <v>216</v>
      </c>
      <c r="K1673" s="90"/>
      <c r="L1673" s="13" t="s">
        <v>190</v>
      </c>
    </row>
    <row r="1674" customFormat="false" ht="13.5" hidden="false" customHeight="false" outlineLevel="0" collapsed="false">
      <c r="A1674" s="89"/>
      <c r="B1674" s="13" t="s">
        <v>1904</v>
      </c>
      <c r="D1674" s="89"/>
      <c r="F1674" s="87"/>
      <c r="G1674" s="13" t="s">
        <v>215</v>
      </c>
      <c r="H1674" s="88"/>
      <c r="J1674" s="13" t="s">
        <v>216</v>
      </c>
      <c r="K1674" s="90"/>
      <c r="L1674" s="13" t="s">
        <v>190</v>
      </c>
    </row>
    <row r="1675" customFormat="false" ht="13.5" hidden="false" customHeight="false" outlineLevel="0" collapsed="false">
      <c r="A1675" s="89"/>
      <c r="B1675" s="13" t="s">
        <v>1905</v>
      </c>
      <c r="D1675" s="89"/>
      <c r="F1675" s="87"/>
      <c r="G1675" s="13" t="s">
        <v>215</v>
      </c>
      <c r="H1675" s="88"/>
      <c r="J1675" s="13" t="s">
        <v>216</v>
      </c>
      <c r="K1675" s="90"/>
      <c r="L1675" s="13" t="s">
        <v>190</v>
      </c>
    </row>
    <row r="1676" customFormat="false" ht="13.5" hidden="false" customHeight="false" outlineLevel="0" collapsed="false">
      <c r="A1676" s="89"/>
      <c r="B1676" s="13" t="s">
        <v>1906</v>
      </c>
      <c r="D1676" s="89"/>
      <c r="F1676" s="87"/>
      <c r="G1676" s="13" t="s">
        <v>222</v>
      </c>
      <c r="H1676" s="88"/>
      <c r="J1676" s="13" t="s">
        <v>216</v>
      </c>
      <c r="K1676" s="90"/>
      <c r="L1676" s="13" t="s">
        <v>190</v>
      </c>
    </row>
    <row r="1677" customFormat="false" ht="13.5" hidden="false" customHeight="false" outlineLevel="0" collapsed="false">
      <c r="A1677" s="89"/>
      <c r="B1677" s="13" t="s">
        <v>1907</v>
      </c>
      <c r="D1677" s="89"/>
      <c r="F1677" s="87"/>
      <c r="G1677" s="13" t="s">
        <v>224</v>
      </c>
      <c r="H1677" s="88"/>
      <c r="J1677" s="13" t="n">
        <v>40</v>
      </c>
      <c r="K1677" s="90"/>
      <c r="L1677" s="13" t="s">
        <v>190</v>
      </c>
    </row>
    <row r="1678" customFormat="false" ht="13.5" hidden="false" customHeight="false" outlineLevel="0" collapsed="false">
      <c r="A1678" s="89"/>
      <c r="B1678" s="13" t="s">
        <v>1908</v>
      </c>
      <c r="D1678" s="89"/>
      <c r="F1678" s="87"/>
      <c r="G1678" s="13" t="s">
        <v>224</v>
      </c>
      <c r="H1678" s="88"/>
      <c r="J1678" s="13" t="n">
        <v>40</v>
      </c>
      <c r="K1678" s="90"/>
      <c r="L1678" s="13" t="s">
        <v>195</v>
      </c>
    </row>
    <row r="1679" customFormat="false" ht="13.5" hidden="false" customHeight="false" outlineLevel="0" collapsed="false">
      <c r="A1679" s="89"/>
      <c r="B1679" s="13" t="s">
        <v>1909</v>
      </c>
      <c r="D1679" s="89"/>
      <c r="F1679" s="87"/>
      <c r="G1679" s="13" t="s">
        <v>215</v>
      </c>
      <c r="H1679" s="88"/>
      <c r="J1679" s="13" t="s">
        <v>216</v>
      </c>
      <c r="K1679" s="90"/>
      <c r="L1679" s="13" t="s">
        <v>190</v>
      </c>
    </row>
    <row r="1680" customFormat="false" ht="13.5" hidden="false" customHeight="false" outlineLevel="0" collapsed="false">
      <c r="A1680" s="89"/>
      <c r="B1680" s="13" t="s">
        <v>1910</v>
      </c>
      <c r="D1680" s="89"/>
      <c r="F1680" s="87"/>
      <c r="G1680" s="13" t="s">
        <v>224</v>
      </c>
      <c r="H1680" s="88"/>
      <c r="J1680" s="13" t="n">
        <v>40</v>
      </c>
      <c r="K1680" s="90"/>
      <c r="L1680" s="13" t="s">
        <v>190</v>
      </c>
    </row>
    <row r="1681" customFormat="false" ht="13.5" hidden="false" customHeight="false" outlineLevel="0" collapsed="false">
      <c r="A1681" s="89"/>
      <c r="B1681" s="13" t="s">
        <v>1911</v>
      </c>
      <c r="D1681" s="89"/>
      <c r="F1681" s="87"/>
      <c r="G1681" s="13" t="s">
        <v>220</v>
      </c>
      <c r="H1681" s="88"/>
      <c r="J1681" s="13" t="s">
        <v>216</v>
      </c>
      <c r="K1681" s="90"/>
      <c r="L1681" s="13" t="s">
        <v>190</v>
      </c>
    </row>
    <row r="1682" customFormat="false" ht="13.5" hidden="false" customHeight="false" outlineLevel="0" collapsed="false">
      <c r="A1682" s="89"/>
      <c r="B1682" s="13" t="s">
        <v>1912</v>
      </c>
      <c r="D1682" s="89"/>
      <c r="F1682" s="87"/>
      <c r="G1682" s="13" t="s">
        <v>224</v>
      </c>
      <c r="H1682" s="88"/>
      <c r="J1682" s="13" t="n">
        <v>40</v>
      </c>
      <c r="K1682" s="90"/>
      <c r="L1682" s="13" t="s">
        <v>195</v>
      </c>
    </row>
    <row r="1683" customFormat="false" ht="13.5" hidden="false" customHeight="false" outlineLevel="0" collapsed="false">
      <c r="A1683" s="89"/>
      <c r="B1683" s="13" t="s">
        <v>1913</v>
      </c>
      <c r="D1683" s="89"/>
      <c r="F1683" s="87"/>
      <c r="G1683" s="13" t="s">
        <v>220</v>
      </c>
      <c r="H1683" s="88"/>
      <c r="J1683" s="13" t="s">
        <v>216</v>
      </c>
      <c r="K1683" s="90"/>
      <c r="L1683" s="13" t="s">
        <v>190</v>
      </c>
    </row>
    <row r="1684" customFormat="false" ht="13.5" hidden="false" customHeight="false" outlineLevel="0" collapsed="false">
      <c r="A1684" s="89"/>
      <c r="B1684" s="13" t="s">
        <v>1914</v>
      </c>
      <c r="D1684" s="89"/>
      <c r="F1684" s="87"/>
      <c r="G1684" s="13" t="s">
        <v>215</v>
      </c>
      <c r="H1684" s="88"/>
      <c r="J1684" s="13" t="s">
        <v>216</v>
      </c>
      <c r="K1684" s="90"/>
      <c r="L1684" s="13" t="s">
        <v>190</v>
      </c>
    </row>
    <row r="1685" customFormat="false" ht="13.5" hidden="false" customHeight="false" outlineLevel="0" collapsed="false">
      <c r="A1685" s="89"/>
      <c r="B1685" s="13" t="s">
        <v>1915</v>
      </c>
      <c r="D1685" s="89"/>
      <c r="F1685" s="87"/>
      <c r="G1685" s="13" t="s">
        <v>220</v>
      </c>
      <c r="H1685" s="88"/>
      <c r="J1685" s="13" t="s">
        <v>216</v>
      </c>
      <c r="K1685" s="90"/>
      <c r="L1685" s="13" t="s">
        <v>190</v>
      </c>
    </row>
    <row r="1686" customFormat="false" ht="13.5" hidden="false" customHeight="false" outlineLevel="0" collapsed="false">
      <c r="A1686" s="89"/>
      <c r="B1686" s="13" t="s">
        <v>1916</v>
      </c>
      <c r="D1686" s="89"/>
      <c r="F1686" s="87"/>
      <c r="G1686" s="13" t="s">
        <v>220</v>
      </c>
      <c r="H1686" s="88"/>
      <c r="J1686" s="13" t="s">
        <v>216</v>
      </c>
      <c r="K1686" s="90"/>
      <c r="L1686" s="13" t="s">
        <v>190</v>
      </c>
    </row>
    <row r="1687" customFormat="false" ht="13.5" hidden="false" customHeight="false" outlineLevel="0" collapsed="false">
      <c r="A1687" s="89"/>
      <c r="B1687" s="13" t="s">
        <v>1917</v>
      </c>
      <c r="D1687" s="89"/>
      <c r="F1687" s="87"/>
      <c r="G1687" s="13" t="s">
        <v>215</v>
      </c>
      <c r="H1687" s="88"/>
      <c r="J1687" s="13" t="s">
        <v>216</v>
      </c>
      <c r="K1687" s="90"/>
      <c r="L1687" s="13" t="s">
        <v>190</v>
      </c>
    </row>
    <row r="1688" customFormat="false" ht="13.5" hidden="false" customHeight="false" outlineLevel="0" collapsed="false">
      <c r="A1688" s="89"/>
      <c r="B1688" s="13" t="s">
        <v>1918</v>
      </c>
      <c r="D1688" s="89"/>
      <c r="F1688" s="87"/>
      <c r="G1688" s="13" t="s">
        <v>218</v>
      </c>
      <c r="H1688" s="88"/>
      <c r="J1688" s="13" t="n">
        <v>40</v>
      </c>
      <c r="K1688" s="90"/>
      <c r="L1688" s="13" t="s">
        <v>190</v>
      </c>
    </row>
    <row r="1689" customFormat="false" ht="13.5" hidden="false" customHeight="false" outlineLevel="0" collapsed="false">
      <c r="A1689" s="89"/>
      <c r="B1689" s="13" t="s">
        <v>1919</v>
      </c>
      <c r="D1689" s="89"/>
      <c r="F1689" s="87"/>
      <c r="G1689" s="13" t="s">
        <v>220</v>
      </c>
      <c r="H1689" s="88"/>
      <c r="J1689" s="13" t="n">
        <v>20</v>
      </c>
      <c r="K1689" s="90"/>
      <c r="L1689" s="13" t="s">
        <v>190</v>
      </c>
    </row>
    <row r="1690" customFormat="false" ht="13.5" hidden="false" customHeight="false" outlineLevel="0" collapsed="false">
      <c r="A1690" s="89"/>
      <c r="B1690" s="13" t="s">
        <v>1920</v>
      </c>
      <c r="D1690" s="89"/>
      <c r="F1690" s="87"/>
      <c r="G1690" s="13" t="s">
        <v>215</v>
      </c>
      <c r="H1690" s="88"/>
      <c r="J1690" s="13" t="s">
        <v>216</v>
      </c>
      <c r="K1690" s="90"/>
      <c r="L1690" s="13" t="s">
        <v>190</v>
      </c>
    </row>
    <row r="1691" customFormat="false" ht="13.5" hidden="false" customHeight="false" outlineLevel="0" collapsed="false">
      <c r="A1691" s="89"/>
      <c r="B1691" s="13" t="s">
        <v>1921</v>
      </c>
      <c r="D1691" s="89"/>
      <c r="F1691" s="87"/>
      <c r="G1691" s="13" t="s">
        <v>218</v>
      </c>
      <c r="H1691" s="88"/>
      <c r="J1691" s="13" t="s">
        <v>216</v>
      </c>
      <c r="K1691" s="90"/>
      <c r="L1691" s="13" t="s">
        <v>190</v>
      </c>
    </row>
    <row r="1692" customFormat="false" ht="13.5" hidden="false" customHeight="false" outlineLevel="0" collapsed="false">
      <c r="A1692" s="89"/>
      <c r="B1692" s="13" t="s">
        <v>1922</v>
      </c>
      <c r="D1692" s="89"/>
      <c r="F1692" s="87"/>
      <c r="G1692" s="13" t="s">
        <v>215</v>
      </c>
      <c r="H1692" s="88"/>
      <c r="J1692" s="13" t="s">
        <v>216</v>
      </c>
      <c r="K1692" s="90"/>
      <c r="L1692" s="13" t="s">
        <v>190</v>
      </c>
    </row>
    <row r="1693" customFormat="false" ht="13.5" hidden="false" customHeight="false" outlineLevel="0" collapsed="false">
      <c r="A1693" s="89"/>
      <c r="B1693" s="13" t="s">
        <v>1923</v>
      </c>
      <c r="D1693" s="89"/>
      <c r="F1693" s="87"/>
      <c r="G1693" s="13" t="s">
        <v>251</v>
      </c>
      <c r="H1693" s="88"/>
      <c r="J1693" s="13" t="s">
        <v>216</v>
      </c>
      <c r="K1693" s="90"/>
      <c r="L1693" s="13" t="s">
        <v>195</v>
      </c>
    </row>
    <row r="1694" customFormat="false" ht="13.5" hidden="false" customHeight="false" outlineLevel="0" collapsed="false">
      <c r="A1694" s="89"/>
      <c r="B1694" s="13" t="s">
        <v>1924</v>
      </c>
      <c r="D1694" s="89"/>
      <c r="F1694" s="87"/>
      <c r="G1694" s="13" t="s">
        <v>215</v>
      </c>
      <c r="H1694" s="88"/>
      <c r="J1694" s="13" t="s">
        <v>216</v>
      </c>
      <c r="K1694" s="90"/>
      <c r="L1694" s="13" t="s">
        <v>190</v>
      </c>
    </row>
    <row r="1695" customFormat="false" ht="13.5" hidden="false" customHeight="false" outlineLevel="0" collapsed="false">
      <c r="A1695" s="89"/>
      <c r="B1695" s="13" t="s">
        <v>1925</v>
      </c>
      <c r="D1695" s="89"/>
      <c r="F1695" s="87"/>
      <c r="G1695" s="13" t="s">
        <v>220</v>
      </c>
      <c r="H1695" s="88"/>
      <c r="J1695" s="13" t="s">
        <v>216</v>
      </c>
      <c r="K1695" s="90"/>
      <c r="L1695" s="13" t="s">
        <v>190</v>
      </c>
    </row>
    <row r="1696" customFormat="false" ht="13.5" hidden="false" customHeight="false" outlineLevel="0" collapsed="false">
      <c r="A1696" s="89"/>
      <c r="B1696" s="13" t="s">
        <v>1926</v>
      </c>
      <c r="D1696" s="89"/>
      <c r="F1696" s="87"/>
      <c r="G1696" s="13" t="s">
        <v>215</v>
      </c>
      <c r="H1696" s="88"/>
      <c r="J1696" s="13" t="n">
        <v>20</v>
      </c>
      <c r="K1696" s="90"/>
      <c r="L1696" s="13" t="s">
        <v>190</v>
      </c>
    </row>
    <row r="1697" customFormat="false" ht="13.5" hidden="false" customHeight="false" outlineLevel="0" collapsed="false">
      <c r="A1697" s="89"/>
      <c r="B1697" s="13" t="s">
        <v>1927</v>
      </c>
      <c r="D1697" s="89"/>
      <c r="F1697" s="87"/>
      <c r="G1697" s="13" t="s">
        <v>215</v>
      </c>
      <c r="H1697" s="88"/>
      <c r="J1697" s="13" t="s">
        <v>216</v>
      </c>
      <c r="K1697" s="90"/>
      <c r="L1697" s="13" t="s">
        <v>190</v>
      </c>
    </row>
    <row r="1698" customFormat="false" ht="13.5" hidden="false" customHeight="false" outlineLevel="0" collapsed="false">
      <c r="A1698" s="89"/>
      <c r="B1698" s="13" t="s">
        <v>1928</v>
      </c>
      <c r="D1698" s="89"/>
      <c r="F1698" s="87"/>
      <c r="G1698" s="13" t="s">
        <v>215</v>
      </c>
      <c r="H1698" s="88"/>
      <c r="J1698" s="13" t="s">
        <v>216</v>
      </c>
      <c r="K1698" s="90"/>
      <c r="L1698" s="13" t="s">
        <v>190</v>
      </c>
    </row>
    <row r="1699" customFormat="false" ht="13.5" hidden="false" customHeight="false" outlineLevel="0" collapsed="false">
      <c r="A1699" s="89"/>
      <c r="B1699" s="13" t="s">
        <v>1929</v>
      </c>
      <c r="D1699" s="89"/>
      <c r="F1699" s="87"/>
      <c r="G1699" s="13" t="s">
        <v>222</v>
      </c>
      <c r="H1699" s="88"/>
      <c r="J1699" s="13" t="s">
        <v>216</v>
      </c>
      <c r="K1699" s="90"/>
      <c r="L1699" s="13" t="s">
        <v>190</v>
      </c>
    </row>
    <row r="1700" customFormat="false" ht="13.5" hidden="false" customHeight="false" outlineLevel="0" collapsed="false">
      <c r="A1700" s="89"/>
      <c r="B1700" s="13" t="s">
        <v>1930</v>
      </c>
      <c r="D1700" s="89"/>
      <c r="F1700" s="87"/>
      <c r="G1700" s="13" t="s">
        <v>220</v>
      </c>
      <c r="H1700" s="88"/>
      <c r="J1700" s="13" t="n">
        <v>20</v>
      </c>
      <c r="K1700" s="90"/>
      <c r="L1700" s="13" t="s">
        <v>190</v>
      </c>
    </row>
    <row r="1701" customFormat="false" ht="13.5" hidden="false" customHeight="false" outlineLevel="0" collapsed="false">
      <c r="A1701" s="89"/>
      <c r="B1701" s="13" t="s">
        <v>1931</v>
      </c>
      <c r="D1701" s="89"/>
      <c r="F1701" s="87"/>
      <c r="G1701" s="13" t="s">
        <v>222</v>
      </c>
      <c r="H1701" s="88"/>
      <c r="J1701" s="13" t="s">
        <v>216</v>
      </c>
      <c r="K1701" s="90"/>
      <c r="L1701" s="13" t="s">
        <v>190</v>
      </c>
    </row>
    <row r="1702" customFormat="false" ht="13.5" hidden="false" customHeight="false" outlineLevel="0" collapsed="false">
      <c r="A1702" s="89"/>
      <c r="B1702" s="13" t="s">
        <v>1932</v>
      </c>
      <c r="D1702" s="89"/>
      <c r="F1702" s="87"/>
      <c r="G1702" s="13" t="s">
        <v>215</v>
      </c>
      <c r="H1702" s="88"/>
      <c r="J1702" s="13" t="s">
        <v>216</v>
      </c>
      <c r="K1702" s="90"/>
      <c r="L1702" s="13" t="s">
        <v>190</v>
      </c>
    </row>
    <row r="1703" customFormat="false" ht="13.5" hidden="false" customHeight="false" outlineLevel="0" collapsed="false">
      <c r="A1703" s="89"/>
      <c r="B1703" s="13" t="s">
        <v>1933</v>
      </c>
      <c r="D1703" s="89"/>
      <c r="F1703" s="87"/>
      <c r="G1703" s="13" t="s">
        <v>220</v>
      </c>
      <c r="H1703" s="88"/>
      <c r="J1703" s="13" t="s">
        <v>216</v>
      </c>
      <c r="K1703" s="90"/>
      <c r="L1703" s="13" t="s">
        <v>190</v>
      </c>
    </row>
    <row r="1704" customFormat="false" ht="13.5" hidden="false" customHeight="false" outlineLevel="0" collapsed="false">
      <c r="A1704" s="89"/>
      <c r="B1704" s="13" t="s">
        <v>1934</v>
      </c>
      <c r="D1704" s="89"/>
      <c r="F1704" s="87"/>
      <c r="G1704" s="13" t="s">
        <v>373</v>
      </c>
      <c r="H1704" s="88"/>
      <c r="J1704" s="13" t="n">
        <v>40</v>
      </c>
      <c r="K1704" s="90"/>
      <c r="L1704" s="13" t="s">
        <v>332</v>
      </c>
    </row>
    <row r="1705" customFormat="false" ht="13.5" hidden="false" customHeight="false" outlineLevel="0" collapsed="false">
      <c r="A1705" s="89"/>
      <c r="B1705" s="13" t="s">
        <v>1935</v>
      </c>
      <c r="D1705" s="89"/>
      <c r="F1705" s="87"/>
      <c r="G1705" s="13" t="s">
        <v>215</v>
      </c>
      <c r="H1705" s="88"/>
      <c r="J1705" s="13" t="s">
        <v>216</v>
      </c>
      <c r="K1705" s="90"/>
      <c r="L1705" s="13" t="s">
        <v>190</v>
      </c>
    </row>
    <row r="1706" customFormat="false" ht="13.5" hidden="false" customHeight="false" outlineLevel="0" collapsed="false">
      <c r="A1706" s="89"/>
      <c r="B1706" s="13" t="s">
        <v>1936</v>
      </c>
      <c r="D1706" s="89"/>
      <c r="F1706" s="87"/>
      <c r="G1706" s="13" t="s">
        <v>222</v>
      </c>
      <c r="H1706" s="88"/>
      <c r="J1706" s="13" t="s">
        <v>216</v>
      </c>
      <c r="K1706" s="90"/>
      <c r="L1706" s="13" t="s">
        <v>190</v>
      </c>
    </row>
    <row r="1707" customFormat="false" ht="13.5" hidden="false" customHeight="false" outlineLevel="0" collapsed="false">
      <c r="A1707" s="89"/>
      <c r="B1707" s="13" t="s">
        <v>1937</v>
      </c>
      <c r="D1707" s="89"/>
      <c r="F1707" s="87"/>
      <c r="G1707" s="13" t="s">
        <v>215</v>
      </c>
      <c r="H1707" s="88"/>
      <c r="J1707" s="13" t="s">
        <v>216</v>
      </c>
      <c r="K1707" s="90"/>
      <c r="L1707" s="13" t="s">
        <v>190</v>
      </c>
    </row>
    <row r="1708" customFormat="false" ht="13.5" hidden="false" customHeight="false" outlineLevel="0" collapsed="false">
      <c r="A1708" s="89"/>
      <c r="B1708" s="13" t="s">
        <v>1938</v>
      </c>
      <c r="D1708" s="89"/>
      <c r="F1708" s="87"/>
      <c r="G1708" s="13" t="s">
        <v>215</v>
      </c>
      <c r="H1708" s="88"/>
      <c r="J1708" s="13" t="s">
        <v>216</v>
      </c>
      <c r="K1708" s="90"/>
      <c r="L1708" s="13" t="s">
        <v>190</v>
      </c>
    </row>
    <row r="1709" customFormat="false" ht="13.5" hidden="false" customHeight="false" outlineLevel="0" collapsed="false">
      <c r="A1709" s="89"/>
      <c r="B1709" s="13" t="s">
        <v>1939</v>
      </c>
      <c r="D1709" s="89"/>
      <c r="F1709" s="87"/>
      <c r="G1709" s="13" t="s">
        <v>220</v>
      </c>
      <c r="H1709" s="88"/>
      <c r="J1709" s="13" t="n">
        <v>20</v>
      </c>
      <c r="K1709" s="90"/>
      <c r="L1709" s="13" t="s">
        <v>190</v>
      </c>
    </row>
    <row r="1710" customFormat="false" ht="13.5" hidden="false" customHeight="false" outlineLevel="0" collapsed="false">
      <c r="A1710" s="89"/>
      <c r="B1710" s="13" t="s">
        <v>1940</v>
      </c>
      <c r="D1710" s="89"/>
      <c r="F1710" s="87"/>
      <c r="G1710" s="13" t="s">
        <v>215</v>
      </c>
      <c r="H1710" s="88"/>
      <c r="J1710" s="13" t="s">
        <v>216</v>
      </c>
      <c r="K1710" s="90"/>
      <c r="L1710" s="13" t="s">
        <v>190</v>
      </c>
    </row>
    <row r="1711" customFormat="false" ht="13.5" hidden="false" customHeight="false" outlineLevel="0" collapsed="false">
      <c r="A1711" s="89"/>
      <c r="B1711" s="13" t="s">
        <v>1941</v>
      </c>
      <c r="D1711" s="89"/>
      <c r="F1711" s="87"/>
      <c r="G1711" s="13" t="s">
        <v>220</v>
      </c>
      <c r="H1711" s="88"/>
      <c r="J1711" s="13" t="s">
        <v>216</v>
      </c>
      <c r="K1711" s="90"/>
      <c r="L1711" s="13" t="s">
        <v>190</v>
      </c>
    </row>
    <row r="1712" customFormat="false" ht="13.5" hidden="false" customHeight="false" outlineLevel="0" collapsed="false">
      <c r="A1712" s="89"/>
      <c r="B1712" s="13" t="s">
        <v>1942</v>
      </c>
      <c r="D1712" s="89"/>
      <c r="F1712" s="87"/>
      <c r="G1712" s="13" t="s">
        <v>220</v>
      </c>
      <c r="H1712" s="88"/>
      <c r="J1712" s="13" t="n">
        <v>20</v>
      </c>
      <c r="K1712" s="90"/>
      <c r="L1712" s="13" t="s">
        <v>190</v>
      </c>
    </row>
    <row r="1713" customFormat="false" ht="13.5" hidden="false" customHeight="false" outlineLevel="0" collapsed="false">
      <c r="A1713" s="89"/>
      <c r="B1713" s="13" t="s">
        <v>1943</v>
      </c>
      <c r="D1713" s="89"/>
      <c r="F1713" s="87"/>
      <c r="G1713" s="13" t="s">
        <v>215</v>
      </c>
      <c r="H1713" s="88"/>
      <c r="J1713" s="13" t="s">
        <v>216</v>
      </c>
      <c r="K1713" s="90"/>
      <c r="L1713" s="13" t="s">
        <v>190</v>
      </c>
    </row>
    <row r="1714" customFormat="false" ht="13.5" hidden="false" customHeight="false" outlineLevel="0" collapsed="false">
      <c r="A1714" s="89"/>
      <c r="B1714" s="13" t="s">
        <v>1944</v>
      </c>
      <c r="D1714" s="89"/>
      <c r="F1714" s="87"/>
      <c r="G1714" s="13" t="s">
        <v>218</v>
      </c>
      <c r="H1714" s="88"/>
      <c r="J1714" s="13" t="s">
        <v>216</v>
      </c>
      <c r="K1714" s="90"/>
      <c r="L1714" s="13" t="s">
        <v>190</v>
      </c>
    </row>
    <row r="1715" customFormat="false" ht="13.5" hidden="false" customHeight="false" outlineLevel="0" collapsed="false">
      <c r="A1715" s="89"/>
      <c r="B1715" s="13" t="s">
        <v>1945</v>
      </c>
      <c r="D1715" s="89"/>
      <c r="F1715" s="87"/>
      <c r="G1715" s="13" t="s">
        <v>220</v>
      </c>
      <c r="H1715" s="88"/>
      <c r="J1715" s="13" t="s">
        <v>216</v>
      </c>
      <c r="K1715" s="90"/>
      <c r="L1715" s="13" t="s">
        <v>190</v>
      </c>
    </row>
    <row r="1716" customFormat="false" ht="13.5" hidden="false" customHeight="false" outlineLevel="0" collapsed="false">
      <c r="A1716" s="89"/>
      <c r="B1716" s="13" t="s">
        <v>1946</v>
      </c>
      <c r="D1716" s="89"/>
      <c r="F1716" s="87"/>
      <c r="G1716" s="13" t="s">
        <v>215</v>
      </c>
      <c r="H1716" s="88"/>
      <c r="J1716" s="13" t="s">
        <v>216</v>
      </c>
      <c r="K1716" s="90"/>
      <c r="L1716" s="13" t="s">
        <v>190</v>
      </c>
    </row>
    <row r="1717" customFormat="false" ht="13.5" hidden="false" customHeight="false" outlineLevel="0" collapsed="false">
      <c r="A1717" s="89"/>
      <c r="B1717" s="13" t="s">
        <v>1947</v>
      </c>
      <c r="D1717" s="89"/>
      <c r="F1717" s="87"/>
      <c r="G1717" s="13" t="s">
        <v>215</v>
      </c>
      <c r="H1717" s="88"/>
      <c r="J1717" s="13" t="s">
        <v>216</v>
      </c>
      <c r="K1717" s="90"/>
      <c r="L1717" s="13" t="s">
        <v>190</v>
      </c>
    </row>
    <row r="1718" customFormat="false" ht="13.5" hidden="false" customHeight="false" outlineLevel="0" collapsed="false">
      <c r="A1718" s="89"/>
      <c r="B1718" s="13" t="s">
        <v>1948</v>
      </c>
      <c r="D1718" s="89"/>
      <c r="F1718" s="87"/>
      <c r="G1718" s="13" t="s">
        <v>220</v>
      </c>
      <c r="H1718" s="88"/>
      <c r="J1718" s="13" t="s">
        <v>216</v>
      </c>
      <c r="K1718" s="90"/>
      <c r="L1718" s="13" t="s">
        <v>190</v>
      </c>
    </row>
    <row r="1719" customFormat="false" ht="13.5" hidden="false" customHeight="false" outlineLevel="0" collapsed="false">
      <c r="A1719" s="89"/>
      <c r="B1719" s="13" t="s">
        <v>1949</v>
      </c>
      <c r="D1719" s="89"/>
      <c r="F1719" s="87"/>
      <c r="G1719" s="13" t="s">
        <v>215</v>
      </c>
      <c r="H1719" s="88"/>
      <c r="J1719" s="13" t="n">
        <v>20</v>
      </c>
      <c r="K1719" s="90"/>
      <c r="L1719" s="13" t="s">
        <v>190</v>
      </c>
    </row>
    <row r="1720" customFormat="false" ht="13.5" hidden="false" customHeight="false" outlineLevel="0" collapsed="false">
      <c r="A1720" s="89"/>
      <c r="B1720" s="13" t="s">
        <v>1950</v>
      </c>
      <c r="D1720" s="89"/>
      <c r="F1720" s="87"/>
      <c r="G1720" s="13" t="s">
        <v>224</v>
      </c>
      <c r="H1720" s="88"/>
      <c r="J1720" s="13" t="n">
        <v>40</v>
      </c>
      <c r="K1720" s="90"/>
      <c r="L1720" s="13" t="s">
        <v>195</v>
      </c>
    </row>
    <row r="1721" customFormat="false" ht="13.5" hidden="false" customHeight="false" outlineLevel="0" collapsed="false">
      <c r="A1721" s="89"/>
      <c r="B1721" s="13" t="s">
        <v>1951</v>
      </c>
      <c r="D1721" s="89"/>
      <c r="F1721" s="87"/>
      <c r="G1721" s="13" t="s">
        <v>220</v>
      </c>
      <c r="H1721" s="88"/>
      <c r="J1721" s="13" t="s">
        <v>216</v>
      </c>
      <c r="K1721" s="90"/>
      <c r="L1721" s="13" t="s">
        <v>190</v>
      </c>
    </row>
    <row r="1722" customFormat="false" ht="13.5" hidden="false" customHeight="false" outlineLevel="0" collapsed="false">
      <c r="A1722" s="89"/>
      <c r="B1722" s="13" t="s">
        <v>1952</v>
      </c>
      <c r="D1722" s="89"/>
      <c r="F1722" s="87"/>
      <c r="G1722" s="13" t="s">
        <v>215</v>
      </c>
      <c r="H1722" s="88"/>
      <c r="J1722" s="13" t="s">
        <v>216</v>
      </c>
      <c r="K1722" s="90"/>
      <c r="L1722" s="13" t="s">
        <v>190</v>
      </c>
    </row>
    <row r="1723" customFormat="false" ht="13.5" hidden="false" customHeight="false" outlineLevel="0" collapsed="false">
      <c r="A1723" s="89"/>
      <c r="B1723" s="13" t="s">
        <v>1953</v>
      </c>
      <c r="D1723" s="89"/>
      <c r="F1723" s="87"/>
      <c r="G1723" s="13" t="s">
        <v>220</v>
      </c>
      <c r="H1723" s="88"/>
      <c r="J1723" s="13" t="s">
        <v>216</v>
      </c>
      <c r="K1723" s="90"/>
      <c r="L1723" s="13" t="s">
        <v>190</v>
      </c>
    </row>
    <row r="1724" customFormat="false" ht="13.5" hidden="false" customHeight="false" outlineLevel="0" collapsed="false">
      <c r="A1724" s="89"/>
      <c r="B1724" s="13" t="s">
        <v>1954</v>
      </c>
      <c r="D1724" s="89"/>
      <c r="F1724" s="87"/>
      <c r="G1724" s="13" t="s">
        <v>218</v>
      </c>
      <c r="H1724" s="88"/>
      <c r="J1724" s="13" t="s">
        <v>216</v>
      </c>
      <c r="K1724" s="90"/>
      <c r="L1724" s="13" t="s">
        <v>190</v>
      </c>
    </row>
    <row r="1725" customFormat="false" ht="13.5" hidden="false" customHeight="false" outlineLevel="0" collapsed="false">
      <c r="A1725" s="89"/>
      <c r="B1725" s="13" t="s">
        <v>1955</v>
      </c>
      <c r="D1725" s="89"/>
      <c r="F1725" s="87"/>
      <c r="G1725" s="13" t="s">
        <v>222</v>
      </c>
      <c r="H1725" s="88"/>
      <c r="J1725" s="13" t="n">
        <v>20</v>
      </c>
      <c r="K1725" s="90"/>
      <c r="L1725" s="13" t="s">
        <v>190</v>
      </c>
    </row>
    <row r="1726" customFormat="false" ht="13.5" hidden="false" customHeight="false" outlineLevel="0" collapsed="false">
      <c r="A1726" s="89"/>
      <c r="B1726" s="13" t="s">
        <v>1956</v>
      </c>
      <c r="D1726" s="89"/>
      <c r="F1726" s="87"/>
      <c r="G1726" s="13" t="s">
        <v>220</v>
      </c>
      <c r="H1726" s="88"/>
      <c r="J1726" s="13" t="s">
        <v>216</v>
      </c>
      <c r="K1726" s="90"/>
      <c r="L1726" s="13" t="s">
        <v>190</v>
      </c>
    </row>
    <row r="1727" customFormat="false" ht="13.5" hidden="false" customHeight="false" outlineLevel="0" collapsed="false">
      <c r="A1727" s="89"/>
      <c r="B1727" s="13" t="s">
        <v>1957</v>
      </c>
      <c r="D1727" s="89"/>
      <c r="F1727" s="87"/>
      <c r="G1727" s="13" t="s">
        <v>220</v>
      </c>
      <c r="H1727" s="88"/>
      <c r="J1727" s="13" t="s">
        <v>216</v>
      </c>
      <c r="K1727" s="90"/>
      <c r="L1727" s="13" t="s">
        <v>190</v>
      </c>
    </row>
    <row r="1728" customFormat="false" ht="13.5" hidden="false" customHeight="false" outlineLevel="0" collapsed="false">
      <c r="A1728" s="89"/>
      <c r="B1728" s="13" t="s">
        <v>1958</v>
      </c>
      <c r="D1728" s="89"/>
      <c r="F1728" s="87"/>
      <c r="G1728" s="13" t="s">
        <v>257</v>
      </c>
      <c r="H1728" s="88"/>
      <c r="J1728" s="13" t="n">
        <v>20</v>
      </c>
      <c r="K1728" s="90"/>
      <c r="L1728" s="13" t="s">
        <v>195</v>
      </c>
    </row>
    <row r="1729" customFormat="false" ht="13.5" hidden="false" customHeight="false" outlineLevel="0" collapsed="false">
      <c r="A1729" s="89"/>
      <c r="B1729" s="13" t="s">
        <v>1959</v>
      </c>
      <c r="D1729" s="89"/>
      <c r="F1729" s="87"/>
      <c r="G1729" s="13" t="s">
        <v>215</v>
      </c>
      <c r="H1729" s="88"/>
      <c r="J1729" s="13" t="s">
        <v>216</v>
      </c>
      <c r="K1729" s="90"/>
      <c r="L1729" s="13" t="s">
        <v>190</v>
      </c>
    </row>
    <row r="1730" customFormat="false" ht="13.5" hidden="false" customHeight="false" outlineLevel="0" collapsed="false">
      <c r="A1730" s="89"/>
      <c r="B1730" s="13" t="s">
        <v>1960</v>
      </c>
      <c r="D1730" s="89"/>
      <c r="F1730" s="87"/>
      <c r="G1730" s="13" t="s">
        <v>218</v>
      </c>
      <c r="H1730" s="88"/>
      <c r="J1730" s="13" t="s">
        <v>216</v>
      </c>
      <c r="K1730" s="90"/>
      <c r="L1730" s="13" t="s">
        <v>190</v>
      </c>
    </row>
    <row r="1731" customFormat="false" ht="13.5" hidden="false" customHeight="false" outlineLevel="0" collapsed="false">
      <c r="A1731" s="89"/>
      <c r="B1731" s="13" t="s">
        <v>1961</v>
      </c>
      <c r="D1731" s="89"/>
      <c r="F1731" s="87"/>
      <c r="G1731" s="13" t="s">
        <v>215</v>
      </c>
      <c r="H1731" s="88"/>
      <c r="J1731" s="13" t="n">
        <v>40</v>
      </c>
      <c r="K1731" s="90"/>
      <c r="L1731" s="13" t="s">
        <v>190</v>
      </c>
    </row>
    <row r="1732" customFormat="false" ht="13.5" hidden="false" customHeight="false" outlineLevel="0" collapsed="false">
      <c r="A1732" s="89"/>
      <c r="B1732" s="13" t="s">
        <v>1962</v>
      </c>
      <c r="D1732" s="89"/>
      <c r="F1732" s="87"/>
      <c r="G1732" s="13" t="s">
        <v>220</v>
      </c>
      <c r="H1732" s="88"/>
      <c r="J1732" s="13" t="n">
        <v>40</v>
      </c>
      <c r="K1732" s="90"/>
      <c r="L1732" s="13" t="s">
        <v>190</v>
      </c>
    </row>
    <row r="1733" customFormat="false" ht="13.5" hidden="false" customHeight="false" outlineLevel="0" collapsed="false">
      <c r="A1733" s="89"/>
      <c r="B1733" s="13" t="s">
        <v>1963</v>
      </c>
      <c r="D1733" s="89"/>
      <c r="F1733" s="87"/>
      <c r="G1733" s="13" t="s">
        <v>215</v>
      </c>
      <c r="H1733" s="88"/>
      <c r="J1733" s="13" t="s">
        <v>216</v>
      </c>
      <c r="K1733" s="90"/>
      <c r="L1733" s="13" t="s">
        <v>190</v>
      </c>
    </row>
    <row r="1734" customFormat="false" ht="13.5" hidden="false" customHeight="false" outlineLevel="0" collapsed="false">
      <c r="A1734" s="89"/>
      <c r="B1734" s="13" t="s">
        <v>1964</v>
      </c>
      <c r="D1734" s="89"/>
      <c r="F1734" s="87"/>
      <c r="G1734" s="13" t="s">
        <v>373</v>
      </c>
      <c r="H1734" s="88"/>
      <c r="J1734" s="13" t="n">
        <v>20</v>
      </c>
      <c r="K1734" s="90"/>
      <c r="L1734" s="13" t="s">
        <v>332</v>
      </c>
    </row>
    <row r="1735" customFormat="false" ht="13.5" hidden="false" customHeight="false" outlineLevel="0" collapsed="false">
      <c r="A1735" s="89"/>
      <c r="B1735" s="13" t="s">
        <v>1965</v>
      </c>
      <c r="D1735" s="89"/>
      <c r="F1735" s="87"/>
      <c r="G1735" s="13" t="s">
        <v>215</v>
      </c>
      <c r="H1735" s="88"/>
      <c r="J1735" s="13" t="s">
        <v>216</v>
      </c>
      <c r="K1735" s="90"/>
      <c r="L1735" s="13" t="s">
        <v>190</v>
      </c>
    </row>
    <row r="1736" customFormat="false" ht="13.5" hidden="false" customHeight="false" outlineLevel="0" collapsed="false">
      <c r="A1736" s="89"/>
      <c r="B1736" s="13" t="s">
        <v>1966</v>
      </c>
      <c r="D1736" s="89"/>
      <c r="F1736" s="87"/>
      <c r="G1736" s="13" t="s">
        <v>224</v>
      </c>
      <c r="H1736" s="88"/>
      <c r="J1736" s="13" t="n">
        <v>40</v>
      </c>
      <c r="K1736" s="90"/>
      <c r="L1736" s="13" t="s">
        <v>195</v>
      </c>
    </row>
    <row r="1737" customFormat="false" ht="13.5" hidden="false" customHeight="false" outlineLevel="0" collapsed="false">
      <c r="A1737" s="89"/>
      <c r="B1737" s="13" t="s">
        <v>1967</v>
      </c>
      <c r="D1737" s="89"/>
      <c r="F1737" s="87"/>
      <c r="G1737" s="13" t="s">
        <v>224</v>
      </c>
      <c r="H1737" s="88"/>
      <c r="J1737" s="13" t="n">
        <v>20</v>
      </c>
      <c r="K1737" s="90"/>
      <c r="L1737" s="13" t="s">
        <v>195</v>
      </c>
    </row>
    <row r="1738" customFormat="false" ht="13.5" hidden="false" customHeight="false" outlineLevel="0" collapsed="false">
      <c r="A1738" s="89"/>
      <c r="B1738" s="13" t="s">
        <v>1968</v>
      </c>
      <c r="D1738" s="89"/>
      <c r="F1738" s="87"/>
      <c r="G1738" s="13" t="s">
        <v>220</v>
      </c>
      <c r="H1738" s="88"/>
      <c r="J1738" s="13" t="s">
        <v>216</v>
      </c>
      <c r="K1738" s="90"/>
      <c r="L1738" s="13" t="s">
        <v>190</v>
      </c>
    </row>
    <row r="1739" customFormat="false" ht="13.5" hidden="false" customHeight="false" outlineLevel="0" collapsed="false">
      <c r="A1739" s="89"/>
      <c r="B1739" s="13" t="s">
        <v>1969</v>
      </c>
      <c r="D1739" s="89"/>
      <c r="F1739" s="87"/>
      <c r="G1739" s="13" t="s">
        <v>220</v>
      </c>
      <c r="H1739" s="88"/>
      <c r="J1739" s="13" t="s">
        <v>216</v>
      </c>
      <c r="K1739" s="90"/>
      <c r="L1739" s="13" t="s">
        <v>190</v>
      </c>
    </row>
    <row r="1740" customFormat="false" ht="13.5" hidden="false" customHeight="false" outlineLevel="0" collapsed="false">
      <c r="A1740" s="89"/>
      <c r="B1740" s="13" t="s">
        <v>1970</v>
      </c>
      <c r="D1740" s="89"/>
      <c r="F1740" s="87"/>
      <c r="G1740" s="13" t="s">
        <v>218</v>
      </c>
      <c r="H1740" s="88"/>
      <c r="J1740" s="13" t="s">
        <v>216</v>
      </c>
      <c r="K1740" s="90"/>
      <c r="L1740" s="13" t="s">
        <v>190</v>
      </c>
    </row>
    <row r="1741" customFormat="false" ht="13.5" hidden="false" customHeight="false" outlineLevel="0" collapsed="false">
      <c r="A1741" s="89"/>
      <c r="B1741" s="13" t="s">
        <v>1971</v>
      </c>
      <c r="D1741" s="89"/>
      <c r="F1741" s="87"/>
      <c r="G1741" s="13" t="s">
        <v>251</v>
      </c>
      <c r="H1741" s="88"/>
      <c r="J1741" s="13" t="s">
        <v>216</v>
      </c>
      <c r="K1741" s="90"/>
      <c r="L1741" s="13" t="s">
        <v>195</v>
      </c>
    </row>
    <row r="1742" customFormat="false" ht="13.5" hidden="false" customHeight="false" outlineLevel="0" collapsed="false">
      <c r="A1742" s="89"/>
      <c r="B1742" s="13" t="s">
        <v>1972</v>
      </c>
      <c r="D1742" s="89"/>
      <c r="F1742" s="87"/>
      <c r="G1742" s="13" t="s">
        <v>215</v>
      </c>
      <c r="H1742" s="88"/>
      <c r="J1742" s="13" t="n">
        <v>40</v>
      </c>
      <c r="L1742" s="13" t="s">
        <v>190</v>
      </c>
    </row>
    <row r="1743" customFormat="false" ht="13.5" hidden="false" customHeight="false" outlineLevel="0" collapsed="false">
      <c r="A1743" s="89"/>
      <c r="B1743" s="13" t="s">
        <v>1973</v>
      </c>
      <c r="D1743" s="89"/>
      <c r="F1743" s="87"/>
      <c r="G1743" s="13" t="s">
        <v>220</v>
      </c>
      <c r="H1743" s="88"/>
      <c r="J1743" s="13" t="s">
        <v>216</v>
      </c>
      <c r="K1743" s="90"/>
      <c r="L1743" s="13" t="s">
        <v>190</v>
      </c>
    </row>
    <row r="1744" customFormat="false" ht="13.5" hidden="false" customHeight="false" outlineLevel="0" collapsed="false">
      <c r="A1744" s="89"/>
      <c r="B1744" s="13" t="s">
        <v>1974</v>
      </c>
      <c r="D1744" s="89"/>
      <c r="F1744" s="87"/>
      <c r="G1744" s="13" t="s">
        <v>224</v>
      </c>
      <c r="H1744" s="88"/>
      <c r="J1744" s="13" t="n">
        <v>40</v>
      </c>
      <c r="K1744" s="90"/>
      <c r="L1744" s="13" t="s">
        <v>195</v>
      </c>
    </row>
    <row r="1745" customFormat="false" ht="13.5" hidden="false" customHeight="false" outlineLevel="0" collapsed="false">
      <c r="A1745" s="89"/>
      <c r="B1745" s="13" t="s">
        <v>1975</v>
      </c>
      <c r="D1745" s="89"/>
      <c r="F1745" s="87"/>
      <c r="G1745" s="13" t="s">
        <v>1976</v>
      </c>
      <c r="H1745" s="88"/>
      <c r="J1745" s="13" t="s">
        <v>216</v>
      </c>
      <c r="K1745" s="90"/>
      <c r="L1745" s="13" t="s">
        <v>190</v>
      </c>
    </row>
    <row r="1746" customFormat="false" ht="13.5" hidden="false" customHeight="false" outlineLevel="0" collapsed="false">
      <c r="A1746" s="89"/>
      <c r="B1746" s="13" t="s">
        <v>1977</v>
      </c>
      <c r="D1746" s="89"/>
      <c r="F1746" s="87"/>
      <c r="G1746" s="13" t="s">
        <v>224</v>
      </c>
      <c r="H1746" s="88"/>
      <c r="J1746" s="13" t="n">
        <v>40</v>
      </c>
      <c r="K1746" s="90"/>
      <c r="L1746" s="13" t="s">
        <v>197</v>
      </c>
    </row>
    <row r="1747" customFormat="false" ht="13.5" hidden="false" customHeight="false" outlineLevel="0" collapsed="false">
      <c r="A1747" s="89"/>
      <c r="B1747" s="13" t="s">
        <v>1978</v>
      </c>
      <c r="D1747" s="89"/>
      <c r="F1747" s="87"/>
      <c r="G1747" s="13" t="s">
        <v>251</v>
      </c>
      <c r="H1747" s="88"/>
      <c r="J1747" s="13" t="n">
        <v>20</v>
      </c>
      <c r="K1747" s="90"/>
      <c r="L1747" s="13" t="s">
        <v>197</v>
      </c>
    </row>
    <row r="1748" customFormat="false" ht="13.5" hidden="false" customHeight="false" outlineLevel="0" collapsed="false">
      <c r="A1748" s="89"/>
      <c r="B1748" s="13" t="s">
        <v>1979</v>
      </c>
      <c r="D1748" s="89"/>
      <c r="F1748" s="87"/>
      <c r="G1748" s="13" t="s">
        <v>222</v>
      </c>
      <c r="H1748" s="88"/>
      <c r="J1748" s="13" t="s">
        <v>216</v>
      </c>
      <c r="K1748" s="90"/>
      <c r="L1748" s="13" t="s">
        <v>190</v>
      </c>
    </row>
    <row r="1749" customFormat="false" ht="13.5" hidden="false" customHeight="false" outlineLevel="0" collapsed="false">
      <c r="A1749" s="89"/>
      <c r="B1749" s="13" t="s">
        <v>1980</v>
      </c>
      <c r="D1749" s="89"/>
      <c r="F1749" s="87"/>
      <c r="G1749" s="13" t="s">
        <v>220</v>
      </c>
      <c r="H1749" s="88"/>
      <c r="J1749" s="13" t="n">
        <v>20</v>
      </c>
      <c r="K1749" s="90"/>
      <c r="L1749" s="13" t="s">
        <v>332</v>
      </c>
    </row>
    <row r="1750" customFormat="false" ht="13.5" hidden="false" customHeight="false" outlineLevel="0" collapsed="false">
      <c r="A1750" s="89"/>
      <c r="B1750" s="13" t="s">
        <v>1981</v>
      </c>
      <c r="D1750" s="89"/>
      <c r="F1750" s="87"/>
      <c r="G1750" s="13" t="s">
        <v>220</v>
      </c>
      <c r="H1750" s="88"/>
      <c r="J1750" s="13" t="s">
        <v>216</v>
      </c>
      <c r="K1750" s="90"/>
      <c r="L1750" s="13" t="s">
        <v>190</v>
      </c>
    </row>
    <row r="1751" customFormat="false" ht="13.5" hidden="false" customHeight="false" outlineLevel="0" collapsed="false">
      <c r="A1751" s="89"/>
      <c r="B1751" s="13" t="s">
        <v>1982</v>
      </c>
      <c r="D1751" s="89"/>
      <c r="F1751" s="87"/>
      <c r="G1751" s="13" t="s">
        <v>215</v>
      </c>
      <c r="H1751" s="88"/>
      <c r="J1751" s="13" t="s">
        <v>216</v>
      </c>
      <c r="K1751" s="90"/>
      <c r="L1751" s="13" t="s">
        <v>190</v>
      </c>
    </row>
    <row r="1752" customFormat="false" ht="13.5" hidden="false" customHeight="false" outlineLevel="0" collapsed="false">
      <c r="A1752" s="89"/>
      <c r="B1752" s="13" t="s">
        <v>1983</v>
      </c>
      <c r="D1752" s="89"/>
      <c r="F1752" s="87"/>
      <c r="G1752" s="13" t="s">
        <v>222</v>
      </c>
      <c r="H1752" s="88"/>
      <c r="J1752" s="13" t="n">
        <v>40</v>
      </c>
      <c r="K1752" s="90"/>
      <c r="L1752" s="13" t="s">
        <v>190</v>
      </c>
    </row>
    <row r="1753" customFormat="false" ht="13.5" hidden="false" customHeight="false" outlineLevel="0" collapsed="false">
      <c r="A1753" s="89"/>
      <c r="B1753" s="13" t="s">
        <v>1984</v>
      </c>
      <c r="D1753" s="89"/>
      <c r="F1753" s="87"/>
      <c r="G1753" s="13" t="s">
        <v>220</v>
      </c>
      <c r="H1753" s="88"/>
      <c r="J1753" s="13" t="s">
        <v>216</v>
      </c>
      <c r="K1753" s="90"/>
      <c r="L1753" s="13" t="s">
        <v>195</v>
      </c>
    </row>
    <row r="1754" customFormat="false" ht="13.5" hidden="false" customHeight="false" outlineLevel="0" collapsed="false">
      <c r="A1754" s="89"/>
      <c r="B1754" s="13" t="s">
        <v>1985</v>
      </c>
      <c r="D1754" s="89"/>
      <c r="F1754" s="87"/>
      <c r="G1754" s="13" t="s">
        <v>218</v>
      </c>
      <c r="H1754" s="88"/>
      <c r="J1754" s="13" t="s">
        <v>216</v>
      </c>
      <c r="K1754" s="90"/>
      <c r="L1754" s="13" t="s">
        <v>190</v>
      </c>
    </row>
    <row r="1755" customFormat="false" ht="13.5" hidden="false" customHeight="false" outlineLevel="0" collapsed="false">
      <c r="A1755" s="89"/>
      <c r="B1755" s="13" t="s">
        <v>1986</v>
      </c>
      <c r="D1755" s="89"/>
      <c r="F1755" s="87"/>
      <c r="G1755" s="13" t="s">
        <v>218</v>
      </c>
      <c r="H1755" s="88"/>
      <c r="J1755" s="13" t="s">
        <v>216</v>
      </c>
      <c r="K1755" s="90"/>
      <c r="L1755" s="13" t="s">
        <v>190</v>
      </c>
    </row>
    <row r="1756" customFormat="false" ht="13.5" hidden="false" customHeight="false" outlineLevel="0" collapsed="false">
      <c r="A1756" s="89"/>
      <c r="B1756" s="13" t="s">
        <v>1987</v>
      </c>
      <c r="D1756" s="89"/>
      <c r="F1756" s="87"/>
      <c r="G1756" s="13" t="s">
        <v>220</v>
      </c>
      <c r="H1756" s="88"/>
      <c r="J1756" s="13" t="s">
        <v>216</v>
      </c>
      <c r="K1756" s="90"/>
      <c r="L1756" s="13" t="s">
        <v>190</v>
      </c>
    </row>
    <row r="1757" customFormat="false" ht="13.5" hidden="false" customHeight="false" outlineLevel="0" collapsed="false">
      <c r="A1757" s="89"/>
      <c r="B1757" s="13" t="s">
        <v>1988</v>
      </c>
      <c r="D1757" s="89"/>
      <c r="F1757" s="87"/>
      <c r="G1757" s="13" t="s">
        <v>251</v>
      </c>
      <c r="H1757" s="88"/>
      <c r="J1757" s="13" t="s">
        <v>216</v>
      </c>
      <c r="K1757" s="90"/>
      <c r="L1757" s="13" t="s">
        <v>195</v>
      </c>
    </row>
    <row r="1758" customFormat="false" ht="13.5" hidden="false" customHeight="false" outlineLevel="0" collapsed="false">
      <c r="A1758" s="89"/>
      <c r="B1758" s="13" t="s">
        <v>1989</v>
      </c>
      <c r="D1758" s="89"/>
      <c r="F1758" s="87"/>
      <c r="G1758" s="13" t="s">
        <v>218</v>
      </c>
      <c r="H1758" s="88"/>
      <c r="J1758" s="13" t="s">
        <v>216</v>
      </c>
      <c r="K1758" s="90"/>
      <c r="L1758" s="13" t="s">
        <v>190</v>
      </c>
    </row>
    <row r="1759" customFormat="false" ht="13.5" hidden="false" customHeight="false" outlineLevel="0" collapsed="false">
      <c r="A1759" s="89"/>
      <c r="B1759" s="13" t="s">
        <v>1990</v>
      </c>
      <c r="D1759" s="89"/>
      <c r="F1759" s="87"/>
      <c r="G1759" s="13" t="s">
        <v>222</v>
      </c>
      <c r="H1759" s="88"/>
      <c r="J1759" s="13" t="s">
        <v>216</v>
      </c>
      <c r="K1759" s="90"/>
      <c r="L1759" s="13" t="s">
        <v>190</v>
      </c>
    </row>
    <row r="1760" customFormat="false" ht="13.5" hidden="false" customHeight="false" outlineLevel="0" collapsed="false">
      <c r="A1760" s="89"/>
      <c r="B1760" s="13" t="s">
        <v>1991</v>
      </c>
      <c r="D1760" s="89"/>
      <c r="F1760" s="87"/>
      <c r="G1760" s="13" t="s">
        <v>220</v>
      </c>
      <c r="H1760" s="88"/>
      <c r="J1760" s="13" t="s">
        <v>216</v>
      </c>
      <c r="K1760" s="90"/>
      <c r="L1760" s="13" t="s">
        <v>190</v>
      </c>
    </row>
    <row r="1761" customFormat="false" ht="13.5" hidden="false" customHeight="false" outlineLevel="0" collapsed="false">
      <c r="A1761" s="89"/>
      <c r="B1761" s="13" t="s">
        <v>1992</v>
      </c>
      <c r="D1761" s="89"/>
      <c r="F1761" s="87"/>
      <c r="G1761" s="13" t="s">
        <v>218</v>
      </c>
      <c r="H1761" s="88"/>
      <c r="J1761" s="13" t="s">
        <v>216</v>
      </c>
      <c r="K1761" s="90"/>
      <c r="L1761" s="13" t="s">
        <v>190</v>
      </c>
    </row>
    <row r="1762" customFormat="false" ht="13.5" hidden="false" customHeight="false" outlineLevel="0" collapsed="false">
      <c r="A1762" s="89"/>
      <c r="B1762" s="13" t="s">
        <v>1993</v>
      </c>
      <c r="D1762" s="89"/>
      <c r="F1762" s="87"/>
      <c r="G1762" s="13" t="s">
        <v>653</v>
      </c>
      <c r="H1762" s="88"/>
      <c r="J1762" s="13" t="s">
        <v>216</v>
      </c>
      <c r="K1762" s="90"/>
      <c r="L1762" s="13" t="s">
        <v>190</v>
      </c>
    </row>
    <row r="1763" customFormat="false" ht="13.5" hidden="false" customHeight="false" outlineLevel="0" collapsed="false">
      <c r="A1763" s="89"/>
      <c r="B1763" s="13" t="s">
        <v>1994</v>
      </c>
      <c r="D1763" s="89"/>
      <c r="F1763" s="87"/>
      <c r="G1763" s="13" t="s">
        <v>224</v>
      </c>
      <c r="H1763" s="88"/>
      <c r="J1763" s="13" t="n">
        <v>40</v>
      </c>
      <c r="K1763" s="90"/>
      <c r="L1763" s="13" t="s">
        <v>190</v>
      </c>
    </row>
    <row r="1764" customFormat="false" ht="13.5" hidden="false" customHeight="false" outlineLevel="0" collapsed="false">
      <c r="A1764" s="89"/>
      <c r="B1764" s="13" t="s">
        <v>1995</v>
      </c>
      <c r="D1764" s="89"/>
      <c r="F1764" s="87"/>
      <c r="G1764" s="13" t="s">
        <v>220</v>
      </c>
      <c r="H1764" s="88"/>
      <c r="J1764" s="13" t="s">
        <v>216</v>
      </c>
      <c r="K1764" s="90"/>
      <c r="L1764" s="13" t="s">
        <v>190</v>
      </c>
    </row>
    <row r="1765" customFormat="false" ht="13.5" hidden="false" customHeight="false" outlineLevel="0" collapsed="false">
      <c r="A1765" s="89"/>
      <c r="B1765" s="13" t="s">
        <v>1996</v>
      </c>
      <c r="D1765" s="89"/>
      <c r="F1765" s="87"/>
      <c r="G1765" s="13" t="s">
        <v>218</v>
      </c>
      <c r="H1765" s="88"/>
      <c r="J1765" s="13" t="s">
        <v>216</v>
      </c>
      <c r="K1765" s="90"/>
      <c r="L1765" s="13" t="s">
        <v>190</v>
      </c>
    </row>
    <row r="1766" customFormat="false" ht="13.5" hidden="false" customHeight="false" outlineLevel="0" collapsed="false">
      <c r="A1766" s="89"/>
      <c r="B1766" s="13" t="s">
        <v>1997</v>
      </c>
      <c r="D1766" s="89"/>
      <c r="F1766" s="87"/>
      <c r="G1766" s="13" t="s">
        <v>220</v>
      </c>
      <c r="H1766" s="88"/>
      <c r="J1766" s="13" t="s">
        <v>216</v>
      </c>
      <c r="K1766" s="90"/>
      <c r="L1766" s="13" t="s">
        <v>190</v>
      </c>
    </row>
    <row r="1767" customFormat="false" ht="13.5" hidden="false" customHeight="false" outlineLevel="0" collapsed="false">
      <c r="A1767" s="89"/>
      <c r="B1767" s="13" t="s">
        <v>1998</v>
      </c>
      <c r="D1767" s="89"/>
      <c r="F1767" s="87"/>
      <c r="G1767" s="13" t="s">
        <v>222</v>
      </c>
      <c r="H1767" s="88"/>
      <c r="J1767" s="13" t="s">
        <v>216</v>
      </c>
      <c r="K1767" s="90"/>
      <c r="L1767" s="13" t="s">
        <v>190</v>
      </c>
    </row>
    <row r="1768" customFormat="false" ht="13.5" hidden="false" customHeight="false" outlineLevel="0" collapsed="false">
      <c r="A1768" s="89"/>
      <c r="B1768" s="13" t="s">
        <v>1999</v>
      </c>
      <c r="D1768" s="89"/>
      <c r="F1768" s="87"/>
      <c r="G1768" s="13" t="s">
        <v>224</v>
      </c>
      <c r="H1768" s="88"/>
      <c r="J1768" s="13" t="n">
        <v>40</v>
      </c>
      <c r="K1768" s="90"/>
      <c r="L1768" s="13" t="s">
        <v>195</v>
      </c>
    </row>
    <row r="1769" customFormat="false" ht="13.5" hidden="false" customHeight="false" outlineLevel="0" collapsed="false">
      <c r="A1769" s="89"/>
      <c r="B1769" s="13" t="s">
        <v>2000</v>
      </c>
      <c r="D1769" s="89"/>
      <c r="F1769" s="87"/>
      <c r="G1769" s="13" t="s">
        <v>215</v>
      </c>
      <c r="H1769" s="88"/>
      <c r="J1769" s="13" t="s">
        <v>216</v>
      </c>
      <c r="K1769" s="90"/>
      <c r="L1769" s="13" t="s">
        <v>190</v>
      </c>
    </row>
    <row r="1770" customFormat="false" ht="13.5" hidden="false" customHeight="false" outlineLevel="0" collapsed="false">
      <c r="A1770" s="89"/>
      <c r="B1770" s="13" t="s">
        <v>2001</v>
      </c>
      <c r="D1770" s="89"/>
      <c r="F1770" s="87"/>
      <c r="G1770" s="13" t="s">
        <v>224</v>
      </c>
      <c r="H1770" s="88"/>
      <c r="J1770" s="13" t="n">
        <v>20</v>
      </c>
      <c r="K1770" s="90"/>
      <c r="L1770" s="13" t="s">
        <v>195</v>
      </c>
    </row>
    <row r="1771" customFormat="false" ht="13.5" hidden="false" customHeight="false" outlineLevel="0" collapsed="false">
      <c r="A1771" s="89"/>
      <c r="B1771" s="13" t="s">
        <v>2002</v>
      </c>
      <c r="D1771" s="89"/>
      <c r="F1771" s="87"/>
      <c r="G1771" s="13" t="s">
        <v>215</v>
      </c>
      <c r="H1771" s="88"/>
      <c r="J1771" s="13" t="s">
        <v>216</v>
      </c>
      <c r="K1771" s="90"/>
      <c r="L1771" s="13" t="s">
        <v>190</v>
      </c>
    </row>
    <row r="1772" customFormat="false" ht="13.5" hidden="false" customHeight="false" outlineLevel="0" collapsed="false">
      <c r="A1772" s="89"/>
      <c r="B1772" s="13" t="s">
        <v>2003</v>
      </c>
      <c r="D1772" s="89"/>
      <c r="F1772" s="87"/>
      <c r="G1772" s="13" t="s">
        <v>215</v>
      </c>
      <c r="H1772" s="88"/>
      <c r="J1772" s="13" t="s">
        <v>216</v>
      </c>
      <c r="K1772" s="90"/>
      <c r="L1772" s="13" t="s">
        <v>190</v>
      </c>
    </row>
    <row r="1773" customFormat="false" ht="13.5" hidden="false" customHeight="false" outlineLevel="0" collapsed="false">
      <c r="A1773" s="89"/>
      <c r="B1773" s="13" t="s">
        <v>2004</v>
      </c>
      <c r="D1773" s="89"/>
      <c r="F1773" s="87"/>
      <c r="G1773" s="13" t="s">
        <v>220</v>
      </c>
      <c r="H1773" s="88"/>
      <c r="J1773" s="13" t="s">
        <v>216</v>
      </c>
      <c r="K1773" s="90"/>
      <c r="L1773" s="13" t="s">
        <v>190</v>
      </c>
    </row>
    <row r="1774" customFormat="false" ht="13.5" hidden="false" customHeight="false" outlineLevel="0" collapsed="false">
      <c r="A1774" s="89"/>
      <c r="B1774" s="13" t="s">
        <v>2005</v>
      </c>
      <c r="D1774" s="89"/>
      <c r="F1774" s="87"/>
      <c r="G1774" s="13" t="s">
        <v>373</v>
      </c>
      <c r="H1774" s="88"/>
      <c r="J1774" s="13" t="n">
        <v>40</v>
      </c>
      <c r="K1774" s="90"/>
      <c r="L1774" s="13" t="s">
        <v>332</v>
      </c>
    </row>
    <row r="1775" customFormat="false" ht="13.5" hidden="false" customHeight="false" outlineLevel="0" collapsed="false">
      <c r="A1775" s="89"/>
      <c r="B1775" s="13" t="s">
        <v>2006</v>
      </c>
      <c r="D1775" s="89"/>
      <c r="F1775" s="87"/>
      <c r="G1775" s="13" t="s">
        <v>215</v>
      </c>
      <c r="H1775" s="88"/>
      <c r="J1775" s="13" t="s">
        <v>216</v>
      </c>
      <c r="K1775" s="90"/>
      <c r="L1775" s="13" t="s">
        <v>190</v>
      </c>
    </row>
    <row r="1776" customFormat="false" ht="13.5" hidden="false" customHeight="false" outlineLevel="0" collapsed="false">
      <c r="A1776" s="89"/>
      <c r="B1776" s="13" t="s">
        <v>2007</v>
      </c>
      <c r="D1776" s="89"/>
      <c r="F1776" s="87"/>
      <c r="G1776" s="13" t="s">
        <v>218</v>
      </c>
      <c r="H1776" s="88"/>
      <c r="J1776" s="13" t="s">
        <v>216</v>
      </c>
      <c r="K1776" s="90"/>
      <c r="L1776" s="13" t="s">
        <v>190</v>
      </c>
    </row>
    <row r="1777" customFormat="false" ht="13.5" hidden="false" customHeight="false" outlineLevel="0" collapsed="false">
      <c r="A1777" s="89"/>
      <c r="B1777" s="13" t="s">
        <v>2008</v>
      </c>
      <c r="D1777" s="89"/>
      <c r="F1777" s="87"/>
      <c r="G1777" s="13" t="s">
        <v>215</v>
      </c>
      <c r="H1777" s="88"/>
      <c r="J1777" s="13" t="s">
        <v>216</v>
      </c>
      <c r="K1777" s="90"/>
      <c r="L1777" s="13" t="s">
        <v>190</v>
      </c>
    </row>
    <row r="1778" customFormat="false" ht="13.5" hidden="false" customHeight="false" outlineLevel="0" collapsed="false">
      <c r="A1778" s="89"/>
      <c r="B1778" s="13" t="s">
        <v>2009</v>
      </c>
      <c r="D1778" s="89"/>
      <c r="F1778" s="87"/>
      <c r="G1778" s="13" t="s">
        <v>224</v>
      </c>
      <c r="H1778" s="88"/>
      <c r="J1778" s="13" t="n">
        <v>40</v>
      </c>
      <c r="K1778" s="90"/>
      <c r="L1778" s="13" t="s">
        <v>195</v>
      </c>
    </row>
    <row r="1779" customFormat="false" ht="13.5" hidden="false" customHeight="false" outlineLevel="0" collapsed="false">
      <c r="A1779" s="89"/>
      <c r="B1779" s="13" t="s">
        <v>2010</v>
      </c>
      <c r="D1779" s="89"/>
      <c r="F1779" s="87"/>
      <c r="G1779" s="13" t="s">
        <v>215</v>
      </c>
      <c r="H1779" s="88"/>
      <c r="J1779" s="13" t="s">
        <v>216</v>
      </c>
      <c r="K1779" s="90"/>
      <c r="L1779" s="13" t="s">
        <v>190</v>
      </c>
    </row>
    <row r="1780" customFormat="false" ht="13.5" hidden="false" customHeight="false" outlineLevel="0" collapsed="false">
      <c r="A1780" s="89"/>
      <c r="B1780" s="13" t="s">
        <v>2011</v>
      </c>
      <c r="D1780" s="89"/>
      <c r="F1780" s="87"/>
      <c r="G1780" s="13" t="s">
        <v>220</v>
      </c>
      <c r="H1780" s="88"/>
      <c r="J1780" s="13" t="n">
        <v>20</v>
      </c>
      <c r="K1780" s="90"/>
      <c r="L1780" s="13" t="s">
        <v>190</v>
      </c>
    </row>
    <row r="1781" customFormat="false" ht="13.5" hidden="false" customHeight="false" outlineLevel="0" collapsed="false">
      <c r="A1781" s="89"/>
      <c r="B1781" s="13" t="s">
        <v>2012</v>
      </c>
      <c r="D1781" s="89"/>
      <c r="F1781" s="87"/>
      <c r="G1781" s="13" t="s">
        <v>215</v>
      </c>
      <c r="H1781" s="88"/>
      <c r="J1781" s="13" t="s">
        <v>216</v>
      </c>
      <c r="K1781" s="90"/>
      <c r="L1781" s="13" t="s">
        <v>190</v>
      </c>
    </row>
    <row r="1782" customFormat="false" ht="13.5" hidden="false" customHeight="false" outlineLevel="0" collapsed="false">
      <c r="A1782" s="89"/>
      <c r="B1782" s="13" t="s">
        <v>2013</v>
      </c>
      <c r="D1782" s="89"/>
      <c r="F1782" s="87"/>
      <c r="G1782" s="13" t="s">
        <v>220</v>
      </c>
      <c r="H1782" s="88"/>
      <c r="J1782" s="13" t="n">
        <v>20</v>
      </c>
      <c r="K1782" s="90"/>
      <c r="L1782" s="13" t="s">
        <v>190</v>
      </c>
    </row>
    <row r="1783" customFormat="false" ht="13.5" hidden="false" customHeight="false" outlineLevel="0" collapsed="false">
      <c r="A1783" s="89"/>
      <c r="B1783" s="13" t="s">
        <v>2014</v>
      </c>
      <c r="D1783" s="89"/>
      <c r="F1783" s="87"/>
      <c r="G1783" s="13" t="s">
        <v>257</v>
      </c>
      <c r="H1783" s="88"/>
      <c r="J1783" s="13" t="n">
        <v>20</v>
      </c>
      <c r="K1783" s="90"/>
      <c r="L1783" s="13" t="s">
        <v>195</v>
      </c>
    </row>
    <row r="1784" customFormat="false" ht="13.5" hidden="false" customHeight="false" outlineLevel="0" collapsed="false">
      <c r="A1784" s="89"/>
      <c r="B1784" s="13" t="s">
        <v>2015</v>
      </c>
      <c r="D1784" s="89"/>
      <c r="F1784" s="87"/>
      <c r="G1784" s="13" t="s">
        <v>251</v>
      </c>
      <c r="H1784" s="88"/>
      <c r="J1784" s="13" t="n">
        <v>20</v>
      </c>
      <c r="K1784" s="90"/>
      <c r="L1784" s="13" t="s">
        <v>195</v>
      </c>
    </row>
    <row r="1785" customFormat="false" ht="13.5" hidden="false" customHeight="false" outlineLevel="0" collapsed="false">
      <c r="A1785" s="89"/>
      <c r="B1785" s="13" t="s">
        <v>2016</v>
      </c>
      <c r="D1785" s="89"/>
      <c r="F1785" s="87"/>
      <c r="G1785" s="13" t="s">
        <v>224</v>
      </c>
      <c r="H1785" s="88"/>
      <c r="J1785" s="13" t="n">
        <v>40</v>
      </c>
      <c r="K1785" s="90"/>
      <c r="L1785" s="13" t="s">
        <v>195</v>
      </c>
    </row>
    <row r="1786" customFormat="false" ht="13.5" hidden="false" customHeight="false" outlineLevel="0" collapsed="false">
      <c r="A1786" s="89"/>
      <c r="B1786" s="13" t="s">
        <v>2017</v>
      </c>
      <c r="D1786" s="89"/>
      <c r="F1786" s="87"/>
      <c r="G1786" s="13" t="s">
        <v>218</v>
      </c>
      <c r="H1786" s="88"/>
      <c r="J1786" s="13" t="s">
        <v>216</v>
      </c>
      <c r="K1786" s="90"/>
      <c r="L1786" s="13" t="s">
        <v>190</v>
      </c>
    </row>
    <row r="1787" customFormat="false" ht="13.5" hidden="false" customHeight="false" outlineLevel="0" collapsed="false">
      <c r="A1787" s="89"/>
      <c r="B1787" s="13" t="s">
        <v>2018</v>
      </c>
      <c r="D1787" s="89"/>
      <c r="F1787" s="87"/>
      <c r="G1787" s="13" t="s">
        <v>220</v>
      </c>
      <c r="H1787" s="88"/>
      <c r="J1787" s="13" t="s">
        <v>216</v>
      </c>
      <c r="K1787" s="90"/>
      <c r="L1787" s="13" t="s">
        <v>190</v>
      </c>
    </row>
    <row r="1788" customFormat="false" ht="13.5" hidden="false" customHeight="false" outlineLevel="0" collapsed="false">
      <c r="A1788" s="89"/>
      <c r="B1788" s="13" t="s">
        <v>2019</v>
      </c>
      <c r="D1788" s="89"/>
      <c r="F1788" s="87"/>
      <c r="G1788" s="13" t="s">
        <v>224</v>
      </c>
      <c r="H1788" s="88"/>
      <c r="J1788" s="13" t="n">
        <v>40</v>
      </c>
      <c r="K1788" s="90"/>
      <c r="L1788" s="13" t="s">
        <v>195</v>
      </c>
    </row>
    <row r="1789" customFormat="false" ht="13.5" hidden="false" customHeight="false" outlineLevel="0" collapsed="false">
      <c r="A1789" s="89"/>
      <c r="B1789" s="13" t="s">
        <v>2020</v>
      </c>
      <c r="D1789" s="89"/>
      <c r="F1789" s="87"/>
      <c r="G1789" s="13" t="s">
        <v>222</v>
      </c>
      <c r="H1789" s="88"/>
      <c r="J1789" s="13" t="s">
        <v>216</v>
      </c>
      <c r="K1789" s="90"/>
      <c r="L1789" s="13" t="s">
        <v>190</v>
      </c>
    </row>
    <row r="1790" customFormat="false" ht="13.5" hidden="false" customHeight="false" outlineLevel="0" collapsed="false">
      <c r="A1790" s="89"/>
      <c r="B1790" s="13" t="s">
        <v>2021</v>
      </c>
      <c r="D1790" s="89"/>
      <c r="F1790" s="87"/>
      <c r="G1790" s="13" t="s">
        <v>215</v>
      </c>
      <c r="H1790" s="88"/>
      <c r="J1790" s="13" t="s">
        <v>216</v>
      </c>
      <c r="K1790" s="90"/>
      <c r="L1790" s="13" t="s">
        <v>190</v>
      </c>
    </row>
    <row r="1791" customFormat="false" ht="13.5" hidden="false" customHeight="false" outlineLevel="0" collapsed="false">
      <c r="A1791" s="89"/>
      <c r="B1791" s="13" t="s">
        <v>2022</v>
      </c>
      <c r="D1791" s="89"/>
      <c r="F1791" s="87"/>
      <c r="G1791" s="13" t="s">
        <v>222</v>
      </c>
      <c r="H1791" s="88"/>
      <c r="J1791" s="13" t="s">
        <v>216</v>
      </c>
      <c r="K1791" s="90"/>
      <c r="L1791" s="13" t="s">
        <v>190</v>
      </c>
    </row>
    <row r="1792" customFormat="false" ht="13.5" hidden="false" customHeight="false" outlineLevel="0" collapsed="false">
      <c r="A1792" s="89"/>
      <c r="B1792" s="13" t="s">
        <v>2023</v>
      </c>
      <c r="D1792" s="89"/>
      <c r="F1792" s="87"/>
      <c r="G1792" s="13" t="s">
        <v>220</v>
      </c>
      <c r="H1792" s="88"/>
      <c r="J1792" s="13" t="s">
        <v>216</v>
      </c>
      <c r="K1792" s="90"/>
      <c r="L1792" s="13" t="s">
        <v>190</v>
      </c>
    </row>
    <row r="1793" customFormat="false" ht="13.5" hidden="false" customHeight="false" outlineLevel="0" collapsed="false">
      <c r="A1793" s="89"/>
      <c r="B1793" s="13" t="s">
        <v>2024</v>
      </c>
      <c r="D1793" s="89"/>
      <c r="F1793" s="87"/>
      <c r="G1793" s="13" t="s">
        <v>215</v>
      </c>
      <c r="H1793" s="88"/>
      <c r="J1793" s="13" t="s">
        <v>216</v>
      </c>
      <c r="K1793" s="90"/>
      <c r="L1793" s="13" t="s">
        <v>190</v>
      </c>
    </row>
    <row r="1794" customFormat="false" ht="13.5" hidden="false" customHeight="false" outlineLevel="0" collapsed="false">
      <c r="A1794" s="89"/>
      <c r="B1794" s="13" t="s">
        <v>2025</v>
      </c>
      <c r="D1794" s="89"/>
      <c r="F1794" s="87"/>
      <c r="G1794" s="13" t="s">
        <v>224</v>
      </c>
      <c r="H1794" s="88"/>
      <c r="J1794" s="13" t="n">
        <v>40</v>
      </c>
      <c r="K1794" s="90"/>
      <c r="L1794" s="13" t="s">
        <v>190</v>
      </c>
    </row>
    <row r="1795" customFormat="false" ht="13.5" hidden="false" customHeight="false" outlineLevel="0" collapsed="false">
      <c r="A1795" s="89"/>
      <c r="B1795" s="13" t="s">
        <v>2026</v>
      </c>
      <c r="D1795" s="89"/>
      <c r="F1795" s="87"/>
      <c r="G1795" s="13" t="s">
        <v>653</v>
      </c>
      <c r="H1795" s="88"/>
      <c r="J1795" s="13" t="s">
        <v>216</v>
      </c>
      <c r="K1795" s="90"/>
      <c r="L1795" s="13" t="s">
        <v>197</v>
      </c>
    </row>
    <row r="1796" customFormat="false" ht="13.5" hidden="false" customHeight="false" outlineLevel="0" collapsed="false">
      <c r="A1796" s="89"/>
      <c r="B1796" s="13" t="s">
        <v>2027</v>
      </c>
      <c r="D1796" s="89"/>
      <c r="F1796" s="87"/>
      <c r="G1796" s="13" t="s">
        <v>215</v>
      </c>
      <c r="H1796" s="88"/>
      <c r="J1796" s="13" t="s">
        <v>216</v>
      </c>
      <c r="K1796" s="90"/>
      <c r="L1796" s="13" t="s">
        <v>190</v>
      </c>
    </row>
    <row r="1797" customFormat="false" ht="13.5" hidden="false" customHeight="false" outlineLevel="0" collapsed="false">
      <c r="A1797" s="89"/>
      <c r="B1797" s="13" t="s">
        <v>2028</v>
      </c>
      <c r="D1797" s="89"/>
      <c r="F1797" s="87"/>
      <c r="G1797" s="13" t="s">
        <v>218</v>
      </c>
      <c r="H1797" s="88"/>
      <c r="J1797" s="13" t="s">
        <v>216</v>
      </c>
      <c r="K1797" s="90"/>
      <c r="L1797" s="13" t="s">
        <v>190</v>
      </c>
    </row>
    <row r="1798" customFormat="false" ht="13.5" hidden="false" customHeight="false" outlineLevel="0" collapsed="false">
      <c r="A1798" s="89"/>
      <c r="B1798" s="13" t="s">
        <v>2029</v>
      </c>
      <c r="D1798" s="89"/>
      <c r="F1798" s="87"/>
      <c r="G1798" s="13" t="s">
        <v>215</v>
      </c>
      <c r="H1798" s="88"/>
      <c r="J1798" s="13" t="s">
        <v>216</v>
      </c>
      <c r="K1798" s="90"/>
      <c r="L1798" s="13" t="s">
        <v>190</v>
      </c>
    </row>
    <row r="1799" customFormat="false" ht="13.5" hidden="false" customHeight="false" outlineLevel="0" collapsed="false">
      <c r="A1799" s="89"/>
      <c r="B1799" s="13" t="s">
        <v>2030</v>
      </c>
      <c r="D1799" s="89"/>
      <c r="F1799" s="87"/>
      <c r="G1799" s="13" t="s">
        <v>257</v>
      </c>
      <c r="H1799" s="88"/>
      <c r="J1799" s="13" t="n">
        <v>20</v>
      </c>
      <c r="K1799" s="90"/>
      <c r="L1799" s="13" t="s">
        <v>195</v>
      </c>
    </row>
    <row r="1800" customFormat="false" ht="13.5" hidden="false" customHeight="false" outlineLevel="0" collapsed="false">
      <c r="A1800" s="89"/>
      <c r="B1800" s="13" t="s">
        <v>2031</v>
      </c>
      <c r="D1800" s="89"/>
      <c r="F1800" s="87"/>
      <c r="G1800" s="13" t="s">
        <v>218</v>
      </c>
      <c r="H1800" s="88"/>
      <c r="J1800" s="13" t="s">
        <v>216</v>
      </c>
      <c r="K1800" s="90"/>
      <c r="L1800" s="13" t="s">
        <v>190</v>
      </c>
    </row>
    <row r="1801" customFormat="false" ht="13.5" hidden="false" customHeight="false" outlineLevel="0" collapsed="false">
      <c r="A1801" s="89"/>
      <c r="B1801" s="13" t="s">
        <v>2032</v>
      </c>
      <c r="D1801" s="89"/>
      <c r="F1801" s="87"/>
      <c r="G1801" s="13" t="s">
        <v>215</v>
      </c>
      <c r="H1801" s="88"/>
      <c r="J1801" s="13" t="s">
        <v>216</v>
      </c>
      <c r="K1801" s="90"/>
      <c r="L1801" s="13" t="s">
        <v>190</v>
      </c>
    </row>
    <row r="1802" customFormat="false" ht="13.5" hidden="false" customHeight="false" outlineLevel="0" collapsed="false">
      <c r="A1802" s="89"/>
      <c r="B1802" s="13" t="s">
        <v>2033</v>
      </c>
      <c r="D1802" s="89"/>
      <c r="F1802" s="87"/>
      <c r="G1802" s="13" t="s">
        <v>215</v>
      </c>
      <c r="H1802" s="88"/>
      <c r="J1802" s="13" t="s">
        <v>216</v>
      </c>
      <c r="K1802" s="90"/>
      <c r="L1802" s="13" t="s">
        <v>190</v>
      </c>
    </row>
    <row r="1803" customFormat="false" ht="13.5" hidden="false" customHeight="false" outlineLevel="0" collapsed="false">
      <c r="A1803" s="89"/>
      <c r="B1803" s="13" t="s">
        <v>2034</v>
      </c>
      <c r="D1803" s="89"/>
      <c r="F1803" s="87"/>
      <c r="G1803" s="13" t="s">
        <v>222</v>
      </c>
      <c r="H1803" s="88"/>
      <c r="J1803" s="13" t="s">
        <v>216</v>
      </c>
      <c r="K1803" s="90"/>
      <c r="L1803" s="13" t="s">
        <v>190</v>
      </c>
    </row>
    <row r="1804" customFormat="false" ht="13.5" hidden="false" customHeight="false" outlineLevel="0" collapsed="false">
      <c r="A1804" s="89"/>
      <c r="B1804" s="13" t="s">
        <v>2035</v>
      </c>
      <c r="D1804" s="89"/>
      <c r="F1804" s="87"/>
      <c r="G1804" s="13" t="s">
        <v>224</v>
      </c>
      <c r="H1804" s="88"/>
      <c r="J1804" s="13" t="n">
        <v>40</v>
      </c>
      <c r="K1804" s="90"/>
      <c r="L1804" s="13" t="s">
        <v>195</v>
      </c>
    </row>
    <row r="1805" customFormat="false" ht="13.5" hidden="false" customHeight="false" outlineLevel="0" collapsed="false">
      <c r="A1805" s="89"/>
      <c r="B1805" s="13" t="s">
        <v>2036</v>
      </c>
      <c r="D1805" s="89"/>
      <c r="F1805" s="87"/>
      <c r="G1805" s="13" t="s">
        <v>215</v>
      </c>
      <c r="H1805" s="88"/>
      <c r="J1805" s="13" t="s">
        <v>216</v>
      </c>
      <c r="K1805" s="90"/>
      <c r="L1805" s="13" t="s">
        <v>190</v>
      </c>
    </row>
    <row r="1806" customFormat="false" ht="13.5" hidden="false" customHeight="false" outlineLevel="0" collapsed="false">
      <c r="A1806" s="89"/>
      <c r="B1806" s="13" t="s">
        <v>2037</v>
      </c>
      <c r="D1806" s="89"/>
      <c r="F1806" s="87"/>
      <c r="G1806" s="13" t="s">
        <v>220</v>
      </c>
      <c r="H1806" s="88"/>
      <c r="J1806" s="13" t="s">
        <v>216</v>
      </c>
      <c r="K1806" s="90"/>
      <c r="L1806" s="13" t="s">
        <v>190</v>
      </c>
    </row>
    <row r="1807" customFormat="false" ht="13.5" hidden="false" customHeight="false" outlineLevel="0" collapsed="false">
      <c r="A1807" s="89"/>
      <c r="B1807" s="13" t="s">
        <v>2038</v>
      </c>
      <c r="D1807" s="89"/>
      <c r="F1807" s="87"/>
      <c r="G1807" s="13" t="s">
        <v>220</v>
      </c>
      <c r="H1807" s="88"/>
      <c r="J1807" s="13" t="s">
        <v>216</v>
      </c>
      <c r="K1807" s="90"/>
      <c r="L1807" s="13" t="s">
        <v>190</v>
      </c>
    </row>
    <row r="1808" customFormat="false" ht="13.5" hidden="false" customHeight="false" outlineLevel="0" collapsed="false">
      <c r="A1808" s="89"/>
      <c r="B1808" s="13" t="s">
        <v>2039</v>
      </c>
      <c r="D1808" s="89"/>
      <c r="F1808" s="87"/>
      <c r="G1808" s="13" t="s">
        <v>220</v>
      </c>
      <c r="H1808" s="88"/>
      <c r="J1808" s="13" t="s">
        <v>216</v>
      </c>
      <c r="K1808" s="90"/>
      <c r="L1808" s="13" t="s">
        <v>195</v>
      </c>
    </row>
    <row r="1809" customFormat="false" ht="13.5" hidden="false" customHeight="false" outlineLevel="0" collapsed="false">
      <c r="A1809" s="89"/>
      <c r="B1809" s="13" t="s">
        <v>2040</v>
      </c>
      <c r="D1809" s="89"/>
      <c r="F1809" s="87"/>
      <c r="G1809" s="13" t="s">
        <v>218</v>
      </c>
      <c r="H1809" s="88"/>
      <c r="J1809" s="13" t="s">
        <v>216</v>
      </c>
      <c r="K1809" s="90"/>
      <c r="L1809" s="13" t="s">
        <v>190</v>
      </c>
    </row>
    <row r="1810" customFormat="false" ht="13.5" hidden="false" customHeight="false" outlineLevel="0" collapsed="false">
      <c r="A1810" s="89"/>
      <c r="B1810" s="13" t="s">
        <v>2041</v>
      </c>
      <c r="D1810" s="89"/>
      <c r="F1810" s="87"/>
      <c r="G1810" s="13" t="s">
        <v>218</v>
      </c>
      <c r="H1810" s="88"/>
      <c r="J1810" s="13" t="s">
        <v>216</v>
      </c>
      <c r="K1810" s="90"/>
      <c r="L1810" s="13" t="s">
        <v>190</v>
      </c>
    </row>
    <row r="1811" customFormat="false" ht="13.5" hidden="false" customHeight="false" outlineLevel="0" collapsed="false">
      <c r="A1811" s="89"/>
      <c r="B1811" s="13" t="s">
        <v>2042</v>
      </c>
      <c r="D1811" s="89"/>
      <c r="F1811" s="87"/>
      <c r="G1811" s="13" t="s">
        <v>218</v>
      </c>
      <c r="H1811" s="88"/>
      <c r="J1811" s="13" t="s">
        <v>216</v>
      </c>
      <c r="K1811" s="90"/>
      <c r="L1811" s="13" t="s">
        <v>190</v>
      </c>
    </row>
    <row r="1812" customFormat="false" ht="13.5" hidden="false" customHeight="false" outlineLevel="0" collapsed="false">
      <c r="A1812" s="89"/>
      <c r="B1812" s="13" t="s">
        <v>2043</v>
      </c>
      <c r="D1812" s="89"/>
      <c r="F1812" s="87"/>
      <c r="G1812" s="13" t="s">
        <v>220</v>
      </c>
      <c r="H1812" s="88"/>
      <c r="J1812" s="13" t="s">
        <v>216</v>
      </c>
      <c r="K1812" s="90"/>
      <c r="L1812" s="13" t="s">
        <v>190</v>
      </c>
    </row>
    <row r="1813" customFormat="false" ht="13.5" hidden="false" customHeight="false" outlineLevel="0" collapsed="false">
      <c r="A1813" s="89"/>
      <c r="B1813" s="13" t="s">
        <v>2044</v>
      </c>
      <c r="D1813" s="89"/>
      <c r="F1813" s="87"/>
      <c r="G1813" s="13" t="s">
        <v>224</v>
      </c>
      <c r="H1813" s="88"/>
      <c r="J1813" s="13" t="n">
        <v>20</v>
      </c>
      <c r="K1813" s="90"/>
      <c r="L1813" s="13" t="s">
        <v>190</v>
      </c>
    </row>
    <row r="1814" customFormat="false" ht="13.5" hidden="false" customHeight="false" outlineLevel="0" collapsed="false">
      <c r="A1814" s="89"/>
      <c r="B1814" s="13" t="s">
        <v>2045</v>
      </c>
      <c r="D1814" s="89"/>
      <c r="F1814" s="87"/>
      <c r="G1814" s="13" t="s">
        <v>218</v>
      </c>
      <c r="H1814" s="88"/>
      <c r="J1814" s="13" t="s">
        <v>216</v>
      </c>
      <c r="K1814" s="90"/>
      <c r="L1814" s="13" t="s">
        <v>190</v>
      </c>
    </row>
    <row r="1815" customFormat="false" ht="13.5" hidden="false" customHeight="false" outlineLevel="0" collapsed="false">
      <c r="A1815" s="89"/>
      <c r="B1815" s="13" t="s">
        <v>2046</v>
      </c>
      <c r="D1815" s="89"/>
      <c r="F1815" s="87"/>
      <c r="G1815" s="13" t="s">
        <v>215</v>
      </c>
      <c r="H1815" s="88"/>
      <c r="J1815" s="13" t="s">
        <v>216</v>
      </c>
      <c r="K1815" s="90"/>
      <c r="L1815" s="13" t="s">
        <v>190</v>
      </c>
    </row>
    <row r="1816" customFormat="false" ht="13.5" hidden="false" customHeight="false" outlineLevel="0" collapsed="false">
      <c r="A1816" s="89"/>
      <c r="B1816" s="13" t="s">
        <v>2047</v>
      </c>
      <c r="D1816" s="89"/>
      <c r="F1816" s="87"/>
      <c r="G1816" s="13" t="s">
        <v>215</v>
      </c>
      <c r="H1816" s="88"/>
      <c r="J1816" s="13" t="s">
        <v>216</v>
      </c>
      <c r="K1816" s="90"/>
      <c r="L1816" s="13" t="s">
        <v>190</v>
      </c>
    </row>
    <row r="1817" customFormat="false" ht="13.5" hidden="false" customHeight="false" outlineLevel="0" collapsed="false">
      <c r="A1817" s="89"/>
      <c r="B1817" s="13" t="s">
        <v>2048</v>
      </c>
      <c r="D1817" s="89"/>
      <c r="F1817" s="87"/>
      <c r="G1817" s="13" t="s">
        <v>218</v>
      </c>
      <c r="H1817" s="88"/>
      <c r="J1817" s="13" t="s">
        <v>216</v>
      </c>
      <c r="K1817" s="90"/>
      <c r="L1817" s="13" t="s">
        <v>190</v>
      </c>
    </row>
    <row r="1818" customFormat="false" ht="13.5" hidden="false" customHeight="false" outlineLevel="0" collapsed="false">
      <c r="A1818" s="89"/>
      <c r="B1818" s="13" t="s">
        <v>2049</v>
      </c>
      <c r="D1818" s="89"/>
      <c r="F1818" s="87"/>
      <c r="G1818" s="13" t="s">
        <v>215</v>
      </c>
      <c r="H1818" s="88"/>
      <c r="J1818" s="13" t="s">
        <v>216</v>
      </c>
      <c r="K1818" s="90"/>
      <c r="L1818" s="13" t="s">
        <v>190</v>
      </c>
    </row>
    <row r="1819" customFormat="false" ht="13.5" hidden="false" customHeight="false" outlineLevel="0" collapsed="false">
      <c r="A1819" s="89"/>
      <c r="B1819" s="13" t="s">
        <v>2050</v>
      </c>
      <c r="D1819" s="89"/>
      <c r="F1819" s="87"/>
      <c r="G1819" s="13" t="s">
        <v>220</v>
      </c>
      <c r="H1819" s="88"/>
      <c r="J1819" s="13" t="s">
        <v>216</v>
      </c>
      <c r="K1819" s="90"/>
      <c r="L1819" s="13" t="s">
        <v>190</v>
      </c>
    </row>
    <row r="1820" customFormat="false" ht="13.5" hidden="false" customHeight="false" outlineLevel="0" collapsed="false">
      <c r="A1820" s="89"/>
      <c r="B1820" s="13" t="s">
        <v>2051</v>
      </c>
      <c r="D1820" s="89"/>
      <c r="F1820" s="87"/>
      <c r="G1820" s="13" t="s">
        <v>215</v>
      </c>
      <c r="H1820" s="88"/>
      <c r="J1820" s="13" t="s">
        <v>216</v>
      </c>
      <c r="K1820" s="90"/>
      <c r="L1820" s="13" t="s">
        <v>190</v>
      </c>
    </row>
    <row r="1821" customFormat="false" ht="13.5" hidden="false" customHeight="false" outlineLevel="0" collapsed="false">
      <c r="A1821" s="89"/>
      <c r="B1821" s="13" t="s">
        <v>2052</v>
      </c>
      <c r="D1821" s="89"/>
      <c r="F1821" s="87"/>
      <c r="G1821" s="13" t="s">
        <v>373</v>
      </c>
      <c r="H1821" s="88"/>
      <c r="J1821" s="13" t="s">
        <v>216</v>
      </c>
      <c r="K1821" s="90"/>
      <c r="L1821" s="13" t="s">
        <v>332</v>
      </c>
    </row>
    <row r="1822" customFormat="false" ht="13.5" hidden="false" customHeight="false" outlineLevel="0" collapsed="false">
      <c r="A1822" s="89"/>
      <c r="B1822" s="13" t="s">
        <v>2053</v>
      </c>
      <c r="D1822" s="89"/>
      <c r="F1822" s="87"/>
      <c r="G1822" s="13" t="s">
        <v>218</v>
      </c>
      <c r="H1822" s="88"/>
      <c r="J1822" s="13" t="s">
        <v>216</v>
      </c>
      <c r="K1822" s="90"/>
      <c r="L1822" s="13" t="s">
        <v>190</v>
      </c>
    </row>
    <row r="1823" customFormat="false" ht="13.5" hidden="false" customHeight="false" outlineLevel="0" collapsed="false">
      <c r="A1823" s="89"/>
      <c r="B1823" s="13" t="s">
        <v>2054</v>
      </c>
      <c r="D1823" s="89"/>
      <c r="F1823" s="87"/>
      <c r="G1823" s="13" t="s">
        <v>220</v>
      </c>
      <c r="H1823" s="88"/>
      <c r="J1823" s="13" t="n">
        <v>40</v>
      </c>
      <c r="K1823" s="90"/>
      <c r="L1823" s="13" t="s">
        <v>190</v>
      </c>
    </row>
    <row r="1824" customFormat="false" ht="13.5" hidden="false" customHeight="false" outlineLevel="0" collapsed="false">
      <c r="A1824" s="89"/>
      <c r="B1824" s="13" t="s">
        <v>2055</v>
      </c>
      <c r="D1824" s="89"/>
      <c r="F1824" s="87"/>
      <c r="G1824" s="13" t="s">
        <v>220</v>
      </c>
      <c r="H1824" s="88"/>
      <c r="J1824" s="13" t="s">
        <v>216</v>
      </c>
      <c r="L1824" s="13" t="s">
        <v>190</v>
      </c>
    </row>
    <row r="1825" customFormat="false" ht="13.5" hidden="false" customHeight="false" outlineLevel="0" collapsed="false">
      <c r="A1825" s="89"/>
      <c r="B1825" s="13" t="s">
        <v>2056</v>
      </c>
      <c r="D1825" s="89"/>
      <c r="F1825" s="87"/>
      <c r="G1825" s="13" t="s">
        <v>215</v>
      </c>
      <c r="H1825" s="88"/>
      <c r="J1825" s="13" t="s">
        <v>216</v>
      </c>
      <c r="K1825" s="90"/>
      <c r="L1825" s="13" t="s">
        <v>190</v>
      </c>
    </row>
    <row r="1826" customFormat="false" ht="13.5" hidden="false" customHeight="false" outlineLevel="0" collapsed="false">
      <c r="A1826" s="89"/>
      <c r="B1826" s="13" t="s">
        <v>2057</v>
      </c>
      <c r="D1826" s="89"/>
      <c r="F1826" s="87"/>
      <c r="G1826" s="13" t="s">
        <v>218</v>
      </c>
      <c r="H1826" s="88"/>
      <c r="J1826" s="13" t="s">
        <v>216</v>
      </c>
      <c r="K1826" s="90"/>
      <c r="L1826" s="13" t="s">
        <v>190</v>
      </c>
    </row>
    <row r="1827" customFormat="false" ht="13.5" hidden="false" customHeight="false" outlineLevel="0" collapsed="false">
      <c r="A1827" s="89"/>
      <c r="B1827" s="13" t="s">
        <v>2058</v>
      </c>
      <c r="D1827" s="89"/>
      <c r="F1827" s="87"/>
      <c r="G1827" s="13" t="s">
        <v>215</v>
      </c>
      <c r="H1827" s="88"/>
      <c r="J1827" s="13" t="s">
        <v>216</v>
      </c>
      <c r="K1827" s="90"/>
      <c r="L1827" s="13" t="s">
        <v>190</v>
      </c>
    </row>
    <row r="1828" customFormat="false" ht="13.5" hidden="false" customHeight="false" outlineLevel="0" collapsed="false">
      <c r="A1828" s="89"/>
      <c r="B1828" s="13" t="s">
        <v>2059</v>
      </c>
      <c r="D1828" s="89"/>
      <c r="F1828" s="87"/>
      <c r="G1828" s="13" t="s">
        <v>220</v>
      </c>
      <c r="H1828" s="88"/>
      <c r="J1828" s="13" t="s">
        <v>216</v>
      </c>
      <c r="L1828" s="13" t="s">
        <v>190</v>
      </c>
    </row>
    <row r="1829" customFormat="false" ht="13.5" hidden="false" customHeight="false" outlineLevel="0" collapsed="false">
      <c r="A1829" s="89"/>
      <c r="B1829" s="13" t="s">
        <v>2060</v>
      </c>
      <c r="D1829" s="89"/>
      <c r="F1829" s="87"/>
      <c r="G1829" s="13" t="s">
        <v>215</v>
      </c>
      <c r="H1829" s="88"/>
      <c r="J1829" s="13" t="s">
        <v>216</v>
      </c>
      <c r="K1829" s="90"/>
      <c r="L1829" s="13" t="s">
        <v>190</v>
      </c>
    </row>
    <row r="1830" customFormat="false" ht="13.5" hidden="false" customHeight="false" outlineLevel="0" collapsed="false">
      <c r="A1830" s="89"/>
      <c r="B1830" s="13" t="s">
        <v>2061</v>
      </c>
      <c r="D1830" s="89"/>
      <c r="F1830" s="87"/>
      <c r="G1830" s="13" t="s">
        <v>224</v>
      </c>
      <c r="H1830" s="88"/>
      <c r="J1830" s="13" t="n">
        <v>40</v>
      </c>
      <c r="K1830" s="90"/>
      <c r="L1830" s="13" t="s">
        <v>190</v>
      </c>
    </row>
    <row r="1831" customFormat="false" ht="13.5" hidden="false" customHeight="false" outlineLevel="0" collapsed="false">
      <c r="A1831" s="89"/>
      <c r="B1831" s="13" t="s">
        <v>2062</v>
      </c>
      <c r="D1831" s="89"/>
      <c r="F1831" s="87"/>
      <c r="G1831" s="13" t="s">
        <v>215</v>
      </c>
      <c r="H1831" s="88"/>
      <c r="J1831" s="13" t="s">
        <v>216</v>
      </c>
      <c r="K1831" s="90"/>
      <c r="L1831" s="13" t="s">
        <v>190</v>
      </c>
    </row>
    <row r="1832" customFormat="false" ht="13.5" hidden="false" customHeight="false" outlineLevel="0" collapsed="false">
      <c r="A1832" s="89"/>
      <c r="B1832" s="13" t="s">
        <v>2063</v>
      </c>
      <c r="D1832" s="89"/>
      <c r="F1832" s="87"/>
      <c r="G1832" s="13" t="s">
        <v>215</v>
      </c>
      <c r="H1832" s="88"/>
      <c r="J1832" s="13" t="s">
        <v>216</v>
      </c>
      <c r="K1832" s="90"/>
      <c r="L1832" s="13" t="s">
        <v>190</v>
      </c>
    </row>
    <row r="1833" customFormat="false" ht="13.5" hidden="false" customHeight="false" outlineLevel="0" collapsed="false">
      <c r="A1833" s="89"/>
      <c r="B1833" s="13" t="s">
        <v>2064</v>
      </c>
      <c r="D1833" s="89"/>
      <c r="F1833" s="87"/>
      <c r="G1833" s="13" t="s">
        <v>220</v>
      </c>
      <c r="H1833" s="88"/>
      <c r="J1833" s="13" t="s">
        <v>216</v>
      </c>
      <c r="K1833" s="90"/>
      <c r="L1833" s="13" t="s">
        <v>190</v>
      </c>
    </row>
    <row r="1834" customFormat="false" ht="13.5" hidden="false" customHeight="false" outlineLevel="0" collapsed="false">
      <c r="A1834" s="89"/>
      <c r="B1834" s="13" t="s">
        <v>2065</v>
      </c>
      <c r="D1834" s="89"/>
      <c r="F1834" s="87"/>
      <c r="G1834" s="13" t="s">
        <v>220</v>
      </c>
      <c r="H1834" s="88"/>
      <c r="J1834" s="13" t="s">
        <v>216</v>
      </c>
      <c r="K1834" s="90"/>
      <c r="L1834" s="13" t="s">
        <v>190</v>
      </c>
    </row>
    <row r="1835" customFormat="false" ht="13.5" hidden="false" customHeight="false" outlineLevel="0" collapsed="false">
      <c r="A1835" s="89"/>
      <c r="B1835" s="13" t="s">
        <v>2066</v>
      </c>
      <c r="D1835" s="89"/>
      <c r="F1835" s="87"/>
      <c r="G1835" s="13" t="s">
        <v>224</v>
      </c>
      <c r="H1835" s="88"/>
      <c r="J1835" s="13" t="n">
        <v>40</v>
      </c>
      <c r="K1835" s="90"/>
      <c r="L1835" s="13" t="s">
        <v>195</v>
      </c>
    </row>
    <row r="1836" customFormat="false" ht="13.5" hidden="false" customHeight="false" outlineLevel="0" collapsed="false">
      <c r="A1836" s="89"/>
      <c r="B1836" s="13" t="s">
        <v>2067</v>
      </c>
      <c r="D1836" s="89"/>
      <c r="F1836" s="87"/>
      <c r="G1836" s="13" t="s">
        <v>220</v>
      </c>
      <c r="H1836" s="88"/>
      <c r="J1836" s="13" t="s">
        <v>216</v>
      </c>
      <c r="K1836" s="90"/>
      <c r="L1836" s="13" t="s">
        <v>190</v>
      </c>
    </row>
    <row r="1837" customFormat="false" ht="13.5" hidden="false" customHeight="false" outlineLevel="0" collapsed="false">
      <c r="A1837" s="89"/>
      <c r="B1837" s="13" t="s">
        <v>2068</v>
      </c>
      <c r="D1837" s="89"/>
      <c r="F1837" s="87"/>
      <c r="G1837" s="13" t="s">
        <v>215</v>
      </c>
      <c r="H1837" s="88"/>
      <c r="J1837" s="13" t="n">
        <v>40</v>
      </c>
      <c r="K1837" s="90"/>
      <c r="L1837" s="13" t="s">
        <v>190</v>
      </c>
    </row>
    <row r="1838" customFormat="false" ht="13.5" hidden="false" customHeight="false" outlineLevel="0" collapsed="false">
      <c r="A1838" s="89"/>
      <c r="B1838" s="13" t="s">
        <v>2069</v>
      </c>
      <c r="D1838" s="89"/>
      <c r="F1838" s="87"/>
      <c r="G1838" s="13" t="s">
        <v>900</v>
      </c>
      <c r="H1838" s="88"/>
      <c r="J1838" s="13" t="s">
        <v>216</v>
      </c>
      <c r="K1838" s="90"/>
      <c r="L1838" s="13" t="s">
        <v>190</v>
      </c>
    </row>
    <row r="1839" customFormat="false" ht="13.5" hidden="false" customHeight="false" outlineLevel="0" collapsed="false">
      <c r="A1839" s="89"/>
      <c r="B1839" s="13" t="s">
        <v>2070</v>
      </c>
      <c r="D1839" s="89"/>
      <c r="F1839" s="87"/>
      <c r="G1839" s="13" t="s">
        <v>220</v>
      </c>
      <c r="H1839" s="88"/>
      <c r="J1839" s="13" t="s">
        <v>216</v>
      </c>
      <c r="K1839" s="90"/>
      <c r="L1839" s="13" t="s">
        <v>190</v>
      </c>
    </row>
    <row r="1840" customFormat="false" ht="13.5" hidden="false" customHeight="false" outlineLevel="0" collapsed="false">
      <c r="A1840" s="89"/>
      <c r="B1840" s="13" t="s">
        <v>2071</v>
      </c>
      <c r="D1840" s="89"/>
      <c r="F1840" s="87"/>
      <c r="G1840" s="13" t="s">
        <v>215</v>
      </c>
      <c r="H1840" s="88"/>
      <c r="J1840" s="13" t="s">
        <v>216</v>
      </c>
      <c r="K1840" s="90"/>
      <c r="L1840" s="13" t="s">
        <v>190</v>
      </c>
    </row>
    <row r="1841" customFormat="false" ht="13.5" hidden="false" customHeight="false" outlineLevel="0" collapsed="false">
      <c r="A1841" s="89"/>
      <c r="B1841" s="13" t="s">
        <v>2072</v>
      </c>
      <c r="D1841" s="89"/>
      <c r="F1841" s="87"/>
      <c r="G1841" s="13" t="s">
        <v>215</v>
      </c>
      <c r="H1841" s="88"/>
      <c r="J1841" s="13" t="s">
        <v>216</v>
      </c>
      <c r="K1841" s="90"/>
      <c r="L1841" s="13" t="s">
        <v>190</v>
      </c>
    </row>
    <row r="1842" customFormat="false" ht="13.5" hidden="false" customHeight="false" outlineLevel="0" collapsed="false">
      <c r="A1842" s="89"/>
      <c r="B1842" s="13" t="s">
        <v>2073</v>
      </c>
      <c r="D1842" s="89"/>
      <c r="F1842" s="87"/>
      <c r="G1842" s="13" t="s">
        <v>220</v>
      </c>
      <c r="H1842" s="88"/>
      <c r="J1842" s="13" t="s">
        <v>216</v>
      </c>
      <c r="K1842" s="90"/>
      <c r="L1842" s="13" t="s">
        <v>190</v>
      </c>
    </row>
    <row r="1843" customFormat="false" ht="13.5" hidden="false" customHeight="false" outlineLevel="0" collapsed="false">
      <c r="A1843" s="89"/>
      <c r="B1843" s="13" t="s">
        <v>2074</v>
      </c>
      <c r="D1843" s="89"/>
      <c r="F1843" s="87"/>
      <c r="G1843" s="13" t="s">
        <v>215</v>
      </c>
      <c r="H1843" s="88"/>
      <c r="J1843" s="13" t="s">
        <v>216</v>
      </c>
      <c r="K1843" s="90"/>
      <c r="L1843" s="13" t="s">
        <v>190</v>
      </c>
    </row>
    <row r="1844" customFormat="false" ht="13.5" hidden="false" customHeight="false" outlineLevel="0" collapsed="false">
      <c r="A1844" s="89"/>
      <c r="B1844" s="13" t="s">
        <v>2075</v>
      </c>
      <c r="D1844" s="89"/>
      <c r="F1844" s="87"/>
      <c r="G1844" s="13" t="s">
        <v>220</v>
      </c>
      <c r="H1844" s="88"/>
      <c r="J1844" s="13" t="s">
        <v>216</v>
      </c>
      <c r="K1844" s="90"/>
      <c r="L1844" s="13" t="s">
        <v>190</v>
      </c>
    </row>
    <row r="1845" customFormat="false" ht="13.5" hidden="false" customHeight="false" outlineLevel="0" collapsed="false">
      <c r="A1845" s="89"/>
      <c r="B1845" s="13" t="s">
        <v>2076</v>
      </c>
      <c r="D1845" s="89"/>
      <c r="F1845" s="87"/>
      <c r="G1845" s="13" t="s">
        <v>220</v>
      </c>
      <c r="H1845" s="88"/>
      <c r="J1845" s="13" t="n">
        <v>40</v>
      </c>
      <c r="K1845" s="90"/>
      <c r="L1845" s="13" t="s">
        <v>190</v>
      </c>
    </row>
    <row r="1846" customFormat="false" ht="13.5" hidden="false" customHeight="false" outlineLevel="0" collapsed="false">
      <c r="A1846" s="89"/>
      <c r="B1846" s="13" t="s">
        <v>2077</v>
      </c>
      <c r="D1846" s="89"/>
      <c r="F1846" s="87"/>
      <c r="G1846" s="13" t="s">
        <v>220</v>
      </c>
      <c r="H1846" s="88"/>
      <c r="J1846" s="13" t="n">
        <v>20</v>
      </c>
      <c r="K1846" s="90"/>
      <c r="L1846" s="13" t="s">
        <v>190</v>
      </c>
    </row>
    <row r="1847" customFormat="false" ht="13.5" hidden="false" customHeight="false" outlineLevel="0" collapsed="false">
      <c r="A1847" s="89"/>
      <c r="B1847" s="13" t="s">
        <v>2078</v>
      </c>
      <c r="D1847" s="89"/>
      <c r="F1847" s="87"/>
      <c r="G1847" s="13" t="s">
        <v>220</v>
      </c>
      <c r="H1847" s="88"/>
      <c r="J1847" s="13" t="s">
        <v>216</v>
      </c>
      <c r="K1847" s="90"/>
      <c r="L1847" s="13" t="s">
        <v>195</v>
      </c>
    </row>
    <row r="1848" customFormat="false" ht="13.5" hidden="false" customHeight="false" outlineLevel="0" collapsed="false">
      <c r="A1848" s="89"/>
      <c r="B1848" s="13" t="s">
        <v>2079</v>
      </c>
      <c r="D1848" s="89"/>
      <c r="F1848" s="87"/>
      <c r="G1848" s="13" t="s">
        <v>215</v>
      </c>
      <c r="H1848" s="88"/>
      <c r="J1848" s="13" t="s">
        <v>216</v>
      </c>
      <c r="K1848" s="90"/>
      <c r="L1848" s="13" t="s">
        <v>190</v>
      </c>
    </row>
    <row r="1849" customFormat="false" ht="13.5" hidden="false" customHeight="false" outlineLevel="0" collapsed="false">
      <c r="A1849" s="89"/>
      <c r="B1849" s="13" t="s">
        <v>2080</v>
      </c>
      <c r="D1849" s="89"/>
      <c r="F1849" s="87"/>
      <c r="G1849" s="13" t="s">
        <v>373</v>
      </c>
      <c r="H1849" s="88"/>
      <c r="J1849" s="13" t="n">
        <v>20</v>
      </c>
      <c r="K1849" s="90"/>
      <c r="L1849" s="13" t="s">
        <v>332</v>
      </c>
    </row>
    <row r="1850" customFormat="false" ht="13.5" hidden="false" customHeight="false" outlineLevel="0" collapsed="false">
      <c r="A1850" s="89"/>
      <c r="B1850" s="13" t="s">
        <v>2081</v>
      </c>
      <c r="D1850" s="89"/>
      <c r="F1850" s="87"/>
      <c r="G1850" s="13" t="s">
        <v>222</v>
      </c>
      <c r="H1850" s="88"/>
      <c r="J1850" s="13" t="s">
        <v>216</v>
      </c>
      <c r="K1850" s="90"/>
      <c r="L1850" s="13" t="s">
        <v>190</v>
      </c>
    </row>
    <row r="1851" customFormat="false" ht="13.5" hidden="false" customHeight="false" outlineLevel="0" collapsed="false">
      <c r="A1851" s="89"/>
      <c r="B1851" s="13" t="s">
        <v>2082</v>
      </c>
      <c r="D1851" s="89"/>
      <c r="F1851" s="87"/>
      <c r="G1851" s="13" t="s">
        <v>218</v>
      </c>
      <c r="H1851" s="88"/>
      <c r="J1851" s="13" t="s">
        <v>216</v>
      </c>
      <c r="K1851" s="90"/>
      <c r="L1851" s="13" t="s">
        <v>190</v>
      </c>
    </row>
    <row r="1852" customFormat="false" ht="13.5" hidden="false" customHeight="false" outlineLevel="0" collapsed="false">
      <c r="A1852" s="89"/>
      <c r="B1852" s="13" t="s">
        <v>2083</v>
      </c>
      <c r="D1852" s="89"/>
      <c r="F1852" s="87"/>
      <c r="G1852" s="13" t="s">
        <v>215</v>
      </c>
      <c r="H1852" s="88"/>
      <c r="J1852" s="13" t="s">
        <v>216</v>
      </c>
      <c r="K1852" s="90"/>
      <c r="L1852" s="13" t="s">
        <v>190</v>
      </c>
    </row>
    <row r="1853" customFormat="false" ht="13.5" hidden="false" customHeight="false" outlineLevel="0" collapsed="false">
      <c r="A1853" s="89"/>
      <c r="B1853" s="13" t="s">
        <v>2084</v>
      </c>
      <c r="D1853" s="89"/>
      <c r="F1853" s="87"/>
      <c r="G1853" s="13" t="s">
        <v>215</v>
      </c>
      <c r="H1853" s="88"/>
      <c r="J1853" s="13" t="s">
        <v>216</v>
      </c>
      <c r="K1853" s="90"/>
      <c r="L1853" s="13" t="s">
        <v>190</v>
      </c>
    </row>
    <row r="1854" customFormat="false" ht="13.5" hidden="false" customHeight="false" outlineLevel="0" collapsed="false">
      <c r="A1854" s="89"/>
      <c r="B1854" s="13" t="s">
        <v>2085</v>
      </c>
      <c r="D1854" s="89"/>
      <c r="F1854" s="87"/>
      <c r="G1854" s="13" t="s">
        <v>220</v>
      </c>
      <c r="H1854" s="88"/>
      <c r="J1854" s="13" t="s">
        <v>216</v>
      </c>
      <c r="K1854" s="90"/>
      <c r="L1854" s="13" t="s">
        <v>190</v>
      </c>
    </row>
    <row r="1855" customFormat="false" ht="13.5" hidden="false" customHeight="false" outlineLevel="0" collapsed="false">
      <c r="A1855" s="89"/>
      <c r="B1855" s="13" t="s">
        <v>2086</v>
      </c>
      <c r="D1855" s="89"/>
      <c r="F1855" s="87"/>
      <c r="G1855" s="13" t="s">
        <v>224</v>
      </c>
      <c r="H1855" s="88"/>
      <c r="J1855" s="13" t="n">
        <v>40</v>
      </c>
      <c r="K1855" s="90"/>
      <c r="L1855" s="13" t="s">
        <v>195</v>
      </c>
    </row>
    <row r="1856" customFormat="false" ht="13.5" hidden="false" customHeight="false" outlineLevel="0" collapsed="false">
      <c r="A1856" s="89"/>
      <c r="B1856" s="13" t="s">
        <v>2087</v>
      </c>
      <c r="D1856" s="89"/>
      <c r="F1856" s="87"/>
      <c r="G1856" s="13" t="s">
        <v>251</v>
      </c>
      <c r="H1856" s="88"/>
      <c r="J1856" s="13" t="s">
        <v>216</v>
      </c>
      <c r="K1856" s="90"/>
      <c r="L1856" s="13" t="s">
        <v>195</v>
      </c>
    </row>
    <row r="1857" customFormat="false" ht="13.5" hidden="false" customHeight="false" outlineLevel="0" collapsed="false">
      <c r="A1857" s="89"/>
      <c r="B1857" s="13" t="s">
        <v>2088</v>
      </c>
      <c r="D1857" s="89"/>
      <c r="F1857" s="87"/>
      <c r="G1857" s="13" t="s">
        <v>220</v>
      </c>
      <c r="H1857" s="88"/>
      <c r="J1857" s="13" t="n">
        <v>20</v>
      </c>
      <c r="K1857" s="90"/>
      <c r="L1857" s="13" t="s">
        <v>190</v>
      </c>
    </row>
    <row r="1858" customFormat="false" ht="13.5" hidden="false" customHeight="false" outlineLevel="0" collapsed="false">
      <c r="A1858" s="89"/>
      <c r="B1858" s="13" t="s">
        <v>2089</v>
      </c>
      <c r="D1858" s="89"/>
      <c r="F1858" s="87"/>
      <c r="G1858" s="13" t="s">
        <v>220</v>
      </c>
      <c r="H1858" s="88"/>
      <c r="J1858" s="13" t="s">
        <v>216</v>
      </c>
      <c r="K1858" s="90"/>
      <c r="L1858" s="13" t="s">
        <v>190</v>
      </c>
    </row>
    <row r="1859" customFormat="false" ht="13.5" hidden="false" customHeight="false" outlineLevel="0" collapsed="false">
      <c r="A1859" s="89"/>
      <c r="B1859" s="13" t="s">
        <v>2090</v>
      </c>
      <c r="D1859" s="89"/>
      <c r="F1859" s="87"/>
      <c r="G1859" s="13" t="s">
        <v>220</v>
      </c>
      <c r="H1859" s="88"/>
      <c r="J1859" s="13" t="s">
        <v>216</v>
      </c>
      <c r="K1859" s="90"/>
      <c r="L1859" s="13" t="s">
        <v>190</v>
      </c>
    </row>
    <row r="1860" customFormat="false" ht="13.5" hidden="false" customHeight="false" outlineLevel="0" collapsed="false">
      <c r="A1860" s="89"/>
      <c r="B1860" s="13" t="s">
        <v>2091</v>
      </c>
      <c r="D1860" s="89"/>
      <c r="F1860" s="87"/>
      <c r="G1860" s="13" t="s">
        <v>215</v>
      </c>
      <c r="H1860" s="88"/>
      <c r="J1860" s="13" t="s">
        <v>216</v>
      </c>
      <c r="K1860" s="90"/>
      <c r="L1860" s="13" t="s">
        <v>190</v>
      </c>
    </row>
    <row r="1861" customFormat="false" ht="13.5" hidden="false" customHeight="false" outlineLevel="0" collapsed="false">
      <c r="A1861" s="89"/>
      <c r="B1861" s="13" t="s">
        <v>2092</v>
      </c>
      <c r="D1861" s="89"/>
      <c r="F1861" s="87"/>
      <c r="G1861" s="13" t="s">
        <v>215</v>
      </c>
      <c r="H1861" s="88"/>
      <c r="J1861" s="13" t="s">
        <v>216</v>
      </c>
      <c r="K1861" s="90"/>
      <c r="L1861" s="13" t="s">
        <v>190</v>
      </c>
    </row>
    <row r="1862" customFormat="false" ht="13.5" hidden="false" customHeight="false" outlineLevel="0" collapsed="false">
      <c r="A1862" s="89"/>
      <c r="B1862" s="13" t="s">
        <v>2093</v>
      </c>
      <c r="D1862" s="89"/>
      <c r="F1862" s="87"/>
      <c r="G1862" s="13" t="s">
        <v>653</v>
      </c>
      <c r="H1862" s="88"/>
      <c r="J1862" s="13" t="s">
        <v>216</v>
      </c>
      <c r="K1862" s="90"/>
      <c r="L1862" s="13" t="s">
        <v>190</v>
      </c>
    </row>
    <row r="1863" customFormat="false" ht="13.5" hidden="false" customHeight="false" outlineLevel="0" collapsed="false">
      <c r="A1863" s="89"/>
      <c r="B1863" s="13" t="s">
        <v>2094</v>
      </c>
      <c r="D1863" s="89"/>
      <c r="F1863" s="87"/>
      <c r="G1863" s="13" t="s">
        <v>251</v>
      </c>
      <c r="H1863" s="88"/>
      <c r="J1863" s="13" t="s">
        <v>216</v>
      </c>
      <c r="K1863" s="90"/>
      <c r="L1863" s="13" t="s">
        <v>195</v>
      </c>
    </row>
    <row r="1864" customFormat="false" ht="13.5" hidden="false" customHeight="false" outlineLevel="0" collapsed="false">
      <c r="A1864" s="89"/>
      <c r="B1864" s="13" t="s">
        <v>2095</v>
      </c>
      <c r="D1864" s="89"/>
      <c r="F1864" s="87"/>
      <c r="G1864" s="13" t="s">
        <v>224</v>
      </c>
      <c r="H1864" s="88"/>
      <c r="J1864" s="13" t="n">
        <v>40</v>
      </c>
      <c r="K1864" s="90"/>
      <c r="L1864" s="13" t="s">
        <v>195</v>
      </c>
    </row>
    <row r="1865" customFormat="false" ht="13.5" hidden="false" customHeight="false" outlineLevel="0" collapsed="false">
      <c r="A1865" s="89"/>
      <c r="B1865" s="13" t="s">
        <v>2096</v>
      </c>
      <c r="D1865" s="89"/>
      <c r="F1865" s="87"/>
      <c r="G1865" s="13" t="s">
        <v>222</v>
      </c>
      <c r="H1865" s="88"/>
      <c r="J1865" s="13" t="s">
        <v>216</v>
      </c>
      <c r="K1865" s="90"/>
      <c r="L1865" s="13" t="s">
        <v>190</v>
      </c>
    </row>
    <row r="1866" customFormat="false" ht="13.5" hidden="false" customHeight="false" outlineLevel="0" collapsed="false">
      <c r="A1866" s="89"/>
      <c r="B1866" s="13" t="s">
        <v>2097</v>
      </c>
      <c r="D1866" s="89"/>
      <c r="F1866" s="87"/>
      <c r="G1866" s="13" t="s">
        <v>218</v>
      </c>
      <c r="H1866" s="88"/>
      <c r="J1866" s="13" t="s">
        <v>216</v>
      </c>
      <c r="K1866" s="90"/>
      <c r="L1866" s="13" t="s">
        <v>190</v>
      </c>
    </row>
    <row r="1867" customFormat="false" ht="13.5" hidden="false" customHeight="false" outlineLevel="0" collapsed="false">
      <c r="A1867" s="89"/>
      <c r="B1867" s="13" t="s">
        <v>2098</v>
      </c>
      <c r="D1867" s="89"/>
      <c r="F1867" s="87"/>
      <c r="G1867" s="13" t="s">
        <v>215</v>
      </c>
      <c r="H1867" s="88"/>
      <c r="J1867" s="13" t="s">
        <v>216</v>
      </c>
      <c r="K1867" s="90"/>
      <c r="L1867" s="13" t="s">
        <v>190</v>
      </c>
    </row>
    <row r="1868" customFormat="false" ht="13.5" hidden="false" customHeight="false" outlineLevel="0" collapsed="false">
      <c r="A1868" s="89"/>
      <c r="B1868" s="13" t="s">
        <v>2099</v>
      </c>
      <c r="D1868" s="89"/>
      <c r="F1868" s="87"/>
      <c r="G1868" s="13" t="s">
        <v>220</v>
      </c>
      <c r="H1868" s="88"/>
      <c r="J1868" s="13" t="n">
        <v>40</v>
      </c>
      <c r="K1868" s="90"/>
      <c r="L1868" s="13" t="s">
        <v>190</v>
      </c>
    </row>
    <row r="1869" customFormat="false" ht="13.5" hidden="false" customHeight="false" outlineLevel="0" collapsed="false">
      <c r="A1869" s="89"/>
      <c r="B1869" s="13" t="s">
        <v>2100</v>
      </c>
      <c r="D1869" s="89"/>
      <c r="F1869" s="87"/>
      <c r="G1869" s="13" t="s">
        <v>224</v>
      </c>
      <c r="H1869" s="88"/>
      <c r="J1869" s="13" t="n">
        <v>40</v>
      </c>
      <c r="K1869" s="90"/>
      <c r="L1869" s="13" t="s">
        <v>195</v>
      </c>
    </row>
    <row r="1870" customFormat="false" ht="13.5" hidden="false" customHeight="false" outlineLevel="0" collapsed="false">
      <c r="A1870" s="89"/>
      <c r="B1870" s="13" t="s">
        <v>2101</v>
      </c>
      <c r="D1870" s="89"/>
      <c r="F1870" s="87"/>
      <c r="G1870" s="13" t="s">
        <v>218</v>
      </c>
      <c r="H1870" s="88"/>
      <c r="J1870" s="13" t="s">
        <v>216</v>
      </c>
      <c r="K1870" s="90"/>
      <c r="L1870" s="13" t="s">
        <v>190</v>
      </c>
    </row>
    <row r="1871" customFormat="false" ht="13.5" hidden="false" customHeight="false" outlineLevel="0" collapsed="false">
      <c r="A1871" s="89"/>
      <c r="B1871" s="13" t="s">
        <v>2102</v>
      </c>
      <c r="D1871" s="89"/>
      <c r="F1871" s="87"/>
      <c r="G1871" s="13" t="s">
        <v>220</v>
      </c>
      <c r="H1871" s="88"/>
      <c r="J1871" s="13" t="s">
        <v>216</v>
      </c>
      <c r="K1871" s="90"/>
      <c r="L1871" s="13" t="s">
        <v>190</v>
      </c>
    </row>
    <row r="1872" customFormat="false" ht="13.5" hidden="false" customHeight="false" outlineLevel="0" collapsed="false">
      <c r="A1872" s="89"/>
      <c r="B1872" s="13" t="s">
        <v>2103</v>
      </c>
      <c r="D1872" s="89"/>
      <c r="F1872" s="87"/>
      <c r="G1872" s="13" t="s">
        <v>215</v>
      </c>
      <c r="H1872" s="88"/>
      <c r="J1872" s="13" t="s">
        <v>216</v>
      </c>
      <c r="K1872" s="90"/>
      <c r="L1872" s="13" t="s">
        <v>190</v>
      </c>
    </row>
    <row r="1873" customFormat="false" ht="13.5" hidden="false" customHeight="false" outlineLevel="0" collapsed="false">
      <c r="A1873" s="89"/>
      <c r="B1873" s="13" t="s">
        <v>2104</v>
      </c>
      <c r="D1873" s="89"/>
      <c r="F1873" s="87"/>
      <c r="G1873" s="13" t="s">
        <v>220</v>
      </c>
      <c r="H1873" s="88"/>
      <c r="J1873" s="13" t="s">
        <v>216</v>
      </c>
      <c r="K1873" s="90"/>
      <c r="L1873" s="13" t="s">
        <v>190</v>
      </c>
    </row>
    <row r="1874" customFormat="false" ht="13.5" hidden="false" customHeight="false" outlineLevel="0" collapsed="false">
      <c r="A1874" s="89"/>
      <c r="B1874" s="13" t="s">
        <v>2105</v>
      </c>
      <c r="D1874" s="89"/>
      <c r="F1874" s="87"/>
      <c r="G1874" s="13" t="s">
        <v>224</v>
      </c>
      <c r="H1874" s="88"/>
      <c r="J1874" s="13" t="n">
        <v>40</v>
      </c>
      <c r="K1874" s="90"/>
      <c r="L1874" s="13" t="s">
        <v>197</v>
      </c>
    </row>
    <row r="1875" customFormat="false" ht="13.5" hidden="false" customHeight="false" outlineLevel="0" collapsed="false">
      <c r="A1875" s="89"/>
      <c r="B1875" s="13" t="s">
        <v>2106</v>
      </c>
      <c r="D1875" s="89"/>
      <c r="F1875" s="87"/>
      <c r="G1875" s="13" t="s">
        <v>242</v>
      </c>
      <c r="H1875" s="88"/>
      <c r="J1875" s="13" t="s">
        <v>216</v>
      </c>
      <c r="K1875" s="90"/>
      <c r="L1875" s="13" t="s">
        <v>190</v>
      </c>
    </row>
    <row r="1876" customFormat="false" ht="13.5" hidden="false" customHeight="false" outlineLevel="0" collapsed="false">
      <c r="A1876" s="89"/>
      <c r="B1876" s="13" t="s">
        <v>2107</v>
      </c>
      <c r="D1876" s="89"/>
      <c r="F1876" s="87"/>
      <c r="G1876" s="13" t="s">
        <v>215</v>
      </c>
      <c r="H1876" s="88"/>
      <c r="J1876" s="13" t="s">
        <v>216</v>
      </c>
      <c r="K1876" s="90"/>
      <c r="L1876" s="13" t="s">
        <v>190</v>
      </c>
    </row>
    <row r="1877" customFormat="false" ht="13.5" hidden="false" customHeight="false" outlineLevel="0" collapsed="false">
      <c r="A1877" s="89"/>
      <c r="B1877" s="13" t="s">
        <v>2108</v>
      </c>
      <c r="D1877" s="89"/>
      <c r="F1877" s="87"/>
      <c r="G1877" s="13" t="s">
        <v>224</v>
      </c>
      <c r="H1877" s="88"/>
      <c r="J1877" s="13" t="n">
        <v>40</v>
      </c>
      <c r="K1877" s="90"/>
      <c r="L1877" s="13" t="s">
        <v>195</v>
      </c>
    </row>
    <row r="1878" customFormat="false" ht="13.5" hidden="false" customHeight="false" outlineLevel="0" collapsed="false">
      <c r="A1878" s="89"/>
      <c r="B1878" s="13" t="s">
        <v>2109</v>
      </c>
      <c r="D1878" s="89"/>
      <c r="F1878" s="87"/>
      <c r="G1878" s="13" t="s">
        <v>220</v>
      </c>
      <c r="H1878" s="88"/>
      <c r="J1878" s="13" t="n">
        <v>20</v>
      </c>
      <c r="K1878" s="90"/>
      <c r="L1878" s="13" t="s">
        <v>190</v>
      </c>
    </row>
    <row r="1879" customFormat="false" ht="13.5" hidden="false" customHeight="false" outlineLevel="0" collapsed="false">
      <c r="A1879" s="89"/>
      <c r="B1879" s="13" t="s">
        <v>2110</v>
      </c>
      <c r="D1879" s="89"/>
      <c r="F1879" s="87"/>
      <c r="G1879" s="13" t="s">
        <v>215</v>
      </c>
      <c r="H1879" s="88"/>
      <c r="J1879" s="13" t="s">
        <v>216</v>
      </c>
      <c r="K1879" s="90"/>
      <c r="L1879" s="13" t="s">
        <v>190</v>
      </c>
    </row>
    <row r="1880" customFormat="false" ht="13.5" hidden="false" customHeight="false" outlineLevel="0" collapsed="false">
      <c r="A1880" s="89"/>
      <c r="B1880" s="13" t="s">
        <v>2111</v>
      </c>
      <c r="D1880" s="89"/>
      <c r="F1880" s="87"/>
      <c r="G1880" s="13" t="s">
        <v>215</v>
      </c>
      <c r="H1880" s="88"/>
      <c r="J1880" s="13" t="s">
        <v>216</v>
      </c>
      <c r="K1880" s="90"/>
      <c r="L1880" s="13" t="s">
        <v>190</v>
      </c>
    </row>
    <row r="1881" customFormat="false" ht="13.5" hidden="false" customHeight="false" outlineLevel="0" collapsed="false">
      <c r="A1881" s="89"/>
      <c r="B1881" s="13" t="s">
        <v>2112</v>
      </c>
      <c r="D1881" s="89"/>
      <c r="F1881" s="87"/>
      <c r="G1881" s="13" t="s">
        <v>218</v>
      </c>
      <c r="H1881" s="88"/>
      <c r="J1881" s="13" t="s">
        <v>216</v>
      </c>
      <c r="K1881" s="90"/>
      <c r="L1881" s="13" t="s">
        <v>190</v>
      </c>
    </row>
    <row r="1882" customFormat="false" ht="13.5" hidden="false" customHeight="false" outlineLevel="0" collapsed="false">
      <c r="A1882" s="89"/>
      <c r="B1882" s="13" t="s">
        <v>2113</v>
      </c>
      <c r="D1882" s="89"/>
      <c r="F1882" s="87"/>
      <c r="G1882" s="13" t="s">
        <v>224</v>
      </c>
      <c r="H1882" s="88"/>
      <c r="J1882" s="13" t="n">
        <v>40</v>
      </c>
      <c r="K1882" s="90"/>
      <c r="L1882" s="13" t="s">
        <v>190</v>
      </c>
    </row>
    <row r="1883" customFormat="false" ht="13.5" hidden="false" customHeight="false" outlineLevel="0" collapsed="false">
      <c r="A1883" s="89"/>
      <c r="B1883" s="13" t="s">
        <v>2114</v>
      </c>
      <c r="D1883" s="89"/>
      <c r="F1883" s="87"/>
      <c r="G1883" s="13" t="s">
        <v>224</v>
      </c>
      <c r="H1883" s="88"/>
      <c r="J1883" s="13" t="n">
        <v>20</v>
      </c>
      <c r="K1883" s="90"/>
      <c r="L1883" s="13" t="s">
        <v>197</v>
      </c>
    </row>
    <row r="1884" customFormat="false" ht="13.5" hidden="false" customHeight="false" outlineLevel="0" collapsed="false">
      <c r="A1884" s="89"/>
      <c r="B1884" s="13" t="s">
        <v>2115</v>
      </c>
      <c r="D1884" s="89"/>
      <c r="F1884" s="87"/>
      <c r="G1884" s="13" t="s">
        <v>218</v>
      </c>
      <c r="H1884" s="88"/>
      <c r="J1884" s="13" t="s">
        <v>216</v>
      </c>
      <c r="K1884" s="90"/>
      <c r="L1884" s="13" t="s">
        <v>190</v>
      </c>
    </row>
    <row r="1885" customFormat="false" ht="13.5" hidden="false" customHeight="false" outlineLevel="0" collapsed="false">
      <c r="A1885" s="89"/>
      <c r="B1885" s="13" t="s">
        <v>2116</v>
      </c>
      <c r="D1885" s="89"/>
      <c r="F1885" s="87"/>
      <c r="G1885" s="13" t="s">
        <v>220</v>
      </c>
      <c r="H1885" s="88"/>
      <c r="J1885" s="13" t="s">
        <v>216</v>
      </c>
      <c r="K1885" s="90"/>
      <c r="L1885" s="13" t="s">
        <v>190</v>
      </c>
    </row>
    <row r="1886" customFormat="false" ht="13.5" hidden="false" customHeight="false" outlineLevel="0" collapsed="false">
      <c r="A1886" s="89"/>
      <c r="B1886" s="13" t="s">
        <v>2117</v>
      </c>
      <c r="D1886" s="89"/>
      <c r="F1886" s="87"/>
      <c r="G1886" s="13" t="s">
        <v>215</v>
      </c>
      <c r="H1886" s="88"/>
      <c r="J1886" s="13" t="s">
        <v>216</v>
      </c>
      <c r="K1886" s="90"/>
      <c r="L1886" s="13" t="s">
        <v>190</v>
      </c>
    </row>
    <row r="1887" customFormat="false" ht="13.5" hidden="false" customHeight="false" outlineLevel="0" collapsed="false">
      <c r="A1887" s="89"/>
      <c r="B1887" s="13" t="s">
        <v>2118</v>
      </c>
      <c r="D1887" s="89"/>
      <c r="F1887" s="87"/>
      <c r="G1887" s="13" t="s">
        <v>220</v>
      </c>
      <c r="H1887" s="88"/>
      <c r="J1887" s="13" t="s">
        <v>216</v>
      </c>
      <c r="K1887" s="90"/>
      <c r="L1887" s="13" t="s">
        <v>190</v>
      </c>
    </row>
    <row r="1888" customFormat="false" ht="13.5" hidden="false" customHeight="false" outlineLevel="0" collapsed="false">
      <c r="A1888" s="89"/>
      <c r="B1888" s="13" t="s">
        <v>2119</v>
      </c>
      <c r="D1888" s="89"/>
      <c r="F1888" s="87"/>
      <c r="G1888" s="13" t="s">
        <v>900</v>
      </c>
      <c r="H1888" s="88"/>
      <c r="J1888" s="13" t="s">
        <v>216</v>
      </c>
      <c r="K1888" s="90"/>
      <c r="L1888" s="13" t="s">
        <v>195</v>
      </c>
    </row>
    <row r="1889" customFormat="false" ht="13.5" hidden="false" customHeight="false" outlineLevel="0" collapsed="false">
      <c r="A1889" s="89"/>
      <c r="B1889" s="13" t="s">
        <v>2120</v>
      </c>
      <c r="D1889" s="89"/>
      <c r="F1889" s="87"/>
      <c r="G1889" s="13" t="s">
        <v>218</v>
      </c>
      <c r="H1889" s="88"/>
      <c r="J1889" s="13" t="s">
        <v>216</v>
      </c>
      <c r="K1889" s="90"/>
      <c r="L1889" s="13" t="s">
        <v>190</v>
      </c>
    </row>
    <row r="1890" customFormat="false" ht="13.5" hidden="false" customHeight="false" outlineLevel="0" collapsed="false">
      <c r="A1890" s="89"/>
      <c r="B1890" s="13" t="s">
        <v>2121</v>
      </c>
      <c r="D1890" s="89"/>
      <c r="F1890" s="87"/>
      <c r="G1890" s="13" t="s">
        <v>220</v>
      </c>
      <c r="H1890" s="88"/>
      <c r="J1890" s="13" t="s">
        <v>216</v>
      </c>
      <c r="K1890" s="90"/>
      <c r="L1890" s="13" t="s">
        <v>190</v>
      </c>
    </row>
    <row r="1891" customFormat="false" ht="13.5" hidden="false" customHeight="false" outlineLevel="0" collapsed="false">
      <c r="A1891" s="89"/>
      <c r="B1891" s="13" t="s">
        <v>2122</v>
      </c>
      <c r="D1891" s="89"/>
      <c r="F1891" s="87"/>
      <c r="G1891" s="13" t="s">
        <v>215</v>
      </c>
      <c r="H1891" s="88"/>
      <c r="J1891" s="13" t="s">
        <v>216</v>
      </c>
      <c r="K1891" s="90"/>
      <c r="L1891" s="13" t="s">
        <v>190</v>
      </c>
    </row>
    <row r="1892" customFormat="false" ht="13.5" hidden="false" customHeight="false" outlineLevel="0" collapsed="false">
      <c r="A1892" s="89"/>
      <c r="B1892" s="13" t="s">
        <v>2123</v>
      </c>
      <c r="D1892" s="89"/>
      <c r="F1892" s="87"/>
      <c r="G1892" s="13" t="s">
        <v>251</v>
      </c>
      <c r="H1892" s="88"/>
      <c r="J1892" s="13" t="n">
        <v>40</v>
      </c>
      <c r="K1892" s="90"/>
      <c r="L1892" s="13" t="s">
        <v>195</v>
      </c>
    </row>
    <row r="1893" customFormat="false" ht="13.5" hidden="false" customHeight="false" outlineLevel="0" collapsed="false">
      <c r="A1893" s="89"/>
      <c r="B1893" s="13" t="s">
        <v>2124</v>
      </c>
      <c r="D1893" s="89"/>
      <c r="F1893" s="87"/>
      <c r="G1893" s="13" t="s">
        <v>220</v>
      </c>
      <c r="H1893" s="88"/>
      <c r="J1893" s="13" t="s">
        <v>216</v>
      </c>
      <c r="K1893" s="90"/>
      <c r="L1893" s="13" t="s">
        <v>190</v>
      </c>
    </row>
    <row r="1894" customFormat="false" ht="13.5" hidden="false" customHeight="false" outlineLevel="0" collapsed="false">
      <c r="A1894" s="89"/>
      <c r="B1894" s="13" t="s">
        <v>2125</v>
      </c>
      <c r="D1894" s="89"/>
      <c r="F1894" s="87"/>
      <c r="G1894" s="13" t="s">
        <v>220</v>
      </c>
      <c r="H1894" s="88"/>
      <c r="J1894" s="13" t="s">
        <v>216</v>
      </c>
      <c r="K1894" s="90"/>
      <c r="L1894" s="13" t="s">
        <v>190</v>
      </c>
    </row>
    <row r="1895" customFormat="false" ht="13.5" hidden="false" customHeight="false" outlineLevel="0" collapsed="false">
      <c r="A1895" s="89"/>
      <c r="B1895" s="13" t="s">
        <v>2126</v>
      </c>
      <c r="D1895" s="89"/>
      <c r="F1895" s="87"/>
      <c r="G1895" s="13" t="s">
        <v>220</v>
      </c>
      <c r="H1895" s="88"/>
      <c r="J1895" s="13" t="s">
        <v>216</v>
      </c>
      <c r="K1895" s="90"/>
      <c r="L1895" s="13" t="s">
        <v>195</v>
      </c>
    </row>
    <row r="1896" customFormat="false" ht="13.5" hidden="false" customHeight="false" outlineLevel="0" collapsed="false">
      <c r="A1896" s="89"/>
      <c r="B1896" s="13" t="s">
        <v>2127</v>
      </c>
      <c r="D1896" s="89"/>
      <c r="F1896" s="87"/>
      <c r="G1896" s="13" t="s">
        <v>215</v>
      </c>
      <c r="H1896" s="88"/>
      <c r="J1896" s="13" t="s">
        <v>216</v>
      </c>
      <c r="K1896" s="90"/>
      <c r="L1896" s="13" t="s">
        <v>190</v>
      </c>
    </row>
    <row r="1897" customFormat="false" ht="13.5" hidden="false" customHeight="false" outlineLevel="0" collapsed="false">
      <c r="A1897" s="89"/>
      <c r="B1897" s="13" t="s">
        <v>2128</v>
      </c>
      <c r="D1897" s="89"/>
      <c r="F1897" s="87"/>
      <c r="G1897" s="13" t="s">
        <v>251</v>
      </c>
      <c r="H1897" s="88"/>
      <c r="J1897" s="13" t="s">
        <v>216</v>
      </c>
      <c r="K1897" s="90"/>
      <c r="L1897" s="13" t="s">
        <v>190</v>
      </c>
    </row>
    <row r="1898" customFormat="false" ht="13.5" hidden="false" customHeight="false" outlineLevel="0" collapsed="false">
      <c r="A1898" s="89"/>
      <c r="B1898" s="13" t="s">
        <v>2129</v>
      </c>
      <c r="D1898" s="89"/>
      <c r="F1898" s="87"/>
      <c r="G1898" s="13" t="s">
        <v>215</v>
      </c>
      <c r="H1898" s="88"/>
      <c r="J1898" s="13" t="s">
        <v>216</v>
      </c>
      <c r="K1898" s="90"/>
      <c r="L1898" s="13" t="s">
        <v>190</v>
      </c>
    </row>
    <row r="1899" customFormat="false" ht="13.5" hidden="false" customHeight="false" outlineLevel="0" collapsed="false">
      <c r="A1899" s="89"/>
      <c r="B1899" s="13" t="s">
        <v>2130</v>
      </c>
      <c r="D1899" s="89"/>
      <c r="F1899" s="87"/>
      <c r="G1899" s="13" t="s">
        <v>218</v>
      </c>
      <c r="H1899" s="88"/>
      <c r="J1899" s="13" t="s">
        <v>216</v>
      </c>
      <c r="K1899" s="90"/>
      <c r="L1899" s="13" t="s">
        <v>190</v>
      </c>
    </row>
    <row r="1900" customFormat="false" ht="13.5" hidden="false" customHeight="false" outlineLevel="0" collapsed="false">
      <c r="A1900" s="89"/>
      <c r="B1900" s="13" t="s">
        <v>2131</v>
      </c>
      <c r="D1900" s="89"/>
      <c r="F1900" s="87"/>
      <c r="G1900" s="13" t="s">
        <v>220</v>
      </c>
      <c r="H1900" s="88"/>
      <c r="J1900" s="13" t="s">
        <v>216</v>
      </c>
      <c r="K1900" s="90"/>
      <c r="L1900" s="13" t="s">
        <v>195</v>
      </c>
    </row>
    <row r="1901" customFormat="false" ht="13.5" hidden="false" customHeight="false" outlineLevel="0" collapsed="false">
      <c r="A1901" s="89"/>
      <c r="B1901" s="13" t="s">
        <v>2132</v>
      </c>
      <c r="D1901" s="89"/>
      <c r="F1901" s="87"/>
      <c r="G1901" s="13" t="s">
        <v>215</v>
      </c>
      <c r="H1901" s="88"/>
      <c r="J1901" s="13" t="s">
        <v>216</v>
      </c>
      <c r="K1901" s="90"/>
      <c r="L1901" s="13" t="s">
        <v>190</v>
      </c>
    </row>
    <row r="1902" customFormat="false" ht="13.5" hidden="false" customHeight="false" outlineLevel="0" collapsed="false">
      <c r="A1902" s="89"/>
      <c r="B1902" s="13" t="s">
        <v>2133</v>
      </c>
      <c r="D1902" s="89"/>
      <c r="F1902" s="87"/>
      <c r="G1902" s="13" t="s">
        <v>215</v>
      </c>
      <c r="H1902" s="88"/>
      <c r="J1902" s="13" t="s">
        <v>216</v>
      </c>
      <c r="K1902" s="90"/>
      <c r="L1902" s="13" t="s">
        <v>190</v>
      </c>
    </row>
    <row r="1903" customFormat="false" ht="13.5" hidden="false" customHeight="false" outlineLevel="0" collapsed="false">
      <c r="A1903" s="89"/>
      <c r="B1903" s="13" t="s">
        <v>2134</v>
      </c>
      <c r="D1903" s="89"/>
      <c r="F1903" s="87"/>
      <c r="G1903" s="13" t="s">
        <v>215</v>
      </c>
      <c r="H1903" s="88"/>
      <c r="J1903" s="13" t="s">
        <v>216</v>
      </c>
      <c r="K1903" s="90"/>
      <c r="L1903" s="13" t="s">
        <v>190</v>
      </c>
    </row>
    <row r="1904" customFormat="false" ht="13.5" hidden="false" customHeight="false" outlineLevel="0" collapsed="false">
      <c r="A1904" s="89"/>
      <c r="B1904" s="13" t="s">
        <v>2135</v>
      </c>
      <c r="D1904" s="89"/>
      <c r="F1904" s="87"/>
      <c r="G1904" s="13" t="s">
        <v>215</v>
      </c>
      <c r="H1904" s="88"/>
      <c r="J1904" s="13" t="s">
        <v>216</v>
      </c>
      <c r="K1904" s="90"/>
      <c r="L1904" s="13" t="s">
        <v>190</v>
      </c>
    </row>
    <row r="1905" customFormat="false" ht="13.5" hidden="false" customHeight="false" outlineLevel="0" collapsed="false">
      <c r="A1905" s="89"/>
      <c r="B1905" s="13" t="s">
        <v>2136</v>
      </c>
      <c r="D1905" s="89"/>
      <c r="F1905" s="87"/>
      <c r="G1905" s="13" t="s">
        <v>220</v>
      </c>
      <c r="H1905" s="88"/>
      <c r="J1905" s="13" t="s">
        <v>216</v>
      </c>
      <c r="K1905" s="90"/>
      <c r="L1905" s="13" t="s">
        <v>190</v>
      </c>
    </row>
    <row r="1906" customFormat="false" ht="13.5" hidden="false" customHeight="false" outlineLevel="0" collapsed="false">
      <c r="A1906" s="89"/>
      <c r="B1906" s="13" t="s">
        <v>2137</v>
      </c>
      <c r="D1906" s="89"/>
      <c r="F1906" s="87"/>
      <c r="G1906" s="13" t="s">
        <v>218</v>
      </c>
      <c r="H1906" s="88"/>
      <c r="J1906" s="13" t="s">
        <v>216</v>
      </c>
      <c r="K1906" s="90"/>
      <c r="L1906" s="13" t="s">
        <v>190</v>
      </c>
    </row>
    <row r="1907" customFormat="false" ht="13.5" hidden="false" customHeight="false" outlineLevel="0" collapsed="false">
      <c r="A1907" s="89"/>
      <c r="B1907" s="13" t="s">
        <v>2138</v>
      </c>
      <c r="D1907" s="89"/>
      <c r="F1907" s="87"/>
      <c r="G1907" s="13" t="s">
        <v>215</v>
      </c>
      <c r="H1907" s="88"/>
      <c r="J1907" s="13" t="s">
        <v>216</v>
      </c>
      <c r="K1907" s="90"/>
      <c r="L1907" s="13" t="s">
        <v>190</v>
      </c>
    </row>
    <row r="1908" customFormat="false" ht="13.5" hidden="false" customHeight="false" outlineLevel="0" collapsed="false">
      <c r="A1908" s="89"/>
      <c r="B1908" s="13" t="s">
        <v>2139</v>
      </c>
      <c r="D1908" s="89"/>
      <c r="F1908" s="87"/>
      <c r="G1908" s="13" t="s">
        <v>215</v>
      </c>
      <c r="H1908" s="88"/>
      <c r="J1908" s="13" t="s">
        <v>216</v>
      </c>
      <c r="K1908" s="90"/>
      <c r="L1908" s="13" t="s">
        <v>190</v>
      </c>
    </row>
    <row r="1909" customFormat="false" ht="13.5" hidden="false" customHeight="false" outlineLevel="0" collapsed="false">
      <c r="A1909" s="89"/>
      <c r="B1909" s="13" t="s">
        <v>2140</v>
      </c>
      <c r="D1909" s="89"/>
      <c r="F1909" s="87"/>
      <c r="G1909" s="13" t="s">
        <v>215</v>
      </c>
      <c r="H1909" s="88"/>
      <c r="J1909" s="13" t="s">
        <v>216</v>
      </c>
      <c r="K1909" s="90"/>
      <c r="L1909" s="13" t="s">
        <v>190</v>
      </c>
    </row>
    <row r="1910" customFormat="false" ht="13.5" hidden="false" customHeight="false" outlineLevel="0" collapsed="false">
      <c r="A1910" s="89"/>
      <c r="B1910" s="13" t="s">
        <v>2141</v>
      </c>
      <c r="D1910" s="89"/>
      <c r="F1910" s="87"/>
      <c r="G1910" s="13" t="s">
        <v>220</v>
      </c>
      <c r="H1910" s="88"/>
      <c r="J1910" s="13" t="s">
        <v>216</v>
      </c>
      <c r="K1910" s="90"/>
      <c r="L1910" s="13" t="s">
        <v>190</v>
      </c>
    </row>
    <row r="1911" customFormat="false" ht="13.5" hidden="false" customHeight="false" outlineLevel="0" collapsed="false">
      <c r="A1911" s="89"/>
      <c r="B1911" s="13" t="s">
        <v>2142</v>
      </c>
      <c r="D1911" s="89"/>
      <c r="F1911" s="87"/>
      <c r="G1911" s="13" t="s">
        <v>222</v>
      </c>
      <c r="H1911" s="88"/>
      <c r="J1911" s="13" t="n">
        <v>20</v>
      </c>
      <c r="K1911" s="90"/>
      <c r="L1911" s="13" t="s">
        <v>190</v>
      </c>
    </row>
    <row r="1912" customFormat="false" ht="13.5" hidden="false" customHeight="false" outlineLevel="0" collapsed="false">
      <c r="A1912" s="89"/>
      <c r="B1912" s="13" t="s">
        <v>2143</v>
      </c>
      <c r="D1912" s="89"/>
      <c r="F1912" s="87"/>
      <c r="G1912" s="13" t="s">
        <v>373</v>
      </c>
      <c r="H1912" s="88"/>
      <c r="J1912" s="13" t="n">
        <v>20</v>
      </c>
      <c r="K1912" s="90"/>
      <c r="L1912" s="13" t="s">
        <v>332</v>
      </c>
    </row>
    <row r="1913" customFormat="false" ht="13.5" hidden="false" customHeight="false" outlineLevel="0" collapsed="false">
      <c r="A1913" s="89"/>
      <c r="B1913" s="13" t="s">
        <v>2144</v>
      </c>
      <c r="D1913" s="89"/>
      <c r="F1913" s="87"/>
      <c r="G1913" s="13" t="s">
        <v>224</v>
      </c>
      <c r="H1913" s="88"/>
      <c r="J1913" s="13" t="n">
        <v>40</v>
      </c>
      <c r="K1913" s="90"/>
      <c r="L1913" s="13" t="s">
        <v>195</v>
      </c>
    </row>
    <row r="1914" customFormat="false" ht="13.5" hidden="false" customHeight="false" outlineLevel="0" collapsed="false">
      <c r="A1914" s="89"/>
      <c r="B1914" s="13" t="s">
        <v>2145</v>
      </c>
      <c r="D1914" s="89"/>
      <c r="F1914" s="87"/>
      <c r="G1914" s="13" t="s">
        <v>220</v>
      </c>
      <c r="H1914" s="88"/>
      <c r="J1914" s="13" t="s">
        <v>216</v>
      </c>
      <c r="K1914" s="90"/>
      <c r="L1914" s="13" t="s">
        <v>190</v>
      </c>
    </row>
    <row r="1915" customFormat="false" ht="13.5" hidden="false" customHeight="false" outlineLevel="0" collapsed="false">
      <c r="A1915" s="89"/>
      <c r="B1915" s="13" t="s">
        <v>2146</v>
      </c>
      <c r="D1915" s="89"/>
      <c r="F1915" s="87"/>
      <c r="G1915" s="13" t="s">
        <v>224</v>
      </c>
      <c r="H1915" s="88"/>
      <c r="J1915" s="13" t="n">
        <v>40</v>
      </c>
      <c r="K1915" s="90"/>
      <c r="L1915" s="13" t="s">
        <v>190</v>
      </c>
    </row>
    <row r="1916" customFormat="false" ht="13.5" hidden="false" customHeight="false" outlineLevel="0" collapsed="false">
      <c r="A1916" s="89"/>
      <c r="B1916" s="13" t="s">
        <v>2147</v>
      </c>
      <c r="D1916" s="89"/>
      <c r="F1916" s="87"/>
      <c r="G1916" s="13" t="s">
        <v>224</v>
      </c>
      <c r="H1916" s="88"/>
      <c r="J1916" s="13" t="n">
        <v>40</v>
      </c>
      <c r="K1916" s="90"/>
      <c r="L1916" s="13" t="s">
        <v>332</v>
      </c>
    </row>
    <row r="1917" customFormat="false" ht="13.5" hidden="false" customHeight="false" outlineLevel="0" collapsed="false">
      <c r="A1917" s="89"/>
      <c r="B1917" s="13" t="s">
        <v>2148</v>
      </c>
      <c r="D1917" s="89"/>
      <c r="F1917" s="87"/>
      <c r="G1917" s="13" t="s">
        <v>222</v>
      </c>
      <c r="H1917" s="88"/>
      <c r="J1917" s="13" t="s">
        <v>216</v>
      </c>
      <c r="K1917" s="90"/>
      <c r="L1917" s="13" t="s">
        <v>190</v>
      </c>
    </row>
    <row r="1918" customFormat="false" ht="13.5" hidden="false" customHeight="false" outlineLevel="0" collapsed="false">
      <c r="A1918" s="89"/>
      <c r="B1918" s="13" t="s">
        <v>2149</v>
      </c>
      <c r="D1918" s="89"/>
      <c r="F1918" s="87"/>
      <c r="G1918" s="13" t="s">
        <v>218</v>
      </c>
      <c r="H1918" s="88"/>
      <c r="J1918" s="13" t="s">
        <v>216</v>
      </c>
      <c r="K1918" s="90"/>
      <c r="L1918" s="13" t="s">
        <v>190</v>
      </c>
    </row>
    <row r="1919" customFormat="false" ht="13.5" hidden="false" customHeight="false" outlineLevel="0" collapsed="false">
      <c r="A1919" s="89"/>
      <c r="B1919" s="13" t="s">
        <v>2150</v>
      </c>
      <c r="D1919" s="89"/>
      <c r="F1919" s="87"/>
      <c r="G1919" s="13" t="s">
        <v>222</v>
      </c>
      <c r="H1919" s="88"/>
      <c r="J1919" s="13" t="s">
        <v>216</v>
      </c>
      <c r="K1919" s="90"/>
      <c r="L1919" s="13" t="s">
        <v>190</v>
      </c>
    </row>
    <row r="1920" customFormat="false" ht="13.5" hidden="false" customHeight="false" outlineLevel="0" collapsed="false">
      <c r="A1920" s="89"/>
      <c r="B1920" s="13" t="s">
        <v>2151</v>
      </c>
      <c r="D1920" s="89"/>
      <c r="F1920" s="87"/>
      <c r="G1920" s="13" t="s">
        <v>224</v>
      </c>
      <c r="H1920" s="88"/>
      <c r="J1920" s="13" t="n">
        <v>40</v>
      </c>
      <c r="K1920" s="90"/>
      <c r="L1920" s="13" t="s">
        <v>190</v>
      </c>
    </row>
    <row r="1921" customFormat="false" ht="13.5" hidden="false" customHeight="false" outlineLevel="0" collapsed="false">
      <c r="A1921" s="89"/>
      <c r="B1921" s="13" t="s">
        <v>2152</v>
      </c>
      <c r="D1921" s="89"/>
      <c r="F1921" s="87"/>
      <c r="G1921" s="13" t="s">
        <v>220</v>
      </c>
      <c r="H1921" s="88"/>
      <c r="J1921" s="13" t="s">
        <v>216</v>
      </c>
      <c r="K1921" s="90"/>
      <c r="L1921" s="13" t="s">
        <v>190</v>
      </c>
    </row>
    <row r="1922" customFormat="false" ht="13.5" hidden="false" customHeight="false" outlineLevel="0" collapsed="false">
      <c r="A1922" s="89"/>
      <c r="B1922" s="13" t="s">
        <v>2153</v>
      </c>
      <c r="D1922" s="89"/>
      <c r="F1922" s="87"/>
      <c r="G1922" s="13" t="s">
        <v>215</v>
      </c>
      <c r="H1922" s="88"/>
      <c r="J1922" s="13" t="s">
        <v>216</v>
      </c>
      <c r="K1922" s="90"/>
      <c r="L1922" s="13" t="s">
        <v>190</v>
      </c>
    </row>
    <row r="1923" customFormat="false" ht="13.5" hidden="false" customHeight="false" outlineLevel="0" collapsed="false">
      <c r="A1923" s="89"/>
      <c r="B1923" s="13" t="s">
        <v>2154</v>
      </c>
      <c r="D1923" s="89"/>
      <c r="F1923" s="87"/>
      <c r="G1923" s="13" t="s">
        <v>215</v>
      </c>
      <c r="H1923" s="88"/>
      <c r="J1923" s="13" t="n">
        <v>40</v>
      </c>
      <c r="K1923" s="90"/>
      <c r="L1923" s="13" t="s">
        <v>190</v>
      </c>
    </row>
    <row r="1924" customFormat="false" ht="13.5" hidden="false" customHeight="false" outlineLevel="0" collapsed="false">
      <c r="A1924" s="89"/>
      <c r="B1924" s="13" t="s">
        <v>2155</v>
      </c>
      <c r="D1924" s="89"/>
      <c r="F1924" s="87"/>
      <c r="G1924" s="13" t="s">
        <v>215</v>
      </c>
      <c r="H1924" s="88"/>
      <c r="J1924" s="13" t="s">
        <v>216</v>
      </c>
      <c r="K1924" s="90"/>
      <c r="L1924" s="13" t="s">
        <v>190</v>
      </c>
    </row>
    <row r="1925" customFormat="false" ht="13.5" hidden="false" customHeight="false" outlineLevel="0" collapsed="false">
      <c r="A1925" s="89"/>
      <c r="B1925" s="13" t="s">
        <v>2156</v>
      </c>
      <c r="D1925" s="89"/>
      <c r="F1925" s="87"/>
      <c r="G1925" s="13" t="s">
        <v>215</v>
      </c>
      <c r="H1925" s="88"/>
      <c r="J1925" s="13" t="s">
        <v>216</v>
      </c>
      <c r="K1925" s="90"/>
      <c r="L1925" s="13" t="s">
        <v>190</v>
      </c>
    </row>
    <row r="1926" customFormat="false" ht="13.5" hidden="false" customHeight="false" outlineLevel="0" collapsed="false">
      <c r="A1926" s="89"/>
      <c r="B1926" s="13" t="s">
        <v>2157</v>
      </c>
      <c r="D1926" s="89"/>
      <c r="F1926" s="87"/>
      <c r="G1926" s="13" t="s">
        <v>220</v>
      </c>
      <c r="H1926" s="88"/>
      <c r="J1926" s="13" t="s">
        <v>216</v>
      </c>
      <c r="K1926" s="90"/>
      <c r="L1926" s="13" t="s">
        <v>190</v>
      </c>
    </row>
    <row r="1927" customFormat="false" ht="13.5" hidden="false" customHeight="false" outlineLevel="0" collapsed="false">
      <c r="A1927" s="89"/>
      <c r="B1927" s="13" t="s">
        <v>2158</v>
      </c>
      <c r="D1927" s="89"/>
      <c r="F1927" s="87"/>
      <c r="G1927" s="13" t="s">
        <v>215</v>
      </c>
      <c r="H1927" s="88"/>
      <c r="J1927" s="13" t="s">
        <v>216</v>
      </c>
      <c r="K1927" s="90"/>
      <c r="L1927" s="13" t="s">
        <v>190</v>
      </c>
    </row>
    <row r="1928" customFormat="false" ht="13.5" hidden="false" customHeight="false" outlineLevel="0" collapsed="false">
      <c r="A1928" s="89"/>
      <c r="B1928" s="13" t="s">
        <v>2159</v>
      </c>
      <c r="D1928" s="89"/>
      <c r="F1928" s="87"/>
      <c r="G1928" s="13" t="s">
        <v>220</v>
      </c>
      <c r="H1928" s="88"/>
      <c r="J1928" s="13" t="n">
        <v>40</v>
      </c>
      <c r="K1928" s="90"/>
      <c r="L1928" s="13" t="s">
        <v>195</v>
      </c>
    </row>
    <row r="1929" customFormat="false" ht="13.5" hidden="false" customHeight="false" outlineLevel="0" collapsed="false">
      <c r="A1929" s="89"/>
      <c r="B1929" s="13" t="s">
        <v>2160</v>
      </c>
      <c r="D1929" s="89"/>
      <c r="F1929" s="87"/>
      <c r="G1929" s="13" t="s">
        <v>215</v>
      </c>
      <c r="H1929" s="88"/>
      <c r="J1929" s="13" t="s">
        <v>216</v>
      </c>
      <c r="K1929" s="90"/>
      <c r="L1929" s="13" t="s">
        <v>190</v>
      </c>
    </row>
    <row r="1930" customFormat="false" ht="13.5" hidden="false" customHeight="false" outlineLevel="0" collapsed="false">
      <c r="A1930" s="89"/>
      <c r="B1930" s="13" t="s">
        <v>2161</v>
      </c>
      <c r="D1930" s="89"/>
      <c r="F1930" s="87"/>
      <c r="G1930" s="13" t="s">
        <v>215</v>
      </c>
      <c r="H1930" s="88"/>
      <c r="J1930" s="13" t="s">
        <v>216</v>
      </c>
      <c r="K1930" s="90"/>
      <c r="L1930" s="13" t="s">
        <v>190</v>
      </c>
    </row>
    <row r="1931" customFormat="false" ht="13.5" hidden="false" customHeight="false" outlineLevel="0" collapsed="false">
      <c r="A1931" s="89"/>
      <c r="B1931" s="13" t="s">
        <v>2162</v>
      </c>
      <c r="D1931" s="89"/>
      <c r="F1931" s="87"/>
      <c r="G1931" s="13" t="s">
        <v>215</v>
      </c>
      <c r="H1931" s="88"/>
      <c r="J1931" s="13" t="s">
        <v>216</v>
      </c>
      <c r="K1931" s="90"/>
      <c r="L1931" s="13" t="s">
        <v>190</v>
      </c>
    </row>
    <row r="1932" customFormat="false" ht="13.5" hidden="false" customHeight="false" outlineLevel="0" collapsed="false">
      <c r="A1932" s="89"/>
      <c r="B1932" s="13" t="s">
        <v>2163</v>
      </c>
      <c r="D1932" s="89"/>
      <c r="F1932" s="87"/>
      <c r="G1932" s="13" t="s">
        <v>218</v>
      </c>
      <c r="H1932" s="88"/>
      <c r="J1932" s="13" t="s">
        <v>216</v>
      </c>
      <c r="K1932" s="90"/>
      <c r="L1932" s="13" t="s">
        <v>190</v>
      </c>
    </row>
    <row r="1933" customFormat="false" ht="13.5" hidden="false" customHeight="false" outlineLevel="0" collapsed="false">
      <c r="A1933" s="89"/>
      <c r="B1933" s="13" t="s">
        <v>2164</v>
      </c>
      <c r="D1933" s="89"/>
      <c r="F1933" s="87"/>
      <c r="G1933" s="13" t="s">
        <v>215</v>
      </c>
      <c r="H1933" s="88"/>
      <c r="J1933" s="13" t="s">
        <v>216</v>
      </c>
      <c r="K1933" s="90"/>
      <c r="L1933" s="13" t="s">
        <v>190</v>
      </c>
    </row>
    <row r="1934" customFormat="false" ht="13.5" hidden="false" customHeight="false" outlineLevel="0" collapsed="false">
      <c r="A1934" s="89"/>
      <c r="B1934" s="13" t="s">
        <v>2165</v>
      </c>
      <c r="D1934" s="89"/>
      <c r="F1934" s="87"/>
      <c r="G1934" s="13" t="s">
        <v>215</v>
      </c>
      <c r="H1934" s="88"/>
      <c r="J1934" s="13" t="s">
        <v>216</v>
      </c>
      <c r="K1934" s="90"/>
      <c r="L1934" s="13" t="s">
        <v>190</v>
      </c>
    </row>
    <row r="1935" customFormat="false" ht="13.5" hidden="false" customHeight="false" outlineLevel="0" collapsed="false">
      <c r="A1935" s="89"/>
      <c r="B1935" s="13" t="s">
        <v>2166</v>
      </c>
      <c r="D1935" s="89"/>
      <c r="F1935" s="87"/>
      <c r="G1935" s="13" t="s">
        <v>224</v>
      </c>
      <c r="H1935" s="88"/>
      <c r="J1935" s="13" t="n">
        <v>40</v>
      </c>
      <c r="K1935" s="90"/>
      <c r="L1935" s="13" t="s">
        <v>190</v>
      </c>
    </row>
    <row r="1936" customFormat="false" ht="13.5" hidden="false" customHeight="false" outlineLevel="0" collapsed="false">
      <c r="A1936" s="89"/>
      <c r="B1936" s="13" t="s">
        <v>2167</v>
      </c>
      <c r="D1936" s="89"/>
      <c r="F1936" s="87"/>
      <c r="G1936" s="13" t="s">
        <v>251</v>
      </c>
      <c r="H1936" s="88"/>
      <c r="J1936" s="13" t="n">
        <v>20</v>
      </c>
      <c r="K1936" s="90"/>
      <c r="L1936" s="13" t="s">
        <v>195</v>
      </c>
    </row>
    <row r="1937" customFormat="false" ht="13.5" hidden="false" customHeight="false" outlineLevel="0" collapsed="false">
      <c r="A1937" s="89"/>
      <c r="B1937" s="13" t="s">
        <v>2168</v>
      </c>
      <c r="D1937" s="89"/>
      <c r="F1937" s="87"/>
      <c r="G1937" s="13" t="s">
        <v>215</v>
      </c>
      <c r="H1937" s="88"/>
      <c r="J1937" s="13" t="n">
        <v>40</v>
      </c>
      <c r="K1937" s="90"/>
      <c r="L1937" s="13" t="s">
        <v>190</v>
      </c>
    </row>
    <row r="1938" customFormat="false" ht="13.5" hidden="false" customHeight="false" outlineLevel="0" collapsed="false">
      <c r="A1938" s="89"/>
      <c r="B1938" s="13" t="s">
        <v>2169</v>
      </c>
      <c r="D1938" s="89"/>
      <c r="F1938" s="87"/>
      <c r="G1938" s="13" t="s">
        <v>220</v>
      </c>
      <c r="H1938" s="88"/>
      <c r="J1938" s="13" t="s">
        <v>216</v>
      </c>
      <c r="K1938" s="90"/>
      <c r="L1938" s="13" t="s">
        <v>190</v>
      </c>
    </row>
    <row r="1939" customFormat="false" ht="13.5" hidden="false" customHeight="false" outlineLevel="0" collapsed="false">
      <c r="A1939" s="89"/>
      <c r="B1939" s="13" t="s">
        <v>2170</v>
      </c>
      <c r="D1939" s="89"/>
      <c r="F1939" s="87"/>
      <c r="G1939" s="13" t="s">
        <v>218</v>
      </c>
      <c r="H1939" s="88"/>
      <c r="J1939" s="13" t="s">
        <v>216</v>
      </c>
      <c r="K1939" s="90"/>
      <c r="L1939" s="13" t="s">
        <v>190</v>
      </c>
    </row>
    <row r="1940" customFormat="false" ht="13.5" hidden="false" customHeight="false" outlineLevel="0" collapsed="false">
      <c r="A1940" s="89"/>
      <c r="B1940" s="13" t="s">
        <v>2171</v>
      </c>
      <c r="D1940" s="89"/>
      <c r="F1940" s="87"/>
      <c r="G1940" s="13" t="s">
        <v>222</v>
      </c>
      <c r="H1940" s="88"/>
      <c r="J1940" s="13" t="n">
        <v>40</v>
      </c>
      <c r="K1940" s="90"/>
      <c r="L1940" s="13" t="s">
        <v>190</v>
      </c>
    </row>
    <row r="1941" customFormat="false" ht="13.5" hidden="false" customHeight="false" outlineLevel="0" collapsed="false">
      <c r="A1941" s="89"/>
      <c r="B1941" s="13" t="s">
        <v>2172</v>
      </c>
      <c r="D1941" s="89"/>
      <c r="F1941" s="87"/>
      <c r="G1941" s="13" t="s">
        <v>220</v>
      </c>
      <c r="H1941" s="88"/>
      <c r="J1941" s="13" t="s">
        <v>216</v>
      </c>
      <c r="K1941" s="90"/>
      <c r="L1941" s="13" t="s">
        <v>190</v>
      </c>
    </row>
    <row r="1942" customFormat="false" ht="13.5" hidden="false" customHeight="false" outlineLevel="0" collapsed="false">
      <c r="A1942" s="89"/>
      <c r="B1942" s="13" t="s">
        <v>2173</v>
      </c>
      <c r="D1942" s="89"/>
      <c r="F1942" s="87"/>
      <c r="G1942" s="13" t="s">
        <v>215</v>
      </c>
      <c r="H1942" s="88"/>
      <c r="J1942" s="13" t="s">
        <v>216</v>
      </c>
      <c r="K1942" s="90"/>
      <c r="L1942" s="13" t="s">
        <v>190</v>
      </c>
    </row>
    <row r="1943" customFormat="false" ht="13.5" hidden="false" customHeight="false" outlineLevel="0" collapsed="false">
      <c r="A1943" s="89"/>
      <c r="B1943" s="13" t="s">
        <v>2174</v>
      </c>
      <c r="D1943" s="89"/>
      <c r="F1943" s="87"/>
      <c r="G1943" s="13" t="s">
        <v>218</v>
      </c>
      <c r="H1943" s="88"/>
      <c r="J1943" s="13" t="s">
        <v>216</v>
      </c>
      <c r="K1943" s="90"/>
      <c r="L1943" s="13" t="s">
        <v>190</v>
      </c>
    </row>
    <row r="1944" customFormat="false" ht="13.5" hidden="false" customHeight="false" outlineLevel="0" collapsed="false">
      <c r="A1944" s="89"/>
      <c r="B1944" s="13" t="s">
        <v>2175</v>
      </c>
      <c r="D1944" s="89"/>
      <c r="F1944" s="87"/>
      <c r="G1944" s="13" t="s">
        <v>215</v>
      </c>
      <c r="H1944" s="88"/>
      <c r="J1944" s="13" t="s">
        <v>216</v>
      </c>
      <c r="K1944" s="90"/>
      <c r="L1944" s="13" t="s">
        <v>190</v>
      </c>
    </row>
    <row r="1945" customFormat="false" ht="13.5" hidden="false" customHeight="false" outlineLevel="0" collapsed="false">
      <c r="A1945" s="89"/>
      <c r="B1945" s="13" t="s">
        <v>2176</v>
      </c>
      <c r="D1945" s="89"/>
      <c r="F1945" s="87"/>
      <c r="G1945" s="13" t="s">
        <v>218</v>
      </c>
      <c r="H1945" s="88"/>
      <c r="J1945" s="13" t="s">
        <v>216</v>
      </c>
      <c r="K1945" s="90"/>
      <c r="L1945" s="13" t="s">
        <v>190</v>
      </c>
    </row>
    <row r="1946" customFormat="false" ht="13.5" hidden="false" customHeight="false" outlineLevel="0" collapsed="false">
      <c r="A1946" s="89"/>
      <c r="B1946" s="13" t="s">
        <v>2177</v>
      </c>
      <c r="D1946" s="89"/>
      <c r="F1946" s="87"/>
      <c r="G1946" s="13" t="s">
        <v>218</v>
      </c>
      <c r="H1946" s="88"/>
      <c r="J1946" s="13" t="s">
        <v>216</v>
      </c>
      <c r="K1946" s="90"/>
      <c r="L1946" s="13" t="s">
        <v>190</v>
      </c>
    </row>
    <row r="1947" customFormat="false" ht="13.5" hidden="false" customHeight="false" outlineLevel="0" collapsed="false">
      <c r="A1947" s="89"/>
      <c r="B1947" s="13" t="s">
        <v>2178</v>
      </c>
      <c r="D1947" s="89"/>
      <c r="F1947" s="87"/>
      <c r="G1947" s="13" t="s">
        <v>218</v>
      </c>
      <c r="H1947" s="88"/>
      <c r="J1947" s="13" t="s">
        <v>216</v>
      </c>
      <c r="K1947" s="90"/>
      <c r="L1947" s="13" t="s">
        <v>190</v>
      </c>
    </row>
    <row r="1948" customFormat="false" ht="13.5" hidden="false" customHeight="false" outlineLevel="0" collapsed="false">
      <c r="A1948" s="89"/>
      <c r="B1948" s="13" t="s">
        <v>2179</v>
      </c>
      <c r="D1948" s="89"/>
      <c r="F1948" s="87"/>
      <c r="G1948" s="13" t="s">
        <v>218</v>
      </c>
      <c r="H1948" s="88"/>
      <c r="J1948" s="13" t="s">
        <v>216</v>
      </c>
      <c r="K1948" s="90"/>
      <c r="L1948" s="13" t="s">
        <v>190</v>
      </c>
    </row>
    <row r="1949" customFormat="false" ht="13.5" hidden="false" customHeight="false" outlineLevel="0" collapsed="false">
      <c r="A1949" s="89"/>
      <c r="B1949" s="13" t="s">
        <v>2180</v>
      </c>
      <c r="D1949" s="89"/>
      <c r="F1949" s="87"/>
      <c r="G1949" s="13" t="s">
        <v>220</v>
      </c>
      <c r="H1949" s="88"/>
      <c r="J1949" s="13" t="s">
        <v>216</v>
      </c>
      <c r="K1949" s="90"/>
      <c r="L1949" s="13" t="s">
        <v>190</v>
      </c>
    </row>
    <row r="1950" customFormat="false" ht="13.5" hidden="false" customHeight="false" outlineLevel="0" collapsed="false">
      <c r="A1950" s="89"/>
      <c r="B1950" s="13" t="s">
        <v>2181</v>
      </c>
      <c r="D1950" s="89"/>
      <c r="F1950" s="87"/>
      <c r="G1950" s="13" t="s">
        <v>218</v>
      </c>
      <c r="H1950" s="88"/>
      <c r="J1950" s="13" t="s">
        <v>216</v>
      </c>
      <c r="K1950" s="90"/>
      <c r="L1950" s="13" t="s">
        <v>190</v>
      </c>
    </row>
    <row r="1951" customFormat="false" ht="13.5" hidden="false" customHeight="false" outlineLevel="0" collapsed="false">
      <c r="A1951" s="89"/>
      <c r="B1951" s="13" t="s">
        <v>2182</v>
      </c>
      <c r="D1951" s="89"/>
      <c r="F1951" s="87"/>
      <c r="G1951" s="13" t="s">
        <v>220</v>
      </c>
      <c r="H1951" s="88"/>
      <c r="J1951" s="13" t="s">
        <v>216</v>
      </c>
      <c r="K1951" s="90"/>
      <c r="L1951" s="13" t="s">
        <v>190</v>
      </c>
    </row>
    <row r="1952" customFormat="false" ht="13.5" hidden="false" customHeight="false" outlineLevel="0" collapsed="false">
      <c r="A1952" s="89"/>
      <c r="B1952" s="13" t="s">
        <v>2183</v>
      </c>
      <c r="D1952" s="89"/>
      <c r="F1952" s="87"/>
      <c r="G1952" s="13" t="s">
        <v>251</v>
      </c>
      <c r="H1952" s="88"/>
      <c r="J1952" s="13" t="s">
        <v>216</v>
      </c>
      <c r="K1952" s="90"/>
      <c r="L1952" s="13" t="s">
        <v>195</v>
      </c>
    </row>
    <row r="1953" customFormat="false" ht="13.5" hidden="false" customHeight="false" outlineLevel="0" collapsed="false">
      <c r="A1953" s="89"/>
      <c r="B1953" s="13" t="s">
        <v>2184</v>
      </c>
      <c r="D1953" s="89"/>
      <c r="F1953" s="87"/>
      <c r="G1953" s="13" t="s">
        <v>215</v>
      </c>
      <c r="H1953" s="88"/>
      <c r="J1953" s="13" t="s">
        <v>216</v>
      </c>
      <c r="K1953" s="90"/>
      <c r="L1953" s="13" t="s">
        <v>190</v>
      </c>
    </row>
    <row r="1954" customFormat="false" ht="13.5" hidden="false" customHeight="false" outlineLevel="0" collapsed="false">
      <c r="A1954" s="89"/>
      <c r="B1954" s="13" t="s">
        <v>2185</v>
      </c>
      <c r="D1954" s="89"/>
      <c r="F1954" s="87"/>
      <c r="G1954" s="13" t="s">
        <v>215</v>
      </c>
      <c r="H1954" s="88"/>
      <c r="J1954" s="13" t="s">
        <v>216</v>
      </c>
      <c r="K1954" s="90"/>
      <c r="L1954" s="13" t="s">
        <v>190</v>
      </c>
    </row>
    <row r="1955" customFormat="false" ht="13.5" hidden="false" customHeight="false" outlineLevel="0" collapsed="false">
      <c r="A1955" s="89"/>
      <c r="B1955" s="13" t="s">
        <v>2186</v>
      </c>
      <c r="D1955" s="89"/>
      <c r="F1955" s="87"/>
      <c r="G1955" s="13" t="s">
        <v>218</v>
      </c>
      <c r="H1955" s="88"/>
      <c r="J1955" s="13" t="s">
        <v>216</v>
      </c>
      <c r="K1955" s="90"/>
      <c r="L1955" s="13" t="s">
        <v>190</v>
      </c>
    </row>
    <row r="1956" customFormat="false" ht="13.5" hidden="false" customHeight="false" outlineLevel="0" collapsed="false">
      <c r="A1956" s="89"/>
      <c r="B1956" s="13" t="s">
        <v>2187</v>
      </c>
      <c r="D1956" s="89"/>
      <c r="F1956" s="87"/>
      <c r="G1956" s="13" t="s">
        <v>220</v>
      </c>
      <c r="H1956" s="88"/>
      <c r="J1956" s="13" t="s">
        <v>216</v>
      </c>
      <c r="K1956" s="90"/>
      <c r="L1956" s="13" t="s">
        <v>195</v>
      </c>
    </row>
    <row r="1957" customFormat="false" ht="13.5" hidden="false" customHeight="false" outlineLevel="0" collapsed="false">
      <c r="A1957" s="89"/>
      <c r="B1957" s="13" t="s">
        <v>2188</v>
      </c>
      <c r="D1957" s="89"/>
      <c r="F1957" s="87"/>
      <c r="G1957" s="13" t="s">
        <v>215</v>
      </c>
      <c r="H1957" s="88"/>
      <c r="J1957" s="13" t="s">
        <v>216</v>
      </c>
      <c r="L1957" s="13" t="s">
        <v>190</v>
      </c>
    </row>
    <row r="1958" customFormat="false" ht="13.5" hidden="false" customHeight="false" outlineLevel="0" collapsed="false">
      <c r="A1958" s="89"/>
      <c r="B1958" s="13" t="s">
        <v>2189</v>
      </c>
      <c r="D1958" s="89"/>
      <c r="F1958" s="87"/>
      <c r="G1958" s="13" t="s">
        <v>220</v>
      </c>
      <c r="H1958" s="88"/>
      <c r="J1958" s="13" t="s">
        <v>216</v>
      </c>
      <c r="K1958" s="90"/>
      <c r="L1958" s="13" t="s">
        <v>190</v>
      </c>
    </row>
    <row r="1959" customFormat="false" ht="13.5" hidden="false" customHeight="false" outlineLevel="0" collapsed="false">
      <c r="A1959" s="89"/>
      <c r="B1959" s="13" t="s">
        <v>2190</v>
      </c>
      <c r="D1959" s="89"/>
      <c r="F1959" s="87"/>
      <c r="G1959" s="13" t="s">
        <v>215</v>
      </c>
      <c r="H1959" s="88"/>
      <c r="J1959" s="13" t="s">
        <v>216</v>
      </c>
      <c r="K1959" s="90"/>
      <c r="L1959" s="13" t="s">
        <v>190</v>
      </c>
    </row>
    <row r="1960" customFormat="false" ht="13.5" hidden="false" customHeight="false" outlineLevel="0" collapsed="false">
      <c r="A1960" s="89"/>
      <c r="B1960" s="13" t="s">
        <v>2191</v>
      </c>
      <c r="D1960" s="89"/>
      <c r="F1960" s="87"/>
      <c r="G1960" s="13" t="s">
        <v>220</v>
      </c>
      <c r="H1960" s="88"/>
      <c r="J1960" s="13" t="s">
        <v>216</v>
      </c>
      <c r="K1960" s="90"/>
      <c r="L1960" s="13" t="s">
        <v>190</v>
      </c>
    </row>
    <row r="1961" customFormat="false" ht="13.5" hidden="false" customHeight="false" outlineLevel="0" collapsed="false">
      <c r="A1961" s="89"/>
      <c r="B1961" s="13" t="s">
        <v>2192</v>
      </c>
      <c r="D1961" s="89"/>
      <c r="F1961" s="87"/>
      <c r="G1961" s="13" t="s">
        <v>215</v>
      </c>
      <c r="H1961" s="88"/>
      <c r="J1961" s="13" t="s">
        <v>216</v>
      </c>
      <c r="K1961" s="90"/>
      <c r="L1961" s="13" t="s">
        <v>190</v>
      </c>
    </row>
    <row r="1962" customFormat="false" ht="13.5" hidden="false" customHeight="false" outlineLevel="0" collapsed="false">
      <c r="A1962" s="89"/>
      <c r="B1962" s="13" t="s">
        <v>2193</v>
      </c>
      <c r="D1962" s="89"/>
      <c r="F1962" s="87"/>
      <c r="G1962" s="13" t="s">
        <v>218</v>
      </c>
      <c r="H1962" s="88"/>
      <c r="J1962" s="13" t="s">
        <v>216</v>
      </c>
      <c r="K1962" s="90"/>
      <c r="L1962" s="13" t="s">
        <v>190</v>
      </c>
    </row>
    <row r="1963" customFormat="false" ht="13.5" hidden="false" customHeight="false" outlineLevel="0" collapsed="false">
      <c r="A1963" s="89"/>
      <c r="B1963" s="13" t="s">
        <v>2194</v>
      </c>
      <c r="D1963" s="89"/>
      <c r="F1963" s="87"/>
      <c r="G1963" s="13" t="s">
        <v>220</v>
      </c>
      <c r="H1963" s="88"/>
      <c r="J1963" s="13" t="s">
        <v>216</v>
      </c>
      <c r="K1963" s="90"/>
      <c r="L1963" s="13" t="s">
        <v>190</v>
      </c>
    </row>
    <row r="1964" customFormat="false" ht="13.5" hidden="false" customHeight="false" outlineLevel="0" collapsed="false">
      <c r="A1964" s="89"/>
      <c r="B1964" s="13" t="s">
        <v>2195</v>
      </c>
      <c r="D1964" s="89"/>
      <c r="F1964" s="87"/>
      <c r="G1964" s="13" t="s">
        <v>215</v>
      </c>
      <c r="H1964" s="88"/>
      <c r="J1964" s="13" t="n">
        <v>40</v>
      </c>
      <c r="K1964" s="90"/>
      <c r="L1964" s="13" t="s">
        <v>190</v>
      </c>
    </row>
    <row r="1965" customFormat="false" ht="13.5" hidden="false" customHeight="false" outlineLevel="0" collapsed="false">
      <c r="A1965" s="89"/>
      <c r="B1965" s="13" t="s">
        <v>2196</v>
      </c>
      <c r="D1965" s="89"/>
      <c r="F1965" s="87"/>
      <c r="G1965" s="13" t="s">
        <v>220</v>
      </c>
      <c r="H1965" s="88"/>
      <c r="J1965" s="13" t="s">
        <v>216</v>
      </c>
      <c r="K1965" s="90"/>
      <c r="L1965" s="13" t="s">
        <v>190</v>
      </c>
    </row>
    <row r="1966" customFormat="false" ht="13.5" hidden="false" customHeight="false" outlineLevel="0" collapsed="false">
      <c r="A1966" s="89"/>
      <c r="B1966" s="13" t="s">
        <v>2197</v>
      </c>
      <c r="D1966" s="89"/>
      <c r="F1966" s="87"/>
      <c r="G1966" s="13" t="s">
        <v>215</v>
      </c>
      <c r="H1966" s="88"/>
      <c r="J1966" s="13" t="s">
        <v>216</v>
      </c>
      <c r="K1966" s="90"/>
      <c r="L1966" s="13" t="s">
        <v>190</v>
      </c>
    </row>
    <row r="1967" customFormat="false" ht="13.5" hidden="false" customHeight="false" outlineLevel="0" collapsed="false">
      <c r="A1967" s="89"/>
      <c r="B1967" s="13" t="s">
        <v>2198</v>
      </c>
      <c r="D1967" s="89"/>
      <c r="F1967" s="87"/>
      <c r="G1967" s="13" t="s">
        <v>220</v>
      </c>
      <c r="H1967" s="88"/>
      <c r="J1967" s="13" t="n">
        <v>20</v>
      </c>
      <c r="K1967" s="90"/>
      <c r="L1967" s="13" t="s">
        <v>190</v>
      </c>
    </row>
    <row r="1968" customFormat="false" ht="13.5" hidden="false" customHeight="false" outlineLevel="0" collapsed="false">
      <c r="A1968" s="89"/>
      <c r="B1968" s="13" t="s">
        <v>2199</v>
      </c>
      <c r="D1968" s="89"/>
      <c r="F1968" s="87"/>
      <c r="G1968" s="13" t="s">
        <v>215</v>
      </c>
      <c r="H1968" s="88"/>
      <c r="J1968" s="13" t="n">
        <v>40</v>
      </c>
      <c r="K1968" s="90"/>
      <c r="L1968" s="13" t="s">
        <v>190</v>
      </c>
    </row>
    <row r="1969" customFormat="false" ht="13.5" hidden="false" customHeight="false" outlineLevel="0" collapsed="false">
      <c r="A1969" s="89"/>
      <c r="B1969" s="13" t="s">
        <v>2200</v>
      </c>
      <c r="D1969" s="89"/>
      <c r="F1969" s="87"/>
      <c r="G1969" s="13" t="s">
        <v>218</v>
      </c>
      <c r="H1969" s="88"/>
      <c r="J1969" s="13" t="s">
        <v>216</v>
      </c>
      <c r="K1969" s="90"/>
      <c r="L1969" s="13" t="s">
        <v>190</v>
      </c>
    </row>
    <row r="1970" customFormat="false" ht="13.5" hidden="false" customHeight="false" outlineLevel="0" collapsed="false">
      <c r="A1970" s="89"/>
      <c r="B1970" s="13" t="s">
        <v>2201</v>
      </c>
      <c r="D1970" s="89"/>
      <c r="F1970" s="87"/>
      <c r="G1970" s="13" t="s">
        <v>220</v>
      </c>
      <c r="H1970" s="88"/>
      <c r="J1970" s="13" t="s">
        <v>216</v>
      </c>
      <c r="K1970" s="90"/>
      <c r="L1970" s="13" t="s">
        <v>190</v>
      </c>
    </row>
    <row r="1971" customFormat="false" ht="13.5" hidden="false" customHeight="false" outlineLevel="0" collapsed="false">
      <c r="A1971" s="89"/>
      <c r="B1971" s="13" t="s">
        <v>2202</v>
      </c>
      <c r="D1971" s="89"/>
      <c r="F1971" s="87"/>
      <c r="G1971" s="13" t="s">
        <v>215</v>
      </c>
      <c r="H1971" s="88"/>
      <c r="J1971" s="13" t="s">
        <v>216</v>
      </c>
      <c r="K1971" s="90"/>
      <c r="L1971" s="13" t="s">
        <v>190</v>
      </c>
    </row>
    <row r="1972" customFormat="false" ht="13.5" hidden="false" customHeight="false" outlineLevel="0" collapsed="false">
      <c r="A1972" s="89"/>
      <c r="B1972" s="13" t="s">
        <v>2203</v>
      </c>
      <c r="D1972" s="89"/>
      <c r="F1972" s="87"/>
      <c r="G1972" s="13" t="s">
        <v>215</v>
      </c>
      <c r="H1972" s="88"/>
      <c r="J1972" s="13" t="s">
        <v>216</v>
      </c>
      <c r="K1972" s="90"/>
      <c r="L1972" s="13" t="s">
        <v>190</v>
      </c>
    </row>
    <row r="1973" customFormat="false" ht="13.5" hidden="false" customHeight="false" outlineLevel="0" collapsed="false">
      <c r="A1973" s="89"/>
      <c r="B1973" s="13" t="s">
        <v>2204</v>
      </c>
      <c r="D1973" s="89"/>
      <c r="F1973" s="87"/>
      <c r="G1973" s="13" t="s">
        <v>224</v>
      </c>
      <c r="H1973" s="88"/>
      <c r="J1973" s="13" t="n">
        <v>40</v>
      </c>
      <c r="K1973" s="90"/>
      <c r="L1973" s="13" t="s">
        <v>195</v>
      </c>
    </row>
    <row r="1974" customFormat="false" ht="13.5" hidden="false" customHeight="false" outlineLevel="0" collapsed="false">
      <c r="A1974" s="89"/>
      <c r="B1974" s="13" t="s">
        <v>2205</v>
      </c>
      <c r="D1974" s="89"/>
      <c r="F1974" s="87"/>
      <c r="G1974" s="13" t="s">
        <v>218</v>
      </c>
      <c r="H1974" s="88"/>
      <c r="J1974" s="13" t="s">
        <v>216</v>
      </c>
      <c r="K1974" s="90"/>
      <c r="L1974" s="13" t="s">
        <v>190</v>
      </c>
    </row>
    <row r="1975" customFormat="false" ht="13.5" hidden="false" customHeight="false" outlineLevel="0" collapsed="false">
      <c r="A1975" s="89"/>
      <c r="B1975" s="13" t="s">
        <v>2206</v>
      </c>
      <c r="D1975" s="89"/>
      <c r="F1975" s="87"/>
      <c r="G1975" s="13" t="s">
        <v>220</v>
      </c>
      <c r="H1975" s="88"/>
      <c r="J1975" s="13" t="s">
        <v>216</v>
      </c>
      <c r="K1975" s="90"/>
      <c r="L1975" s="13" t="s">
        <v>190</v>
      </c>
    </row>
    <row r="1976" customFormat="false" ht="13.5" hidden="false" customHeight="false" outlineLevel="0" collapsed="false">
      <c r="A1976" s="89"/>
      <c r="B1976" s="13" t="s">
        <v>2207</v>
      </c>
      <c r="D1976" s="89"/>
      <c r="F1976" s="87"/>
      <c r="G1976" s="13" t="s">
        <v>218</v>
      </c>
      <c r="H1976" s="88"/>
      <c r="J1976" s="13" t="s">
        <v>216</v>
      </c>
      <c r="K1976" s="90"/>
      <c r="L1976" s="13" t="s">
        <v>190</v>
      </c>
    </row>
    <row r="1977" customFormat="false" ht="13.5" hidden="false" customHeight="false" outlineLevel="0" collapsed="false">
      <c r="A1977" s="89"/>
      <c r="B1977" s="13" t="s">
        <v>2208</v>
      </c>
      <c r="D1977" s="89"/>
      <c r="F1977" s="87"/>
      <c r="G1977" s="13" t="s">
        <v>215</v>
      </c>
      <c r="H1977" s="88"/>
      <c r="J1977" s="13" t="s">
        <v>216</v>
      </c>
      <c r="K1977" s="90"/>
      <c r="L1977" s="13" t="s">
        <v>190</v>
      </c>
    </row>
    <row r="1978" customFormat="false" ht="13.5" hidden="false" customHeight="false" outlineLevel="0" collapsed="false">
      <c r="A1978" s="89"/>
      <c r="B1978" s="13" t="s">
        <v>2209</v>
      </c>
      <c r="D1978" s="89"/>
      <c r="F1978" s="87"/>
      <c r="G1978" s="13" t="s">
        <v>218</v>
      </c>
      <c r="H1978" s="88"/>
      <c r="J1978" s="13" t="s">
        <v>216</v>
      </c>
      <c r="K1978" s="90"/>
      <c r="L1978" s="13" t="s">
        <v>190</v>
      </c>
    </row>
    <row r="1979" customFormat="false" ht="13.5" hidden="false" customHeight="false" outlineLevel="0" collapsed="false">
      <c r="A1979" s="89"/>
      <c r="B1979" s="13" t="s">
        <v>2210</v>
      </c>
      <c r="D1979" s="89"/>
      <c r="F1979" s="87"/>
      <c r="G1979" s="13" t="s">
        <v>251</v>
      </c>
      <c r="H1979" s="88"/>
      <c r="J1979" s="13" t="s">
        <v>216</v>
      </c>
      <c r="K1979" s="90"/>
      <c r="L1979" s="13" t="s">
        <v>195</v>
      </c>
    </row>
    <row r="1980" customFormat="false" ht="13.5" hidden="false" customHeight="false" outlineLevel="0" collapsed="false">
      <c r="A1980" s="89"/>
      <c r="B1980" s="13" t="s">
        <v>2211</v>
      </c>
      <c r="D1980" s="89"/>
      <c r="F1980" s="87"/>
      <c r="G1980" s="13" t="s">
        <v>220</v>
      </c>
      <c r="H1980" s="88"/>
      <c r="J1980" s="13" t="s">
        <v>216</v>
      </c>
      <c r="K1980" s="90"/>
      <c r="L1980" s="13" t="s">
        <v>190</v>
      </c>
    </row>
    <row r="1981" customFormat="false" ht="13.5" hidden="false" customHeight="false" outlineLevel="0" collapsed="false">
      <c r="A1981" s="89"/>
      <c r="B1981" s="13" t="s">
        <v>2212</v>
      </c>
      <c r="D1981" s="89"/>
      <c r="F1981" s="87"/>
      <c r="G1981" s="13" t="s">
        <v>215</v>
      </c>
      <c r="H1981" s="88"/>
      <c r="J1981" s="13" t="s">
        <v>216</v>
      </c>
      <c r="K1981" s="90"/>
      <c r="L1981" s="13" t="s">
        <v>190</v>
      </c>
    </row>
    <row r="1982" customFormat="false" ht="13.5" hidden="false" customHeight="false" outlineLevel="0" collapsed="false">
      <c r="A1982" s="89"/>
      <c r="B1982" s="13" t="s">
        <v>2213</v>
      </c>
      <c r="D1982" s="89"/>
      <c r="F1982" s="87"/>
      <c r="G1982" s="13" t="s">
        <v>215</v>
      </c>
      <c r="H1982" s="88"/>
      <c r="J1982" s="13" t="s">
        <v>216</v>
      </c>
      <c r="K1982" s="90"/>
      <c r="L1982" s="13" t="s">
        <v>190</v>
      </c>
    </row>
    <row r="1983" customFormat="false" ht="13.5" hidden="false" customHeight="false" outlineLevel="0" collapsed="false">
      <c r="A1983" s="89"/>
      <c r="B1983" s="13" t="s">
        <v>2214</v>
      </c>
      <c r="D1983" s="89"/>
      <c r="F1983" s="87"/>
      <c r="G1983" s="13" t="s">
        <v>257</v>
      </c>
      <c r="H1983" s="88"/>
      <c r="J1983" s="13" t="n">
        <v>20</v>
      </c>
      <c r="K1983" s="90"/>
      <c r="L1983" s="13" t="s">
        <v>195</v>
      </c>
    </row>
    <row r="1984" customFormat="false" ht="13.5" hidden="false" customHeight="false" outlineLevel="0" collapsed="false">
      <c r="A1984" s="89"/>
      <c r="B1984" s="13" t="s">
        <v>2215</v>
      </c>
      <c r="D1984" s="89"/>
      <c r="F1984" s="87"/>
      <c r="G1984" s="13" t="s">
        <v>220</v>
      </c>
      <c r="H1984" s="88"/>
      <c r="J1984" s="13" t="s">
        <v>216</v>
      </c>
      <c r="K1984" s="90"/>
      <c r="L1984" s="13" t="s">
        <v>190</v>
      </c>
    </row>
    <row r="1985" customFormat="false" ht="13.5" hidden="false" customHeight="false" outlineLevel="0" collapsed="false">
      <c r="A1985" s="89"/>
      <c r="B1985" s="13" t="s">
        <v>2216</v>
      </c>
      <c r="D1985" s="89"/>
      <c r="F1985" s="87"/>
      <c r="G1985" s="13" t="s">
        <v>215</v>
      </c>
      <c r="H1985" s="88"/>
      <c r="J1985" s="13" t="s">
        <v>216</v>
      </c>
      <c r="K1985" s="90"/>
      <c r="L1985" s="13" t="s">
        <v>190</v>
      </c>
    </row>
    <row r="1986" customFormat="false" ht="13.5" hidden="false" customHeight="false" outlineLevel="0" collapsed="false">
      <c r="A1986" s="89"/>
      <c r="B1986" s="13" t="s">
        <v>2217</v>
      </c>
      <c r="D1986" s="89"/>
      <c r="F1986" s="87"/>
      <c r="G1986" s="13" t="s">
        <v>215</v>
      </c>
      <c r="H1986" s="88"/>
      <c r="J1986" s="13" t="s">
        <v>216</v>
      </c>
      <c r="K1986" s="90"/>
      <c r="L1986" s="13" t="s">
        <v>190</v>
      </c>
    </row>
    <row r="1987" customFormat="false" ht="13.5" hidden="false" customHeight="false" outlineLevel="0" collapsed="false">
      <c r="A1987" s="89"/>
      <c r="B1987" s="13" t="s">
        <v>2218</v>
      </c>
      <c r="D1987" s="89"/>
      <c r="F1987" s="87"/>
      <c r="G1987" s="13" t="s">
        <v>220</v>
      </c>
      <c r="H1987" s="88"/>
      <c r="J1987" s="13" t="s">
        <v>216</v>
      </c>
      <c r="K1987" s="90"/>
      <c r="L1987" s="13" t="s">
        <v>195</v>
      </c>
    </row>
    <row r="1988" customFormat="false" ht="13.5" hidden="false" customHeight="false" outlineLevel="0" collapsed="false">
      <c r="A1988" s="89"/>
      <c r="B1988" s="13" t="s">
        <v>2219</v>
      </c>
      <c r="D1988" s="89"/>
      <c r="F1988" s="87"/>
      <c r="G1988" s="13" t="s">
        <v>218</v>
      </c>
      <c r="H1988" s="88"/>
      <c r="J1988" s="13" t="s">
        <v>216</v>
      </c>
      <c r="K1988" s="90"/>
      <c r="L1988" s="13" t="s">
        <v>190</v>
      </c>
    </row>
    <row r="1989" customFormat="false" ht="13.5" hidden="false" customHeight="false" outlineLevel="0" collapsed="false">
      <c r="A1989" s="89"/>
      <c r="B1989" s="13" t="s">
        <v>2220</v>
      </c>
      <c r="D1989" s="89"/>
      <c r="F1989" s="87"/>
      <c r="G1989" s="13" t="s">
        <v>215</v>
      </c>
      <c r="H1989" s="88"/>
      <c r="J1989" s="13" t="s">
        <v>216</v>
      </c>
      <c r="K1989" s="90"/>
      <c r="L1989" s="13" t="s">
        <v>190</v>
      </c>
    </row>
    <row r="1990" customFormat="false" ht="13.5" hidden="false" customHeight="false" outlineLevel="0" collapsed="false">
      <c r="A1990" s="89"/>
      <c r="B1990" s="13" t="s">
        <v>2221</v>
      </c>
      <c r="D1990" s="89"/>
      <c r="F1990" s="87"/>
      <c r="G1990" s="13" t="s">
        <v>215</v>
      </c>
      <c r="H1990" s="88"/>
      <c r="J1990" s="13" t="s">
        <v>216</v>
      </c>
      <c r="K1990" s="90"/>
      <c r="L1990" s="13" t="s">
        <v>190</v>
      </c>
    </row>
    <row r="1991" customFormat="false" ht="13.5" hidden="false" customHeight="false" outlineLevel="0" collapsed="false">
      <c r="A1991" s="89"/>
      <c r="B1991" s="13" t="s">
        <v>2222</v>
      </c>
      <c r="D1991" s="89"/>
      <c r="F1991" s="87"/>
      <c r="G1991" s="13" t="s">
        <v>218</v>
      </c>
      <c r="H1991" s="88"/>
      <c r="J1991" s="13" t="s">
        <v>216</v>
      </c>
      <c r="K1991" s="90"/>
      <c r="L1991" s="13" t="s">
        <v>190</v>
      </c>
    </row>
    <row r="1992" customFormat="false" ht="13.5" hidden="false" customHeight="false" outlineLevel="0" collapsed="false">
      <c r="A1992" s="89"/>
      <c r="B1992" s="13" t="s">
        <v>2223</v>
      </c>
      <c r="D1992" s="89"/>
      <c r="F1992" s="87"/>
      <c r="G1992" s="13" t="s">
        <v>220</v>
      </c>
      <c r="H1992" s="88"/>
      <c r="J1992" s="13" t="s">
        <v>216</v>
      </c>
      <c r="K1992" s="90"/>
      <c r="L1992" s="13" t="s">
        <v>190</v>
      </c>
    </row>
    <row r="1993" customFormat="false" ht="13.5" hidden="false" customHeight="false" outlineLevel="0" collapsed="false">
      <c r="A1993" s="89"/>
      <c r="B1993" s="13" t="s">
        <v>2224</v>
      </c>
      <c r="D1993" s="89"/>
      <c r="F1993" s="87"/>
      <c r="G1993" s="13" t="s">
        <v>218</v>
      </c>
      <c r="H1993" s="88"/>
      <c r="J1993" s="13" t="s">
        <v>216</v>
      </c>
      <c r="K1993" s="90"/>
      <c r="L1993" s="13" t="s">
        <v>190</v>
      </c>
    </row>
    <row r="1994" customFormat="false" ht="13.5" hidden="false" customHeight="false" outlineLevel="0" collapsed="false">
      <c r="A1994" s="89"/>
      <c r="B1994" s="13" t="s">
        <v>2225</v>
      </c>
      <c r="D1994" s="89"/>
      <c r="F1994" s="87"/>
      <c r="G1994" s="13" t="s">
        <v>215</v>
      </c>
      <c r="H1994" s="88"/>
      <c r="J1994" s="13" t="s">
        <v>216</v>
      </c>
      <c r="K1994" s="90"/>
      <c r="L1994" s="13" t="s">
        <v>190</v>
      </c>
    </row>
    <row r="1995" customFormat="false" ht="13.5" hidden="false" customHeight="false" outlineLevel="0" collapsed="false">
      <c r="A1995" s="89"/>
      <c r="B1995" s="13" t="s">
        <v>2226</v>
      </c>
      <c r="D1995" s="89"/>
      <c r="F1995" s="87"/>
      <c r="G1995" s="13" t="s">
        <v>222</v>
      </c>
      <c r="H1995" s="88"/>
      <c r="J1995" s="13" t="s">
        <v>216</v>
      </c>
      <c r="K1995" s="90"/>
      <c r="L1995" s="13" t="s">
        <v>190</v>
      </c>
    </row>
    <row r="1996" customFormat="false" ht="13.5" hidden="false" customHeight="false" outlineLevel="0" collapsed="false">
      <c r="A1996" s="89"/>
      <c r="B1996" s="13" t="s">
        <v>2227</v>
      </c>
      <c r="D1996" s="89"/>
      <c r="F1996" s="87"/>
      <c r="G1996" s="13" t="s">
        <v>220</v>
      </c>
      <c r="H1996" s="88"/>
      <c r="J1996" s="13" t="s">
        <v>216</v>
      </c>
      <c r="K1996" s="90"/>
      <c r="L1996" s="13" t="s">
        <v>190</v>
      </c>
    </row>
    <row r="1997" customFormat="false" ht="13.5" hidden="false" customHeight="false" outlineLevel="0" collapsed="false">
      <c r="A1997" s="89"/>
      <c r="B1997" s="13" t="s">
        <v>2228</v>
      </c>
      <c r="D1997" s="89"/>
      <c r="F1997" s="87"/>
      <c r="G1997" s="13" t="s">
        <v>220</v>
      </c>
      <c r="H1997" s="88"/>
      <c r="J1997" s="13" t="s">
        <v>216</v>
      </c>
      <c r="K1997" s="90"/>
      <c r="L1997" s="13" t="s">
        <v>190</v>
      </c>
    </row>
    <row r="1998" customFormat="false" ht="13.5" hidden="false" customHeight="false" outlineLevel="0" collapsed="false">
      <c r="A1998" s="89"/>
      <c r="B1998" s="13" t="s">
        <v>2229</v>
      </c>
      <c r="D1998" s="89"/>
      <c r="F1998" s="87"/>
      <c r="G1998" s="13" t="s">
        <v>222</v>
      </c>
      <c r="H1998" s="88"/>
      <c r="J1998" s="13" t="s">
        <v>216</v>
      </c>
      <c r="K1998" s="90"/>
      <c r="L1998" s="13" t="s">
        <v>190</v>
      </c>
    </row>
    <row r="1999" customFormat="false" ht="13.5" hidden="false" customHeight="false" outlineLevel="0" collapsed="false">
      <c r="A1999" s="89"/>
      <c r="B1999" s="13" t="s">
        <v>2230</v>
      </c>
      <c r="D1999" s="89"/>
      <c r="F1999" s="87"/>
      <c r="G1999" s="13" t="s">
        <v>220</v>
      </c>
      <c r="H1999" s="88"/>
      <c r="J1999" s="13" t="s">
        <v>216</v>
      </c>
      <c r="K1999" s="90"/>
      <c r="L1999" s="13" t="s">
        <v>190</v>
      </c>
    </row>
    <row r="2000" customFormat="false" ht="13.5" hidden="false" customHeight="false" outlineLevel="0" collapsed="false">
      <c r="A2000" s="89"/>
      <c r="B2000" s="13" t="s">
        <v>2231</v>
      </c>
      <c r="D2000" s="89"/>
      <c r="F2000" s="87"/>
      <c r="G2000" s="13" t="s">
        <v>251</v>
      </c>
      <c r="H2000" s="88"/>
      <c r="J2000" s="13" t="s">
        <v>216</v>
      </c>
      <c r="K2000" s="90"/>
      <c r="L2000" s="13" t="s">
        <v>195</v>
      </c>
    </row>
    <row r="2001" customFormat="false" ht="13.5" hidden="false" customHeight="false" outlineLevel="0" collapsed="false">
      <c r="A2001" s="89"/>
      <c r="B2001" s="13" t="s">
        <v>2232</v>
      </c>
      <c r="D2001" s="89"/>
      <c r="F2001" s="87"/>
      <c r="G2001" s="13" t="s">
        <v>220</v>
      </c>
      <c r="H2001" s="88"/>
      <c r="J2001" s="13" t="s">
        <v>216</v>
      </c>
      <c r="K2001" s="90"/>
      <c r="L2001" s="13" t="s">
        <v>190</v>
      </c>
    </row>
    <row r="2002" customFormat="false" ht="13.5" hidden="false" customHeight="false" outlineLevel="0" collapsed="false">
      <c r="A2002" s="89"/>
      <c r="B2002" s="13" t="s">
        <v>2233</v>
      </c>
      <c r="D2002" s="89"/>
      <c r="F2002" s="87"/>
      <c r="G2002" s="13" t="s">
        <v>220</v>
      </c>
      <c r="H2002" s="88"/>
      <c r="J2002" s="13" t="s">
        <v>216</v>
      </c>
      <c r="K2002" s="90"/>
      <c r="L2002" s="13" t="s">
        <v>190</v>
      </c>
    </row>
    <row r="2003" customFormat="false" ht="13.5" hidden="false" customHeight="false" outlineLevel="0" collapsed="false">
      <c r="A2003" s="89"/>
      <c r="B2003" s="13" t="s">
        <v>2234</v>
      </c>
      <c r="D2003" s="89"/>
      <c r="F2003" s="87"/>
      <c r="G2003" s="13" t="s">
        <v>220</v>
      </c>
      <c r="H2003" s="88"/>
      <c r="J2003" s="13" t="s">
        <v>216</v>
      </c>
      <c r="K2003" s="90"/>
      <c r="L2003" s="13" t="s">
        <v>190</v>
      </c>
    </row>
    <row r="2004" customFormat="false" ht="13.5" hidden="false" customHeight="false" outlineLevel="0" collapsed="false">
      <c r="A2004" s="89"/>
      <c r="B2004" s="13" t="s">
        <v>2235</v>
      </c>
      <c r="D2004" s="89"/>
      <c r="F2004" s="87"/>
      <c r="G2004" s="13" t="s">
        <v>215</v>
      </c>
      <c r="H2004" s="88"/>
      <c r="J2004" s="13" t="n">
        <v>40</v>
      </c>
      <c r="K2004" s="90"/>
      <c r="L2004" s="13" t="s">
        <v>190</v>
      </c>
    </row>
    <row r="2005" customFormat="false" ht="13.5" hidden="false" customHeight="false" outlineLevel="0" collapsed="false">
      <c r="A2005" s="89"/>
      <c r="B2005" s="13" t="s">
        <v>2236</v>
      </c>
      <c r="D2005" s="89"/>
      <c r="F2005" s="87"/>
      <c r="G2005" s="13" t="s">
        <v>220</v>
      </c>
      <c r="H2005" s="88"/>
      <c r="J2005" s="13" t="s">
        <v>216</v>
      </c>
      <c r="K2005" s="90"/>
      <c r="L2005" s="13" t="s">
        <v>190</v>
      </c>
    </row>
    <row r="2006" customFormat="false" ht="13.5" hidden="false" customHeight="false" outlineLevel="0" collapsed="false">
      <c r="A2006" s="89"/>
      <c r="B2006" s="13" t="s">
        <v>2237</v>
      </c>
      <c r="D2006" s="89"/>
      <c r="F2006" s="87"/>
      <c r="G2006" s="13" t="s">
        <v>220</v>
      </c>
      <c r="H2006" s="88"/>
      <c r="J2006" s="13" t="s">
        <v>216</v>
      </c>
      <c r="K2006" s="90"/>
      <c r="L2006" s="13" t="s">
        <v>190</v>
      </c>
    </row>
    <row r="2007" customFormat="false" ht="13.5" hidden="false" customHeight="false" outlineLevel="0" collapsed="false">
      <c r="A2007" s="89"/>
      <c r="B2007" s="13" t="s">
        <v>2238</v>
      </c>
      <c r="D2007" s="89"/>
      <c r="F2007" s="87"/>
      <c r="G2007" s="13" t="s">
        <v>224</v>
      </c>
      <c r="H2007" s="88"/>
      <c r="J2007" s="13" t="n">
        <v>20</v>
      </c>
      <c r="K2007" s="90"/>
      <c r="L2007" s="13" t="s">
        <v>197</v>
      </c>
    </row>
    <row r="2008" customFormat="false" ht="13.5" hidden="false" customHeight="false" outlineLevel="0" collapsed="false">
      <c r="A2008" s="89"/>
      <c r="B2008" s="13" t="s">
        <v>2239</v>
      </c>
      <c r="D2008" s="89"/>
      <c r="F2008" s="87"/>
      <c r="G2008" s="13" t="s">
        <v>222</v>
      </c>
      <c r="H2008" s="88"/>
      <c r="J2008" s="13" t="s">
        <v>216</v>
      </c>
      <c r="K2008" s="90"/>
      <c r="L2008" s="13" t="s">
        <v>190</v>
      </c>
    </row>
    <row r="2009" customFormat="false" ht="13.5" hidden="false" customHeight="false" outlineLevel="0" collapsed="false">
      <c r="A2009" s="89"/>
      <c r="B2009" s="13" t="s">
        <v>2240</v>
      </c>
      <c r="D2009" s="89"/>
      <c r="F2009" s="87"/>
      <c r="G2009" s="13" t="s">
        <v>224</v>
      </c>
      <c r="H2009" s="88"/>
      <c r="J2009" s="13" t="n">
        <v>40</v>
      </c>
      <c r="K2009" s="90"/>
      <c r="L2009" s="13" t="s">
        <v>190</v>
      </c>
    </row>
    <row r="2010" customFormat="false" ht="13.5" hidden="false" customHeight="false" outlineLevel="0" collapsed="false">
      <c r="A2010" s="89"/>
      <c r="B2010" s="13" t="s">
        <v>2241</v>
      </c>
      <c r="D2010" s="89"/>
      <c r="F2010" s="87"/>
      <c r="G2010" s="13" t="s">
        <v>215</v>
      </c>
      <c r="H2010" s="88"/>
      <c r="J2010" s="13" t="n">
        <v>20</v>
      </c>
      <c r="K2010" s="90"/>
      <c r="L2010" s="13" t="s">
        <v>190</v>
      </c>
    </row>
    <row r="2011" customFormat="false" ht="13.5" hidden="false" customHeight="false" outlineLevel="0" collapsed="false">
      <c r="A2011" s="89"/>
      <c r="B2011" s="13" t="s">
        <v>2242</v>
      </c>
      <c r="D2011" s="89"/>
      <c r="F2011" s="87"/>
      <c r="G2011" s="13" t="s">
        <v>222</v>
      </c>
      <c r="H2011" s="88"/>
      <c r="J2011" s="13" t="s">
        <v>216</v>
      </c>
      <c r="K2011" s="90"/>
      <c r="L2011" s="13" t="s">
        <v>190</v>
      </c>
    </row>
    <row r="2012" customFormat="false" ht="13.5" hidden="false" customHeight="false" outlineLevel="0" collapsed="false">
      <c r="A2012" s="89"/>
      <c r="B2012" s="13" t="s">
        <v>2243</v>
      </c>
      <c r="D2012" s="89"/>
      <c r="F2012" s="87"/>
      <c r="G2012" s="13" t="s">
        <v>220</v>
      </c>
      <c r="H2012" s="88"/>
      <c r="J2012" s="13" t="s">
        <v>216</v>
      </c>
      <c r="K2012" s="90"/>
      <c r="L2012" s="13" t="s">
        <v>190</v>
      </c>
    </row>
    <row r="2013" customFormat="false" ht="13.5" hidden="false" customHeight="false" outlineLevel="0" collapsed="false">
      <c r="A2013" s="89"/>
      <c r="B2013" s="13" t="s">
        <v>2244</v>
      </c>
      <c r="D2013" s="89"/>
      <c r="F2013" s="87"/>
      <c r="G2013" s="13" t="s">
        <v>215</v>
      </c>
      <c r="H2013" s="88"/>
      <c r="J2013" s="13" t="s">
        <v>216</v>
      </c>
      <c r="K2013" s="90"/>
      <c r="L2013" s="13" t="s">
        <v>190</v>
      </c>
    </row>
    <row r="2014" customFormat="false" ht="13.5" hidden="false" customHeight="false" outlineLevel="0" collapsed="false">
      <c r="A2014" s="89"/>
      <c r="B2014" s="13" t="s">
        <v>2245</v>
      </c>
      <c r="D2014" s="89"/>
      <c r="F2014" s="87"/>
      <c r="G2014" s="13" t="s">
        <v>224</v>
      </c>
      <c r="H2014" s="88"/>
      <c r="J2014" s="13" t="n">
        <v>40</v>
      </c>
      <c r="K2014" s="90"/>
      <c r="L2014" s="13" t="s">
        <v>195</v>
      </c>
    </row>
    <row r="2015" customFormat="false" ht="13.5" hidden="false" customHeight="false" outlineLevel="0" collapsed="false">
      <c r="A2015" s="89"/>
      <c r="B2015" s="13" t="s">
        <v>2246</v>
      </c>
      <c r="D2015" s="89"/>
      <c r="F2015" s="87"/>
      <c r="G2015" s="13" t="s">
        <v>215</v>
      </c>
      <c r="H2015" s="88"/>
      <c r="J2015" s="13" t="s">
        <v>216</v>
      </c>
      <c r="K2015" s="90"/>
      <c r="L2015" s="13" t="s">
        <v>190</v>
      </c>
    </row>
    <row r="2016" customFormat="false" ht="13.5" hidden="false" customHeight="false" outlineLevel="0" collapsed="false">
      <c r="A2016" s="89"/>
      <c r="B2016" s="13" t="s">
        <v>2247</v>
      </c>
      <c r="D2016" s="89"/>
      <c r="F2016" s="87"/>
      <c r="G2016" s="13" t="s">
        <v>220</v>
      </c>
      <c r="H2016" s="88"/>
      <c r="J2016" s="13" t="s">
        <v>216</v>
      </c>
      <c r="K2016" s="90"/>
      <c r="L2016" s="13" t="s">
        <v>190</v>
      </c>
    </row>
    <row r="2017" customFormat="false" ht="13.5" hidden="false" customHeight="false" outlineLevel="0" collapsed="false">
      <c r="A2017" s="89"/>
      <c r="B2017" s="13" t="s">
        <v>2248</v>
      </c>
      <c r="D2017" s="89"/>
      <c r="F2017" s="87"/>
      <c r="G2017" s="13" t="s">
        <v>220</v>
      </c>
      <c r="H2017" s="88"/>
      <c r="J2017" s="13" t="n">
        <v>20</v>
      </c>
      <c r="K2017" s="90"/>
      <c r="L2017" s="13" t="s">
        <v>190</v>
      </c>
    </row>
    <row r="2018" customFormat="false" ht="13.5" hidden="false" customHeight="false" outlineLevel="0" collapsed="false">
      <c r="A2018" s="89"/>
      <c r="B2018" s="13" t="s">
        <v>2249</v>
      </c>
      <c r="D2018" s="89"/>
      <c r="F2018" s="87"/>
      <c r="G2018" s="13" t="s">
        <v>222</v>
      </c>
      <c r="H2018" s="88"/>
      <c r="J2018" s="13" t="s">
        <v>216</v>
      </c>
      <c r="K2018" s="90"/>
      <c r="L2018" s="13" t="s">
        <v>190</v>
      </c>
    </row>
    <row r="2019" customFormat="false" ht="13.5" hidden="false" customHeight="false" outlineLevel="0" collapsed="false">
      <c r="A2019" s="89"/>
      <c r="B2019" s="13" t="s">
        <v>2250</v>
      </c>
      <c r="D2019" s="89"/>
      <c r="F2019" s="87"/>
      <c r="G2019" s="13" t="s">
        <v>215</v>
      </c>
      <c r="H2019" s="88"/>
      <c r="J2019" s="13" t="s">
        <v>216</v>
      </c>
      <c r="K2019" s="90"/>
      <c r="L2019" s="13" t="s">
        <v>190</v>
      </c>
    </row>
    <row r="2020" customFormat="false" ht="13.5" hidden="false" customHeight="false" outlineLevel="0" collapsed="false">
      <c r="A2020" s="89"/>
      <c r="B2020" s="13" t="s">
        <v>2251</v>
      </c>
      <c r="D2020" s="89"/>
      <c r="F2020" s="87"/>
      <c r="G2020" s="13" t="s">
        <v>215</v>
      </c>
      <c r="H2020" s="88"/>
      <c r="J2020" s="13" t="s">
        <v>216</v>
      </c>
      <c r="K2020" s="90"/>
      <c r="L2020" s="13" t="s">
        <v>190</v>
      </c>
    </row>
    <row r="2021" customFormat="false" ht="13.5" hidden="false" customHeight="false" outlineLevel="0" collapsed="false">
      <c r="A2021" s="89"/>
      <c r="B2021" s="13" t="s">
        <v>2252</v>
      </c>
      <c r="D2021" s="89"/>
      <c r="F2021" s="87"/>
      <c r="G2021" s="13" t="s">
        <v>215</v>
      </c>
      <c r="H2021" s="88"/>
      <c r="J2021" s="13" t="n">
        <v>40</v>
      </c>
      <c r="K2021" s="90"/>
      <c r="L2021" s="13" t="s">
        <v>190</v>
      </c>
    </row>
    <row r="2022" customFormat="false" ht="13.5" hidden="false" customHeight="false" outlineLevel="0" collapsed="false">
      <c r="A2022" s="89"/>
      <c r="B2022" s="13" t="s">
        <v>2253</v>
      </c>
      <c r="D2022" s="89"/>
      <c r="F2022" s="87"/>
      <c r="G2022" s="13" t="s">
        <v>220</v>
      </c>
      <c r="H2022" s="88"/>
      <c r="J2022" s="13" t="n">
        <v>20</v>
      </c>
      <c r="K2022" s="90"/>
      <c r="L2022" s="13" t="s">
        <v>190</v>
      </c>
    </row>
    <row r="2023" customFormat="false" ht="13.5" hidden="false" customHeight="false" outlineLevel="0" collapsed="false">
      <c r="A2023" s="89"/>
      <c r="B2023" s="13" t="s">
        <v>2254</v>
      </c>
      <c r="D2023" s="89"/>
      <c r="F2023" s="87"/>
      <c r="G2023" s="13" t="s">
        <v>224</v>
      </c>
      <c r="H2023" s="88"/>
      <c r="J2023" s="13" t="n">
        <v>40</v>
      </c>
      <c r="K2023" s="90"/>
      <c r="L2023" s="13" t="s">
        <v>195</v>
      </c>
    </row>
    <row r="2024" customFormat="false" ht="13.5" hidden="false" customHeight="false" outlineLevel="0" collapsed="false">
      <c r="A2024" s="89"/>
      <c r="B2024" s="13" t="s">
        <v>2255</v>
      </c>
      <c r="D2024" s="89"/>
      <c r="F2024" s="87"/>
      <c r="G2024" s="13" t="s">
        <v>224</v>
      </c>
      <c r="H2024" s="88"/>
      <c r="J2024" s="13" t="n">
        <v>40</v>
      </c>
      <c r="K2024" s="90"/>
      <c r="L2024" s="13" t="s">
        <v>190</v>
      </c>
    </row>
    <row r="2025" customFormat="false" ht="13.5" hidden="false" customHeight="false" outlineLevel="0" collapsed="false">
      <c r="A2025" s="89"/>
      <c r="B2025" s="13" t="s">
        <v>2256</v>
      </c>
      <c r="D2025" s="89"/>
      <c r="F2025" s="87"/>
      <c r="G2025" s="13" t="s">
        <v>220</v>
      </c>
      <c r="H2025" s="88"/>
      <c r="J2025" s="13" t="s">
        <v>216</v>
      </c>
      <c r="K2025" s="90"/>
      <c r="L2025" s="13" t="s">
        <v>190</v>
      </c>
    </row>
    <row r="2026" customFormat="false" ht="13.5" hidden="false" customHeight="false" outlineLevel="0" collapsed="false">
      <c r="A2026" s="89"/>
      <c r="B2026" s="13" t="s">
        <v>2257</v>
      </c>
      <c r="D2026" s="89"/>
      <c r="F2026" s="87"/>
      <c r="G2026" s="13" t="s">
        <v>220</v>
      </c>
      <c r="H2026" s="88"/>
      <c r="J2026" s="13" t="s">
        <v>216</v>
      </c>
      <c r="K2026" s="90"/>
      <c r="L2026" s="13" t="s">
        <v>190</v>
      </c>
    </row>
    <row r="2027" customFormat="false" ht="13.5" hidden="false" customHeight="false" outlineLevel="0" collapsed="false">
      <c r="A2027" s="89"/>
      <c r="B2027" s="13" t="s">
        <v>2258</v>
      </c>
      <c r="D2027" s="89"/>
      <c r="F2027" s="87"/>
      <c r="G2027" s="13" t="s">
        <v>220</v>
      </c>
      <c r="H2027" s="88"/>
      <c r="J2027" s="13" t="s">
        <v>216</v>
      </c>
      <c r="K2027" s="90"/>
      <c r="L2027" s="13" t="s">
        <v>190</v>
      </c>
    </row>
    <row r="2028" customFormat="false" ht="13.5" hidden="false" customHeight="false" outlineLevel="0" collapsed="false">
      <c r="A2028" s="89"/>
      <c r="B2028" s="13" t="s">
        <v>2259</v>
      </c>
      <c r="D2028" s="89"/>
      <c r="F2028" s="87"/>
      <c r="G2028" s="13" t="s">
        <v>220</v>
      </c>
      <c r="H2028" s="88"/>
      <c r="J2028" s="13" t="s">
        <v>216</v>
      </c>
      <c r="K2028" s="90"/>
      <c r="L2028" s="13" t="s">
        <v>190</v>
      </c>
    </row>
    <row r="2029" customFormat="false" ht="13.5" hidden="false" customHeight="false" outlineLevel="0" collapsed="false">
      <c r="A2029" s="89"/>
      <c r="B2029" s="13" t="s">
        <v>2260</v>
      </c>
      <c r="D2029" s="89"/>
      <c r="F2029" s="87"/>
      <c r="G2029" s="13" t="s">
        <v>215</v>
      </c>
      <c r="H2029" s="88"/>
      <c r="J2029" s="13" t="s">
        <v>216</v>
      </c>
      <c r="K2029" s="90"/>
      <c r="L2029" s="13" t="s">
        <v>190</v>
      </c>
    </row>
    <row r="2030" customFormat="false" ht="13.5" hidden="false" customHeight="false" outlineLevel="0" collapsed="false">
      <c r="A2030" s="89"/>
      <c r="B2030" s="13" t="s">
        <v>2261</v>
      </c>
      <c r="D2030" s="89"/>
      <c r="F2030" s="87"/>
      <c r="G2030" s="13" t="s">
        <v>257</v>
      </c>
      <c r="H2030" s="88"/>
      <c r="J2030" s="13" t="s">
        <v>216</v>
      </c>
      <c r="K2030" s="90"/>
      <c r="L2030" s="13" t="s">
        <v>195</v>
      </c>
    </row>
    <row r="2031" customFormat="false" ht="13.5" hidden="false" customHeight="false" outlineLevel="0" collapsed="false">
      <c r="A2031" s="89"/>
      <c r="B2031" s="13" t="s">
        <v>2262</v>
      </c>
      <c r="D2031" s="89"/>
      <c r="F2031" s="87"/>
      <c r="G2031" s="13" t="s">
        <v>220</v>
      </c>
      <c r="H2031" s="88"/>
      <c r="J2031" s="13" t="s">
        <v>216</v>
      </c>
      <c r="K2031" s="90"/>
      <c r="L2031" s="13" t="s">
        <v>195</v>
      </c>
    </row>
    <row r="2032" customFormat="false" ht="13.5" hidden="false" customHeight="false" outlineLevel="0" collapsed="false">
      <c r="A2032" s="89"/>
      <c r="B2032" s="13" t="s">
        <v>2263</v>
      </c>
      <c r="D2032" s="89"/>
      <c r="F2032" s="87"/>
      <c r="G2032" s="13" t="s">
        <v>215</v>
      </c>
      <c r="H2032" s="88"/>
      <c r="J2032" s="13" t="s">
        <v>216</v>
      </c>
      <c r="K2032" s="90"/>
      <c r="L2032" s="13" t="s">
        <v>190</v>
      </c>
    </row>
    <row r="2033" customFormat="false" ht="13.5" hidden="false" customHeight="false" outlineLevel="0" collapsed="false">
      <c r="A2033" s="89"/>
      <c r="B2033" s="13" t="s">
        <v>2264</v>
      </c>
      <c r="D2033" s="89"/>
      <c r="F2033" s="87"/>
      <c r="G2033" s="13" t="s">
        <v>218</v>
      </c>
      <c r="H2033" s="88"/>
      <c r="J2033" s="13" t="s">
        <v>216</v>
      </c>
      <c r="K2033" s="90"/>
      <c r="L2033" s="13" t="s">
        <v>190</v>
      </c>
    </row>
    <row r="2034" customFormat="false" ht="13.5" hidden="false" customHeight="false" outlineLevel="0" collapsed="false">
      <c r="A2034" s="89"/>
      <c r="B2034" s="13" t="s">
        <v>2265</v>
      </c>
      <c r="D2034" s="89"/>
      <c r="F2034" s="87"/>
      <c r="G2034" s="13" t="s">
        <v>215</v>
      </c>
      <c r="H2034" s="88"/>
      <c r="J2034" s="13" t="s">
        <v>216</v>
      </c>
      <c r="K2034" s="90"/>
      <c r="L2034" s="13" t="s">
        <v>190</v>
      </c>
    </row>
    <row r="2035" customFormat="false" ht="13.5" hidden="false" customHeight="false" outlineLevel="0" collapsed="false">
      <c r="A2035" s="89"/>
      <c r="B2035" s="13" t="s">
        <v>2266</v>
      </c>
      <c r="D2035" s="89"/>
      <c r="F2035" s="87"/>
      <c r="G2035" s="13" t="s">
        <v>218</v>
      </c>
      <c r="H2035" s="88"/>
      <c r="J2035" s="13" t="s">
        <v>216</v>
      </c>
      <c r="K2035" s="90"/>
      <c r="L2035" s="13" t="s">
        <v>190</v>
      </c>
    </row>
    <row r="2036" customFormat="false" ht="13.5" hidden="false" customHeight="false" outlineLevel="0" collapsed="false">
      <c r="A2036" s="89"/>
      <c r="B2036" s="13" t="s">
        <v>2267</v>
      </c>
      <c r="D2036" s="89"/>
      <c r="F2036" s="87"/>
      <c r="G2036" s="13" t="s">
        <v>222</v>
      </c>
      <c r="H2036" s="88"/>
      <c r="J2036" s="13" t="n">
        <v>20</v>
      </c>
      <c r="K2036" s="90"/>
      <c r="L2036" s="13" t="s">
        <v>190</v>
      </c>
    </row>
    <row r="2037" customFormat="false" ht="13.5" hidden="false" customHeight="false" outlineLevel="0" collapsed="false">
      <c r="A2037" s="89"/>
      <c r="B2037" s="13" t="s">
        <v>2268</v>
      </c>
      <c r="D2037" s="89"/>
      <c r="F2037" s="87"/>
      <c r="G2037" s="13" t="s">
        <v>215</v>
      </c>
      <c r="H2037" s="88"/>
      <c r="J2037" s="13" t="s">
        <v>216</v>
      </c>
      <c r="K2037" s="90"/>
      <c r="L2037" s="13" t="s">
        <v>190</v>
      </c>
    </row>
    <row r="2038" customFormat="false" ht="13.5" hidden="false" customHeight="false" outlineLevel="0" collapsed="false">
      <c r="A2038" s="89"/>
      <c r="B2038" s="13" t="s">
        <v>2269</v>
      </c>
      <c r="D2038" s="89"/>
      <c r="F2038" s="87"/>
      <c r="G2038" s="13" t="s">
        <v>251</v>
      </c>
      <c r="H2038" s="88"/>
      <c r="J2038" s="13" t="s">
        <v>216</v>
      </c>
      <c r="K2038" s="90"/>
      <c r="L2038" s="13" t="s">
        <v>195</v>
      </c>
    </row>
    <row r="2039" customFormat="false" ht="13.5" hidden="false" customHeight="false" outlineLevel="0" collapsed="false">
      <c r="A2039" s="89"/>
      <c r="B2039" s="13" t="s">
        <v>2270</v>
      </c>
      <c r="D2039" s="89"/>
      <c r="F2039" s="87"/>
      <c r="G2039" s="13" t="s">
        <v>218</v>
      </c>
      <c r="H2039" s="88"/>
      <c r="J2039" s="13" t="s">
        <v>216</v>
      </c>
      <c r="K2039" s="90"/>
      <c r="L2039" s="13" t="s">
        <v>190</v>
      </c>
    </row>
    <row r="2040" customFormat="false" ht="13.5" hidden="false" customHeight="false" outlineLevel="0" collapsed="false">
      <c r="A2040" s="89"/>
      <c r="B2040" s="13" t="s">
        <v>2271</v>
      </c>
      <c r="D2040" s="89"/>
      <c r="F2040" s="87"/>
      <c r="G2040" s="13" t="s">
        <v>215</v>
      </c>
      <c r="H2040" s="88"/>
      <c r="J2040" s="13" t="s">
        <v>216</v>
      </c>
      <c r="K2040" s="90"/>
      <c r="L2040" s="13" t="s">
        <v>190</v>
      </c>
    </row>
    <row r="2041" customFormat="false" ht="13.5" hidden="false" customHeight="false" outlineLevel="0" collapsed="false">
      <c r="A2041" s="89"/>
      <c r="B2041" s="13" t="s">
        <v>2272</v>
      </c>
      <c r="D2041" s="89"/>
      <c r="F2041" s="87"/>
      <c r="G2041" s="13" t="s">
        <v>224</v>
      </c>
      <c r="H2041" s="88"/>
      <c r="J2041" s="13" t="n">
        <v>40</v>
      </c>
      <c r="K2041" s="90"/>
      <c r="L2041" s="13" t="s">
        <v>190</v>
      </c>
    </row>
    <row r="2042" customFormat="false" ht="13.5" hidden="false" customHeight="false" outlineLevel="0" collapsed="false">
      <c r="A2042" s="89"/>
      <c r="B2042" s="13" t="s">
        <v>2273</v>
      </c>
      <c r="D2042" s="89"/>
      <c r="F2042" s="87"/>
      <c r="G2042" s="13" t="s">
        <v>224</v>
      </c>
      <c r="H2042" s="88"/>
      <c r="J2042" s="13" t="n">
        <v>20</v>
      </c>
      <c r="K2042" s="90"/>
      <c r="L2042" s="13" t="s">
        <v>195</v>
      </c>
    </row>
    <row r="2043" customFormat="false" ht="13.5" hidden="false" customHeight="false" outlineLevel="0" collapsed="false">
      <c r="A2043" s="89"/>
      <c r="B2043" s="13" t="s">
        <v>2274</v>
      </c>
      <c r="D2043" s="89"/>
      <c r="F2043" s="87"/>
      <c r="G2043" s="13" t="s">
        <v>653</v>
      </c>
      <c r="H2043" s="88"/>
      <c r="J2043" s="13" t="s">
        <v>216</v>
      </c>
      <c r="K2043" s="90"/>
      <c r="L2043" s="13" t="s">
        <v>195</v>
      </c>
    </row>
    <row r="2044" customFormat="false" ht="13.5" hidden="false" customHeight="false" outlineLevel="0" collapsed="false">
      <c r="A2044" s="89"/>
      <c r="B2044" s="13" t="s">
        <v>2275</v>
      </c>
      <c r="D2044" s="89"/>
      <c r="F2044" s="87"/>
      <c r="G2044" s="13" t="s">
        <v>653</v>
      </c>
      <c r="H2044" s="88"/>
      <c r="J2044" s="13" t="s">
        <v>216</v>
      </c>
      <c r="K2044" s="90"/>
      <c r="L2044" s="13" t="s">
        <v>190</v>
      </c>
    </row>
    <row r="2045" customFormat="false" ht="13.5" hidden="false" customHeight="false" outlineLevel="0" collapsed="false">
      <c r="A2045" s="89"/>
      <c r="B2045" s="13" t="s">
        <v>2276</v>
      </c>
      <c r="D2045" s="89"/>
      <c r="F2045" s="87"/>
      <c r="G2045" s="13" t="s">
        <v>220</v>
      </c>
      <c r="H2045" s="88"/>
      <c r="J2045" s="13" t="s">
        <v>216</v>
      </c>
      <c r="K2045" s="90"/>
      <c r="L2045" s="13" t="s">
        <v>190</v>
      </c>
    </row>
    <row r="2046" customFormat="false" ht="13.5" hidden="false" customHeight="false" outlineLevel="0" collapsed="false">
      <c r="A2046" s="89"/>
      <c r="B2046" s="13" t="s">
        <v>2277</v>
      </c>
      <c r="D2046" s="89"/>
      <c r="F2046" s="87"/>
      <c r="G2046" s="13" t="s">
        <v>220</v>
      </c>
      <c r="H2046" s="88"/>
      <c r="J2046" s="13" t="n">
        <v>20</v>
      </c>
      <c r="K2046" s="90"/>
      <c r="L2046" s="13" t="s">
        <v>190</v>
      </c>
    </row>
    <row r="2047" customFormat="false" ht="13.5" hidden="false" customHeight="false" outlineLevel="0" collapsed="false">
      <c r="A2047" s="89"/>
      <c r="B2047" s="13" t="s">
        <v>2278</v>
      </c>
      <c r="D2047" s="89"/>
      <c r="F2047" s="87"/>
      <c r="G2047" s="13" t="s">
        <v>215</v>
      </c>
      <c r="H2047" s="88"/>
      <c r="J2047" s="13" t="s">
        <v>216</v>
      </c>
      <c r="K2047" s="90"/>
      <c r="L2047" s="13" t="s">
        <v>190</v>
      </c>
    </row>
    <row r="2048" customFormat="false" ht="13.5" hidden="false" customHeight="false" outlineLevel="0" collapsed="false">
      <c r="A2048" s="89"/>
      <c r="B2048" s="13" t="s">
        <v>2279</v>
      </c>
      <c r="D2048" s="89"/>
      <c r="F2048" s="87"/>
      <c r="G2048" s="13" t="s">
        <v>220</v>
      </c>
      <c r="H2048" s="88"/>
      <c r="J2048" s="13" t="s">
        <v>216</v>
      </c>
      <c r="K2048" s="90"/>
      <c r="L2048" s="13" t="s">
        <v>190</v>
      </c>
    </row>
    <row r="2049" customFormat="false" ht="13.5" hidden="false" customHeight="false" outlineLevel="0" collapsed="false">
      <c r="A2049" s="89"/>
      <c r="B2049" s="13" t="s">
        <v>2280</v>
      </c>
      <c r="D2049" s="89"/>
      <c r="F2049" s="87"/>
      <c r="G2049" s="13" t="s">
        <v>224</v>
      </c>
      <c r="H2049" s="88"/>
      <c r="J2049" s="13" t="n">
        <v>40</v>
      </c>
      <c r="K2049" s="90"/>
      <c r="L2049" s="13" t="s">
        <v>190</v>
      </c>
    </row>
    <row r="2050" customFormat="false" ht="13.5" hidden="false" customHeight="false" outlineLevel="0" collapsed="false">
      <c r="A2050" s="89"/>
      <c r="B2050" s="13" t="s">
        <v>2281</v>
      </c>
      <c r="D2050" s="89"/>
      <c r="F2050" s="87"/>
      <c r="G2050" s="13" t="s">
        <v>224</v>
      </c>
      <c r="H2050" s="88"/>
      <c r="J2050" s="13" t="n">
        <v>40</v>
      </c>
      <c r="K2050" s="90"/>
      <c r="L2050" s="13" t="s">
        <v>197</v>
      </c>
    </row>
    <row r="2051" customFormat="false" ht="13.5" hidden="false" customHeight="false" outlineLevel="0" collapsed="false">
      <c r="A2051" s="89"/>
      <c r="B2051" s="13" t="s">
        <v>2282</v>
      </c>
      <c r="D2051" s="89"/>
      <c r="F2051" s="87"/>
      <c r="G2051" s="13" t="s">
        <v>224</v>
      </c>
      <c r="H2051" s="88"/>
      <c r="J2051" s="13" t="n">
        <v>40</v>
      </c>
      <c r="K2051" s="90"/>
      <c r="L2051" s="13" t="s">
        <v>195</v>
      </c>
    </row>
    <row r="2052" customFormat="false" ht="13.5" hidden="false" customHeight="false" outlineLevel="0" collapsed="false">
      <c r="A2052" s="89"/>
      <c r="B2052" s="13" t="s">
        <v>2283</v>
      </c>
      <c r="D2052" s="89"/>
      <c r="F2052" s="87"/>
      <c r="G2052" s="13" t="s">
        <v>224</v>
      </c>
      <c r="H2052" s="88"/>
      <c r="J2052" s="13" t="n">
        <v>40</v>
      </c>
      <c r="K2052" s="90"/>
      <c r="L2052" s="13" t="s">
        <v>195</v>
      </c>
    </row>
    <row r="2053" customFormat="false" ht="13.5" hidden="false" customHeight="false" outlineLevel="0" collapsed="false">
      <c r="A2053" s="89"/>
      <c r="B2053" s="13" t="s">
        <v>2284</v>
      </c>
      <c r="D2053" s="89"/>
      <c r="F2053" s="87"/>
      <c r="G2053" s="13" t="s">
        <v>224</v>
      </c>
      <c r="H2053" s="88"/>
      <c r="J2053" s="13" t="n">
        <v>20</v>
      </c>
      <c r="K2053" s="90"/>
      <c r="L2053" s="13" t="s">
        <v>195</v>
      </c>
    </row>
    <row r="2054" customFormat="false" ht="13.5" hidden="false" customHeight="false" outlineLevel="0" collapsed="false">
      <c r="A2054" s="89"/>
      <c r="B2054" s="13" t="s">
        <v>2285</v>
      </c>
      <c r="D2054" s="89"/>
      <c r="F2054" s="87"/>
      <c r="G2054" s="13" t="s">
        <v>215</v>
      </c>
      <c r="H2054" s="88"/>
      <c r="J2054" s="13" t="s">
        <v>216</v>
      </c>
      <c r="K2054" s="90"/>
      <c r="L2054" s="13" t="s">
        <v>190</v>
      </c>
    </row>
    <row r="2055" customFormat="false" ht="13.5" hidden="false" customHeight="false" outlineLevel="0" collapsed="false">
      <c r="A2055" s="89"/>
      <c r="B2055" s="13" t="s">
        <v>2286</v>
      </c>
      <c r="D2055" s="89"/>
      <c r="F2055" s="87"/>
      <c r="G2055" s="13" t="s">
        <v>218</v>
      </c>
      <c r="H2055" s="88"/>
      <c r="J2055" s="13" t="s">
        <v>216</v>
      </c>
      <c r="K2055" s="90"/>
      <c r="L2055" s="13" t="s">
        <v>190</v>
      </c>
    </row>
    <row r="2056" customFormat="false" ht="13.5" hidden="false" customHeight="false" outlineLevel="0" collapsed="false">
      <c r="A2056" s="89"/>
      <c r="B2056" s="13" t="s">
        <v>2287</v>
      </c>
      <c r="D2056" s="89"/>
      <c r="F2056" s="87"/>
      <c r="G2056" s="13" t="s">
        <v>220</v>
      </c>
      <c r="H2056" s="88"/>
      <c r="J2056" s="13" t="s">
        <v>216</v>
      </c>
      <c r="K2056" s="90"/>
      <c r="L2056" s="13" t="s">
        <v>190</v>
      </c>
    </row>
    <row r="2057" customFormat="false" ht="13.5" hidden="false" customHeight="false" outlineLevel="0" collapsed="false">
      <c r="A2057" s="89"/>
      <c r="B2057" s="13" t="s">
        <v>2288</v>
      </c>
      <c r="D2057" s="89"/>
      <c r="F2057" s="87"/>
      <c r="G2057" s="13" t="s">
        <v>220</v>
      </c>
      <c r="H2057" s="88"/>
      <c r="J2057" s="13" t="s">
        <v>216</v>
      </c>
      <c r="K2057" s="90"/>
      <c r="L2057" s="13" t="s">
        <v>190</v>
      </c>
    </row>
    <row r="2058" customFormat="false" ht="13.5" hidden="false" customHeight="false" outlineLevel="0" collapsed="false">
      <c r="A2058" s="89"/>
      <c r="B2058" s="13" t="s">
        <v>2289</v>
      </c>
      <c r="D2058" s="89"/>
      <c r="F2058" s="87"/>
      <c r="G2058" s="13" t="s">
        <v>215</v>
      </c>
      <c r="H2058" s="88"/>
      <c r="J2058" s="13" t="s">
        <v>216</v>
      </c>
      <c r="K2058" s="90"/>
      <c r="L2058" s="13" t="s">
        <v>190</v>
      </c>
    </row>
    <row r="2059" customFormat="false" ht="13.5" hidden="false" customHeight="false" outlineLevel="0" collapsed="false">
      <c r="A2059" s="89"/>
      <c r="B2059" s="13" t="s">
        <v>2290</v>
      </c>
      <c r="D2059" s="89"/>
      <c r="F2059" s="87"/>
      <c r="G2059" s="13" t="s">
        <v>218</v>
      </c>
      <c r="H2059" s="88"/>
      <c r="J2059" s="13" t="s">
        <v>216</v>
      </c>
      <c r="K2059" s="90"/>
      <c r="L2059" s="13" t="s">
        <v>190</v>
      </c>
    </row>
    <row r="2060" customFormat="false" ht="13.5" hidden="false" customHeight="false" outlineLevel="0" collapsed="false">
      <c r="A2060" s="89"/>
      <c r="B2060" s="13" t="s">
        <v>2291</v>
      </c>
      <c r="D2060" s="89"/>
      <c r="F2060" s="87"/>
      <c r="G2060" s="13" t="s">
        <v>218</v>
      </c>
      <c r="H2060" s="88"/>
      <c r="J2060" s="13" t="s">
        <v>216</v>
      </c>
      <c r="K2060" s="90"/>
      <c r="L2060" s="13" t="s">
        <v>190</v>
      </c>
    </row>
    <row r="2061" customFormat="false" ht="13.5" hidden="false" customHeight="false" outlineLevel="0" collapsed="false">
      <c r="A2061" s="89"/>
      <c r="B2061" s="13" t="s">
        <v>2292</v>
      </c>
      <c r="D2061" s="89"/>
      <c r="F2061" s="87"/>
      <c r="G2061" s="13" t="s">
        <v>220</v>
      </c>
      <c r="H2061" s="88"/>
      <c r="J2061" s="13" t="s">
        <v>216</v>
      </c>
      <c r="K2061" s="90"/>
      <c r="L2061" s="13" t="s">
        <v>190</v>
      </c>
    </row>
    <row r="2062" customFormat="false" ht="13.5" hidden="false" customHeight="false" outlineLevel="0" collapsed="false">
      <c r="A2062" s="89"/>
      <c r="B2062" s="13" t="s">
        <v>2293</v>
      </c>
      <c r="D2062" s="89"/>
      <c r="F2062" s="87"/>
      <c r="G2062" s="13" t="s">
        <v>220</v>
      </c>
      <c r="H2062" s="88"/>
      <c r="J2062" s="13" t="s">
        <v>216</v>
      </c>
      <c r="K2062" s="90"/>
      <c r="L2062" s="13" t="s">
        <v>190</v>
      </c>
    </row>
    <row r="2063" customFormat="false" ht="13.5" hidden="false" customHeight="false" outlineLevel="0" collapsed="false">
      <c r="A2063" s="89"/>
      <c r="B2063" s="13" t="s">
        <v>2294</v>
      </c>
      <c r="D2063" s="89"/>
      <c r="F2063" s="87"/>
      <c r="G2063" s="13" t="s">
        <v>215</v>
      </c>
      <c r="H2063" s="88"/>
      <c r="J2063" s="13" t="s">
        <v>216</v>
      </c>
      <c r="K2063" s="90"/>
      <c r="L2063" s="13" t="s">
        <v>190</v>
      </c>
    </row>
    <row r="2064" customFormat="false" ht="13.5" hidden="false" customHeight="false" outlineLevel="0" collapsed="false">
      <c r="A2064" s="89"/>
      <c r="B2064" s="13" t="s">
        <v>2295</v>
      </c>
      <c r="D2064" s="89"/>
      <c r="F2064" s="87"/>
      <c r="G2064" s="13" t="s">
        <v>220</v>
      </c>
      <c r="H2064" s="88"/>
      <c r="J2064" s="13" t="s">
        <v>216</v>
      </c>
      <c r="K2064" s="90"/>
      <c r="L2064" s="13" t="s">
        <v>190</v>
      </c>
    </row>
    <row r="2065" customFormat="false" ht="13.5" hidden="false" customHeight="false" outlineLevel="0" collapsed="false">
      <c r="A2065" s="89"/>
      <c r="B2065" s="13" t="s">
        <v>2296</v>
      </c>
      <c r="D2065" s="89"/>
      <c r="F2065" s="87"/>
      <c r="G2065" s="13" t="s">
        <v>224</v>
      </c>
      <c r="H2065" s="88"/>
      <c r="J2065" s="13" t="n">
        <v>20</v>
      </c>
      <c r="L2065" s="13" t="s">
        <v>195</v>
      </c>
    </row>
    <row r="2066" customFormat="false" ht="13.5" hidden="false" customHeight="false" outlineLevel="0" collapsed="false">
      <c r="A2066" s="89"/>
      <c r="B2066" s="13" t="s">
        <v>2297</v>
      </c>
      <c r="D2066" s="89"/>
      <c r="F2066" s="87"/>
      <c r="G2066" s="13" t="s">
        <v>224</v>
      </c>
      <c r="H2066" s="88"/>
      <c r="J2066" s="13" t="n">
        <v>40</v>
      </c>
      <c r="K2066" s="90"/>
      <c r="L2066" s="13" t="s">
        <v>195</v>
      </c>
    </row>
    <row r="2067" customFormat="false" ht="13.5" hidden="false" customHeight="false" outlineLevel="0" collapsed="false">
      <c r="A2067" s="89"/>
      <c r="B2067" s="13" t="s">
        <v>2298</v>
      </c>
      <c r="D2067" s="89"/>
      <c r="F2067" s="87"/>
      <c r="G2067" s="13" t="s">
        <v>224</v>
      </c>
      <c r="H2067" s="88"/>
      <c r="J2067" s="13" t="n">
        <v>40</v>
      </c>
      <c r="K2067" s="90"/>
      <c r="L2067" s="13" t="s">
        <v>195</v>
      </c>
    </row>
    <row r="2068" customFormat="false" ht="13.5" hidden="false" customHeight="false" outlineLevel="0" collapsed="false">
      <c r="A2068" s="89"/>
      <c r="B2068" s="13" t="s">
        <v>2299</v>
      </c>
      <c r="D2068" s="89"/>
      <c r="F2068" s="87"/>
      <c r="G2068" s="13" t="s">
        <v>220</v>
      </c>
      <c r="H2068" s="88"/>
      <c r="J2068" s="13" t="n">
        <v>40</v>
      </c>
      <c r="K2068" s="90"/>
      <c r="L2068" s="13" t="s">
        <v>190</v>
      </c>
    </row>
    <row r="2069" customFormat="false" ht="13.5" hidden="false" customHeight="false" outlineLevel="0" collapsed="false">
      <c r="A2069" s="89"/>
      <c r="B2069" s="13" t="s">
        <v>2300</v>
      </c>
      <c r="D2069" s="89"/>
      <c r="F2069" s="87"/>
      <c r="G2069" s="13" t="s">
        <v>220</v>
      </c>
      <c r="H2069" s="88"/>
      <c r="J2069" s="13" t="s">
        <v>216</v>
      </c>
      <c r="K2069" s="90"/>
      <c r="L2069" s="13" t="s">
        <v>190</v>
      </c>
    </row>
    <row r="2070" customFormat="false" ht="13.5" hidden="false" customHeight="false" outlineLevel="0" collapsed="false">
      <c r="A2070" s="89"/>
      <c r="B2070" s="13" t="s">
        <v>2301</v>
      </c>
      <c r="D2070" s="89"/>
      <c r="F2070" s="87"/>
      <c r="G2070" s="13" t="s">
        <v>220</v>
      </c>
      <c r="H2070" s="88"/>
      <c r="J2070" s="13" t="s">
        <v>216</v>
      </c>
      <c r="K2070" s="90"/>
      <c r="L2070" s="13" t="s">
        <v>190</v>
      </c>
    </row>
    <row r="2071" customFormat="false" ht="13.5" hidden="false" customHeight="false" outlineLevel="0" collapsed="false">
      <c r="A2071" s="89"/>
      <c r="B2071" s="13" t="s">
        <v>2302</v>
      </c>
      <c r="D2071" s="89"/>
      <c r="F2071" s="87"/>
      <c r="G2071" s="13" t="s">
        <v>220</v>
      </c>
      <c r="H2071" s="88"/>
      <c r="J2071" s="13" t="s">
        <v>216</v>
      </c>
      <c r="K2071" s="90"/>
      <c r="L2071" s="13" t="s">
        <v>190</v>
      </c>
    </row>
    <row r="2072" customFormat="false" ht="13.5" hidden="false" customHeight="false" outlineLevel="0" collapsed="false">
      <c r="A2072" s="89"/>
      <c r="B2072" s="13" t="s">
        <v>2303</v>
      </c>
      <c r="D2072" s="89"/>
      <c r="F2072" s="87"/>
      <c r="G2072" s="13" t="s">
        <v>222</v>
      </c>
      <c r="H2072" s="88"/>
      <c r="J2072" s="13" t="n">
        <v>20</v>
      </c>
      <c r="K2072" s="90"/>
      <c r="L2072" s="13" t="s">
        <v>190</v>
      </c>
    </row>
    <row r="2073" customFormat="false" ht="13.5" hidden="false" customHeight="false" outlineLevel="0" collapsed="false">
      <c r="A2073" s="89"/>
      <c r="B2073" s="13" t="s">
        <v>2304</v>
      </c>
      <c r="D2073" s="89"/>
      <c r="F2073" s="87"/>
      <c r="G2073" s="13" t="s">
        <v>224</v>
      </c>
      <c r="H2073" s="88"/>
      <c r="J2073" s="13" t="n">
        <v>40</v>
      </c>
      <c r="K2073" s="90"/>
      <c r="L2073" s="13" t="s">
        <v>195</v>
      </c>
    </row>
    <row r="2074" customFormat="false" ht="13.5" hidden="false" customHeight="false" outlineLevel="0" collapsed="false">
      <c r="A2074" s="89"/>
      <c r="B2074" s="13" t="s">
        <v>2305</v>
      </c>
      <c r="D2074" s="89"/>
      <c r="F2074" s="87"/>
      <c r="G2074" s="13" t="s">
        <v>215</v>
      </c>
      <c r="H2074" s="88"/>
      <c r="J2074" s="13" t="s">
        <v>216</v>
      </c>
      <c r="K2074" s="90"/>
      <c r="L2074" s="13" t="s">
        <v>190</v>
      </c>
    </row>
    <row r="2075" customFormat="false" ht="13.5" hidden="false" customHeight="false" outlineLevel="0" collapsed="false">
      <c r="A2075" s="89"/>
      <c r="B2075" s="13" t="s">
        <v>2306</v>
      </c>
      <c r="D2075" s="89"/>
      <c r="F2075" s="87"/>
      <c r="G2075" s="13" t="s">
        <v>215</v>
      </c>
      <c r="H2075" s="88"/>
      <c r="J2075" s="13" t="s">
        <v>216</v>
      </c>
      <c r="K2075" s="90"/>
      <c r="L2075" s="13" t="s">
        <v>190</v>
      </c>
    </row>
    <row r="2076" customFormat="false" ht="13.5" hidden="false" customHeight="false" outlineLevel="0" collapsed="false">
      <c r="A2076" s="89"/>
      <c r="B2076" s="13" t="s">
        <v>2307</v>
      </c>
      <c r="D2076" s="89"/>
      <c r="F2076" s="87"/>
      <c r="G2076" s="13" t="s">
        <v>220</v>
      </c>
      <c r="H2076" s="88"/>
      <c r="J2076" s="13" t="s">
        <v>216</v>
      </c>
      <c r="K2076" s="90"/>
      <c r="L2076" s="13" t="s">
        <v>190</v>
      </c>
    </row>
    <row r="2077" customFormat="false" ht="13.5" hidden="false" customHeight="false" outlineLevel="0" collapsed="false">
      <c r="A2077" s="89"/>
      <c r="B2077" s="13" t="s">
        <v>2308</v>
      </c>
      <c r="D2077" s="89"/>
      <c r="F2077" s="87"/>
      <c r="G2077" s="13" t="s">
        <v>220</v>
      </c>
      <c r="H2077" s="88"/>
      <c r="J2077" s="13" t="s">
        <v>216</v>
      </c>
      <c r="K2077" s="90"/>
      <c r="L2077" s="13" t="s">
        <v>190</v>
      </c>
    </row>
    <row r="2078" customFormat="false" ht="13.5" hidden="false" customHeight="false" outlineLevel="0" collapsed="false">
      <c r="A2078" s="89"/>
      <c r="B2078" s="13" t="s">
        <v>2309</v>
      </c>
      <c r="D2078" s="89"/>
      <c r="F2078" s="87"/>
      <c r="G2078" s="13" t="s">
        <v>222</v>
      </c>
      <c r="H2078" s="88"/>
      <c r="J2078" s="13" t="s">
        <v>216</v>
      </c>
      <c r="K2078" s="90"/>
      <c r="L2078" s="13" t="s">
        <v>190</v>
      </c>
    </row>
    <row r="2079" customFormat="false" ht="13.5" hidden="false" customHeight="false" outlineLevel="0" collapsed="false">
      <c r="A2079" s="89"/>
      <c r="B2079" s="13" t="s">
        <v>2310</v>
      </c>
      <c r="D2079" s="89"/>
      <c r="F2079" s="87"/>
      <c r="G2079" s="13" t="s">
        <v>220</v>
      </c>
      <c r="H2079" s="88"/>
      <c r="J2079" s="13" t="s">
        <v>216</v>
      </c>
      <c r="K2079" s="90"/>
      <c r="L2079" s="13" t="s">
        <v>190</v>
      </c>
    </row>
    <row r="2080" customFormat="false" ht="13.5" hidden="false" customHeight="false" outlineLevel="0" collapsed="false">
      <c r="A2080" s="89"/>
      <c r="B2080" s="13" t="s">
        <v>2311</v>
      </c>
      <c r="D2080" s="89"/>
      <c r="F2080" s="87"/>
      <c r="G2080" s="13" t="s">
        <v>220</v>
      </c>
      <c r="H2080" s="88"/>
      <c r="J2080" s="13" t="s">
        <v>216</v>
      </c>
      <c r="K2080" s="90"/>
      <c r="L2080" s="13" t="s">
        <v>190</v>
      </c>
    </row>
    <row r="2081" customFormat="false" ht="13.5" hidden="false" customHeight="false" outlineLevel="0" collapsed="false">
      <c r="A2081" s="89"/>
      <c r="B2081" s="13" t="s">
        <v>2312</v>
      </c>
      <c r="D2081" s="89"/>
      <c r="F2081" s="87"/>
      <c r="G2081" s="13" t="s">
        <v>215</v>
      </c>
      <c r="H2081" s="88"/>
      <c r="J2081" s="13" t="s">
        <v>216</v>
      </c>
      <c r="K2081" s="90"/>
      <c r="L2081" s="13" t="s">
        <v>190</v>
      </c>
    </row>
    <row r="2082" customFormat="false" ht="13.5" hidden="false" customHeight="false" outlineLevel="0" collapsed="false">
      <c r="A2082" s="89"/>
      <c r="B2082" s="13" t="s">
        <v>2313</v>
      </c>
      <c r="D2082" s="89"/>
      <c r="F2082" s="87"/>
      <c r="G2082" s="13" t="s">
        <v>220</v>
      </c>
      <c r="H2082" s="88"/>
      <c r="J2082" s="13" t="s">
        <v>216</v>
      </c>
      <c r="K2082" s="90"/>
      <c r="L2082" s="13" t="s">
        <v>195</v>
      </c>
    </row>
    <row r="2083" customFormat="false" ht="13.5" hidden="false" customHeight="false" outlineLevel="0" collapsed="false">
      <c r="A2083" s="89"/>
      <c r="B2083" s="13" t="s">
        <v>2314</v>
      </c>
      <c r="D2083" s="89"/>
      <c r="F2083" s="87"/>
      <c r="G2083" s="13" t="s">
        <v>822</v>
      </c>
      <c r="H2083" s="88"/>
      <c r="J2083" s="13" t="s">
        <v>216</v>
      </c>
      <c r="K2083" s="90"/>
      <c r="L2083" s="13" t="s">
        <v>190</v>
      </c>
    </row>
    <row r="2084" customFormat="false" ht="13.5" hidden="false" customHeight="false" outlineLevel="0" collapsed="false">
      <c r="A2084" s="89"/>
      <c r="B2084" s="13" t="s">
        <v>2315</v>
      </c>
      <c r="D2084" s="89"/>
      <c r="F2084" s="87"/>
      <c r="G2084" s="13" t="s">
        <v>222</v>
      </c>
      <c r="H2084" s="88"/>
      <c r="J2084" s="13" t="s">
        <v>216</v>
      </c>
      <c r="K2084" s="90"/>
      <c r="L2084" s="13" t="s">
        <v>190</v>
      </c>
    </row>
    <row r="2085" customFormat="false" ht="13.5" hidden="false" customHeight="false" outlineLevel="0" collapsed="false">
      <c r="A2085" s="89"/>
      <c r="B2085" s="13" t="s">
        <v>2316</v>
      </c>
      <c r="D2085" s="89"/>
      <c r="F2085" s="87"/>
      <c r="G2085" s="13" t="s">
        <v>215</v>
      </c>
      <c r="H2085" s="88"/>
      <c r="J2085" s="13" t="s">
        <v>216</v>
      </c>
      <c r="K2085" s="90"/>
      <c r="L2085" s="13" t="s">
        <v>190</v>
      </c>
    </row>
    <row r="2086" customFormat="false" ht="13.5" hidden="false" customHeight="false" outlineLevel="0" collapsed="false">
      <c r="A2086" s="89"/>
      <c r="B2086" s="13" t="s">
        <v>2317</v>
      </c>
      <c r="D2086" s="89"/>
      <c r="F2086" s="87"/>
      <c r="G2086" s="13" t="s">
        <v>277</v>
      </c>
      <c r="H2086" s="88"/>
      <c r="J2086" s="13" t="n">
        <v>40</v>
      </c>
      <c r="K2086" s="90"/>
      <c r="L2086" s="13" t="s">
        <v>190</v>
      </c>
    </row>
    <row r="2087" customFormat="false" ht="13.5" hidden="false" customHeight="false" outlineLevel="0" collapsed="false">
      <c r="A2087" s="89"/>
      <c r="B2087" s="13" t="s">
        <v>2318</v>
      </c>
      <c r="D2087" s="89"/>
      <c r="F2087" s="87"/>
      <c r="G2087" s="13" t="s">
        <v>220</v>
      </c>
      <c r="H2087" s="88"/>
      <c r="J2087" s="13" t="s">
        <v>216</v>
      </c>
      <c r="K2087" s="90"/>
      <c r="L2087" s="13" t="s">
        <v>190</v>
      </c>
    </row>
    <row r="2088" customFormat="false" ht="13.5" hidden="false" customHeight="false" outlineLevel="0" collapsed="false">
      <c r="A2088" s="89"/>
      <c r="B2088" s="13" t="s">
        <v>2319</v>
      </c>
      <c r="D2088" s="89"/>
      <c r="F2088" s="87"/>
      <c r="G2088" s="13" t="s">
        <v>257</v>
      </c>
      <c r="H2088" s="88"/>
      <c r="J2088" s="13" t="n">
        <v>40</v>
      </c>
      <c r="K2088" s="90"/>
      <c r="L2088" s="13" t="s">
        <v>195</v>
      </c>
    </row>
    <row r="2089" customFormat="false" ht="13.5" hidden="false" customHeight="false" outlineLevel="0" collapsed="false">
      <c r="A2089" s="89"/>
      <c r="B2089" s="13" t="s">
        <v>2320</v>
      </c>
      <c r="D2089" s="89"/>
      <c r="F2089" s="87"/>
      <c r="G2089" s="13" t="s">
        <v>224</v>
      </c>
      <c r="H2089" s="88"/>
      <c r="J2089" s="13" t="n">
        <v>40</v>
      </c>
      <c r="K2089" s="90"/>
      <c r="L2089" s="13" t="s">
        <v>195</v>
      </c>
    </row>
    <row r="2090" customFormat="false" ht="13.5" hidden="false" customHeight="false" outlineLevel="0" collapsed="false">
      <c r="A2090" s="89"/>
      <c r="B2090" s="13" t="s">
        <v>2321</v>
      </c>
      <c r="D2090" s="89"/>
      <c r="F2090" s="87"/>
      <c r="G2090" s="13" t="s">
        <v>218</v>
      </c>
      <c r="H2090" s="88"/>
      <c r="J2090" s="13" t="s">
        <v>216</v>
      </c>
      <c r="K2090" s="90"/>
      <c r="L2090" s="13" t="s">
        <v>190</v>
      </c>
    </row>
    <row r="2091" customFormat="false" ht="13.5" hidden="false" customHeight="false" outlineLevel="0" collapsed="false">
      <c r="A2091" s="89"/>
      <c r="B2091" s="13" t="s">
        <v>2322</v>
      </c>
      <c r="D2091" s="89"/>
      <c r="F2091" s="87"/>
      <c r="G2091" s="13" t="s">
        <v>220</v>
      </c>
      <c r="H2091" s="88"/>
      <c r="J2091" s="13" t="s">
        <v>216</v>
      </c>
      <c r="K2091" s="90"/>
      <c r="L2091" s="13" t="s">
        <v>190</v>
      </c>
    </row>
    <row r="2092" customFormat="false" ht="13.5" hidden="false" customHeight="false" outlineLevel="0" collapsed="false">
      <c r="A2092" s="89"/>
      <c r="B2092" s="13" t="s">
        <v>2323</v>
      </c>
      <c r="D2092" s="89"/>
      <c r="F2092" s="87"/>
      <c r="G2092" s="13" t="s">
        <v>251</v>
      </c>
      <c r="H2092" s="88"/>
      <c r="J2092" s="13" t="s">
        <v>216</v>
      </c>
      <c r="K2092" s="90"/>
      <c r="L2092" s="13" t="s">
        <v>195</v>
      </c>
    </row>
    <row r="2093" customFormat="false" ht="13.5" hidden="false" customHeight="false" outlineLevel="0" collapsed="false">
      <c r="A2093" s="89"/>
      <c r="B2093" s="13" t="s">
        <v>2324</v>
      </c>
      <c r="D2093" s="89"/>
      <c r="F2093" s="87"/>
      <c r="G2093" s="13" t="s">
        <v>215</v>
      </c>
      <c r="H2093" s="88"/>
      <c r="J2093" s="13" t="s">
        <v>216</v>
      </c>
      <c r="K2093" s="90"/>
      <c r="L2093" s="13" t="s">
        <v>190</v>
      </c>
    </row>
    <row r="2094" customFormat="false" ht="13.5" hidden="false" customHeight="false" outlineLevel="0" collapsed="false">
      <c r="A2094" s="89"/>
      <c r="B2094" s="13" t="s">
        <v>2325</v>
      </c>
      <c r="D2094" s="89"/>
      <c r="F2094" s="87"/>
      <c r="G2094" s="13" t="s">
        <v>222</v>
      </c>
      <c r="H2094" s="88"/>
      <c r="J2094" s="13" t="s">
        <v>216</v>
      </c>
      <c r="K2094" s="90"/>
      <c r="L2094" s="13" t="s">
        <v>190</v>
      </c>
    </row>
    <row r="2095" customFormat="false" ht="13.5" hidden="false" customHeight="false" outlineLevel="0" collapsed="false">
      <c r="A2095" s="89"/>
      <c r="B2095" s="13" t="s">
        <v>2326</v>
      </c>
      <c r="D2095" s="89"/>
      <c r="F2095" s="87"/>
      <c r="G2095" s="13" t="s">
        <v>220</v>
      </c>
      <c r="H2095" s="88"/>
      <c r="J2095" s="13" t="s">
        <v>216</v>
      </c>
      <c r="K2095" s="90"/>
      <c r="L2095" s="13" t="s">
        <v>190</v>
      </c>
    </row>
    <row r="2096" customFormat="false" ht="13.5" hidden="false" customHeight="false" outlineLevel="0" collapsed="false">
      <c r="A2096" s="89"/>
      <c r="B2096" s="13" t="s">
        <v>2327</v>
      </c>
      <c r="D2096" s="89"/>
      <c r="F2096" s="87"/>
      <c r="G2096" s="13" t="s">
        <v>220</v>
      </c>
      <c r="H2096" s="88"/>
      <c r="J2096" s="13" t="s">
        <v>216</v>
      </c>
      <c r="K2096" s="90"/>
      <c r="L2096" s="13" t="s">
        <v>195</v>
      </c>
    </row>
    <row r="2097" customFormat="false" ht="13.5" hidden="false" customHeight="false" outlineLevel="0" collapsed="false">
      <c r="A2097" s="89"/>
      <c r="B2097" s="13" t="s">
        <v>2328</v>
      </c>
      <c r="D2097" s="89"/>
      <c r="F2097" s="87"/>
      <c r="G2097" s="13" t="s">
        <v>2329</v>
      </c>
      <c r="H2097" s="88"/>
      <c r="J2097" s="13" t="s">
        <v>216</v>
      </c>
      <c r="K2097" s="90"/>
      <c r="L2097" s="13" t="s">
        <v>332</v>
      </c>
    </row>
    <row r="2098" customFormat="false" ht="13.5" hidden="false" customHeight="false" outlineLevel="0" collapsed="false">
      <c r="A2098" s="89"/>
      <c r="B2098" s="13" t="s">
        <v>2330</v>
      </c>
      <c r="D2098" s="89"/>
      <c r="F2098" s="87"/>
      <c r="G2098" s="13" t="s">
        <v>220</v>
      </c>
      <c r="H2098" s="88"/>
      <c r="J2098" s="13" t="s">
        <v>216</v>
      </c>
      <c r="K2098" s="90"/>
      <c r="L2098" s="13" t="s">
        <v>195</v>
      </c>
    </row>
    <row r="2099" customFormat="false" ht="13.5" hidden="false" customHeight="false" outlineLevel="0" collapsed="false">
      <c r="A2099" s="89"/>
      <c r="B2099" s="13" t="s">
        <v>2331</v>
      </c>
      <c r="D2099" s="89"/>
      <c r="F2099" s="87"/>
      <c r="G2099" s="13" t="s">
        <v>900</v>
      </c>
      <c r="H2099" s="88"/>
      <c r="J2099" s="13" t="s">
        <v>216</v>
      </c>
      <c r="K2099" s="90"/>
      <c r="L2099" s="13" t="s">
        <v>332</v>
      </c>
    </row>
    <row r="2100" customFormat="false" ht="13.5" hidden="false" customHeight="false" outlineLevel="0" collapsed="false">
      <c r="A2100" s="89"/>
      <c r="B2100" s="13" t="s">
        <v>2332</v>
      </c>
      <c r="D2100" s="89"/>
      <c r="F2100" s="87"/>
      <c r="G2100" s="13" t="s">
        <v>215</v>
      </c>
      <c r="H2100" s="88"/>
      <c r="J2100" s="13" t="s">
        <v>216</v>
      </c>
      <c r="K2100" s="90"/>
      <c r="L2100" s="13" t="s">
        <v>190</v>
      </c>
    </row>
    <row r="2101" customFormat="false" ht="13.5" hidden="false" customHeight="false" outlineLevel="0" collapsed="false">
      <c r="A2101" s="89"/>
      <c r="B2101" s="13" t="s">
        <v>2333</v>
      </c>
      <c r="D2101" s="89"/>
      <c r="F2101" s="87"/>
      <c r="G2101" s="13" t="s">
        <v>220</v>
      </c>
      <c r="H2101" s="88"/>
      <c r="J2101" s="13" t="s">
        <v>216</v>
      </c>
      <c r="K2101" s="90"/>
      <c r="L2101" s="13" t="s">
        <v>190</v>
      </c>
    </row>
    <row r="2102" customFormat="false" ht="13.5" hidden="false" customHeight="false" outlineLevel="0" collapsed="false">
      <c r="A2102" s="89"/>
      <c r="B2102" s="13" t="s">
        <v>2334</v>
      </c>
      <c r="D2102" s="89"/>
      <c r="F2102" s="87"/>
      <c r="G2102" s="13" t="s">
        <v>224</v>
      </c>
      <c r="H2102" s="88"/>
      <c r="J2102" s="13" t="n">
        <v>20</v>
      </c>
      <c r="K2102" s="90"/>
      <c r="L2102" s="13" t="s">
        <v>195</v>
      </c>
    </row>
    <row r="2103" customFormat="false" ht="13.5" hidden="false" customHeight="false" outlineLevel="0" collapsed="false">
      <c r="A2103" s="89"/>
      <c r="B2103" s="13" t="s">
        <v>2335</v>
      </c>
      <c r="D2103" s="89"/>
      <c r="F2103" s="87"/>
      <c r="G2103" s="13" t="s">
        <v>218</v>
      </c>
      <c r="H2103" s="88"/>
      <c r="J2103" s="13" t="s">
        <v>216</v>
      </c>
      <c r="K2103" s="90"/>
      <c r="L2103" s="13" t="s">
        <v>190</v>
      </c>
    </row>
    <row r="2104" customFormat="false" ht="13.5" hidden="false" customHeight="false" outlineLevel="0" collapsed="false">
      <c r="A2104" s="89"/>
      <c r="B2104" s="13" t="s">
        <v>2336</v>
      </c>
      <c r="D2104" s="89"/>
      <c r="F2104" s="87"/>
      <c r="G2104" s="13" t="s">
        <v>215</v>
      </c>
      <c r="H2104" s="88"/>
      <c r="J2104" s="13" t="s">
        <v>216</v>
      </c>
      <c r="K2104" s="90"/>
      <c r="L2104" s="13" t="s">
        <v>190</v>
      </c>
    </row>
    <row r="2105" customFormat="false" ht="13.5" hidden="false" customHeight="false" outlineLevel="0" collapsed="false">
      <c r="A2105" s="89"/>
      <c r="B2105" s="13" t="s">
        <v>2337</v>
      </c>
      <c r="D2105" s="89"/>
      <c r="F2105" s="87"/>
      <c r="G2105" s="13" t="s">
        <v>218</v>
      </c>
      <c r="H2105" s="88"/>
      <c r="J2105" s="13" t="s">
        <v>216</v>
      </c>
      <c r="K2105" s="90"/>
      <c r="L2105" s="13" t="s">
        <v>190</v>
      </c>
    </row>
    <row r="2106" customFormat="false" ht="13.5" hidden="false" customHeight="false" outlineLevel="0" collapsed="false">
      <c r="A2106" s="89"/>
      <c r="B2106" s="13" t="s">
        <v>2338</v>
      </c>
      <c r="D2106" s="89"/>
      <c r="F2106" s="87"/>
      <c r="G2106" s="13" t="s">
        <v>215</v>
      </c>
      <c r="H2106" s="88"/>
      <c r="J2106" s="13" t="s">
        <v>216</v>
      </c>
      <c r="K2106" s="90"/>
      <c r="L2106" s="13" t="s">
        <v>190</v>
      </c>
    </row>
    <row r="2107" customFormat="false" ht="13.5" hidden="false" customHeight="false" outlineLevel="0" collapsed="false">
      <c r="A2107" s="89"/>
      <c r="B2107" s="13" t="s">
        <v>2339</v>
      </c>
      <c r="D2107" s="89"/>
      <c r="F2107" s="87"/>
      <c r="G2107" s="13" t="s">
        <v>215</v>
      </c>
      <c r="H2107" s="88"/>
      <c r="J2107" s="13" t="s">
        <v>216</v>
      </c>
      <c r="K2107" s="90"/>
      <c r="L2107" s="13" t="s">
        <v>190</v>
      </c>
    </row>
    <row r="2108" customFormat="false" ht="13.5" hidden="false" customHeight="false" outlineLevel="0" collapsed="false">
      <c r="A2108" s="89"/>
      <c r="B2108" s="13" t="s">
        <v>2340</v>
      </c>
      <c r="D2108" s="89"/>
      <c r="F2108" s="87"/>
      <c r="G2108" s="13" t="s">
        <v>218</v>
      </c>
      <c r="H2108" s="88"/>
      <c r="J2108" s="13" t="s">
        <v>216</v>
      </c>
      <c r="K2108" s="90"/>
      <c r="L2108" s="13" t="s">
        <v>190</v>
      </c>
    </row>
    <row r="2109" customFormat="false" ht="13.5" hidden="false" customHeight="false" outlineLevel="0" collapsed="false">
      <c r="A2109" s="89"/>
      <c r="B2109" s="13" t="s">
        <v>2341</v>
      </c>
      <c r="D2109" s="89"/>
      <c r="F2109" s="87"/>
      <c r="G2109" s="13" t="s">
        <v>220</v>
      </c>
      <c r="H2109" s="88"/>
      <c r="J2109" s="13" t="s">
        <v>216</v>
      </c>
      <c r="K2109" s="90"/>
      <c r="L2109" s="13" t="s">
        <v>190</v>
      </c>
    </row>
    <row r="2110" customFormat="false" ht="13.5" hidden="false" customHeight="false" outlineLevel="0" collapsed="false">
      <c r="A2110" s="89"/>
      <c r="B2110" s="13" t="s">
        <v>2342</v>
      </c>
      <c r="D2110" s="89"/>
      <c r="F2110" s="87"/>
      <c r="G2110" s="13" t="s">
        <v>215</v>
      </c>
      <c r="H2110" s="88"/>
      <c r="J2110" s="13" t="s">
        <v>216</v>
      </c>
      <c r="K2110" s="90"/>
      <c r="L2110" s="13" t="s">
        <v>190</v>
      </c>
    </row>
    <row r="2111" customFormat="false" ht="13.5" hidden="false" customHeight="false" outlineLevel="0" collapsed="false">
      <c r="A2111" s="89"/>
      <c r="B2111" s="13" t="s">
        <v>2343</v>
      </c>
      <c r="D2111" s="89"/>
      <c r="F2111" s="87"/>
      <c r="G2111" s="13" t="s">
        <v>215</v>
      </c>
      <c r="H2111" s="88"/>
      <c r="J2111" s="13" t="s">
        <v>216</v>
      </c>
      <c r="K2111" s="90"/>
      <c r="L2111" s="13" t="s">
        <v>190</v>
      </c>
    </row>
    <row r="2112" customFormat="false" ht="13.5" hidden="false" customHeight="false" outlineLevel="0" collapsed="false">
      <c r="A2112" s="89"/>
      <c r="B2112" s="13" t="s">
        <v>2344</v>
      </c>
      <c r="D2112" s="89"/>
      <c r="F2112" s="87"/>
      <c r="G2112" s="13" t="s">
        <v>222</v>
      </c>
      <c r="H2112" s="88"/>
      <c r="J2112" s="13" t="n">
        <v>20</v>
      </c>
      <c r="K2112" s="90"/>
      <c r="L2112" s="13" t="s">
        <v>190</v>
      </c>
    </row>
    <row r="2113" customFormat="false" ht="13.5" hidden="false" customHeight="false" outlineLevel="0" collapsed="false">
      <c r="A2113" s="89"/>
      <c r="B2113" s="13" t="s">
        <v>2345</v>
      </c>
      <c r="D2113" s="89"/>
      <c r="F2113" s="87"/>
      <c r="G2113" s="13" t="s">
        <v>220</v>
      </c>
      <c r="H2113" s="88"/>
      <c r="J2113" s="13" t="s">
        <v>216</v>
      </c>
      <c r="K2113" s="90"/>
      <c r="L2113" s="13" t="s">
        <v>190</v>
      </c>
    </row>
    <row r="2114" customFormat="false" ht="13.5" hidden="false" customHeight="false" outlineLevel="0" collapsed="false">
      <c r="A2114" s="89"/>
      <c r="B2114" s="13" t="s">
        <v>2346</v>
      </c>
      <c r="D2114" s="89"/>
      <c r="F2114" s="87"/>
      <c r="G2114" s="13" t="s">
        <v>218</v>
      </c>
      <c r="H2114" s="88"/>
      <c r="J2114" s="13" t="s">
        <v>216</v>
      </c>
      <c r="K2114" s="90"/>
      <c r="L2114" s="13" t="s">
        <v>190</v>
      </c>
    </row>
    <row r="2115" customFormat="false" ht="13.5" hidden="false" customHeight="false" outlineLevel="0" collapsed="false">
      <c r="A2115" s="89"/>
      <c r="B2115" s="13" t="s">
        <v>2347</v>
      </c>
      <c r="D2115" s="89"/>
      <c r="F2115" s="87"/>
      <c r="G2115" s="13" t="s">
        <v>220</v>
      </c>
      <c r="H2115" s="88"/>
      <c r="J2115" s="13" t="s">
        <v>216</v>
      </c>
      <c r="K2115" s="90"/>
      <c r="L2115" s="13" t="s">
        <v>190</v>
      </c>
    </row>
    <row r="2116" customFormat="false" ht="13.5" hidden="false" customHeight="false" outlineLevel="0" collapsed="false">
      <c r="A2116" s="89"/>
      <c r="B2116" s="13" t="s">
        <v>2348</v>
      </c>
      <c r="D2116" s="89"/>
      <c r="F2116" s="87"/>
      <c r="G2116" s="13" t="s">
        <v>215</v>
      </c>
      <c r="H2116" s="88"/>
      <c r="J2116" s="13" t="s">
        <v>216</v>
      </c>
      <c r="K2116" s="90"/>
      <c r="L2116" s="13" t="s">
        <v>190</v>
      </c>
    </row>
    <row r="2117" customFormat="false" ht="13.5" hidden="false" customHeight="false" outlineLevel="0" collapsed="false">
      <c r="A2117" s="89"/>
      <c r="B2117" s="13" t="s">
        <v>2349</v>
      </c>
      <c r="D2117" s="89"/>
      <c r="F2117" s="87"/>
      <c r="G2117" s="13" t="s">
        <v>215</v>
      </c>
      <c r="H2117" s="88"/>
      <c r="J2117" s="13" t="s">
        <v>216</v>
      </c>
      <c r="K2117" s="90"/>
      <c r="L2117" s="13" t="s">
        <v>190</v>
      </c>
    </row>
    <row r="2118" customFormat="false" ht="13.5" hidden="false" customHeight="false" outlineLevel="0" collapsed="false">
      <c r="A2118" s="89"/>
      <c r="B2118" s="13" t="s">
        <v>2350</v>
      </c>
      <c r="D2118" s="89"/>
      <c r="F2118" s="87"/>
      <c r="G2118" s="13" t="s">
        <v>222</v>
      </c>
      <c r="H2118" s="88"/>
      <c r="J2118" s="13" t="n">
        <v>20</v>
      </c>
      <c r="K2118" s="90"/>
      <c r="L2118" s="13" t="s">
        <v>190</v>
      </c>
    </row>
    <row r="2119" customFormat="false" ht="13.5" hidden="false" customHeight="false" outlineLevel="0" collapsed="false">
      <c r="A2119" s="89"/>
      <c r="B2119" s="13" t="s">
        <v>2351</v>
      </c>
      <c r="D2119" s="89"/>
      <c r="F2119" s="87"/>
      <c r="G2119" s="13" t="s">
        <v>224</v>
      </c>
      <c r="H2119" s="88"/>
      <c r="J2119" s="13" t="n">
        <v>40</v>
      </c>
      <c r="K2119" s="90"/>
      <c r="L2119" s="13" t="s">
        <v>190</v>
      </c>
    </row>
    <row r="2120" customFormat="false" ht="13.5" hidden="false" customHeight="false" outlineLevel="0" collapsed="false">
      <c r="A2120" s="89"/>
      <c r="B2120" s="13" t="s">
        <v>2352</v>
      </c>
      <c r="D2120" s="89"/>
      <c r="F2120" s="87"/>
      <c r="G2120" s="13" t="s">
        <v>220</v>
      </c>
      <c r="H2120" s="88"/>
      <c r="J2120" s="13" t="s">
        <v>216</v>
      </c>
      <c r="K2120" s="90"/>
      <c r="L2120" s="13" t="s">
        <v>190</v>
      </c>
    </row>
    <row r="2121" customFormat="false" ht="13.5" hidden="false" customHeight="false" outlineLevel="0" collapsed="false">
      <c r="A2121" s="89"/>
      <c r="B2121" s="13" t="s">
        <v>2353</v>
      </c>
      <c r="D2121" s="89"/>
      <c r="F2121" s="87"/>
      <c r="G2121" s="13" t="s">
        <v>220</v>
      </c>
      <c r="H2121" s="88"/>
      <c r="J2121" s="13" t="n">
        <v>20</v>
      </c>
      <c r="K2121" s="90"/>
      <c r="L2121" s="13" t="s">
        <v>190</v>
      </c>
    </row>
    <row r="2122" customFormat="false" ht="13.5" hidden="false" customHeight="false" outlineLevel="0" collapsed="false">
      <c r="A2122" s="89"/>
      <c r="B2122" s="13" t="s">
        <v>2354</v>
      </c>
      <c r="D2122" s="89"/>
      <c r="F2122" s="87"/>
      <c r="G2122" s="13" t="s">
        <v>222</v>
      </c>
      <c r="H2122" s="88"/>
      <c r="J2122" s="13" t="s">
        <v>216</v>
      </c>
      <c r="K2122" s="90"/>
      <c r="L2122" s="13" t="s">
        <v>190</v>
      </c>
    </row>
    <row r="2123" customFormat="false" ht="13.5" hidden="false" customHeight="false" outlineLevel="0" collapsed="false">
      <c r="A2123" s="89"/>
      <c r="B2123" s="13" t="s">
        <v>2355</v>
      </c>
      <c r="D2123" s="89"/>
      <c r="F2123" s="87"/>
      <c r="G2123" s="13" t="s">
        <v>220</v>
      </c>
      <c r="H2123" s="88"/>
      <c r="J2123" s="13" t="s">
        <v>216</v>
      </c>
      <c r="K2123" s="90"/>
      <c r="L2123" s="13" t="s">
        <v>190</v>
      </c>
    </row>
    <row r="2124" customFormat="false" ht="13.5" hidden="false" customHeight="false" outlineLevel="0" collapsed="false">
      <c r="A2124" s="89"/>
      <c r="B2124" s="13" t="s">
        <v>2356</v>
      </c>
      <c r="D2124" s="89"/>
      <c r="F2124" s="87"/>
      <c r="G2124" s="13" t="s">
        <v>220</v>
      </c>
      <c r="H2124" s="88"/>
      <c r="J2124" s="13" t="s">
        <v>216</v>
      </c>
      <c r="K2124" s="90"/>
      <c r="L2124" s="13" t="s">
        <v>190</v>
      </c>
    </row>
    <row r="2125" customFormat="false" ht="13.5" hidden="false" customHeight="false" outlineLevel="0" collapsed="false">
      <c r="A2125" s="89"/>
      <c r="B2125" s="13" t="s">
        <v>2357</v>
      </c>
      <c r="D2125" s="89"/>
      <c r="F2125" s="87"/>
      <c r="G2125" s="13" t="s">
        <v>220</v>
      </c>
      <c r="H2125" s="88"/>
      <c r="J2125" s="13" t="s">
        <v>216</v>
      </c>
      <c r="K2125" s="90"/>
      <c r="L2125" s="13" t="s">
        <v>190</v>
      </c>
    </row>
    <row r="2126" customFormat="false" ht="13.5" hidden="false" customHeight="false" outlineLevel="0" collapsed="false">
      <c r="A2126" s="89"/>
      <c r="B2126" s="13" t="s">
        <v>2358</v>
      </c>
      <c r="D2126" s="89"/>
      <c r="F2126" s="87"/>
      <c r="G2126" s="13" t="s">
        <v>224</v>
      </c>
      <c r="H2126" s="88"/>
      <c r="J2126" s="13" t="n">
        <v>40</v>
      </c>
      <c r="K2126" s="90"/>
      <c r="L2126" s="13" t="s">
        <v>195</v>
      </c>
    </row>
    <row r="2127" customFormat="false" ht="13.5" hidden="false" customHeight="false" outlineLevel="0" collapsed="false">
      <c r="A2127" s="89"/>
      <c r="B2127" s="13" t="s">
        <v>2359</v>
      </c>
      <c r="D2127" s="89"/>
      <c r="F2127" s="87"/>
      <c r="G2127" s="13" t="s">
        <v>215</v>
      </c>
      <c r="H2127" s="88"/>
      <c r="J2127" s="13" t="s">
        <v>216</v>
      </c>
      <c r="K2127" s="90"/>
      <c r="L2127" s="13" t="s">
        <v>190</v>
      </c>
    </row>
    <row r="2128" customFormat="false" ht="13.5" hidden="false" customHeight="false" outlineLevel="0" collapsed="false">
      <c r="A2128" s="89"/>
      <c r="B2128" s="13" t="s">
        <v>2360</v>
      </c>
      <c r="D2128" s="89"/>
      <c r="F2128" s="87"/>
      <c r="G2128" s="13" t="s">
        <v>224</v>
      </c>
      <c r="H2128" s="88"/>
      <c r="J2128" s="13" t="n">
        <v>20</v>
      </c>
      <c r="K2128" s="90"/>
      <c r="L2128" s="13" t="s">
        <v>190</v>
      </c>
    </row>
    <row r="2129" customFormat="false" ht="13.5" hidden="false" customHeight="false" outlineLevel="0" collapsed="false">
      <c r="A2129" s="89"/>
      <c r="B2129" s="13" t="s">
        <v>2361</v>
      </c>
      <c r="D2129" s="89"/>
      <c r="F2129" s="87"/>
      <c r="G2129" s="13" t="s">
        <v>222</v>
      </c>
      <c r="H2129" s="88"/>
      <c r="J2129" s="13" t="s">
        <v>216</v>
      </c>
      <c r="K2129" s="90"/>
      <c r="L2129" s="13" t="s">
        <v>190</v>
      </c>
    </row>
    <row r="2130" customFormat="false" ht="13.5" hidden="false" customHeight="false" outlineLevel="0" collapsed="false">
      <c r="A2130" s="89"/>
      <c r="B2130" s="13" t="s">
        <v>2362</v>
      </c>
      <c r="D2130" s="89"/>
      <c r="F2130" s="87"/>
      <c r="G2130" s="13" t="s">
        <v>220</v>
      </c>
      <c r="H2130" s="88"/>
      <c r="J2130" s="13" t="s">
        <v>216</v>
      </c>
      <c r="K2130" s="90"/>
      <c r="L2130" s="13" t="s">
        <v>190</v>
      </c>
    </row>
    <row r="2131" customFormat="false" ht="13.5" hidden="false" customHeight="false" outlineLevel="0" collapsed="false">
      <c r="A2131" s="89"/>
      <c r="B2131" s="13" t="s">
        <v>2363</v>
      </c>
      <c r="D2131" s="89"/>
      <c r="F2131" s="87"/>
      <c r="G2131" s="13" t="s">
        <v>224</v>
      </c>
      <c r="H2131" s="88"/>
      <c r="J2131" s="13" t="n">
        <v>40</v>
      </c>
      <c r="K2131" s="90"/>
      <c r="L2131" s="13" t="s">
        <v>190</v>
      </c>
    </row>
    <row r="2132" customFormat="false" ht="13.5" hidden="false" customHeight="false" outlineLevel="0" collapsed="false">
      <c r="A2132" s="89"/>
      <c r="B2132" s="13" t="s">
        <v>2364</v>
      </c>
      <c r="D2132" s="89"/>
      <c r="F2132" s="87"/>
      <c r="G2132" s="13" t="s">
        <v>220</v>
      </c>
      <c r="H2132" s="88"/>
      <c r="J2132" s="13" t="s">
        <v>216</v>
      </c>
      <c r="K2132" s="90"/>
      <c r="L2132" s="13" t="s">
        <v>190</v>
      </c>
    </row>
    <row r="2133" customFormat="false" ht="13.5" hidden="false" customHeight="false" outlineLevel="0" collapsed="false">
      <c r="A2133" s="89"/>
      <c r="B2133" s="13" t="s">
        <v>2365</v>
      </c>
      <c r="D2133" s="89"/>
      <c r="F2133" s="87"/>
      <c r="G2133" s="13" t="s">
        <v>220</v>
      </c>
      <c r="H2133" s="88"/>
      <c r="J2133" s="13" t="s">
        <v>216</v>
      </c>
      <c r="L2133" s="13" t="s">
        <v>190</v>
      </c>
    </row>
    <row r="2134" customFormat="false" ht="13.5" hidden="false" customHeight="false" outlineLevel="0" collapsed="false">
      <c r="A2134" s="89"/>
      <c r="B2134" s="13" t="s">
        <v>2366</v>
      </c>
      <c r="D2134" s="89"/>
      <c r="F2134" s="87"/>
      <c r="G2134" s="13" t="s">
        <v>220</v>
      </c>
      <c r="H2134" s="88"/>
      <c r="J2134" s="13" t="s">
        <v>216</v>
      </c>
      <c r="K2134" s="90"/>
      <c r="L2134" s="13" t="s">
        <v>190</v>
      </c>
    </row>
    <row r="2135" customFormat="false" ht="13.5" hidden="false" customHeight="false" outlineLevel="0" collapsed="false">
      <c r="A2135" s="89"/>
      <c r="B2135" s="13" t="s">
        <v>2367</v>
      </c>
      <c r="D2135" s="89"/>
      <c r="F2135" s="87"/>
      <c r="G2135" s="13" t="s">
        <v>251</v>
      </c>
      <c r="H2135" s="88"/>
      <c r="J2135" s="13" t="n">
        <v>40</v>
      </c>
      <c r="K2135" s="90"/>
      <c r="L2135" s="13" t="s">
        <v>332</v>
      </c>
    </row>
    <row r="2136" customFormat="false" ht="13.5" hidden="false" customHeight="false" outlineLevel="0" collapsed="false">
      <c r="A2136" s="89"/>
      <c r="B2136" s="13" t="s">
        <v>2368</v>
      </c>
      <c r="D2136" s="89"/>
      <c r="F2136" s="87"/>
      <c r="G2136" s="13" t="s">
        <v>218</v>
      </c>
      <c r="H2136" s="88"/>
      <c r="J2136" s="13" t="s">
        <v>216</v>
      </c>
      <c r="K2136" s="90"/>
      <c r="L2136" s="13" t="s">
        <v>190</v>
      </c>
    </row>
    <row r="2137" customFormat="false" ht="13.5" hidden="false" customHeight="false" outlineLevel="0" collapsed="false">
      <c r="A2137" s="89"/>
      <c r="B2137" s="13" t="s">
        <v>2369</v>
      </c>
      <c r="D2137" s="89"/>
      <c r="F2137" s="87"/>
      <c r="G2137" s="13" t="s">
        <v>218</v>
      </c>
      <c r="H2137" s="88"/>
      <c r="J2137" s="13" t="s">
        <v>216</v>
      </c>
      <c r="K2137" s="90"/>
      <c r="L2137" s="13" t="s">
        <v>190</v>
      </c>
    </row>
    <row r="2138" customFormat="false" ht="13.5" hidden="false" customHeight="false" outlineLevel="0" collapsed="false">
      <c r="A2138" s="89"/>
      <c r="B2138" s="13" t="s">
        <v>2370</v>
      </c>
      <c r="D2138" s="89"/>
      <c r="F2138" s="87"/>
      <c r="G2138" s="13" t="s">
        <v>215</v>
      </c>
      <c r="H2138" s="88"/>
      <c r="J2138" s="13" t="s">
        <v>216</v>
      </c>
      <c r="K2138" s="90"/>
      <c r="L2138" s="13" t="s">
        <v>190</v>
      </c>
    </row>
    <row r="2139" customFormat="false" ht="13.5" hidden="false" customHeight="false" outlineLevel="0" collapsed="false">
      <c r="A2139" s="89"/>
      <c r="B2139" s="13" t="s">
        <v>2371</v>
      </c>
      <c r="D2139" s="89"/>
      <c r="F2139" s="87"/>
      <c r="G2139" s="13" t="s">
        <v>220</v>
      </c>
      <c r="H2139" s="88"/>
      <c r="J2139" s="13" t="s">
        <v>216</v>
      </c>
      <c r="K2139" s="90"/>
      <c r="L2139" s="13" t="s">
        <v>190</v>
      </c>
    </row>
    <row r="2140" customFormat="false" ht="13.5" hidden="false" customHeight="false" outlineLevel="0" collapsed="false">
      <c r="A2140" s="89"/>
      <c r="B2140" s="13" t="s">
        <v>2372</v>
      </c>
      <c r="D2140" s="89"/>
      <c r="F2140" s="87"/>
      <c r="G2140" s="13" t="s">
        <v>222</v>
      </c>
      <c r="H2140" s="88"/>
      <c r="J2140" s="13" t="s">
        <v>216</v>
      </c>
      <c r="K2140" s="90"/>
      <c r="L2140" s="13" t="s">
        <v>190</v>
      </c>
    </row>
    <row r="2141" customFormat="false" ht="13.5" hidden="false" customHeight="false" outlineLevel="0" collapsed="false">
      <c r="A2141" s="89"/>
      <c r="B2141" s="13" t="s">
        <v>2373</v>
      </c>
      <c r="D2141" s="89"/>
      <c r="F2141" s="87"/>
      <c r="G2141" s="13" t="s">
        <v>218</v>
      </c>
      <c r="H2141" s="88"/>
      <c r="J2141" s="13" t="s">
        <v>216</v>
      </c>
      <c r="K2141" s="90"/>
      <c r="L2141" s="13" t="s">
        <v>190</v>
      </c>
    </row>
    <row r="2142" customFormat="false" ht="13.5" hidden="false" customHeight="false" outlineLevel="0" collapsed="false">
      <c r="A2142" s="89"/>
      <c r="B2142" s="13" t="s">
        <v>2374</v>
      </c>
      <c r="D2142" s="89"/>
      <c r="F2142" s="87"/>
      <c r="G2142" s="13" t="s">
        <v>218</v>
      </c>
      <c r="H2142" s="88"/>
      <c r="J2142" s="13" t="s">
        <v>216</v>
      </c>
      <c r="K2142" s="90"/>
      <c r="L2142" s="13" t="s">
        <v>190</v>
      </c>
    </row>
    <row r="2143" customFormat="false" ht="13.5" hidden="false" customHeight="false" outlineLevel="0" collapsed="false">
      <c r="A2143" s="89"/>
      <c r="B2143" s="13" t="s">
        <v>2375</v>
      </c>
      <c r="D2143" s="89"/>
      <c r="F2143" s="87"/>
      <c r="G2143" s="13" t="s">
        <v>218</v>
      </c>
      <c r="H2143" s="88"/>
      <c r="J2143" s="13" t="s">
        <v>216</v>
      </c>
      <c r="K2143" s="90"/>
      <c r="L2143" s="13" t="s">
        <v>190</v>
      </c>
    </row>
    <row r="2144" customFormat="false" ht="13.5" hidden="false" customHeight="false" outlineLevel="0" collapsed="false">
      <c r="A2144" s="89"/>
      <c r="B2144" s="13" t="s">
        <v>2376</v>
      </c>
      <c r="D2144" s="89"/>
      <c r="F2144" s="87"/>
      <c r="G2144" s="13" t="s">
        <v>218</v>
      </c>
      <c r="H2144" s="88"/>
      <c r="J2144" s="13" t="s">
        <v>216</v>
      </c>
      <c r="K2144" s="90"/>
      <c r="L2144" s="13" t="s">
        <v>190</v>
      </c>
    </row>
    <row r="2145" customFormat="false" ht="13.5" hidden="false" customHeight="false" outlineLevel="0" collapsed="false">
      <c r="A2145" s="89"/>
      <c r="B2145" s="13" t="s">
        <v>2377</v>
      </c>
      <c r="D2145" s="89"/>
      <c r="F2145" s="87"/>
      <c r="G2145" s="13" t="s">
        <v>224</v>
      </c>
      <c r="H2145" s="88"/>
      <c r="J2145" s="13" t="n">
        <v>40</v>
      </c>
      <c r="K2145" s="90"/>
      <c r="L2145" s="13" t="s">
        <v>195</v>
      </c>
    </row>
    <row r="2146" customFormat="false" ht="13.5" hidden="false" customHeight="false" outlineLevel="0" collapsed="false">
      <c r="A2146" s="89"/>
      <c r="B2146" s="13" t="s">
        <v>2378</v>
      </c>
      <c r="D2146" s="89"/>
      <c r="F2146" s="87"/>
      <c r="G2146" s="13" t="s">
        <v>257</v>
      </c>
      <c r="H2146" s="88"/>
      <c r="J2146" s="13" t="s">
        <v>216</v>
      </c>
      <c r="K2146" s="90"/>
      <c r="L2146" s="13" t="s">
        <v>195</v>
      </c>
    </row>
    <row r="2147" customFormat="false" ht="13.5" hidden="false" customHeight="false" outlineLevel="0" collapsed="false">
      <c r="A2147" s="89"/>
      <c r="B2147" s="13" t="s">
        <v>2379</v>
      </c>
      <c r="D2147" s="89"/>
      <c r="F2147" s="87"/>
      <c r="G2147" s="13" t="s">
        <v>277</v>
      </c>
      <c r="H2147" s="88"/>
      <c r="J2147" s="13" t="s">
        <v>216</v>
      </c>
      <c r="K2147" s="90"/>
      <c r="L2147" s="13" t="s">
        <v>195</v>
      </c>
    </row>
    <row r="2148" customFormat="false" ht="13.5" hidden="false" customHeight="false" outlineLevel="0" collapsed="false">
      <c r="A2148" s="89"/>
      <c r="B2148" s="13" t="s">
        <v>2380</v>
      </c>
      <c r="D2148" s="89"/>
      <c r="F2148" s="87"/>
      <c r="G2148" s="13" t="s">
        <v>215</v>
      </c>
      <c r="H2148" s="88"/>
      <c r="J2148" s="13" t="s">
        <v>216</v>
      </c>
      <c r="K2148" s="90"/>
      <c r="L2148" s="13" t="s">
        <v>190</v>
      </c>
    </row>
    <row r="2149" customFormat="false" ht="13.5" hidden="false" customHeight="false" outlineLevel="0" collapsed="false">
      <c r="A2149" s="89"/>
      <c r="B2149" s="13" t="s">
        <v>2381</v>
      </c>
      <c r="D2149" s="89"/>
      <c r="F2149" s="87"/>
      <c r="G2149" s="13" t="s">
        <v>215</v>
      </c>
      <c r="H2149" s="88"/>
      <c r="J2149" s="13" t="s">
        <v>216</v>
      </c>
      <c r="K2149" s="90"/>
      <c r="L2149" s="13" t="s">
        <v>190</v>
      </c>
    </row>
    <row r="2150" customFormat="false" ht="13.5" hidden="false" customHeight="false" outlineLevel="0" collapsed="false">
      <c r="A2150" s="89"/>
      <c r="B2150" s="13" t="s">
        <v>2382</v>
      </c>
      <c r="D2150" s="89"/>
      <c r="F2150" s="87"/>
      <c r="G2150" s="13" t="s">
        <v>373</v>
      </c>
      <c r="H2150" s="88"/>
      <c r="J2150" s="13" t="n">
        <v>20</v>
      </c>
      <c r="K2150" s="90"/>
      <c r="L2150" s="13" t="s">
        <v>332</v>
      </c>
    </row>
    <row r="2151" customFormat="false" ht="13.5" hidden="false" customHeight="false" outlineLevel="0" collapsed="false">
      <c r="A2151" s="89"/>
      <c r="B2151" s="13" t="s">
        <v>2383</v>
      </c>
      <c r="D2151" s="89"/>
      <c r="F2151" s="87"/>
      <c r="G2151" s="13" t="s">
        <v>215</v>
      </c>
      <c r="H2151" s="88"/>
      <c r="J2151" s="13" t="s">
        <v>216</v>
      </c>
      <c r="K2151" s="90"/>
      <c r="L2151" s="13" t="s">
        <v>190</v>
      </c>
    </row>
    <row r="2152" customFormat="false" ht="13.5" hidden="false" customHeight="false" outlineLevel="0" collapsed="false">
      <c r="A2152" s="89"/>
      <c r="B2152" s="13" t="s">
        <v>2384</v>
      </c>
      <c r="D2152" s="89"/>
      <c r="F2152" s="87"/>
      <c r="G2152" s="13" t="s">
        <v>218</v>
      </c>
      <c r="H2152" s="88"/>
      <c r="J2152" s="13" t="s">
        <v>216</v>
      </c>
      <c r="K2152" s="90"/>
      <c r="L2152" s="13" t="s">
        <v>190</v>
      </c>
    </row>
    <row r="2153" customFormat="false" ht="13.5" hidden="false" customHeight="false" outlineLevel="0" collapsed="false">
      <c r="A2153" s="89"/>
      <c r="B2153" s="13" t="s">
        <v>2385</v>
      </c>
      <c r="D2153" s="89"/>
      <c r="F2153" s="87"/>
      <c r="G2153" s="13" t="s">
        <v>224</v>
      </c>
      <c r="H2153" s="88"/>
      <c r="J2153" s="13" t="n">
        <v>40</v>
      </c>
      <c r="K2153" s="90"/>
      <c r="L2153" s="13" t="s">
        <v>197</v>
      </c>
    </row>
    <row r="2154" customFormat="false" ht="13.5" hidden="false" customHeight="false" outlineLevel="0" collapsed="false">
      <c r="A2154" s="89"/>
      <c r="B2154" s="13" t="s">
        <v>2386</v>
      </c>
      <c r="D2154" s="89"/>
      <c r="F2154" s="87"/>
      <c r="G2154" s="13" t="s">
        <v>215</v>
      </c>
      <c r="H2154" s="88"/>
      <c r="J2154" s="13" t="s">
        <v>216</v>
      </c>
      <c r="K2154" s="90"/>
      <c r="L2154" s="13" t="s">
        <v>190</v>
      </c>
    </row>
    <row r="2155" customFormat="false" ht="13.5" hidden="false" customHeight="false" outlineLevel="0" collapsed="false">
      <c r="A2155" s="89"/>
      <c r="B2155" s="13" t="s">
        <v>2387</v>
      </c>
      <c r="D2155" s="89"/>
      <c r="F2155" s="87"/>
      <c r="G2155" s="13" t="s">
        <v>222</v>
      </c>
      <c r="H2155" s="88"/>
      <c r="J2155" s="13" t="s">
        <v>216</v>
      </c>
      <c r="K2155" s="90"/>
      <c r="L2155" s="13" t="s">
        <v>190</v>
      </c>
    </row>
    <row r="2156" customFormat="false" ht="13.5" hidden="false" customHeight="false" outlineLevel="0" collapsed="false">
      <c r="A2156" s="89"/>
      <c r="B2156" s="13" t="s">
        <v>2388</v>
      </c>
      <c r="D2156" s="89"/>
      <c r="F2156" s="87"/>
      <c r="G2156" s="13" t="s">
        <v>224</v>
      </c>
      <c r="H2156" s="88"/>
      <c r="J2156" s="13" t="n">
        <v>20</v>
      </c>
      <c r="K2156" s="90"/>
      <c r="L2156" s="13" t="s">
        <v>190</v>
      </c>
    </row>
    <row r="2157" customFormat="false" ht="13.5" hidden="false" customHeight="false" outlineLevel="0" collapsed="false">
      <c r="A2157" s="89"/>
      <c r="B2157" s="13" t="s">
        <v>2389</v>
      </c>
      <c r="D2157" s="89"/>
      <c r="F2157" s="87"/>
      <c r="G2157" s="13" t="s">
        <v>220</v>
      </c>
      <c r="H2157" s="88"/>
      <c r="J2157" s="13" t="s">
        <v>216</v>
      </c>
      <c r="K2157" s="90"/>
      <c r="L2157" s="13" t="s">
        <v>190</v>
      </c>
    </row>
    <row r="2158" customFormat="false" ht="13.5" hidden="false" customHeight="false" outlineLevel="0" collapsed="false">
      <c r="A2158" s="89"/>
      <c r="B2158" s="13" t="s">
        <v>2390</v>
      </c>
      <c r="D2158" s="89"/>
      <c r="F2158" s="87"/>
      <c r="G2158" s="13" t="s">
        <v>215</v>
      </c>
      <c r="H2158" s="88"/>
      <c r="J2158" s="13" t="s">
        <v>216</v>
      </c>
      <c r="K2158" s="90"/>
      <c r="L2158" s="13" t="s">
        <v>190</v>
      </c>
    </row>
    <row r="2159" customFormat="false" ht="13.5" hidden="false" customHeight="false" outlineLevel="0" collapsed="false">
      <c r="A2159" s="89"/>
      <c r="B2159" s="13" t="s">
        <v>2391</v>
      </c>
      <c r="D2159" s="89"/>
      <c r="F2159" s="87"/>
      <c r="G2159" s="13" t="s">
        <v>220</v>
      </c>
      <c r="H2159" s="88"/>
      <c r="J2159" s="13" t="n">
        <v>20</v>
      </c>
      <c r="K2159" s="90"/>
      <c r="L2159" s="13" t="s">
        <v>190</v>
      </c>
    </row>
    <row r="2160" customFormat="false" ht="13.5" hidden="false" customHeight="false" outlineLevel="0" collapsed="false">
      <c r="A2160" s="89"/>
      <c r="B2160" s="13" t="s">
        <v>2392</v>
      </c>
      <c r="D2160" s="89"/>
      <c r="F2160" s="87"/>
      <c r="G2160" s="13" t="s">
        <v>220</v>
      </c>
      <c r="H2160" s="88"/>
      <c r="J2160" s="13" t="s">
        <v>216</v>
      </c>
      <c r="K2160" s="90"/>
      <c r="L2160" s="13" t="s">
        <v>190</v>
      </c>
    </row>
    <row r="2161" customFormat="false" ht="13.5" hidden="false" customHeight="false" outlineLevel="0" collapsed="false">
      <c r="A2161" s="89"/>
      <c r="B2161" s="13" t="s">
        <v>2393</v>
      </c>
      <c r="D2161" s="89"/>
      <c r="F2161" s="87"/>
      <c r="G2161" s="13" t="s">
        <v>218</v>
      </c>
      <c r="H2161" s="88"/>
      <c r="J2161" s="13" t="s">
        <v>216</v>
      </c>
      <c r="K2161" s="90"/>
      <c r="L2161" s="13" t="s">
        <v>190</v>
      </c>
    </row>
    <row r="2162" customFormat="false" ht="13.5" hidden="false" customHeight="false" outlineLevel="0" collapsed="false">
      <c r="A2162" s="89"/>
      <c r="B2162" s="13" t="s">
        <v>2394</v>
      </c>
      <c r="D2162" s="89"/>
      <c r="F2162" s="87"/>
      <c r="G2162" s="13" t="s">
        <v>220</v>
      </c>
      <c r="H2162" s="88"/>
      <c r="J2162" s="13" t="s">
        <v>216</v>
      </c>
      <c r="K2162" s="90"/>
      <c r="L2162" s="13" t="s">
        <v>190</v>
      </c>
    </row>
    <row r="2163" customFormat="false" ht="13.5" hidden="false" customHeight="false" outlineLevel="0" collapsed="false">
      <c r="A2163" s="89"/>
      <c r="B2163" s="13" t="s">
        <v>2395</v>
      </c>
      <c r="D2163" s="89"/>
      <c r="F2163" s="87"/>
      <c r="G2163" s="13" t="s">
        <v>224</v>
      </c>
      <c r="H2163" s="88"/>
      <c r="J2163" s="13" t="n">
        <v>40</v>
      </c>
      <c r="K2163" s="90"/>
      <c r="L2163" s="13" t="s">
        <v>195</v>
      </c>
    </row>
    <row r="2164" customFormat="false" ht="13.5" hidden="false" customHeight="false" outlineLevel="0" collapsed="false">
      <c r="A2164" s="89"/>
      <c r="B2164" s="13" t="s">
        <v>2396</v>
      </c>
      <c r="D2164" s="89"/>
      <c r="F2164" s="87"/>
      <c r="G2164" s="13" t="s">
        <v>251</v>
      </c>
      <c r="H2164" s="88"/>
      <c r="J2164" s="13" t="s">
        <v>216</v>
      </c>
      <c r="K2164" s="90"/>
      <c r="L2164" s="13" t="s">
        <v>195</v>
      </c>
    </row>
    <row r="2165" customFormat="false" ht="13.5" hidden="false" customHeight="false" outlineLevel="0" collapsed="false">
      <c r="A2165" s="89"/>
      <c r="B2165" s="13" t="s">
        <v>2397</v>
      </c>
      <c r="D2165" s="89"/>
      <c r="F2165" s="87"/>
      <c r="G2165" s="13" t="s">
        <v>224</v>
      </c>
      <c r="H2165" s="88"/>
      <c r="J2165" s="13" t="n">
        <v>20</v>
      </c>
      <c r="K2165" s="90"/>
      <c r="L2165" s="13" t="s">
        <v>190</v>
      </c>
    </row>
    <row r="2166" customFormat="false" ht="13.5" hidden="false" customHeight="false" outlineLevel="0" collapsed="false">
      <c r="A2166" s="89"/>
      <c r="B2166" s="13" t="s">
        <v>2398</v>
      </c>
      <c r="D2166" s="89"/>
      <c r="F2166" s="87"/>
      <c r="G2166" s="13" t="s">
        <v>215</v>
      </c>
      <c r="H2166" s="88"/>
      <c r="J2166" s="13" t="s">
        <v>216</v>
      </c>
      <c r="K2166" s="90"/>
      <c r="L2166" s="13" t="s">
        <v>190</v>
      </c>
    </row>
    <row r="2167" customFormat="false" ht="13.5" hidden="false" customHeight="false" outlineLevel="0" collapsed="false">
      <c r="A2167" s="89"/>
      <c r="B2167" s="13" t="s">
        <v>2399</v>
      </c>
      <c r="D2167" s="89"/>
      <c r="F2167" s="87"/>
      <c r="G2167" s="13" t="s">
        <v>215</v>
      </c>
      <c r="H2167" s="88"/>
      <c r="J2167" s="13" t="s">
        <v>216</v>
      </c>
      <c r="K2167" s="90"/>
      <c r="L2167" s="13" t="s">
        <v>190</v>
      </c>
    </row>
    <row r="2168" customFormat="false" ht="13.5" hidden="false" customHeight="false" outlineLevel="0" collapsed="false">
      <c r="A2168" s="89"/>
      <c r="B2168" s="13" t="s">
        <v>2400</v>
      </c>
      <c r="D2168" s="89"/>
      <c r="F2168" s="87"/>
      <c r="G2168" s="13" t="s">
        <v>215</v>
      </c>
      <c r="H2168" s="88"/>
      <c r="J2168" s="13" t="s">
        <v>216</v>
      </c>
      <c r="K2168" s="90"/>
      <c r="L2168" s="13" t="s">
        <v>190</v>
      </c>
    </row>
    <row r="2169" customFormat="false" ht="13.5" hidden="false" customHeight="false" outlineLevel="0" collapsed="false">
      <c r="A2169" s="89"/>
      <c r="B2169" s="13" t="s">
        <v>2401</v>
      </c>
      <c r="D2169" s="89"/>
      <c r="F2169" s="87"/>
      <c r="G2169" s="13" t="s">
        <v>220</v>
      </c>
      <c r="H2169" s="88"/>
      <c r="J2169" s="13" t="s">
        <v>216</v>
      </c>
      <c r="K2169" s="90"/>
      <c r="L2169" s="13" t="s">
        <v>190</v>
      </c>
    </row>
    <row r="2170" customFormat="false" ht="13.5" hidden="false" customHeight="false" outlineLevel="0" collapsed="false">
      <c r="A2170" s="89"/>
      <c r="B2170" s="13" t="s">
        <v>2402</v>
      </c>
      <c r="D2170" s="89"/>
      <c r="F2170" s="87"/>
      <c r="G2170" s="13" t="s">
        <v>215</v>
      </c>
      <c r="H2170" s="88"/>
      <c r="J2170" s="13" t="s">
        <v>216</v>
      </c>
      <c r="K2170" s="90"/>
      <c r="L2170" s="13" t="s">
        <v>190</v>
      </c>
    </row>
    <row r="2171" customFormat="false" ht="13.5" hidden="false" customHeight="false" outlineLevel="0" collapsed="false">
      <c r="A2171" s="89"/>
      <c r="B2171" s="13" t="s">
        <v>2403</v>
      </c>
      <c r="D2171" s="89"/>
      <c r="F2171" s="87"/>
      <c r="G2171" s="13" t="s">
        <v>220</v>
      </c>
      <c r="H2171" s="88"/>
      <c r="J2171" s="13" t="s">
        <v>216</v>
      </c>
      <c r="K2171" s="90"/>
      <c r="L2171" s="13" t="s">
        <v>190</v>
      </c>
    </row>
    <row r="2172" customFormat="false" ht="13.5" hidden="false" customHeight="false" outlineLevel="0" collapsed="false">
      <c r="A2172" s="89"/>
      <c r="B2172" s="13" t="s">
        <v>2404</v>
      </c>
      <c r="D2172" s="89"/>
      <c r="F2172" s="87"/>
      <c r="G2172" s="13" t="s">
        <v>220</v>
      </c>
      <c r="H2172" s="88"/>
      <c r="J2172" s="13" t="s">
        <v>216</v>
      </c>
      <c r="K2172" s="90"/>
      <c r="L2172" s="13" t="s">
        <v>195</v>
      </c>
    </row>
    <row r="2173" customFormat="false" ht="13.5" hidden="false" customHeight="false" outlineLevel="0" collapsed="false">
      <c r="A2173" s="89"/>
      <c r="B2173" s="13" t="s">
        <v>2405</v>
      </c>
      <c r="D2173" s="89"/>
      <c r="F2173" s="87"/>
      <c r="G2173" s="13" t="s">
        <v>224</v>
      </c>
      <c r="H2173" s="88"/>
      <c r="J2173" s="13" t="n">
        <v>40</v>
      </c>
      <c r="K2173" s="90"/>
      <c r="L2173" s="13" t="s">
        <v>190</v>
      </c>
    </row>
    <row r="2174" customFormat="false" ht="13.5" hidden="false" customHeight="false" outlineLevel="0" collapsed="false">
      <c r="A2174" s="89"/>
      <c r="B2174" s="13" t="s">
        <v>2406</v>
      </c>
      <c r="D2174" s="89"/>
      <c r="F2174" s="87"/>
      <c r="G2174" s="13" t="s">
        <v>215</v>
      </c>
      <c r="H2174" s="88"/>
      <c r="J2174" s="13" t="s">
        <v>216</v>
      </c>
      <c r="K2174" s="90"/>
      <c r="L2174" s="13" t="s">
        <v>190</v>
      </c>
    </row>
    <row r="2175" customFormat="false" ht="13.5" hidden="false" customHeight="false" outlineLevel="0" collapsed="false">
      <c r="A2175" s="89"/>
      <c r="B2175" s="13" t="s">
        <v>2407</v>
      </c>
      <c r="D2175" s="89"/>
      <c r="F2175" s="87"/>
      <c r="G2175" s="13" t="s">
        <v>220</v>
      </c>
      <c r="H2175" s="88"/>
      <c r="J2175" s="13" t="s">
        <v>216</v>
      </c>
      <c r="K2175" s="90"/>
      <c r="L2175" s="13" t="s">
        <v>190</v>
      </c>
    </row>
    <row r="2176" customFormat="false" ht="13.5" hidden="false" customHeight="false" outlineLevel="0" collapsed="false">
      <c r="A2176" s="89"/>
      <c r="B2176" s="13" t="s">
        <v>2408</v>
      </c>
      <c r="D2176" s="89"/>
      <c r="F2176" s="87"/>
      <c r="G2176" s="13" t="s">
        <v>215</v>
      </c>
      <c r="H2176" s="88"/>
      <c r="J2176" s="13" t="s">
        <v>216</v>
      </c>
      <c r="K2176" s="90"/>
      <c r="L2176" s="13" t="s">
        <v>190</v>
      </c>
    </row>
    <row r="2177" customFormat="false" ht="13.5" hidden="false" customHeight="false" outlineLevel="0" collapsed="false">
      <c r="A2177" s="89"/>
      <c r="B2177" s="13" t="s">
        <v>2409</v>
      </c>
      <c r="D2177" s="89"/>
      <c r="F2177" s="87"/>
      <c r="G2177" s="13" t="s">
        <v>215</v>
      </c>
      <c r="H2177" s="88"/>
      <c r="J2177" s="13" t="s">
        <v>216</v>
      </c>
      <c r="K2177" s="90"/>
      <c r="L2177" s="13" t="s">
        <v>190</v>
      </c>
    </row>
    <row r="2178" customFormat="false" ht="13.5" hidden="false" customHeight="false" outlineLevel="0" collapsed="false">
      <c r="A2178" s="89"/>
      <c r="B2178" s="13" t="s">
        <v>2410</v>
      </c>
      <c r="D2178" s="89"/>
      <c r="F2178" s="87"/>
      <c r="G2178" s="13" t="s">
        <v>215</v>
      </c>
      <c r="H2178" s="88"/>
      <c r="J2178" s="13" t="s">
        <v>216</v>
      </c>
      <c r="K2178" s="90"/>
      <c r="L2178" s="13" t="s">
        <v>190</v>
      </c>
    </row>
    <row r="2179" customFormat="false" ht="13.5" hidden="false" customHeight="false" outlineLevel="0" collapsed="false">
      <c r="A2179" s="89"/>
      <c r="B2179" s="13" t="s">
        <v>2411</v>
      </c>
      <c r="D2179" s="89"/>
      <c r="F2179" s="87"/>
      <c r="G2179" s="13" t="s">
        <v>220</v>
      </c>
      <c r="H2179" s="88"/>
      <c r="J2179" s="13" t="s">
        <v>216</v>
      </c>
      <c r="K2179" s="90"/>
      <c r="L2179" s="13" t="s">
        <v>190</v>
      </c>
    </row>
    <row r="2180" customFormat="false" ht="13.5" hidden="false" customHeight="false" outlineLevel="0" collapsed="false">
      <c r="A2180" s="89"/>
      <c r="B2180" s="13" t="s">
        <v>2412</v>
      </c>
      <c r="D2180" s="89"/>
      <c r="F2180" s="87"/>
      <c r="G2180" s="13" t="s">
        <v>224</v>
      </c>
      <c r="H2180" s="88"/>
      <c r="J2180" s="13" t="n">
        <v>20</v>
      </c>
      <c r="K2180" s="90"/>
      <c r="L2180" s="13" t="s">
        <v>195</v>
      </c>
    </row>
    <row r="2181" customFormat="false" ht="13.5" hidden="false" customHeight="false" outlineLevel="0" collapsed="false">
      <c r="A2181" s="89"/>
      <c r="B2181" s="13" t="s">
        <v>2413</v>
      </c>
      <c r="D2181" s="89"/>
      <c r="F2181" s="87"/>
      <c r="G2181" s="13" t="s">
        <v>215</v>
      </c>
      <c r="H2181" s="88"/>
      <c r="J2181" s="13" t="s">
        <v>216</v>
      </c>
      <c r="K2181" s="90"/>
      <c r="L2181" s="13" t="s">
        <v>190</v>
      </c>
    </row>
    <row r="2182" customFormat="false" ht="13.5" hidden="false" customHeight="false" outlineLevel="0" collapsed="false">
      <c r="A2182" s="89"/>
      <c r="B2182" s="13" t="s">
        <v>2414</v>
      </c>
      <c r="D2182" s="89"/>
      <c r="F2182" s="87"/>
      <c r="G2182" s="13" t="s">
        <v>215</v>
      </c>
      <c r="H2182" s="88"/>
      <c r="J2182" s="13" t="s">
        <v>216</v>
      </c>
      <c r="K2182" s="90"/>
      <c r="L2182" s="13" t="s">
        <v>190</v>
      </c>
    </row>
    <row r="2183" customFormat="false" ht="13.5" hidden="false" customHeight="false" outlineLevel="0" collapsed="false">
      <c r="A2183" s="89"/>
      <c r="B2183" s="13" t="s">
        <v>2415</v>
      </c>
      <c r="D2183" s="89"/>
      <c r="F2183" s="87"/>
      <c r="G2183" s="13" t="s">
        <v>215</v>
      </c>
      <c r="H2183" s="88"/>
      <c r="J2183" s="13" t="s">
        <v>216</v>
      </c>
      <c r="K2183" s="90"/>
      <c r="L2183" s="13" t="s">
        <v>190</v>
      </c>
    </row>
    <row r="2184" customFormat="false" ht="13.5" hidden="false" customHeight="false" outlineLevel="0" collapsed="false">
      <c r="A2184" s="89"/>
      <c r="B2184" s="13" t="s">
        <v>2416</v>
      </c>
      <c r="D2184" s="89"/>
      <c r="F2184" s="87"/>
      <c r="G2184" s="13" t="s">
        <v>224</v>
      </c>
      <c r="H2184" s="88"/>
      <c r="J2184" s="13" t="n">
        <v>40</v>
      </c>
      <c r="K2184" s="90"/>
      <c r="L2184" s="13" t="s">
        <v>190</v>
      </c>
    </row>
    <row r="2185" customFormat="false" ht="13.5" hidden="false" customHeight="false" outlineLevel="0" collapsed="false">
      <c r="A2185" s="89"/>
      <c r="B2185" s="13" t="s">
        <v>2417</v>
      </c>
      <c r="D2185" s="89"/>
      <c r="F2185" s="87"/>
      <c r="G2185" s="13" t="s">
        <v>218</v>
      </c>
      <c r="H2185" s="88"/>
      <c r="J2185" s="13" t="s">
        <v>216</v>
      </c>
      <c r="K2185" s="90"/>
      <c r="L2185" s="13" t="s">
        <v>190</v>
      </c>
    </row>
    <row r="2186" customFormat="false" ht="13.5" hidden="false" customHeight="false" outlineLevel="0" collapsed="false">
      <c r="A2186" s="89"/>
      <c r="B2186" s="13" t="s">
        <v>2418</v>
      </c>
      <c r="D2186" s="89"/>
      <c r="F2186" s="87"/>
      <c r="G2186" s="13" t="s">
        <v>900</v>
      </c>
      <c r="H2186" s="88"/>
      <c r="J2186" s="13" t="s">
        <v>216</v>
      </c>
      <c r="K2186" s="90"/>
      <c r="L2186" s="13" t="s">
        <v>190</v>
      </c>
    </row>
    <row r="2187" customFormat="false" ht="13.5" hidden="false" customHeight="false" outlineLevel="0" collapsed="false">
      <c r="A2187" s="89"/>
      <c r="B2187" s="13" t="s">
        <v>2419</v>
      </c>
      <c r="D2187" s="89"/>
      <c r="F2187" s="87"/>
      <c r="G2187" s="13" t="s">
        <v>218</v>
      </c>
      <c r="H2187" s="88"/>
      <c r="J2187" s="13" t="s">
        <v>216</v>
      </c>
      <c r="K2187" s="90"/>
      <c r="L2187" s="13" t="s">
        <v>190</v>
      </c>
    </row>
    <row r="2188" customFormat="false" ht="13.5" hidden="false" customHeight="false" outlineLevel="0" collapsed="false">
      <c r="A2188" s="89"/>
      <c r="B2188" s="13" t="s">
        <v>2420</v>
      </c>
      <c r="D2188" s="89"/>
      <c r="F2188" s="87"/>
      <c r="G2188" s="13" t="s">
        <v>220</v>
      </c>
      <c r="H2188" s="88"/>
      <c r="J2188" s="13" t="s">
        <v>216</v>
      </c>
      <c r="K2188" s="90"/>
      <c r="L2188" s="13" t="s">
        <v>190</v>
      </c>
    </row>
    <row r="2189" customFormat="false" ht="13.5" hidden="false" customHeight="false" outlineLevel="0" collapsed="false">
      <c r="A2189" s="89"/>
      <c r="B2189" s="13" t="s">
        <v>2421</v>
      </c>
      <c r="D2189" s="89"/>
      <c r="F2189" s="87"/>
      <c r="G2189" s="13" t="s">
        <v>257</v>
      </c>
      <c r="H2189" s="88"/>
      <c r="J2189" s="13" t="n">
        <v>20</v>
      </c>
      <c r="K2189" s="90"/>
      <c r="L2189" s="13" t="s">
        <v>195</v>
      </c>
    </row>
    <row r="2190" customFormat="false" ht="13.5" hidden="false" customHeight="false" outlineLevel="0" collapsed="false">
      <c r="A2190" s="89"/>
      <c r="B2190" s="13" t="s">
        <v>2422</v>
      </c>
      <c r="D2190" s="89"/>
      <c r="F2190" s="87"/>
      <c r="G2190" s="13" t="s">
        <v>218</v>
      </c>
      <c r="H2190" s="88"/>
      <c r="J2190" s="13" t="s">
        <v>216</v>
      </c>
      <c r="K2190" s="90"/>
      <c r="L2190" s="13" t="s">
        <v>190</v>
      </c>
    </row>
    <row r="2191" customFormat="false" ht="13.5" hidden="false" customHeight="false" outlineLevel="0" collapsed="false">
      <c r="A2191" s="89"/>
      <c r="B2191" s="13" t="s">
        <v>2423</v>
      </c>
      <c r="D2191" s="89"/>
      <c r="F2191" s="87"/>
      <c r="G2191" s="13" t="s">
        <v>215</v>
      </c>
      <c r="H2191" s="88"/>
      <c r="J2191" s="13" t="n">
        <v>20</v>
      </c>
      <c r="K2191" s="90"/>
      <c r="L2191" s="13" t="s">
        <v>190</v>
      </c>
    </row>
    <row r="2192" customFormat="false" ht="13.5" hidden="false" customHeight="false" outlineLevel="0" collapsed="false">
      <c r="A2192" s="89"/>
      <c r="B2192" s="13" t="s">
        <v>2424</v>
      </c>
      <c r="D2192" s="89"/>
      <c r="F2192" s="87"/>
      <c r="G2192" s="13" t="s">
        <v>251</v>
      </c>
      <c r="H2192" s="88"/>
      <c r="J2192" s="13" t="s">
        <v>216</v>
      </c>
      <c r="K2192" s="90"/>
      <c r="L2192" s="13" t="s">
        <v>195</v>
      </c>
    </row>
    <row r="2193" customFormat="false" ht="13.5" hidden="false" customHeight="false" outlineLevel="0" collapsed="false">
      <c r="A2193" s="89"/>
      <c r="B2193" s="13" t="s">
        <v>2425</v>
      </c>
      <c r="D2193" s="89"/>
      <c r="F2193" s="87"/>
      <c r="G2193" s="13" t="s">
        <v>224</v>
      </c>
      <c r="H2193" s="88"/>
      <c r="J2193" s="13" t="n">
        <v>20</v>
      </c>
      <c r="K2193" s="90"/>
      <c r="L2193" s="13" t="s">
        <v>190</v>
      </c>
    </row>
    <row r="2194" customFormat="false" ht="13.5" hidden="false" customHeight="false" outlineLevel="0" collapsed="false">
      <c r="A2194" s="89"/>
      <c r="B2194" s="13" t="s">
        <v>2426</v>
      </c>
      <c r="D2194" s="89"/>
      <c r="F2194" s="87"/>
      <c r="G2194" s="13" t="s">
        <v>224</v>
      </c>
      <c r="H2194" s="88"/>
      <c r="J2194" s="13" t="n">
        <v>20</v>
      </c>
      <c r="K2194" s="90"/>
      <c r="L2194" s="13" t="s">
        <v>195</v>
      </c>
    </row>
    <row r="2195" customFormat="false" ht="13.5" hidden="false" customHeight="false" outlineLevel="0" collapsed="false">
      <c r="A2195" s="89"/>
      <c r="B2195" s="13" t="s">
        <v>2427</v>
      </c>
      <c r="D2195" s="89"/>
      <c r="F2195" s="87"/>
      <c r="G2195" s="13" t="s">
        <v>215</v>
      </c>
      <c r="H2195" s="88"/>
      <c r="J2195" s="13" t="s">
        <v>216</v>
      </c>
      <c r="K2195" s="90"/>
      <c r="L2195" s="13" t="s">
        <v>190</v>
      </c>
    </row>
    <row r="2196" customFormat="false" ht="13.5" hidden="false" customHeight="false" outlineLevel="0" collapsed="false">
      <c r="A2196" s="89"/>
      <c r="B2196" s="13" t="s">
        <v>2428</v>
      </c>
      <c r="D2196" s="89"/>
      <c r="F2196" s="87"/>
      <c r="G2196" s="13" t="s">
        <v>251</v>
      </c>
      <c r="H2196" s="88"/>
      <c r="J2196" s="13" t="s">
        <v>216</v>
      </c>
      <c r="K2196" s="90"/>
      <c r="L2196" s="13" t="s">
        <v>195</v>
      </c>
    </row>
    <row r="2197" customFormat="false" ht="13.5" hidden="false" customHeight="false" outlineLevel="0" collapsed="false">
      <c r="A2197" s="89"/>
      <c r="B2197" s="13" t="s">
        <v>2429</v>
      </c>
      <c r="D2197" s="89"/>
      <c r="F2197" s="87"/>
      <c r="G2197" s="13" t="s">
        <v>215</v>
      </c>
      <c r="H2197" s="88"/>
      <c r="J2197" s="13" t="s">
        <v>216</v>
      </c>
      <c r="K2197" s="90"/>
      <c r="L2197" s="13" t="s">
        <v>190</v>
      </c>
    </row>
    <row r="2198" customFormat="false" ht="13.5" hidden="false" customHeight="false" outlineLevel="0" collapsed="false">
      <c r="A2198" s="89"/>
      <c r="B2198" s="13" t="s">
        <v>2430</v>
      </c>
      <c r="D2198" s="89"/>
      <c r="F2198" s="87"/>
      <c r="G2198" s="13" t="s">
        <v>220</v>
      </c>
      <c r="H2198" s="88"/>
      <c r="J2198" s="13" t="s">
        <v>216</v>
      </c>
      <c r="K2198" s="90"/>
      <c r="L2198" s="13" t="s">
        <v>190</v>
      </c>
    </row>
    <row r="2199" customFormat="false" ht="13.5" hidden="false" customHeight="false" outlineLevel="0" collapsed="false">
      <c r="A2199" s="89"/>
      <c r="B2199" s="13" t="s">
        <v>2431</v>
      </c>
      <c r="D2199" s="89"/>
      <c r="F2199" s="87"/>
      <c r="G2199" s="13" t="s">
        <v>218</v>
      </c>
      <c r="H2199" s="88"/>
      <c r="J2199" s="13" t="s">
        <v>216</v>
      </c>
      <c r="K2199" s="90"/>
      <c r="L2199" s="13" t="s">
        <v>190</v>
      </c>
    </row>
    <row r="2200" customFormat="false" ht="13.5" hidden="false" customHeight="false" outlineLevel="0" collapsed="false">
      <c r="A2200" s="89"/>
      <c r="B2200" s="13" t="s">
        <v>2432</v>
      </c>
      <c r="D2200" s="89"/>
      <c r="F2200" s="87"/>
      <c r="G2200" s="13" t="s">
        <v>218</v>
      </c>
      <c r="H2200" s="88"/>
      <c r="J2200" s="13" t="s">
        <v>216</v>
      </c>
      <c r="K2200" s="90"/>
      <c r="L2200" s="13" t="s">
        <v>190</v>
      </c>
    </row>
    <row r="2201" customFormat="false" ht="13.5" hidden="false" customHeight="false" outlineLevel="0" collapsed="false">
      <c r="A2201" s="89"/>
      <c r="B2201" s="13" t="s">
        <v>2433</v>
      </c>
      <c r="D2201" s="89"/>
      <c r="F2201" s="87"/>
      <c r="G2201" s="13" t="s">
        <v>224</v>
      </c>
      <c r="H2201" s="88"/>
      <c r="J2201" s="13" t="n">
        <v>40</v>
      </c>
      <c r="K2201" s="90"/>
      <c r="L2201" s="13" t="s">
        <v>195</v>
      </c>
    </row>
    <row r="2202" customFormat="false" ht="13.5" hidden="false" customHeight="false" outlineLevel="0" collapsed="false">
      <c r="A2202" s="89"/>
      <c r="B2202" s="13" t="s">
        <v>2434</v>
      </c>
      <c r="D2202" s="89"/>
      <c r="F2202" s="87"/>
      <c r="G2202" s="13" t="s">
        <v>224</v>
      </c>
      <c r="H2202" s="88"/>
      <c r="J2202" s="13" t="n">
        <v>20</v>
      </c>
      <c r="K2202" s="90"/>
      <c r="L2202" s="13" t="s">
        <v>195</v>
      </c>
    </row>
    <row r="2203" customFormat="false" ht="13.5" hidden="false" customHeight="false" outlineLevel="0" collapsed="false">
      <c r="A2203" s="89"/>
      <c r="B2203" s="13" t="s">
        <v>2435</v>
      </c>
      <c r="D2203" s="89"/>
      <c r="F2203" s="87"/>
      <c r="G2203" s="13" t="s">
        <v>215</v>
      </c>
      <c r="H2203" s="88"/>
      <c r="J2203" s="13" t="s">
        <v>216</v>
      </c>
      <c r="K2203" s="90"/>
      <c r="L2203" s="13" t="s">
        <v>190</v>
      </c>
    </row>
    <row r="2204" customFormat="false" ht="13.5" hidden="false" customHeight="false" outlineLevel="0" collapsed="false">
      <c r="A2204" s="89"/>
      <c r="B2204" s="13" t="s">
        <v>2436</v>
      </c>
      <c r="D2204" s="89"/>
      <c r="F2204" s="87"/>
      <c r="G2204" s="13" t="s">
        <v>224</v>
      </c>
      <c r="H2204" s="88"/>
      <c r="J2204" s="13" t="n">
        <v>40</v>
      </c>
      <c r="K2204" s="90"/>
      <c r="L2204" s="13" t="s">
        <v>190</v>
      </c>
    </row>
    <row r="2205" customFormat="false" ht="13.5" hidden="false" customHeight="false" outlineLevel="0" collapsed="false">
      <c r="A2205" s="89"/>
      <c r="B2205" s="13" t="s">
        <v>2437</v>
      </c>
      <c r="D2205" s="89"/>
      <c r="F2205" s="87"/>
      <c r="G2205" s="13" t="s">
        <v>224</v>
      </c>
      <c r="H2205" s="88"/>
      <c r="J2205" s="13" t="n">
        <v>40</v>
      </c>
      <c r="K2205" s="90"/>
      <c r="L2205" s="13" t="s">
        <v>195</v>
      </c>
    </row>
    <row r="2206" customFormat="false" ht="13.5" hidden="false" customHeight="false" outlineLevel="0" collapsed="false">
      <c r="A2206" s="89"/>
      <c r="B2206" s="13" t="s">
        <v>2438</v>
      </c>
      <c r="D2206" s="89"/>
      <c r="F2206" s="87"/>
      <c r="G2206" s="13" t="s">
        <v>215</v>
      </c>
      <c r="H2206" s="88"/>
      <c r="J2206" s="13" t="s">
        <v>216</v>
      </c>
      <c r="K2206" s="90"/>
      <c r="L2206" s="13" t="s">
        <v>190</v>
      </c>
    </row>
    <row r="2207" customFormat="false" ht="13.5" hidden="false" customHeight="false" outlineLevel="0" collapsed="false">
      <c r="A2207" s="89"/>
      <c r="B2207" s="13" t="s">
        <v>2439</v>
      </c>
      <c r="D2207" s="89"/>
      <c r="F2207" s="87"/>
      <c r="G2207" s="13" t="s">
        <v>215</v>
      </c>
      <c r="H2207" s="88"/>
      <c r="J2207" s="13" t="s">
        <v>216</v>
      </c>
      <c r="K2207" s="90"/>
      <c r="L2207" s="13" t="s">
        <v>190</v>
      </c>
    </row>
    <row r="2208" customFormat="false" ht="13.5" hidden="false" customHeight="false" outlineLevel="0" collapsed="false">
      <c r="A2208" s="89"/>
      <c r="B2208" s="13" t="s">
        <v>2440</v>
      </c>
      <c r="D2208" s="89"/>
      <c r="F2208" s="87"/>
      <c r="G2208" s="13" t="s">
        <v>215</v>
      </c>
      <c r="H2208" s="88"/>
      <c r="J2208" s="13" t="s">
        <v>216</v>
      </c>
      <c r="K2208" s="90"/>
      <c r="L2208" s="13" t="s">
        <v>190</v>
      </c>
    </row>
    <row r="2209" customFormat="false" ht="13.5" hidden="false" customHeight="false" outlineLevel="0" collapsed="false">
      <c r="A2209" s="89"/>
      <c r="B2209" s="13" t="s">
        <v>2441</v>
      </c>
      <c r="D2209" s="89"/>
      <c r="F2209" s="87"/>
      <c r="G2209" s="13" t="s">
        <v>215</v>
      </c>
      <c r="H2209" s="88"/>
      <c r="J2209" s="13" t="s">
        <v>216</v>
      </c>
      <c r="K2209" s="90"/>
      <c r="L2209" s="13" t="s">
        <v>190</v>
      </c>
    </row>
    <row r="2210" customFormat="false" ht="13.5" hidden="false" customHeight="false" outlineLevel="0" collapsed="false">
      <c r="A2210" s="89"/>
      <c r="B2210" s="13" t="s">
        <v>2442</v>
      </c>
      <c r="D2210" s="89"/>
      <c r="F2210" s="87"/>
      <c r="G2210" s="13" t="s">
        <v>224</v>
      </c>
      <c r="H2210" s="88"/>
      <c r="J2210" s="13" t="n">
        <v>40</v>
      </c>
      <c r="K2210" s="90"/>
      <c r="L2210" s="13" t="s">
        <v>195</v>
      </c>
    </row>
    <row r="2211" customFormat="false" ht="13.5" hidden="false" customHeight="false" outlineLevel="0" collapsed="false">
      <c r="A2211" s="89"/>
      <c r="B2211" s="13" t="s">
        <v>2443</v>
      </c>
      <c r="D2211" s="89"/>
      <c r="F2211" s="87"/>
      <c r="G2211" s="13" t="s">
        <v>215</v>
      </c>
      <c r="H2211" s="88"/>
      <c r="J2211" s="13" t="s">
        <v>216</v>
      </c>
      <c r="K2211" s="90"/>
      <c r="L2211" s="13" t="s">
        <v>190</v>
      </c>
    </row>
    <row r="2212" customFormat="false" ht="13.5" hidden="false" customHeight="false" outlineLevel="0" collapsed="false">
      <c r="A2212" s="89"/>
      <c r="B2212" s="13" t="s">
        <v>2444</v>
      </c>
      <c r="D2212" s="89"/>
      <c r="F2212" s="87"/>
      <c r="G2212" s="13" t="s">
        <v>220</v>
      </c>
      <c r="H2212" s="88"/>
      <c r="J2212" s="13" t="s">
        <v>216</v>
      </c>
      <c r="K2212" s="90"/>
      <c r="L2212" s="13" t="s">
        <v>190</v>
      </c>
    </row>
    <row r="2213" customFormat="false" ht="13.5" hidden="false" customHeight="false" outlineLevel="0" collapsed="false">
      <c r="A2213" s="89"/>
      <c r="B2213" s="13" t="s">
        <v>2445</v>
      </c>
      <c r="D2213" s="89"/>
      <c r="F2213" s="87"/>
      <c r="G2213" s="13" t="s">
        <v>215</v>
      </c>
      <c r="H2213" s="88"/>
      <c r="J2213" s="13" t="s">
        <v>216</v>
      </c>
      <c r="K2213" s="90"/>
      <c r="L2213" s="13" t="s">
        <v>190</v>
      </c>
    </row>
    <row r="2214" customFormat="false" ht="13.5" hidden="false" customHeight="false" outlineLevel="0" collapsed="false">
      <c r="A2214" s="89"/>
      <c r="B2214" s="13" t="s">
        <v>2446</v>
      </c>
      <c r="D2214" s="89"/>
      <c r="F2214" s="87"/>
      <c r="G2214" s="13" t="s">
        <v>220</v>
      </c>
      <c r="H2214" s="88"/>
      <c r="J2214" s="13" t="s">
        <v>216</v>
      </c>
      <c r="K2214" s="90"/>
      <c r="L2214" s="13" t="s">
        <v>190</v>
      </c>
    </row>
    <row r="2215" customFormat="false" ht="13.5" hidden="false" customHeight="false" outlineLevel="0" collapsed="false">
      <c r="A2215" s="89"/>
      <c r="B2215" s="13" t="s">
        <v>2447</v>
      </c>
      <c r="D2215" s="89"/>
      <c r="F2215" s="87"/>
      <c r="G2215" s="13" t="s">
        <v>220</v>
      </c>
      <c r="H2215" s="88"/>
      <c r="J2215" s="13" t="n">
        <v>20</v>
      </c>
      <c r="K2215" s="90"/>
      <c r="L2215" s="13" t="s">
        <v>190</v>
      </c>
    </row>
    <row r="2216" customFormat="false" ht="13.5" hidden="false" customHeight="false" outlineLevel="0" collapsed="false">
      <c r="A2216" s="89"/>
      <c r="B2216" s="13" t="s">
        <v>2448</v>
      </c>
      <c r="D2216" s="89"/>
      <c r="F2216" s="87"/>
      <c r="G2216" s="13" t="s">
        <v>224</v>
      </c>
      <c r="H2216" s="88"/>
      <c r="J2216" s="13" t="n">
        <v>40</v>
      </c>
      <c r="K2216" s="90"/>
      <c r="L2216" s="13" t="s">
        <v>195</v>
      </c>
    </row>
    <row r="2217" customFormat="false" ht="13.5" hidden="false" customHeight="false" outlineLevel="0" collapsed="false">
      <c r="A2217" s="89"/>
      <c r="B2217" s="13" t="s">
        <v>2449</v>
      </c>
      <c r="D2217" s="89"/>
      <c r="F2217" s="87"/>
      <c r="G2217" s="13" t="s">
        <v>215</v>
      </c>
      <c r="H2217" s="88"/>
      <c r="J2217" s="13" t="s">
        <v>216</v>
      </c>
      <c r="K2217" s="90"/>
      <c r="L2217" s="13" t="s">
        <v>190</v>
      </c>
    </row>
    <row r="2218" customFormat="false" ht="13.5" hidden="false" customHeight="false" outlineLevel="0" collapsed="false">
      <c r="A2218" s="89"/>
      <c r="B2218" s="13" t="s">
        <v>2450</v>
      </c>
      <c r="D2218" s="89"/>
      <c r="F2218" s="87"/>
      <c r="G2218" s="13" t="s">
        <v>215</v>
      </c>
      <c r="H2218" s="88"/>
      <c r="J2218" s="13" t="s">
        <v>216</v>
      </c>
      <c r="K2218" s="90"/>
      <c r="L2218" s="13" t="s">
        <v>190</v>
      </c>
    </row>
    <row r="2219" customFormat="false" ht="13.5" hidden="false" customHeight="false" outlineLevel="0" collapsed="false">
      <c r="A2219" s="89"/>
      <c r="B2219" s="13" t="s">
        <v>2451</v>
      </c>
      <c r="D2219" s="89"/>
      <c r="F2219" s="87"/>
      <c r="G2219" s="13" t="s">
        <v>220</v>
      </c>
      <c r="H2219" s="88"/>
      <c r="J2219" s="13" t="s">
        <v>216</v>
      </c>
      <c r="K2219" s="90"/>
      <c r="L2219" s="13" t="s">
        <v>190</v>
      </c>
    </row>
    <row r="2220" customFormat="false" ht="13.5" hidden="false" customHeight="false" outlineLevel="0" collapsed="false">
      <c r="A2220" s="89"/>
      <c r="B2220" s="13" t="s">
        <v>2452</v>
      </c>
      <c r="D2220" s="89"/>
      <c r="F2220" s="87"/>
      <c r="G2220" s="13" t="s">
        <v>900</v>
      </c>
      <c r="H2220" s="88"/>
      <c r="J2220" s="13" t="s">
        <v>216</v>
      </c>
      <c r="K2220" s="90"/>
      <c r="L2220" s="13" t="s">
        <v>195</v>
      </c>
    </row>
    <row r="2221" customFormat="false" ht="13.5" hidden="false" customHeight="false" outlineLevel="0" collapsed="false">
      <c r="A2221" s="89"/>
      <c r="B2221" s="13" t="s">
        <v>2453</v>
      </c>
      <c r="D2221" s="89"/>
      <c r="F2221" s="87"/>
      <c r="G2221" s="13" t="s">
        <v>215</v>
      </c>
      <c r="H2221" s="88"/>
      <c r="J2221" s="13" t="s">
        <v>216</v>
      </c>
      <c r="K2221" s="90"/>
      <c r="L2221" s="13" t="s">
        <v>190</v>
      </c>
    </row>
    <row r="2222" customFormat="false" ht="13.5" hidden="false" customHeight="false" outlineLevel="0" collapsed="false">
      <c r="A2222" s="89"/>
      <c r="B2222" s="13" t="s">
        <v>2454</v>
      </c>
      <c r="D2222" s="89"/>
      <c r="F2222" s="87"/>
      <c r="G2222" s="13" t="s">
        <v>220</v>
      </c>
      <c r="H2222" s="88"/>
      <c r="J2222" s="13" t="s">
        <v>216</v>
      </c>
      <c r="K2222" s="90"/>
      <c r="L2222" s="13" t="s">
        <v>190</v>
      </c>
    </row>
    <row r="2223" customFormat="false" ht="13.5" hidden="false" customHeight="false" outlineLevel="0" collapsed="false">
      <c r="A2223" s="89"/>
      <c r="B2223" s="13" t="s">
        <v>2455</v>
      </c>
      <c r="D2223" s="89"/>
      <c r="F2223" s="87"/>
      <c r="G2223" s="13" t="s">
        <v>220</v>
      </c>
      <c r="H2223" s="88"/>
      <c r="J2223" s="13" t="s">
        <v>216</v>
      </c>
      <c r="K2223" s="90"/>
      <c r="L2223" s="13" t="s">
        <v>195</v>
      </c>
    </row>
    <row r="2224" customFormat="false" ht="13.5" hidden="false" customHeight="false" outlineLevel="0" collapsed="false">
      <c r="A2224" s="89"/>
      <c r="B2224" s="13" t="s">
        <v>2456</v>
      </c>
      <c r="D2224" s="89"/>
      <c r="F2224" s="87"/>
      <c r="G2224" s="13" t="s">
        <v>220</v>
      </c>
      <c r="H2224" s="88"/>
      <c r="J2224" s="13" t="s">
        <v>216</v>
      </c>
      <c r="K2224" s="90"/>
      <c r="L2224" s="13" t="s">
        <v>195</v>
      </c>
    </row>
    <row r="2225" customFormat="false" ht="13.5" hidden="false" customHeight="false" outlineLevel="0" collapsed="false">
      <c r="A2225" s="89"/>
      <c r="B2225" s="13" t="s">
        <v>2457</v>
      </c>
      <c r="D2225" s="89"/>
      <c r="F2225" s="87"/>
      <c r="G2225" s="13" t="s">
        <v>220</v>
      </c>
      <c r="H2225" s="88"/>
      <c r="J2225" s="13" t="s">
        <v>216</v>
      </c>
      <c r="K2225" s="90"/>
      <c r="L2225" s="13" t="s">
        <v>190</v>
      </c>
    </row>
    <row r="2226" customFormat="false" ht="13.5" hidden="false" customHeight="false" outlineLevel="0" collapsed="false">
      <c r="A2226" s="89"/>
      <c r="B2226" s="13" t="s">
        <v>2458</v>
      </c>
      <c r="D2226" s="89"/>
      <c r="F2226" s="87"/>
      <c r="G2226" s="13" t="s">
        <v>222</v>
      </c>
      <c r="H2226" s="88"/>
      <c r="J2226" s="13" t="s">
        <v>216</v>
      </c>
      <c r="K2226" s="90"/>
      <c r="L2226" s="13" t="s">
        <v>190</v>
      </c>
    </row>
    <row r="2227" customFormat="false" ht="13.5" hidden="false" customHeight="false" outlineLevel="0" collapsed="false">
      <c r="A2227" s="89"/>
      <c r="B2227" s="13" t="s">
        <v>2459</v>
      </c>
      <c r="D2227" s="89"/>
      <c r="F2227" s="87"/>
      <c r="G2227" s="13" t="s">
        <v>220</v>
      </c>
      <c r="H2227" s="88"/>
      <c r="J2227" s="13" t="n">
        <v>20</v>
      </c>
      <c r="K2227" s="90"/>
      <c r="L2227" s="13" t="s">
        <v>190</v>
      </c>
    </row>
    <row r="2228" customFormat="false" ht="13.5" hidden="false" customHeight="false" outlineLevel="0" collapsed="false">
      <c r="A2228" s="89"/>
      <c r="B2228" s="13" t="s">
        <v>2460</v>
      </c>
      <c r="D2228" s="89"/>
      <c r="F2228" s="87"/>
      <c r="G2228" s="13" t="s">
        <v>224</v>
      </c>
      <c r="H2228" s="88"/>
      <c r="J2228" s="13" t="n">
        <v>40</v>
      </c>
      <c r="K2228" s="90"/>
      <c r="L2228" s="13" t="s">
        <v>197</v>
      </c>
    </row>
    <row r="2229" customFormat="false" ht="13.5" hidden="false" customHeight="false" outlineLevel="0" collapsed="false">
      <c r="A2229" s="89"/>
      <c r="B2229" s="13" t="s">
        <v>2461</v>
      </c>
      <c r="D2229" s="89"/>
      <c r="F2229" s="87"/>
      <c r="G2229" s="13" t="s">
        <v>220</v>
      </c>
      <c r="H2229" s="88"/>
      <c r="J2229" s="13" t="n">
        <v>20</v>
      </c>
      <c r="K2229" s="90"/>
      <c r="L2229" s="13" t="s">
        <v>195</v>
      </c>
    </row>
    <row r="2230" customFormat="false" ht="13.5" hidden="false" customHeight="false" outlineLevel="0" collapsed="false">
      <c r="A2230" s="89"/>
      <c r="B2230" s="13" t="s">
        <v>2462</v>
      </c>
      <c r="D2230" s="89"/>
      <c r="F2230" s="87"/>
      <c r="G2230" s="13" t="s">
        <v>218</v>
      </c>
      <c r="H2230" s="88"/>
      <c r="J2230" s="13" t="s">
        <v>216</v>
      </c>
      <c r="K2230" s="90"/>
      <c r="L2230" s="13" t="s">
        <v>190</v>
      </c>
    </row>
    <row r="2231" customFormat="false" ht="13.5" hidden="false" customHeight="false" outlineLevel="0" collapsed="false">
      <c r="A2231" s="89"/>
      <c r="B2231" s="13" t="s">
        <v>2463</v>
      </c>
      <c r="D2231" s="89"/>
      <c r="F2231" s="87"/>
      <c r="G2231" s="13" t="s">
        <v>220</v>
      </c>
      <c r="H2231" s="88"/>
      <c r="J2231" s="13" t="s">
        <v>216</v>
      </c>
      <c r="K2231" s="90"/>
      <c r="L2231" s="13" t="s">
        <v>190</v>
      </c>
    </row>
    <row r="2232" customFormat="false" ht="13.5" hidden="false" customHeight="false" outlineLevel="0" collapsed="false">
      <c r="A2232" s="89"/>
      <c r="B2232" s="13" t="s">
        <v>2464</v>
      </c>
      <c r="D2232" s="89"/>
      <c r="F2232" s="87"/>
      <c r="G2232" s="13" t="s">
        <v>215</v>
      </c>
      <c r="H2232" s="88"/>
      <c r="J2232" s="13" t="n">
        <v>40</v>
      </c>
      <c r="K2232" s="90"/>
      <c r="L2232" s="13" t="s">
        <v>190</v>
      </c>
    </row>
    <row r="2233" customFormat="false" ht="13.5" hidden="false" customHeight="false" outlineLevel="0" collapsed="false">
      <c r="A2233" s="89"/>
      <c r="B2233" s="13" t="s">
        <v>2465</v>
      </c>
      <c r="D2233" s="89"/>
      <c r="F2233" s="87"/>
      <c r="G2233" s="13" t="s">
        <v>215</v>
      </c>
      <c r="H2233" s="88"/>
      <c r="J2233" s="13" t="s">
        <v>216</v>
      </c>
      <c r="K2233" s="90"/>
      <c r="L2233" s="13" t="s">
        <v>190</v>
      </c>
    </row>
    <row r="2234" customFormat="false" ht="13.5" hidden="false" customHeight="false" outlineLevel="0" collapsed="false">
      <c r="A2234" s="89"/>
      <c r="B2234" s="13" t="s">
        <v>2466</v>
      </c>
      <c r="D2234" s="89"/>
      <c r="F2234" s="87"/>
      <c r="G2234" s="13" t="s">
        <v>222</v>
      </c>
      <c r="H2234" s="88"/>
      <c r="J2234" s="13" t="n">
        <v>20</v>
      </c>
      <c r="K2234" s="90"/>
      <c r="L2234" s="13" t="s">
        <v>190</v>
      </c>
    </row>
    <row r="2235" customFormat="false" ht="13.5" hidden="false" customHeight="false" outlineLevel="0" collapsed="false">
      <c r="A2235" s="89"/>
      <c r="B2235" s="13" t="s">
        <v>2467</v>
      </c>
      <c r="D2235" s="89"/>
      <c r="F2235" s="87"/>
      <c r="G2235" s="13" t="s">
        <v>220</v>
      </c>
      <c r="H2235" s="88"/>
      <c r="J2235" s="13" t="s">
        <v>216</v>
      </c>
      <c r="K2235" s="90"/>
      <c r="L2235" s="13" t="s">
        <v>190</v>
      </c>
    </row>
    <row r="2236" customFormat="false" ht="13.5" hidden="false" customHeight="false" outlineLevel="0" collapsed="false">
      <c r="A2236" s="89"/>
      <c r="B2236" s="13" t="s">
        <v>2468</v>
      </c>
      <c r="D2236" s="89"/>
      <c r="F2236" s="87"/>
      <c r="G2236" s="13" t="s">
        <v>220</v>
      </c>
      <c r="H2236" s="88"/>
      <c r="J2236" s="13" t="s">
        <v>216</v>
      </c>
      <c r="K2236" s="90"/>
      <c r="L2236" s="13" t="s">
        <v>190</v>
      </c>
    </row>
    <row r="2237" customFormat="false" ht="13.5" hidden="false" customHeight="false" outlineLevel="0" collapsed="false">
      <c r="A2237" s="89"/>
      <c r="B2237" s="13" t="s">
        <v>2469</v>
      </c>
      <c r="D2237" s="89"/>
      <c r="F2237" s="87"/>
      <c r="G2237" s="13" t="s">
        <v>218</v>
      </c>
      <c r="H2237" s="88"/>
      <c r="J2237" s="13" t="s">
        <v>216</v>
      </c>
      <c r="K2237" s="90"/>
      <c r="L2237" s="13" t="s">
        <v>190</v>
      </c>
    </row>
    <row r="2238" customFormat="false" ht="13.5" hidden="false" customHeight="false" outlineLevel="0" collapsed="false">
      <c r="A2238" s="89"/>
      <c r="B2238" s="13" t="s">
        <v>2470</v>
      </c>
      <c r="D2238" s="89"/>
      <c r="F2238" s="87"/>
      <c r="G2238" s="13" t="s">
        <v>218</v>
      </c>
      <c r="H2238" s="88"/>
      <c r="J2238" s="13" t="s">
        <v>216</v>
      </c>
      <c r="K2238" s="90"/>
      <c r="L2238" s="13" t="s">
        <v>190</v>
      </c>
    </row>
    <row r="2239" customFormat="false" ht="13.5" hidden="false" customHeight="false" outlineLevel="0" collapsed="false">
      <c r="A2239" s="89"/>
      <c r="B2239" s="13" t="s">
        <v>2471</v>
      </c>
      <c r="D2239" s="89"/>
      <c r="F2239" s="87"/>
      <c r="G2239" s="13" t="s">
        <v>220</v>
      </c>
      <c r="H2239" s="88"/>
      <c r="J2239" s="13" t="s">
        <v>216</v>
      </c>
      <c r="K2239" s="90"/>
      <c r="L2239" s="13" t="s">
        <v>190</v>
      </c>
    </row>
    <row r="2240" customFormat="false" ht="13.5" hidden="false" customHeight="false" outlineLevel="0" collapsed="false">
      <c r="A2240" s="89"/>
      <c r="B2240" s="13" t="s">
        <v>2472</v>
      </c>
      <c r="D2240" s="89"/>
      <c r="F2240" s="87"/>
      <c r="G2240" s="13" t="s">
        <v>215</v>
      </c>
      <c r="H2240" s="88"/>
      <c r="J2240" s="13" t="s">
        <v>216</v>
      </c>
      <c r="K2240" s="90"/>
      <c r="L2240" s="13" t="s">
        <v>190</v>
      </c>
    </row>
    <row r="2241" customFormat="false" ht="13.5" hidden="false" customHeight="false" outlineLevel="0" collapsed="false">
      <c r="A2241" s="89"/>
      <c r="B2241" s="13" t="s">
        <v>2473</v>
      </c>
      <c r="D2241" s="89"/>
      <c r="F2241" s="87"/>
      <c r="G2241" s="13" t="s">
        <v>220</v>
      </c>
      <c r="H2241" s="88"/>
      <c r="J2241" s="13" t="s">
        <v>216</v>
      </c>
      <c r="K2241" s="90"/>
      <c r="L2241" s="13" t="s">
        <v>190</v>
      </c>
    </row>
    <row r="2242" customFormat="false" ht="13.5" hidden="false" customHeight="false" outlineLevel="0" collapsed="false">
      <c r="A2242" s="89"/>
      <c r="B2242" s="13" t="s">
        <v>2474</v>
      </c>
      <c r="D2242" s="89"/>
      <c r="F2242" s="87"/>
      <c r="G2242" s="13" t="s">
        <v>218</v>
      </c>
      <c r="H2242" s="88"/>
      <c r="J2242" s="13" t="s">
        <v>216</v>
      </c>
      <c r="K2242" s="90"/>
      <c r="L2242" s="13" t="s">
        <v>190</v>
      </c>
    </row>
    <row r="2243" customFormat="false" ht="13.5" hidden="false" customHeight="false" outlineLevel="0" collapsed="false">
      <c r="A2243" s="89"/>
      <c r="B2243" s="13" t="s">
        <v>2475</v>
      </c>
      <c r="D2243" s="89"/>
      <c r="F2243" s="87"/>
      <c r="G2243" s="13" t="s">
        <v>220</v>
      </c>
      <c r="H2243" s="88"/>
      <c r="J2243" s="13" t="n">
        <v>40</v>
      </c>
      <c r="K2243" s="90"/>
      <c r="L2243" s="13" t="s">
        <v>190</v>
      </c>
    </row>
    <row r="2244" customFormat="false" ht="13.5" hidden="false" customHeight="false" outlineLevel="0" collapsed="false">
      <c r="A2244" s="89"/>
      <c r="B2244" s="13" t="s">
        <v>2476</v>
      </c>
      <c r="D2244" s="89"/>
      <c r="F2244" s="87"/>
      <c r="G2244" s="13" t="s">
        <v>373</v>
      </c>
      <c r="H2244" s="88"/>
      <c r="J2244" s="13" t="n">
        <v>20</v>
      </c>
      <c r="K2244" s="90"/>
      <c r="L2244" s="13" t="s">
        <v>197</v>
      </c>
    </row>
    <row r="2245" customFormat="false" ht="13.5" hidden="false" customHeight="false" outlineLevel="0" collapsed="false">
      <c r="A2245" s="89"/>
      <c r="B2245" s="13" t="s">
        <v>2477</v>
      </c>
      <c r="D2245" s="89"/>
      <c r="F2245" s="87"/>
      <c r="G2245" s="13" t="s">
        <v>220</v>
      </c>
      <c r="H2245" s="88"/>
      <c r="J2245" s="13" t="s">
        <v>216</v>
      </c>
      <c r="K2245" s="90"/>
      <c r="L2245" s="13" t="s">
        <v>190</v>
      </c>
    </row>
    <row r="2246" customFormat="false" ht="13.5" hidden="false" customHeight="false" outlineLevel="0" collapsed="false">
      <c r="A2246" s="89"/>
      <c r="B2246" s="13" t="s">
        <v>2478</v>
      </c>
      <c r="D2246" s="89"/>
      <c r="F2246" s="87"/>
      <c r="G2246" s="13" t="s">
        <v>220</v>
      </c>
      <c r="H2246" s="88"/>
      <c r="J2246" s="13" t="n">
        <v>20</v>
      </c>
      <c r="K2246" s="90"/>
      <c r="L2246" s="13" t="s">
        <v>197</v>
      </c>
    </row>
    <row r="2247" customFormat="false" ht="13.5" hidden="false" customHeight="false" outlineLevel="0" collapsed="false">
      <c r="A2247" s="89"/>
      <c r="B2247" s="13" t="s">
        <v>2479</v>
      </c>
      <c r="D2247" s="89"/>
      <c r="F2247" s="87"/>
      <c r="G2247" s="13" t="s">
        <v>215</v>
      </c>
      <c r="H2247" s="88"/>
      <c r="J2247" s="13" t="s">
        <v>216</v>
      </c>
      <c r="K2247" s="90"/>
      <c r="L2247" s="13" t="s">
        <v>190</v>
      </c>
    </row>
    <row r="2248" customFormat="false" ht="13.5" hidden="false" customHeight="false" outlineLevel="0" collapsed="false">
      <c r="A2248" s="89"/>
      <c r="B2248" s="13" t="s">
        <v>2480</v>
      </c>
      <c r="D2248" s="89"/>
      <c r="F2248" s="87"/>
      <c r="G2248" s="13" t="s">
        <v>215</v>
      </c>
      <c r="H2248" s="88"/>
      <c r="J2248" s="13" t="s">
        <v>216</v>
      </c>
      <c r="K2248" s="90"/>
      <c r="L2248" s="13" t="s">
        <v>190</v>
      </c>
    </row>
    <row r="2249" customFormat="false" ht="13.5" hidden="false" customHeight="false" outlineLevel="0" collapsed="false">
      <c r="A2249" s="89"/>
      <c r="B2249" s="13" t="s">
        <v>2481</v>
      </c>
      <c r="D2249" s="89"/>
      <c r="F2249" s="87"/>
      <c r="G2249" s="13" t="s">
        <v>215</v>
      </c>
      <c r="H2249" s="88"/>
      <c r="J2249" s="13" t="s">
        <v>216</v>
      </c>
      <c r="K2249" s="90"/>
      <c r="L2249" s="13" t="s">
        <v>190</v>
      </c>
    </row>
    <row r="2250" customFormat="false" ht="13.5" hidden="false" customHeight="false" outlineLevel="0" collapsed="false">
      <c r="A2250" s="89"/>
      <c r="B2250" s="13" t="s">
        <v>2482</v>
      </c>
      <c r="D2250" s="89"/>
      <c r="F2250" s="87"/>
      <c r="G2250" s="13" t="s">
        <v>220</v>
      </c>
      <c r="H2250" s="88"/>
      <c r="J2250" s="13" t="s">
        <v>216</v>
      </c>
      <c r="K2250" s="90"/>
      <c r="L2250" s="13" t="s">
        <v>195</v>
      </c>
    </row>
    <row r="2251" customFormat="false" ht="13.5" hidden="false" customHeight="false" outlineLevel="0" collapsed="false">
      <c r="A2251" s="89"/>
      <c r="B2251" s="13" t="s">
        <v>2483</v>
      </c>
      <c r="D2251" s="89"/>
      <c r="F2251" s="87"/>
      <c r="G2251" s="13" t="s">
        <v>257</v>
      </c>
      <c r="H2251" s="88"/>
      <c r="J2251" s="13" t="s">
        <v>216</v>
      </c>
      <c r="K2251" s="90"/>
      <c r="L2251" s="13" t="s">
        <v>195</v>
      </c>
    </row>
    <row r="2252" customFormat="false" ht="13.5" hidden="false" customHeight="false" outlineLevel="0" collapsed="false">
      <c r="A2252" s="89"/>
      <c r="B2252" s="13" t="s">
        <v>2484</v>
      </c>
      <c r="D2252" s="89"/>
      <c r="F2252" s="87"/>
      <c r="G2252" s="13" t="s">
        <v>215</v>
      </c>
      <c r="H2252" s="88"/>
      <c r="J2252" s="13" t="s">
        <v>216</v>
      </c>
      <c r="K2252" s="90"/>
      <c r="L2252" s="13" t="s">
        <v>190</v>
      </c>
    </row>
    <row r="2253" customFormat="false" ht="13.5" hidden="false" customHeight="false" outlineLevel="0" collapsed="false">
      <c r="A2253" s="89"/>
      <c r="B2253" s="13" t="s">
        <v>2485</v>
      </c>
      <c r="D2253" s="89"/>
      <c r="F2253" s="87"/>
      <c r="G2253" s="13" t="s">
        <v>218</v>
      </c>
      <c r="H2253" s="88"/>
      <c r="J2253" s="13" t="s">
        <v>216</v>
      </c>
      <c r="K2253" s="90"/>
      <c r="L2253" s="13" t="s">
        <v>190</v>
      </c>
    </row>
    <row r="2254" customFormat="false" ht="13.5" hidden="false" customHeight="false" outlineLevel="0" collapsed="false">
      <c r="A2254" s="89"/>
      <c r="B2254" s="13" t="s">
        <v>2486</v>
      </c>
      <c r="D2254" s="89"/>
      <c r="F2254" s="87"/>
      <c r="G2254" s="13" t="s">
        <v>218</v>
      </c>
      <c r="H2254" s="88"/>
      <c r="J2254" s="13" t="s">
        <v>216</v>
      </c>
      <c r="K2254" s="90"/>
      <c r="L2254" s="13" t="s">
        <v>190</v>
      </c>
    </row>
    <row r="2255" customFormat="false" ht="13.5" hidden="false" customHeight="false" outlineLevel="0" collapsed="false">
      <c r="A2255" s="89"/>
      <c r="B2255" s="13" t="s">
        <v>2487</v>
      </c>
      <c r="D2255" s="89"/>
      <c r="F2255" s="87"/>
      <c r="G2255" s="13" t="s">
        <v>218</v>
      </c>
      <c r="H2255" s="88"/>
      <c r="J2255" s="13" t="s">
        <v>216</v>
      </c>
      <c r="K2255" s="90"/>
      <c r="L2255" s="13" t="s">
        <v>190</v>
      </c>
    </row>
    <row r="2256" customFormat="false" ht="13.5" hidden="false" customHeight="false" outlineLevel="0" collapsed="false">
      <c r="A2256" s="89"/>
      <c r="B2256" s="13" t="s">
        <v>2488</v>
      </c>
      <c r="D2256" s="89"/>
      <c r="F2256" s="87"/>
      <c r="G2256" s="13" t="s">
        <v>251</v>
      </c>
      <c r="H2256" s="88"/>
      <c r="J2256" s="13" t="s">
        <v>216</v>
      </c>
      <c r="K2256" s="90"/>
      <c r="L2256" s="13" t="s">
        <v>195</v>
      </c>
    </row>
    <row r="2257" customFormat="false" ht="13.5" hidden="false" customHeight="false" outlineLevel="0" collapsed="false">
      <c r="A2257" s="89"/>
      <c r="B2257" s="13" t="s">
        <v>2489</v>
      </c>
      <c r="D2257" s="89"/>
      <c r="F2257" s="87"/>
      <c r="G2257" s="13" t="s">
        <v>220</v>
      </c>
      <c r="H2257" s="88"/>
      <c r="J2257" s="13" t="s">
        <v>216</v>
      </c>
      <c r="K2257" s="90"/>
      <c r="L2257" s="13" t="s">
        <v>190</v>
      </c>
    </row>
    <row r="2258" customFormat="false" ht="13.5" hidden="false" customHeight="false" outlineLevel="0" collapsed="false">
      <c r="A2258" s="89"/>
      <c r="B2258" s="13" t="s">
        <v>2490</v>
      </c>
      <c r="D2258" s="89"/>
      <c r="F2258" s="87"/>
      <c r="G2258" s="13" t="s">
        <v>215</v>
      </c>
      <c r="H2258" s="88"/>
      <c r="J2258" s="13" t="n">
        <v>40</v>
      </c>
      <c r="K2258" s="90"/>
      <c r="L2258" s="13" t="s">
        <v>190</v>
      </c>
    </row>
    <row r="2259" customFormat="false" ht="13.5" hidden="false" customHeight="false" outlineLevel="0" collapsed="false">
      <c r="A2259" s="89"/>
      <c r="B2259" s="13" t="s">
        <v>2491</v>
      </c>
      <c r="D2259" s="89"/>
      <c r="F2259" s="87"/>
      <c r="G2259" s="13" t="s">
        <v>215</v>
      </c>
      <c r="H2259" s="88"/>
      <c r="J2259" s="13" t="s">
        <v>216</v>
      </c>
      <c r="K2259" s="90"/>
      <c r="L2259" s="13" t="s">
        <v>190</v>
      </c>
    </row>
    <row r="2260" customFormat="false" ht="13.5" hidden="false" customHeight="false" outlineLevel="0" collapsed="false">
      <c r="A2260" s="89"/>
      <c r="B2260" s="13" t="s">
        <v>2492</v>
      </c>
      <c r="D2260" s="89"/>
      <c r="F2260" s="87"/>
      <c r="G2260" s="13" t="s">
        <v>215</v>
      </c>
      <c r="H2260" s="88"/>
      <c r="J2260" s="13" t="n">
        <v>20</v>
      </c>
      <c r="K2260" s="90"/>
      <c r="L2260" s="13" t="s">
        <v>190</v>
      </c>
    </row>
    <row r="2261" customFormat="false" ht="13.5" hidden="false" customHeight="false" outlineLevel="0" collapsed="false">
      <c r="A2261" s="89"/>
      <c r="B2261" s="13" t="s">
        <v>2493</v>
      </c>
      <c r="D2261" s="89"/>
      <c r="F2261" s="87"/>
      <c r="G2261" s="13" t="s">
        <v>220</v>
      </c>
      <c r="H2261" s="88"/>
      <c r="J2261" s="13" t="s">
        <v>216</v>
      </c>
      <c r="K2261" s="90"/>
      <c r="L2261" s="13" t="s">
        <v>197</v>
      </c>
    </row>
    <row r="2262" customFormat="false" ht="13.5" hidden="false" customHeight="false" outlineLevel="0" collapsed="false">
      <c r="A2262" s="89"/>
      <c r="B2262" s="13" t="s">
        <v>2494</v>
      </c>
      <c r="D2262" s="89"/>
      <c r="F2262" s="87"/>
      <c r="G2262" s="13" t="s">
        <v>220</v>
      </c>
      <c r="H2262" s="88"/>
      <c r="J2262" s="13" t="s">
        <v>216</v>
      </c>
      <c r="K2262" s="90"/>
      <c r="L2262" s="13" t="s">
        <v>190</v>
      </c>
    </row>
    <row r="2263" customFormat="false" ht="13.5" hidden="false" customHeight="false" outlineLevel="0" collapsed="false">
      <c r="A2263" s="89"/>
      <c r="B2263" s="13" t="s">
        <v>2495</v>
      </c>
      <c r="D2263" s="89"/>
      <c r="F2263" s="87"/>
      <c r="G2263" s="13" t="s">
        <v>220</v>
      </c>
      <c r="H2263" s="88"/>
      <c r="J2263" s="13" t="s">
        <v>216</v>
      </c>
      <c r="K2263" s="90"/>
      <c r="L2263" s="13" t="s">
        <v>190</v>
      </c>
    </row>
    <row r="2264" customFormat="false" ht="13.5" hidden="false" customHeight="false" outlineLevel="0" collapsed="false">
      <c r="A2264" s="89"/>
      <c r="B2264" s="13" t="s">
        <v>2496</v>
      </c>
      <c r="D2264" s="89"/>
      <c r="F2264" s="87"/>
      <c r="G2264" s="13" t="s">
        <v>220</v>
      </c>
      <c r="H2264" s="88"/>
      <c r="J2264" s="13" t="s">
        <v>216</v>
      </c>
      <c r="K2264" s="90"/>
      <c r="L2264" s="13" t="s">
        <v>190</v>
      </c>
    </row>
    <row r="2265" customFormat="false" ht="13.5" hidden="false" customHeight="false" outlineLevel="0" collapsed="false">
      <c r="A2265" s="89"/>
      <c r="B2265" s="13" t="s">
        <v>2497</v>
      </c>
      <c r="D2265" s="89"/>
      <c r="F2265" s="87"/>
      <c r="G2265" s="13" t="s">
        <v>215</v>
      </c>
      <c r="H2265" s="88"/>
      <c r="J2265" s="13" t="n">
        <v>40</v>
      </c>
      <c r="K2265" s="90"/>
      <c r="L2265" s="13" t="s">
        <v>190</v>
      </c>
    </row>
    <row r="2266" customFormat="false" ht="13.5" hidden="false" customHeight="false" outlineLevel="0" collapsed="false">
      <c r="A2266" s="89"/>
      <c r="B2266" s="13" t="s">
        <v>2498</v>
      </c>
      <c r="D2266" s="89"/>
      <c r="F2266" s="87"/>
      <c r="G2266" s="13" t="s">
        <v>224</v>
      </c>
      <c r="H2266" s="88"/>
      <c r="J2266" s="13" t="n">
        <v>40</v>
      </c>
      <c r="K2266" s="90"/>
      <c r="L2266" s="13" t="s">
        <v>190</v>
      </c>
    </row>
    <row r="2267" customFormat="false" ht="13.5" hidden="false" customHeight="false" outlineLevel="0" collapsed="false">
      <c r="A2267" s="89"/>
      <c r="B2267" s="13" t="s">
        <v>2499</v>
      </c>
      <c r="D2267" s="89"/>
      <c r="F2267" s="87"/>
      <c r="G2267" s="13" t="s">
        <v>222</v>
      </c>
      <c r="H2267" s="88"/>
      <c r="J2267" s="13" t="s">
        <v>216</v>
      </c>
      <c r="K2267" s="90"/>
      <c r="L2267" s="13" t="s">
        <v>190</v>
      </c>
    </row>
    <row r="2268" customFormat="false" ht="13.5" hidden="false" customHeight="false" outlineLevel="0" collapsed="false">
      <c r="A2268" s="89"/>
      <c r="B2268" s="13" t="s">
        <v>2500</v>
      </c>
      <c r="D2268" s="89"/>
      <c r="F2268" s="87"/>
      <c r="G2268" s="13" t="s">
        <v>218</v>
      </c>
      <c r="H2268" s="88"/>
      <c r="J2268" s="13" t="s">
        <v>216</v>
      </c>
      <c r="K2268" s="90"/>
      <c r="L2268" s="13" t="s">
        <v>190</v>
      </c>
    </row>
    <row r="2269" customFormat="false" ht="13.5" hidden="false" customHeight="false" outlineLevel="0" collapsed="false">
      <c r="A2269" s="89"/>
      <c r="B2269" s="13" t="s">
        <v>2501</v>
      </c>
      <c r="D2269" s="89"/>
      <c r="F2269" s="87"/>
      <c r="G2269" s="13" t="s">
        <v>220</v>
      </c>
      <c r="H2269" s="88"/>
      <c r="J2269" s="13" t="s">
        <v>216</v>
      </c>
      <c r="K2269" s="90"/>
      <c r="L2269" s="13" t="s">
        <v>190</v>
      </c>
    </row>
    <row r="2270" customFormat="false" ht="13.5" hidden="false" customHeight="false" outlineLevel="0" collapsed="false">
      <c r="A2270" s="89"/>
      <c r="B2270" s="13" t="s">
        <v>2502</v>
      </c>
      <c r="D2270" s="89"/>
      <c r="F2270" s="87"/>
      <c r="G2270" s="13" t="s">
        <v>218</v>
      </c>
      <c r="H2270" s="88"/>
      <c r="J2270" s="13" t="s">
        <v>216</v>
      </c>
      <c r="K2270" s="90"/>
      <c r="L2270" s="13" t="s">
        <v>190</v>
      </c>
    </row>
    <row r="2271" customFormat="false" ht="13.5" hidden="false" customHeight="false" outlineLevel="0" collapsed="false">
      <c r="A2271" s="89"/>
      <c r="B2271" s="13" t="s">
        <v>2503</v>
      </c>
      <c r="D2271" s="89"/>
      <c r="F2271" s="87"/>
      <c r="G2271" s="13" t="s">
        <v>224</v>
      </c>
      <c r="H2271" s="88"/>
      <c r="J2271" s="13" t="n">
        <v>40</v>
      </c>
      <c r="K2271" s="90"/>
      <c r="L2271" s="13" t="s">
        <v>195</v>
      </c>
    </row>
    <row r="2272" customFormat="false" ht="13.5" hidden="false" customHeight="false" outlineLevel="0" collapsed="false">
      <c r="A2272" s="89"/>
      <c r="B2272" s="13" t="s">
        <v>2504</v>
      </c>
      <c r="D2272" s="89"/>
      <c r="F2272" s="87"/>
      <c r="G2272" s="13" t="s">
        <v>224</v>
      </c>
      <c r="H2272" s="88"/>
      <c r="J2272" s="13" t="n">
        <v>20</v>
      </c>
      <c r="K2272" s="90"/>
      <c r="L2272" s="13" t="s">
        <v>195</v>
      </c>
    </row>
    <row r="2273" customFormat="false" ht="13.5" hidden="false" customHeight="false" outlineLevel="0" collapsed="false">
      <c r="A2273" s="89"/>
      <c r="B2273" s="13" t="s">
        <v>2505</v>
      </c>
      <c r="D2273" s="89"/>
      <c r="F2273" s="87"/>
      <c r="G2273" s="13" t="s">
        <v>215</v>
      </c>
      <c r="H2273" s="88"/>
      <c r="J2273" s="13" t="s">
        <v>216</v>
      </c>
      <c r="K2273" s="90"/>
      <c r="L2273" s="13" t="s">
        <v>190</v>
      </c>
    </row>
    <row r="2274" customFormat="false" ht="13.5" hidden="false" customHeight="false" outlineLevel="0" collapsed="false">
      <c r="A2274" s="89"/>
      <c r="B2274" s="13" t="s">
        <v>2506</v>
      </c>
      <c r="D2274" s="89"/>
      <c r="F2274" s="87"/>
      <c r="G2274" s="13" t="s">
        <v>220</v>
      </c>
      <c r="H2274" s="88"/>
      <c r="J2274" s="13" t="s">
        <v>216</v>
      </c>
      <c r="K2274" s="90"/>
      <c r="L2274" s="13" t="s">
        <v>190</v>
      </c>
    </row>
    <row r="2275" customFormat="false" ht="13.5" hidden="false" customHeight="false" outlineLevel="0" collapsed="false">
      <c r="A2275" s="89"/>
      <c r="B2275" s="13" t="s">
        <v>2507</v>
      </c>
      <c r="D2275" s="89"/>
      <c r="F2275" s="87"/>
      <c r="G2275" s="13" t="s">
        <v>215</v>
      </c>
      <c r="H2275" s="88"/>
      <c r="J2275" s="13" t="s">
        <v>216</v>
      </c>
      <c r="K2275" s="90"/>
      <c r="L2275" s="13" t="s">
        <v>190</v>
      </c>
    </row>
    <row r="2276" customFormat="false" ht="13.5" hidden="false" customHeight="false" outlineLevel="0" collapsed="false">
      <c r="A2276" s="89"/>
      <c r="B2276" s="13" t="s">
        <v>2508</v>
      </c>
      <c r="D2276" s="89"/>
      <c r="F2276" s="87"/>
      <c r="G2276" s="13" t="s">
        <v>220</v>
      </c>
      <c r="H2276" s="88"/>
      <c r="J2276" s="13" t="s">
        <v>216</v>
      </c>
      <c r="K2276" s="90"/>
      <c r="L2276" s="13" t="s">
        <v>190</v>
      </c>
    </row>
    <row r="2277" customFormat="false" ht="13.5" hidden="false" customHeight="false" outlineLevel="0" collapsed="false">
      <c r="A2277" s="89"/>
      <c r="B2277" s="13" t="s">
        <v>2509</v>
      </c>
      <c r="D2277" s="89"/>
      <c r="F2277" s="87"/>
      <c r="G2277" s="13" t="s">
        <v>220</v>
      </c>
      <c r="H2277" s="88"/>
      <c r="J2277" s="13" t="s">
        <v>216</v>
      </c>
      <c r="K2277" s="90"/>
      <c r="L2277" s="13" t="s">
        <v>190</v>
      </c>
    </row>
    <row r="2278" customFormat="false" ht="13.5" hidden="false" customHeight="false" outlineLevel="0" collapsed="false">
      <c r="A2278" s="89"/>
      <c r="B2278" s="13" t="s">
        <v>2510</v>
      </c>
      <c r="D2278" s="89"/>
      <c r="F2278" s="87"/>
      <c r="G2278" s="13" t="s">
        <v>220</v>
      </c>
      <c r="H2278" s="88"/>
      <c r="J2278" s="13" t="s">
        <v>216</v>
      </c>
      <c r="K2278" s="90"/>
      <c r="L2278" s="13" t="s">
        <v>190</v>
      </c>
    </row>
    <row r="2279" customFormat="false" ht="13.5" hidden="false" customHeight="false" outlineLevel="0" collapsed="false">
      <c r="A2279" s="89"/>
      <c r="B2279" s="13" t="s">
        <v>2511</v>
      </c>
      <c r="D2279" s="89"/>
      <c r="F2279" s="87"/>
      <c r="G2279" s="13" t="s">
        <v>224</v>
      </c>
      <c r="H2279" s="88"/>
      <c r="J2279" s="13" t="n">
        <v>40</v>
      </c>
      <c r="K2279" s="90"/>
      <c r="L2279" s="13" t="s">
        <v>735</v>
      </c>
    </row>
    <row r="2280" customFormat="false" ht="13.5" hidden="false" customHeight="false" outlineLevel="0" collapsed="false">
      <c r="A2280" s="89"/>
      <c r="B2280" s="13" t="s">
        <v>2512</v>
      </c>
      <c r="D2280" s="89"/>
      <c r="F2280" s="87"/>
      <c r="G2280" s="13" t="s">
        <v>257</v>
      </c>
      <c r="H2280" s="88"/>
      <c r="J2280" s="13" t="s">
        <v>216</v>
      </c>
      <c r="K2280" s="90"/>
      <c r="L2280" s="13" t="s">
        <v>195</v>
      </c>
    </row>
    <row r="2281" customFormat="false" ht="13.5" hidden="false" customHeight="false" outlineLevel="0" collapsed="false">
      <c r="A2281" s="89"/>
      <c r="B2281" s="13" t="s">
        <v>2513</v>
      </c>
      <c r="D2281" s="89"/>
      <c r="F2281" s="87"/>
      <c r="G2281" s="13" t="s">
        <v>215</v>
      </c>
      <c r="H2281" s="88"/>
      <c r="J2281" s="13" t="s">
        <v>216</v>
      </c>
      <c r="K2281" s="90"/>
      <c r="L2281" s="13" t="s">
        <v>190</v>
      </c>
    </row>
    <row r="2282" customFormat="false" ht="13.5" hidden="false" customHeight="false" outlineLevel="0" collapsed="false">
      <c r="A2282" s="89"/>
      <c r="B2282" s="13" t="s">
        <v>2514</v>
      </c>
      <c r="D2282" s="89"/>
      <c r="F2282" s="87"/>
      <c r="G2282" s="13" t="s">
        <v>215</v>
      </c>
      <c r="H2282" s="88"/>
      <c r="J2282" s="13" t="s">
        <v>216</v>
      </c>
      <c r="K2282" s="90"/>
      <c r="L2282" s="13" t="s">
        <v>190</v>
      </c>
    </row>
    <row r="2283" customFormat="false" ht="13.5" hidden="false" customHeight="false" outlineLevel="0" collapsed="false">
      <c r="A2283" s="89"/>
      <c r="B2283" s="13" t="s">
        <v>2515</v>
      </c>
      <c r="D2283" s="89"/>
      <c r="F2283" s="87"/>
      <c r="G2283" s="13" t="s">
        <v>224</v>
      </c>
      <c r="H2283" s="88"/>
      <c r="J2283" s="13" t="n">
        <v>20</v>
      </c>
      <c r="K2283" s="90"/>
      <c r="L2283" s="13" t="s">
        <v>197</v>
      </c>
    </row>
    <row r="2284" customFormat="false" ht="13.5" hidden="false" customHeight="false" outlineLevel="0" collapsed="false">
      <c r="A2284" s="89"/>
      <c r="B2284" s="13" t="s">
        <v>2516</v>
      </c>
      <c r="D2284" s="89"/>
      <c r="F2284" s="87"/>
      <c r="G2284" s="13" t="s">
        <v>900</v>
      </c>
      <c r="H2284" s="88"/>
      <c r="J2284" s="13" t="s">
        <v>216</v>
      </c>
      <c r="K2284" s="90"/>
      <c r="L2284" s="13" t="s">
        <v>195</v>
      </c>
    </row>
    <row r="2285" customFormat="false" ht="13.5" hidden="false" customHeight="false" outlineLevel="0" collapsed="false">
      <c r="A2285" s="89"/>
      <c r="B2285" s="13" t="s">
        <v>2517</v>
      </c>
      <c r="D2285" s="89"/>
      <c r="F2285" s="87"/>
      <c r="G2285" s="13" t="s">
        <v>220</v>
      </c>
      <c r="H2285" s="88"/>
      <c r="J2285" s="13" t="s">
        <v>216</v>
      </c>
      <c r="K2285" s="90"/>
      <c r="L2285" s="13" t="s">
        <v>190</v>
      </c>
    </row>
    <row r="2286" customFormat="false" ht="13.5" hidden="false" customHeight="false" outlineLevel="0" collapsed="false">
      <c r="A2286" s="89"/>
      <c r="B2286" s="13" t="s">
        <v>2518</v>
      </c>
      <c r="D2286" s="89"/>
      <c r="F2286" s="87"/>
      <c r="G2286" s="13" t="s">
        <v>215</v>
      </c>
      <c r="H2286" s="88"/>
      <c r="J2286" s="13" t="s">
        <v>216</v>
      </c>
      <c r="K2286" s="90"/>
      <c r="L2286" s="13" t="s">
        <v>190</v>
      </c>
    </row>
    <row r="2287" customFormat="false" ht="13.5" hidden="false" customHeight="false" outlineLevel="0" collapsed="false">
      <c r="A2287" s="89"/>
      <c r="B2287" s="13" t="s">
        <v>2519</v>
      </c>
      <c r="D2287" s="89"/>
      <c r="F2287" s="87"/>
      <c r="G2287" s="13" t="s">
        <v>220</v>
      </c>
      <c r="H2287" s="88"/>
      <c r="J2287" s="13" t="s">
        <v>216</v>
      </c>
      <c r="K2287" s="90"/>
      <c r="L2287" s="13" t="s">
        <v>190</v>
      </c>
    </row>
    <row r="2288" customFormat="false" ht="13.5" hidden="false" customHeight="false" outlineLevel="0" collapsed="false">
      <c r="A2288" s="89"/>
      <c r="B2288" s="13" t="s">
        <v>2520</v>
      </c>
      <c r="D2288" s="89"/>
      <c r="F2288" s="87"/>
      <c r="G2288" s="13" t="s">
        <v>215</v>
      </c>
      <c r="H2288" s="88"/>
      <c r="J2288" s="13" t="s">
        <v>216</v>
      </c>
      <c r="K2288" s="90"/>
      <c r="L2288" s="13" t="s">
        <v>190</v>
      </c>
    </row>
    <row r="2289" customFormat="false" ht="13.5" hidden="false" customHeight="false" outlineLevel="0" collapsed="false">
      <c r="A2289" s="89"/>
      <c r="B2289" s="13" t="s">
        <v>2521</v>
      </c>
      <c r="D2289" s="89"/>
      <c r="F2289" s="87"/>
      <c r="G2289" s="13" t="s">
        <v>215</v>
      </c>
      <c r="H2289" s="88"/>
      <c r="J2289" s="13" t="s">
        <v>216</v>
      </c>
      <c r="K2289" s="90"/>
      <c r="L2289" s="13" t="s">
        <v>190</v>
      </c>
    </row>
    <row r="2290" customFormat="false" ht="13.5" hidden="false" customHeight="false" outlineLevel="0" collapsed="false">
      <c r="A2290" s="89"/>
      <c r="B2290" s="13" t="s">
        <v>2522</v>
      </c>
      <c r="D2290" s="89"/>
      <c r="F2290" s="87"/>
      <c r="G2290" s="13" t="s">
        <v>215</v>
      </c>
      <c r="H2290" s="88"/>
      <c r="J2290" s="13" t="n">
        <v>40</v>
      </c>
      <c r="K2290" s="90"/>
      <c r="L2290" s="13" t="s">
        <v>190</v>
      </c>
    </row>
    <row r="2291" customFormat="false" ht="13.5" hidden="false" customHeight="false" outlineLevel="0" collapsed="false">
      <c r="A2291" s="89"/>
      <c r="B2291" s="13" t="s">
        <v>2523</v>
      </c>
      <c r="D2291" s="89"/>
      <c r="F2291" s="87"/>
      <c r="G2291" s="13" t="s">
        <v>218</v>
      </c>
      <c r="H2291" s="88"/>
      <c r="J2291" s="13" t="s">
        <v>216</v>
      </c>
      <c r="K2291" s="90"/>
      <c r="L2291" s="13" t="s">
        <v>190</v>
      </c>
    </row>
    <row r="2292" customFormat="false" ht="13.5" hidden="false" customHeight="false" outlineLevel="0" collapsed="false">
      <c r="A2292" s="89"/>
      <c r="B2292" s="13" t="s">
        <v>2524</v>
      </c>
      <c r="D2292" s="89"/>
      <c r="F2292" s="87"/>
      <c r="G2292" s="13" t="s">
        <v>220</v>
      </c>
      <c r="H2292" s="88"/>
      <c r="J2292" s="13" t="n">
        <v>20</v>
      </c>
      <c r="K2292" s="90"/>
      <c r="L2292" s="13" t="s">
        <v>190</v>
      </c>
    </row>
    <row r="2293" customFormat="false" ht="13.5" hidden="false" customHeight="false" outlineLevel="0" collapsed="false">
      <c r="A2293" s="89"/>
      <c r="B2293" s="13" t="s">
        <v>2525</v>
      </c>
      <c r="D2293" s="89"/>
      <c r="F2293" s="87"/>
      <c r="G2293" s="13" t="s">
        <v>215</v>
      </c>
      <c r="H2293" s="88"/>
      <c r="J2293" s="13" t="s">
        <v>216</v>
      </c>
      <c r="K2293" s="90"/>
      <c r="L2293" s="13" t="s">
        <v>190</v>
      </c>
    </row>
    <row r="2294" customFormat="false" ht="13.5" hidden="false" customHeight="false" outlineLevel="0" collapsed="false">
      <c r="A2294" s="89"/>
      <c r="B2294" s="13" t="s">
        <v>2526</v>
      </c>
      <c r="D2294" s="89"/>
      <c r="F2294" s="87"/>
      <c r="G2294" s="13" t="s">
        <v>220</v>
      </c>
      <c r="H2294" s="88"/>
      <c r="J2294" s="13" t="s">
        <v>216</v>
      </c>
      <c r="K2294" s="90"/>
      <c r="L2294" s="13" t="s">
        <v>190</v>
      </c>
    </row>
    <row r="2295" customFormat="false" ht="13.5" hidden="false" customHeight="false" outlineLevel="0" collapsed="false">
      <c r="A2295" s="89"/>
      <c r="B2295" s="13" t="s">
        <v>2527</v>
      </c>
      <c r="D2295" s="89"/>
      <c r="F2295" s="87"/>
      <c r="G2295" s="13" t="s">
        <v>222</v>
      </c>
      <c r="H2295" s="88"/>
      <c r="J2295" s="13" t="s">
        <v>216</v>
      </c>
      <c r="K2295" s="90"/>
      <c r="L2295" s="13" t="s">
        <v>190</v>
      </c>
    </row>
    <row r="2296" customFormat="false" ht="13.5" hidden="false" customHeight="false" outlineLevel="0" collapsed="false">
      <c r="A2296" s="89"/>
      <c r="B2296" s="13" t="s">
        <v>2528</v>
      </c>
      <c r="D2296" s="89"/>
      <c r="F2296" s="87"/>
      <c r="G2296" s="13" t="s">
        <v>224</v>
      </c>
      <c r="H2296" s="88"/>
      <c r="J2296" s="13" t="n">
        <v>40</v>
      </c>
      <c r="K2296" s="90"/>
      <c r="L2296" s="13" t="s">
        <v>195</v>
      </c>
    </row>
    <row r="2297" customFormat="false" ht="13.5" hidden="false" customHeight="false" outlineLevel="0" collapsed="false">
      <c r="A2297" s="89"/>
      <c r="B2297" s="13" t="s">
        <v>2529</v>
      </c>
      <c r="D2297" s="89"/>
      <c r="F2297" s="87"/>
      <c r="G2297" s="13" t="s">
        <v>222</v>
      </c>
      <c r="H2297" s="88"/>
      <c r="J2297" s="13" t="s">
        <v>216</v>
      </c>
      <c r="K2297" s="90"/>
      <c r="L2297" s="13" t="s">
        <v>190</v>
      </c>
    </row>
    <row r="2298" customFormat="false" ht="13.5" hidden="false" customHeight="false" outlineLevel="0" collapsed="false">
      <c r="A2298" s="89"/>
      <c r="B2298" s="13" t="s">
        <v>2530</v>
      </c>
      <c r="D2298" s="89"/>
      <c r="F2298" s="87"/>
      <c r="G2298" s="13" t="s">
        <v>277</v>
      </c>
      <c r="H2298" s="88"/>
      <c r="J2298" s="13" t="s">
        <v>216</v>
      </c>
      <c r="K2298" s="90"/>
      <c r="L2298" s="13" t="s">
        <v>190</v>
      </c>
    </row>
    <row r="2299" customFormat="false" ht="13.5" hidden="false" customHeight="false" outlineLevel="0" collapsed="false">
      <c r="A2299" s="89"/>
      <c r="B2299" s="13" t="s">
        <v>2531</v>
      </c>
      <c r="D2299" s="89"/>
      <c r="F2299" s="87"/>
      <c r="G2299" s="13" t="s">
        <v>220</v>
      </c>
      <c r="H2299" s="88"/>
      <c r="J2299" s="13" t="s">
        <v>216</v>
      </c>
      <c r="K2299" s="90"/>
      <c r="L2299" s="13" t="s">
        <v>190</v>
      </c>
    </row>
    <row r="2300" customFormat="false" ht="13.5" hidden="false" customHeight="false" outlineLevel="0" collapsed="false">
      <c r="A2300" s="89"/>
      <c r="B2300" s="13" t="s">
        <v>2532</v>
      </c>
      <c r="D2300" s="89"/>
      <c r="F2300" s="87"/>
      <c r="G2300" s="13" t="s">
        <v>220</v>
      </c>
      <c r="H2300" s="88"/>
      <c r="J2300" s="13" t="s">
        <v>216</v>
      </c>
      <c r="K2300" s="90"/>
      <c r="L2300" s="13" t="s">
        <v>190</v>
      </c>
    </row>
    <row r="2301" customFormat="false" ht="13.5" hidden="false" customHeight="false" outlineLevel="0" collapsed="false">
      <c r="A2301" s="89"/>
      <c r="B2301" s="13" t="s">
        <v>2533</v>
      </c>
      <c r="D2301" s="89"/>
      <c r="F2301" s="87"/>
      <c r="G2301" s="13" t="s">
        <v>220</v>
      </c>
      <c r="H2301" s="88"/>
      <c r="J2301" s="13" t="s">
        <v>216</v>
      </c>
      <c r="K2301" s="90"/>
      <c r="L2301" s="13" t="s">
        <v>190</v>
      </c>
    </row>
    <row r="2302" customFormat="false" ht="13.5" hidden="false" customHeight="false" outlineLevel="0" collapsed="false">
      <c r="A2302" s="89"/>
      <c r="B2302" s="13" t="s">
        <v>2534</v>
      </c>
      <c r="D2302" s="89"/>
      <c r="F2302" s="87"/>
      <c r="G2302" s="13" t="s">
        <v>222</v>
      </c>
      <c r="H2302" s="88"/>
      <c r="J2302" s="13" t="s">
        <v>216</v>
      </c>
      <c r="K2302" s="90"/>
      <c r="L2302" s="13" t="s">
        <v>190</v>
      </c>
    </row>
    <row r="2303" customFormat="false" ht="13.5" hidden="false" customHeight="false" outlineLevel="0" collapsed="false">
      <c r="A2303" s="89"/>
      <c r="B2303" s="13" t="s">
        <v>2535</v>
      </c>
      <c r="D2303" s="89"/>
      <c r="F2303" s="87"/>
      <c r="G2303" s="13" t="s">
        <v>222</v>
      </c>
      <c r="H2303" s="88"/>
      <c r="J2303" s="13" t="s">
        <v>216</v>
      </c>
      <c r="K2303" s="90"/>
      <c r="L2303" s="13" t="s">
        <v>190</v>
      </c>
    </row>
    <row r="2304" customFormat="false" ht="13.5" hidden="false" customHeight="false" outlineLevel="0" collapsed="false">
      <c r="A2304" s="89"/>
      <c r="B2304" s="13" t="s">
        <v>2536</v>
      </c>
      <c r="D2304" s="89"/>
      <c r="F2304" s="87"/>
      <c r="G2304" s="13" t="s">
        <v>220</v>
      </c>
      <c r="H2304" s="88"/>
      <c r="J2304" s="13" t="s">
        <v>216</v>
      </c>
      <c r="K2304" s="90"/>
      <c r="L2304" s="13" t="s">
        <v>190</v>
      </c>
    </row>
    <row r="2305" customFormat="false" ht="13.5" hidden="false" customHeight="false" outlineLevel="0" collapsed="false">
      <c r="A2305" s="89"/>
      <c r="B2305" s="13" t="s">
        <v>2537</v>
      </c>
      <c r="D2305" s="89"/>
      <c r="F2305" s="87"/>
      <c r="G2305" s="13" t="s">
        <v>224</v>
      </c>
      <c r="H2305" s="88"/>
      <c r="J2305" s="13" t="n">
        <v>40</v>
      </c>
      <c r="L2305" s="13" t="s">
        <v>197</v>
      </c>
    </row>
    <row r="2306" customFormat="false" ht="13.5" hidden="false" customHeight="false" outlineLevel="0" collapsed="false">
      <c r="A2306" s="89"/>
      <c r="B2306" s="13" t="s">
        <v>2538</v>
      </c>
      <c r="D2306" s="89"/>
      <c r="F2306" s="87"/>
      <c r="G2306" s="13" t="s">
        <v>220</v>
      </c>
      <c r="H2306" s="88"/>
      <c r="J2306" s="13" t="s">
        <v>216</v>
      </c>
      <c r="K2306" s="90"/>
      <c r="L2306" s="13" t="s">
        <v>190</v>
      </c>
    </row>
    <row r="2307" customFormat="false" ht="13.5" hidden="false" customHeight="false" outlineLevel="0" collapsed="false">
      <c r="A2307" s="89"/>
      <c r="B2307" s="13" t="s">
        <v>2539</v>
      </c>
      <c r="D2307" s="89"/>
      <c r="F2307" s="87"/>
      <c r="G2307" s="13" t="s">
        <v>222</v>
      </c>
      <c r="H2307" s="88"/>
      <c r="J2307" s="13" t="n">
        <v>20</v>
      </c>
      <c r="K2307" s="90"/>
      <c r="L2307" s="13" t="s">
        <v>190</v>
      </c>
    </row>
    <row r="2308" customFormat="false" ht="13.5" hidden="false" customHeight="false" outlineLevel="0" collapsed="false">
      <c r="A2308" s="89"/>
      <c r="B2308" s="13" t="s">
        <v>2540</v>
      </c>
      <c r="D2308" s="89"/>
      <c r="F2308" s="87"/>
      <c r="G2308" s="13" t="s">
        <v>220</v>
      </c>
      <c r="H2308" s="88"/>
      <c r="J2308" s="13" t="s">
        <v>216</v>
      </c>
      <c r="K2308" s="90"/>
      <c r="L2308" s="13" t="s">
        <v>190</v>
      </c>
    </row>
    <row r="2309" customFormat="false" ht="13.5" hidden="false" customHeight="false" outlineLevel="0" collapsed="false">
      <c r="A2309" s="89"/>
      <c r="B2309" s="13" t="s">
        <v>2541</v>
      </c>
      <c r="D2309" s="89"/>
      <c r="F2309" s="87"/>
      <c r="G2309" s="13" t="s">
        <v>224</v>
      </c>
      <c r="H2309" s="88"/>
      <c r="J2309" s="13" t="n">
        <v>20</v>
      </c>
      <c r="K2309" s="90"/>
      <c r="L2309" s="13" t="s">
        <v>332</v>
      </c>
    </row>
    <row r="2310" customFormat="false" ht="13.5" hidden="false" customHeight="false" outlineLevel="0" collapsed="false">
      <c r="A2310" s="89"/>
      <c r="B2310" s="13" t="s">
        <v>2542</v>
      </c>
      <c r="D2310" s="89"/>
      <c r="F2310" s="87"/>
      <c r="G2310" s="13" t="s">
        <v>222</v>
      </c>
      <c r="H2310" s="88"/>
      <c r="J2310" s="13" t="s">
        <v>216</v>
      </c>
      <c r="K2310" s="90"/>
      <c r="L2310" s="13" t="s">
        <v>190</v>
      </c>
    </row>
    <row r="2311" customFormat="false" ht="13.5" hidden="false" customHeight="false" outlineLevel="0" collapsed="false">
      <c r="A2311" s="89"/>
      <c r="B2311" s="13" t="s">
        <v>2543</v>
      </c>
      <c r="D2311" s="89"/>
      <c r="F2311" s="87"/>
      <c r="G2311" s="13" t="s">
        <v>224</v>
      </c>
      <c r="H2311" s="88"/>
      <c r="J2311" s="13" t="n">
        <v>40</v>
      </c>
      <c r="K2311" s="90"/>
      <c r="L2311" s="13" t="s">
        <v>195</v>
      </c>
    </row>
    <row r="2312" customFormat="false" ht="13.5" hidden="false" customHeight="false" outlineLevel="0" collapsed="false">
      <c r="A2312" s="89"/>
      <c r="B2312" s="13" t="s">
        <v>2544</v>
      </c>
      <c r="D2312" s="89"/>
      <c r="F2312" s="87"/>
      <c r="G2312" s="13" t="s">
        <v>224</v>
      </c>
      <c r="H2312" s="88"/>
      <c r="J2312" s="13" t="n">
        <v>40</v>
      </c>
      <c r="K2312" s="90"/>
      <c r="L2312" s="13" t="s">
        <v>190</v>
      </c>
    </row>
    <row r="2313" customFormat="false" ht="13.5" hidden="false" customHeight="false" outlineLevel="0" collapsed="false">
      <c r="A2313" s="89"/>
      <c r="B2313" s="13" t="s">
        <v>2545</v>
      </c>
      <c r="D2313" s="89"/>
      <c r="F2313" s="87"/>
      <c r="G2313" s="13" t="s">
        <v>215</v>
      </c>
      <c r="H2313" s="88"/>
      <c r="J2313" s="13" t="s">
        <v>216</v>
      </c>
      <c r="K2313" s="90"/>
      <c r="L2313" s="13" t="s">
        <v>190</v>
      </c>
    </row>
    <row r="2314" customFormat="false" ht="13.5" hidden="false" customHeight="false" outlineLevel="0" collapsed="false">
      <c r="A2314" s="89"/>
      <c r="B2314" s="13" t="s">
        <v>2546</v>
      </c>
      <c r="D2314" s="89"/>
      <c r="F2314" s="87"/>
      <c r="G2314" s="13" t="s">
        <v>215</v>
      </c>
      <c r="H2314" s="88"/>
      <c r="J2314" s="13" t="s">
        <v>216</v>
      </c>
      <c r="K2314" s="90"/>
      <c r="L2314" s="13" t="s">
        <v>190</v>
      </c>
    </row>
    <row r="2315" customFormat="false" ht="13.5" hidden="false" customHeight="false" outlineLevel="0" collapsed="false">
      <c r="A2315" s="89"/>
      <c r="B2315" s="13" t="s">
        <v>2547</v>
      </c>
      <c r="D2315" s="89"/>
      <c r="F2315" s="87"/>
      <c r="G2315" s="13" t="s">
        <v>220</v>
      </c>
      <c r="H2315" s="88"/>
      <c r="J2315" s="13" t="s">
        <v>216</v>
      </c>
      <c r="K2315" s="90"/>
      <c r="L2315" s="13" t="s">
        <v>190</v>
      </c>
    </row>
    <row r="2316" customFormat="false" ht="13.5" hidden="false" customHeight="false" outlineLevel="0" collapsed="false">
      <c r="A2316" s="89"/>
      <c r="B2316" s="13" t="s">
        <v>2548</v>
      </c>
      <c r="D2316" s="89"/>
      <c r="F2316" s="87"/>
      <c r="G2316" s="13" t="s">
        <v>373</v>
      </c>
      <c r="H2316" s="88"/>
      <c r="J2316" s="13" t="n">
        <v>40</v>
      </c>
      <c r="K2316" s="90"/>
      <c r="L2316" s="13" t="s">
        <v>197</v>
      </c>
    </row>
    <row r="2317" customFormat="false" ht="13.5" hidden="false" customHeight="false" outlineLevel="0" collapsed="false">
      <c r="A2317" s="89"/>
      <c r="B2317" s="13" t="s">
        <v>2549</v>
      </c>
      <c r="D2317" s="89"/>
      <c r="F2317" s="87"/>
      <c r="G2317" s="13" t="s">
        <v>222</v>
      </c>
      <c r="H2317" s="88"/>
      <c r="J2317" s="13" t="s">
        <v>216</v>
      </c>
      <c r="K2317" s="90"/>
      <c r="L2317" s="13" t="s">
        <v>190</v>
      </c>
    </row>
    <row r="2318" customFormat="false" ht="13.5" hidden="false" customHeight="false" outlineLevel="0" collapsed="false">
      <c r="A2318" s="89"/>
      <c r="B2318" s="13" t="s">
        <v>2550</v>
      </c>
      <c r="D2318" s="89"/>
      <c r="F2318" s="87"/>
      <c r="G2318" s="13" t="s">
        <v>373</v>
      </c>
      <c r="H2318" s="88"/>
      <c r="J2318" s="13" t="s">
        <v>216</v>
      </c>
      <c r="K2318" s="90"/>
      <c r="L2318" s="13" t="s">
        <v>197</v>
      </c>
    </row>
    <row r="2319" customFormat="false" ht="13.5" hidden="false" customHeight="false" outlineLevel="0" collapsed="false">
      <c r="A2319" s="89"/>
      <c r="B2319" s="13" t="s">
        <v>2551</v>
      </c>
      <c r="D2319" s="89"/>
      <c r="F2319" s="87"/>
      <c r="G2319" s="13" t="s">
        <v>222</v>
      </c>
      <c r="H2319" s="88"/>
      <c r="J2319" s="13" t="n">
        <v>20</v>
      </c>
      <c r="K2319" s="90"/>
      <c r="L2319" s="13" t="s">
        <v>190</v>
      </c>
    </row>
    <row r="2320" customFormat="false" ht="13.5" hidden="false" customHeight="false" outlineLevel="0" collapsed="false">
      <c r="A2320" s="89"/>
      <c r="B2320" s="13" t="s">
        <v>2552</v>
      </c>
      <c r="D2320" s="89"/>
      <c r="F2320" s="87"/>
      <c r="G2320" s="13" t="s">
        <v>224</v>
      </c>
      <c r="H2320" s="88"/>
      <c r="J2320" s="13" t="n">
        <v>40</v>
      </c>
      <c r="K2320" s="90"/>
      <c r="L2320" s="13" t="s">
        <v>190</v>
      </c>
    </row>
    <row r="2321" customFormat="false" ht="13.5" hidden="false" customHeight="false" outlineLevel="0" collapsed="false">
      <c r="A2321" s="89"/>
      <c r="B2321" s="13" t="s">
        <v>2553</v>
      </c>
      <c r="D2321" s="89"/>
      <c r="F2321" s="87"/>
      <c r="G2321" s="13" t="s">
        <v>215</v>
      </c>
      <c r="H2321" s="88"/>
      <c r="J2321" s="13" t="s">
        <v>216</v>
      </c>
      <c r="K2321" s="90"/>
      <c r="L2321" s="13" t="s">
        <v>190</v>
      </c>
    </row>
    <row r="2322" customFormat="false" ht="13.5" hidden="false" customHeight="false" outlineLevel="0" collapsed="false">
      <c r="A2322" s="89"/>
      <c r="B2322" s="13" t="s">
        <v>2554</v>
      </c>
      <c r="D2322" s="89"/>
      <c r="F2322" s="87"/>
      <c r="G2322" s="13" t="s">
        <v>224</v>
      </c>
      <c r="H2322" s="88"/>
      <c r="J2322" s="13" t="n">
        <v>40</v>
      </c>
      <c r="K2322" s="90"/>
      <c r="L2322" s="13" t="s">
        <v>190</v>
      </c>
    </row>
    <row r="2323" customFormat="false" ht="13.5" hidden="false" customHeight="false" outlineLevel="0" collapsed="false">
      <c r="A2323" s="89"/>
      <c r="B2323" s="13" t="s">
        <v>2555</v>
      </c>
      <c r="D2323" s="89"/>
      <c r="F2323" s="87"/>
      <c r="G2323" s="13" t="s">
        <v>215</v>
      </c>
      <c r="H2323" s="88"/>
      <c r="J2323" s="13" t="s">
        <v>216</v>
      </c>
      <c r="K2323" s="90"/>
      <c r="L2323" s="13" t="s">
        <v>190</v>
      </c>
    </row>
    <row r="2324" customFormat="false" ht="13.5" hidden="false" customHeight="false" outlineLevel="0" collapsed="false">
      <c r="A2324" s="89"/>
      <c r="B2324" s="13" t="s">
        <v>2556</v>
      </c>
      <c r="D2324" s="89"/>
      <c r="F2324" s="87"/>
      <c r="G2324" s="13" t="s">
        <v>220</v>
      </c>
      <c r="H2324" s="88"/>
      <c r="J2324" s="13" t="s">
        <v>216</v>
      </c>
      <c r="K2324" s="90"/>
      <c r="L2324" s="13" t="s">
        <v>190</v>
      </c>
    </row>
    <row r="2325" customFormat="false" ht="13.5" hidden="false" customHeight="false" outlineLevel="0" collapsed="false">
      <c r="A2325" s="89"/>
      <c r="B2325" s="13" t="s">
        <v>2557</v>
      </c>
      <c r="D2325" s="89"/>
      <c r="F2325" s="87"/>
      <c r="G2325" s="13" t="s">
        <v>215</v>
      </c>
      <c r="H2325" s="88"/>
      <c r="J2325" s="13" t="s">
        <v>216</v>
      </c>
      <c r="K2325" s="90"/>
      <c r="L2325" s="13" t="s">
        <v>190</v>
      </c>
    </row>
    <row r="2326" customFormat="false" ht="13.5" hidden="false" customHeight="false" outlineLevel="0" collapsed="false">
      <c r="A2326" s="89"/>
      <c r="B2326" s="13" t="s">
        <v>2558</v>
      </c>
      <c r="D2326" s="89"/>
      <c r="F2326" s="87"/>
      <c r="G2326" s="13" t="s">
        <v>215</v>
      </c>
      <c r="H2326" s="88"/>
      <c r="J2326" s="13" t="s">
        <v>216</v>
      </c>
      <c r="K2326" s="90"/>
      <c r="L2326" s="13" t="s">
        <v>190</v>
      </c>
    </row>
    <row r="2327" customFormat="false" ht="13.5" hidden="false" customHeight="false" outlineLevel="0" collapsed="false">
      <c r="A2327" s="89"/>
      <c r="B2327" s="13" t="s">
        <v>2559</v>
      </c>
      <c r="D2327" s="89"/>
      <c r="F2327" s="87"/>
      <c r="G2327" s="13" t="s">
        <v>215</v>
      </c>
      <c r="H2327" s="88"/>
      <c r="J2327" s="13" t="s">
        <v>216</v>
      </c>
      <c r="K2327" s="90"/>
      <c r="L2327" s="13" t="s">
        <v>190</v>
      </c>
    </row>
    <row r="2328" customFormat="false" ht="13.5" hidden="false" customHeight="false" outlineLevel="0" collapsed="false">
      <c r="A2328" s="89"/>
      <c r="B2328" s="13" t="s">
        <v>2560</v>
      </c>
      <c r="D2328" s="89"/>
      <c r="F2328" s="87"/>
      <c r="G2328" s="13" t="s">
        <v>218</v>
      </c>
      <c r="H2328" s="88"/>
      <c r="J2328" s="13" t="s">
        <v>216</v>
      </c>
      <c r="K2328" s="90"/>
      <c r="L2328" s="13" t="s">
        <v>190</v>
      </c>
    </row>
    <row r="2329" customFormat="false" ht="13.5" hidden="false" customHeight="false" outlineLevel="0" collapsed="false">
      <c r="A2329" s="89"/>
      <c r="B2329" s="13" t="s">
        <v>2561</v>
      </c>
      <c r="D2329" s="89"/>
      <c r="F2329" s="87"/>
      <c r="G2329" s="13" t="s">
        <v>215</v>
      </c>
      <c r="H2329" s="88"/>
      <c r="J2329" s="13" t="s">
        <v>216</v>
      </c>
      <c r="K2329" s="90"/>
      <c r="L2329" s="13" t="s">
        <v>190</v>
      </c>
    </row>
    <row r="2330" customFormat="false" ht="13.5" hidden="false" customHeight="false" outlineLevel="0" collapsed="false">
      <c r="A2330" s="89"/>
      <c r="B2330" s="13" t="s">
        <v>2562</v>
      </c>
      <c r="D2330" s="89"/>
      <c r="F2330" s="87"/>
      <c r="G2330" s="13" t="s">
        <v>224</v>
      </c>
      <c r="H2330" s="88"/>
      <c r="J2330" s="13" t="n">
        <v>20</v>
      </c>
      <c r="K2330" s="90"/>
      <c r="L2330" s="13" t="s">
        <v>197</v>
      </c>
    </row>
    <row r="2331" customFormat="false" ht="13.5" hidden="false" customHeight="false" outlineLevel="0" collapsed="false">
      <c r="A2331" s="89"/>
      <c r="B2331" s="13" t="s">
        <v>2563</v>
      </c>
      <c r="D2331" s="89"/>
      <c r="F2331" s="87"/>
      <c r="G2331" s="13" t="s">
        <v>224</v>
      </c>
      <c r="H2331" s="88"/>
      <c r="J2331" s="13" t="n">
        <v>20</v>
      </c>
      <c r="K2331" s="90"/>
      <c r="L2331" s="13" t="s">
        <v>190</v>
      </c>
    </row>
    <row r="2332" customFormat="false" ht="13.5" hidden="false" customHeight="false" outlineLevel="0" collapsed="false">
      <c r="A2332" s="89"/>
      <c r="B2332" s="13" t="s">
        <v>2564</v>
      </c>
      <c r="D2332" s="89"/>
      <c r="F2332" s="87"/>
      <c r="G2332" s="13" t="s">
        <v>224</v>
      </c>
      <c r="H2332" s="88"/>
      <c r="J2332" s="13" t="n">
        <v>40</v>
      </c>
      <c r="K2332" s="90"/>
      <c r="L2332" s="13" t="s">
        <v>195</v>
      </c>
    </row>
    <row r="2333" customFormat="false" ht="13.5" hidden="false" customHeight="false" outlineLevel="0" collapsed="false">
      <c r="A2333" s="89"/>
      <c r="B2333" s="13" t="s">
        <v>2565</v>
      </c>
      <c r="D2333" s="89"/>
      <c r="F2333" s="87"/>
      <c r="G2333" s="13" t="s">
        <v>220</v>
      </c>
      <c r="H2333" s="88"/>
      <c r="J2333" s="13" t="s">
        <v>216</v>
      </c>
      <c r="K2333" s="90"/>
      <c r="L2333" s="13" t="s">
        <v>190</v>
      </c>
    </row>
    <row r="2334" customFormat="false" ht="13.5" hidden="false" customHeight="false" outlineLevel="0" collapsed="false">
      <c r="A2334" s="89"/>
      <c r="B2334" s="13" t="s">
        <v>2566</v>
      </c>
      <c r="D2334" s="89"/>
      <c r="F2334" s="87"/>
      <c r="G2334" s="13" t="s">
        <v>220</v>
      </c>
      <c r="H2334" s="88"/>
      <c r="J2334" s="13" t="s">
        <v>216</v>
      </c>
      <c r="K2334" s="90"/>
      <c r="L2334" s="13" t="s">
        <v>190</v>
      </c>
    </row>
    <row r="2335" customFormat="false" ht="13.5" hidden="false" customHeight="false" outlineLevel="0" collapsed="false">
      <c r="A2335" s="89"/>
      <c r="B2335" s="13" t="s">
        <v>2567</v>
      </c>
      <c r="D2335" s="89"/>
      <c r="F2335" s="87"/>
      <c r="G2335" s="13" t="s">
        <v>220</v>
      </c>
      <c r="H2335" s="88"/>
      <c r="J2335" s="13" t="n">
        <v>20</v>
      </c>
      <c r="K2335" s="90"/>
      <c r="L2335" s="13" t="s">
        <v>190</v>
      </c>
    </row>
    <row r="2336" customFormat="false" ht="13.5" hidden="false" customHeight="false" outlineLevel="0" collapsed="false">
      <c r="A2336" s="89"/>
      <c r="B2336" s="13" t="s">
        <v>2568</v>
      </c>
      <c r="D2336" s="89"/>
      <c r="F2336" s="87"/>
      <c r="G2336" s="13" t="s">
        <v>215</v>
      </c>
      <c r="H2336" s="88"/>
      <c r="J2336" s="13" t="s">
        <v>216</v>
      </c>
      <c r="K2336" s="90"/>
      <c r="L2336" s="13" t="s">
        <v>190</v>
      </c>
    </row>
    <row r="2337" customFormat="false" ht="13.5" hidden="false" customHeight="false" outlineLevel="0" collapsed="false">
      <c r="A2337" s="89"/>
      <c r="B2337" s="13" t="s">
        <v>2569</v>
      </c>
      <c r="D2337" s="89"/>
      <c r="F2337" s="87"/>
      <c r="G2337" s="13" t="s">
        <v>215</v>
      </c>
      <c r="H2337" s="88"/>
      <c r="J2337" s="13" t="s">
        <v>216</v>
      </c>
      <c r="K2337" s="90"/>
      <c r="L2337" s="13" t="s">
        <v>190</v>
      </c>
    </row>
    <row r="2338" customFormat="false" ht="13.5" hidden="false" customHeight="false" outlineLevel="0" collapsed="false">
      <c r="A2338" s="89"/>
      <c r="B2338" s="13" t="s">
        <v>2570</v>
      </c>
      <c r="D2338" s="89"/>
      <c r="F2338" s="87"/>
      <c r="G2338" s="13" t="s">
        <v>215</v>
      </c>
      <c r="H2338" s="88"/>
      <c r="J2338" s="13" t="s">
        <v>216</v>
      </c>
      <c r="K2338" s="90"/>
      <c r="L2338" s="13" t="s">
        <v>190</v>
      </c>
    </row>
    <row r="2339" customFormat="false" ht="13.5" hidden="false" customHeight="false" outlineLevel="0" collapsed="false">
      <c r="A2339" s="89"/>
      <c r="B2339" s="13" t="s">
        <v>2571</v>
      </c>
      <c r="D2339" s="89"/>
      <c r="F2339" s="87"/>
      <c r="G2339" s="13" t="s">
        <v>220</v>
      </c>
      <c r="H2339" s="88"/>
      <c r="J2339" s="13" t="s">
        <v>216</v>
      </c>
      <c r="K2339" s="90"/>
      <c r="L2339" s="13" t="s">
        <v>190</v>
      </c>
    </row>
    <row r="2340" customFormat="false" ht="13.5" hidden="false" customHeight="false" outlineLevel="0" collapsed="false">
      <c r="A2340" s="89"/>
      <c r="B2340" s="13" t="s">
        <v>2572</v>
      </c>
      <c r="D2340" s="89"/>
      <c r="F2340" s="87"/>
      <c r="G2340" s="13" t="s">
        <v>224</v>
      </c>
      <c r="H2340" s="88"/>
      <c r="J2340" s="13" t="n">
        <v>40</v>
      </c>
      <c r="K2340" s="90"/>
      <c r="L2340" s="13" t="s">
        <v>190</v>
      </c>
    </row>
    <row r="2341" customFormat="false" ht="13.5" hidden="false" customHeight="false" outlineLevel="0" collapsed="false">
      <c r="A2341" s="89"/>
      <c r="B2341" s="13" t="s">
        <v>2573</v>
      </c>
      <c r="D2341" s="89"/>
      <c r="F2341" s="87"/>
      <c r="G2341" s="13" t="s">
        <v>220</v>
      </c>
      <c r="H2341" s="88"/>
      <c r="J2341" s="13" t="s">
        <v>216</v>
      </c>
      <c r="K2341" s="90"/>
      <c r="L2341" s="13" t="s">
        <v>190</v>
      </c>
    </row>
    <row r="2342" customFormat="false" ht="13.5" hidden="false" customHeight="false" outlineLevel="0" collapsed="false">
      <c r="A2342" s="89"/>
      <c r="B2342" s="13" t="s">
        <v>2574</v>
      </c>
      <c r="D2342" s="89"/>
      <c r="F2342" s="87"/>
      <c r="G2342" s="13" t="s">
        <v>224</v>
      </c>
      <c r="H2342" s="88"/>
      <c r="J2342" s="13" t="n">
        <v>20</v>
      </c>
      <c r="K2342" s="90"/>
      <c r="L2342" s="13" t="s">
        <v>195</v>
      </c>
    </row>
    <row r="2343" customFormat="false" ht="13.5" hidden="false" customHeight="false" outlineLevel="0" collapsed="false">
      <c r="A2343" s="89"/>
      <c r="B2343" s="13" t="s">
        <v>2575</v>
      </c>
      <c r="D2343" s="89"/>
      <c r="F2343" s="87"/>
      <c r="G2343" s="13" t="s">
        <v>215</v>
      </c>
      <c r="H2343" s="88"/>
      <c r="J2343" s="13" t="s">
        <v>216</v>
      </c>
      <c r="K2343" s="90"/>
      <c r="L2343" s="13" t="s">
        <v>190</v>
      </c>
    </row>
    <row r="2344" customFormat="false" ht="13.5" hidden="false" customHeight="false" outlineLevel="0" collapsed="false">
      <c r="A2344" s="89"/>
      <c r="B2344" s="13" t="s">
        <v>2576</v>
      </c>
      <c r="D2344" s="89"/>
      <c r="F2344" s="87"/>
      <c r="G2344" s="13" t="s">
        <v>257</v>
      </c>
      <c r="H2344" s="88"/>
      <c r="J2344" s="13" t="n">
        <v>20</v>
      </c>
      <c r="K2344" s="90"/>
      <c r="L2344" s="13" t="s">
        <v>195</v>
      </c>
    </row>
    <row r="2345" customFormat="false" ht="13.5" hidden="false" customHeight="false" outlineLevel="0" collapsed="false">
      <c r="A2345" s="89"/>
      <c r="B2345" s="13" t="s">
        <v>2577</v>
      </c>
      <c r="D2345" s="89"/>
      <c r="F2345" s="87"/>
      <c r="G2345" s="13" t="s">
        <v>218</v>
      </c>
      <c r="H2345" s="88"/>
      <c r="J2345" s="13" t="s">
        <v>216</v>
      </c>
      <c r="K2345" s="90"/>
      <c r="L2345" s="13" t="s">
        <v>190</v>
      </c>
    </row>
    <row r="2346" customFormat="false" ht="13.5" hidden="false" customHeight="false" outlineLevel="0" collapsed="false">
      <c r="A2346" s="89"/>
      <c r="B2346" s="13" t="s">
        <v>2578</v>
      </c>
      <c r="D2346" s="89"/>
      <c r="F2346" s="87"/>
      <c r="G2346" s="13" t="s">
        <v>220</v>
      </c>
      <c r="H2346" s="88"/>
      <c r="J2346" s="13" t="s">
        <v>216</v>
      </c>
      <c r="K2346" s="90"/>
      <c r="L2346" s="13" t="s">
        <v>190</v>
      </c>
    </row>
    <row r="2347" customFormat="false" ht="13.5" hidden="false" customHeight="false" outlineLevel="0" collapsed="false">
      <c r="A2347" s="89"/>
      <c r="B2347" s="13" t="s">
        <v>2579</v>
      </c>
      <c r="D2347" s="89"/>
      <c r="F2347" s="87"/>
      <c r="G2347" s="13" t="s">
        <v>222</v>
      </c>
      <c r="H2347" s="88"/>
      <c r="J2347" s="13" t="s">
        <v>216</v>
      </c>
      <c r="K2347" s="90"/>
      <c r="L2347" s="13" t="s">
        <v>190</v>
      </c>
    </row>
    <row r="2348" customFormat="false" ht="13.5" hidden="false" customHeight="false" outlineLevel="0" collapsed="false">
      <c r="A2348" s="89"/>
      <c r="B2348" s="13" t="s">
        <v>2580</v>
      </c>
      <c r="D2348" s="89"/>
      <c r="F2348" s="87"/>
      <c r="G2348" s="13" t="s">
        <v>215</v>
      </c>
      <c r="H2348" s="88"/>
      <c r="J2348" s="13" t="s">
        <v>216</v>
      </c>
      <c r="K2348" s="90"/>
      <c r="L2348" s="13" t="s">
        <v>190</v>
      </c>
    </row>
    <row r="2349" customFormat="false" ht="13.5" hidden="false" customHeight="false" outlineLevel="0" collapsed="false">
      <c r="A2349" s="89"/>
      <c r="B2349" s="13" t="s">
        <v>2581</v>
      </c>
      <c r="D2349" s="89"/>
      <c r="F2349" s="87"/>
      <c r="G2349" s="13" t="s">
        <v>222</v>
      </c>
      <c r="H2349" s="88"/>
      <c r="J2349" s="13" t="s">
        <v>216</v>
      </c>
      <c r="K2349" s="90"/>
      <c r="L2349" s="13" t="s">
        <v>190</v>
      </c>
    </row>
    <row r="2350" customFormat="false" ht="13.5" hidden="false" customHeight="false" outlineLevel="0" collapsed="false">
      <c r="A2350" s="89"/>
      <c r="B2350" s="13" t="s">
        <v>2582</v>
      </c>
      <c r="D2350" s="89"/>
      <c r="F2350" s="87"/>
      <c r="G2350" s="13" t="s">
        <v>215</v>
      </c>
      <c r="H2350" s="88"/>
      <c r="J2350" s="13" t="s">
        <v>216</v>
      </c>
      <c r="K2350" s="90"/>
      <c r="L2350" s="13" t="s">
        <v>190</v>
      </c>
    </row>
    <row r="2351" customFormat="false" ht="13.5" hidden="false" customHeight="false" outlineLevel="0" collapsed="false">
      <c r="A2351" s="89"/>
      <c r="B2351" s="13" t="s">
        <v>2583</v>
      </c>
      <c r="D2351" s="89"/>
      <c r="F2351" s="87"/>
      <c r="G2351" s="13" t="s">
        <v>220</v>
      </c>
      <c r="H2351" s="88"/>
      <c r="J2351" s="13" t="s">
        <v>216</v>
      </c>
      <c r="K2351" s="90"/>
      <c r="L2351" s="13" t="s">
        <v>190</v>
      </c>
    </row>
    <row r="2352" customFormat="false" ht="13.5" hidden="false" customHeight="false" outlineLevel="0" collapsed="false">
      <c r="A2352" s="89"/>
      <c r="B2352" s="13" t="s">
        <v>2584</v>
      </c>
      <c r="D2352" s="89"/>
      <c r="F2352" s="87"/>
      <c r="G2352" s="13" t="s">
        <v>222</v>
      </c>
      <c r="H2352" s="88"/>
      <c r="J2352" s="13" t="n">
        <v>20</v>
      </c>
      <c r="K2352" s="90"/>
      <c r="L2352" s="13" t="s">
        <v>190</v>
      </c>
    </row>
    <row r="2353" customFormat="false" ht="13.5" hidden="false" customHeight="false" outlineLevel="0" collapsed="false">
      <c r="A2353" s="89"/>
      <c r="B2353" s="13" t="s">
        <v>2585</v>
      </c>
      <c r="D2353" s="89"/>
      <c r="F2353" s="87"/>
      <c r="G2353" s="13" t="s">
        <v>220</v>
      </c>
      <c r="H2353" s="88"/>
      <c r="J2353" s="13" t="s">
        <v>216</v>
      </c>
      <c r="K2353" s="90"/>
      <c r="L2353" s="13" t="s">
        <v>190</v>
      </c>
    </row>
    <row r="2354" customFormat="false" ht="13.5" hidden="false" customHeight="false" outlineLevel="0" collapsed="false">
      <c r="A2354" s="89"/>
      <c r="B2354" s="13" t="s">
        <v>2586</v>
      </c>
      <c r="D2354" s="89"/>
      <c r="F2354" s="87"/>
      <c r="G2354" s="13" t="s">
        <v>220</v>
      </c>
      <c r="H2354" s="88"/>
      <c r="J2354" s="13" t="s">
        <v>216</v>
      </c>
      <c r="K2354" s="90"/>
      <c r="L2354" s="13" t="s">
        <v>190</v>
      </c>
    </row>
    <row r="2355" customFormat="false" ht="13.5" hidden="false" customHeight="false" outlineLevel="0" collapsed="false">
      <c r="A2355" s="89"/>
      <c r="B2355" s="13" t="s">
        <v>2587</v>
      </c>
      <c r="D2355" s="89"/>
      <c r="F2355" s="87"/>
      <c r="G2355" s="13" t="s">
        <v>215</v>
      </c>
      <c r="H2355" s="88"/>
      <c r="J2355" s="13" t="s">
        <v>216</v>
      </c>
      <c r="K2355" s="90"/>
      <c r="L2355" s="13" t="s">
        <v>190</v>
      </c>
    </row>
    <row r="2356" customFormat="false" ht="13.5" hidden="false" customHeight="false" outlineLevel="0" collapsed="false">
      <c r="A2356" s="89"/>
      <c r="B2356" s="13" t="s">
        <v>2588</v>
      </c>
      <c r="D2356" s="89"/>
      <c r="F2356" s="87"/>
      <c r="G2356" s="13" t="s">
        <v>218</v>
      </c>
      <c r="H2356" s="88"/>
      <c r="J2356" s="13" t="s">
        <v>216</v>
      </c>
      <c r="K2356" s="90"/>
      <c r="L2356" s="13" t="s">
        <v>190</v>
      </c>
    </row>
    <row r="2357" customFormat="false" ht="13.5" hidden="false" customHeight="false" outlineLevel="0" collapsed="false">
      <c r="A2357" s="89"/>
      <c r="B2357" s="13" t="s">
        <v>2589</v>
      </c>
      <c r="D2357" s="89"/>
      <c r="F2357" s="87"/>
      <c r="G2357" s="13" t="s">
        <v>218</v>
      </c>
      <c r="H2357" s="88"/>
      <c r="J2357" s="13" t="s">
        <v>216</v>
      </c>
      <c r="K2357" s="90"/>
      <c r="L2357" s="13" t="s">
        <v>190</v>
      </c>
    </row>
    <row r="2358" customFormat="false" ht="13.5" hidden="false" customHeight="false" outlineLevel="0" collapsed="false">
      <c r="A2358" s="89"/>
      <c r="B2358" s="13" t="s">
        <v>2590</v>
      </c>
      <c r="D2358" s="89"/>
      <c r="F2358" s="87"/>
      <c r="G2358" s="13" t="s">
        <v>220</v>
      </c>
      <c r="H2358" s="88"/>
      <c r="J2358" s="13" t="s">
        <v>216</v>
      </c>
      <c r="K2358" s="90"/>
      <c r="L2358" s="13" t="s">
        <v>190</v>
      </c>
    </row>
    <row r="2359" customFormat="false" ht="13.5" hidden="false" customHeight="false" outlineLevel="0" collapsed="false">
      <c r="A2359" s="89"/>
      <c r="B2359" s="13" t="s">
        <v>2591</v>
      </c>
      <c r="D2359" s="89"/>
      <c r="F2359" s="87"/>
      <c r="G2359" s="13" t="s">
        <v>220</v>
      </c>
      <c r="H2359" s="88"/>
      <c r="J2359" s="13" t="s">
        <v>216</v>
      </c>
      <c r="K2359" s="90"/>
      <c r="L2359" s="13" t="s">
        <v>190</v>
      </c>
    </row>
    <row r="2360" customFormat="false" ht="13.5" hidden="false" customHeight="false" outlineLevel="0" collapsed="false">
      <c r="A2360" s="89"/>
      <c r="B2360" s="13" t="s">
        <v>2592</v>
      </c>
      <c r="D2360" s="89"/>
      <c r="F2360" s="87"/>
      <c r="G2360" s="13" t="s">
        <v>215</v>
      </c>
      <c r="H2360" s="88"/>
      <c r="J2360" s="13" t="n">
        <v>40</v>
      </c>
      <c r="K2360" s="90"/>
      <c r="L2360" s="13" t="s">
        <v>190</v>
      </c>
    </row>
    <row r="2361" customFormat="false" ht="13.5" hidden="false" customHeight="false" outlineLevel="0" collapsed="false">
      <c r="A2361" s="89"/>
      <c r="B2361" s="13" t="s">
        <v>2593</v>
      </c>
      <c r="D2361" s="89"/>
      <c r="F2361" s="87"/>
      <c r="G2361" s="13" t="s">
        <v>220</v>
      </c>
      <c r="H2361" s="88"/>
      <c r="J2361" s="13" t="s">
        <v>216</v>
      </c>
      <c r="K2361" s="90"/>
      <c r="L2361" s="13" t="s">
        <v>190</v>
      </c>
    </row>
    <row r="2362" customFormat="false" ht="13.5" hidden="false" customHeight="false" outlineLevel="0" collapsed="false">
      <c r="A2362" s="89"/>
      <c r="B2362" s="13" t="s">
        <v>2594</v>
      </c>
      <c r="D2362" s="89"/>
      <c r="F2362" s="87"/>
      <c r="G2362" s="13" t="s">
        <v>220</v>
      </c>
      <c r="H2362" s="88"/>
      <c r="J2362" s="13" t="s">
        <v>216</v>
      </c>
      <c r="K2362" s="90"/>
      <c r="L2362" s="13" t="s">
        <v>190</v>
      </c>
    </row>
    <row r="2363" customFormat="false" ht="13.5" hidden="false" customHeight="false" outlineLevel="0" collapsed="false">
      <c r="A2363" s="89"/>
      <c r="B2363" s="13" t="s">
        <v>2595</v>
      </c>
      <c r="D2363" s="89"/>
      <c r="F2363" s="87"/>
      <c r="G2363" s="13" t="s">
        <v>220</v>
      </c>
      <c r="H2363" s="88"/>
      <c r="J2363" s="13" t="s">
        <v>216</v>
      </c>
      <c r="K2363" s="90"/>
      <c r="L2363" s="13" t="s">
        <v>190</v>
      </c>
    </row>
    <row r="2364" customFormat="false" ht="13.5" hidden="false" customHeight="false" outlineLevel="0" collapsed="false">
      <c r="A2364" s="89"/>
      <c r="B2364" s="13" t="s">
        <v>2596</v>
      </c>
      <c r="D2364" s="89"/>
      <c r="F2364" s="87"/>
      <c r="G2364" s="13" t="s">
        <v>251</v>
      </c>
      <c r="H2364" s="88"/>
      <c r="J2364" s="13" t="s">
        <v>216</v>
      </c>
      <c r="K2364" s="90"/>
      <c r="L2364" s="13" t="s">
        <v>332</v>
      </c>
    </row>
    <row r="2365" customFormat="false" ht="13.5" hidden="false" customHeight="false" outlineLevel="0" collapsed="false">
      <c r="A2365" s="89"/>
      <c r="B2365" s="13" t="s">
        <v>2597</v>
      </c>
      <c r="D2365" s="89"/>
      <c r="F2365" s="87"/>
      <c r="G2365" s="13" t="s">
        <v>220</v>
      </c>
      <c r="H2365" s="88"/>
      <c r="J2365" s="13" t="s">
        <v>216</v>
      </c>
      <c r="K2365" s="90"/>
      <c r="L2365" s="13" t="s">
        <v>190</v>
      </c>
    </row>
    <row r="2366" customFormat="false" ht="13.5" hidden="false" customHeight="false" outlineLevel="0" collapsed="false">
      <c r="A2366" s="89"/>
      <c r="B2366" s="13" t="s">
        <v>2598</v>
      </c>
      <c r="D2366" s="89"/>
      <c r="F2366" s="87"/>
      <c r="G2366" s="13" t="s">
        <v>215</v>
      </c>
      <c r="H2366" s="88"/>
      <c r="J2366" s="13" t="s">
        <v>216</v>
      </c>
      <c r="K2366" s="90"/>
      <c r="L2366" s="13" t="s">
        <v>190</v>
      </c>
    </row>
    <row r="2367" customFormat="false" ht="13.5" hidden="false" customHeight="false" outlineLevel="0" collapsed="false">
      <c r="A2367" s="89"/>
      <c r="B2367" s="13" t="s">
        <v>2599</v>
      </c>
      <c r="D2367" s="89"/>
      <c r="F2367" s="87"/>
      <c r="G2367" s="13" t="s">
        <v>215</v>
      </c>
      <c r="H2367" s="88"/>
      <c r="J2367" s="13" t="s">
        <v>216</v>
      </c>
      <c r="K2367" s="90"/>
      <c r="L2367" s="13" t="s">
        <v>190</v>
      </c>
    </row>
    <row r="2368" customFormat="false" ht="13.5" hidden="false" customHeight="false" outlineLevel="0" collapsed="false">
      <c r="A2368" s="89"/>
      <c r="B2368" s="13" t="s">
        <v>2600</v>
      </c>
      <c r="D2368" s="89"/>
      <c r="F2368" s="87"/>
      <c r="G2368" s="13" t="s">
        <v>220</v>
      </c>
      <c r="H2368" s="88"/>
      <c r="J2368" s="13" t="s">
        <v>216</v>
      </c>
      <c r="K2368" s="90"/>
      <c r="L2368" s="13" t="s">
        <v>190</v>
      </c>
    </row>
    <row r="2369" customFormat="false" ht="13.5" hidden="false" customHeight="false" outlineLevel="0" collapsed="false">
      <c r="A2369" s="89"/>
      <c r="B2369" s="13" t="s">
        <v>2601</v>
      </c>
      <c r="D2369" s="89"/>
      <c r="F2369" s="87"/>
      <c r="G2369" s="13" t="s">
        <v>220</v>
      </c>
      <c r="H2369" s="88"/>
      <c r="J2369" s="13" t="s">
        <v>216</v>
      </c>
      <c r="K2369" s="90"/>
      <c r="L2369" s="13" t="s">
        <v>190</v>
      </c>
    </row>
    <row r="2370" customFormat="false" ht="13.5" hidden="false" customHeight="false" outlineLevel="0" collapsed="false">
      <c r="A2370" s="89"/>
      <c r="B2370" s="13" t="s">
        <v>2602</v>
      </c>
      <c r="D2370" s="89"/>
      <c r="F2370" s="87"/>
      <c r="G2370" s="13" t="s">
        <v>224</v>
      </c>
      <c r="H2370" s="88"/>
      <c r="J2370" s="13" t="n">
        <v>40</v>
      </c>
      <c r="K2370" s="90"/>
      <c r="L2370" s="13" t="s">
        <v>190</v>
      </c>
    </row>
    <row r="2371" customFormat="false" ht="13.5" hidden="false" customHeight="false" outlineLevel="0" collapsed="false">
      <c r="A2371" s="89"/>
      <c r="B2371" s="13" t="s">
        <v>2603</v>
      </c>
      <c r="D2371" s="89"/>
      <c r="F2371" s="87"/>
      <c r="G2371" s="13" t="s">
        <v>220</v>
      </c>
      <c r="H2371" s="88"/>
      <c r="J2371" s="13" t="s">
        <v>216</v>
      </c>
      <c r="K2371" s="90"/>
      <c r="L2371" s="13" t="s">
        <v>190</v>
      </c>
    </row>
    <row r="2372" customFormat="false" ht="13.5" hidden="false" customHeight="false" outlineLevel="0" collapsed="false">
      <c r="A2372" s="89"/>
      <c r="B2372" s="13" t="s">
        <v>2604</v>
      </c>
      <c r="D2372" s="89"/>
      <c r="F2372" s="87"/>
      <c r="G2372" s="13" t="s">
        <v>220</v>
      </c>
      <c r="H2372" s="88"/>
      <c r="J2372" s="13" t="n">
        <v>40</v>
      </c>
      <c r="K2372" s="90"/>
      <c r="L2372" s="13" t="s">
        <v>190</v>
      </c>
    </row>
    <row r="2373" customFormat="false" ht="13.5" hidden="false" customHeight="false" outlineLevel="0" collapsed="false">
      <c r="A2373" s="89"/>
      <c r="B2373" s="13" t="s">
        <v>2605</v>
      </c>
      <c r="D2373" s="89"/>
      <c r="F2373" s="87"/>
      <c r="G2373" s="13" t="s">
        <v>215</v>
      </c>
      <c r="H2373" s="88"/>
      <c r="J2373" s="13" t="s">
        <v>216</v>
      </c>
      <c r="K2373" s="90"/>
      <c r="L2373" s="13" t="s">
        <v>190</v>
      </c>
    </row>
    <row r="2374" customFormat="false" ht="13.5" hidden="false" customHeight="false" outlineLevel="0" collapsed="false">
      <c r="A2374" s="89"/>
      <c r="B2374" s="13" t="s">
        <v>2606</v>
      </c>
      <c r="D2374" s="89"/>
      <c r="F2374" s="87"/>
      <c r="G2374" s="13" t="s">
        <v>224</v>
      </c>
      <c r="H2374" s="88"/>
      <c r="J2374" s="13" t="n">
        <v>40</v>
      </c>
      <c r="K2374" s="90"/>
      <c r="L2374" s="13" t="s">
        <v>190</v>
      </c>
    </row>
    <row r="2375" customFormat="false" ht="13.5" hidden="false" customHeight="false" outlineLevel="0" collapsed="false">
      <c r="A2375" s="89"/>
      <c r="B2375" s="13" t="s">
        <v>2607</v>
      </c>
      <c r="D2375" s="89"/>
      <c r="F2375" s="87"/>
      <c r="G2375" s="13" t="s">
        <v>220</v>
      </c>
      <c r="H2375" s="88"/>
      <c r="J2375" s="13" t="s">
        <v>216</v>
      </c>
      <c r="K2375" s="90"/>
      <c r="L2375" s="13" t="s">
        <v>190</v>
      </c>
    </row>
    <row r="2376" customFormat="false" ht="13.5" hidden="false" customHeight="false" outlineLevel="0" collapsed="false">
      <c r="A2376" s="89"/>
      <c r="B2376" s="13" t="s">
        <v>2608</v>
      </c>
      <c r="D2376" s="89"/>
      <c r="F2376" s="87"/>
      <c r="G2376" s="13" t="s">
        <v>224</v>
      </c>
      <c r="H2376" s="88"/>
      <c r="J2376" s="13" t="n">
        <v>40</v>
      </c>
      <c r="K2376" s="90"/>
      <c r="L2376" s="13" t="s">
        <v>190</v>
      </c>
    </row>
    <row r="2377" customFormat="false" ht="13.5" hidden="false" customHeight="false" outlineLevel="0" collapsed="false">
      <c r="A2377" s="89"/>
      <c r="B2377" s="13" t="s">
        <v>2609</v>
      </c>
      <c r="D2377" s="89"/>
      <c r="F2377" s="87"/>
      <c r="G2377" s="13" t="s">
        <v>215</v>
      </c>
      <c r="H2377" s="88"/>
      <c r="J2377" s="13" t="s">
        <v>216</v>
      </c>
      <c r="K2377" s="90"/>
      <c r="L2377" s="13" t="s">
        <v>190</v>
      </c>
    </row>
    <row r="2378" customFormat="false" ht="13.5" hidden="false" customHeight="false" outlineLevel="0" collapsed="false">
      <c r="A2378" s="89"/>
      <c r="B2378" s="13" t="s">
        <v>2610</v>
      </c>
      <c r="D2378" s="89"/>
      <c r="F2378" s="87"/>
      <c r="G2378" s="13" t="s">
        <v>215</v>
      </c>
      <c r="H2378" s="88"/>
      <c r="J2378" s="13" t="s">
        <v>216</v>
      </c>
      <c r="K2378" s="90"/>
      <c r="L2378" s="13" t="s">
        <v>190</v>
      </c>
    </row>
    <row r="2379" customFormat="false" ht="13.5" hidden="false" customHeight="false" outlineLevel="0" collapsed="false">
      <c r="A2379" s="89"/>
      <c r="B2379" s="13" t="s">
        <v>2611</v>
      </c>
      <c r="D2379" s="89"/>
      <c r="F2379" s="87"/>
      <c r="G2379" s="13" t="s">
        <v>218</v>
      </c>
      <c r="H2379" s="88"/>
      <c r="J2379" s="13" t="s">
        <v>216</v>
      </c>
      <c r="K2379" s="90"/>
      <c r="L2379" s="13" t="s">
        <v>190</v>
      </c>
    </row>
    <row r="2380" customFormat="false" ht="13.5" hidden="false" customHeight="false" outlineLevel="0" collapsed="false">
      <c r="A2380" s="89"/>
      <c r="B2380" s="13" t="s">
        <v>2612</v>
      </c>
      <c r="D2380" s="89"/>
      <c r="F2380" s="87"/>
      <c r="G2380" s="13" t="s">
        <v>251</v>
      </c>
      <c r="H2380" s="88"/>
      <c r="J2380" s="13" t="s">
        <v>216</v>
      </c>
      <c r="K2380" s="90"/>
      <c r="L2380" s="13" t="s">
        <v>195</v>
      </c>
    </row>
    <row r="2381" customFormat="false" ht="13.5" hidden="false" customHeight="false" outlineLevel="0" collapsed="false">
      <c r="A2381" s="89"/>
      <c r="B2381" s="13" t="s">
        <v>2613</v>
      </c>
      <c r="D2381" s="89"/>
      <c r="F2381" s="87"/>
      <c r="G2381" s="13" t="s">
        <v>251</v>
      </c>
      <c r="H2381" s="88"/>
      <c r="J2381" s="13" t="s">
        <v>216</v>
      </c>
      <c r="K2381" s="90"/>
      <c r="L2381" s="13" t="s">
        <v>195</v>
      </c>
    </row>
    <row r="2382" customFormat="false" ht="13.5" hidden="false" customHeight="false" outlineLevel="0" collapsed="false">
      <c r="A2382" s="89"/>
      <c r="B2382" s="13" t="s">
        <v>2614</v>
      </c>
      <c r="D2382" s="89"/>
      <c r="F2382" s="87"/>
      <c r="G2382" s="13" t="s">
        <v>215</v>
      </c>
      <c r="H2382" s="88"/>
      <c r="J2382" s="13" t="s">
        <v>216</v>
      </c>
      <c r="K2382" s="90"/>
      <c r="L2382" s="13" t="s">
        <v>190</v>
      </c>
    </row>
    <row r="2383" customFormat="false" ht="13.5" hidden="false" customHeight="false" outlineLevel="0" collapsed="false">
      <c r="A2383" s="89"/>
      <c r="B2383" s="13" t="s">
        <v>2615</v>
      </c>
      <c r="D2383" s="89"/>
      <c r="F2383" s="87"/>
      <c r="G2383" s="13" t="s">
        <v>215</v>
      </c>
      <c r="H2383" s="88"/>
      <c r="J2383" s="13" t="s">
        <v>216</v>
      </c>
      <c r="K2383" s="90"/>
      <c r="L2383" s="13" t="s">
        <v>190</v>
      </c>
    </row>
    <row r="2384" customFormat="false" ht="13.5" hidden="false" customHeight="false" outlineLevel="0" collapsed="false">
      <c r="A2384" s="89"/>
      <c r="B2384" s="13" t="s">
        <v>2616</v>
      </c>
      <c r="D2384" s="89"/>
      <c r="F2384" s="87"/>
      <c r="G2384" s="13" t="s">
        <v>215</v>
      </c>
      <c r="H2384" s="88"/>
      <c r="J2384" s="13" t="s">
        <v>216</v>
      </c>
      <c r="K2384" s="90"/>
      <c r="L2384" s="13" t="s">
        <v>190</v>
      </c>
    </row>
    <row r="2385" customFormat="false" ht="13.5" hidden="false" customHeight="false" outlineLevel="0" collapsed="false">
      <c r="A2385" s="89"/>
      <c r="B2385" s="13" t="s">
        <v>2617</v>
      </c>
      <c r="D2385" s="89"/>
      <c r="F2385" s="87"/>
      <c r="G2385" s="13" t="s">
        <v>215</v>
      </c>
      <c r="H2385" s="88"/>
      <c r="J2385" s="13" t="s">
        <v>216</v>
      </c>
      <c r="K2385" s="90"/>
      <c r="L2385" s="13" t="s">
        <v>190</v>
      </c>
    </row>
    <row r="2386" customFormat="false" ht="13.5" hidden="false" customHeight="false" outlineLevel="0" collapsed="false">
      <c r="A2386" s="89"/>
      <c r="B2386" s="13" t="s">
        <v>2618</v>
      </c>
      <c r="D2386" s="89"/>
      <c r="F2386" s="87"/>
      <c r="G2386" s="13" t="s">
        <v>224</v>
      </c>
      <c r="H2386" s="88"/>
      <c r="J2386" s="13" t="n">
        <v>40</v>
      </c>
      <c r="K2386" s="90"/>
      <c r="L2386" s="13" t="s">
        <v>195</v>
      </c>
    </row>
    <row r="2387" customFormat="false" ht="13.5" hidden="false" customHeight="false" outlineLevel="0" collapsed="false">
      <c r="A2387" s="89"/>
      <c r="B2387" s="13" t="s">
        <v>2619</v>
      </c>
      <c r="D2387" s="89"/>
      <c r="F2387" s="87"/>
      <c r="G2387" s="13" t="s">
        <v>215</v>
      </c>
      <c r="H2387" s="88"/>
      <c r="J2387" s="13" t="s">
        <v>216</v>
      </c>
      <c r="K2387" s="90"/>
      <c r="L2387" s="13" t="s">
        <v>190</v>
      </c>
    </row>
    <row r="2388" customFormat="false" ht="13.5" hidden="false" customHeight="false" outlineLevel="0" collapsed="false">
      <c r="A2388" s="89"/>
      <c r="B2388" s="13" t="s">
        <v>2620</v>
      </c>
      <c r="D2388" s="89"/>
      <c r="F2388" s="87"/>
      <c r="G2388" s="13" t="s">
        <v>224</v>
      </c>
      <c r="H2388" s="88"/>
      <c r="J2388" s="13" t="n">
        <v>20</v>
      </c>
      <c r="K2388" s="90"/>
      <c r="L2388" s="13" t="s">
        <v>195</v>
      </c>
    </row>
    <row r="2389" customFormat="false" ht="13.5" hidden="false" customHeight="false" outlineLevel="0" collapsed="false">
      <c r="A2389" s="89"/>
      <c r="B2389" s="13" t="s">
        <v>2621</v>
      </c>
      <c r="D2389" s="89"/>
      <c r="F2389" s="87"/>
      <c r="G2389" s="13" t="s">
        <v>222</v>
      </c>
      <c r="H2389" s="88"/>
      <c r="J2389" s="13" t="s">
        <v>216</v>
      </c>
      <c r="K2389" s="90"/>
      <c r="L2389" s="13" t="s">
        <v>190</v>
      </c>
    </row>
    <row r="2390" customFormat="false" ht="13.5" hidden="false" customHeight="false" outlineLevel="0" collapsed="false">
      <c r="A2390" s="89"/>
      <c r="B2390" s="13" t="s">
        <v>2622</v>
      </c>
      <c r="D2390" s="89"/>
      <c r="F2390" s="87"/>
      <c r="G2390" s="13" t="s">
        <v>224</v>
      </c>
      <c r="H2390" s="88"/>
      <c r="J2390" s="13" t="n">
        <v>40</v>
      </c>
      <c r="K2390" s="90"/>
      <c r="L2390" s="13" t="s">
        <v>195</v>
      </c>
    </row>
    <row r="2391" customFormat="false" ht="13.5" hidden="false" customHeight="false" outlineLevel="0" collapsed="false">
      <c r="A2391" s="89"/>
      <c r="B2391" s="13" t="s">
        <v>2623</v>
      </c>
      <c r="D2391" s="89"/>
      <c r="F2391" s="87"/>
      <c r="G2391" s="13" t="s">
        <v>224</v>
      </c>
      <c r="H2391" s="88"/>
      <c r="J2391" s="13" t="n">
        <v>20</v>
      </c>
      <c r="K2391" s="90"/>
      <c r="L2391" s="13" t="s">
        <v>195</v>
      </c>
    </row>
    <row r="2392" customFormat="false" ht="13.5" hidden="false" customHeight="false" outlineLevel="0" collapsed="false">
      <c r="A2392" s="89"/>
      <c r="B2392" s="13" t="s">
        <v>2624</v>
      </c>
      <c r="D2392" s="89"/>
      <c r="F2392" s="87"/>
      <c r="G2392" s="13" t="s">
        <v>220</v>
      </c>
      <c r="H2392" s="88"/>
      <c r="J2392" s="13" t="s">
        <v>216</v>
      </c>
      <c r="K2392" s="90"/>
      <c r="L2392" s="13" t="s">
        <v>190</v>
      </c>
    </row>
    <row r="2393" customFormat="false" ht="13.5" hidden="false" customHeight="false" outlineLevel="0" collapsed="false">
      <c r="A2393" s="89"/>
      <c r="B2393" s="13" t="s">
        <v>2625</v>
      </c>
      <c r="D2393" s="89"/>
      <c r="F2393" s="87"/>
      <c r="G2393" s="13" t="s">
        <v>220</v>
      </c>
      <c r="H2393" s="88"/>
      <c r="J2393" s="13" t="s">
        <v>216</v>
      </c>
      <c r="K2393" s="90"/>
      <c r="L2393" s="13" t="s">
        <v>190</v>
      </c>
    </row>
    <row r="2394" customFormat="false" ht="13.5" hidden="false" customHeight="false" outlineLevel="0" collapsed="false">
      <c r="A2394" s="89"/>
      <c r="B2394" s="13" t="s">
        <v>2626</v>
      </c>
      <c r="D2394" s="89"/>
      <c r="F2394" s="87"/>
      <c r="G2394" s="13" t="s">
        <v>218</v>
      </c>
      <c r="H2394" s="88"/>
      <c r="J2394" s="13" t="n">
        <v>20</v>
      </c>
      <c r="K2394" s="90"/>
      <c r="L2394" s="13" t="s">
        <v>190</v>
      </c>
    </row>
    <row r="2395" customFormat="false" ht="13.5" hidden="false" customHeight="false" outlineLevel="0" collapsed="false">
      <c r="A2395" s="89"/>
      <c r="B2395" s="13" t="s">
        <v>2627</v>
      </c>
      <c r="D2395" s="89"/>
      <c r="F2395" s="87"/>
      <c r="G2395" s="13" t="s">
        <v>218</v>
      </c>
      <c r="H2395" s="88"/>
      <c r="J2395" s="13" t="s">
        <v>216</v>
      </c>
      <c r="K2395" s="90"/>
      <c r="L2395" s="13" t="s">
        <v>190</v>
      </c>
    </row>
    <row r="2396" customFormat="false" ht="13.5" hidden="false" customHeight="false" outlineLevel="0" collapsed="false">
      <c r="A2396" s="89"/>
      <c r="B2396" s="13" t="s">
        <v>2628</v>
      </c>
      <c r="D2396" s="89"/>
      <c r="F2396" s="87"/>
      <c r="G2396" s="13" t="s">
        <v>220</v>
      </c>
      <c r="H2396" s="88"/>
      <c r="J2396" s="13" t="s">
        <v>216</v>
      </c>
      <c r="K2396" s="90"/>
      <c r="L2396" s="13" t="s">
        <v>190</v>
      </c>
    </row>
    <row r="2397" customFormat="false" ht="13.5" hidden="false" customHeight="false" outlineLevel="0" collapsed="false">
      <c r="A2397" s="89"/>
      <c r="B2397" s="13" t="s">
        <v>2629</v>
      </c>
      <c r="D2397" s="89"/>
      <c r="F2397" s="87"/>
      <c r="G2397" s="13" t="s">
        <v>218</v>
      </c>
      <c r="H2397" s="88"/>
      <c r="J2397" s="13" t="s">
        <v>216</v>
      </c>
      <c r="K2397" s="90"/>
      <c r="L2397" s="13" t="s">
        <v>190</v>
      </c>
    </row>
    <row r="2398" customFormat="false" ht="13.5" hidden="false" customHeight="false" outlineLevel="0" collapsed="false">
      <c r="A2398" s="89"/>
      <c r="B2398" s="13" t="s">
        <v>2630</v>
      </c>
      <c r="D2398" s="89"/>
      <c r="F2398" s="87"/>
      <c r="G2398" s="13" t="s">
        <v>215</v>
      </c>
      <c r="H2398" s="88"/>
      <c r="J2398" s="13" t="s">
        <v>216</v>
      </c>
      <c r="K2398" s="90"/>
      <c r="L2398" s="13" t="s">
        <v>190</v>
      </c>
    </row>
    <row r="2399" customFormat="false" ht="13.5" hidden="false" customHeight="false" outlineLevel="0" collapsed="false">
      <c r="A2399" s="89"/>
      <c r="B2399" s="13" t="s">
        <v>2631</v>
      </c>
      <c r="D2399" s="89"/>
      <c r="F2399" s="87"/>
      <c r="G2399" s="13" t="s">
        <v>220</v>
      </c>
      <c r="H2399" s="88"/>
      <c r="J2399" s="13" t="s">
        <v>216</v>
      </c>
      <c r="K2399" s="90"/>
      <c r="L2399" s="13" t="s">
        <v>190</v>
      </c>
    </row>
    <row r="2400" customFormat="false" ht="13.5" hidden="false" customHeight="false" outlineLevel="0" collapsed="false">
      <c r="A2400" s="89"/>
      <c r="B2400" s="13" t="s">
        <v>2632</v>
      </c>
      <c r="D2400" s="89"/>
      <c r="F2400" s="87"/>
      <c r="G2400" s="13" t="s">
        <v>215</v>
      </c>
      <c r="H2400" s="88"/>
      <c r="J2400" s="13" t="s">
        <v>216</v>
      </c>
      <c r="K2400" s="90"/>
      <c r="L2400" s="13" t="s">
        <v>190</v>
      </c>
    </row>
    <row r="2401" customFormat="false" ht="13.5" hidden="false" customHeight="false" outlineLevel="0" collapsed="false">
      <c r="A2401" s="89"/>
      <c r="B2401" s="13" t="s">
        <v>2633</v>
      </c>
      <c r="D2401" s="89"/>
      <c r="F2401" s="87"/>
      <c r="G2401" s="13" t="s">
        <v>218</v>
      </c>
      <c r="H2401" s="88"/>
      <c r="J2401" s="13" t="s">
        <v>216</v>
      </c>
      <c r="K2401" s="90"/>
      <c r="L2401" s="13" t="s">
        <v>190</v>
      </c>
    </row>
    <row r="2402" customFormat="false" ht="13.5" hidden="false" customHeight="false" outlineLevel="0" collapsed="false">
      <c r="A2402" s="89"/>
      <c r="B2402" s="13" t="s">
        <v>2634</v>
      </c>
      <c r="D2402" s="89"/>
      <c r="F2402" s="87"/>
      <c r="G2402" s="13" t="s">
        <v>220</v>
      </c>
      <c r="H2402" s="88"/>
      <c r="J2402" s="13" t="n">
        <v>20</v>
      </c>
      <c r="K2402" s="90"/>
      <c r="L2402" s="13" t="s">
        <v>190</v>
      </c>
    </row>
    <row r="2403" customFormat="false" ht="13.5" hidden="false" customHeight="false" outlineLevel="0" collapsed="false">
      <c r="A2403" s="89"/>
      <c r="B2403" s="13" t="s">
        <v>2635</v>
      </c>
      <c r="D2403" s="89"/>
      <c r="F2403" s="87"/>
      <c r="G2403" s="13" t="s">
        <v>220</v>
      </c>
      <c r="H2403" s="88"/>
      <c r="J2403" s="13" t="n">
        <v>40</v>
      </c>
      <c r="K2403" s="90"/>
      <c r="L2403" s="13" t="s">
        <v>190</v>
      </c>
    </row>
    <row r="2404" customFormat="false" ht="13.5" hidden="false" customHeight="false" outlineLevel="0" collapsed="false">
      <c r="A2404" s="89"/>
      <c r="B2404" s="13" t="s">
        <v>2636</v>
      </c>
      <c r="D2404" s="89"/>
      <c r="F2404" s="87"/>
      <c r="G2404" s="13" t="s">
        <v>218</v>
      </c>
      <c r="H2404" s="88"/>
      <c r="J2404" s="13" t="s">
        <v>216</v>
      </c>
      <c r="K2404" s="90"/>
      <c r="L2404" s="13" t="s">
        <v>190</v>
      </c>
    </row>
    <row r="2405" customFormat="false" ht="13.5" hidden="false" customHeight="false" outlineLevel="0" collapsed="false">
      <c r="A2405" s="89"/>
      <c r="B2405" s="13" t="s">
        <v>2637</v>
      </c>
      <c r="D2405" s="89"/>
      <c r="F2405" s="87"/>
      <c r="G2405" s="13" t="s">
        <v>218</v>
      </c>
      <c r="H2405" s="88"/>
      <c r="J2405" s="13" t="n">
        <v>40</v>
      </c>
      <c r="K2405" s="90"/>
      <c r="L2405" s="13" t="s">
        <v>190</v>
      </c>
    </row>
    <row r="2406" customFormat="false" ht="13.5" hidden="false" customHeight="false" outlineLevel="0" collapsed="false">
      <c r="A2406" s="89"/>
      <c r="B2406" s="13" t="s">
        <v>2638</v>
      </c>
      <c r="D2406" s="89"/>
      <c r="F2406" s="87"/>
      <c r="G2406" s="13" t="s">
        <v>251</v>
      </c>
      <c r="H2406" s="88"/>
      <c r="J2406" s="13" t="n">
        <v>20</v>
      </c>
      <c r="K2406" s="90"/>
      <c r="L2406" s="13" t="s">
        <v>195</v>
      </c>
    </row>
    <row r="2407" customFormat="false" ht="13.5" hidden="false" customHeight="false" outlineLevel="0" collapsed="false">
      <c r="A2407" s="89"/>
      <c r="B2407" s="13" t="s">
        <v>2639</v>
      </c>
      <c r="D2407" s="89"/>
      <c r="F2407" s="87"/>
      <c r="G2407" s="13" t="s">
        <v>220</v>
      </c>
      <c r="H2407" s="88"/>
      <c r="J2407" s="13" t="s">
        <v>216</v>
      </c>
      <c r="K2407" s="90"/>
      <c r="L2407" s="13" t="s">
        <v>190</v>
      </c>
    </row>
    <row r="2408" customFormat="false" ht="13.5" hidden="false" customHeight="false" outlineLevel="0" collapsed="false">
      <c r="A2408" s="89"/>
      <c r="B2408" s="13" t="s">
        <v>2640</v>
      </c>
      <c r="D2408" s="89"/>
      <c r="F2408" s="87"/>
      <c r="G2408" s="13" t="s">
        <v>224</v>
      </c>
      <c r="H2408" s="88"/>
      <c r="J2408" s="13" t="n">
        <v>40</v>
      </c>
      <c r="K2408" s="90"/>
      <c r="L2408" s="13" t="s">
        <v>195</v>
      </c>
    </row>
    <row r="2409" customFormat="false" ht="13.5" hidden="false" customHeight="false" outlineLevel="0" collapsed="false">
      <c r="A2409" s="89"/>
      <c r="B2409" s="13" t="s">
        <v>2641</v>
      </c>
      <c r="D2409" s="89"/>
      <c r="F2409" s="87"/>
      <c r="G2409" s="13" t="s">
        <v>220</v>
      </c>
      <c r="H2409" s="88"/>
      <c r="J2409" s="13" t="s">
        <v>216</v>
      </c>
      <c r="K2409" s="90"/>
      <c r="L2409" s="13" t="s">
        <v>190</v>
      </c>
    </row>
    <row r="2410" customFormat="false" ht="13.5" hidden="false" customHeight="false" outlineLevel="0" collapsed="false">
      <c r="A2410" s="89"/>
      <c r="B2410" s="13" t="s">
        <v>2642</v>
      </c>
      <c r="D2410" s="89"/>
      <c r="F2410" s="87"/>
      <c r="G2410" s="13" t="s">
        <v>220</v>
      </c>
      <c r="H2410" s="88"/>
      <c r="J2410" s="13" t="s">
        <v>216</v>
      </c>
      <c r="K2410" s="90"/>
      <c r="L2410" s="13" t="s">
        <v>190</v>
      </c>
    </row>
    <row r="2411" customFormat="false" ht="13.5" hidden="false" customHeight="false" outlineLevel="0" collapsed="false">
      <c r="A2411" s="89"/>
      <c r="B2411" s="13" t="s">
        <v>2643</v>
      </c>
      <c r="D2411" s="89"/>
      <c r="F2411" s="87"/>
      <c r="G2411" s="13" t="s">
        <v>220</v>
      </c>
      <c r="H2411" s="88"/>
      <c r="J2411" s="13" t="s">
        <v>216</v>
      </c>
      <c r="K2411" s="90"/>
      <c r="L2411" s="13" t="s">
        <v>190</v>
      </c>
    </row>
    <row r="2412" customFormat="false" ht="13.5" hidden="false" customHeight="false" outlineLevel="0" collapsed="false">
      <c r="A2412" s="89"/>
      <c r="B2412" s="13" t="s">
        <v>2644</v>
      </c>
      <c r="D2412" s="89"/>
      <c r="F2412" s="87"/>
      <c r="G2412" s="13" t="s">
        <v>218</v>
      </c>
      <c r="H2412" s="88"/>
      <c r="J2412" s="13" t="s">
        <v>216</v>
      </c>
      <c r="K2412" s="90"/>
      <c r="L2412" s="13" t="s">
        <v>190</v>
      </c>
    </row>
    <row r="2413" customFormat="false" ht="13.5" hidden="false" customHeight="false" outlineLevel="0" collapsed="false">
      <c r="A2413" s="89"/>
      <c r="B2413" s="13" t="s">
        <v>2645</v>
      </c>
      <c r="D2413" s="89"/>
      <c r="F2413" s="87"/>
      <c r="G2413" s="13" t="s">
        <v>215</v>
      </c>
      <c r="H2413" s="88"/>
      <c r="J2413" s="13" t="s">
        <v>216</v>
      </c>
      <c r="K2413" s="90"/>
      <c r="L2413" s="13" t="s">
        <v>190</v>
      </c>
    </row>
    <row r="2414" customFormat="false" ht="13.5" hidden="false" customHeight="false" outlineLevel="0" collapsed="false">
      <c r="A2414" s="89"/>
      <c r="B2414" s="13" t="s">
        <v>2646</v>
      </c>
      <c r="D2414" s="89"/>
      <c r="F2414" s="87"/>
      <c r="G2414" s="13" t="s">
        <v>215</v>
      </c>
      <c r="H2414" s="88"/>
      <c r="J2414" s="13" t="s">
        <v>216</v>
      </c>
      <c r="K2414" s="90"/>
      <c r="L2414" s="13" t="s">
        <v>190</v>
      </c>
    </row>
    <row r="2415" customFormat="false" ht="13.5" hidden="false" customHeight="false" outlineLevel="0" collapsed="false">
      <c r="A2415" s="89"/>
      <c r="B2415" s="13" t="s">
        <v>2647</v>
      </c>
      <c r="D2415" s="89"/>
      <c r="F2415" s="87"/>
      <c r="G2415" s="13" t="s">
        <v>215</v>
      </c>
      <c r="H2415" s="88"/>
      <c r="J2415" s="13" t="s">
        <v>216</v>
      </c>
      <c r="K2415" s="90"/>
      <c r="L2415" s="13" t="s">
        <v>190</v>
      </c>
    </row>
    <row r="2416" customFormat="false" ht="13.5" hidden="false" customHeight="false" outlineLevel="0" collapsed="false">
      <c r="A2416" s="89"/>
      <c r="B2416" s="13" t="s">
        <v>2648</v>
      </c>
      <c r="D2416" s="89"/>
      <c r="F2416" s="87"/>
      <c r="G2416" s="13" t="s">
        <v>222</v>
      </c>
      <c r="H2416" s="88"/>
      <c r="J2416" s="13" t="s">
        <v>216</v>
      </c>
      <c r="K2416" s="90"/>
      <c r="L2416" s="13" t="s">
        <v>190</v>
      </c>
    </row>
    <row r="2417" customFormat="false" ht="13.5" hidden="false" customHeight="false" outlineLevel="0" collapsed="false">
      <c r="A2417" s="89"/>
      <c r="B2417" s="13" t="s">
        <v>2649</v>
      </c>
      <c r="D2417" s="89"/>
      <c r="F2417" s="87"/>
      <c r="G2417" s="13" t="s">
        <v>220</v>
      </c>
      <c r="H2417" s="88"/>
      <c r="J2417" s="13" t="s">
        <v>216</v>
      </c>
      <c r="K2417" s="90"/>
      <c r="L2417" s="13" t="s">
        <v>190</v>
      </c>
    </row>
    <row r="2418" customFormat="false" ht="13.5" hidden="false" customHeight="false" outlineLevel="0" collapsed="false">
      <c r="A2418" s="89"/>
      <c r="B2418" s="13" t="s">
        <v>2650</v>
      </c>
      <c r="D2418" s="89"/>
      <c r="F2418" s="87"/>
      <c r="G2418" s="13" t="s">
        <v>220</v>
      </c>
      <c r="H2418" s="88"/>
      <c r="J2418" s="13" t="s">
        <v>216</v>
      </c>
      <c r="K2418" s="90"/>
      <c r="L2418" s="13" t="s">
        <v>190</v>
      </c>
    </row>
    <row r="2419" customFormat="false" ht="13.5" hidden="false" customHeight="false" outlineLevel="0" collapsed="false">
      <c r="A2419" s="89"/>
      <c r="B2419" s="13" t="s">
        <v>2651</v>
      </c>
      <c r="D2419" s="89"/>
      <c r="F2419" s="87"/>
      <c r="G2419" s="13" t="s">
        <v>218</v>
      </c>
      <c r="H2419" s="88"/>
      <c r="J2419" s="13" t="s">
        <v>216</v>
      </c>
      <c r="K2419" s="90"/>
      <c r="L2419" s="13" t="s">
        <v>190</v>
      </c>
    </row>
    <row r="2420" customFormat="false" ht="13.5" hidden="false" customHeight="false" outlineLevel="0" collapsed="false">
      <c r="A2420" s="89"/>
      <c r="B2420" s="13" t="s">
        <v>2652</v>
      </c>
      <c r="D2420" s="89"/>
      <c r="F2420" s="87"/>
      <c r="G2420" s="13" t="s">
        <v>215</v>
      </c>
      <c r="H2420" s="88"/>
      <c r="J2420" s="13" t="s">
        <v>216</v>
      </c>
      <c r="K2420" s="90"/>
      <c r="L2420" s="13" t="s">
        <v>190</v>
      </c>
    </row>
    <row r="2421" customFormat="false" ht="13.5" hidden="false" customHeight="false" outlineLevel="0" collapsed="false">
      <c r="A2421" s="89"/>
      <c r="B2421" s="13" t="s">
        <v>2653</v>
      </c>
      <c r="D2421" s="89"/>
      <c r="F2421" s="87"/>
      <c r="G2421" s="13" t="s">
        <v>653</v>
      </c>
      <c r="H2421" s="88"/>
      <c r="J2421" s="13" t="s">
        <v>216</v>
      </c>
      <c r="K2421" s="90"/>
      <c r="L2421" s="13" t="s">
        <v>190</v>
      </c>
    </row>
    <row r="2422" customFormat="false" ht="13.5" hidden="false" customHeight="false" outlineLevel="0" collapsed="false">
      <c r="A2422" s="89"/>
      <c r="B2422" s="13" t="s">
        <v>2654</v>
      </c>
      <c r="D2422" s="89"/>
      <c r="F2422" s="87"/>
      <c r="G2422" s="13" t="s">
        <v>220</v>
      </c>
      <c r="H2422" s="88"/>
      <c r="J2422" s="13" t="s">
        <v>216</v>
      </c>
      <c r="K2422" s="90"/>
      <c r="L2422" s="13" t="s">
        <v>190</v>
      </c>
    </row>
    <row r="2423" customFormat="false" ht="13.5" hidden="false" customHeight="false" outlineLevel="0" collapsed="false">
      <c r="A2423" s="89"/>
      <c r="B2423" s="13" t="s">
        <v>2655</v>
      </c>
      <c r="D2423" s="89"/>
      <c r="F2423" s="87"/>
      <c r="G2423" s="13" t="s">
        <v>215</v>
      </c>
      <c r="H2423" s="88"/>
      <c r="J2423" s="13" t="s">
        <v>216</v>
      </c>
      <c r="K2423" s="90"/>
      <c r="L2423" s="13" t="s">
        <v>190</v>
      </c>
    </row>
    <row r="2424" customFormat="false" ht="13.5" hidden="false" customHeight="false" outlineLevel="0" collapsed="false">
      <c r="A2424" s="89"/>
      <c r="B2424" s="13" t="s">
        <v>2656</v>
      </c>
      <c r="D2424" s="89"/>
      <c r="F2424" s="87"/>
      <c r="G2424" s="13" t="s">
        <v>224</v>
      </c>
      <c r="H2424" s="88"/>
      <c r="J2424" s="13" t="n">
        <v>40</v>
      </c>
      <c r="K2424" s="90"/>
      <c r="L2424" s="13" t="s">
        <v>190</v>
      </c>
    </row>
    <row r="2425" customFormat="false" ht="13.5" hidden="false" customHeight="false" outlineLevel="0" collapsed="false">
      <c r="A2425" s="89"/>
      <c r="B2425" s="13" t="s">
        <v>2657</v>
      </c>
      <c r="D2425" s="89"/>
      <c r="F2425" s="87"/>
      <c r="G2425" s="13" t="s">
        <v>220</v>
      </c>
      <c r="H2425" s="88"/>
      <c r="J2425" s="13" t="s">
        <v>216</v>
      </c>
      <c r="K2425" s="90"/>
      <c r="L2425" s="13" t="s">
        <v>190</v>
      </c>
    </row>
    <row r="2426" customFormat="false" ht="13.5" hidden="false" customHeight="false" outlineLevel="0" collapsed="false">
      <c r="A2426" s="89"/>
      <c r="B2426" s="13" t="s">
        <v>2658</v>
      </c>
      <c r="D2426" s="89"/>
      <c r="F2426" s="87"/>
      <c r="G2426" s="13" t="s">
        <v>215</v>
      </c>
      <c r="H2426" s="88"/>
      <c r="J2426" s="13" t="s">
        <v>216</v>
      </c>
      <c r="K2426" s="90"/>
      <c r="L2426" s="13" t="s">
        <v>190</v>
      </c>
    </row>
    <row r="2427" customFormat="false" ht="13.5" hidden="false" customHeight="false" outlineLevel="0" collapsed="false">
      <c r="A2427" s="89"/>
      <c r="B2427" s="13" t="s">
        <v>2659</v>
      </c>
      <c r="D2427" s="89"/>
      <c r="F2427" s="87"/>
      <c r="G2427" s="13" t="s">
        <v>215</v>
      </c>
      <c r="H2427" s="88"/>
      <c r="J2427" s="13" t="s">
        <v>216</v>
      </c>
      <c r="K2427" s="90"/>
      <c r="L2427" s="13" t="s">
        <v>190</v>
      </c>
    </row>
    <row r="2428" customFormat="false" ht="13.5" hidden="false" customHeight="false" outlineLevel="0" collapsed="false">
      <c r="A2428" s="89"/>
      <c r="B2428" s="13" t="s">
        <v>2660</v>
      </c>
      <c r="D2428" s="89"/>
      <c r="F2428" s="87"/>
      <c r="G2428" s="13" t="s">
        <v>215</v>
      </c>
      <c r="H2428" s="88"/>
      <c r="J2428" s="13" t="n">
        <v>40</v>
      </c>
      <c r="K2428" s="90"/>
      <c r="L2428" s="13" t="s">
        <v>190</v>
      </c>
    </row>
    <row r="2429" customFormat="false" ht="13.5" hidden="false" customHeight="false" outlineLevel="0" collapsed="false">
      <c r="A2429" s="89"/>
      <c r="B2429" s="13" t="s">
        <v>2661</v>
      </c>
      <c r="D2429" s="89"/>
      <c r="F2429" s="87"/>
      <c r="G2429" s="13" t="s">
        <v>653</v>
      </c>
      <c r="H2429" s="88"/>
      <c r="J2429" s="13" t="s">
        <v>216</v>
      </c>
      <c r="K2429" s="90"/>
      <c r="L2429" s="13" t="s">
        <v>195</v>
      </c>
    </row>
    <row r="2430" customFormat="false" ht="13.5" hidden="false" customHeight="false" outlineLevel="0" collapsed="false">
      <c r="A2430" s="89"/>
      <c r="B2430" s="13" t="s">
        <v>2662</v>
      </c>
      <c r="D2430" s="89"/>
      <c r="F2430" s="87"/>
      <c r="G2430" s="13" t="s">
        <v>222</v>
      </c>
      <c r="H2430" s="88"/>
      <c r="J2430" s="13" t="n">
        <v>20</v>
      </c>
      <c r="K2430" s="90"/>
      <c r="L2430" s="13" t="s">
        <v>190</v>
      </c>
    </row>
    <row r="2431" customFormat="false" ht="13.5" hidden="false" customHeight="false" outlineLevel="0" collapsed="false">
      <c r="A2431" s="89"/>
      <c r="B2431" s="13" t="s">
        <v>2663</v>
      </c>
      <c r="D2431" s="89"/>
      <c r="F2431" s="87"/>
      <c r="G2431" s="13" t="s">
        <v>218</v>
      </c>
      <c r="H2431" s="88"/>
      <c r="J2431" s="13" t="s">
        <v>216</v>
      </c>
      <c r="K2431" s="90"/>
      <c r="L2431" s="13" t="s">
        <v>190</v>
      </c>
    </row>
    <row r="2432" customFormat="false" ht="13.5" hidden="false" customHeight="false" outlineLevel="0" collapsed="false">
      <c r="A2432" s="89"/>
      <c r="B2432" s="13" t="s">
        <v>2664</v>
      </c>
      <c r="D2432" s="89"/>
      <c r="F2432" s="87"/>
      <c r="G2432" s="13" t="s">
        <v>215</v>
      </c>
      <c r="H2432" s="88"/>
      <c r="J2432" s="13" t="s">
        <v>216</v>
      </c>
      <c r="K2432" s="90"/>
      <c r="L2432" s="13" t="s">
        <v>190</v>
      </c>
    </row>
    <row r="2433" customFormat="false" ht="13.5" hidden="false" customHeight="false" outlineLevel="0" collapsed="false">
      <c r="A2433" s="89"/>
      <c r="B2433" s="13" t="s">
        <v>2665</v>
      </c>
      <c r="D2433" s="89"/>
      <c r="F2433" s="87"/>
      <c r="G2433" s="13" t="s">
        <v>224</v>
      </c>
      <c r="H2433" s="88"/>
      <c r="J2433" s="13" t="n">
        <v>40</v>
      </c>
      <c r="K2433" s="90"/>
      <c r="L2433" s="13" t="s">
        <v>190</v>
      </c>
    </row>
    <row r="2434" customFormat="false" ht="13.5" hidden="false" customHeight="false" outlineLevel="0" collapsed="false">
      <c r="A2434" s="89"/>
      <c r="B2434" s="13" t="s">
        <v>2666</v>
      </c>
      <c r="D2434" s="89"/>
      <c r="F2434" s="87"/>
      <c r="G2434" s="13" t="s">
        <v>215</v>
      </c>
      <c r="H2434" s="88"/>
      <c r="J2434" s="13" t="s">
        <v>216</v>
      </c>
      <c r="K2434" s="90"/>
      <c r="L2434" s="13" t="s">
        <v>190</v>
      </c>
    </row>
    <row r="2435" customFormat="false" ht="13.5" hidden="false" customHeight="false" outlineLevel="0" collapsed="false">
      <c r="A2435" s="89"/>
      <c r="B2435" s="13" t="s">
        <v>2667</v>
      </c>
      <c r="D2435" s="89"/>
      <c r="F2435" s="87"/>
      <c r="G2435" s="13" t="s">
        <v>215</v>
      </c>
      <c r="H2435" s="88"/>
      <c r="J2435" s="13" t="s">
        <v>216</v>
      </c>
      <c r="K2435" s="90"/>
      <c r="L2435" s="13" t="s">
        <v>190</v>
      </c>
    </row>
    <row r="2436" customFormat="false" ht="13.5" hidden="false" customHeight="false" outlineLevel="0" collapsed="false">
      <c r="A2436" s="89"/>
      <c r="B2436" s="13" t="s">
        <v>2668</v>
      </c>
      <c r="D2436" s="89"/>
      <c r="F2436" s="87"/>
      <c r="G2436" s="13" t="s">
        <v>215</v>
      </c>
      <c r="H2436" s="88"/>
      <c r="J2436" s="13" t="s">
        <v>216</v>
      </c>
      <c r="K2436" s="90"/>
      <c r="L2436" s="13" t="s">
        <v>190</v>
      </c>
    </row>
    <row r="2437" customFormat="false" ht="13.5" hidden="false" customHeight="false" outlineLevel="0" collapsed="false">
      <c r="A2437" s="89"/>
      <c r="B2437" s="13" t="s">
        <v>2669</v>
      </c>
      <c r="D2437" s="89"/>
      <c r="F2437" s="87"/>
      <c r="G2437" s="13" t="s">
        <v>215</v>
      </c>
      <c r="H2437" s="88"/>
      <c r="J2437" s="13" t="s">
        <v>216</v>
      </c>
      <c r="K2437" s="90"/>
      <c r="L2437" s="13" t="s">
        <v>190</v>
      </c>
    </row>
    <row r="2438" customFormat="false" ht="13.5" hidden="false" customHeight="false" outlineLevel="0" collapsed="false">
      <c r="A2438" s="89"/>
      <c r="B2438" s="13" t="s">
        <v>2670</v>
      </c>
      <c r="D2438" s="89"/>
      <c r="F2438" s="87"/>
      <c r="G2438" s="13" t="s">
        <v>220</v>
      </c>
      <c r="H2438" s="88"/>
      <c r="J2438" s="13" t="s">
        <v>216</v>
      </c>
      <c r="K2438" s="90"/>
      <c r="L2438" s="13" t="s">
        <v>190</v>
      </c>
    </row>
    <row r="2439" customFormat="false" ht="13.5" hidden="false" customHeight="false" outlineLevel="0" collapsed="false">
      <c r="A2439" s="89"/>
      <c r="B2439" s="13" t="s">
        <v>2671</v>
      </c>
      <c r="D2439" s="89"/>
      <c r="F2439" s="87"/>
      <c r="G2439" s="13" t="s">
        <v>215</v>
      </c>
      <c r="H2439" s="88"/>
      <c r="J2439" s="13" t="s">
        <v>216</v>
      </c>
      <c r="K2439" s="90"/>
      <c r="L2439" s="13" t="s">
        <v>190</v>
      </c>
    </row>
    <row r="2440" customFormat="false" ht="13.5" hidden="false" customHeight="false" outlineLevel="0" collapsed="false">
      <c r="A2440" s="89"/>
      <c r="B2440" s="13" t="s">
        <v>2672</v>
      </c>
      <c r="D2440" s="89"/>
      <c r="F2440" s="87"/>
      <c r="G2440" s="13" t="s">
        <v>215</v>
      </c>
      <c r="H2440" s="88"/>
      <c r="J2440" s="13" t="s">
        <v>216</v>
      </c>
      <c r="K2440" s="90"/>
      <c r="L2440" s="13" t="s">
        <v>190</v>
      </c>
    </row>
    <row r="2441" customFormat="false" ht="13.5" hidden="false" customHeight="false" outlineLevel="0" collapsed="false">
      <c r="A2441" s="89"/>
      <c r="B2441" s="13" t="s">
        <v>2673</v>
      </c>
      <c r="D2441" s="89"/>
      <c r="F2441" s="87"/>
      <c r="G2441" s="13" t="s">
        <v>224</v>
      </c>
      <c r="H2441" s="88"/>
      <c r="J2441" s="13" t="n">
        <v>40</v>
      </c>
      <c r="K2441" s="90"/>
      <c r="L2441" s="13" t="s">
        <v>195</v>
      </c>
    </row>
    <row r="2442" customFormat="false" ht="13.5" hidden="false" customHeight="false" outlineLevel="0" collapsed="false">
      <c r="A2442" s="89"/>
      <c r="B2442" s="13" t="s">
        <v>2674</v>
      </c>
      <c r="D2442" s="89"/>
      <c r="F2442" s="87"/>
      <c r="G2442" s="13" t="s">
        <v>220</v>
      </c>
      <c r="H2442" s="88"/>
      <c r="J2442" s="13" t="s">
        <v>216</v>
      </c>
      <c r="K2442" s="90"/>
      <c r="L2442" s="13" t="s">
        <v>190</v>
      </c>
    </row>
    <row r="2443" customFormat="false" ht="13.5" hidden="false" customHeight="false" outlineLevel="0" collapsed="false">
      <c r="A2443" s="89"/>
      <c r="B2443" s="13" t="s">
        <v>2675</v>
      </c>
      <c r="D2443" s="89"/>
      <c r="F2443" s="87"/>
      <c r="G2443" s="13" t="s">
        <v>215</v>
      </c>
      <c r="H2443" s="88"/>
      <c r="J2443" s="13" t="s">
        <v>216</v>
      </c>
      <c r="K2443" s="90"/>
      <c r="L2443" s="13" t="s">
        <v>190</v>
      </c>
    </row>
    <row r="2444" customFormat="false" ht="13.5" hidden="false" customHeight="false" outlineLevel="0" collapsed="false">
      <c r="A2444" s="89"/>
      <c r="B2444" s="13" t="s">
        <v>2676</v>
      </c>
      <c r="D2444" s="89"/>
      <c r="F2444" s="87"/>
      <c r="G2444" s="13" t="s">
        <v>220</v>
      </c>
      <c r="H2444" s="88"/>
      <c r="J2444" s="13" t="s">
        <v>216</v>
      </c>
      <c r="K2444" s="90"/>
      <c r="L2444" s="13" t="s">
        <v>190</v>
      </c>
    </row>
    <row r="2445" customFormat="false" ht="13.5" hidden="false" customHeight="false" outlineLevel="0" collapsed="false">
      <c r="A2445" s="89"/>
      <c r="B2445" s="13" t="s">
        <v>2677</v>
      </c>
      <c r="D2445" s="89"/>
      <c r="F2445" s="87"/>
      <c r="G2445" s="13" t="s">
        <v>220</v>
      </c>
      <c r="H2445" s="88"/>
      <c r="J2445" s="13" t="n">
        <v>20</v>
      </c>
      <c r="K2445" s="90"/>
      <c r="L2445" s="13" t="s">
        <v>190</v>
      </c>
    </row>
    <row r="2446" customFormat="false" ht="13.5" hidden="false" customHeight="false" outlineLevel="0" collapsed="false">
      <c r="A2446" s="89"/>
      <c r="B2446" s="13" t="s">
        <v>2678</v>
      </c>
      <c r="D2446" s="89"/>
      <c r="F2446" s="87"/>
      <c r="G2446" s="13" t="s">
        <v>220</v>
      </c>
      <c r="H2446" s="88"/>
      <c r="J2446" s="13" t="s">
        <v>216</v>
      </c>
      <c r="K2446" s="90"/>
      <c r="L2446" s="13" t="s">
        <v>195</v>
      </c>
    </row>
    <row r="2447" customFormat="false" ht="13.5" hidden="false" customHeight="false" outlineLevel="0" collapsed="false">
      <c r="A2447" s="89"/>
      <c r="B2447" s="13" t="s">
        <v>2679</v>
      </c>
      <c r="D2447" s="89"/>
      <c r="F2447" s="87"/>
      <c r="G2447" s="13" t="s">
        <v>220</v>
      </c>
      <c r="H2447" s="88"/>
      <c r="J2447" s="13" t="s">
        <v>216</v>
      </c>
      <c r="K2447" s="90"/>
      <c r="L2447" s="13" t="s">
        <v>190</v>
      </c>
    </row>
    <row r="2448" customFormat="false" ht="13.5" hidden="false" customHeight="false" outlineLevel="0" collapsed="false">
      <c r="A2448" s="89"/>
      <c r="B2448" s="13" t="s">
        <v>2680</v>
      </c>
      <c r="D2448" s="89"/>
      <c r="F2448" s="87"/>
      <c r="G2448" s="13" t="s">
        <v>220</v>
      </c>
      <c r="H2448" s="88"/>
      <c r="J2448" s="13" t="n">
        <v>20</v>
      </c>
      <c r="K2448" s="90"/>
      <c r="L2448" s="13" t="s">
        <v>190</v>
      </c>
    </row>
    <row r="2449" customFormat="false" ht="13.5" hidden="false" customHeight="false" outlineLevel="0" collapsed="false">
      <c r="A2449" s="89"/>
      <c r="B2449" s="13" t="s">
        <v>2681</v>
      </c>
      <c r="D2449" s="89"/>
      <c r="F2449" s="87"/>
      <c r="G2449" s="13" t="s">
        <v>215</v>
      </c>
      <c r="H2449" s="88"/>
      <c r="J2449" s="13" t="s">
        <v>216</v>
      </c>
      <c r="K2449" s="90"/>
      <c r="L2449" s="13" t="s">
        <v>190</v>
      </c>
    </row>
    <row r="2450" customFormat="false" ht="13.5" hidden="false" customHeight="false" outlineLevel="0" collapsed="false">
      <c r="A2450" s="89"/>
      <c r="B2450" s="13" t="s">
        <v>2682</v>
      </c>
      <c r="D2450" s="89"/>
      <c r="F2450" s="87"/>
      <c r="G2450" s="13" t="s">
        <v>251</v>
      </c>
      <c r="H2450" s="88"/>
      <c r="J2450" s="13" t="s">
        <v>216</v>
      </c>
      <c r="K2450" s="90"/>
      <c r="L2450" s="13" t="s">
        <v>195</v>
      </c>
    </row>
    <row r="2451" customFormat="false" ht="13.5" hidden="false" customHeight="false" outlineLevel="0" collapsed="false">
      <c r="A2451" s="89"/>
      <c r="B2451" s="13" t="s">
        <v>2683</v>
      </c>
      <c r="D2451" s="89"/>
      <c r="F2451" s="87"/>
      <c r="G2451" s="13" t="s">
        <v>220</v>
      </c>
      <c r="H2451" s="88"/>
      <c r="J2451" s="13" t="s">
        <v>216</v>
      </c>
      <c r="K2451" s="90"/>
      <c r="L2451" s="13" t="s">
        <v>332</v>
      </c>
    </row>
    <row r="2452" customFormat="false" ht="13.5" hidden="false" customHeight="false" outlineLevel="0" collapsed="false">
      <c r="A2452" s="89"/>
      <c r="B2452" s="13" t="s">
        <v>2684</v>
      </c>
      <c r="D2452" s="89"/>
      <c r="F2452" s="87"/>
      <c r="G2452" s="13" t="s">
        <v>220</v>
      </c>
      <c r="H2452" s="88"/>
      <c r="J2452" s="13" t="n">
        <v>40</v>
      </c>
      <c r="K2452" s="90"/>
      <c r="L2452" s="13" t="s">
        <v>190</v>
      </c>
    </row>
    <row r="2453" customFormat="false" ht="13.5" hidden="false" customHeight="false" outlineLevel="0" collapsed="false">
      <c r="A2453" s="89"/>
      <c r="B2453" s="13" t="s">
        <v>2685</v>
      </c>
      <c r="D2453" s="89"/>
      <c r="F2453" s="87"/>
      <c r="G2453" s="13" t="s">
        <v>218</v>
      </c>
      <c r="H2453" s="88"/>
      <c r="J2453" s="13" t="s">
        <v>216</v>
      </c>
      <c r="K2453" s="90"/>
      <c r="L2453" s="13" t="s">
        <v>190</v>
      </c>
    </row>
    <row r="2454" customFormat="false" ht="13.5" hidden="false" customHeight="false" outlineLevel="0" collapsed="false">
      <c r="A2454" s="89"/>
      <c r="B2454" s="13" t="s">
        <v>2686</v>
      </c>
      <c r="D2454" s="89"/>
      <c r="F2454" s="87"/>
      <c r="G2454" s="13" t="s">
        <v>222</v>
      </c>
      <c r="H2454" s="88"/>
      <c r="J2454" s="13" t="n">
        <v>40</v>
      </c>
      <c r="K2454" s="90"/>
      <c r="L2454" s="13" t="s">
        <v>190</v>
      </c>
    </row>
    <row r="2455" customFormat="false" ht="13.5" hidden="false" customHeight="false" outlineLevel="0" collapsed="false">
      <c r="A2455" s="89"/>
      <c r="B2455" s="13" t="s">
        <v>2687</v>
      </c>
      <c r="D2455" s="89"/>
      <c r="F2455" s="87"/>
      <c r="G2455" s="13" t="s">
        <v>218</v>
      </c>
      <c r="H2455" s="88"/>
      <c r="J2455" s="13" t="s">
        <v>216</v>
      </c>
      <c r="K2455" s="90"/>
      <c r="L2455" s="13" t="s">
        <v>190</v>
      </c>
    </row>
    <row r="2456" customFormat="false" ht="13.5" hidden="false" customHeight="false" outlineLevel="0" collapsed="false">
      <c r="A2456" s="89"/>
      <c r="B2456" s="13" t="s">
        <v>2688</v>
      </c>
      <c r="D2456" s="89"/>
      <c r="F2456" s="87"/>
      <c r="G2456" s="13" t="s">
        <v>220</v>
      </c>
      <c r="H2456" s="88"/>
      <c r="J2456" s="13" t="n">
        <v>20</v>
      </c>
      <c r="K2456" s="90"/>
      <c r="L2456" s="13" t="s">
        <v>190</v>
      </c>
    </row>
    <row r="2457" customFormat="false" ht="13.5" hidden="false" customHeight="false" outlineLevel="0" collapsed="false">
      <c r="A2457" s="89"/>
      <c r="B2457" s="13" t="s">
        <v>2689</v>
      </c>
      <c r="D2457" s="89"/>
      <c r="F2457" s="87"/>
      <c r="G2457" s="13" t="s">
        <v>224</v>
      </c>
      <c r="H2457" s="88"/>
      <c r="J2457" s="13" t="n">
        <v>40</v>
      </c>
      <c r="K2457" s="90"/>
      <c r="L2457" s="13" t="s">
        <v>195</v>
      </c>
    </row>
    <row r="2458" customFormat="false" ht="13.5" hidden="false" customHeight="false" outlineLevel="0" collapsed="false">
      <c r="A2458" s="89"/>
      <c r="B2458" s="13" t="s">
        <v>2690</v>
      </c>
      <c r="D2458" s="89"/>
      <c r="F2458" s="87"/>
      <c r="G2458" s="13" t="s">
        <v>215</v>
      </c>
      <c r="H2458" s="88"/>
      <c r="J2458" s="13" t="s">
        <v>216</v>
      </c>
      <c r="K2458" s="90"/>
      <c r="L2458" s="13" t="s">
        <v>190</v>
      </c>
    </row>
    <row r="2459" customFormat="false" ht="13.5" hidden="false" customHeight="false" outlineLevel="0" collapsed="false">
      <c r="A2459" s="89"/>
      <c r="B2459" s="13" t="s">
        <v>2691</v>
      </c>
      <c r="D2459" s="89"/>
      <c r="F2459" s="87"/>
      <c r="G2459" s="13" t="s">
        <v>224</v>
      </c>
      <c r="H2459" s="88"/>
      <c r="J2459" s="13" t="n">
        <v>40</v>
      </c>
      <c r="K2459" s="90"/>
      <c r="L2459" s="13" t="s">
        <v>195</v>
      </c>
    </row>
    <row r="2460" customFormat="false" ht="13.5" hidden="false" customHeight="false" outlineLevel="0" collapsed="false">
      <c r="A2460" s="89"/>
      <c r="B2460" s="13" t="s">
        <v>2692</v>
      </c>
      <c r="D2460" s="89"/>
      <c r="F2460" s="87"/>
      <c r="G2460" s="13" t="s">
        <v>215</v>
      </c>
      <c r="H2460" s="88"/>
      <c r="J2460" s="13" t="s">
        <v>216</v>
      </c>
      <c r="K2460" s="90"/>
      <c r="L2460" s="13" t="s">
        <v>190</v>
      </c>
    </row>
    <row r="2461" customFormat="false" ht="13.5" hidden="false" customHeight="false" outlineLevel="0" collapsed="false">
      <c r="A2461" s="89"/>
      <c r="B2461" s="13" t="s">
        <v>2693</v>
      </c>
      <c r="D2461" s="89"/>
      <c r="F2461" s="87"/>
      <c r="G2461" s="13" t="s">
        <v>215</v>
      </c>
      <c r="H2461" s="88"/>
      <c r="J2461" s="13" t="s">
        <v>216</v>
      </c>
      <c r="K2461" s="90"/>
      <c r="L2461" s="13" t="s">
        <v>190</v>
      </c>
    </row>
    <row r="2462" customFormat="false" ht="13.5" hidden="false" customHeight="false" outlineLevel="0" collapsed="false">
      <c r="A2462" s="89"/>
      <c r="B2462" s="13" t="s">
        <v>2694</v>
      </c>
      <c r="D2462" s="89"/>
      <c r="F2462" s="87"/>
      <c r="G2462" s="13" t="s">
        <v>220</v>
      </c>
      <c r="H2462" s="88"/>
      <c r="J2462" s="13" t="n">
        <v>40</v>
      </c>
      <c r="K2462" s="90"/>
      <c r="L2462" s="13" t="s">
        <v>190</v>
      </c>
    </row>
    <row r="2463" customFormat="false" ht="13.5" hidden="false" customHeight="false" outlineLevel="0" collapsed="false">
      <c r="A2463" s="89"/>
      <c r="B2463" s="13" t="s">
        <v>2695</v>
      </c>
      <c r="D2463" s="89"/>
      <c r="F2463" s="87"/>
      <c r="G2463" s="13" t="s">
        <v>215</v>
      </c>
      <c r="H2463" s="88"/>
      <c r="J2463" s="13" t="s">
        <v>216</v>
      </c>
      <c r="K2463" s="90"/>
      <c r="L2463" s="13" t="s">
        <v>190</v>
      </c>
    </row>
    <row r="2464" customFormat="false" ht="13.5" hidden="false" customHeight="false" outlineLevel="0" collapsed="false">
      <c r="A2464" s="89"/>
      <c r="B2464" s="13" t="s">
        <v>2696</v>
      </c>
      <c r="D2464" s="89"/>
      <c r="F2464" s="87"/>
      <c r="G2464" s="13" t="s">
        <v>220</v>
      </c>
      <c r="H2464" s="88"/>
      <c r="J2464" s="13" t="n">
        <v>20</v>
      </c>
      <c r="K2464" s="90"/>
      <c r="L2464" s="13" t="s">
        <v>195</v>
      </c>
    </row>
    <row r="2465" customFormat="false" ht="13.5" hidden="false" customHeight="false" outlineLevel="0" collapsed="false">
      <c r="A2465" s="89"/>
      <c r="B2465" s="13" t="s">
        <v>2697</v>
      </c>
      <c r="D2465" s="89"/>
      <c r="F2465" s="87"/>
      <c r="G2465" s="13" t="s">
        <v>220</v>
      </c>
      <c r="H2465" s="88"/>
      <c r="J2465" s="13" t="s">
        <v>216</v>
      </c>
      <c r="K2465" s="90"/>
      <c r="L2465" s="13" t="s">
        <v>190</v>
      </c>
    </row>
    <row r="2466" customFormat="false" ht="13.5" hidden="false" customHeight="false" outlineLevel="0" collapsed="false">
      <c r="A2466" s="89"/>
      <c r="B2466" s="13" t="s">
        <v>2698</v>
      </c>
      <c r="D2466" s="89"/>
      <c r="F2466" s="87"/>
      <c r="G2466" s="13" t="s">
        <v>222</v>
      </c>
      <c r="H2466" s="88"/>
      <c r="J2466" s="13" t="s">
        <v>216</v>
      </c>
      <c r="K2466" s="90"/>
      <c r="L2466" s="13" t="s">
        <v>190</v>
      </c>
    </row>
    <row r="2467" customFormat="false" ht="13.5" hidden="false" customHeight="false" outlineLevel="0" collapsed="false">
      <c r="A2467" s="89"/>
      <c r="B2467" s="13" t="s">
        <v>2699</v>
      </c>
      <c r="D2467" s="89"/>
      <c r="F2467" s="87"/>
      <c r="G2467" s="13" t="s">
        <v>900</v>
      </c>
      <c r="H2467" s="88"/>
      <c r="J2467" s="13" t="s">
        <v>216</v>
      </c>
      <c r="K2467" s="90"/>
      <c r="L2467" s="13" t="s">
        <v>197</v>
      </c>
    </row>
    <row r="2468" customFormat="false" ht="13.5" hidden="false" customHeight="false" outlineLevel="0" collapsed="false">
      <c r="A2468" s="89"/>
      <c r="B2468" s="13" t="s">
        <v>2700</v>
      </c>
      <c r="D2468" s="89"/>
      <c r="F2468" s="87"/>
      <c r="G2468" s="13" t="s">
        <v>215</v>
      </c>
      <c r="H2468" s="88"/>
      <c r="J2468" s="13" t="s">
        <v>216</v>
      </c>
      <c r="K2468" s="90"/>
      <c r="L2468" s="13" t="s">
        <v>190</v>
      </c>
    </row>
    <row r="2469" customFormat="false" ht="13.5" hidden="false" customHeight="false" outlineLevel="0" collapsed="false">
      <c r="A2469" s="89"/>
      <c r="B2469" s="13" t="s">
        <v>2701</v>
      </c>
      <c r="D2469" s="89"/>
      <c r="F2469" s="87"/>
      <c r="G2469" s="13" t="s">
        <v>220</v>
      </c>
      <c r="H2469" s="88"/>
      <c r="J2469" s="13" t="s">
        <v>216</v>
      </c>
      <c r="K2469" s="90"/>
      <c r="L2469" s="13" t="s">
        <v>190</v>
      </c>
    </row>
    <row r="2470" customFormat="false" ht="13.5" hidden="false" customHeight="false" outlineLevel="0" collapsed="false">
      <c r="A2470" s="89"/>
      <c r="B2470" s="13" t="s">
        <v>2702</v>
      </c>
      <c r="D2470" s="89"/>
      <c r="F2470" s="87"/>
      <c r="G2470" s="13" t="s">
        <v>220</v>
      </c>
      <c r="H2470" s="88"/>
      <c r="J2470" s="13" t="s">
        <v>216</v>
      </c>
      <c r="K2470" s="90"/>
      <c r="L2470" s="13" t="s">
        <v>190</v>
      </c>
    </row>
    <row r="2471" customFormat="false" ht="13.5" hidden="false" customHeight="false" outlineLevel="0" collapsed="false">
      <c r="A2471" s="89"/>
      <c r="B2471" s="13" t="s">
        <v>2703</v>
      </c>
      <c r="D2471" s="89"/>
      <c r="F2471" s="87"/>
      <c r="G2471" s="13" t="s">
        <v>215</v>
      </c>
      <c r="H2471" s="88"/>
      <c r="J2471" s="13" t="s">
        <v>216</v>
      </c>
      <c r="K2471" s="90"/>
      <c r="L2471" s="13" t="s">
        <v>190</v>
      </c>
    </row>
    <row r="2472" customFormat="false" ht="13.5" hidden="false" customHeight="false" outlineLevel="0" collapsed="false">
      <c r="A2472" s="89"/>
      <c r="B2472" s="13" t="s">
        <v>2704</v>
      </c>
      <c r="D2472" s="89"/>
      <c r="F2472" s="87"/>
      <c r="G2472" s="13" t="s">
        <v>220</v>
      </c>
      <c r="H2472" s="88"/>
      <c r="J2472" s="13" t="s">
        <v>216</v>
      </c>
      <c r="K2472" s="90"/>
      <c r="L2472" s="13" t="s">
        <v>190</v>
      </c>
    </row>
    <row r="2473" customFormat="false" ht="13.5" hidden="false" customHeight="false" outlineLevel="0" collapsed="false">
      <c r="A2473" s="89"/>
      <c r="B2473" s="13" t="s">
        <v>2705</v>
      </c>
      <c r="D2473" s="89"/>
      <c r="F2473" s="87"/>
      <c r="G2473" s="13" t="s">
        <v>215</v>
      </c>
      <c r="H2473" s="88"/>
      <c r="J2473" s="13" t="s">
        <v>216</v>
      </c>
      <c r="K2473" s="90"/>
      <c r="L2473" s="13" t="s">
        <v>190</v>
      </c>
    </row>
    <row r="2474" customFormat="false" ht="13.5" hidden="false" customHeight="false" outlineLevel="0" collapsed="false">
      <c r="A2474" s="89"/>
      <c r="B2474" s="13" t="s">
        <v>2706</v>
      </c>
      <c r="D2474" s="89"/>
      <c r="F2474" s="87"/>
      <c r="G2474" s="13" t="s">
        <v>220</v>
      </c>
      <c r="H2474" s="88"/>
      <c r="J2474" s="13" t="s">
        <v>216</v>
      </c>
      <c r="K2474" s="90"/>
      <c r="L2474" s="13" t="s">
        <v>190</v>
      </c>
    </row>
    <row r="2475" customFormat="false" ht="13.5" hidden="false" customHeight="false" outlineLevel="0" collapsed="false">
      <c r="A2475" s="89"/>
      <c r="B2475" s="13" t="s">
        <v>2707</v>
      </c>
      <c r="D2475" s="89"/>
      <c r="F2475" s="87"/>
      <c r="G2475" s="13" t="s">
        <v>215</v>
      </c>
      <c r="H2475" s="88"/>
      <c r="J2475" s="13" t="s">
        <v>216</v>
      </c>
      <c r="K2475" s="90"/>
      <c r="L2475" s="13" t="s">
        <v>190</v>
      </c>
    </row>
    <row r="2476" customFormat="false" ht="13.5" hidden="false" customHeight="false" outlineLevel="0" collapsed="false">
      <c r="A2476" s="89"/>
      <c r="B2476" s="13" t="s">
        <v>2708</v>
      </c>
      <c r="D2476" s="89"/>
      <c r="F2476" s="87"/>
      <c r="G2476" s="13" t="s">
        <v>215</v>
      </c>
      <c r="H2476" s="88"/>
      <c r="J2476" s="13" t="n">
        <v>40</v>
      </c>
      <c r="K2476" s="90"/>
      <c r="L2476" s="13" t="s">
        <v>190</v>
      </c>
    </row>
    <row r="2477" customFormat="false" ht="13.5" hidden="false" customHeight="false" outlineLevel="0" collapsed="false">
      <c r="A2477" s="89"/>
      <c r="B2477" s="13" t="s">
        <v>2709</v>
      </c>
      <c r="D2477" s="89"/>
      <c r="F2477" s="87"/>
      <c r="G2477" s="13" t="s">
        <v>220</v>
      </c>
      <c r="H2477" s="88"/>
      <c r="J2477" s="13" t="s">
        <v>216</v>
      </c>
      <c r="K2477" s="90"/>
      <c r="L2477" s="13" t="s">
        <v>195</v>
      </c>
    </row>
    <row r="2478" customFormat="false" ht="13.5" hidden="false" customHeight="false" outlineLevel="0" collapsed="false">
      <c r="A2478" s="89"/>
      <c r="B2478" s="13" t="s">
        <v>2710</v>
      </c>
      <c r="D2478" s="89"/>
      <c r="F2478" s="87"/>
      <c r="G2478" s="13" t="s">
        <v>215</v>
      </c>
      <c r="H2478" s="88"/>
      <c r="J2478" s="13" t="s">
        <v>216</v>
      </c>
      <c r="K2478" s="90"/>
      <c r="L2478" s="13" t="s">
        <v>190</v>
      </c>
    </row>
    <row r="2479" customFormat="false" ht="13.5" hidden="false" customHeight="false" outlineLevel="0" collapsed="false">
      <c r="A2479" s="89"/>
      <c r="B2479" s="13" t="s">
        <v>2711</v>
      </c>
      <c r="D2479" s="89"/>
      <c r="F2479" s="87"/>
      <c r="G2479" s="13" t="s">
        <v>220</v>
      </c>
      <c r="H2479" s="88"/>
      <c r="J2479" s="13" t="s">
        <v>216</v>
      </c>
      <c r="K2479" s="90"/>
      <c r="L2479" s="13" t="s">
        <v>190</v>
      </c>
    </row>
    <row r="2480" customFormat="false" ht="13.5" hidden="false" customHeight="false" outlineLevel="0" collapsed="false">
      <c r="A2480" s="89"/>
      <c r="B2480" s="13" t="s">
        <v>2712</v>
      </c>
      <c r="D2480" s="89"/>
      <c r="F2480" s="87"/>
      <c r="G2480" s="13" t="s">
        <v>653</v>
      </c>
      <c r="H2480" s="88"/>
      <c r="J2480" s="13" t="s">
        <v>216</v>
      </c>
      <c r="K2480" s="90"/>
      <c r="L2480" s="13" t="s">
        <v>190</v>
      </c>
    </row>
    <row r="2481" customFormat="false" ht="13.5" hidden="false" customHeight="false" outlineLevel="0" collapsed="false">
      <c r="A2481" s="89"/>
      <c r="B2481" s="13" t="s">
        <v>2713</v>
      </c>
      <c r="D2481" s="89"/>
      <c r="F2481" s="87"/>
      <c r="G2481" s="13" t="s">
        <v>218</v>
      </c>
      <c r="H2481" s="88"/>
      <c r="J2481" s="13" t="s">
        <v>216</v>
      </c>
      <c r="K2481" s="90"/>
      <c r="L2481" s="13" t="s">
        <v>190</v>
      </c>
    </row>
    <row r="2482" customFormat="false" ht="13.5" hidden="false" customHeight="false" outlineLevel="0" collapsed="false">
      <c r="A2482" s="89"/>
      <c r="B2482" s="13" t="s">
        <v>2714</v>
      </c>
      <c r="D2482" s="89"/>
      <c r="F2482" s="87"/>
      <c r="G2482" s="13" t="s">
        <v>215</v>
      </c>
      <c r="H2482" s="88"/>
      <c r="J2482" s="13" t="s">
        <v>216</v>
      </c>
      <c r="K2482" s="90"/>
      <c r="L2482" s="13" t="s">
        <v>190</v>
      </c>
    </row>
    <row r="2483" customFormat="false" ht="13.5" hidden="false" customHeight="false" outlineLevel="0" collapsed="false">
      <c r="A2483" s="89"/>
      <c r="B2483" s="13" t="s">
        <v>2715</v>
      </c>
      <c r="D2483" s="89"/>
      <c r="F2483" s="87"/>
      <c r="G2483" s="13" t="s">
        <v>215</v>
      </c>
      <c r="H2483" s="88"/>
      <c r="J2483" s="13" t="s">
        <v>216</v>
      </c>
      <c r="K2483" s="90"/>
      <c r="L2483" s="13" t="s">
        <v>190</v>
      </c>
    </row>
    <row r="2484" customFormat="false" ht="13.5" hidden="false" customHeight="false" outlineLevel="0" collapsed="false">
      <c r="A2484" s="89"/>
      <c r="B2484" s="13" t="s">
        <v>2716</v>
      </c>
      <c r="D2484" s="89"/>
      <c r="F2484" s="87"/>
      <c r="G2484" s="13" t="s">
        <v>218</v>
      </c>
      <c r="H2484" s="88"/>
      <c r="J2484" s="13" t="s">
        <v>216</v>
      </c>
      <c r="K2484" s="90"/>
      <c r="L2484" s="13" t="s">
        <v>190</v>
      </c>
    </row>
    <row r="2485" customFormat="false" ht="13.5" hidden="false" customHeight="false" outlineLevel="0" collapsed="false">
      <c r="A2485" s="89"/>
      <c r="B2485" s="13" t="s">
        <v>2717</v>
      </c>
      <c r="D2485" s="89"/>
      <c r="F2485" s="87"/>
      <c r="G2485" s="13" t="s">
        <v>218</v>
      </c>
      <c r="H2485" s="88"/>
      <c r="J2485" s="13" t="s">
        <v>216</v>
      </c>
      <c r="K2485" s="90"/>
      <c r="L2485" s="13" t="s">
        <v>190</v>
      </c>
    </row>
    <row r="2486" customFormat="false" ht="13.5" hidden="false" customHeight="false" outlineLevel="0" collapsed="false">
      <c r="A2486" s="89"/>
      <c r="B2486" s="13" t="s">
        <v>2718</v>
      </c>
      <c r="D2486" s="89"/>
      <c r="F2486" s="87"/>
      <c r="G2486" s="13" t="s">
        <v>218</v>
      </c>
      <c r="H2486" s="88"/>
      <c r="J2486" s="13" t="n">
        <v>40</v>
      </c>
      <c r="K2486" s="90"/>
      <c r="L2486" s="13" t="s">
        <v>190</v>
      </c>
    </row>
    <row r="2487" customFormat="false" ht="13.5" hidden="false" customHeight="false" outlineLevel="0" collapsed="false">
      <c r="A2487" s="89"/>
      <c r="B2487" s="13" t="s">
        <v>2719</v>
      </c>
      <c r="D2487" s="89"/>
      <c r="F2487" s="87"/>
      <c r="G2487" s="13" t="s">
        <v>220</v>
      </c>
      <c r="H2487" s="88"/>
      <c r="J2487" s="13" t="s">
        <v>216</v>
      </c>
      <c r="K2487" s="90"/>
      <c r="L2487" s="13" t="s">
        <v>190</v>
      </c>
    </row>
    <row r="2488" customFormat="false" ht="13.5" hidden="false" customHeight="false" outlineLevel="0" collapsed="false">
      <c r="A2488" s="89"/>
      <c r="B2488" s="13" t="s">
        <v>2720</v>
      </c>
      <c r="D2488" s="89"/>
      <c r="F2488" s="87"/>
      <c r="G2488" s="13" t="s">
        <v>215</v>
      </c>
      <c r="H2488" s="88"/>
      <c r="J2488" s="13" t="s">
        <v>216</v>
      </c>
      <c r="K2488" s="90"/>
      <c r="L2488" s="13" t="s">
        <v>190</v>
      </c>
    </row>
    <row r="2489" customFormat="false" ht="13.5" hidden="false" customHeight="false" outlineLevel="0" collapsed="false">
      <c r="A2489" s="89"/>
      <c r="B2489" s="13" t="s">
        <v>2721</v>
      </c>
      <c r="D2489" s="89"/>
      <c r="F2489" s="87"/>
      <c r="G2489" s="13" t="s">
        <v>215</v>
      </c>
      <c r="H2489" s="88"/>
      <c r="J2489" s="13" t="s">
        <v>216</v>
      </c>
      <c r="K2489" s="90"/>
      <c r="L2489" s="13" t="s">
        <v>190</v>
      </c>
    </row>
    <row r="2490" customFormat="false" ht="13.5" hidden="false" customHeight="false" outlineLevel="0" collapsed="false">
      <c r="A2490" s="89"/>
      <c r="B2490" s="13" t="s">
        <v>2722</v>
      </c>
      <c r="D2490" s="89"/>
      <c r="F2490" s="87"/>
      <c r="G2490" s="13" t="s">
        <v>220</v>
      </c>
      <c r="H2490" s="88"/>
      <c r="J2490" s="13" t="s">
        <v>216</v>
      </c>
      <c r="K2490" s="90"/>
      <c r="L2490" s="13" t="s">
        <v>190</v>
      </c>
    </row>
    <row r="2491" customFormat="false" ht="13.5" hidden="false" customHeight="false" outlineLevel="0" collapsed="false">
      <c r="A2491" s="89"/>
      <c r="B2491" s="13" t="s">
        <v>2723</v>
      </c>
      <c r="D2491" s="89"/>
      <c r="F2491" s="87"/>
      <c r="G2491" s="13" t="s">
        <v>224</v>
      </c>
      <c r="H2491" s="88"/>
      <c r="J2491" s="13" t="n">
        <v>40</v>
      </c>
      <c r="K2491" s="90"/>
      <c r="L2491" s="13" t="s">
        <v>195</v>
      </c>
    </row>
    <row r="2492" customFormat="false" ht="13.5" hidden="false" customHeight="false" outlineLevel="0" collapsed="false">
      <c r="A2492" s="89"/>
      <c r="B2492" s="13" t="s">
        <v>2724</v>
      </c>
      <c r="D2492" s="89"/>
      <c r="F2492" s="87"/>
      <c r="G2492" s="13" t="s">
        <v>218</v>
      </c>
      <c r="H2492" s="88"/>
      <c r="J2492" s="13" t="s">
        <v>216</v>
      </c>
      <c r="K2492" s="90"/>
      <c r="L2492" s="13" t="s">
        <v>190</v>
      </c>
    </row>
    <row r="2493" customFormat="false" ht="13.5" hidden="false" customHeight="false" outlineLevel="0" collapsed="false">
      <c r="A2493" s="89"/>
      <c r="B2493" s="13" t="s">
        <v>2725</v>
      </c>
      <c r="D2493" s="89"/>
      <c r="F2493" s="87"/>
      <c r="G2493" s="13" t="s">
        <v>215</v>
      </c>
      <c r="H2493" s="88"/>
      <c r="J2493" s="13" t="s">
        <v>216</v>
      </c>
      <c r="K2493" s="90"/>
      <c r="L2493" s="13" t="s">
        <v>190</v>
      </c>
    </row>
    <row r="2494" customFormat="false" ht="13.5" hidden="false" customHeight="false" outlineLevel="0" collapsed="false">
      <c r="A2494" s="89"/>
      <c r="B2494" s="13" t="s">
        <v>2726</v>
      </c>
      <c r="D2494" s="89"/>
      <c r="F2494" s="87"/>
      <c r="G2494" s="13" t="s">
        <v>220</v>
      </c>
      <c r="H2494" s="88"/>
      <c r="J2494" s="13" t="s">
        <v>216</v>
      </c>
      <c r="K2494" s="90"/>
      <c r="L2494" s="13" t="s">
        <v>190</v>
      </c>
    </row>
    <row r="2495" customFormat="false" ht="13.5" hidden="false" customHeight="false" outlineLevel="0" collapsed="false">
      <c r="A2495" s="89"/>
      <c r="B2495" s="13" t="s">
        <v>2727</v>
      </c>
      <c r="D2495" s="89"/>
      <c r="F2495" s="87"/>
      <c r="G2495" s="13" t="s">
        <v>215</v>
      </c>
      <c r="H2495" s="88"/>
      <c r="J2495" s="13" t="s">
        <v>216</v>
      </c>
      <c r="K2495" s="90"/>
      <c r="L2495" s="13" t="s">
        <v>190</v>
      </c>
    </row>
    <row r="2496" customFormat="false" ht="13.5" hidden="false" customHeight="false" outlineLevel="0" collapsed="false">
      <c r="A2496" s="89"/>
      <c r="B2496" s="13" t="s">
        <v>2728</v>
      </c>
      <c r="D2496" s="89"/>
      <c r="F2496" s="87"/>
      <c r="G2496" s="13" t="s">
        <v>218</v>
      </c>
      <c r="H2496" s="88"/>
      <c r="J2496" s="13" t="s">
        <v>216</v>
      </c>
      <c r="K2496" s="90"/>
      <c r="L2496" s="13" t="s">
        <v>190</v>
      </c>
    </row>
    <row r="2497" customFormat="false" ht="13.5" hidden="false" customHeight="false" outlineLevel="0" collapsed="false">
      <c r="A2497" s="89"/>
      <c r="B2497" s="13" t="s">
        <v>2729</v>
      </c>
      <c r="D2497" s="89"/>
      <c r="F2497" s="87"/>
      <c r="G2497" s="13" t="s">
        <v>215</v>
      </c>
      <c r="H2497" s="88"/>
      <c r="J2497" s="13" t="s">
        <v>216</v>
      </c>
      <c r="K2497" s="90"/>
      <c r="L2497" s="13" t="s">
        <v>190</v>
      </c>
    </row>
    <row r="2498" customFormat="false" ht="13.5" hidden="false" customHeight="false" outlineLevel="0" collapsed="false">
      <c r="A2498" s="89"/>
      <c r="B2498" s="13" t="s">
        <v>2730</v>
      </c>
      <c r="D2498" s="89"/>
      <c r="F2498" s="87"/>
      <c r="G2498" s="13" t="s">
        <v>215</v>
      </c>
      <c r="H2498" s="88"/>
      <c r="J2498" s="13" t="s">
        <v>216</v>
      </c>
      <c r="K2498" s="90"/>
      <c r="L2498" s="13" t="s">
        <v>190</v>
      </c>
    </row>
    <row r="2499" customFormat="false" ht="13.5" hidden="false" customHeight="false" outlineLevel="0" collapsed="false">
      <c r="A2499" s="89"/>
      <c r="B2499" s="13" t="s">
        <v>2731</v>
      </c>
      <c r="D2499" s="89"/>
      <c r="F2499" s="87"/>
      <c r="G2499" s="13" t="s">
        <v>222</v>
      </c>
      <c r="H2499" s="88"/>
      <c r="J2499" s="13" t="s">
        <v>216</v>
      </c>
      <c r="K2499" s="90"/>
      <c r="L2499" s="13" t="s">
        <v>190</v>
      </c>
    </row>
    <row r="2500" customFormat="false" ht="13.5" hidden="false" customHeight="false" outlineLevel="0" collapsed="false">
      <c r="A2500" s="89"/>
      <c r="B2500" s="13" t="s">
        <v>2732</v>
      </c>
      <c r="D2500" s="89"/>
      <c r="F2500" s="87"/>
      <c r="G2500" s="13" t="s">
        <v>215</v>
      </c>
      <c r="H2500" s="88"/>
      <c r="J2500" s="13" t="s">
        <v>216</v>
      </c>
      <c r="K2500" s="90"/>
      <c r="L2500" s="13" t="s">
        <v>190</v>
      </c>
    </row>
    <row r="2501" customFormat="false" ht="13.5" hidden="false" customHeight="false" outlineLevel="0" collapsed="false">
      <c r="A2501" s="89"/>
      <c r="B2501" s="13" t="s">
        <v>2733</v>
      </c>
      <c r="D2501" s="89"/>
      <c r="F2501" s="87"/>
      <c r="G2501" s="13" t="s">
        <v>220</v>
      </c>
      <c r="H2501" s="88"/>
      <c r="J2501" s="13" t="s">
        <v>216</v>
      </c>
      <c r="K2501" s="90"/>
      <c r="L2501" s="13" t="s">
        <v>190</v>
      </c>
    </row>
    <row r="2502" customFormat="false" ht="13.5" hidden="false" customHeight="false" outlineLevel="0" collapsed="false">
      <c r="A2502" s="89"/>
      <c r="B2502" s="13" t="s">
        <v>2734</v>
      </c>
      <c r="D2502" s="89"/>
      <c r="F2502" s="87"/>
      <c r="G2502" s="13" t="s">
        <v>215</v>
      </c>
      <c r="H2502" s="88"/>
      <c r="J2502" s="13" t="s">
        <v>216</v>
      </c>
      <c r="K2502" s="90"/>
      <c r="L2502" s="13" t="s">
        <v>190</v>
      </c>
    </row>
    <row r="2503" customFormat="false" ht="13.5" hidden="false" customHeight="false" outlineLevel="0" collapsed="false">
      <c r="A2503" s="89"/>
      <c r="B2503" s="13" t="s">
        <v>2735</v>
      </c>
      <c r="D2503" s="89"/>
      <c r="F2503" s="87"/>
      <c r="G2503" s="13" t="s">
        <v>220</v>
      </c>
      <c r="H2503" s="88"/>
      <c r="J2503" s="13" t="s">
        <v>216</v>
      </c>
      <c r="K2503" s="90"/>
      <c r="L2503" s="13" t="s">
        <v>190</v>
      </c>
    </row>
    <row r="2504" customFormat="false" ht="13.5" hidden="false" customHeight="false" outlineLevel="0" collapsed="false">
      <c r="A2504" s="89"/>
      <c r="B2504" s="13" t="s">
        <v>2736</v>
      </c>
      <c r="D2504" s="89"/>
      <c r="F2504" s="87"/>
      <c r="G2504" s="13" t="s">
        <v>215</v>
      </c>
      <c r="H2504" s="88"/>
      <c r="J2504" s="13" t="s">
        <v>216</v>
      </c>
      <c r="K2504" s="90"/>
      <c r="L2504" s="13" t="s">
        <v>190</v>
      </c>
    </row>
    <row r="2505" customFormat="false" ht="13.5" hidden="false" customHeight="false" outlineLevel="0" collapsed="false">
      <c r="A2505" s="89"/>
      <c r="B2505" s="13" t="s">
        <v>2737</v>
      </c>
      <c r="D2505" s="89"/>
      <c r="F2505" s="87"/>
      <c r="G2505" s="13" t="s">
        <v>215</v>
      </c>
      <c r="H2505" s="88"/>
      <c r="J2505" s="13" t="s">
        <v>216</v>
      </c>
      <c r="K2505" s="90"/>
      <c r="L2505" s="13" t="s">
        <v>190</v>
      </c>
    </row>
    <row r="2506" customFormat="false" ht="13.5" hidden="false" customHeight="false" outlineLevel="0" collapsed="false">
      <c r="A2506" s="89"/>
      <c r="B2506" s="13" t="s">
        <v>2738</v>
      </c>
      <c r="D2506" s="89"/>
      <c r="F2506" s="87"/>
      <c r="G2506" s="13" t="s">
        <v>251</v>
      </c>
      <c r="H2506" s="88"/>
      <c r="J2506" s="13" t="s">
        <v>216</v>
      </c>
      <c r="K2506" s="90"/>
      <c r="L2506" s="13" t="s">
        <v>190</v>
      </c>
    </row>
    <row r="2507" customFormat="false" ht="13.5" hidden="false" customHeight="false" outlineLevel="0" collapsed="false">
      <c r="A2507" s="89"/>
      <c r="B2507" s="13" t="s">
        <v>2739</v>
      </c>
      <c r="D2507" s="89"/>
      <c r="F2507" s="87"/>
      <c r="G2507" s="13" t="s">
        <v>220</v>
      </c>
      <c r="H2507" s="88"/>
      <c r="J2507" s="13" t="s">
        <v>216</v>
      </c>
      <c r="K2507" s="90"/>
      <c r="L2507" s="13" t="s">
        <v>190</v>
      </c>
    </row>
    <row r="2508" customFormat="false" ht="13.5" hidden="false" customHeight="false" outlineLevel="0" collapsed="false">
      <c r="A2508" s="89"/>
      <c r="B2508" s="13" t="s">
        <v>2740</v>
      </c>
      <c r="D2508" s="89"/>
      <c r="F2508" s="87"/>
      <c r="G2508" s="13" t="s">
        <v>220</v>
      </c>
      <c r="H2508" s="88"/>
      <c r="J2508" s="13" t="s">
        <v>216</v>
      </c>
      <c r="K2508" s="90"/>
      <c r="L2508" s="13" t="s">
        <v>190</v>
      </c>
    </row>
    <row r="2509" customFormat="false" ht="13.5" hidden="false" customHeight="false" outlineLevel="0" collapsed="false">
      <c r="A2509" s="89"/>
      <c r="B2509" s="13" t="s">
        <v>2741</v>
      </c>
      <c r="D2509" s="89"/>
      <c r="F2509" s="87"/>
      <c r="G2509" s="13" t="s">
        <v>220</v>
      </c>
      <c r="H2509" s="88"/>
      <c r="J2509" s="13" t="s">
        <v>216</v>
      </c>
      <c r="K2509" s="90"/>
      <c r="L2509" s="13" t="s">
        <v>195</v>
      </c>
    </row>
    <row r="2510" customFormat="false" ht="13.5" hidden="false" customHeight="false" outlineLevel="0" collapsed="false">
      <c r="A2510" s="89"/>
      <c r="B2510" s="13" t="s">
        <v>2742</v>
      </c>
      <c r="D2510" s="89"/>
      <c r="F2510" s="87"/>
      <c r="G2510" s="13" t="s">
        <v>277</v>
      </c>
      <c r="H2510" s="88"/>
      <c r="J2510" s="13" t="s">
        <v>216</v>
      </c>
      <c r="K2510" s="90"/>
      <c r="L2510" s="13" t="s">
        <v>195</v>
      </c>
    </row>
    <row r="2511" customFormat="false" ht="13.5" hidden="false" customHeight="false" outlineLevel="0" collapsed="false">
      <c r="A2511" s="89"/>
      <c r="B2511" s="13" t="s">
        <v>2743</v>
      </c>
      <c r="D2511" s="89"/>
      <c r="F2511" s="87"/>
      <c r="G2511" s="13" t="s">
        <v>215</v>
      </c>
      <c r="H2511" s="88"/>
      <c r="J2511" s="13" t="s">
        <v>216</v>
      </c>
      <c r="K2511" s="90"/>
      <c r="L2511" s="13" t="s">
        <v>190</v>
      </c>
    </row>
    <row r="2512" customFormat="false" ht="13.5" hidden="false" customHeight="false" outlineLevel="0" collapsed="false">
      <c r="A2512" s="89"/>
      <c r="B2512" s="13" t="s">
        <v>2744</v>
      </c>
      <c r="D2512" s="89"/>
      <c r="F2512" s="87"/>
      <c r="G2512" s="13" t="s">
        <v>220</v>
      </c>
      <c r="H2512" s="88"/>
      <c r="J2512" s="13" t="s">
        <v>216</v>
      </c>
      <c r="K2512" s="90"/>
      <c r="L2512" s="13" t="s">
        <v>190</v>
      </c>
    </row>
    <row r="2513" customFormat="false" ht="13.5" hidden="false" customHeight="false" outlineLevel="0" collapsed="false">
      <c r="A2513" s="89"/>
      <c r="B2513" s="13" t="s">
        <v>2745</v>
      </c>
      <c r="D2513" s="89"/>
      <c r="F2513" s="87"/>
      <c r="G2513" s="13" t="s">
        <v>220</v>
      </c>
      <c r="H2513" s="88"/>
      <c r="J2513" s="13" t="s">
        <v>216</v>
      </c>
      <c r="K2513" s="90"/>
      <c r="L2513" s="13" t="s">
        <v>190</v>
      </c>
    </row>
    <row r="2514" customFormat="false" ht="13.5" hidden="false" customHeight="false" outlineLevel="0" collapsed="false">
      <c r="A2514" s="89"/>
      <c r="B2514" s="13" t="s">
        <v>2746</v>
      </c>
      <c r="D2514" s="89"/>
      <c r="F2514" s="87"/>
      <c r="G2514" s="13" t="s">
        <v>215</v>
      </c>
      <c r="H2514" s="88"/>
      <c r="J2514" s="13" t="s">
        <v>216</v>
      </c>
      <c r="K2514" s="90"/>
      <c r="L2514" s="13" t="s">
        <v>190</v>
      </c>
    </row>
    <row r="2515" customFormat="false" ht="13.5" hidden="false" customHeight="false" outlineLevel="0" collapsed="false">
      <c r="A2515" s="89"/>
      <c r="B2515" s="13" t="s">
        <v>2747</v>
      </c>
      <c r="D2515" s="89"/>
      <c r="F2515" s="87"/>
      <c r="G2515" s="13" t="s">
        <v>218</v>
      </c>
      <c r="H2515" s="88"/>
      <c r="J2515" s="13" t="s">
        <v>216</v>
      </c>
      <c r="K2515" s="90"/>
      <c r="L2515" s="13" t="s">
        <v>190</v>
      </c>
    </row>
    <row r="2516" customFormat="false" ht="13.5" hidden="false" customHeight="false" outlineLevel="0" collapsed="false">
      <c r="A2516" s="89"/>
      <c r="B2516" s="13" t="s">
        <v>2748</v>
      </c>
      <c r="D2516" s="89"/>
      <c r="F2516" s="87"/>
      <c r="G2516" s="13" t="s">
        <v>218</v>
      </c>
      <c r="H2516" s="88"/>
      <c r="J2516" s="13" t="s">
        <v>216</v>
      </c>
      <c r="K2516" s="90"/>
      <c r="L2516" s="13" t="s">
        <v>190</v>
      </c>
    </row>
    <row r="2517" customFormat="false" ht="13.5" hidden="false" customHeight="false" outlineLevel="0" collapsed="false">
      <c r="A2517" s="89"/>
      <c r="B2517" s="13" t="s">
        <v>2749</v>
      </c>
      <c r="D2517" s="89"/>
      <c r="F2517" s="87"/>
      <c r="G2517" s="13" t="s">
        <v>215</v>
      </c>
      <c r="H2517" s="88"/>
      <c r="J2517" s="13" t="s">
        <v>216</v>
      </c>
      <c r="K2517" s="90"/>
      <c r="L2517" s="13" t="s">
        <v>190</v>
      </c>
    </row>
    <row r="2518" customFormat="false" ht="13.5" hidden="false" customHeight="false" outlineLevel="0" collapsed="false">
      <c r="A2518" s="89"/>
      <c r="B2518" s="13" t="s">
        <v>2750</v>
      </c>
      <c r="D2518" s="89"/>
      <c r="F2518" s="87"/>
      <c r="G2518" s="13" t="s">
        <v>215</v>
      </c>
      <c r="H2518" s="88"/>
      <c r="J2518" s="13" t="n">
        <v>20</v>
      </c>
      <c r="K2518" s="90"/>
      <c r="L2518" s="13" t="s">
        <v>190</v>
      </c>
    </row>
    <row r="2519" customFormat="false" ht="13.5" hidden="false" customHeight="false" outlineLevel="0" collapsed="false">
      <c r="A2519" s="89"/>
      <c r="B2519" s="13" t="s">
        <v>2751</v>
      </c>
      <c r="D2519" s="89"/>
      <c r="F2519" s="87"/>
      <c r="G2519" s="13" t="s">
        <v>224</v>
      </c>
      <c r="H2519" s="88"/>
      <c r="J2519" s="13" t="n">
        <v>40</v>
      </c>
      <c r="K2519" s="90"/>
      <c r="L2519" s="13" t="s">
        <v>195</v>
      </c>
    </row>
    <row r="2520" customFormat="false" ht="13.5" hidden="false" customHeight="false" outlineLevel="0" collapsed="false">
      <c r="A2520" s="89"/>
      <c r="B2520" s="13" t="s">
        <v>2752</v>
      </c>
      <c r="D2520" s="89"/>
      <c r="F2520" s="87"/>
      <c r="G2520" s="13" t="s">
        <v>215</v>
      </c>
      <c r="H2520" s="88"/>
      <c r="J2520" s="13" t="s">
        <v>216</v>
      </c>
      <c r="K2520" s="90"/>
      <c r="L2520" s="13" t="s">
        <v>190</v>
      </c>
    </row>
    <row r="2521" customFormat="false" ht="13.5" hidden="false" customHeight="false" outlineLevel="0" collapsed="false">
      <c r="A2521" s="89"/>
      <c r="B2521" s="13" t="s">
        <v>2753</v>
      </c>
      <c r="D2521" s="89"/>
      <c r="F2521" s="87"/>
      <c r="G2521" s="13" t="s">
        <v>251</v>
      </c>
      <c r="H2521" s="88"/>
      <c r="J2521" s="13" t="s">
        <v>216</v>
      </c>
      <c r="K2521" s="90"/>
      <c r="L2521" s="13" t="s">
        <v>190</v>
      </c>
    </row>
    <row r="2522" customFormat="false" ht="13.5" hidden="false" customHeight="false" outlineLevel="0" collapsed="false">
      <c r="A2522" s="89"/>
      <c r="B2522" s="13" t="s">
        <v>2754</v>
      </c>
      <c r="D2522" s="89"/>
      <c r="F2522" s="87"/>
      <c r="G2522" s="13" t="s">
        <v>220</v>
      </c>
      <c r="H2522" s="88"/>
      <c r="J2522" s="13" t="s">
        <v>216</v>
      </c>
      <c r="K2522" s="90"/>
      <c r="L2522" s="13" t="s">
        <v>190</v>
      </c>
    </row>
    <row r="2523" customFormat="false" ht="13.5" hidden="false" customHeight="false" outlineLevel="0" collapsed="false">
      <c r="A2523" s="89"/>
      <c r="B2523" s="13" t="s">
        <v>2755</v>
      </c>
      <c r="D2523" s="89"/>
      <c r="F2523" s="87"/>
      <c r="G2523" s="13" t="s">
        <v>218</v>
      </c>
      <c r="H2523" s="88"/>
      <c r="J2523" s="13" t="s">
        <v>216</v>
      </c>
      <c r="K2523" s="90"/>
      <c r="L2523" s="13" t="s">
        <v>190</v>
      </c>
    </row>
    <row r="2524" customFormat="false" ht="13.5" hidden="false" customHeight="false" outlineLevel="0" collapsed="false">
      <c r="A2524" s="89"/>
      <c r="B2524" s="13" t="s">
        <v>2756</v>
      </c>
      <c r="D2524" s="89"/>
      <c r="F2524" s="87"/>
      <c r="G2524" s="13" t="s">
        <v>220</v>
      </c>
      <c r="H2524" s="88"/>
      <c r="J2524" s="13" t="n">
        <v>20</v>
      </c>
      <c r="K2524" s="90"/>
      <c r="L2524" s="13" t="s">
        <v>190</v>
      </c>
    </row>
    <row r="2525" customFormat="false" ht="13.5" hidden="false" customHeight="false" outlineLevel="0" collapsed="false">
      <c r="A2525" s="89"/>
      <c r="B2525" s="13" t="s">
        <v>2757</v>
      </c>
      <c r="D2525" s="89"/>
      <c r="F2525" s="87"/>
      <c r="G2525" s="13" t="s">
        <v>224</v>
      </c>
      <c r="H2525" s="88"/>
      <c r="J2525" s="13" t="n">
        <v>20</v>
      </c>
      <c r="K2525" s="90"/>
      <c r="L2525" s="13" t="s">
        <v>195</v>
      </c>
    </row>
    <row r="2526" customFormat="false" ht="13.5" hidden="false" customHeight="false" outlineLevel="0" collapsed="false">
      <c r="A2526" s="89"/>
      <c r="B2526" s="13" t="s">
        <v>2758</v>
      </c>
      <c r="D2526" s="89"/>
      <c r="F2526" s="87"/>
      <c r="G2526" s="13" t="s">
        <v>251</v>
      </c>
      <c r="H2526" s="88"/>
      <c r="J2526" s="13" t="s">
        <v>216</v>
      </c>
      <c r="K2526" s="90"/>
      <c r="L2526" s="13" t="s">
        <v>195</v>
      </c>
    </row>
    <row r="2527" customFormat="false" ht="13.5" hidden="false" customHeight="false" outlineLevel="0" collapsed="false">
      <c r="A2527" s="89"/>
      <c r="B2527" s="13" t="s">
        <v>2759</v>
      </c>
      <c r="D2527" s="89"/>
      <c r="F2527" s="87"/>
      <c r="G2527" s="13" t="s">
        <v>215</v>
      </c>
      <c r="H2527" s="88"/>
      <c r="J2527" s="13" t="s">
        <v>216</v>
      </c>
      <c r="K2527" s="90"/>
      <c r="L2527" s="13" t="s">
        <v>190</v>
      </c>
    </row>
    <row r="2528" customFormat="false" ht="13.5" hidden="false" customHeight="false" outlineLevel="0" collapsed="false">
      <c r="A2528" s="89"/>
      <c r="B2528" s="13" t="s">
        <v>2760</v>
      </c>
      <c r="D2528" s="89"/>
      <c r="F2528" s="87"/>
      <c r="G2528" s="13" t="s">
        <v>224</v>
      </c>
      <c r="H2528" s="88"/>
      <c r="J2528" s="13" t="n">
        <v>40</v>
      </c>
      <c r="K2528" s="90"/>
      <c r="L2528" s="13" t="s">
        <v>195</v>
      </c>
    </row>
    <row r="2529" customFormat="false" ht="13.5" hidden="false" customHeight="false" outlineLevel="0" collapsed="false">
      <c r="A2529" s="89"/>
      <c r="B2529" s="13" t="s">
        <v>2761</v>
      </c>
      <c r="D2529" s="89"/>
      <c r="F2529" s="87"/>
      <c r="G2529" s="13" t="s">
        <v>220</v>
      </c>
      <c r="H2529" s="88"/>
      <c r="J2529" s="13" t="s">
        <v>216</v>
      </c>
      <c r="K2529" s="90"/>
      <c r="L2529" s="13" t="s">
        <v>197</v>
      </c>
    </row>
    <row r="2530" customFormat="false" ht="13.5" hidden="false" customHeight="false" outlineLevel="0" collapsed="false">
      <c r="A2530" s="89"/>
      <c r="B2530" s="13" t="s">
        <v>2762</v>
      </c>
      <c r="D2530" s="89"/>
      <c r="F2530" s="87"/>
      <c r="G2530" s="13" t="s">
        <v>222</v>
      </c>
      <c r="H2530" s="88"/>
      <c r="J2530" s="13" t="s">
        <v>216</v>
      </c>
      <c r="K2530" s="90"/>
      <c r="L2530" s="13" t="s">
        <v>190</v>
      </c>
    </row>
    <row r="2531" customFormat="false" ht="13.5" hidden="false" customHeight="false" outlineLevel="0" collapsed="false">
      <c r="A2531" s="89"/>
      <c r="B2531" s="13" t="s">
        <v>2763</v>
      </c>
      <c r="D2531" s="89"/>
      <c r="F2531" s="87"/>
      <c r="G2531" s="13" t="s">
        <v>215</v>
      </c>
      <c r="H2531" s="88"/>
      <c r="J2531" s="13" t="s">
        <v>216</v>
      </c>
      <c r="K2531" s="90"/>
      <c r="L2531" s="13" t="s">
        <v>190</v>
      </c>
    </row>
    <row r="2532" customFormat="false" ht="13.5" hidden="false" customHeight="false" outlineLevel="0" collapsed="false">
      <c r="A2532" s="89"/>
      <c r="B2532" s="13" t="s">
        <v>2764</v>
      </c>
      <c r="D2532" s="89"/>
      <c r="F2532" s="87"/>
      <c r="G2532" s="13" t="s">
        <v>215</v>
      </c>
      <c r="H2532" s="88"/>
      <c r="J2532" s="13" t="s">
        <v>216</v>
      </c>
      <c r="K2532" s="90"/>
      <c r="L2532" s="13" t="s">
        <v>190</v>
      </c>
    </row>
    <row r="2533" customFormat="false" ht="13.5" hidden="false" customHeight="false" outlineLevel="0" collapsed="false">
      <c r="A2533" s="89"/>
      <c r="B2533" s="13" t="s">
        <v>2765</v>
      </c>
      <c r="D2533" s="89"/>
      <c r="F2533" s="87"/>
      <c r="G2533" s="13" t="s">
        <v>215</v>
      </c>
      <c r="H2533" s="88"/>
      <c r="J2533" s="13" t="s">
        <v>216</v>
      </c>
      <c r="K2533" s="90"/>
      <c r="L2533" s="13" t="s">
        <v>190</v>
      </c>
    </row>
    <row r="2534" customFormat="false" ht="13.5" hidden="false" customHeight="false" outlineLevel="0" collapsed="false">
      <c r="A2534" s="89"/>
      <c r="B2534" s="13" t="s">
        <v>2766</v>
      </c>
      <c r="D2534" s="89"/>
      <c r="F2534" s="87"/>
      <c r="G2534" s="13" t="s">
        <v>218</v>
      </c>
      <c r="H2534" s="88"/>
      <c r="J2534" s="13" t="s">
        <v>216</v>
      </c>
      <c r="K2534" s="90"/>
      <c r="L2534" s="13" t="s">
        <v>190</v>
      </c>
    </row>
    <row r="2535" customFormat="false" ht="13.5" hidden="false" customHeight="false" outlineLevel="0" collapsed="false">
      <c r="A2535" s="89"/>
      <c r="B2535" s="13" t="s">
        <v>2767</v>
      </c>
      <c r="D2535" s="89"/>
      <c r="F2535" s="87"/>
      <c r="G2535" s="13" t="s">
        <v>220</v>
      </c>
      <c r="H2535" s="88"/>
      <c r="J2535" s="13" t="s">
        <v>216</v>
      </c>
      <c r="K2535" s="90"/>
      <c r="L2535" s="13" t="s">
        <v>190</v>
      </c>
    </row>
    <row r="2536" customFormat="false" ht="13.5" hidden="false" customHeight="false" outlineLevel="0" collapsed="false">
      <c r="A2536" s="89"/>
      <c r="B2536" s="13" t="s">
        <v>2768</v>
      </c>
      <c r="D2536" s="89"/>
      <c r="F2536" s="87"/>
      <c r="G2536" s="13" t="s">
        <v>218</v>
      </c>
      <c r="H2536" s="88"/>
      <c r="J2536" s="13" t="s">
        <v>216</v>
      </c>
      <c r="K2536" s="90"/>
      <c r="L2536" s="13" t="s">
        <v>190</v>
      </c>
    </row>
    <row r="2537" customFormat="false" ht="13.5" hidden="false" customHeight="false" outlineLevel="0" collapsed="false">
      <c r="A2537" s="89"/>
      <c r="B2537" s="13" t="s">
        <v>2769</v>
      </c>
      <c r="D2537" s="89"/>
      <c r="F2537" s="87"/>
      <c r="G2537" s="13" t="s">
        <v>215</v>
      </c>
      <c r="H2537" s="88"/>
      <c r="J2537" s="13" t="s">
        <v>216</v>
      </c>
      <c r="K2537" s="90"/>
      <c r="L2537" s="13" t="s">
        <v>190</v>
      </c>
    </row>
    <row r="2538" customFormat="false" ht="13.5" hidden="false" customHeight="false" outlineLevel="0" collapsed="false">
      <c r="A2538" s="89"/>
      <c r="B2538" s="13" t="s">
        <v>2770</v>
      </c>
      <c r="D2538" s="89"/>
      <c r="F2538" s="87"/>
      <c r="G2538" s="13" t="s">
        <v>215</v>
      </c>
      <c r="H2538" s="88"/>
      <c r="J2538" s="13" t="s">
        <v>216</v>
      </c>
      <c r="K2538" s="90"/>
      <c r="L2538" s="13" t="s">
        <v>190</v>
      </c>
    </row>
    <row r="2539" customFormat="false" ht="13.5" hidden="false" customHeight="false" outlineLevel="0" collapsed="false">
      <c r="A2539" s="89"/>
      <c r="B2539" s="13" t="s">
        <v>2771</v>
      </c>
      <c r="D2539" s="89"/>
      <c r="F2539" s="87"/>
      <c r="G2539" s="13" t="s">
        <v>215</v>
      </c>
      <c r="H2539" s="88"/>
      <c r="J2539" s="13" t="s">
        <v>216</v>
      </c>
      <c r="K2539" s="90"/>
      <c r="L2539" s="13" t="s">
        <v>190</v>
      </c>
    </row>
    <row r="2540" customFormat="false" ht="13.5" hidden="false" customHeight="false" outlineLevel="0" collapsed="false">
      <c r="A2540" s="89"/>
      <c r="B2540" s="13" t="s">
        <v>2772</v>
      </c>
      <c r="D2540" s="89"/>
      <c r="F2540" s="87"/>
      <c r="G2540" s="13" t="s">
        <v>220</v>
      </c>
      <c r="H2540" s="88"/>
      <c r="J2540" s="13" t="n">
        <v>20</v>
      </c>
      <c r="K2540" s="90"/>
      <c r="L2540" s="13" t="s">
        <v>190</v>
      </c>
    </row>
    <row r="2541" customFormat="false" ht="13.5" hidden="false" customHeight="false" outlineLevel="0" collapsed="false">
      <c r="A2541" s="89"/>
      <c r="B2541" s="13" t="s">
        <v>2773</v>
      </c>
      <c r="D2541" s="89"/>
      <c r="F2541" s="87"/>
      <c r="G2541" s="13" t="s">
        <v>220</v>
      </c>
      <c r="H2541" s="88"/>
      <c r="J2541" s="13" t="s">
        <v>216</v>
      </c>
      <c r="K2541" s="90"/>
      <c r="L2541" s="13" t="s">
        <v>190</v>
      </c>
    </row>
    <row r="2542" customFormat="false" ht="13.5" hidden="false" customHeight="false" outlineLevel="0" collapsed="false">
      <c r="A2542" s="89"/>
      <c r="B2542" s="13" t="s">
        <v>2774</v>
      </c>
      <c r="D2542" s="89"/>
      <c r="F2542" s="87"/>
      <c r="G2542" s="13" t="s">
        <v>215</v>
      </c>
      <c r="H2542" s="88"/>
      <c r="J2542" s="13" t="s">
        <v>216</v>
      </c>
      <c r="K2542" s="90"/>
      <c r="L2542" s="13" t="s">
        <v>190</v>
      </c>
    </row>
    <row r="2543" customFormat="false" ht="13.5" hidden="false" customHeight="false" outlineLevel="0" collapsed="false">
      <c r="A2543" s="89"/>
      <c r="B2543" s="13" t="s">
        <v>2775</v>
      </c>
      <c r="D2543" s="89"/>
      <c r="F2543" s="87"/>
      <c r="G2543" s="13" t="s">
        <v>220</v>
      </c>
      <c r="H2543" s="88"/>
      <c r="J2543" s="13" t="s">
        <v>216</v>
      </c>
      <c r="K2543" s="90"/>
      <c r="L2543" s="13" t="s">
        <v>190</v>
      </c>
    </row>
    <row r="2544" customFormat="false" ht="13.5" hidden="false" customHeight="false" outlineLevel="0" collapsed="false">
      <c r="A2544" s="89"/>
      <c r="B2544" s="13" t="s">
        <v>2776</v>
      </c>
      <c r="D2544" s="89"/>
      <c r="F2544" s="87"/>
      <c r="G2544" s="13" t="s">
        <v>220</v>
      </c>
      <c r="H2544" s="88"/>
      <c r="J2544" s="13" t="s">
        <v>216</v>
      </c>
      <c r="K2544" s="90"/>
      <c r="L2544" s="13" t="s">
        <v>190</v>
      </c>
    </row>
    <row r="2545" customFormat="false" ht="13.5" hidden="false" customHeight="false" outlineLevel="0" collapsed="false">
      <c r="A2545" s="89"/>
      <c r="B2545" s="13" t="s">
        <v>2777</v>
      </c>
      <c r="D2545" s="89"/>
      <c r="F2545" s="87"/>
      <c r="G2545" s="13" t="s">
        <v>224</v>
      </c>
      <c r="H2545" s="88"/>
      <c r="J2545" s="13" t="n">
        <v>40</v>
      </c>
      <c r="K2545" s="90"/>
      <c r="L2545" s="13" t="s">
        <v>332</v>
      </c>
    </row>
    <row r="2546" customFormat="false" ht="13.5" hidden="false" customHeight="false" outlineLevel="0" collapsed="false">
      <c r="A2546" s="89"/>
      <c r="B2546" s="13" t="s">
        <v>2778</v>
      </c>
      <c r="D2546" s="89"/>
      <c r="F2546" s="87"/>
      <c r="G2546" s="13" t="s">
        <v>224</v>
      </c>
      <c r="H2546" s="88"/>
      <c r="J2546" s="13" t="n">
        <v>40</v>
      </c>
      <c r="K2546" s="90"/>
      <c r="L2546" s="13" t="s">
        <v>195</v>
      </c>
    </row>
    <row r="2547" customFormat="false" ht="13.5" hidden="false" customHeight="false" outlineLevel="0" collapsed="false">
      <c r="A2547" s="89"/>
      <c r="B2547" s="13" t="s">
        <v>2779</v>
      </c>
      <c r="D2547" s="89"/>
      <c r="F2547" s="87"/>
      <c r="G2547" s="13" t="s">
        <v>220</v>
      </c>
      <c r="H2547" s="88"/>
      <c r="J2547" s="13" t="s">
        <v>216</v>
      </c>
      <c r="K2547" s="90"/>
      <c r="L2547" s="13" t="s">
        <v>190</v>
      </c>
    </row>
    <row r="2548" customFormat="false" ht="13.5" hidden="false" customHeight="false" outlineLevel="0" collapsed="false">
      <c r="A2548" s="89"/>
      <c r="B2548" s="13" t="s">
        <v>2780</v>
      </c>
      <c r="D2548" s="89"/>
      <c r="F2548" s="87"/>
      <c r="G2548" s="13" t="s">
        <v>220</v>
      </c>
      <c r="H2548" s="88"/>
      <c r="J2548" s="13" t="s">
        <v>216</v>
      </c>
      <c r="K2548" s="90"/>
      <c r="L2548" s="13" t="s">
        <v>190</v>
      </c>
    </row>
    <row r="2549" customFormat="false" ht="13.5" hidden="false" customHeight="false" outlineLevel="0" collapsed="false">
      <c r="A2549" s="89"/>
      <c r="B2549" s="13" t="s">
        <v>2781</v>
      </c>
      <c r="D2549" s="89"/>
      <c r="F2549" s="87"/>
      <c r="G2549" s="13" t="s">
        <v>215</v>
      </c>
      <c r="H2549" s="88"/>
      <c r="J2549" s="13" t="s">
        <v>216</v>
      </c>
      <c r="K2549" s="90"/>
      <c r="L2549" s="13" t="s">
        <v>190</v>
      </c>
    </row>
    <row r="2550" customFormat="false" ht="13.5" hidden="false" customHeight="false" outlineLevel="0" collapsed="false">
      <c r="A2550" s="89"/>
      <c r="B2550" s="13" t="s">
        <v>2782</v>
      </c>
      <c r="D2550" s="89"/>
      <c r="F2550" s="87"/>
      <c r="G2550" s="13" t="s">
        <v>224</v>
      </c>
      <c r="H2550" s="88"/>
      <c r="J2550" s="13" t="n">
        <v>40</v>
      </c>
      <c r="K2550" s="90"/>
      <c r="L2550" s="13" t="s">
        <v>195</v>
      </c>
    </row>
    <row r="2551" customFormat="false" ht="13.5" hidden="false" customHeight="false" outlineLevel="0" collapsed="false">
      <c r="A2551" s="89"/>
      <c r="B2551" s="13" t="s">
        <v>2783</v>
      </c>
      <c r="D2551" s="89"/>
      <c r="F2551" s="87"/>
      <c r="G2551" s="13" t="s">
        <v>220</v>
      </c>
      <c r="H2551" s="88"/>
      <c r="J2551" s="13" t="s">
        <v>216</v>
      </c>
      <c r="K2551" s="90"/>
      <c r="L2551" s="13" t="s">
        <v>190</v>
      </c>
    </row>
    <row r="2552" customFormat="false" ht="13.5" hidden="false" customHeight="false" outlineLevel="0" collapsed="false">
      <c r="A2552" s="89"/>
      <c r="B2552" s="13" t="s">
        <v>2784</v>
      </c>
      <c r="D2552" s="89"/>
      <c r="F2552" s="87"/>
      <c r="G2552" s="13" t="s">
        <v>220</v>
      </c>
      <c r="H2552" s="88"/>
      <c r="J2552" s="13" t="s">
        <v>216</v>
      </c>
      <c r="K2552" s="90"/>
      <c r="L2552" s="13" t="s">
        <v>190</v>
      </c>
    </row>
    <row r="2553" customFormat="false" ht="13.5" hidden="false" customHeight="false" outlineLevel="0" collapsed="false">
      <c r="A2553" s="89"/>
      <c r="B2553" s="13" t="s">
        <v>2785</v>
      </c>
      <c r="D2553" s="89"/>
      <c r="F2553" s="87"/>
      <c r="G2553" s="13" t="s">
        <v>373</v>
      </c>
      <c r="H2553" s="88"/>
      <c r="J2553" s="13" t="n">
        <v>20</v>
      </c>
      <c r="K2553" s="90"/>
      <c r="L2553" s="13" t="s">
        <v>197</v>
      </c>
    </row>
    <row r="2554" customFormat="false" ht="13.5" hidden="false" customHeight="false" outlineLevel="0" collapsed="false">
      <c r="A2554" s="89"/>
      <c r="B2554" s="13" t="s">
        <v>2786</v>
      </c>
      <c r="D2554" s="89"/>
      <c r="F2554" s="87"/>
      <c r="G2554" s="13" t="s">
        <v>215</v>
      </c>
      <c r="H2554" s="88"/>
      <c r="J2554" s="13" t="s">
        <v>216</v>
      </c>
      <c r="K2554" s="90"/>
      <c r="L2554" s="13" t="s">
        <v>190</v>
      </c>
    </row>
    <row r="2555" customFormat="false" ht="13.5" hidden="false" customHeight="false" outlineLevel="0" collapsed="false">
      <c r="A2555" s="89"/>
      <c r="B2555" s="13" t="s">
        <v>2787</v>
      </c>
      <c r="D2555" s="89"/>
      <c r="F2555" s="87"/>
      <c r="G2555" s="13" t="s">
        <v>215</v>
      </c>
      <c r="H2555" s="88"/>
      <c r="J2555" s="13" t="s">
        <v>216</v>
      </c>
      <c r="K2555" s="90"/>
      <c r="L2555" s="13" t="s">
        <v>190</v>
      </c>
    </row>
    <row r="2556" customFormat="false" ht="13.5" hidden="false" customHeight="false" outlineLevel="0" collapsed="false">
      <c r="A2556" s="89"/>
      <c r="B2556" s="13" t="s">
        <v>2788</v>
      </c>
      <c r="D2556" s="89"/>
      <c r="F2556" s="87"/>
      <c r="G2556" s="13" t="s">
        <v>215</v>
      </c>
      <c r="H2556" s="88"/>
      <c r="J2556" s="13" t="s">
        <v>216</v>
      </c>
      <c r="K2556" s="90"/>
      <c r="L2556" s="13" t="s">
        <v>190</v>
      </c>
    </row>
    <row r="2557" customFormat="false" ht="13.5" hidden="false" customHeight="false" outlineLevel="0" collapsed="false">
      <c r="A2557" s="89"/>
      <c r="B2557" s="13" t="s">
        <v>2789</v>
      </c>
      <c r="D2557" s="89"/>
      <c r="F2557" s="87"/>
      <c r="G2557" s="13" t="s">
        <v>224</v>
      </c>
      <c r="H2557" s="88"/>
      <c r="J2557" s="13" t="n">
        <v>40</v>
      </c>
      <c r="K2557" s="90"/>
      <c r="L2557" s="13" t="s">
        <v>197</v>
      </c>
    </row>
    <row r="2558" customFormat="false" ht="13.5" hidden="false" customHeight="false" outlineLevel="0" collapsed="false">
      <c r="A2558" s="89"/>
      <c r="B2558" s="13" t="s">
        <v>2790</v>
      </c>
      <c r="D2558" s="89"/>
      <c r="F2558" s="87"/>
      <c r="G2558" s="13" t="s">
        <v>218</v>
      </c>
      <c r="H2558" s="88"/>
      <c r="J2558" s="13" t="s">
        <v>216</v>
      </c>
      <c r="K2558" s="90"/>
      <c r="L2558" s="13" t="s">
        <v>190</v>
      </c>
    </row>
    <row r="2559" customFormat="false" ht="13.5" hidden="false" customHeight="false" outlineLevel="0" collapsed="false">
      <c r="A2559" s="89"/>
      <c r="B2559" s="13" t="s">
        <v>2791</v>
      </c>
      <c r="D2559" s="89"/>
      <c r="F2559" s="87"/>
      <c r="G2559" s="13" t="s">
        <v>220</v>
      </c>
      <c r="H2559" s="88"/>
      <c r="J2559" s="13" t="s">
        <v>216</v>
      </c>
      <c r="K2559" s="90"/>
      <c r="L2559" s="13" t="s">
        <v>190</v>
      </c>
    </row>
    <row r="2560" customFormat="false" ht="13.5" hidden="false" customHeight="false" outlineLevel="0" collapsed="false">
      <c r="A2560" s="89"/>
      <c r="B2560" s="13" t="s">
        <v>2792</v>
      </c>
      <c r="D2560" s="89"/>
      <c r="F2560" s="87"/>
      <c r="G2560" s="13" t="s">
        <v>215</v>
      </c>
      <c r="H2560" s="88"/>
      <c r="J2560" s="13" t="s">
        <v>216</v>
      </c>
      <c r="K2560" s="90"/>
      <c r="L2560" s="13" t="s">
        <v>190</v>
      </c>
    </row>
    <row r="2561" customFormat="false" ht="13.5" hidden="false" customHeight="false" outlineLevel="0" collapsed="false">
      <c r="A2561" s="89"/>
      <c r="B2561" s="13" t="s">
        <v>2793</v>
      </c>
      <c r="D2561" s="89"/>
      <c r="F2561" s="87"/>
      <c r="G2561" s="13" t="s">
        <v>220</v>
      </c>
      <c r="H2561" s="88"/>
      <c r="J2561" s="13" t="s">
        <v>216</v>
      </c>
      <c r="K2561" s="90"/>
      <c r="L2561" s="13" t="s">
        <v>190</v>
      </c>
    </row>
    <row r="2562" customFormat="false" ht="13.5" hidden="false" customHeight="false" outlineLevel="0" collapsed="false">
      <c r="A2562" s="89"/>
      <c r="B2562" s="13" t="s">
        <v>2794</v>
      </c>
      <c r="D2562" s="89"/>
      <c r="F2562" s="87"/>
      <c r="G2562" s="13" t="s">
        <v>251</v>
      </c>
      <c r="H2562" s="88"/>
      <c r="J2562" s="13" t="n">
        <v>20</v>
      </c>
      <c r="K2562" s="90"/>
      <c r="L2562" s="13" t="s">
        <v>195</v>
      </c>
    </row>
    <row r="2563" customFormat="false" ht="13.5" hidden="false" customHeight="false" outlineLevel="0" collapsed="false">
      <c r="A2563" s="89"/>
      <c r="B2563" s="13" t="s">
        <v>2795</v>
      </c>
      <c r="D2563" s="89"/>
      <c r="F2563" s="87"/>
      <c r="G2563" s="13" t="s">
        <v>218</v>
      </c>
      <c r="H2563" s="88"/>
      <c r="J2563" s="13" t="s">
        <v>216</v>
      </c>
      <c r="K2563" s="90"/>
      <c r="L2563" s="13" t="s">
        <v>190</v>
      </c>
    </row>
    <row r="2564" customFormat="false" ht="13.5" hidden="false" customHeight="false" outlineLevel="0" collapsed="false">
      <c r="A2564" s="89"/>
      <c r="B2564" s="13" t="s">
        <v>2796</v>
      </c>
      <c r="D2564" s="89"/>
      <c r="F2564" s="87"/>
      <c r="G2564" s="13" t="s">
        <v>215</v>
      </c>
      <c r="H2564" s="88"/>
      <c r="J2564" s="13" t="s">
        <v>216</v>
      </c>
      <c r="K2564" s="90"/>
      <c r="L2564" s="13" t="s">
        <v>190</v>
      </c>
    </row>
    <row r="2565" customFormat="false" ht="13.5" hidden="false" customHeight="false" outlineLevel="0" collapsed="false">
      <c r="A2565" s="89"/>
      <c r="B2565" s="13" t="s">
        <v>2797</v>
      </c>
      <c r="D2565" s="89"/>
      <c r="F2565" s="87"/>
      <c r="G2565" s="13" t="s">
        <v>218</v>
      </c>
      <c r="H2565" s="88"/>
      <c r="J2565" s="13" t="s">
        <v>216</v>
      </c>
      <c r="K2565" s="90"/>
      <c r="L2565" s="13" t="s">
        <v>190</v>
      </c>
    </row>
    <row r="2566" customFormat="false" ht="13.5" hidden="false" customHeight="false" outlineLevel="0" collapsed="false">
      <c r="A2566" s="89"/>
      <c r="B2566" s="13" t="s">
        <v>2798</v>
      </c>
      <c r="D2566" s="89"/>
      <c r="F2566" s="87"/>
      <c r="G2566" s="13" t="s">
        <v>220</v>
      </c>
      <c r="H2566" s="88"/>
      <c r="J2566" s="13" t="s">
        <v>216</v>
      </c>
      <c r="K2566" s="90"/>
      <c r="L2566" s="13" t="s">
        <v>190</v>
      </c>
    </row>
    <row r="2567" customFormat="false" ht="13.5" hidden="false" customHeight="false" outlineLevel="0" collapsed="false">
      <c r="A2567" s="89"/>
      <c r="B2567" s="13" t="s">
        <v>2799</v>
      </c>
      <c r="D2567" s="89"/>
      <c r="F2567" s="87"/>
      <c r="G2567" s="13" t="s">
        <v>220</v>
      </c>
      <c r="H2567" s="88"/>
      <c r="J2567" s="13" t="s">
        <v>216</v>
      </c>
      <c r="K2567" s="90"/>
      <c r="L2567" s="13" t="s">
        <v>190</v>
      </c>
    </row>
    <row r="2568" customFormat="false" ht="13.5" hidden="false" customHeight="false" outlineLevel="0" collapsed="false">
      <c r="A2568" s="89"/>
      <c r="B2568" s="13" t="s">
        <v>2800</v>
      </c>
      <c r="D2568" s="89"/>
      <c r="F2568" s="87"/>
      <c r="G2568" s="13" t="s">
        <v>215</v>
      </c>
      <c r="H2568" s="88"/>
      <c r="J2568" s="13" t="s">
        <v>216</v>
      </c>
      <c r="K2568" s="90"/>
      <c r="L2568" s="13" t="s">
        <v>190</v>
      </c>
    </row>
    <row r="2569" customFormat="false" ht="13.5" hidden="false" customHeight="false" outlineLevel="0" collapsed="false">
      <c r="A2569" s="89"/>
      <c r="B2569" s="13" t="s">
        <v>2801</v>
      </c>
      <c r="D2569" s="89"/>
      <c r="F2569" s="87"/>
      <c r="G2569" s="13" t="s">
        <v>220</v>
      </c>
      <c r="H2569" s="88"/>
      <c r="J2569" s="13" t="s">
        <v>216</v>
      </c>
      <c r="K2569" s="90"/>
      <c r="L2569" s="13" t="s">
        <v>190</v>
      </c>
    </row>
    <row r="2570" customFormat="false" ht="13.5" hidden="false" customHeight="false" outlineLevel="0" collapsed="false">
      <c r="A2570" s="89"/>
      <c r="B2570" s="13" t="s">
        <v>2802</v>
      </c>
      <c r="D2570" s="89"/>
      <c r="F2570" s="87"/>
      <c r="G2570" s="13" t="s">
        <v>218</v>
      </c>
      <c r="H2570" s="88"/>
      <c r="J2570" s="13" t="s">
        <v>216</v>
      </c>
      <c r="K2570" s="90"/>
      <c r="L2570" s="13" t="s">
        <v>190</v>
      </c>
    </row>
    <row r="2571" customFormat="false" ht="13.5" hidden="false" customHeight="false" outlineLevel="0" collapsed="false">
      <c r="A2571" s="89"/>
      <c r="B2571" s="13" t="s">
        <v>2803</v>
      </c>
      <c r="D2571" s="89"/>
      <c r="F2571" s="87"/>
      <c r="G2571" s="13" t="s">
        <v>220</v>
      </c>
      <c r="H2571" s="88"/>
      <c r="J2571" s="13" t="s">
        <v>216</v>
      </c>
      <c r="K2571" s="90"/>
      <c r="L2571" s="13" t="s">
        <v>190</v>
      </c>
    </row>
    <row r="2572" customFormat="false" ht="13.5" hidden="false" customHeight="false" outlineLevel="0" collapsed="false">
      <c r="A2572" s="89"/>
      <c r="B2572" s="13" t="s">
        <v>2804</v>
      </c>
      <c r="D2572" s="89"/>
      <c r="F2572" s="87"/>
      <c r="G2572" s="13" t="s">
        <v>215</v>
      </c>
      <c r="H2572" s="88"/>
      <c r="J2572" s="13" t="s">
        <v>216</v>
      </c>
      <c r="K2572" s="90"/>
      <c r="L2572" s="13" t="s">
        <v>190</v>
      </c>
    </row>
    <row r="2573" customFormat="false" ht="13.5" hidden="false" customHeight="false" outlineLevel="0" collapsed="false">
      <c r="A2573" s="89"/>
      <c r="B2573" s="13" t="s">
        <v>2805</v>
      </c>
      <c r="D2573" s="89"/>
      <c r="F2573" s="87"/>
      <c r="G2573" s="13" t="s">
        <v>218</v>
      </c>
      <c r="H2573" s="88"/>
      <c r="J2573" s="13" t="s">
        <v>216</v>
      </c>
      <c r="K2573" s="90"/>
      <c r="L2573" s="13" t="s">
        <v>190</v>
      </c>
    </row>
    <row r="2574" customFormat="false" ht="13.5" hidden="false" customHeight="false" outlineLevel="0" collapsed="false">
      <c r="A2574" s="89"/>
      <c r="B2574" s="13" t="s">
        <v>2806</v>
      </c>
      <c r="D2574" s="89"/>
      <c r="F2574" s="87"/>
      <c r="G2574" s="13" t="s">
        <v>218</v>
      </c>
      <c r="H2574" s="88"/>
      <c r="J2574" s="13" t="s">
        <v>216</v>
      </c>
      <c r="K2574" s="90"/>
      <c r="L2574" s="13" t="s">
        <v>190</v>
      </c>
    </row>
    <row r="2575" customFormat="false" ht="13.5" hidden="false" customHeight="false" outlineLevel="0" collapsed="false">
      <c r="A2575" s="89"/>
      <c r="B2575" s="13" t="s">
        <v>2807</v>
      </c>
      <c r="D2575" s="89"/>
      <c r="F2575" s="87"/>
      <c r="G2575" s="13" t="s">
        <v>220</v>
      </c>
      <c r="H2575" s="88"/>
      <c r="J2575" s="13" t="s">
        <v>216</v>
      </c>
      <c r="K2575" s="90"/>
      <c r="L2575" s="13" t="s">
        <v>195</v>
      </c>
    </row>
    <row r="2576" customFormat="false" ht="13.5" hidden="false" customHeight="false" outlineLevel="0" collapsed="false">
      <c r="A2576" s="89"/>
      <c r="B2576" s="13" t="s">
        <v>2808</v>
      </c>
      <c r="D2576" s="89"/>
      <c r="F2576" s="87"/>
      <c r="G2576" s="13" t="s">
        <v>220</v>
      </c>
      <c r="H2576" s="88"/>
      <c r="J2576" s="13" t="s">
        <v>216</v>
      </c>
      <c r="K2576" s="90"/>
      <c r="L2576" s="13" t="s">
        <v>190</v>
      </c>
    </row>
    <row r="2577" customFormat="false" ht="13.5" hidden="false" customHeight="false" outlineLevel="0" collapsed="false">
      <c r="A2577" s="89"/>
      <c r="B2577" s="13" t="s">
        <v>2809</v>
      </c>
      <c r="D2577" s="89"/>
      <c r="F2577" s="87"/>
      <c r="G2577" s="13" t="s">
        <v>653</v>
      </c>
      <c r="H2577" s="88"/>
      <c r="J2577" s="13" t="s">
        <v>216</v>
      </c>
      <c r="K2577" s="90"/>
      <c r="L2577" s="13" t="s">
        <v>190</v>
      </c>
    </row>
    <row r="2578" customFormat="false" ht="13.5" hidden="false" customHeight="false" outlineLevel="0" collapsed="false">
      <c r="A2578" s="89"/>
      <c r="B2578" s="13" t="s">
        <v>2810</v>
      </c>
      <c r="D2578" s="89"/>
      <c r="F2578" s="87"/>
      <c r="G2578" s="13" t="s">
        <v>215</v>
      </c>
      <c r="H2578" s="88"/>
      <c r="J2578" s="13" t="s">
        <v>216</v>
      </c>
      <c r="K2578" s="90"/>
      <c r="L2578" s="13" t="s">
        <v>190</v>
      </c>
    </row>
    <row r="2579" customFormat="false" ht="13.5" hidden="false" customHeight="false" outlineLevel="0" collapsed="false">
      <c r="A2579" s="89"/>
      <c r="B2579" s="13" t="s">
        <v>2811</v>
      </c>
      <c r="D2579" s="89"/>
      <c r="F2579" s="87"/>
      <c r="G2579" s="13" t="s">
        <v>215</v>
      </c>
      <c r="H2579" s="88"/>
      <c r="J2579" s="13" t="n">
        <v>40</v>
      </c>
      <c r="K2579" s="90"/>
      <c r="L2579" s="13" t="s">
        <v>190</v>
      </c>
    </row>
    <row r="2580" customFormat="false" ht="13.5" hidden="false" customHeight="false" outlineLevel="0" collapsed="false">
      <c r="A2580" s="89"/>
      <c r="B2580" s="13" t="s">
        <v>2812</v>
      </c>
      <c r="D2580" s="89"/>
      <c r="F2580" s="87"/>
      <c r="G2580" s="13" t="s">
        <v>220</v>
      </c>
      <c r="H2580" s="88"/>
      <c r="J2580" s="13" t="n">
        <v>20</v>
      </c>
      <c r="K2580" s="90"/>
      <c r="L2580" s="13" t="s">
        <v>190</v>
      </c>
    </row>
    <row r="2581" customFormat="false" ht="13.5" hidden="false" customHeight="false" outlineLevel="0" collapsed="false">
      <c r="A2581" s="89"/>
      <c r="B2581" s="13" t="s">
        <v>2813</v>
      </c>
      <c r="D2581" s="89"/>
      <c r="F2581" s="87"/>
      <c r="G2581" s="13" t="s">
        <v>215</v>
      </c>
      <c r="H2581" s="88"/>
      <c r="J2581" s="13" t="s">
        <v>216</v>
      </c>
      <c r="K2581" s="90"/>
      <c r="L2581" s="13" t="s">
        <v>190</v>
      </c>
    </row>
    <row r="2582" customFormat="false" ht="13.5" hidden="false" customHeight="false" outlineLevel="0" collapsed="false">
      <c r="A2582" s="89"/>
      <c r="B2582" s="13" t="s">
        <v>2814</v>
      </c>
      <c r="D2582" s="89"/>
      <c r="F2582" s="87"/>
      <c r="G2582" s="13" t="s">
        <v>220</v>
      </c>
      <c r="H2582" s="88"/>
      <c r="J2582" s="13" t="s">
        <v>216</v>
      </c>
      <c r="K2582" s="90"/>
      <c r="L2582" s="13" t="s">
        <v>190</v>
      </c>
    </row>
    <row r="2583" customFormat="false" ht="13.5" hidden="false" customHeight="false" outlineLevel="0" collapsed="false">
      <c r="A2583" s="89"/>
      <c r="B2583" s="13" t="s">
        <v>2815</v>
      </c>
      <c r="D2583" s="89"/>
      <c r="F2583" s="87"/>
      <c r="G2583" s="13" t="s">
        <v>215</v>
      </c>
      <c r="H2583" s="88"/>
      <c r="J2583" s="13" t="s">
        <v>216</v>
      </c>
      <c r="K2583" s="90"/>
      <c r="L2583" s="13" t="s">
        <v>190</v>
      </c>
    </row>
    <row r="2584" customFormat="false" ht="13.5" hidden="false" customHeight="false" outlineLevel="0" collapsed="false">
      <c r="A2584" s="89"/>
      <c r="B2584" s="13" t="s">
        <v>2816</v>
      </c>
      <c r="D2584" s="89"/>
      <c r="F2584" s="87"/>
      <c r="G2584" s="13" t="s">
        <v>251</v>
      </c>
      <c r="H2584" s="88"/>
      <c r="J2584" s="13" t="n">
        <v>20</v>
      </c>
      <c r="K2584" s="90"/>
      <c r="L2584" s="13" t="s">
        <v>195</v>
      </c>
    </row>
    <row r="2585" customFormat="false" ht="13.5" hidden="false" customHeight="false" outlineLevel="0" collapsed="false">
      <c r="A2585" s="89"/>
      <c r="B2585" s="13" t="s">
        <v>2817</v>
      </c>
      <c r="D2585" s="89"/>
      <c r="F2585" s="87"/>
      <c r="G2585" s="13" t="s">
        <v>218</v>
      </c>
      <c r="H2585" s="88"/>
      <c r="J2585" s="13" t="s">
        <v>216</v>
      </c>
      <c r="K2585" s="90"/>
      <c r="L2585" s="13" t="s">
        <v>190</v>
      </c>
    </row>
    <row r="2586" customFormat="false" ht="13.5" hidden="false" customHeight="false" outlineLevel="0" collapsed="false">
      <c r="A2586" s="89"/>
      <c r="B2586" s="13" t="s">
        <v>2818</v>
      </c>
      <c r="D2586" s="89"/>
      <c r="F2586" s="87"/>
      <c r="G2586" s="13" t="s">
        <v>251</v>
      </c>
      <c r="H2586" s="88"/>
      <c r="J2586" s="13" t="n">
        <v>20</v>
      </c>
      <c r="K2586" s="90"/>
      <c r="L2586" s="13" t="s">
        <v>195</v>
      </c>
    </row>
    <row r="2587" customFormat="false" ht="13.5" hidden="false" customHeight="false" outlineLevel="0" collapsed="false">
      <c r="A2587" s="89"/>
      <c r="B2587" s="13" t="s">
        <v>2819</v>
      </c>
      <c r="D2587" s="89"/>
      <c r="F2587" s="87"/>
      <c r="G2587" s="13" t="s">
        <v>373</v>
      </c>
      <c r="H2587" s="88"/>
      <c r="J2587" s="13" t="n">
        <v>40</v>
      </c>
      <c r="K2587" s="90"/>
      <c r="L2587" s="13" t="s">
        <v>197</v>
      </c>
    </row>
    <row r="2588" customFormat="false" ht="13.5" hidden="false" customHeight="false" outlineLevel="0" collapsed="false">
      <c r="A2588" s="89"/>
      <c r="B2588" s="13" t="s">
        <v>2820</v>
      </c>
      <c r="D2588" s="89"/>
      <c r="F2588" s="87"/>
      <c r="G2588" s="13" t="s">
        <v>215</v>
      </c>
      <c r="H2588" s="88"/>
      <c r="J2588" s="13" t="s">
        <v>216</v>
      </c>
      <c r="K2588" s="90"/>
      <c r="L2588" s="13" t="s">
        <v>190</v>
      </c>
    </row>
    <row r="2589" customFormat="false" ht="13.5" hidden="false" customHeight="false" outlineLevel="0" collapsed="false">
      <c r="A2589" s="89"/>
      <c r="B2589" s="13" t="s">
        <v>2821</v>
      </c>
      <c r="D2589" s="89"/>
      <c r="F2589" s="87"/>
      <c r="G2589" s="13" t="s">
        <v>220</v>
      </c>
      <c r="H2589" s="88"/>
      <c r="J2589" s="13" t="s">
        <v>216</v>
      </c>
      <c r="K2589" s="90"/>
      <c r="L2589" s="13" t="s">
        <v>190</v>
      </c>
    </row>
    <row r="2590" customFormat="false" ht="13.5" hidden="false" customHeight="false" outlineLevel="0" collapsed="false">
      <c r="A2590" s="89"/>
      <c r="B2590" s="13" t="s">
        <v>2822</v>
      </c>
      <c r="D2590" s="89"/>
      <c r="F2590" s="87"/>
      <c r="G2590" s="13" t="s">
        <v>220</v>
      </c>
      <c r="H2590" s="88"/>
      <c r="J2590" s="13" t="s">
        <v>216</v>
      </c>
      <c r="K2590" s="90"/>
      <c r="L2590" s="13" t="s">
        <v>190</v>
      </c>
    </row>
    <row r="2591" customFormat="false" ht="13.5" hidden="false" customHeight="false" outlineLevel="0" collapsed="false">
      <c r="A2591" s="89"/>
      <c r="B2591" s="13" t="s">
        <v>2823</v>
      </c>
      <c r="D2591" s="89"/>
      <c r="F2591" s="87"/>
      <c r="G2591" s="13" t="s">
        <v>220</v>
      </c>
      <c r="H2591" s="88"/>
      <c r="J2591" s="13" t="s">
        <v>216</v>
      </c>
      <c r="K2591" s="90"/>
      <c r="L2591" s="13" t="s">
        <v>190</v>
      </c>
    </row>
    <row r="2592" customFormat="false" ht="13.5" hidden="false" customHeight="false" outlineLevel="0" collapsed="false">
      <c r="A2592" s="89"/>
      <c r="B2592" s="13" t="s">
        <v>2824</v>
      </c>
      <c r="D2592" s="89"/>
      <c r="F2592" s="87"/>
      <c r="G2592" s="13" t="s">
        <v>220</v>
      </c>
      <c r="H2592" s="88"/>
      <c r="J2592" s="13" t="s">
        <v>216</v>
      </c>
      <c r="K2592" s="90"/>
      <c r="L2592" s="13" t="s">
        <v>190</v>
      </c>
    </row>
    <row r="2593" customFormat="false" ht="13.5" hidden="false" customHeight="false" outlineLevel="0" collapsed="false">
      <c r="A2593" s="89"/>
      <c r="B2593" s="13" t="s">
        <v>2825</v>
      </c>
      <c r="D2593" s="89"/>
      <c r="F2593" s="87"/>
      <c r="G2593" s="13" t="s">
        <v>224</v>
      </c>
      <c r="H2593" s="88"/>
      <c r="J2593" s="13" t="n">
        <v>40</v>
      </c>
      <c r="K2593" s="90"/>
      <c r="L2593" s="13" t="s">
        <v>195</v>
      </c>
    </row>
    <row r="2594" customFormat="false" ht="13.5" hidden="false" customHeight="false" outlineLevel="0" collapsed="false">
      <c r="A2594" s="89"/>
      <c r="B2594" s="13" t="s">
        <v>2826</v>
      </c>
      <c r="D2594" s="89"/>
      <c r="F2594" s="87"/>
      <c r="G2594" s="13" t="s">
        <v>373</v>
      </c>
      <c r="H2594" s="88"/>
      <c r="J2594" s="13" t="n">
        <v>40</v>
      </c>
      <c r="K2594" s="90"/>
      <c r="L2594" s="13" t="s">
        <v>197</v>
      </c>
    </row>
    <row r="2595" customFormat="false" ht="13.5" hidden="false" customHeight="false" outlineLevel="0" collapsed="false">
      <c r="A2595" s="89"/>
      <c r="B2595" s="13" t="s">
        <v>2827</v>
      </c>
      <c r="D2595" s="89"/>
      <c r="F2595" s="87"/>
      <c r="G2595" s="13" t="s">
        <v>215</v>
      </c>
      <c r="H2595" s="88"/>
      <c r="J2595" s="13" t="s">
        <v>216</v>
      </c>
      <c r="K2595" s="90"/>
      <c r="L2595" s="13" t="s">
        <v>190</v>
      </c>
    </row>
    <row r="2596" customFormat="false" ht="13.5" hidden="false" customHeight="false" outlineLevel="0" collapsed="false">
      <c r="A2596" s="89"/>
      <c r="B2596" s="13" t="s">
        <v>2828</v>
      </c>
      <c r="D2596" s="89"/>
      <c r="F2596" s="87"/>
      <c r="G2596" s="13" t="s">
        <v>215</v>
      </c>
      <c r="H2596" s="88"/>
      <c r="J2596" s="13" t="s">
        <v>216</v>
      </c>
      <c r="K2596" s="90"/>
      <c r="L2596" s="13" t="s">
        <v>190</v>
      </c>
    </row>
    <row r="2597" customFormat="false" ht="13.5" hidden="false" customHeight="false" outlineLevel="0" collapsed="false">
      <c r="A2597" s="89"/>
      <c r="B2597" s="13" t="s">
        <v>2829</v>
      </c>
      <c r="D2597" s="89"/>
      <c r="F2597" s="87"/>
      <c r="G2597" s="13" t="s">
        <v>220</v>
      </c>
      <c r="H2597" s="88"/>
      <c r="J2597" s="13" t="s">
        <v>216</v>
      </c>
      <c r="K2597" s="90"/>
      <c r="L2597" s="13" t="s">
        <v>190</v>
      </c>
    </row>
    <row r="2598" customFormat="false" ht="13.5" hidden="false" customHeight="false" outlineLevel="0" collapsed="false">
      <c r="A2598" s="89"/>
      <c r="B2598" s="13" t="s">
        <v>2830</v>
      </c>
      <c r="D2598" s="89"/>
      <c r="F2598" s="87"/>
      <c r="G2598" s="13" t="s">
        <v>215</v>
      </c>
      <c r="H2598" s="88"/>
      <c r="J2598" s="13" t="s">
        <v>216</v>
      </c>
      <c r="K2598" s="90"/>
      <c r="L2598" s="13" t="s">
        <v>190</v>
      </c>
    </row>
    <row r="2599" customFormat="false" ht="13.5" hidden="false" customHeight="false" outlineLevel="0" collapsed="false">
      <c r="A2599" s="89"/>
      <c r="B2599" s="13" t="s">
        <v>2831</v>
      </c>
      <c r="D2599" s="89"/>
      <c r="F2599" s="87"/>
      <c r="G2599" s="13" t="s">
        <v>220</v>
      </c>
      <c r="H2599" s="88"/>
      <c r="J2599" s="13" t="s">
        <v>216</v>
      </c>
      <c r="K2599" s="90"/>
      <c r="L2599" s="13" t="s">
        <v>190</v>
      </c>
    </row>
    <row r="2600" customFormat="false" ht="13.5" hidden="false" customHeight="false" outlineLevel="0" collapsed="false">
      <c r="A2600" s="89"/>
      <c r="B2600" s="13" t="s">
        <v>2832</v>
      </c>
      <c r="D2600" s="89"/>
      <c r="F2600" s="87"/>
      <c r="G2600" s="13" t="s">
        <v>224</v>
      </c>
      <c r="H2600" s="88"/>
      <c r="J2600" s="13" t="n">
        <v>40</v>
      </c>
      <c r="K2600" s="90"/>
      <c r="L2600" s="13" t="s">
        <v>195</v>
      </c>
    </row>
    <row r="2601" customFormat="false" ht="13.5" hidden="false" customHeight="false" outlineLevel="0" collapsed="false">
      <c r="A2601" s="89"/>
      <c r="B2601" s="13" t="s">
        <v>2833</v>
      </c>
      <c r="D2601" s="89"/>
      <c r="F2601" s="87"/>
      <c r="G2601" s="13" t="s">
        <v>222</v>
      </c>
      <c r="H2601" s="88"/>
      <c r="J2601" s="13" t="s">
        <v>216</v>
      </c>
      <c r="K2601" s="90"/>
      <c r="L2601" s="13" t="s">
        <v>190</v>
      </c>
    </row>
    <row r="2602" customFormat="false" ht="13.5" hidden="false" customHeight="false" outlineLevel="0" collapsed="false">
      <c r="A2602" s="89"/>
      <c r="B2602" s="13" t="s">
        <v>2834</v>
      </c>
      <c r="D2602" s="89"/>
      <c r="F2602" s="87"/>
      <c r="G2602" s="13" t="s">
        <v>218</v>
      </c>
      <c r="H2602" s="88"/>
      <c r="J2602" s="13" t="s">
        <v>216</v>
      </c>
      <c r="K2602" s="90"/>
      <c r="L2602" s="13" t="s">
        <v>190</v>
      </c>
    </row>
    <row r="2603" customFormat="false" ht="13.5" hidden="false" customHeight="false" outlineLevel="0" collapsed="false">
      <c r="A2603" s="89"/>
      <c r="B2603" s="13" t="s">
        <v>2835</v>
      </c>
      <c r="D2603" s="89"/>
      <c r="F2603" s="87"/>
      <c r="G2603" s="13" t="s">
        <v>220</v>
      </c>
      <c r="H2603" s="88"/>
      <c r="J2603" s="13" t="n">
        <v>20</v>
      </c>
      <c r="K2603" s="90"/>
      <c r="L2603" s="13" t="s">
        <v>195</v>
      </c>
    </row>
    <row r="2604" customFormat="false" ht="13.5" hidden="false" customHeight="false" outlineLevel="0" collapsed="false">
      <c r="A2604" s="89"/>
      <c r="B2604" s="13" t="s">
        <v>2836</v>
      </c>
      <c r="D2604" s="89"/>
      <c r="F2604" s="87"/>
      <c r="G2604" s="13" t="s">
        <v>220</v>
      </c>
      <c r="H2604" s="88"/>
      <c r="J2604" s="13" t="s">
        <v>216</v>
      </c>
      <c r="K2604" s="90"/>
      <c r="L2604" s="13" t="s">
        <v>190</v>
      </c>
    </row>
    <row r="2605" customFormat="false" ht="13.5" hidden="false" customHeight="false" outlineLevel="0" collapsed="false">
      <c r="A2605" s="89"/>
      <c r="B2605" s="13" t="s">
        <v>2837</v>
      </c>
      <c r="D2605" s="89"/>
      <c r="F2605" s="87"/>
      <c r="G2605" s="13" t="s">
        <v>215</v>
      </c>
      <c r="H2605" s="88"/>
      <c r="J2605" s="13" t="s">
        <v>216</v>
      </c>
      <c r="K2605" s="90"/>
      <c r="L2605" s="13" t="s">
        <v>190</v>
      </c>
    </row>
    <row r="2606" customFormat="false" ht="13.5" hidden="false" customHeight="false" outlineLevel="0" collapsed="false">
      <c r="A2606" s="89"/>
      <c r="B2606" s="13" t="s">
        <v>2838</v>
      </c>
      <c r="D2606" s="89"/>
      <c r="F2606" s="87"/>
      <c r="G2606" s="13" t="s">
        <v>215</v>
      </c>
      <c r="H2606" s="88"/>
      <c r="J2606" s="13" t="s">
        <v>216</v>
      </c>
      <c r="K2606" s="90"/>
      <c r="L2606" s="13" t="s">
        <v>190</v>
      </c>
    </row>
    <row r="2607" customFormat="false" ht="13.5" hidden="false" customHeight="false" outlineLevel="0" collapsed="false">
      <c r="A2607" s="89"/>
      <c r="B2607" s="13" t="s">
        <v>2839</v>
      </c>
      <c r="D2607" s="89"/>
      <c r="F2607" s="87"/>
      <c r="G2607" s="13" t="s">
        <v>218</v>
      </c>
      <c r="H2607" s="88"/>
      <c r="J2607" s="13" t="s">
        <v>216</v>
      </c>
      <c r="K2607" s="90"/>
      <c r="L2607" s="13" t="s">
        <v>190</v>
      </c>
    </row>
    <row r="2608" customFormat="false" ht="13.5" hidden="false" customHeight="false" outlineLevel="0" collapsed="false">
      <c r="A2608" s="89"/>
      <c r="B2608" s="13" t="s">
        <v>2840</v>
      </c>
      <c r="D2608" s="89"/>
      <c r="F2608" s="87"/>
      <c r="G2608" s="13" t="s">
        <v>215</v>
      </c>
      <c r="H2608" s="88"/>
      <c r="J2608" s="13" t="s">
        <v>216</v>
      </c>
      <c r="K2608" s="90"/>
      <c r="L2608" s="13" t="s">
        <v>190</v>
      </c>
    </row>
    <row r="2609" customFormat="false" ht="13.5" hidden="false" customHeight="false" outlineLevel="0" collapsed="false">
      <c r="A2609" s="89"/>
      <c r="B2609" s="13" t="s">
        <v>2841</v>
      </c>
      <c r="D2609" s="89"/>
      <c r="F2609" s="87"/>
      <c r="G2609" s="13" t="s">
        <v>215</v>
      </c>
      <c r="H2609" s="88"/>
      <c r="J2609" s="13" t="s">
        <v>216</v>
      </c>
      <c r="K2609" s="90"/>
      <c r="L2609" s="13" t="s">
        <v>190</v>
      </c>
    </row>
    <row r="2610" customFormat="false" ht="13.5" hidden="false" customHeight="false" outlineLevel="0" collapsed="false">
      <c r="A2610" s="89"/>
      <c r="B2610" s="13" t="s">
        <v>2842</v>
      </c>
      <c r="D2610" s="89"/>
      <c r="F2610" s="87"/>
      <c r="G2610" s="13" t="s">
        <v>215</v>
      </c>
      <c r="H2610" s="88"/>
      <c r="J2610" s="13" t="s">
        <v>216</v>
      </c>
      <c r="K2610" s="90"/>
      <c r="L2610" s="13" t="s">
        <v>190</v>
      </c>
    </row>
    <row r="2611" customFormat="false" ht="13.5" hidden="false" customHeight="false" outlineLevel="0" collapsed="false">
      <c r="A2611" s="89"/>
      <c r="B2611" s="13" t="s">
        <v>2843</v>
      </c>
      <c r="D2611" s="89"/>
      <c r="F2611" s="87"/>
      <c r="G2611" s="13" t="s">
        <v>220</v>
      </c>
      <c r="H2611" s="88"/>
      <c r="J2611" s="13" t="s">
        <v>216</v>
      </c>
      <c r="K2611" s="90"/>
      <c r="L2611" s="13" t="s">
        <v>190</v>
      </c>
    </row>
    <row r="2612" customFormat="false" ht="13.5" hidden="false" customHeight="false" outlineLevel="0" collapsed="false">
      <c r="A2612" s="89"/>
      <c r="B2612" s="13" t="s">
        <v>2844</v>
      </c>
      <c r="D2612" s="89"/>
      <c r="F2612" s="87"/>
      <c r="G2612" s="13" t="s">
        <v>224</v>
      </c>
      <c r="H2612" s="88"/>
      <c r="J2612" s="13" t="n">
        <v>40</v>
      </c>
      <c r="K2612" s="90"/>
      <c r="L2612" s="13" t="s">
        <v>197</v>
      </c>
    </row>
    <row r="2613" customFormat="false" ht="13.5" hidden="false" customHeight="false" outlineLevel="0" collapsed="false">
      <c r="A2613" s="89"/>
      <c r="B2613" s="13" t="s">
        <v>2845</v>
      </c>
      <c r="D2613" s="89"/>
      <c r="F2613" s="87"/>
      <c r="G2613" s="13" t="s">
        <v>220</v>
      </c>
      <c r="H2613" s="88"/>
      <c r="J2613" s="13" t="s">
        <v>216</v>
      </c>
      <c r="K2613" s="90"/>
      <c r="L2613" s="13" t="s">
        <v>190</v>
      </c>
    </row>
    <row r="2614" customFormat="false" ht="13.5" hidden="false" customHeight="false" outlineLevel="0" collapsed="false">
      <c r="A2614" s="89"/>
      <c r="B2614" s="13" t="s">
        <v>2846</v>
      </c>
      <c r="D2614" s="89"/>
      <c r="F2614" s="87"/>
      <c r="G2614" s="13" t="s">
        <v>215</v>
      </c>
      <c r="H2614" s="88"/>
      <c r="J2614" s="13" t="s">
        <v>216</v>
      </c>
      <c r="K2614" s="90"/>
      <c r="L2614" s="13" t="s">
        <v>190</v>
      </c>
    </row>
    <row r="2615" customFormat="false" ht="13.5" hidden="false" customHeight="false" outlineLevel="0" collapsed="false">
      <c r="A2615" s="89"/>
      <c r="B2615" s="13" t="s">
        <v>2847</v>
      </c>
      <c r="D2615" s="89"/>
      <c r="F2615" s="87"/>
      <c r="G2615" s="13" t="s">
        <v>215</v>
      </c>
      <c r="H2615" s="88"/>
      <c r="J2615" s="13" t="s">
        <v>216</v>
      </c>
      <c r="K2615" s="90"/>
      <c r="L2615" s="13" t="s">
        <v>190</v>
      </c>
    </row>
    <row r="2616" customFormat="false" ht="13.5" hidden="false" customHeight="false" outlineLevel="0" collapsed="false">
      <c r="A2616" s="89"/>
      <c r="B2616" s="13" t="s">
        <v>2848</v>
      </c>
      <c r="D2616" s="89"/>
      <c r="F2616" s="87"/>
      <c r="G2616" s="13" t="s">
        <v>218</v>
      </c>
      <c r="H2616" s="88"/>
      <c r="J2616" s="13" t="s">
        <v>216</v>
      </c>
      <c r="K2616" s="90"/>
      <c r="L2616" s="13" t="s">
        <v>190</v>
      </c>
    </row>
    <row r="2617" customFormat="false" ht="13.5" hidden="false" customHeight="false" outlineLevel="0" collapsed="false">
      <c r="A2617" s="89"/>
      <c r="B2617" s="13" t="s">
        <v>2849</v>
      </c>
      <c r="D2617" s="89"/>
      <c r="F2617" s="87"/>
      <c r="G2617" s="13" t="s">
        <v>218</v>
      </c>
      <c r="H2617" s="88"/>
      <c r="J2617" s="13" t="n">
        <v>40</v>
      </c>
      <c r="K2617" s="90"/>
      <c r="L2617" s="13" t="s">
        <v>190</v>
      </c>
    </row>
    <row r="2618" customFormat="false" ht="13.5" hidden="false" customHeight="false" outlineLevel="0" collapsed="false">
      <c r="A2618" s="89"/>
      <c r="B2618" s="13" t="s">
        <v>2850</v>
      </c>
      <c r="D2618" s="89"/>
      <c r="F2618" s="87"/>
      <c r="G2618" s="13" t="s">
        <v>218</v>
      </c>
      <c r="H2618" s="88"/>
      <c r="J2618" s="13" t="n">
        <v>40</v>
      </c>
      <c r="K2618" s="90"/>
      <c r="L2618" s="13" t="s">
        <v>190</v>
      </c>
    </row>
    <row r="2619" customFormat="false" ht="13.5" hidden="false" customHeight="false" outlineLevel="0" collapsed="false">
      <c r="A2619" s="89"/>
      <c r="B2619" s="13" t="s">
        <v>2851</v>
      </c>
      <c r="D2619" s="89"/>
      <c r="F2619" s="87"/>
      <c r="G2619" s="13" t="s">
        <v>215</v>
      </c>
      <c r="H2619" s="88"/>
      <c r="J2619" s="13" t="s">
        <v>216</v>
      </c>
      <c r="K2619" s="90"/>
      <c r="L2619" s="13" t="s">
        <v>190</v>
      </c>
    </row>
    <row r="2620" customFormat="false" ht="13.5" hidden="false" customHeight="false" outlineLevel="0" collapsed="false">
      <c r="A2620" s="89"/>
      <c r="B2620" s="13" t="s">
        <v>2852</v>
      </c>
      <c r="D2620" s="89"/>
      <c r="F2620" s="87"/>
      <c r="G2620" s="13" t="s">
        <v>251</v>
      </c>
      <c r="H2620" s="88"/>
      <c r="J2620" s="13" t="s">
        <v>216</v>
      </c>
      <c r="K2620" s="90"/>
      <c r="L2620" s="13" t="s">
        <v>195</v>
      </c>
    </row>
    <row r="2621" customFormat="false" ht="13.5" hidden="false" customHeight="false" outlineLevel="0" collapsed="false">
      <c r="A2621" s="89"/>
      <c r="B2621" s="13" t="s">
        <v>2853</v>
      </c>
      <c r="D2621" s="89"/>
      <c r="F2621" s="87"/>
      <c r="G2621" s="13" t="s">
        <v>215</v>
      </c>
      <c r="H2621" s="88"/>
      <c r="J2621" s="13" t="s">
        <v>216</v>
      </c>
      <c r="K2621" s="90"/>
      <c r="L2621" s="13" t="s">
        <v>190</v>
      </c>
    </row>
    <row r="2622" customFormat="false" ht="13.5" hidden="false" customHeight="false" outlineLevel="0" collapsed="false">
      <c r="A2622" s="89"/>
      <c r="B2622" s="13" t="s">
        <v>2854</v>
      </c>
      <c r="D2622" s="89"/>
      <c r="F2622" s="87"/>
      <c r="G2622" s="13" t="s">
        <v>220</v>
      </c>
      <c r="H2622" s="88"/>
      <c r="J2622" s="13" t="s">
        <v>216</v>
      </c>
      <c r="K2622" s="90"/>
      <c r="L2622" s="13" t="s">
        <v>190</v>
      </c>
    </row>
    <row r="2623" customFormat="false" ht="13.5" hidden="false" customHeight="false" outlineLevel="0" collapsed="false">
      <c r="A2623" s="89"/>
      <c r="B2623" s="13" t="s">
        <v>2855</v>
      </c>
      <c r="D2623" s="89"/>
      <c r="F2623" s="87"/>
      <c r="G2623" s="13" t="s">
        <v>222</v>
      </c>
      <c r="H2623" s="88"/>
      <c r="J2623" s="13" t="n">
        <v>20</v>
      </c>
      <c r="K2623" s="90"/>
      <c r="L2623" s="13" t="s">
        <v>190</v>
      </c>
    </row>
    <row r="2624" customFormat="false" ht="13.5" hidden="false" customHeight="false" outlineLevel="0" collapsed="false">
      <c r="A2624" s="89"/>
      <c r="B2624" s="13" t="s">
        <v>2856</v>
      </c>
      <c r="D2624" s="89"/>
      <c r="F2624" s="87"/>
      <c r="G2624" s="13" t="s">
        <v>220</v>
      </c>
      <c r="H2624" s="88"/>
      <c r="J2624" s="13" t="s">
        <v>216</v>
      </c>
      <c r="K2624" s="90"/>
      <c r="L2624" s="13" t="s">
        <v>190</v>
      </c>
    </row>
    <row r="2625" customFormat="false" ht="13.5" hidden="false" customHeight="false" outlineLevel="0" collapsed="false">
      <c r="A2625" s="89"/>
      <c r="B2625" s="13" t="s">
        <v>2857</v>
      </c>
      <c r="D2625" s="89"/>
      <c r="F2625" s="87"/>
      <c r="G2625" s="13" t="s">
        <v>2858</v>
      </c>
      <c r="H2625" s="88"/>
      <c r="J2625" s="13" t="n">
        <v>40</v>
      </c>
      <c r="K2625" s="90"/>
      <c r="L2625" s="13" t="s">
        <v>190</v>
      </c>
    </row>
    <row r="2626" customFormat="false" ht="13.5" hidden="false" customHeight="false" outlineLevel="0" collapsed="false">
      <c r="A2626" s="89"/>
      <c r="B2626" s="13" t="s">
        <v>2859</v>
      </c>
      <c r="D2626" s="89"/>
      <c r="F2626" s="87"/>
      <c r="G2626" s="13" t="s">
        <v>220</v>
      </c>
      <c r="H2626" s="88"/>
      <c r="J2626" s="13" t="s">
        <v>216</v>
      </c>
      <c r="K2626" s="90"/>
      <c r="L2626" s="13" t="s">
        <v>190</v>
      </c>
    </row>
    <row r="2627" customFormat="false" ht="13.5" hidden="false" customHeight="false" outlineLevel="0" collapsed="false">
      <c r="A2627" s="89"/>
      <c r="B2627" s="13" t="s">
        <v>2860</v>
      </c>
      <c r="D2627" s="89"/>
      <c r="F2627" s="87"/>
      <c r="G2627" s="13" t="s">
        <v>218</v>
      </c>
      <c r="H2627" s="88"/>
      <c r="J2627" s="13" t="s">
        <v>216</v>
      </c>
      <c r="K2627" s="90"/>
      <c r="L2627" s="13" t="s">
        <v>190</v>
      </c>
    </row>
    <row r="2628" customFormat="false" ht="13.5" hidden="false" customHeight="false" outlineLevel="0" collapsed="false">
      <c r="A2628" s="89"/>
      <c r="B2628" s="13" t="s">
        <v>2861</v>
      </c>
      <c r="D2628" s="89"/>
      <c r="F2628" s="87"/>
      <c r="G2628" s="13" t="s">
        <v>220</v>
      </c>
      <c r="H2628" s="88"/>
      <c r="J2628" s="13" t="s">
        <v>216</v>
      </c>
      <c r="K2628" s="90"/>
      <c r="L2628" s="13" t="s">
        <v>190</v>
      </c>
    </row>
    <row r="2629" customFormat="false" ht="13.5" hidden="false" customHeight="false" outlineLevel="0" collapsed="false">
      <c r="A2629" s="89"/>
      <c r="B2629" s="13" t="s">
        <v>2862</v>
      </c>
      <c r="D2629" s="89"/>
      <c r="F2629" s="87"/>
      <c r="G2629" s="13" t="s">
        <v>218</v>
      </c>
      <c r="H2629" s="88"/>
      <c r="J2629" s="13" t="s">
        <v>216</v>
      </c>
      <c r="K2629" s="90"/>
      <c r="L2629" s="13" t="s">
        <v>190</v>
      </c>
    </row>
    <row r="2630" customFormat="false" ht="13.5" hidden="false" customHeight="false" outlineLevel="0" collapsed="false">
      <c r="A2630" s="89"/>
      <c r="B2630" s="13" t="s">
        <v>2863</v>
      </c>
      <c r="D2630" s="89"/>
      <c r="F2630" s="87"/>
      <c r="G2630" s="13" t="s">
        <v>220</v>
      </c>
      <c r="H2630" s="88"/>
      <c r="J2630" s="13" t="s">
        <v>216</v>
      </c>
      <c r="K2630" s="90"/>
      <c r="L2630" s="13" t="s">
        <v>195</v>
      </c>
    </row>
    <row r="2631" customFormat="false" ht="13.5" hidden="false" customHeight="false" outlineLevel="0" collapsed="false">
      <c r="A2631" s="89"/>
      <c r="B2631" s="13" t="s">
        <v>2864</v>
      </c>
      <c r="D2631" s="89"/>
      <c r="F2631" s="87"/>
      <c r="G2631" s="13" t="s">
        <v>215</v>
      </c>
      <c r="H2631" s="88"/>
      <c r="J2631" s="13" t="s">
        <v>216</v>
      </c>
      <c r="K2631" s="90"/>
      <c r="L2631" s="13" t="s">
        <v>190</v>
      </c>
    </row>
    <row r="2632" customFormat="false" ht="13.5" hidden="false" customHeight="false" outlineLevel="0" collapsed="false">
      <c r="A2632" s="89"/>
      <c r="B2632" s="13" t="s">
        <v>2865</v>
      </c>
      <c r="D2632" s="89"/>
      <c r="F2632" s="87"/>
      <c r="G2632" s="13" t="s">
        <v>215</v>
      </c>
      <c r="H2632" s="88"/>
      <c r="J2632" s="13" t="s">
        <v>216</v>
      </c>
      <c r="K2632" s="90"/>
      <c r="L2632" s="13" t="s">
        <v>190</v>
      </c>
    </row>
    <row r="2633" customFormat="false" ht="13.5" hidden="false" customHeight="false" outlineLevel="0" collapsed="false">
      <c r="A2633" s="89"/>
      <c r="B2633" s="13" t="s">
        <v>2866</v>
      </c>
      <c r="D2633" s="89"/>
      <c r="F2633" s="87"/>
      <c r="G2633" s="13" t="s">
        <v>215</v>
      </c>
      <c r="H2633" s="88"/>
      <c r="J2633" s="13" t="n">
        <v>20</v>
      </c>
      <c r="K2633" s="90"/>
      <c r="L2633" s="13" t="s">
        <v>190</v>
      </c>
    </row>
    <row r="2634" customFormat="false" ht="13.5" hidden="false" customHeight="false" outlineLevel="0" collapsed="false">
      <c r="A2634" s="89"/>
      <c r="B2634" s="13" t="s">
        <v>2867</v>
      </c>
      <c r="D2634" s="89"/>
      <c r="F2634" s="87"/>
      <c r="G2634" s="13" t="s">
        <v>220</v>
      </c>
      <c r="H2634" s="88"/>
      <c r="J2634" s="13" t="s">
        <v>216</v>
      </c>
      <c r="K2634" s="90"/>
      <c r="L2634" s="13" t="s">
        <v>190</v>
      </c>
    </row>
    <row r="2635" customFormat="false" ht="13.5" hidden="false" customHeight="false" outlineLevel="0" collapsed="false">
      <c r="A2635" s="89"/>
      <c r="B2635" s="13" t="s">
        <v>2868</v>
      </c>
      <c r="D2635" s="89"/>
      <c r="F2635" s="87"/>
      <c r="G2635" s="13" t="s">
        <v>215</v>
      </c>
      <c r="H2635" s="88"/>
      <c r="J2635" s="13" t="s">
        <v>216</v>
      </c>
      <c r="K2635" s="90"/>
      <c r="L2635" s="13" t="s">
        <v>190</v>
      </c>
    </row>
    <row r="2636" customFormat="false" ht="13.5" hidden="false" customHeight="false" outlineLevel="0" collapsed="false">
      <c r="A2636" s="89"/>
      <c r="B2636" s="13" t="s">
        <v>2869</v>
      </c>
      <c r="D2636" s="89"/>
      <c r="F2636" s="87"/>
      <c r="G2636" s="13" t="s">
        <v>220</v>
      </c>
      <c r="H2636" s="88"/>
      <c r="J2636" s="13" t="s">
        <v>216</v>
      </c>
      <c r="K2636" s="90"/>
      <c r="L2636" s="13" t="s">
        <v>195</v>
      </c>
    </row>
    <row r="2637" customFormat="false" ht="13.5" hidden="false" customHeight="false" outlineLevel="0" collapsed="false">
      <c r="A2637" s="89"/>
      <c r="B2637" s="13" t="s">
        <v>2870</v>
      </c>
      <c r="D2637" s="89"/>
      <c r="F2637" s="87"/>
      <c r="G2637" s="13" t="s">
        <v>220</v>
      </c>
      <c r="H2637" s="88"/>
      <c r="J2637" s="13" t="s">
        <v>216</v>
      </c>
      <c r="K2637" s="90"/>
      <c r="L2637" s="13" t="s">
        <v>190</v>
      </c>
    </row>
    <row r="2638" customFormat="false" ht="13.5" hidden="false" customHeight="false" outlineLevel="0" collapsed="false">
      <c r="A2638" s="89"/>
      <c r="B2638" s="13" t="s">
        <v>2871</v>
      </c>
      <c r="D2638" s="89"/>
      <c r="F2638" s="87"/>
      <c r="G2638" s="13" t="s">
        <v>220</v>
      </c>
      <c r="H2638" s="88"/>
      <c r="J2638" s="13" t="s">
        <v>216</v>
      </c>
      <c r="K2638" s="90"/>
      <c r="L2638" s="13" t="s">
        <v>190</v>
      </c>
    </row>
    <row r="2639" customFormat="false" ht="13.5" hidden="false" customHeight="false" outlineLevel="0" collapsed="false">
      <c r="A2639" s="89"/>
      <c r="B2639" s="13" t="s">
        <v>2872</v>
      </c>
      <c r="D2639" s="89"/>
      <c r="F2639" s="87"/>
      <c r="G2639" s="13" t="s">
        <v>220</v>
      </c>
      <c r="H2639" s="88"/>
      <c r="J2639" s="13" t="s">
        <v>216</v>
      </c>
      <c r="K2639" s="90"/>
      <c r="L2639" s="13" t="s">
        <v>190</v>
      </c>
    </row>
    <row r="2640" customFormat="false" ht="13.5" hidden="false" customHeight="false" outlineLevel="0" collapsed="false">
      <c r="A2640" s="89"/>
      <c r="B2640" s="13" t="s">
        <v>2873</v>
      </c>
      <c r="D2640" s="89"/>
      <c r="F2640" s="87"/>
      <c r="G2640" s="13" t="s">
        <v>215</v>
      </c>
      <c r="H2640" s="88"/>
      <c r="J2640" s="13" t="s">
        <v>216</v>
      </c>
      <c r="K2640" s="90"/>
      <c r="L2640" s="13" t="s">
        <v>190</v>
      </c>
    </row>
    <row r="2641" customFormat="false" ht="13.5" hidden="false" customHeight="false" outlineLevel="0" collapsed="false">
      <c r="A2641" s="89"/>
      <c r="B2641" s="13" t="s">
        <v>2874</v>
      </c>
      <c r="D2641" s="89"/>
      <c r="F2641" s="87"/>
      <c r="G2641" s="13" t="s">
        <v>224</v>
      </c>
      <c r="H2641" s="88"/>
      <c r="J2641" s="13" t="n">
        <v>40</v>
      </c>
      <c r="K2641" s="90"/>
      <c r="L2641" s="13" t="s">
        <v>190</v>
      </c>
    </row>
    <row r="2642" customFormat="false" ht="13.5" hidden="false" customHeight="false" outlineLevel="0" collapsed="false">
      <c r="A2642" s="89"/>
      <c r="B2642" s="13" t="s">
        <v>2875</v>
      </c>
      <c r="D2642" s="89"/>
      <c r="F2642" s="87"/>
      <c r="G2642" s="13" t="s">
        <v>222</v>
      </c>
      <c r="H2642" s="88"/>
      <c r="J2642" s="13" t="s">
        <v>216</v>
      </c>
      <c r="K2642" s="90"/>
      <c r="L2642" s="13" t="s">
        <v>190</v>
      </c>
    </row>
    <row r="2643" customFormat="false" ht="13.5" hidden="false" customHeight="false" outlineLevel="0" collapsed="false">
      <c r="A2643" s="89"/>
      <c r="B2643" s="13" t="s">
        <v>2876</v>
      </c>
      <c r="D2643" s="89"/>
      <c r="F2643" s="87"/>
      <c r="G2643" s="13" t="s">
        <v>220</v>
      </c>
      <c r="H2643" s="88"/>
      <c r="J2643" s="13" t="s">
        <v>216</v>
      </c>
      <c r="K2643" s="90"/>
      <c r="L2643" s="13" t="s">
        <v>190</v>
      </c>
    </row>
    <row r="2644" customFormat="false" ht="13.5" hidden="false" customHeight="false" outlineLevel="0" collapsed="false">
      <c r="A2644" s="89"/>
      <c r="B2644" s="13" t="s">
        <v>2877</v>
      </c>
      <c r="D2644" s="89"/>
      <c r="F2644" s="87"/>
      <c r="G2644" s="13" t="s">
        <v>220</v>
      </c>
      <c r="H2644" s="88"/>
      <c r="J2644" s="13" t="s">
        <v>216</v>
      </c>
      <c r="K2644" s="90"/>
      <c r="L2644" s="13" t="s">
        <v>190</v>
      </c>
    </row>
    <row r="2645" customFormat="false" ht="13.5" hidden="false" customHeight="false" outlineLevel="0" collapsed="false">
      <c r="A2645" s="89"/>
      <c r="B2645" s="13" t="s">
        <v>2878</v>
      </c>
      <c r="D2645" s="89"/>
      <c r="F2645" s="87"/>
      <c r="G2645" s="13" t="s">
        <v>215</v>
      </c>
      <c r="H2645" s="88"/>
      <c r="J2645" s="13" t="s">
        <v>216</v>
      </c>
      <c r="K2645" s="90"/>
      <c r="L2645" s="13" t="s">
        <v>190</v>
      </c>
    </row>
    <row r="2646" customFormat="false" ht="13.5" hidden="false" customHeight="false" outlineLevel="0" collapsed="false">
      <c r="A2646" s="89"/>
      <c r="B2646" s="13" t="s">
        <v>2879</v>
      </c>
      <c r="D2646" s="89"/>
      <c r="F2646" s="87"/>
      <c r="G2646" s="13" t="s">
        <v>215</v>
      </c>
      <c r="H2646" s="88"/>
      <c r="J2646" s="13" t="s">
        <v>216</v>
      </c>
      <c r="K2646" s="90"/>
      <c r="L2646" s="13" t="s">
        <v>190</v>
      </c>
    </row>
    <row r="2647" customFormat="false" ht="13.5" hidden="false" customHeight="false" outlineLevel="0" collapsed="false">
      <c r="A2647" s="89"/>
      <c r="B2647" s="13" t="s">
        <v>2880</v>
      </c>
      <c r="D2647" s="89"/>
      <c r="F2647" s="87"/>
      <c r="G2647" s="13" t="s">
        <v>653</v>
      </c>
      <c r="H2647" s="88"/>
      <c r="J2647" s="13" t="s">
        <v>216</v>
      </c>
      <c r="K2647" s="90"/>
      <c r="L2647" s="13" t="s">
        <v>195</v>
      </c>
    </row>
    <row r="2648" customFormat="false" ht="13.5" hidden="false" customHeight="false" outlineLevel="0" collapsed="false">
      <c r="A2648" s="89"/>
      <c r="B2648" s="13" t="s">
        <v>2881</v>
      </c>
      <c r="D2648" s="89"/>
      <c r="F2648" s="87"/>
      <c r="G2648" s="13" t="s">
        <v>222</v>
      </c>
      <c r="H2648" s="88"/>
      <c r="J2648" s="13" t="s">
        <v>216</v>
      </c>
      <c r="K2648" s="90"/>
      <c r="L2648" s="13" t="s">
        <v>190</v>
      </c>
    </row>
    <row r="2649" customFormat="false" ht="13.5" hidden="false" customHeight="false" outlineLevel="0" collapsed="false">
      <c r="A2649" s="89"/>
      <c r="B2649" s="13" t="s">
        <v>2882</v>
      </c>
      <c r="D2649" s="89"/>
      <c r="F2649" s="87"/>
      <c r="G2649" s="13" t="s">
        <v>215</v>
      </c>
      <c r="H2649" s="88"/>
      <c r="J2649" s="13" t="s">
        <v>216</v>
      </c>
      <c r="K2649" s="90"/>
      <c r="L2649" s="13" t="s">
        <v>190</v>
      </c>
    </row>
    <row r="2650" customFormat="false" ht="13.5" hidden="false" customHeight="false" outlineLevel="0" collapsed="false">
      <c r="A2650" s="89"/>
      <c r="B2650" s="13" t="s">
        <v>2883</v>
      </c>
      <c r="D2650" s="89"/>
      <c r="F2650" s="87"/>
      <c r="G2650" s="13" t="s">
        <v>215</v>
      </c>
      <c r="H2650" s="88"/>
      <c r="J2650" s="13" t="s">
        <v>216</v>
      </c>
      <c r="K2650" s="90"/>
      <c r="L2650" s="13" t="s">
        <v>190</v>
      </c>
    </row>
    <row r="2651" customFormat="false" ht="13.5" hidden="false" customHeight="false" outlineLevel="0" collapsed="false">
      <c r="A2651" s="89"/>
      <c r="B2651" s="13" t="s">
        <v>2884</v>
      </c>
      <c r="D2651" s="89"/>
      <c r="F2651" s="87"/>
      <c r="G2651" s="13" t="s">
        <v>215</v>
      </c>
      <c r="H2651" s="88"/>
      <c r="J2651" s="13" t="s">
        <v>216</v>
      </c>
      <c r="K2651" s="90"/>
      <c r="L2651" s="13" t="s">
        <v>190</v>
      </c>
    </row>
    <row r="2652" customFormat="false" ht="13.5" hidden="false" customHeight="false" outlineLevel="0" collapsed="false">
      <c r="A2652" s="89"/>
      <c r="B2652" s="13" t="s">
        <v>2885</v>
      </c>
      <c r="D2652" s="89"/>
      <c r="F2652" s="87"/>
      <c r="G2652" s="13" t="s">
        <v>220</v>
      </c>
      <c r="H2652" s="88"/>
      <c r="J2652" s="13" t="s">
        <v>216</v>
      </c>
      <c r="K2652" s="90"/>
      <c r="L2652" s="13" t="s">
        <v>190</v>
      </c>
    </row>
    <row r="2653" customFormat="false" ht="13.5" hidden="false" customHeight="false" outlineLevel="0" collapsed="false">
      <c r="A2653" s="89"/>
      <c r="B2653" s="13" t="s">
        <v>2886</v>
      </c>
      <c r="D2653" s="89"/>
      <c r="F2653" s="87"/>
      <c r="G2653" s="13" t="s">
        <v>220</v>
      </c>
      <c r="H2653" s="88"/>
      <c r="J2653" s="13" t="s">
        <v>216</v>
      </c>
      <c r="K2653" s="90"/>
      <c r="L2653" s="13" t="s">
        <v>190</v>
      </c>
    </row>
    <row r="2654" customFormat="false" ht="13.5" hidden="false" customHeight="false" outlineLevel="0" collapsed="false">
      <c r="A2654" s="89"/>
      <c r="B2654" s="13" t="s">
        <v>2887</v>
      </c>
      <c r="D2654" s="89"/>
      <c r="F2654" s="87"/>
      <c r="G2654" s="13" t="s">
        <v>220</v>
      </c>
      <c r="H2654" s="88"/>
      <c r="J2654" s="13" t="s">
        <v>216</v>
      </c>
      <c r="K2654" s="90"/>
      <c r="L2654" s="13" t="s">
        <v>190</v>
      </c>
    </row>
    <row r="2655" customFormat="false" ht="13.5" hidden="false" customHeight="false" outlineLevel="0" collapsed="false">
      <c r="A2655" s="89"/>
      <c r="B2655" s="13" t="s">
        <v>2888</v>
      </c>
      <c r="D2655" s="89"/>
      <c r="F2655" s="87"/>
      <c r="G2655" s="13" t="s">
        <v>215</v>
      </c>
      <c r="H2655" s="88"/>
      <c r="J2655" s="13" t="s">
        <v>216</v>
      </c>
      <c r="K2655" s="90"/>
      <c r="L2655" s="13" t="s">
        <v>190</v>
      </c>
    </row>
    <row r="2656" customFormat="false" ht="13.5" hidden="false" customHeight="false" outlineLevel="0" collapsed="false">
      <c r="A2656" s="89"/>
      <c r="B2656" s="13" t="s">
        <v>2889</v>
      </c>
      <c r="D2656" s="89"/>
      <c r="F2656" s="87"/>
      <c r="G2656" s="13" t="s">
        <v>215</v>
      </c>
      <c r="H2656" s="88"/>
      <c r="J2656" s="13" t="s">
        <v>216</v>
      </c>
      <c r="K2656" s="90"/>
      <c r="L2656" s="13" t="s">
        <v>190</v>
      </c>
    </row>
    <row r="2657" customFormat="false" ht="13.5" hidden="false" customHeight="false" outlineLevel="0" collapsed="false">
      <c r="A2657" s="89"/>
      <c r="B2657" s="13" t="s">
        <v>2890</v>
      </c>
      <c r="D2657" s="89"/>
      <c r="F2657" s="87"/>
      <c r="G2657" s="13" t="s">
        <v>218</v>
      </c>
      <c r="H2657" s="88"/>
      <c r="J2657" s="13" t="s">
        <v>216</v>
      </c>
      <c r="K2657" s="90"/>
      <c r="L2657" s="13" t="s">
        <v>190</v>
      </c>
    </row>
    <row r="2658" customFormat="false" ht="13.5" hidden="false" customHeight="false" outlineLevel="0" collapsed="false">
      <c r="A2658" s="89"/>
      <c r="B2658" s="13" t="s">
        <v>2891</v>
      </c>
      <c r="D2658" s="89"/>
      <c r="F2658" s="87"/>
      <c r="G2658" s="13" t="s">
        <v>215</v>
      </c>
      <c r="H2658" s="88"/>
      <c r="J2658" s="13" t="s">
        <v>216</v>
      </c>
      <c r="K2658" s="90"/>
      <c r="L2658" s="13" t="s">
        <v>190</v>
      </c>
    </row>
    <row r="2659" customFormat="false" ht="13.5" hidden="false" customHeight="false" outlineLevel="0" collapsed="false">
      <c r="A2659" s="89"/>
      <c r="B2659" s="13" t="s">
        <v>2892</v>
      </c>
      <c r="D2659" s="89"/>
      <c r="F2659" s="87"/>
      <c r="G2659" s="13" t="s">
        <v>215</v>
      </c>
      <c r="H2659" s="88"/>
      <c r="J2659" s="13" t="s">
        <v>216</v>
      </c>
      <c r="K2659" s="90"/>
      <c r="L2659" s="13" t="s">
        <v>190</v>
      </c>
    </row>
    <row r="2660" customFormat="false" ht="13.5" hidden="false" customHeight="false" outlineLevel="0" collapsed="false">
      <c r="A2660" s="89"/>
      <c r="B2660" s="13" t="s">
        <v>2893</v>
      </c>
      <c r="D2660" s="89"/>
      <c r="F2660" s="87"/>
      <c r="G2660" s="13" t="s">
        <v>222</v>
      </c>
      <c r="H2660" s="88"/>
      <c r="J2660" s="13" t="s">
        <v>216</v>
      </c>
      <c r="K2660" s="90"/>
      <c r="L2660" s="13" t="s">
        <v>190</v>
      </c>
    </row>
    <row r="2661" customFormat="false" ht="13.5" hidden="false" customHeight="false" outlineLevel="0" collapsed="false">
      <c r="A2661" s="89"/>
      <c r="B2661" s="13" t="s">
        <v>2894</v>
      </c>
      <c r="D2661" s="89"/>
      <c r="F2661" s="87"/>
      <c r="G2661" s="13" t="s">
        <v>251</v>
      </c>
      <c r="H2661" s="88"/>
      <c r="J2661" s="13" t="s">
        <v>216</v>
      </c>
      <c r="K2661" s="90"/>
      <c r="L2661" s="13" t="s">
        <v>195</v>
      </c>
    </row>
    <row r="2662" customFormat="false" ht="13.5" hidden="false" customHeight="false" outlineLevel="0" collapsed="false">
      <c r="A2662" s="89"/>
      <c r="B2662" s="13" t="s">
        <v>2895</v>
      </c>
      <c r="D2662" s="89"/>
      <c r="F2662" s="87"/>
      <c r="G2662" s="13" t="s">
        <v>215</v>
      </c>
      <c r="H2662" s="88"/>
      <c r="J2662" s="13" t="n">
        <v>40</v>
      </c>
      <c r="K2662" s="90"/>
      <c r="L2662" s="13" t="s">
        <v>190</v>
      </c>
    </row>
    <row r="2663" customFormat="false" ht="13.5" hidden="false" customHeight="false" outlineLevel="0" collapsed="false">
      <c r="A2663" s="89"/>
      <c r="B2663" s="13" t="s">
        <v>2896</v>
      </c>
      <c r="D2663" s="89"/>
      <c r="F2663" s="87"/>
      <c r="G2663" s="13" t="s">
        <v>220</v>
      </c>
      <c r="H2663" s="88"/>
      <c r="J2663" s="13" t="s">
        <v>216</v>
      </c>
      <c r="K2663" s="90"/>
      <c r="L2663" s="13" t="s">
        <v>190</v>
      </c>
    </row>
    <row r="2664" customFormat="false" ht="13.5" hidden="false" customHeight="false" outlineLevel="0" collapsed="false">
      <c r="A2664" s="89"/>
      <c r="B2664" s="13" t="s">
        <v>2897</v>
      </c>
      <c r="D2664" s="89"/>
      <c r="F2664" s="87"/>
      <c r="G2664" s="13" t="s">
        <v>220</v>
      </c>
      <c r="H2664" s="88"/>
      <c r="J2664" s="13" t="s">
        <v>216</v>
      </c>
      <c r="K2664" s="90"/>
      <c r="L2664" s="13" t="s">
        <v>190</v>
      </c>
    </row>
    <row r="2665" customFormat="false" ht="13.5" hidden="false" customHeight="false" outlineLevel="0" collapsed="false">
      <c r="A2665" s="89"/>
      <c r="B2665" s="13" t="s">
        <v>2898</v>
      </c>
      <c r="D2665" s="89"/>
      <c r="F2665" s="87"/>
      <c r="G2665" s="13" t="s">
        <v>220</v>
      </c>
      <c r="H2665" s="88"/>
      <c r="J2665" s="13" t="s">
        <v>216</v>
      </c>
      <c r="K2665" s="90"/>
      <c r="L2665" s="13" t="s">
        <v>190</v>
      </c>
    </row>
    <row r="2666" customFormat="false" ht="13.5" hidden="false" customHeight="false" outlineLevel="0" collapsed="false">
      <c r="A2666" s="89"/>
      <c r="B2666" s="13" t="s">
        <v>2899</v>
      </c>
      <c r="D2666" s="89"/>
      <c r="F2666" s="87"/>
      <c r="G2666" s="13" t="s">
        <v>224</v>
      </c>
      <c r="H2666" s="88"/>
      <c r="J2666" s="13" t="n">
        <v>40</v>
      </c>
      <c r="K2666" s="90"/>
      <c r="L2666" s="13" t="s">
        <v>195</v>
      </c>
    </row>
    <row r="2667" customFormat="false" ht="13.5" hidden="false" customHeight="false" outlineLevel="0" collapsed="false">
      <c r="A2667" s="89"/>
      <c r="B2667" s="13" t="s">
        <v>2900</v>
      </c>
      <c r="D2667" s="89"/>
      <c r="F2667" s="87"/>
      <c r="G2667" s="13" t="s">
        <v>224</v>
      </c>
      <c r="H2667" s="88"/>
      <c r="J2667" s="13" t="n">
        <v>20</v>
      </c>
      <c r="K2667" s="90"/>
      <c r="L2667" s="13" t="s">
        <v>190</v>
      </c>
    </row>
    <row r="2668" customFormat="false" ht="13.5" hidden="false" customHeight="false" outlineLevel="0" collapsed="false">
      <c r="A2668" s="89"/>
      <c r="B2668" s="13" t="s">
        <v>2901</v>
      </c>
      <c r="D2668" s="89"/>
      <c r="F2668" s="87"/>
      <c r="G2668" s="13" t="s">
        <v>224</v>
      </c>
      <c r="H2668" s="88"/>
      <c r="J2668" s="13" t="n">
        <v>40</v>
      </c>
      <c r="K2668" s="90"/>
      <c r="L2668" s="13" t="s">
        <v>195</v>
      </c>
    </row>
    <row r="2669" customFormat="false" ht="13.5" hidden="false" customHeight="false" outlineLevel="0" collapsed="false">
      <c r="A2669" s="89"/>
      <c r="B2669" s="13" t="s">
        <v>2902</v>
      </c>
      <c r="D2669" s="89"/>
      <c r="F2669" s="87"/>
      <c r="G2669" s="13" t="s">
        <v>220</v>
      </c>
      <c r="H2669" s="88"/>
      <c r="J2669" s="13" t="s">
        <v>216</v>
      </c>
      <c r="K2669" s="90"/>
      <c r="L2669" s="13" t="s">
        <v>190</v>
      </c>
    </row>
    <row r="2670" customFormat="false" ht="13.5" hidden="false" customHeight="false" outlineLevel="0" collapsed="false">
      <c r="A2670" s="89"/>
      <c r="B2670" s="13" t="s">
        <v>2903</v>
      </c>
      <c r="D2670" s="89"/>
      <c r="F2670" s="87"/>
      <c r="G2670" s="13" t="s">
        <v>220</v>
      </c>
      <c r="H2670" s="88"/>
      <c r="J2670" s="13" t="s">
        <v>216</v>
      </c>
      <c r="K2670" s="90"/>
      <c r="L2670" s="13" t="s">
        <v>190</v>
      </c>
    </row>
    <row r="2671" customFormat="false" ht="13.5" hidden="false" customHeight="false" outlineLevel="0" collapsed="false">
      <c r="A2671" s="89"/>
      <c r="B2671" s="13" t="s">
        <v>2904</v>
      </c>
      <c r="D2671" s="89"/>
      <c r="F2671" s="87"/>
      <c r="G2671" s="13" t="s">
        <v>224</v>
      </c>
      <c r="H2671" s="88"/>
      <c r="J2671" s="13" t="n">
        <v>20</v>
      </c>
      <c r="K2671" s="90"/>
      <c r="L2671" s="13" t="s">
        <v>190</v>
      </c>
    </row>
    <row r="2672" customFormat="false" ht="13.5" hidden="false" customHeight="false" outlineLevel="0" collapsed="false">
      <c r="A2672" s="89"/>
      <c r="B2672" s="13" t="s">
        <v>2905</v>
      </c>
      <c r="D2672" s="89"/>
      <c r="F2672" s="87"/>
      <c r="G2672" s="13" t="s">
        <v>251</v>
      </c>
      <c r="H2672" s="88"/>
      <c r="J2672" s="13" t="s">
        <v>216</v>
      </c>
      <c r="K2672" s="90"/>
      <c r="L2672" s="13" t="s">
        <v>197</v>
      </c>
    </row>
    <row r="2673" customFormat="false" ht="13.5" hidden="false" customHeight="false" outlineLevel="0" collapsed="false">
      <c r="A2673" s="89"/>
      <c r="B2673" s="13" t="s">
        <v>2906</v>
      </c>
      <c r="D2673" s="89"/>
      <c r="F2673" s="87"/>
      <c r="G2673" s="13" t="s">
        <v>224</v>
      </c>
      <c r="H2673" s="88"/>
      <c r="J2673" s="13" t="n">
        <v>40</v>
      </c>
      <c r="K2673" s="90"/>
      <c r="L2673" s="13" t="s">
        <v>195</v>
      </c>
    </row>
    <row r="2674" customFormat="false" ht="13.5" hidden="false" customHeight="false" outlineLevel="0" collapsed="false">
      <c r="A2674" s="89"/>
      <c r="B2674" s="13" t="s">
        <v>2907</v>
      </c>
      <c r="D2674" s="89"/>
      <c r="F2674" s="87"/>
      <c r="G2674" s="13" t="s">
        <v>220</v>
      </c>
      <c r="H2674" s="88"/>
      <c r="J2674" s="13" t="n">
        <v>20</v>
      </c>
      <c r="K2674" s="90"/>
      <c r="L2674" s="13" t="s">
        <v>190</v>
      </c>
    </row>
    <row r="2675" customFormat="false" ht="13.5" hidden="false" customHeight="false" outlineLevel="0" collapsed="false">
      <c r="A2675" s="89"/>
      <c r="B2675" s="13" t="s">
        <v>2908</v>
      </c>
      <c r="D2675" s="89"/>
      <c r="F2675" s="87"/>
      <c r="G2675" s="13" t="s">
        <v>220</v>
      </c>
      <c r="H2675" s="88"/>
      <c r="J2675" s="13" t="s">
        <v>216</v>
      </c>
      <c r="K2675" s="90"/>
      <c r="L2675" s="13" t="s">
        <v>190</v>
      </c>
    </row>
    <row r="2676" customFormat="false" ht="13.5" hidden="false" customHeight="false" outlineLevel="0" collapsed="false">
      <c r="A2676" s="89"/>
      <c r="B2676" s="13" t="s">
        <v>2909</v>
      </c>
      <c r="D2676" s="89"/>
      <c r="F2676" s="87"/>
      <c r="G2676" s="13" t="s">
        <v>215</v>
      </c>
      <c r="H2676" s="88"/>
      <c r="J2676" s="13" t="s">
        <v>216</v>
      </c>
      <c r="K2676" s="90"/>
      <c r="L2676" s="13" t="s">
        <v>190</v>
      </c>
    </row>
    <row r="2677" customFormat="false" ht="13.5" hidden="false" customHeight="false" outlineLevel="0" collapsed="false">
      <c r="A2677" s="89"/>
      <c r="B2677" s="13" t="s">
        <v>2910</v>
      </c>
      <c r="D2677" s="89"/>
      <c r="F2677" s="87"/>
      <c r="G2677" s="13" t="s">
        <v>220</v>
      </c>
      <c r="H2677" s="88"/>
      <c r="J2677" s="13" t="n">
        <v>40</v>
      </c>
      <c r="K2677" s="90"/>
      <c r="L2677" s="13" t="s">
        <v>190</v>
      </c>
    </row>
    <row r="2678" customFormat="false" ht="13.5" hidden="false" customHeight="false" outlineLevel="0" collapsed="false">
      <c r="A2678" s="89"/>
      <c r="B2678" s="13" t="s">
        <v>2911</v>
      </c>
      <c r="D2678" s="89"/>
      <c r="F2678" s="87"/>
      <c r="G2678" s="13" t="s">
        <v>215</v>
      </c>
      <c r="H2678" s="88"/>
      <c r="J2678" s="13" t="s">
        <v>216</v>
      </c>
      <c r="K2678" s="90"/>
      <c r="L2678" s="13" t="s">
        <v>190</v>
      </c>
    </row>
    <row r="2679" customFormat="false" ht="13.5" hidden="false" customHeight="false" outlineLevel="0" collapsed="false">
      <c r="A2679" s="89"/>
      <c r="B2679" s="13" t="s">
        <v>2912</v>
      </c>
      <c r="D2679" s="89"/>
      <c r="F2679" s="87"/>
      <c r="G2679" s="13" t="s">
        <v>224</v>
      </c>
      <c r="H2679" s="88"/>
      <c r="J2679" s="13" t="n">
        <v>20</v>
      </c>
      <c r="K2679" s="90"/>
      <c r="L2679" s="13" t="s">
        <v>195</v>
      </c>
    </row>
    <row r="2680" customFormat="false" ht="13.5" hidden="false" customHeight="false" outlineLevel="0" collapsed="false">
      <c r="A2680" s="89"/>
      <c r="B2680" s="13" t="s">
        <v>2913</v>
      </c>
      <c r="D2680" s="89"/>
      <c r="F2680" s="87"/>
      <c r="G2680" s="13" t="s">
        <v>215</v>
      </c>
      <c r="H2680" s="88"/>
      <c r="J2680" s="13" t="s">
        <v>216</v>
      </c>
      <c r="K2680" s="90"/>
      <c r="L2680" s="13" t="s">
        <v>190</v>
      </c>
    </row>
    <row r="2681" customFormat="false" ht="13.5" hidden="false" customHeight="false" outlineLevel="0" collapsed="false">
      <c r="A2681" s="89"/>
      <c r="B2681" s="13" t="s">
        <v>2914</v>
      </c>
      <c r="D2681" s="89"/>
      <c r="F2681" s="87"/>
      <c r="G2681" s="13" t="s">
        <v>215</v>
      </c>
      <c r="H2681" s="88"/>
      <c r="J2681" s="13" t="s">
        <v>216</v>
      </c>
      <c r="K2681" s="90"/>
      <c r="L2681" s="13" t="s">
        <v>190</v>
      </c>
    </row>
    <row r="2682" customFormat="false" ht="13.5" hidden="false" customHeight="false" outlineLevel="0" collapsed="false">
      <c r="A2682" s="89"/>
      <c r="B2682" s="13" t="s">
        <v>2915</v>
      </c>
      <c r="D2682" s="89"/>
      <c r="F2682" s="87"/>
      <c r="G2682" s="13" t="s">
        <v>218</v>
      </c>
      <c r="H2682" s="88"/>
      <c r="J2682" s="13" t="s">
        <v>216</v>
      </c>
      <c r="K2682" s="90"/>
      <c r="L2682" s="13" t="s">
        <v>190</v>
      </c>
    </row>
    <row r="2683" customFormat="false" ht="13.5" hidden="false" customHeight="false" outlineLevel="0" collapsed="false">
      <c r="A2683" s="89"/>
      <c r="B2683" s="13" t="s">
        <v>2916</v>
      </c>
      <c r="D2683" s="89"/>
      <c r="F2683" s="87"/>
      <c r="G2683" s="13" t="s">
        <v>220</v>
      </c>
      <c r="H2683" s="88"/>
      <c r="J2683" s="13" t="s">
        <v>216</v>
      </c>
      <c r="K2683" s="90"/>
      <c r="L2683" s="13" t="s">
        <v>190</v>
      </c>
    </row>
    <row r="2684" customFormat="false" ht="13.5" hidden="false" customHeight="false" outlineLevel="0" collapsed="false">
      <c r="A2684" s="89"/>
      <c r="B2684" s="13" t="s">
        <v>2917</v>
      </c>
      <c r="D2684" s="89"/>
      <c r="F2684" s="87"/>
      <c r="G2684" s="13" t="s">
        <v>224</v>
      </c>
      <c r="H2684" s="88"/>
      <c r="J2684" s="13" t="n">
        <v>40</v>
      </c>
      <c r="K2684" s="90"/>
      <c r="L2684" s="13" t="s">
        <v>190</v>
      </c>
    </row>
    <row r="2685" customFormat="false" ht="13.5" hidden="false" customHeight="false" outlineLevel="0" collapsed="false">
      <c r="A2685" s="89"/>
      <c r="B2685" s="13" t="s">
        <v>2918</v>
      </c>
      <c r="D2685" s="89"/>
      <c r="F2685" s="87"/>
      <c r="G2685" s="13" t="s">
        <v>220</v>
      </c>
      <c r="H2685" s="88"/>
      <c r="J2685" s="13" t="s">
        <v>216</v>
      </c>
      <c r="K2685" s="90"/>
      <c r="L2685" s="13" t="s">
        <v>190</v>
      </c>
    </row>
    <row r="2686" customFormat="false" ht="13.5" hidden="false" customHeight="false" outlineLevel="0" collapsed="false">
      <c r="A2686" s="89"/>
      <c r="B2686" s="13" t="s">
        <v>2919</v>
      </c>
      <c r="D2686" s="89"/>
      <c r="F2686" s="87"/>
      <c r="G2686" s="13" t="s">
        <v>215</v>
      </c>
      <c r="H2686" s="88"/>
      <c r="J2686" s="13" t="s">
        <v>216</v>
      </c>
      <c r="K2686" s="90"/>
      <c r="L2686" s="13" t="s">
        <v>190</v>
      </c>
    </row>
    <row r="2687" customFormat="false" ht="13.5" hidden="false" customHeight="false" outlineLevel="0" collapsed="false">
      <c r="A2687" s="89"/>
      <c r="B2687" s="13" t="s">
        <v>2920</v>
      </c>
      <c r="D2687" s="89"/>
      <c r="F2687" s="87"/>
      <c r="G2687" s="13" t="s">
        <v>218</v>
      </c>
      <c r="H2687" s="88"/>
      <c r="J2687" s="13" t="n">
        <v>40</v>
      </c>
      <c r="K2687" s="90"/>
      <c r="L2687" s="13" t="s">
        <v>190</v>
      </c>
    </row>
    <row r="2688" customFormat="false" ht="13.5" hidden="false" customHeight="false" outlineLevel="0" collapsed="false">
      <c r="A2688" s="89"/>
      <c r="B2688" s="13" t="s">
        <v>2921</v>
      </c>
      <c r="D2688" s="89"/>
      <c r="F2688" s="87"/>
      <c r="G2688" s="13" t="s">
        <v>215</v>
      </c>
      <c r="H2688" s="88"/>
      <c r="J2688" s="13" t="s">
        <v>216</v>
      </c>
      <c r="K2688" s="90"/>
      <c r="L2688" s="13" t="s">
        <v>190</v>
      </c>
    </row>
    <row r="2689" customFormat="false" ht="13.5" hidden="false" customHeight="false" outlineLevel="0" collapsed="false">
      <c r="A2689" s="89"/>
      <c r="B2689" s="13" t="s">
        <v>2922</v>
      </c>
      <c r="D2689" s="89"/>
      <c r="F2689" s="87"/>
      <c r="G2689" s="13" t="s">
        <v>251</v>
      </c>
      <c r="H2689" s="88"/>
      <c r="J2689" s="13" t="s">
        <v>216</v>
      </c>
      <c r="K2689" s="90"/>
      <c r="L2689" s="13" t="s">
        <v>195</v>
      </c>
    </row>
    <row r="2690" customFormat="false" ht="13.5" hidden="false" customHeight="false" outlineLevel="0" collapsed="false">
      <c r="A2690" s="89"/>
      <c r="B2690" s="13" t="s">
        <v>2923</v>
      </c>
      <c r="D2690" s="89"/>
      <c r="F2690" s="87"/>
      <c r="G2690" s="13" t="s">
        <v>220</v>
      </c>
      <c r="H2690" s="88"/>
      <c r="J2690" s="13" t="s">
        <v>216</v>
      </c>
      <c r="K2690" s="90"/>
      <c r="L2690" s="13" t="s">
        <v>190</v>
      </c>
    </row>
    <row r="2691" customFormat="false" ht="13.5" hidden="false" customHeight="false" outlineLevel="0" collapsed="false">
      <c r="A2691" s="89"/>
      <c r="B2691" s="13" t="s">
        <v>2924</v>
      </c>
      <c r="D2691" s="89"/>
      <c r="F2691" s="87"/>
      <c r="G2691" s="13" t="s">
        <v>224</v>
      </c>
      <c r="H2691" s="88"/>
      <c r="J2691" s="13" t="n">
        <v>20</v>
      </c>
      <c r="K2691" s="90"/>
      <c r="L2691" s="13" t="s">
        <v>195</v>
      </c>
    </row>
    <row r="2692" customFormat="false" ht="13.5" hidden="false" customHeight="false" outlineLevel="0" collapsed="false">
      <c r="A2692" s="89"/>
      <c r="B2692" s="13" t="s">
        <v>2925</v>
      </c>
      <c r="D2692" s="89"/>
      <c r="F2692" s="87"/>
      <c r="G2692" s="13" t="s">
        <v>222</v>
      </c>
      <c r="H2692" s="88"/>
      <c r="J2692" s="13" t="s">
        <v>216</v>
      </c>
      <c r="K2692" s="90"/>
      <c r="L2692" s="13" t="s">
        <v>190</v>
      </c>
    </row>
    <row r="2693" customFormat="false" ht="13.5" hidden="false" customHeight="false" outlineLevel="0" collapsed="false">
      <c r="A2693" s="89"/>
      <c r="B2693" s="13" t="s">
        <v>2926</v>
      </c>
      <c r="D2693" s="89"/>
      <c r="F2693" s="87"/>
      <c r="G2693" s="13" t="s">
        <v>224</v>
      </c>
      <c r="H2693" s="88"/>
      <c r="J2693" s="13" t="n">
        <v>40</v>
      </c>
      <c r="K2693" s="90"/>
      <c r="L2693" s="13" t="s">
        <v>190</v>
      </c>
    </row>
    <row r="2694" customFormat="false" ht="13.5" hidden="false" customHeight="false" outlineLevel="0" collapsed="false">
      <c r="A2694" s="89"/>
      <c r="B2694" s="13" t="s">
        <v>2927</v>
      </c>
      <c r="D2694" s="89"/>
      <c r="F2694" s="87"/>
      <c r="G2694" s="13" t="s">
        <v>224</v>
      </c>
      <c r="H2694" s="88"/>
      <c r="J2694" s="13" t="n">
        <v>40</v>
      </c>
      <c r="K2694" s="90"/>
      <c r="L2694" s="13" t="s">
        <v>195</v>
      </c>
    </row>
    <row r="2695" customFormat="false" ht="13.5" hidden="false" customHeight="false" outlineLevel="0" collapsed="false">
      <c r="A2695" s="89"/>
      <c r="B2695" s="13" t="s">
        <v>2928</v>
      </c>
      <c r="D2695" s="89"/>
      <c r="F2695" s="87"/>
      <c r="G2695" s="13" t="s">
        <v>222</v>
      </c>
      <c r="H2695" s="88"/>
      <c r="J2695" s="13" t="n">
        <v>20</v>
      </c>
      <c r="K2695" s="90"/>
      <c r="L2695" s="13" t="s">
        <v>190</v>
      </c>
    </row>
    <row r="2696" customFormat="false" ht="13.5" hidden="false" customHeight="false" outlineLevel="0" collapsed="false">
      <c r="A2696" s="89"/>
      <c r="B2696" s="13" t="s">
        <v>2929</v>
      </c>
      <c r="D2696" s="89"/>
      <c r="F2696" s="87"/>
      <c r="G2696" s="13" t="s">
        <v>220</v>
      </c>
      <c r="H2696" s="88"/>
      <c r="J2696" s="13" t="s">
        <v>216</v>
      </c>
      <c r="K2696" s="90"/>
      <c r="L2696" s="13" t="s">
        <v>190</v>
      </c>
    </row>
    <row r="2697" customFormat="false" ht="13.5" hidden="false" customHeight="false" outlineLevel="0" collapsed="false">
      <c r="A2697" s="89"/>
      <c r="B2697" s="13" t="s">
        <v>2930</v>
      </c>
      <c r="D2697" s="89"/>
      <c r="F2697" s="87"/>
      <c r="G2697" s="13" t="s">
        <v>224</v>
      </c>
      <c r="H2697" s="88"/>
      <c r="J2697" s="13" t="n">
        <v>40</v>
      </c>
      <c r="K2697" s="90"/>
      <c r="L2697" s="13" t="s">
        <v>195</v>
      </c>
    </row>
    <row r="2698" customFormat="false" ht="13.5" hidden="false" customHeight="false" outlineLevel="0" collapsed="false">
      <c r="A2698" s="89"/>
      <c r="B2698" s="13" t="s">
        <v>2931</v>
      </c>
      <c r="D2698" s="89"/>
      <c r="F2698" s="87"/>
      <c r="G2698" s="13" t="s">
        <v>218</v>
      </c>
      <c r="H2698" s="88"/>
      <c r="J2698" s="13" t="s">
        <v>216</v>
      </c>
      <c r="K2698" s="90"/>
      <c r="L2698" s="13" t="s">
        <v>190</v>
      </c>
    </row>
    <row r="2699" customFormat="false" ht="13.5" hidden="false" customHeight="false" outlineLevel="0" collapsed="false">
      <c r="A2699" s="89"/>
      <c r="B2699" s="13" t="s">
        <v>2932</v>
      </c>
      <c r="D2699" s="89"/>
      <c r="F2699" s="87"/>
      <c r="G2699" s="13" t="s">
        <v>220</v>
      </c>
      <c r="H2699" s="88"/>
      <c r="J2699" s="13" t="s">
        <v>216</v>
      </c>
      <c r="K2699" s="90"/>
      <c r="L2699" s="13" t="s">
        <v>190</v>
      </c>
    </row>
    <row r="2700" customFormat="false" ht="13.5" hidden="false" customHeight="false" outlineLevel="0" collapsed="false">
      <c r="A2700" s="89"/>
      <c r="B2700" s="13" t="s">
        <v>2933</v>
      </c>
      <c r="D2700" s="89"/>
      <c r="F2700" s="87"/>
      <c r="G2700" s="13" t="s">
        <v>215</v>
      </c>
      <c r="H2700" s="88"/>
      <c r="J2700" s="13" t="s">
        <v>216</v>
      </c>
      <c r="K2700" s="90"/>
      <c r="L2700" s="13" t="s">
        <v>190</v>
      </c>
    </row>
    <row r="2701" customFormat="false" ht="13.5" hidden="false" customHeight="false" outlineLevel="0" collapsed="false">
      <c r="A2701" s="89"/>
      <c r="B2701" s="13" t="s">
        <v>2934</v>
      </c>
      <c r="D2701" s="89"/>
      <c r="F2701" s="87"/>
      <c r="G2701" s="13" t="s">
        <v>900</v>
      </c>
      <c r="H2701" s="88"/>
      <c r="J2701" s="13" t="s">
        <v>216</v>
      </c>
      <c r="K2701" s="90"/>
      <c r="L2701" s="13" t="s">
        <v>195</v>
      </c>
    </row>
    <row r="2702" customFormat="false" ht="13.5" hidden="false" customHeight="false" outlineLevel="0" collapsed="false">
      <c r="A2702" s="89"/>
      <c r="B2702" s="13" t="s">
        <v>2935</v>
      </c>
      <c r="D2702" s="89"/>
      <c r="F2702" s="87"/>
      <c r="G2702" s="13" t="s">
        <v>215</v>
      </c>
      <c r="H2702" s="88"/>
      <c r="J2702" s="13" t="s">
        <v>216</v>
      </c>
      <c r="K2702" s="90"/>
      <c r="L2702" s="13" t="s">
        <v>190</v>
      </c>
    </row>
    <row r="2703" customFormat="false" ht="13.5" hidden="false" customHeight="false" outlineLevel="0" collapsed="false">
      <c r="A2703" s="89"/>
      <c r="B2703" s="13" t="s">
        <v>2936</v>
      </c>
      <c r="D2703" s="89"/>
      <c r="F2703" s="87"/>
      <c r="G2703" s="13" t="s">
        <v>220</v>
      </c>
      <c r="H2703" s="88"/>
      <c r="J2703" s="13" t="s">
        <v>216</v>
      </c>
      <c r="K2703" s="90"/>
      <c r="L2703" s="13" t="s">
        <v>190</v>
      </c>
    </row>
    <row r="2704" customFormat="false" ht="13.5" hidden="false" customHeight="false" outlineLevel="0" collapsed="false">
      <c r="A2704" s="89"/>
      <c r="B2704" s="13" t="s">
        <v>2937</v>
      </c>
      <c r="D2704" s="89"/>
      <c r="F2704" s="87"/>
      <c r="G2704" s="13" t="s">
        <v>222</v>
      </c>
      <c r="H2704" s="88"/>
      <c r="J2704" s="13" t="s">
        <v>216</v>
      </c>
      <c r="K2704" s="90"/>
      <c r="L2704" s="13" t="s">
        <v>190</v>
      </c>
    </row>
    <row r="2705" customFormat="false" ht="13.5" hidden="false" customHeight="false" outlineLevel="0" collapsed="false">
      <c r="A2705" s="89"/>
      <c r="B2705" s="13" t="s">
        <v>2938</v>
      </c>
      <c r="D2705" s="89"/>
      <c r="F2705" s="87"/>
      <c r="G2705" s="13" t="s">
        <v>222</v>
      </c>
      <c r="H2705" s="88"/>
      <c r="J2705" s="13" t="s">
        <v>216</v>
      </c>
      <c r="K2705" s="90"/>
      <c r="L2705" s="13" t="s">
        <v>190</v>
      </c>
    </row>
    <row r="2706" customFormat="false" ht="13.5" hidden="false" customHeight="false" outlineLevel="0" collapsed="false">
      <c r="A2706" s="89"/>
      <c r="B2706" s="13" t="s">
        <v>2939</v>
      </c>
      <c r="D2706" s="89"/>
      <c r="F2706" s="87"/>
      <c r="G2706" s="13" t="s">
        <v>222</v>
      </c>
      <c r="H2706" s="88"/>
      <c r="J2706" s="13" t="s">
        <v>216</v>
      </c>
      <c r="K2706" s="90"/>
      <c r="L2706" s="13" t="s">
        <v>190</v>
      </c>
    </row>
    <row r="2707" customFormat="false" ht="13.5" hidden="false" customHeight="false" outlineLevel="0" collapsed="false">
      <c r="A2707" s="89"/>
      <c r="B2707" s="13" t="s">
        <v>2940</v>
      </c>
      <c r="D2707" s="89"/>
      <c r="F2707" s="87"/>
      <c r="G2707" s="13" t="s">
        <v>220</v>
      </c>
      <c r="H2707" s="88"/>
      <c r="J2707" s="13" t="s">
        <v>216</v>
      </c>
      <c r="K2707" s="90"/>
      <c r="L2707" s="13" t="s">
        <v>190</v>
      </c>
    </row>
    <row r="2708" customFormat="false" ht="13.5" hidden="false" customHeight="false" outlineLevel="0" collapsed="false">
      <c r="A2708" s="89"/>
      <c r="B2708" s="13" t="s">
        <v>2941</v>
      </c>
      <c r="D2708" s="89"/>
      <c r="F2708" s="87"/>
      <c r="G2708" s="13" t="s">
        <v>215</v>
      </c>
      <c r="H2708" s="88"/>
      <c r="J2708" s="13" t="s">
        <v>216</v>
      </c>
      <c r="K2708" s="90"/>
      <c r="L2708" s="13" t="s">
        <v>190</v>
      </c>
    </row>
    <row r="2709" customFormat="false" ht="13.5" hidden="false" customHeight="false" outlineLevel="0" collapsed="false">
      <c r="A2709" s="89"/>
      <c r="B2709" s="13" t="s">
        <v>2942</v>
      </c>
      <c r="D2709" s="89"/>
      <c r="F2709" s="87"/>
      <c r="G2709" s="13" t="s">
        <v>224</v>
      </c>
      <c r="H2709" s="88"/>
      <c r="J2709" s="13" t="n">
        <v>40</v>
      </c>
      <c r="K2709" s="90"/>
      <c r="L2709" s="13" t="s">
        <v>190</v>
      </c>
    </row>
    <row r="2710" customFormat="false" ht="13.5" hidden="false" customHeight="false" outlineLevel="0" collapsed="false">
      <c r="A2710" s="89"/>
      <c r="B2710" s="13" t="s">
        <v>2943</v>
      </c>
      <c r="D2710" s="89"/>
      <c r="F2710" s="87"/>
      <c r="G2710" s="13" t="s">
        <v>215</v>
      </c>
      <c r="H2710" s="88"/>
      <c r="J2710" s="13" t="s">
        <v>216</v>
      </c>
      <c r="K2710" s="90"/>
      <c r="L2710" s="13" t="s">
        <v>190</v>
      </c>
    </row>
    <row r="2711" customFormat="false" ht="13.5" hidden="false" customHeight="false" outlineLevel="0" collapsed="false">
      <c r="A2711" s="89"/>
      <c r="B2711" s="13" t="s">
        <v>2944</v>
      </c>
      <c r="D2711" s="89"/>
      <c r="F2711" s="87"/>
      <c r="G2711" s="13" t="s">
        <v>224</v>
      </c>
      <c r="H2711" s="88"/>
      <c r="J2711" s="13" t="n">
        <v>40</v>
      </c>
      <c r="K2711" s="90"/>
      <c r="L2711" s="13" t="s">
        <v>190</v>
      </c>
    </row>
    <row r="2712" customFormat="false" ht="13.5" hidden="false" customHeight="false" outlineLevel="0" collapsed="false">
      <c r="A2712" s="89"/>
      <c r="B2712" s="13" t="s">
        <v>2945</v>
      </c>
      <c r="D2712" s="89"/>
      <c r="F2712" s="87"/>
      <c r="G2712" s="13" t="s">
        <v>222</v>
      </c>
      <c r="H2712" s="88"/>
      <c r="J2712" s="13" t="s">
        <v>216</v>
      </c>
      <c r="K2712" s="90"/>
      <c r="L2712" s="13" t="s">
        <v>190</v>
      </c>
    </row>
    <row r="2713" customFormat="false" ht="13.5" hidden="false" customHeight="false" outlineLevel="0" collapsed="false">
      <c r="A2713" s="89"/>
      <c r="B2713" s="13" t="s">
        <v>2946</v>
      </c>
      <c r="D2713" s="89"/>
      <c r="F2713" s="87"/>
      <c r="G2713" s="13" t="s">
        <v>224</v>
      </c>
      <c r="H2713" s="88"/>
      <c r="J2713" s="13" t="n">
        <v>40</v>
      </c>
      <c r="K2713" s="90"/>
      <c r="L2713" s="13" t="s">
        <v>195</v>
      </c>
    </row>
    <row r="2714" customFormat="false" ht="13.5" hidden="false" customHeight="false" outlineLevel="0" collapsed="false">
      <c r="A2714" s="89"/>
      <c r="B2714" s="13" t="s">
        <v>2947</v>
      </c>
      <c r="D2714" s="89"/>
      <c r="F2714" s="87"/>
      <c r="G2714" s="13" t="s">
        <v>215</v>
      </c>
      <c r="H2714" s="88"/>
      <c r="J2714" s="13" t="s">
        <v>216</v>
      </c>
      <c r="K2714" s="90"/>
      <c r="L2714" s="13" t="s">
        <v>190</v>
      </c>
    </row>
    <row r="2715" customFormat="false" ht="13.5" hidden="false" customHeight="false" outlineLevel="0" collapsed="false">
      <c r="A2715" s="89"/>
      <c r="B2715" s="13" t="s">
        <v>2948</v>
      </c>
      <c r="D2715" s="89"/>
      <c r="F2715" s="87"/>
      <c r="G2715" s="13" t="s">
        <v>215</v>
      </c>
      <c r="H2715" s="88"/>
      <c r="J2715" s="13" t="s">
        <v>216</v>
      </c>
      <c r="K2715" s="90"/>
      <c r="L2715" s="13" t="s">
        <v>190</v>
      </c>
    </row>
    <row r="2716" customFormat="false" ht="13.5" hidden="false" customHeight="false" outlineLevel="0" collapsed="false">
      <c r="A2716" s="89"/>
      <c r="B2716" s="13" t="s">
        <v>2949</v>
      </c>
      <c r="D2716" s="89"/>
      <c r="F2716" s="87"/>
      <c r="G2716" s="13" t="s">
        <v>222</v>
      </c>
      <c r="H2716" s="88"/>
      <c r="J2716" s="13" t="s">
        <v>216</v>
      </c>
      <c r="K2716" s="90"/>
      <c r="L2716" s="13" t="s">
        <v>190</v>
      </c>
    </row>
    <row r="2717" customFormat="false" ht="13.5" hidden="false" customHeight="false" outlineLevel="0" collapsed="false">
      <c r="A2717" s="89"/>
      <c r="B2717" s="13" t="s">
        <v>2950</v>
      </c>
      <c r="D2717" s="89"/>
      <c r="F2717" s="87"/>
      <c r="G2717" s="13" t="s">
        <v>220</v>
      </c>
      <c r="H2717" s="88"/>
      <c r="J2717" s="13" t="s">
        <v>216</v>
      </c>
      <c r="K2717" s="90"/>
      <c r="L2717" s="13" t="s">
        <v>190</v>
      </c>
    </row>
    <row r="2718" customFormat="false" ht="13.5" hidden="false" customHeight="false" outlineLevel="0" collapsed="false">
      <c r="A2718" s="89"/>
      <c r="B2718" s="13" t="s">
        <v>2951</v>
      </c>
      <c r="D2718" s="89"/>
      <c r="F2718" s="87"/>
      <c r="G2718" s="13" t="s">
        <v>220</v>
      </c>
      <c r="H2718" s="88"/>
      <c r="J2718" s="13" t="s">
        <v>216</v>
      </c>
      <c r="K2718" s="90"/>
      <c r="L2718" s="13" t="s">
        <v>195</v>
      </c>
    </row>
    <row r="2719" customFormat="false" ht="13.5" hidden="false" customHeight="false" outlineLevel="0" collapsed="false">
      <c r="A2719" s="89"/>
      <c r="B2719" s="13" t="s">
        <v>2952</v>
      </c>
      <c r="D2719" s="89"/>
      <c r="F2719" s="87"/>
      <c r="G2719" s="13" t="s">
        <v>215</v>
      </c>
      <c r="H2719" s="88"/>
      <c r="J2719" s="13" t="s">
        <v>216</v>
      </c>
      <c r="K2719" s="90"/>
      <c r="L2719" s="13" t="s">
        <v>190</v>
      </c>
    </row>
    <row r="2720" customFormat="false" ht="13.5" hidden="false" customHeight="false" outlineLevel="0" collapsed="false">
      <c r="A2720" s="89"/>
      <c r="B2720" s="13" t="s">
        <v>2953</v>
      </c>
      <c r="D2720" s="89"/>
      <c r="F2720" s="87"/>
      <c r="G2720" s="13" t="s">
        <v>215</v>
      </c>
      <c r="H2720" s="88"/>
      <c r="J2720" s="13" t="s">
        <v>216</v>
      </c>
      <c r="K2720" s="90"/>
      <c r="L2720" s="13" t="s">
        <v>190</v>
      </c>
    </row>
    <row r="2721" customFormat="false" ht="13.5" hidden="false" customHeight="false" outlineLevel="0" collapsed="false">
      <c r="A2721" s="89"/>
      <c r="B2721" s="13" t="s">
        <v>2954</v>
      </c>
      <c r="D2721" s="89"/>
      <c r="F2721" s="87"/>
      <c r="G2721" s="13" t="s">
        <v>220</v>
      </c>
      <c r="H2721" s="88"/>
      <c r="J2721" s="13" t="s">
        <v>216</v>
      </c>
      <c r="K2721" s="90"/>
      <c r="L2721" s="13" t="s">
        <v>190</v>
      </c>
    </row>
    <row r="2722" customFormat="false" ht="13.5" hidden="false" customHeight="false" outlineLevel="0" collapsed="false">
      <c r="A2722" s="89"/>
      <c r="B2722" s="13" t="s">
        <v>2955</v>
      </c>
      <c r="D2722" s="89"/>
      <c r="F2722" s="87"/>
      <c r="G2722" s="13" t="s">
        <v>215</v>
      </c>
      <c r="H2722" s="88"/>
      <c r="J2722" s="13" t="s">
        <v>216</v>
      </c>
      <c r="K2722" s="90"/>
      <c r="L2722" s="13" t="s">
        <v>190</v>
      </c>
    </row>
    <row r="2723" customFormat="false" ht="13.5" hidden="false" customHeight="false" outlineLevel="0" collapsed="false">
      <c r="A2723" s="89"/>
      <c r="B2723" s="13" t="s">
        <v>2956</v>
      </c>
      <c r="D2723" s="89"/>
      <c r="F2723" s="87"/>
      <c r="G2723" s="13" t="s">
        <v>215</v>
      </c>
      <c r="H2723" s="88"/>
      <c r="J2723" s="13" t="n">
        <v>40</v>
      </c>
      <c r="K2723" s="90"/>
      <c r="L2723" s="13" t="s">
        <v>190</v>
      </c>
    </row>
    <row r="2724" customFormat="false" ht="13.5" hidden="false" customHeight="false" outlineLevel="0" collapsed="false">
      <c r="A2724" s="89"/>
      <c r="B2724" s="13" t="s">
        <v>2957</v>
      </c>
      <c r="D2724" s="89"/>
      <c r="F2724" s="87"/>
      <c r="G2724" s="13" t="s">
        <v>570</v>
      </c>
      <c r="H2724" s="88"/>
      <c r="J2724" s="13" t="s">
        <v>216</v>
      </c>
      <c r="K2724" s="90"/>
      <c r="L2724" s="13" t="s">
        <v>190</v>
      </c>
    </row>
    <row r="2725" customFormat="false" ht="13.5" hidden="false" customHeight="false" outlineLevel="0" collapsed="false">
      <c r="A2725" s="89"/>
      <c r="B2725" s="13" t="s">
        <v>2958</v>
      </c>
      <c r="D2725" s="89"/>
      <c r="F2725" s="87"/>
      <c r="G2725" s="13" t="s">
        <v>215</v>
      </c>
      <c r="H2725" s="88"/>
      <c r="J2725" s="13" t="s">
        <v>216</v>
      </c>
      <c r="K2725" s="90"/>
      <c r="L2725" s="13" t="s">
        <v>190</v>
      </c>
    </row>
    <row r="2726" customFormat="false" ht="13.5" hidden="false" customHeight="false" outlineLevel="0" collapsed="false">
      <c r="A2726" s="89"/>
      <c r="B2726" s="13" t="s">
        <v>2959</v>
      </c>
      <c r="D2726" s="89"/>
      <c r="F2726" s="87"/>
      <c r="G2726" s="13" t="s">
        <v>218</v>
      </c>
      <c r="H2726" s="88"/>
      <c r="J2726" s="13" t="s">
        <v>216</v>
      </c>
      <c r="K2726" s="90"/>
      <c r="L2726" s="13" t="s">
        <v>190</v>
      </c>
    </row>
    <row r="2727" customFormat="false" ht="13.5" hidden="false" customHeight="false" outlineLevel="0" collapsed="false">
      <c r="A2727" s="89"/>
      <c r="B2727" s="13" t="s">
        <v>2960</v>
      </c>
      <c r="D2727" s="89"/>
      <c r="F2727" s="87"/>
      <c r="G2727" s="13" t="s">
        <v>220</v>
      </c>
      <c r="H2727" s="88"/>
      <c r="J2727" s="13" t="n">
        <v>40</v>
      </c>
      <c r="K2727" s="90"/>
      <c r="L2727" s="13" t="s">
        <v>190</v>
      </c>
    </row>
    <row r="2728" customFormat="false" ht="13.5" hidden="false" customHeight="false" outlineLevel="0" collapsed="false">
      <c r="A2728" s="89"/>
      <c r="B2728" s="13" t="s">
        <v>2961</v>
      </c>
      <c r="D2728" s="89"/>
      <c r="F2728" s="87"/>
      <c r="G2728" s="13" t="s">
        <v>215</v>
      </c>
      <c r="H2728" s="88"/>
      <c r="J2728" s="13" t="s">
        <v>216</v>
      </c>
      <c r="K2728" s="90"/>
      <c r="L2728" s="13" t="s">
        <v>190</v>
      </c>
    </row>
    <row r="2729" customFormat="false" ht="13.5" hidden="false" customHeight="false" outlineLevel="0" collapsed="false">
      <c r="A2729" s="89"/>
      <c r="B2729" s="13" t="s">
        <v>2962</v>
      </c>
      <c r="D2729" s="89"/>
      <c r="F2729" s="87"/>
      <c r="G2729" s="13" t="s">
        <v>222</v>
      </c>
      <c r="H2729" s="88"/>
      <c r="J2729" s="13" t="n">
        <v>20</v>
      </c>
      <c r="K2729" s="90"/>
      <c r="L2729" s="13" t="s">
        <v>190</v>
      </c>
    </row>
    <row r="2730" customFormat="false" ht="13.5" hidden="false" customHeight="false" outlineLevel="0" collapsed="false">
      <c r="A2730" s="89"/>
      <c r="B2730" s="13" t="s">
        <v>2963</v>
      </c>
      <c r="D2730" s="89"/>
      <c r="F2730" s="87"/>
      <c r="G2730" s="13" t="s">
        <v>215</v>
      </c>
      <c r="H2730" s="88"/>
      <c r="J2730" s="13" t="n">
        <v>40</v>
      </c>
      <c r="K2730" s="90"/>
      <c r="L2730" s="13" t="s">
        <v>190</v>
      </c>
    </row>
    <row r="2731" customFormat="false" ht="13.5" hidden="false" customHeight="false" outlineLevel="0" collapsed="false">
      <c r="A2731" s="89"/>
      <c r="B2731" s="13" t="s">
        <v>2964</v>
      </c>
      <c r="D2731" s="89"/>
      <c r="F2731" s="87"/>
      <c r="G2731" s="13" t="s">
        <v>224</v>
      </c>
      <c r="H2731" s="88"/>
      <c r="J2731" s="13" t="n">
        <v>20</v>
      </c>
      <c r="K2731" s="90"/>
      <c r="L2731" s="13" t="s">
        <v>197</v>
      </c>
    </row>
    <row r="2732" customFormat="false" ht="13.5" hidden="false" customHeight="false" outlineLevel="0" collapsed="false">
      <c r="A2732" s="89"/>
      <c r="B2732" s="13" t="s">
        <v>2965</v>
      </c>
      <c r="D2732" s="89"/>
      <c r="F2732" s="87"/>
      <c r="G2732" s="13" t="s">
        <v>220</v>
      </c>
      <c r="H2732" s="88"/>
      <c r="J2732" s="13" t="s">
        <v>216</v>
      </c>
      <c r="K2732" s="90"/>
      <c r="L2732" s="13" t="s">
        <v>190</v>
      </c>
    </row>
    <row r="2733" customFormat="false" ht="13.5" hidden="false" customHeight="false" outlineLevel="0" collapsed="false">
      <c r="A2733" s="89"/>
      <c r="B2733" s="13" t="s">
        <v>2966</v>
      </c>
      <c r="D2733" s="89"/>
      <c r="F2733" s="87"/>
      <c r="G2733" s="13" t="s">
        <v>222</v>
      </c>
      <c r="H2733" s="88"/>
      <c r="J2733" s="13" t="s">
        <v>216</v>
      </c>
      <c r="K2733" s="90"/>
      <c r="L2733" s="13" t="s">
        <v>190</v>
      </c>
    </row>
    <row r="2734" customFormat="false" ht="13.5" hidden="false" customHeight="false" outlineLevel="0" collapsed="false">
      <c r="A2734" s="89"/>
      <c r="B2734" s="13" t="s">
        <v>2967</v>
      </c>
      <c r="D2734" s="89"/>
      <c r="F2734" s="87"/>
      <c r="G2734" s="13" t="s">
        <v>220</v>
      </c>
      <c r="H2734" s="88"/>
      <c r="J2734" s="13" t="s">
        <v>216</v>
      </c>
      <c r="K2734" s="90"/>
      <c r="L2734" s="13" t="s">
        <v>190</v>
      </c>
    </row>
    <row r="2735" customFormat="false" ht="13.5" hidden="false" customHeight="false" outlineLevel="0" collapsed="false">
      <c r="A2735" s="89"/>
      <c r="B2735" s="13" t="s">
        <v>2968</v>
      </c>
      <c r="D2735" s="89"/>
      <c r="F2735" s="87"/>
      <c r="G2735" s="13" t="s">
        <v>220</v>
      </c>
      <c r="H2735" s="88"/>
      <c r="J2735" s="13" t="s">
        <v>216</v>
      </c>
      <c r="K2735" s="90"/>
      <c r="L2735" s="13" t="s">
        <v>190</v>
      </c>
    </row>
    <row r="2736" customFormat="false" ht="13.5" hidden="false" customHeight="false" outlineLevel="0" collapsed="false">
      <c r="A2736" s="89"/>
      <c r="B2736" s="13" t="s">
        <v>2969</v>
      </c>
      <c r="D2736" s="89"/>
      <c r="F2736" s="87"/>
      <c r="G2736" s="13" t="s">
        <v>215</v>
      </c>
      <c r="H2736" s="88"/>
      <c r="J2736" s="13" t="s">
        <v>216</v>
      </c>
      <c r="K2736" s="90"/>
      <c r="L2736" s="13" t="s">
        <v>190</v>
      </c>
    </row>
    <row r="2737" customFormat="false" ht="13.5" hidden="false" customHeight="false" outlineLevel="0" collapsed="false">
      <c r="A2737" s="89"/>
      <c r="B2737" s="13" t="s">
        <v>2970</v>
      </c>
      <c r="D2737" s="89"/>
      <c r="F2737" s="87"/>
      <c r="G2737" s="13" t="s">
        <v>222</v>
      </c>
      <c r="H2737" s="88"/>
      <c r="J2737" s="13" t="s">
        <v>216</v>
      </c>
      <c r="K2737" s="90"/>
      <c r="L2737" s="13" t="s">
        <v>190</v>
      </c>
    </row>
    <row r="2738" customFormat="false" ht="13.5" hidden="false" customHeight="false" outlineLevel="0" collapsed="false">
      <c r="A2738" s="89"/>
      <c r="B2738" s="13" t="s">
        <v>2971</v>
      </c>
      <c r="D2738" s="89"/>
      <c r="F2738" s="87"/>
      <c r="G2738" s="13" t="s">
        <v>220</v>
      </c>
      <c r="H2738" s="88"/>
      <c r="J2738" s="13" t="n">
        <v>40</v>
      </c>
      <c r="K2738" s="90"/>
      <c r="L2738" s="13" t="s">
        <v>190</v>
      </c>
    </row>
    <row r="2739" customFormat="false" ht="13.5" hidden="false" customHeight="false" outlineLevel="0" collapsed="false">
      <c r="A2739" s="89"/>
      <c r="B2739" s="13" t="s">
        <v>2972</v>
      </c>
      <c r="D2739" s="89"/>
      <c r="F2739" s="87"/>
      <c r="G2739" s="13" t="s">
        <v>215</v>
      </c>
      <c r="H2739" s="88"/>
      <c r="J2739" s="13" t="n">
        <v>20</v>
      </c>
      <c r="K2739" s="90"/>
      <c r="L2739" s="13" t="s">
        <v>190</v>
      </c>
    </row>
    <row r="2740" customFormat="false" ht="13.5" hidden="false" customHeight="false" outlineLevel="0" collapsed="false">
      <c r="A2740" s="89"/>
      <c r="B2740" s="13" t="s">
        <v>2973</v>
      </c>
      <c r="D2740" s="89"/>
      <c r="F2740" s="87"/>
      <c r="G2740" s="13" t="s">
        <v>220</v>
      </c>
      <c r="H2740" s="88"/>
      <c r="J2740" s="13" t="s">
        <v>216</v>
      </c>
      <c r="K2740" s="90"/>
      <c r="L2740" s="13" t="s">
        <v>190</v>
      </c>
    </row>
    <row r="2741" customFormat="false" ht="13.5" hidden="false" customHeight="false" outlineLevel="0" collapsed="false">
      <c r="A2741" s="89"/>
      <c r="B2741" s="13" t="s">
        <v>2974</v>
      </c>
      <c r="D2741" s="89"/>
      <c r="F2741" s="87"/>
      <c r="G2741" s="13" t="s">
        <v>222</v>
      </c>
      <c r="H2741" s="88"/>
      <c r="J2741" s="13" t="s">
        <v>216</v>
      </c>
      <c r="K2741" s="90"/>
      <c r="L2741" s="13" t="s">
        <v>190</v>
      </c>
    </row>
    <row r="2742" customFormat="false" ht="13.5" hidden="false" customHeight="false" outlineLevel="0" collapsed="false">
      <c r="A2742" s="89"/>
      <c r="B2742" s="13" t="s">
        <v>2975</v>
      </c>
      <c r="D2742" s="89"/>
      <c r="F2742" s="87"/>
      <c r="G2742" s="13" t="s">
        <v>222</v>
      </c>
      <c r="H2742" s="88"/>
      <c r="J2742" s="13" t="s">
        <v>216</v>
      </c>
      <c r="K2742" s="90"/>
      <c r="L2742" s="13" t="s">
        <v>190</v>
      </c>
    </row>
    <row r="2743" customFormat="false" ht="13.5" hidden="false" customHeight="false" outlineLevel="0" collapsed="false">
      <c r="A2743" s="89"/>
      <c r="B2743" s="13" t="s">
        <v>2976</v>
      </c>
      <c r="D2743" s="89"/>
      <c r="F2743" s="87"/>
      <c r="G2743" s="13" t="s">
        <v>220</v>
      </c>
      <c r="H2743" s="88"/>
      <c r="J2743" s="13" t="s">
        <v>216</v>
      </c>
      <c r="K2743" s="90"/>
      <c r="L2743" s="13" t="s">
        <v>190</v>
      </c>
    </row>
    <row r="2744" customFormat="false" ht="13.5" hidden="false" customHeight="false" outlineLevel="0" collapsed="false">
      <c r="A2744" s="89"/>
      <c r="B2744" s="13" t="s">
        <v>2977</v>
      </c>
      <c r="D2744" s="89"/>
      <c r="F2744" s="87"/>
      <c r="G2744" s="13" t="s">
        <v>224</v>
      </c>
      <c r="H2744" s="88"/>
      <c r="J2744" s="13" t="n">
        <v>20</v>
      </c>
      <c r="K2744" s="90"/>
      <c r="L2744" s="13" t="s">
        <v>195</v>
      </c>
    </row>
    <row r="2745" customFormat="false" ht="13.5" hidden="false" customHeight="false" outlineLevel="0" collapsed="false">
      <c r="A2745" s="89"/>
      <c r="B2745" s="13" t="s">
        <v>2978</v>
      </c>
      <c r="D2745" s="89"/>
      <c r="F2745" s="87"/>
      <c r="G2745" s="13" t="s">
        <v>220</v>
      </c>
      <c r="H2745" s="88"/>
      <c r="J2745" s="13" t="s">
        <v>216</v>
      </c>
      <c r="K2745" s="90"/>
      <c r="L2745" s="13" t="s">
        <v>190</v>
      </c>
    </row>
    <row r="2746" customFormat="false" ht="13.5" hidden="false" customHeight="false" outlineLevel="0" collapsed="false">
      <c r="A2746" s="89"/>
      <c r="B2746" s="13" t="s">
        <v>2979</v>
      </c>
      <c r="D2746" s="89"/>
      <c r="F2746" s="87"/>
      <c r="G2746" s="13" t="s">
        <v>215</v>
      </c>
      <c r="H2746" s="88"/>
      <c r="J2746" s="13" t="s">
        <v>216</v>
      </c>
      <c r="K2746" s="90"/>
      <c r="L2746" s="13" t="s">
        <v>190</v>
      </c>
    </row>
    <row r="2747" customFormat="false" ht="13.5" hidden="false" customHeight="false" outlineLevel="0" collapsed="false">
      <c r="A2747" s="89"/>
      <c r="B2747" s="13" t="s">
        <v>2980</v>
      </c>
      <c r="D2747" s="89"/>
      <c r="F2747" s="87"/>
      <c r="G2747" s="13" t="s">
        <v>215</v>
      </c>
      <c r="H2747" s="88"/>
      <c r="J2747" s="13" t="s">
        <v>216</v>
      </c>
      <c r="K2747" s="90"/>
      <c r="L2747" s="13" t="s">
        <v>190</v>
      </c>
    </row>
    <row r="2748" customFormat="false" ht="13.5" hidden="false" customHeight="false" outlineLevel="0" collapsed="false">
      <c r="A2748" s="89"/>
      <c r="B2748" s="13" t="s">
        <v>2981</v>
      </c>
      <c r="D2748" s="89"/>
      <c r="F2748" s="87"/>
      <c r="G2748" s="13" t="s">
        <v>224</v>
      </c>
      <c r="H2748" s="88"/>
      <c r="J2748" s="13" t="n">
        <v>20</v>
      </c>
      <c r="K2748" s="90"/>
      <c r="L2748" s="13" t="s">
        <v>190</v>
      </c>
    </row>
    <row r="2749" customFormat="false" ht="13.5" hidden="false" customHeight="false" outlineLevel="0" collapsed="false">
      <c r="A2749" s="89"/>
      <c r="B2749" s="13" t="s">
        <v>2982</v>
      </c>
      <c r="D2749" s="89"/>
      <c r="F2749" s="87"/>
      <c r="G2749" s="13" t="s">
        <v>215</v>
      </c>
      <c r="H2749" s="88"/>
      <c r="J2749" s="13" t="s">
        <v>216</v>
      </c>
      <c r="K2749" s="90"/>
      <c r="L2749" s="13" t="s">
        <v>190</v>
      </c>
    </row>
    <row r="2750" customFormat="false" ht="13.5" hidden="false" customHeight="false" outlineLevel="0" collapsed="false">
      <c r="A2750" s="89"/>
      <c r="B2750" s="13" t="s">
        <v>2983</v>
      </c>
      <c r="D2750" s="89"/>
      <c r="F2750" s="87"/>
      <c r="G2750" s="13" t="s">
        <v>224</v>
      </c>
      <c r="H2750" s="88"/>
      <c r="J2750" s="13" t="n">
        <v>40</v>
      </c>
      <c r="K2750" s="90"/>
      <c r="L2750" s="13" t="s">
        <v>190</v>
      </c>
    </row>
    <row r="2751" customFormat="false" ht="13.5" hidden="false" customHeight="false" outlineLevel="0" collapsed="false">
      <c r="A2751" s="89"/>
      <c r="B2751" s="13" t="s">
        <v>2984</v>
      </c>
      <c r="D2751" s="89"/>
      <c r="F2751" s="87"/>
      <c r="G2751" s="13" t="s">
        <v>222</v>
      </c>
      <c r="H2751" s="88"/>
      <c r="J2751" s="13" t="n">
        <v>20</v>
      </c>
      <c r="K2751" s="90"/>
      <c r="L2751" s="13" t="s">
        <v>190</v>
      </c>
    </row>
    <row r="2752" customFormat="false" ht="13.5" hidden="false" customHeight="false" outlineLevel="0" collapsed="false">
      <c r="A2752" s="89"/>
      <c r="B2752" s="13" t="s">
        <v>2985</v>
      </c>
      <c r="D2752" s="89"/>
      <c r="F2752" s="87"/>
      <c r="G2752" s="13" t="s">
        <v>215</v>
      </c>
      <c r="H2752" s="88"/>
      <c r="J2752" s="13" t="s">
        <v>216</v>
      </c>
      <c r="K2752" s="90"/>
      <c r="L2752" s="13" t="s">
        <v>190</v>
      </c>
    </row>
    <row r="2753" customFormat="false" ht="13.5" hidden="false" customHeight="false" outlineLevel="0" collapsed="false">
      <c r="A2753" s="89"/>
      <c r="B2753" s="13" t="s">
        <v>2986</v>
      </c>
      <c r="D2753" s="89"/>
      <c r="F2753" s="87"/>
      <c r="G2753" s="13" t="s">
        <v>224</v>
      </c>
      <c r="H2753" s="88"/>
      <c r="J2753" s="13" t="n">
        <v>40</v>
      </c>
      <c r="K2753" s="90"/>
      <c r="L2753" s="13" t="s">
        <v>190</v>
      </c>
    </row>
    <row r="2754" customFormat="false" ht="13.5" hidden="false" customHeight="false" outlineLevel="0" collapsed="false">
      <c r="A2754" s="89"/>
      <c r="B2754" s="13" t="s">
        <v>2987</v>
      </c>
      <c r="D2754" s="89"/>
      <c r="F2754" s="87"/>
      <c r="G2754" s="13" t="s">
        <v>251</v>
      </c>
      <c r="H2754" s="88"/>
      <c r="J2754" s="13" t="s">
        <v>216</v>
      </c>
      <c r="K2754" s="90"/>
      <c r="L2754" s="13" t="s">
        <v>195</v>
      </c>
    </row>
    <row r="2755" customFormat="false" ht="13.5" hidden="false" customHeight="false" outlineLevel="0" collapsed="false">
      <c r="A2755" s="89"/>
      <c r="B2755" s="13" t="s">
        <v>2988</v>
      </c>
      <c r="D2755" s="89"/>
      <c r="F2755" s="87"/>
      <c r="G2755" s="13" t="s">
        <v>220</v>
      </c>
      <c r="H2755" s="88"/>
      <c r="J2755" s="13" t="s">
        <v>216</v>
      </c>
      <c r="K2755" s="90"/>
      <c r="L2755" s="13" t="s">
        <v>190</v>
      </c>
    </row>
    <row r="2756" customFormat="false" ht="13.5" hidden="false" customHeight="false" outlineLevel="0" collapsed="false">
      <c r="A2756" s="89"/>
      <c r="B2756" s="13" t="s">
        <v>2989</v>
      </c>
      <c r="D2756" s="89"/>
      <c r="F2756" s="87"/>
      <c r="G2756" s="13" t="s">
        <v>220</v>
      </c>
      <c r="H2756" s="88"/>
      <c r="J2756" s="13" t="n">
        <v>20</v>
      </c>
      <c r="K2756" s="90"/>
      <c r="L2756" s="13" t="s">
        <v>190</v>
      </c>
    </row>
    <row r="2757" customFormat="false" ht="13.5" hidden="false" customHeight="false" outlineLevel="0" collapsed="false">
      <c r="A2757" s="89"/>
      <c r="B2757" s="13" t="s">
        <v>2990</v>
      </c>
      <c r="D2757" s="89"/>
      <c r="F2757" s="87"/>
      <c r="G2757" s="13" t="s">
        <v>222</v>
      </c>
      <c r="H2757" s="88"/>
      <c r="J2757" s="13" t="s">
        <v>216</v>
      </c>
      <c r="K2757" s="90"/>
      <c r="L2757" s="13" t="s">
        <v>190</v>
      </c>
    </row>
    <row r="2758" customFormat="false" ht="13.5" hidden="false" customHeight="false" outlineLevel="0" collapsed="false">
      <c r="A2758" s="89"/>
      <c r="B2758" s="13" t="s">
        <v>2991</v>
      </c>
      <c r="D2758" s="89"/>
      <c r="F2758" s="87"/>
      <c r="G2758" s="13" t="s">
        <v>220</v>
      </c>
      <c r="H2758" s="88"/>
      <c r="J2758" s="13" t="s">
        <v>216</v>
      </c>
      <c r="K2758" s="90"/>
      <c r="L2758" s="13" t="s">
        <v>190</v>
      </c>
    </row>
    <row r="2759" customFormat="false" ht="13.5" hidden="false" customHeight="false" outlineLevel="0" collapsed="false">
      <c r="A2759" s="89"/>
      <c r="B2759" s="13" t="s">
        <v>2992</v>
      </c>
      <c r="D2759" s="89"/>
      <c r="F2759" s="87"/>
      <c r="G2759" s="13" t="s">
        <v>215</v>
      </c>
      <c r="H2759" s="88"/>
      <c r="J2759" s="13" t="s">
        <v>216</v>
      </c>
      <c r="K2759" s="90"/>
      <c r="L2759" s="13" t="s">
        <v>190</v>
      </c>
    </row>
    <row r="2760" customFormat="false" ht="13.5" hidden="false" customHeight="false" outlineLevel="0" collapsed="false">
      <c r="A2760" s="89"/>
      <c r="B2760" s="13" t="s">
        <v>2993</v>
      </c>
      <c r="D2760" s="89"/>
      <c r="F2760" s="87"/>
      <c r="G2760" s="13" t="s">
        <v>220</v>
      </c>
      <c r="H2760" s="88"/>
      <c r="J2760" s="13" t="s">
        <v>216</v>
      </c>
      <c r="K2760" s="90"/>
      <c r="L2760" s="13" t="s">
        <v>190</v>
      </c>
    </row>
    <row r="2761" customFormat="false" ht="13.5" hidden="false" customHeight="false" outlineLevel="0" collapsed="false">
      <c r="A2761" s="89"/>
      <c r="B2761" s="13" t="s">
        <v>2994</v>
      </c>
      <c r="D2761" s="89"/>
      <c r="F2761" s="87"/>
      <c r="G2761" s="13" t="s">
        <v>224</v>
      </c>
      <c r="H2761" s="88"/>
      <c r="J2761" s="13" t="n">
        <v>20</v>
      </c>
      <c r="K2761" s="90"/>
      <c r="L2761" s="13" t="s">
        <v>190</v>
      </c>
    </row>
    <row r="2762" customFormat="false" ht="13.5" hidden="false" customHeight="false" outlineLevel="0" collapsed="false">
      <c r="A2762" s="89"/>
      <c r="B2762" s="13" t="s">
        <v>2995</v>
      </c>
      <c r="D2762" s="89"/>
      <c r="F2762" s="87"/>
      <c r="G2762" s="13" t="s">
        <v>222</v>
      </c>
      <c r="H2762" s="88"/>
      <c r="J2762" s="13" t="n">
        <v>20</v>
      </c>
      <c r="K2762" s="90"/>
      <c r="L2762" s="13" t="s">
        <v>190</v>
      </c>
    </row>
    <row r="2763" customFormat="false" ht="13.5" hidden="false" customHeight="false" outlineLevel="0" collapsed="false">
      <c r="A2763" s="89"/>
      <c r="B2763" s="13" t="s">
        <v>2996</v>
      </c>
      <c r="D2763" s="89"/>
      <c r="F2763" s="87"/>
      <c r="G2763" s="13" t="s">
        <v>220</v>
      </c>
      <c r="H2763" s="88"/>
      <c r="J2763" s="13" t="s">
        <v>216</v>
      </c>
      <c r="K2763" s="90"/>
      <c r="L2763" s="13" t="s">
        <v>190</v>
      </c>
    </row>
    <row r="2764" customFormat="false" ht="13.5" hidden="false" customHeight="false" outlineLevel="0" collapsed="false">
      <c r="A2764" s="89"/>
      <c r="B2764" s="13" t="s">
        <v>2997</v>
      </c>
      <c r="D2764" s="89"/>
      <c r="F2764" s="87"/>
      <c r="G2764" s="13" t="s">
        <v>220</v>
      </c>
      <c r="H2764" s="88"/>
      <c r="J2764" s="13" t="s">
        <v>216</v>
      </c>
      <c r="K2764" s="90"/>
      <c r="L2764" s="13" t="s">
        <v>190</v>
      </c>
    </row>
    <row r="2765" customFormat="false" ht="13.5" hidden="false" customHeight="false" outlineLevel="0" collapsed="false">
      <c r="A2765" s="89"/>
      <c r="B2765" s="13" t="s">
        <v>2998</v>
      </c>
      <c r="D2765" s="89"/>
      <c r="F2765" s="87"/>
      <c r="G2765" s="13" t="s">
        <v>215</v>
      </c>
      <c r="H2765" s="88"/>
      <c r="J2765" s="13" t="s">
        <v>216</v>
      </c>
      <c r="K2765" s="90"/>
      <c r="L2765" s="13" t="s">
        <v>190</v>
      </c>
    </row>
    <row r="2766" customFormat="false" ht="13.5" hidden="false" customHeight="false" outlineLevel="0" collapsed="false">
      <c r="A2766" s="89"/>
      <c r="B2766" s="13" t="s">
        <v>2999</v>
      </c>
      <c r="D2766" s="89"/>
      <c r="F2766" s="87"/>
      <c r="G2766" s="13" t="s">
        <v>220</v>
      </c>
      <c r="H2766" s="88"/>
      <c r="J2766" s="13" t="s">
        <v>216</v>
      </c>
      <c r="K2766" s="90"/>
      <c r="L2766" s="13" t="s">
        <v>190</v>
      </c>
    </row>
    <row r="2767" customFormat="false" ht="13.5" hidden="false" customHeight="false" outlineLevel="0" collapsed="false">
      <c r="A2767" s="89"/>
      <c r="B2767" s="13" t="s">
        <v>3000</v>
      </c>
      <c r="D2767" s="89"/>
      <c r="F2767" s="87"/>
      <c r="G2767" s="13" t="s">
        <v>220</v>
      </c>
      <c r="H2767" s="88"/>
      <c r="J2767" s="13" t="s">
        <v>216</v>
      </c>
      <c r="K2767" s="90"/>
      <c r="L2767" s="13" t="s">
        <v>190</v>
      </c>
    </row>
    <row r="2768" customFormat="false" ht="13.5" hidden="false" customHeight="false" outlineLevel="0" collapsed="false">
      <c r="A2768" s="89"/>
      <c r="B2768" s="13" t="s">
        <v>3001</v>
      </c>
      <c r="D2768" s="89"/>
      <c r="F2768" s="87"/>
      <c r="G2768" s="13" t="s">
        <v>220</v>
      </c>
      <c r="H2768" s="88"/>
      <c r="J2768" s="13" t="s">
        <v>216</v>
      </c>
      <c r="K2768" s="90"/>
      <c r="L2768" s="13" t="s">
        <v>190</v>
      </c>
    </row>
    <row r="2769" customFormat="false" ht="13.5" hidden="false" customHeight="false" outlineLevel="0" collapsed="false">
      <c r="A2769" s="89"/>
      <c r="B2769" s="13" t="s">
        <v>3002</v>
      </c>
      <c r="D2769" s="89"/>
      <c r="F2769" s="87"/>
      <c r="G2769" s="13" t="s">
        <v>215</v>
      </c>
      <c r="H2769" s="88"/>
      <c r="J2769" s="13" t="s">
        <v>216</v>
      </c>
      <c r="L2769" s="13" t="s">
        <v>190</v>
      </c>
    </row>
    <row r="2770" customFormat="false" ht="13.5" hidden="false" customHeight="false" outlineLevel="0" collapsed="false">
      <c r="A2770" s="89"/>
      <c r="B2770" s="13" t="s">
        <v>3003</v>
      </c>
      <c r="D2770" s="89"/>
      <c r="F2770" s="87"/>
      <c r="G2770" s="13" t="s">
        <v>218</v>
      </c>
      <c r="H2770" s="88"/>
      <c r="J2770" s="13" t="s">
        <v>216</v>
      </c>
      <c r="K2770" s="90"/>
      <c r="L2770" s="13" t="s">
        <v>190</v>
      </c>
    </row>
    <row r="2771" customFormat="false" ht="13.5" hidden="false" customHeight="false" outlineLevel="0" collapsed="false">
      <c r="A2771" s="89"/>
      <c r="B2771" s="13" t="s">
        <v>3004</v>
      </c>
      <c r="D2771" s="89"/>
      <c r="F2771" s="87"/>
      <c r="G2771" s="13" t="s">
        <v>215</v>
      </c>
      <c r="H2771" s="88"/>
      <c r="J2771" s="13" t="s">
        <v>216</v>
      </c>
      <c r="K2771" s="90"/>
      <c r="L2771" s="13" t="s">
        <v>190</v>
      </c>
    </row>
    <row r="2772" customFormat="false" ht="13.5" hidden="false" customHeight="false" outlineLevel="0" collapsed="false">
      <c r="A2772" s="89"/>
      <c r="B2772" s="13" t="s">
        <v>3005</v>
      </c>
      <c r="D2772" s="89"/>
      <c r="F2772" s="87"/>
      <c r="G2772" s="13" t="s">
        <v>220</v>
      </c>
      <c r="H2772" s="88"/>
      <c r="J2772" s="13" t="s">
        <v>216</v>
      </c>
      <c r="K2772" s="90"/>
      <c r="L2772" s="13" t="s">
        <v>190</v>
      </c>
    </row>
    <row r="2773" customFormat="false" ht="13.5" hidden="false" customHeight="false" outlineLevel="0" collapsed="false">
      <c r="A2773" s="89"/>
      <c r="B2773" s="13" t="s">
        <v>3006</v>
      </c>
      <c r="D2773" s="89"/>
      <c r="F2773" s="87"/>
      <c r="G2773" s="13" t="s">
        <v>218</v>
      </c>
      <c r="H2773" s="88"/>
      <c r="J2773" s="13" t="s">
        <v>216</v>
      </c>
      <c r="K2773" s="90"/>
      <c r="L2773" s="13" t="s">
        <v>190</v>
      </c>
    </row>
    <row r="2774" customFormat="false" ht="13.5" hidden="false" customHeight="false" outlineLevel="0" collapsed="false">
      <c r="A2774" s="89"/>
      <c r="B2774" s="13" t="s">
        <v>3007</v>
      </c>
      <c r="D2774" s="89"/>
      <c r="F2774" s="87"/>
      <c r="G2774" s="13" t="s">
        <v>220</v>
      </c>
      <c r="H2774" s="88"/>
      <c r="J2774" s="13" t="s">
        <v>216</v>
      </c>
      <c r="K2774" s="90"/>
      <c r="L2774" s="13" t="s">
        <v>190</v>
      </c>
    </row>
    <row r="2775" customFormat="false" ht="13.5" hidden="false" customHeight="false" outlineLevel="0" collapsed="false">
      <c r="A2775" s="89"/>
      <c r="B2775" s="13" t="s">
        <v>3008</v>
      </c>
      <c r="D2775" s="89"/>
      <c r="F2775" s="87"/>
      <c r="G2775" s="13" t="s">
        <v>215</v>
      </c>
      <c r="H2775" s="88"/>
      <c r="J2775" s="13" t="s">
        <v>216</v>
      </c>
      <c r="K2775" s="90"/>
      <c r="L2775" s="13" t="s">
        <v>190</v>
      </c>
    </row>
    <row r="2776" customFormat="false" ht="13.5" hidden="false" customHeight="false" outlineLevel="0" collapsed="false">
      <c r="A2776" s="89"/>
      <c r="B2776" s="13" t="s">
        <v>3009</v>
      </c>
      <c r="D2776" s="89"/>
      <c r="F2776" s="87"/>
      <c r="G2776" s="13" t="s">
        <v>218</v>
      </c>
      <c r="H2776" s="88"/>
      <c r="J2776" s="13" t="s">
        <v>216</v>
      </c>
      <c r="K2776" s="90"/>
      <c r="L2776" s="13" t="s">
        <v>190</v>
      </c>
    </row>
    <row r="2777" customFormat="false" ht="13.5" hidden="false" customHeight="false" outlineLevel="0" collapsed="false">
      <c r="A2777" s="89"/>
      <c r="B2777" s="13" t="s">
        <v>3010</v>
      </c>
      <c r="D2777" s="89"/>
      <c r="F2777" s="87"/>
      <c r="G2777" s="13" t="s">
        <v>215</v>
      </c>
      <c r="H2777" s="88"/>
      <c r="J2777" s="13" t="s">
        <v>216</v>
      </c>
      <c r="K2777" s="90"/>
      <c r="L2777" s="13" t="s">
        <v>190</v>
      </c>
    </row>
    <row r="2778" customFormat="false" ht="13.5" hidden="false" customHeight="false" outlineLevel="0" collapsed="false">
      <c r="A2778" s="89"/>
      <c r="B2778" s="13" t="s">
        <v>3011</v>
      </c>
      <c r="D2778" s="89"/>
      <c r="F2778" s="87"/>
      <c r="G2778" s="13" t="s">
        <v>220</v>
      </c>
      <c r="H2778" s="88"/>
      <c r="J2778" s="13" t="s">
        <v>216</v>
      </c>
      <c r="K2778" s="90"/>
      <c r="L2778" s="13" t="s">
        <v>190</v>
      </c>
    </row>
    <row r="2779" customFormat="false" ht="13.5" hidden="false" customHeight="false" outlineLevel="0" collapsed="false">
      <c r="A2779" s="89"/>
      <c r="B2779" s="13" t="s">
        <v>3012</v>
      </c>
      <c r="D2779" s="89"/>
      <c r="F2779" s="87"/>
      <c r="G2779" s="13" t="s">
        <v>220</v>
      </c>
      <c r="H2779" s="88"/>
      <c r="J2779" s="13" t="s">
        <v>216</v>
      </c>
      <c r="K2779" s="90"/>
      <c r="L2779" s="13" t="s">
        <v>190</v>
      </c>
    </row>
    <row r="2780" customFormat="false" ht="13.5" hidden="false" customHeight="false" outlineLevel="0" collapsed="false">
      <c r="A2780" s="89"/>
      <c r="B2780" s="13" t="s">
        <v>3013</v>
      </c>
      <c r="D2780" s="89"/>
      <c r="F2780" s="87"/>
      <c r="G2780" s="13" t="s">
        <v>218</v>
      </c>
      <c r="H2780" s="88"/>
      <c r="J2780" s="13" t="s">
        <v>216</v>
      </c>
      <c r="K2780" s="90"/>
      <c r="L2780" s="13" t="s">
        <v>190</v>
      </c>
    </row>
    <row r="2781" customFormat="false" ht="13.5" hidden="false" customHeight="false" outlineLevel="0" collapsed="false">
      <c r="A2781" s="89"/>
      <c r="B2781" s="13" t="s">
        <v>3014</v>
      </c>
      <c r="D2781" s="89"/>
      <c r="F2781" s="87"/>
      <c r="G2781" s="13" t="s">
        <v>215</v>
      </c>
      <c r="H2781" s="88"/>
      <c r="J2781" s="13" t="s">
        <v>216</v>
      </c>
      <c r="K2781" s="90"/>
      <c r="L2781" s="13" t="s">
        <v>190</v>
      </c>
    </row>
    <row r="2782" customFormat="false" ht="13.5" hidden="false" customHeight="false" outlineLevel="0" collapsed="false">
      <c r="A2782" s="89"/>
      <c r="B2782" s="13" t="s">
        <v>3015</v>
      </c>
      <c r="D2782" s="89"/>
      <c r="F2782" s="87"/>
      <c r="G2782" s="13" t="s">
        <v>218</v>
      </c>
      <c r="H2782" s="88"/>
      <c r="J2782" s="13" t="s">
        <v>216</v>
      </c>
      <c r="K2782" s="90"/>
      <c r="L2782" s="13" t="s">
        <v>190</v>
      </c>
    </row>
    <row r="2783" customFormat="false" ht="13.5" hidden="false" customHeight="false" outlineLevel="0" collapsed="false">
      <c r="A2783" s="89"/>
      <c r="B2783" s="13" t="s">
        <v>3016</v>
      </c>
      <c r="D2783" s="89"/>
      <c r="F2783" s="87"/>
      <c r="G2783" s="13" t="s">
        <v>220</v>
      </c>
      <c r="H2783" s="88"/>
      <c r="J2783" s="13" t="s">
        <v>216</v>
      </c>
      <c r="K2783" s="90"/>
      <c r="L2783" s="13" t="s">
        <v>190</v>
      </c>
    </row>
    <row r="2784" customFormat="false" ht="13.5" hidden="false" customHeight="false" outlineLevel="0" collapsed="false">
      <c r="A2784" s="89"/>
      <c r="B2784" s="13" t="s">
        <v>3017</v>
      </c>
      <c r="D2784" s="89"/>
      <c r="F2784" s="87"/>
      <c r="G2784" s="13" t="s">
        <v>215</v>
      </c>
      <c r="H2784" s="88"/>
      <c r="J2784" s="13" t="s">
        <v>216</v>
      </c>
      <c r="K2784" s="90"/>
      <c r="L2784" s="13" t="s">
        <v>190</v>
      </c>
    </row>
    <row r="2785" customFormat="false" ht="13.5" hidden="false" customHeight="false" outlineLevel="0" collapsed="false">
      <c r="A2785" s="89"/>
      <c r="B2785" s="13" t="s">
        <v>3018</v>
      </c>
      <c r="D2785" s="89"/>
      <c r="F2785" s="87"/>
      <c r="G2785" s="13" t="s">
        <v>220</v>
      </c>
      <c r="H2785" s="88"/>
      <c r="J2785" s="13" t="s">
        <v>216</v>
      </c>
      <c r="K2785" s="90"/>
      <c r="L2785" s="13" t="s">
        <v>190</v>
      </c>
    </row>
    <row r="2786" customFormat="false" ht="13.5" hidden="false" customHeight="false" outlineLevel="0" collapsed="false">
      <c r="A2786" s="89"/>
      <c r="B2786" s="13" t="s">
        <v>3019</v>
      </c>
      <c r="D2786" s="89"/>
      <c r="F2786" s="87"/>
      <c r="G2786" s="13" t="s">
        <v>215</v>
      </c>
      <c r="H2786" s="88"/>
      <c r="J2786" s="13" t="s">
        <v>216</v>
      </c>
      <c r="K2786" s="90"/>
      <c r="L2786" s="13" t="s">
        <v>190</v>
      </c>
    </row>
    <row r="2787" customFormat="false" ht="13.5" hidden="false" customHeight="false" outlineLevel="0" collapsed="false">
      <c r="A2787" s="89"/>
      <c r="B2787" s="13" t="s">
        <v>3020</v>
      </c>
      <c r="D2787" s="89"/>
      <c r="F2787" s="87"/>
      <c r="G2787" s="13" t="s">
        <v>215</v>
      </c>
      <c r="H2787" s="88"/>
      <c r="J2787" s="13" t="s">
        <v>216</v>
      </c>
      <c r="K2787" s="90"/>
      <c r="L2787" s="13" t="s">
        <v>190</v>
      </c>
    </row>
    <row r="2788" customFormat="false" ht="13.5" hidden="false" customHeight="false" outlineLevel="0" collapsed="false">
      <c r="A2788" s="89"/>
      <c r="B2788" s="13" t="s">
        <v>3021</v>
      </c>
      <c r="D2788" s="89"/>
      <c r="F2788" s="87"/>
      <c r="G2788" s="13" t="s">
        <v>215</v>
      </c>
      <c r="H2788" s="88"/>
      <c r="J2788" s="13" t="s">
        <v>216</v>
      </c>
      <c r="K2788" s="90"/>
      <c r="L2788" s="13" t="s">
        <v>190</v>
      </c>
    </row>
    <row r="2789" customFormat="false" ht="13.5" hidden="false" customHeight="false" outlineLevel="0" collapsed="false">
      <c r="A2789" s="89"/>
      <c r="B2789" s="13" t="s">
        <v>3022</v>
      </c>
      <c r="D2789" s="89"/>
      <c r="F2789" s="87"/>
      <c r="G2789" s="13" t="s">
        <v>215</v>
      </c>
      <c r="H2789" s="88"/>
      <c r="J2789" s="13" t="s">
        <v>216</v>
      </c>
      <c r="K2789" s="90"/>
      <c r="L2789" s="13" t="s">
        <v>190</v>
      </c>
    </row>
    <row r="2790" customFormat="false" ht="13.5" hidden="false" customHeight="false" outlineLevel="0" collapsed="false">
      <c r="A2790" s="89"/>
      <c r="B2790" s="13" t="s">
        <v>3023</v>
      </c>
      <c r="D2790" s="89"/>
      <c r="F2790" s="87"/>
      <c r="G2790" s="13" t="s">
        <v>220</v>
      </c>
      <c r="H2790" s="88"/>
      <c r="J2790" s="13" t="s">
        <v>216</v>
      </c>
      <c r="K2790" s="90"/>
      <c r="L2790" s="13" t="s">
        <v>190</v>
      </c>
    </row>
    <row r="2791" customFormat="false" ht="13.5" hidden="false" customHeight="false" outlineLevel="0" collapsed="false">
      <c r="A2791" s="89"/>
      <c r="B2791" s="13" t="s">
        <v>3024</v>
      </c>
      <c r="D2791" s="89"/>
      <c r="F2791" s="87"/>
      <c r="G2791" s="13" t="s">
        <v>220</v>
      </c>
      <c r="H2791" s="88"/>
      <c r="J2791" s="13" t="s">
        <v>216</v>
      </c>
      <c r="K2791" s="90"/>
      <c r="L2791" s="13" t="s">
        <v>190</v>
      </c>
    </row>
    <row r="2792" customFormat="false" ht="13.5" hidden="false" customHeight="false" outlineLevel="0" collapsed="false">
      <c r="A2792" s="89"/>
      <c r="B2792" s="13" t="s">
        <v>3025</v>
      </c>
      <c r="D2792" s="89"/>
      <c r="F2792" s="87"/>
      <c r="G2792" s="13" t="s">
        <v>220</v>
      </c>
      <c r="H2792" s="88"/>
      <c r="J2792" s="13" t="s">
        <v>216</v>
      </c>
      <c r="K2792" s="90"/>
      <c r="L2792" s="13" t="s">
        <v>190</v>
      </c>
    </row>
    <row r="2793" customFormat="false" ht="13.5" hidden="false" customHeight="false" outlineLevel="0" collapsed="false">
      <c r="A2793" s="89"/>
      <c r="B2793" s="13" t="s">
        <v>3026</v>
      </c>
      <c r="D2793" s="89"/>
      <c r="F2793" s="87"/>
      <c r="G2793" s="13" t="s">
        <v>215</v>
      </c>
      <c r="H2793" s="88"/>
      <c r="J2793" s="13" t="s">
        <v>216</v>
      </c>
      <c r="K2793" s="90"/>
      <c r="L2793" s="13" t="s">
        <v>190</v>
      </c>
    </row>
    <row r="2794" customFormat="false" ht="13.5" hidden="false" customHeight="false" outlineLevel="0" collapsed="false">
      <c r="A2794" s="89"/>
      <c r="B2794" s="13" t="s">
        <v>3027</v>
      </c>
      <c r="D2794" s="89"/>
      <c r="F2794" s="87"/>
      <c r="G2794" s="13" t="s">
        <v>222</v>
      </c>
      <c r="H2794" s="88"/>
      <c r="J2794" s="13" t="n">
        <v>20</v>
      </c>
      <c r="K2794" s="90"/>
      <c r="L2794" s="13" t="s">
        <v>190</v>
      </c>
    </row>
    <row r="2795" customFormat="false" ht="13.5" hidden="false" customHeight="false" outlineLevel="0" collapsed="false">
      <c r="A2795" s="89"/>
      <c r="B2795" s="13" t="s">
        <v>3028</v>
      </c>
      <c r="D2795" s="89"/>
      <c r="F2795" s="87"/>
      <c r="G2795" s="13" t="s">
        <v>215</v>
      </c>
      <c r="H2795" s="88"/>
      <c r="J2795" s="13" t="s">
        <v>216</v>
      </c>
      <c r="K2795" s="90"/>
      <c r="L2795" s="13" t="s">
        <v>190</v>
      </c>
    </row>
    <row r="2796" customFormat="false" ht="13.5" hidden="false" customHeight="false" outlineLevel="0" collapsed="false">
      <c r="A2796" s="89"/>
      <c r="B2796" s="13" t="s">
        <v>3029</v>
      </c>
      <c r="D2796" s="89"/>
      <c r="F2796" s="87"/>
      <c r="G2796" s="13" t="s">
        <v>224</v>
      </c>
      <c r="H2796" s="88"/>
      <c r="J2796" s="13" t="n">
        <v>20</v>
      </c>
      <c r="K2796" s="90"/>
      <c r="L2796" s="13" t="s">
        <v>190</v>
      </c>
    </row>
    <row r="2797" customFormat="false" ht="13.5" hidden="false" customHeight="false" outlineLevel="0" collapsed="false">
      <c r="A2797" s="89"/>
      <c r="B2797" s="13" t="s">
        <v>3030</v>
      </c>
      <c r="D2797" s="89"/>
      <c r="F2797" s="87"/>
      <c r="G2797" s="13" t="s">
        <v>218</v>
      </c>
      <c r="H2797" s="88"/>
      <c r="J2797" s="13" t="s">
        <v>216</v>
      </c>
      <c r="K2797" s="90"/>
      <c r="L2797" s="13" t="s">
        <v>190</v>
      </c>
    </row>
    <row r="2798" customFormat="false" ht="13.5" hidden="false" customHeight="false" outlineLevel="0" collapsed="false">
      <c r="A2798" s="89"/>
      <c r="B2798" s="13" t="s">
        <v>3031</v>
      </c>
      <c r="D2798" s="89"/>
      <c r="F2798" s="87"/>
      <c r="G2798" s="13" t="s">
        <v>215</v>
      </c>
      <c r="H2798" s="88"/>
      <c r="J2798" s="13" t="s">
        <v>216</v>
      </c>
      <c r="K2798" s="90"/>
      <c r="L2798" s="13" t="s">
        <v>190</v>
      </c>
    </row>
    <row r="2799" customFormat="false" ht="13.5" hidden="false" customHeight="false" outlineLevel="0" collapsed="false">
      <c r="A2799" s="89"/>
      <c r="B2799" s="13" t="s">
        <v>3032</v>
      </c>
      <c r="D2799" s="89"/>
      <c r="F2799" s="87"/>
      <c r="G2799" s="13" t="s">
        <v>215</v>
      </c>
      <c r="H2799" s="88"/>
      <c r="J2799" s="13" t="s">
        <v>216</v>
      </c>
      <c r="K2799" s="90"/>
      <c r="L2799" s="13" t="s">
        <v>190</v>
      </c>
    </row>
    <row r="2800" customFormat="false" ht="13.5" hidden="false" customHeight="false" outlineLevel="0" collapsed="false">
      <c r="A2800" s="89"/>
      <c r="B2800" s="13" t="s">
        <v>3033</v>
      </c>
      <c r="D2800" s="89"/>
      <c r="F2800" s="87"/>
      <c r="G2800" s="13" t="s">
        <v>373</v>
      </c>
      <c r="H2800" s="88"/>
      <c r="J2800" s="13" t="n">
        <v>20</v>
      </c>
      <c r="K2800" s="90"/>
      <c r="L2800" s="13" t="s">
        <v>197</v>
      </c>
    </row>
    <row r="2801" customFormat="false" ht="13.5" hidden="false" customHeight="false" outlineLevel="0" collapsed="false">
      <c r="A2801" s="89"/>
      <c r="B2801" s="13" t="s">
        <v>3034</v>
      </c>
      <c r="D2801" s="89"/>
      <c r="F2801" s="87"/>
      <c r="G2801" s="13" t="s">
        <v>218</v>
      </c>
      <c r="H2801" s="88"/>
      <c r="J2801" s="13" t="s">
        <v>216</v>
      </c>
      <c r="K2801" s="90"/>
      <c r="L2801" s="13" t="s">
        <v>190</v>
      </c>
    </row>
    <row r="2802" customFormat="false" ht="13.5" hidden="false" customHeight="false" outlineLevel="0" collapsed="false">
      <c r="A2802" s="89"/>
      <c r="B2802" s="13" t="s">
        <v>3035</v>
      </c>
      <c r="D2802" s="89"/>
      <c r="F2802" s="87"/>
      <c r="G2802" s="13" t="s">
        <v>215</v>
      </c>
      <c r="H2802" s="88"/>
      <c r="J2802" s="13" t="s">
        <v>216</v>
      </c>
      <c r="K2802" s="90"/>
      <c r="L2802" s="13" t="s">
        <v>190</v>
      </c>
    </row>
    <row r="2803" customFormat="false" ht="13.5" hidden="false" customHeight="false" outlineLevel="0" collapsed="false">
      <c r="A2803" s="89"/>
      <c r="B2803" s="13" t="s">
        <v>3036</v>
      </c>
      <c r="D2803" s="89"/>
      <c r="F2803" s="87"/>
      <c r="G2803" s="13" t="s">
        <v>251</v>
      </c>
      <c r="H2803" s="88"/>
      <c r="J2803" s="13" t="n">
        <v>20</v>
      </c>
      <c r="K2803" s="90"/>
      <c r="L2803" s="13" t="s">
        <v>195</v>
      </c>
    </row>
    <row r="2804" customFormat="false" ht="13.5" hidden="false" customHeight="false" outlineLevel="0" collapsed="false">
      <c r="A2804" s="89"/>
      <c r="B2804" s="13" t="s">
        <v>3037</v>
      </c>
      <c r="D2804" s="89"/>
      <c r="F2804" s="87"/>
      <c r="G2804" s="13" t="s">
        <v>251</v>
      </c>
      <c r="H2804" s="88"/>
      <c r="J2804" s="13" t="n">
        <v>20</v>
      </c>
      <c r="K2804" s="90"/>
      <c r="L2804" s="13" t="s">
        <v>195</v>
      </c>
    </row>
    <row r="2805" customFormat="false" ht="13.5" hidden="false" customHeight="false" outlineLevel="0" collapsed="false">
      <c r="A2805" s="89"/>
      <c r="B2805" s="13" t="s">
        <v>3038</v>
      </c>
      <c r="D2805" s="89"/>
      <c r="F2805" s="87"/>
      <c r="G2805" s="13" t="s">
        <v>220</v>
      </c>
      <c r="H2805" s="88"/>
      <c r="J2805" s="13" t="s">
        <v>216</v>
      </c>
      <c r="K2805" s="90"/>
      <c r="L2805" s="13" t="s">
        <v>190</v>
      </c>
    </row>
    <row r="2806" customFormat="false" ht="13.5" hidden="false" customHeight="false" outlineLevel="0" collapsed="false">
      <c r="A2806" s="89"/>
      <c r="B2806" s="13" t="s">
        <v>3039</v>
      </c>
      <c r="D2806" s="89"/>
      <c r="F2806" s="87"/>
      <c r="G2806" s="13" t="s">
        <v>218</v>
      </c>
      <c r="H2806" s="88"/>
      <c r="J2806" s="13" t="s">
        <v>216</v>
      </c>
      <c r="K2806" s="90"/>
      <c r="L2806" s="13" t="s">
        <v>190</v>
      </c>
    </row>
    <row r="2807" customFormat="false" ht="13.5" hidden="false" customHeight="false" outlineLevel="0" collapsed="false">
      <c r="A2807" s="89"/>
      <c r="B2807" s="13" t="s">
        <v>3040</v>
      </c>
      <c r="D2807" s="89"/>
      <c r="F2807" s="87"/>
      <c r="G2807" s="13" t="s">
        <v>220</v>
      </c>
      <c r="H2807" s="88"/>
      <c r="J2807" s="13" t="s">
        <v>216</v>
      </c>
      <c r="K2807" s="90"/>
      <c r="L2807" s="13" t="s">
        <v>190</v>
      </c>
    </row>
    <row r="2808" customFormat="false" ht="13.5" hidden="false" customHeight="false" outlineLevel="0" collapsed="false">
      <c r="A2808" s="89"/>
      <c r="B2808" s="13" t="s">
        <v>3041</v>
      </c>
      <c r="D2808" s="89"/>
      <c r="F2808" s="87"/>
      <c r="G2808" s="13" t="s">
        <v>222</v>
      </c>
      <c r="H2808" s="88"/>
      <c r="J2808" s="13" t="s">
        <v>216</v>
      </c>
      <c r="K2808" s="90"/>
      <c r="L2808" s="13" t="s">
        <v>190</v>
      </c>
    </row>
    <row r="2809" customFormat="false" ht="13.5" hidden="false" customHeight="false" outlineLevel="0" collapsed="false">
      <c r="A2809" s="89"/>
      <c r="B2809" s="13" t="s">
        <v>3042</v>
      </c>
      <c r="D2809" s="89"/>
      <c r="F2809" s="87"/>
      <c r="G2809" s="13" t="s">
        <v>224</v>
      </c>
      <c r="H2809" s="88"/>
      <c r="J2809" s="13" t="n">
        <v>20</v>
      </c>
      <c r="K2809" s="90"/>
      <c r="L2809" s="13" t="s">
        <v>190</v>
      </c>
    </row>
    <row r="2810" customFormat="false" ht="13.5" hidden="false" customHeight="false" outlineLevel="0" collapsed="false">
      <c r="A2810" s="89"/>
      <c r="B2810" s="13" t="s">
        <v>3043</v>
      </c>
      <c r="D2810" s="89"/>
      <c r="F2810" s="87"/>
      <c r="G2810" s="13" t="s">
        <v>215</v>
      </c>
      <c r="H2810" s="88"/>
      <c r="J2810" s="13" t="s">
        <v>216</v>
      </c>
      <c r="K2810" s="90"/>
      <c r="L2810" s="13" t="s">
        <v>190</v>
      </c>
    </row>
    <row r="2811" customFormat="false" ht="13.5" hidden="false" customHeight="false" outlineLevel="0" collapsed="false">
      <c r="A2811" s="89"/>
      <c r="B2811" s="13" t="s">
        <v>3044</v>
      </c>
      <c r="D2811" s="89"/>
      <c r="F2811" s="87"/>
      <c r="G2811" s="13" t="s">
        <v>220</v>
      </c>
      <c r="H2811" s="88"/>
      <c r="J2811" s="13" t="s">
        <v>216</v>
      </c>
      <c r="K2811" s="90"/>
      <c r="L2811" s="13" t="s">
        <v>190</v>
      </c>
    </row>
    <row r="2812" customFormat="false" ht="13.5" hidden="false" customHeight="false" outlineLevel="0" collapsed="false">
      <c r="A2812" s="89"/>
      <c r="B2812" s="13" t="s">
        <v>3045</v>
      </c>
      <c r="D2812" s="89"/>
      <c r="F2812" s="87"/>
      <c r="G2812" s="13" t="s">
        <v>220</v>
      </c>
      <c r="H2812" s="88"/>
      <c r="J2812" s="13" t="s">
        <v>216</v>
      </c>
      <c r="K2812" s="90"/>
      <c r="L2812" s="13" t="s">
        <v>190</v>
      </c>
    </row>
    <row r="2813" customFormat="false" ht="13.5" hidden="false" customHeight="false" outlineLevel="0" collapsed="false">
      <c r="A2813" s="89"/>
      <c r="B2813" s="13" t="s">
        <v>3046</v>
      </c>
      <c r="D2813" s="89"/>
      <c r="F2813" s="87"/>
      <c r="G2813" s="13" t="s">
        <v>215</v>
      </c>
      <c r="H2813" s="88"/>
      <c r="J2813" s="13" t="s">
        <v>216</v>
      </c>
      <c r="K2813" s="90"/>
      <c r="L2813" s="13" t="s">
        <v>190</v>
      </c>
    </row>
    <row r="2814" customFormat="false" ht="13.5" hidden="false" customHeight="false" outlineLevel="0" collapsed="false">
      <c r="A2814" s="89"/>
      <c r="B2814" s="13" t="s">
        <v>3047</v>
      </c>
      <c r="D2814" s="89"/>
      <c r="F2814" s="87"/>
      <c r="G2814" s="13" t="s">
        <v>222</v>
      </c>
      <c r="H2814" s="88"/>
      <c r="J2814" s="13" t="n">
        <v>20</v>
      </c>
      <c r="K2814" s="90"/>
      <c r="L2814" s="13" t="s">
        <v>190</v>
      </c>
    </row>
    <row r="2815" customFormat="false" ht="13.5" hidden="false" customHeight="false" outlineLevel="0" collapsed="false">
      <c r="A2815" s="89"/>
      <c r="B2815" s="13" t="s">
        <v>3048</v>
      </c>
      <c r="D2815" s="89"/>
      <c r="F2815" s="87"/>
      <c r="G2815" s="13" t="s">
        <v>257</v>
      </c>
      <c r="H2815" s="88"/>
      <c r="J2815" s="13" t="s">
        <v>216</v>
      </c>
      <c r="K2815" s="90"/>
      <c r="L2815" s="13" t="s">
        <v>195</v>
      </c>
    </row>
    <row r="2816" customFormat="false" ht="13.5" hidden="false" customHeight="false" outlineLevel="0" collapsed="false">
      <c r="A2816" s="89"/>
      <c r="B2816" s="13" t="s">
        <v>3049</v>
      </c>
      <c r="D2816" s="89"/>
      <c r="F2816" s="87"/>
      <c r="G2816" s="13" t="s">
        <v>220</v>
      </c>
      <c r="H2816" s="88"/>
      <c r="J2816" s="13" t="s">
        <v>216</v>
      </c>
      <c r="K2816" s="90"/>
      <c r="L2816" s="13" t="s">
        <v>190</v>
      </c>
    </row>
    <row r="2817" customFormat="false" ht="13.5" hidden="false" customHeight="false" outlineLevel="0" collapsed="false">
      <c r="A2817" s="89"/>
      <c r="B2817" s="13" t="s">
        <v>3050</v>
      </c>
      <c r="D2817" s="89"/>
      <c r="F2817" s="87"/>
      <c r="G2817" s="13" t="s">
        <v>373</v>
      </c>
      <c r="H2817" s="88"/>
      <c r="J2817" s="13" t="n">
        <v>20</v>
      </c>
      <c r="K2817" s="90"/>
      <c r="L2817" s="13" t="s">
        <v>332</v>
      </c>
    </row>
    <row r="2818" customFormat="false" ht="13.5" hidden="false" customHeight="false" outlineLevel="0" collapsed="false">
      <c r="A2818" s="89"/>
      <c r="B2818" s="13" t="s">
        <v>3051</v>
      </c>
      <c r="D2818" s="89"/>
      <c r="F2818" s="87"/>
      <c r="G2818" s="13" t="s">
        <v>215</v>
      </c>
      <c r="H2818" s="88"/>
      <c r="J2818" s="13" t="s">
        <v>216</v>
      </c>
      <c r="K2818" s="90"/>
      <c r="L2818" s="13" t="s">
        <v>190</v>
      </c>
    </row>
    <row r="2819" customFormat="false" ht="13.5" hidden="false" customHeight="false" outlineLevel="0" collapsed="false">
      <c r="A2819" s="89"/>
      <c r="B2819" s="13" t="s">
        <v>3052</v>
      </c>
      <c r="D2819" s="89"/>
      <c r="F2819" s="87"/>
      <c r="G2819" s="13" t="s">
        <v>222</v>
      </c>
      <c r="H2819" s="88"/>
      <c r="J2819" s="13" t="s">
        <v>216</v>
      </c>
      <c r="K2819" s="90"/>
      <c r="L2819" s="13" t="s">
        <v>190</v>
      </c>
    </row>
    <row r="2820" customFormat="false" ht="13.5" hidden="false" customHeight="false" outlineLevel="0" collapsed="false">
      <c r="A2820" s="89"/>
      <c r="B2820" s="13" t="s">
        <v>3053</v>
      </c>
      <c r="D2820" s="89"/>
      <c r="F2820" s="87"/>
      <c r="G2820" s="13" t="s">
        <v>220</v>
      </c>
      <c r="H2820" s="88"/>
      <c r="J2820" s="13" t="s">
        <v>216</v>
      </c>
      <c r="K2820" s="90"/>
      <c r="L2820" s="13" t="s">
        <v>190</v>
      </c>
    </row>
    <row r="2821" customFormat="false" ht="13.5" hidden="false" customHeight="false" outlineLevel="0" collapsed="false">
      <c r="A2821" s="89"/>
      <c r="B2821" s="13" t="s">
        <v>3054</v>
      </c>
      <c r="D2821" s="89"/>
      <c r="F2821" s="87"/>
      <c r="G2821" s="13" t="s">
        <v>215</v>
      </c>
      <c r="H2821" s="88"/>
      <c r="J2821" s="13" t="s">
        <v>216</v>
      </c>
      <c r="K2821" s="90"/>
      <c r="L2821" s="13" t="s">
        <v>190</v>
      </c>
    </row>
    <row r="2822" customFormat="false" ht="13.5" hidden="false" customHeight="false" outlineLevel="0" collapsed="false">
      <c r="A2822" s="89"/>
      <c r="B2822" s="13" t="s">
        <v>3055</v>
      </c>
      <c r="D2822" s="89"/>
      <c r="F2822" s="87"/>
      <c r="G2822" s="13" t="s">
        <v>257</v>
      </c>
      <c r="H2822" s="88"/>
      <c r="J2822" s="13" t="s">
        <v>216</v>
      </c>
      <c r="K2822" s="90"/>
      <c r="L2822" s="13" t="s">
        <v>195</v>
      </c>
    </row>
    <row r="2823" customFormat="false" ht="13.5" hidden="false" customHeight="false" outlineLevel="0" collapsed="false">
      <c r="A2823" s="89"/>
      <c r="B2823" s="13" t="s">
        <v>3056</v>
      </c>
      <c r="D2823" s="89"/>
      <c r="F2823" s="87"/>
      <c r="G2823" s="13" t="s">
        <v>222</v>
      </c>
      <c r="H2823" s="88"/>
      <c r="J2823" s="13" t="n">
        <v>20</v>
      </c>
      <c r="K2823" s="90"/>
      <c r="L2823" s="13" t="s">
        <v>190</v>
      </c>
    </row>
    <row r="2824" customFormat="false" ht="13.5" hidden="false" customHeight="false" outlineLevel="0" collapsed="false">
      <c r="A2824" s="89"/>
      <c r="B2824" s="13" t="s">
        <v>3057</v>
      </c>
      <c r="D2824" s="89"/>
      <c r="F2824" s="87"/>
      <c r="G2824" s="13" t="s">
        <v>220</v>
      </c>
      <c r="H2824" s="88"/>
      <c r="J2824" s="13" t="n">
        <v>20</v>
      </c>
      <c r="K2824" s="90"/>
      <c r="L2824" s="13" t="s">
        <v>190</v>
      </c>
    </row>
    <row r="2825" customFormat="false" ht="13.5" hidden="false" customHeight="false" outlineLevel="0" collapsed="false">
      <c r="A2825" s="89"/>
      <c r="B2825" s="13" t="s">
        <v>3058</v>
      </c>
      <c r="D2825" s="89"/>
      <c r="F2825" s="87"/>
      <c r="G2825" s="13" t="s">
        <v>224</v>
      </c>
      <c r="H2825" s="88"/>
      <c r="J2825" s="13" t="n">
        <v>40</v>
      </c>
      <c r="K2825" s="90"/>
      <c r="L2825" s="13" t="s">
        <v>190</v>
      </c>
    </row>
    <row r="2826" customFormat="false" ht="13.5" hidden="false" customHeight="false" outlineLevel="0" collapsed="false">
      <c r="A2826" s="89"/>
      <c r="B2826" s="13" t="s">
        <v>3059</v>
      </c>
      <c r="D2826" s="89"/>
      <c r="F2826" s="87"/>
      <c r="G2826" s="13" t="s">
        <v>215</v>
      </c>
      <c r="H2826" s="88"/>
      <c r="J2826" s="13" t="s">
        <v>216</v>
      </c>
      <c r="K2826" s="90"/>
      <c r="L2826" s="13" t="s">
        <v>190</v>
      </c>
    </row>
    <row r="2827" customFormat="false" ht="13.5" hidden="false" customHeight="false" outlineLevel="0" collapsed="false">
      <c r="A2827" s="89"/>
      <c r="B2827" s="13" t="s">
        <v>3060</v>
      </c>
      <c r="D2827" s="89"/>
      <c r="F2827" s="87"/>
      <c r="G2827" s="13" t="s">
        <v>218</v>
      </c>
      <c r="H2827" s="88"/>
      <c r="J2827" s="13" t="s">
        <v>216</v>
      </c>
      <c r="K2827" s="90"/>
      <c r="L2827" s="13" t="s">
        <v>190</v>
      </c>
    </row>
    <row r="2828" customFormat="false" ht="13.5" hidden="false" customHeight="false" outlineLevel="0" collapsed="false">
      <c r="A2828" s="89"/>
      <c r="B2828" s="13" t="s">
        <v>3061</v>
      </c>
      <c r="D2828" s="89"/>
      <c r="F2828" s="87"/>
      <c r="G2828" s="13" t="s">
        <v>220</v>
      </c>
      <c r="H2828" s="88"/>
      <c r="J2828" s="13" t="s">
        <v>216</v>
      </c>
      <c r="K2828" s="90"/>
      <c r="L2828" s="13" t="s">
        <v>190</v>
      </c>
    </row>
    <row r="2829" customFormat="false" ht="13.5" hidden="false" customHeight="false" outlineLevel="0" collapsed="false">
      <c r="A2829" s="89"/>
      <c r="B2829" s="13" t="s">
        <v>3062</v>
      </c>
      <c r="D2829" s="89"/>
      <c r="F2829" s="87"/>
      <c r="G2829" s="13" t="s">
        <v>220</v>
      </c>
      <c r="H2829" s="88"/>
      <c r="J2829" s="13" t="s">
        <v>216</v>
      </c>
      <c r="K2829" s="90"/>
      <c r="L2829" s="13" t="s">
        <v>190</v>
      </c>
    </row>
    <row r="2830" customFormat="false" ht="13.5" hidden="false" customHeight="false" outlineLevel="0" collapsed="false">
      <c r="A2830" s="89"/>
      <c r="B2830" s="13" t="s">
        <v>3063</v>
      </c>
      <c r="D2830" s="89"/>
      <c r="F2830" s="87"/>
      <c r="G2830" s="13" t="s">
        <v>257</v>
      </c>
      <c r="H2830" s="88"/>
      <c r="J2830" s="13" t="n">
        <v>20</v>
      </c>
      <c r="K2830" s="90"/>
      <c r="L2830" s="13" t="s">
        <v>195</v>
      </c>
    </row>
    <row r="2831" customFormat="false" ht="13.5" hidden="false" customHeight="false" outlineLevel="0" collapsed="false">
      <c r="A2831" s="89"/>
      <c r="B2831" s="13" t="s">
        <v>3064</v>
      </c>
      <c r="D2831" s="89"/>
      <c r="F2831" s="87"/>
      <c r="G2831" s="13" t="s">
        <v>251</v>
      </c>
      <c r="H2831" s="88"/>
      <c r="J2831" s="13" t="n">
        <v>20</v>
      </c>
      <c r="K2831" s="90"/>
      <c r="L2831" s="13" t="s">
        <v>195</v>
      </c>
    </row>
    <row r="2832" customFormat="false" ht="13.5" hidden="false" customHeight="false" outlineLevel="0" collapsed="false">
      <c r="A2832" s="89"/>
      <c r="B2832" s="13" t="s">
        <v>3065</v>
      </c>
      <c r="D2832" s="89"/>
      <c r="F2832" s="87"/>
      <c r="G2832" s="13" t="s">
        <v>220</v>
      </c>
      <c r="H2832" s="88"/>
      <c r="J2832" s="13" t="s">
        <v>216</v>
      </c>
      <c r="K2832" s="90"/>
      <c r="L2832" s="13" t="s">
        <v>190</v>
      </c>
    </row>
    <row r="2833" customFormat="false" ht="13.5" hidden="false" customHeight="false" outlineLevel="0" collapsed="false">
      <c r="A2833" s="89"/>
      <c r="B2833" s="13" t="s">
        <v>3066</v>
      </c>
      <c r="D2833" s="89"/>
      <c r="F2833" s="87"/>
      <c r="G2833" s="13" t="s">
        <v>224</v>
      </c>
      <c r="H2833" s="88"/>
      <c r="J2833" s="13" t="n">
        <v>20</v>
      </c>
      <c r="K2833" s="90"/>
      <c r="L2833" s="13" t="s">
        <v>197</v>
      </c>
    </row>
    <row r="2834" customFormat="false" ht="13.5" hidden="false" customHeight="false" outlineLevel="0" collapsed="false">
      <c r="A2834" s="89"/>
      <c r="B2834" s="13" t="s">
        <v>3067</v>
      </c>
      <c r="D2834" s="89"/>
      <c r="F2834" s="87"/>
      <c r="G2834" s="13" t="s">
        <v>224</v>
      </c>
      <c r="H2834" s="88"/>
      <c r="J2834" s="13" t="n">
        <v>40</v>
      </c>
      <c r="K2834" s="90"/>
      <c r="L2834" s="13" t="s">
        <v>195</v>
      </c>
    </row>
    <row r="2835" customFormat="false" ht="13.5" hidden="false" customHeight="false" outlineLevel="0" collapsed="false">
      <c r="A2835" s="89"/>
      <c r="B2835" s="13" t="s">
        <v>3068</v>
      </c>
      <c r="D2835" s="89"/>
      <c r="F2835" s="87"/>
      <c r="G2835" s="13" t="s">
        <v>215</v>
      </c>
      <c r="H2835" s="88"/>
      <c r="J2835" s="13" t="s">
        <v>216</v>
      </c>
      <c r="K2835" s="90"/>
      <c r="L2835" s="13" t="s">
        <v>190</v>
      </c>
    </row>
    <row r="2836" customFormat="false" ht="13.5" hidden="false" customHeight="false" outlineLevel="0" collapsed="false">
      <c r="A2836" s="89"/>
      <c r="B2836" s="13" t="s">
        <v>3069</v>
      </c>
      <c r="D2836" s="89"/>
      <c r="F2836" s="87"/>
      <c r="G2836" s="13" t="s">
        <v>277</v>
      </c>
      <c r="H2836" s="88"/>
      <c r="J2836" s="13" t="n">
        <v>40</v>
      </c>
      <c r="K2836" s="90"/>
      <c r="L2836" s="13" t="s">
        <v>190</v>
      </c>
    </row>
    <row r="2837" customFormat="false" ht="13.5" hidden="false" customHeight="false" outlineLevel="0" collapsed="false">
      <c r="A2837" s="89"/>
      <c r="B2837" s="13" t="s">
        <v>3070</v>
      </c>
      <c r="D2837" s="89"/>
      <c r="F2837" s="87"/>
      <c r="G2837" s="13" t="s">
        <v>220</v>
      </c>
      <c r="H2837" s="88"/>
      <c r="J2837" s="13" t="s">
        <v>216</v>
      </c>
      <c r="K2837" s="90"/>
      <c r="L2837" s="13" t="s">
        <v>190</v>
      </c>
    </row>
    <row r="2838" customFormat="false" ht="13.5" hidden="false" customHeight="false" outlineLevel="0" collapsed="false">
      <c r="A2838" s="89"/>
      <c r="B2838" s="13" t="s">
        <v>3071</v>
      </c>
      <c r="D2838" s="89"/>
      <c r="F2838" s="87"/>
      <c r="G2838" s="13" t="s">
        <v>222</v>
      </c>
      <c r="H2838" s="88"/>
      <c r="J2838" s="13" t="s">
        <v>216</v>
      </c>
      <c r="K2838" s="90"/>
      <c r="L2838" s="13" t="s">
        <v>190</v>
      </c>
    </row>
    <row r="2839" customFormat="false" ht="13.5" hidden="false" customHeight="false" outlineLevel="0" collapsed="false">
      <c r="A2839" s="89"/>
      <c r="B2839" s="13" t="s">
        <v>3072</v>
      </c>
      <c r="D2839" s="89"/>
      <c r="F2839" s="87"/>
      <c r="G2839" s="13" t="s">
        <v>215</v>
      </c>
      <c r="H2839" s="88"/>
      <c r="J2839" s="13" t="n">
        <v>20</v>
      </c>
      <c r="K2839" s="90"/>
      <c r="L2839" s="13" t="s">
        <v>190</v>
      </c>
    </row>
    <row r="2840" customFormat="false" ht="13.5" hidden="false" customHeight="false" outlineLevel="0" collapsed="false">
      <c r="A2840" s="89"/>
      <c r="B2840" s="13" t="s">
        <v>3073</v>
      </c>
      <c r="D2840" s="89"/>
      <c r="F2840" s="87"/>
      <c r="G2840" s="13" t="s">
        <v>220</v>
      </c>
      <c r="H2840" s="88"/>
      <c r="J2840" s="13" t="s">
        <v>216</v>
      </c>
      <c r="K2840" s="90"/>
      <c r="L2840" s="13" t="s">
        <v>190</v>
      </c>
    </row>
    <row r="2841" customFormat="false" ht="13.5" hidden="false" customHeight="false" outlineLevel="0" collapsed="false">
      <c r="A2841" s="89"/>
      <c r="B2841" s="13" t="s">
        <v>3074</v>
      </c>
      <c r="D2841" s="89"/>
      <c r="F2841" s="87"/>
      <c r="G2841" s="13" t="s">
        <v>220</v>
      </c>
      <c r="H2841" s="88"/>
      <c r="J2841" s="13" t="s">
        <v>216</v>
      </c>
      <c r="K2841" s="90"/>
      <c r="L2841" s="13" t="s">
        <v>190</v>
      </c>
    </row>
    <row r="2842" customFormat="false" ht="13.5" hidden="false" customHeight="false" outlineLevel="0" collapsed="false">
      <c r="A2842" s="89"/>
      <c r="B2842" s="13" t="s">
        <v>3075</v>
      </c>
      <c r="D2842" s="89"/>
      <c r="F2842" s="87"/>
      <c r="G2842" s="13" t="s">
        <v>220</v>
      </c>
      <c r="H2842" s="88"/>
      <c r="J2842" s="13" t="s">
        <v>216</v>
      </c>
      <c r="K2842" s="90"/>
      <c r="L2842" s="13" t="s">
        <v>190</v>
      </c>
    </row>
    <row r="2843" customFormat="false" ht="13.5" hidden="false" customHeight="false" outlineLevel="0" collapsed="false">
      <c r="A2843" s="89"/>
      <c r="B2843" s="13" t="s">
        <v>3076</v>
      </c>
      <c r="D2843" s="89"/>
      <c r="F2843" s="87"/>
      <c r="G2843" s="13" t="s">
        <v>222</v>
      </c>
      <c r="H2843" s="88"/>
      <c r="J2843" s="13" t="s">
        <v>216</v>
      </c>
      <c r="K2843" s="90"/>
      <c r="L2843" s="13" t="s">
        <v>190</v>
      </c>
    </row>
    <row r="2844" customFormat="false" ht="13.5" hidden="false" customHeight="false" outlineLevel="0" collapsed="false">
      <c r="A2844" s="89"/>
      <c r="B2844" s="13" t="s">
        <v>3077</v>
      </c>
      <c r="D2844" s="89"/>
      <c r="F2844" s="87"/>
      <c r="G2844" s="13" t="s">
        <v>220</v>
      </c>
      <c r="H2844" s="88"/>
      <c r="J2844" s="13" t="s">
        <v>216</v>
      </c>
      <c r="K2844" s="90"/>
      <c r="L2844" s="13" t="s">
        <v>190</v>
      </c>
    </row>
    <row r="2845" customFormat="false" ht="13.5" hidden="false" customHeight="false" outlineLevel="0" collapsed="false">
      <c r="A2845" s="89"/>
      <c r="B2845" s="13" t="s">
        <v>3078</v>
      </c>
      <c r="D2845" s="89"/>
      <c r="F2845" s="87"/>
      <c r="G2845" s="13" t="s">
        <v>257</v>
      </c>
      <c r="H2845" s="88"/>
      <c r="J2845" s="13" t="n">
        <v>20</v>
      </c>
      <c r="K2845" s="90"/>
      <c r="L2845" s="13" t="s">
        <v>195</v>
      </c>
    </row>
    <row r="2846" customFormat="false" ht="13.5" hidden="false" customHeight="false" outlineLevel="0" collapsed="false">
      <c r="A2846" s="89"/>
      <c r="B2846" s="13" t="s">
        <v>3079</v>
      </c>
      <c r="D2846" s="89"/>
      <c r="F2846" s="87"/>
      <c r="G2846" s="13" t="s">
        <v>220</v>
      </c>
      <c r="H2846" s="88"/>
      <c r="J2846" s="13" t="s">
        <v>216</v>
      </c>
      <c r="K2846" s="90"/>
      <c r="L2846" s="13" t="s">
        <v>190</v>
      </c>
    </row>
    <row r="2847" customFormat="false" ht="13.5" hidden="false" customHeight="false" outlineLevel="0" collapsed="false">
      <c r="A2847" s="89"/>
      <c r="B2847" s="13" t="s">
        <v>3080</v>
      </c>
      <c r="D2847" s="89"/>
      <c r="F2847" s="87"/>
      <c r="G2847" s="13" t="s">
        <v>220</v>
      </c>
      <c r="H2847" s="88"/>
      <c r="J2847" s="13" t="s">
        <v>216</v>
      </c>
      <c r="K2847" s="90"/>
      <c r="L2847" s="13" t="s">
        <v>190</v>
      </c>
    </row>
    <row r="2848" customFormat="false" ht="13.5" hidden="false" customHeight="false" outlineLevel="0" collapsed="false">
      <c r="A2848" s="89"/>
      <c r="B2848" s="13" t="s">
        <v>3081</v>
      </c>
      <c r="D2848" s="89"/>
      <c r="F2848" s="87"/>
      <c r="G2848" s="13" t="s">
        <v>215</v>
      </c>
      <c r="H2848" s="88"/>
      <c r="J2848" s="13" t="s">
        <v>216</v>
      </c>
      <c r="K2848" s="90"/>
      <c r="L2848" s="13" t="s">
        <v>190</v>
      </c>
    </row>
    <row r="2849" customFormat="false" ht="13.5" hidden="false" customHeight="false" outlineLevel="0" collapsed="false">
      <c r="A2849" s="89"/>
      <c r="B2849" s="13" t="s">
        <v>3082</v>
      </c>
      <c r="D2849" s="89"/>
      <c r="F2849" s="87"/>
      <c r="G2849" s="13" t="s">
        <v>222</v>
      </c>
      <c r="H2849" s="88"/>
      <c r="J2849" s="13" t="s">
        <v>216</v>
      </c>
      <c r="K2849" s="90"/>
      <c r="L2849" s="13" t="s">
        <v>190</v>
      </c>
    </row>
    <row r="2850" customFormat="false" ht="13.5" hidden="false" customHeight="false" outlineLevel="0" collapsed="false">
      <c r="A2850" s="89"/>
      <c r="B2850" s="13" t="s">
        <v>3083</v>
      </c>
      <c r="D2850" s="89"/>
      <c r="F2850" s="87"/>
      <c r="G2850" s="13" t="s">
        <v>220</v>
      </c>
      <c r="H2850" s="88"/>
      <c r="J2850" s="13" t="s">
        <v>216</v>
      </c>
      <c r="K2850" s="90"/>
      <c r="L2850" s="13" t="s">
        <v>190</v>
      </c>
    </row>
    <row r="2851" customFormat="false" ht="13.5" hidden="false" customHeight="false" outlineLevel="0" collapsed="false">
      <c r="A2851" s="89"/>
      <c r="B2851" s="13" t="s">
        <v>3084</v>
      </c>
      <c r="D2851" s="89"/>
      <c r="F2851" s="87"/>
      <c r="G2851" s="13" t="s">
        <v>257</v>
      </c>
      <c r="H2851" s="88"/>
      <c r="J2851" s="13" t="n">
        <v>40</v>
      </c>
      <c r="K2851" s="90"/>
      <c r="L2851" s="13" t="s">
        <v>195</v>
      </c>
    </row>
    <row r="2852" customFormat="false" ht="13.5" hidden="false" customHeight="false" outlineLevel="0" collapsed="false">
      <c r="A2852" s="89"/>
      <c r="B2852" s="13" t="s">
        <v>3085</v>
      </c>
      <c r="D2852" s="89"/>
      <c r="F2852" s="87"/>
      <c r="G2852" s="13" t="s">
        <v>220</v>
      </c>
      <c r="H2852" s="88"/>
      <c r="J2852" s="13" t="s">
        <v>216</v>
      </c>
      <c r="K2852" s="90"/>
      <c r="L2852" s="13" t="s">
        <v>190</v>
      </c>
    </row>
    <row r="2853" customFormat="false" ht="13.5" hidden="false" customHeight="false" outlineLevel="0" collapsed="false">
      <c r="A2853" s="89"/>
      <c r="B2853" s="13" t="s">
        <v>3086</v>
      </c>
      <c r="D2853" s="89"/>
      <c r="F2853" s="87"/>
      <c r="G2853" s="13" t="s">
        <v>224</v>
      </c>
      <c r="H2853" s="88"/>
      <c r="J2853" s="13" t="n">
        <v>40</v>
      </c>
      <c r="K2853" s="90"/>
      <c r="L2853" s="13" t="s">
        <v>190</v>
      </c>
    </row>
    <row r="2854" customFormat="false" ht="13.5" hidden="false" customHeight="false" outlineLevel="0" collapsed="false">
      <c r="A2854" s="89"/>
      <c r="B2854" s="13" t="s">
        <v>3087</v>
      </c>
      <c r="D2854" s="89"/>
      <c r="F2854" s="87"/>
      <c r="G2854" s="13" t="s">
        <v>215</v>
      </c>
      <c r="H2854" s="88"/>
      <c r="J2854" s="13" t="s">
        <v>216</v>
      </c>
      <c r="K2854" s="90"/>
      <c r="L2854" s="13" t="s">
        <v>190</v>
      </c>
    </row>
    <row r="2855" customFormat="false" ht="13.5" hidden="false" customHeight="false" outlineLevel="0" collapsed="false">
      <c r="A2855" s="89"/>
      <c r="B2855" s="13" t="s">
        <v>3088</v>
      </c>
      <c r="D2855" s="89"/>
      <c r="F2855" s="87"/>
      <c r="G2855" s="13" t="s">
        <v>222</v>
      </c>
      <c r="H2855" s="88"/>
      <c r="J2855" s="13" t="n">
        <v>20</v>
      </c>
      <c r="K2855" s="90"/>
      <c r="L2855" s="13" t="s">
        <v>190</v>
      </c>
    </row>
    <row r="2856" customFormat="false" ht="13.5" hidden="false" customHeight="false" outlineLevel="0" collapsed="false">
      <c r="A2856" s="89"/>
      <c r="B2856" s="13" t="s">
        <v>3089</v>
      </c>
      <c r="D2856" s="89"/>
      <c r="F2856" s="87"/>
      <c r="G2856" s="13" t="s">
        <v>215</v>
      </c>
      <c r="H2856" s="88"/>
      <c r="J2856" s="13" t="s">
        <v>216</v>
      </c>
      <c r="K2856" s="90"/>
      <c r="L2856" s="13" t="s">
        <v>190</v>
      </c>
    </row>
    <row r="2857" customFormat="false" ht="13.5" hidden="false" customHeight="false" outlineLevel="0" collapsed="false">
      <c r="A2857" s="89"/>
      <c r="B2857" s="13" t="s">
        <v>3090</v>
      </c>
      <c r="D2857" s="89"/>
      <c r="F2857" s="87"/>
      <c r="G2857" s="13" t="s">
        <v>218</v>
      </c>
      <c r="H2857" s="88"/>
      <c r="J2857" s="13" t="s">
        <v>216</v>
      </c>
      <c r="K2857" s="90"/>
      <c r="L2857" s="13" t="s">
        <v>190</v>
      </c>
    </row>
    <row r="2858" customFormat="false" ht="13.5" hidden="false" customHeight="false" outlineLevel="0" collapsed="false">
      <c r="A2858" s="89"/>
      <c r="B2858" s="13" t="s">
        <v>3091</v>
      </c>
      <c r="D2858" s="89"/>
      <c r="F2858" s="87"/>
      <c r="G2858" s="13" t="s">
        <v>222</v>
      </c>
      <c r="H2858" s="88"/>
      <c r="J2858" s="13" t="s">
        <v>216</v>
      </c>
      <c r="K2858" s="90"/>
      <c r="L2858" s="13" t="s">
        <v>190</v>
      </c>
    </row>
    <row r="2859" customFormat="false" ht="13.5" hidden="false" customHeight="false" outlineLevel="0" collapsed="false">
      <c r="A2859" s="89"/>
      <c r="B2859" s="13" t="s">
        <v>3092</v>
      </c>
      <c r="D2859" s="89"/>
      <c r="F2859" s="87"/>
      <c r="G2859" s="13" t="s">
        <v>220</v>
      </c>
      <c r="H2859" s="88"/>
      <c r="J2859" s="13" t="s">
        <v>216</v>
      </c>
      <c r="K2859" s="90"/>
      <c r="L2859" s="13" t="s">
        <v>190</v>
      </c>
    </row>
    <row r="2860" customFormat="false" ht="13.5" hidden="false" customHeight="false" outlineLevel="0" collapsed="false">
      <c r="A2860" s="89"/>
      <c r="B2860" s="13" t="s">
        <v>3093</v>
      </c>
      <c r="D2860" s="89"/>
      <c r="F2860" s="87"/>
      <c r="G2860" s="13" t="s">
        <v>215</v>
      </c>
      <c r="H2860" s="88"/>
      <c r="J2860" s="13" t="s">
        <v>216</v>
      </c>
      <c r="K2860" s="90"/>
      <c r="L2860" s="13" t="s">
        <v>190</v>
      </c>
    </row>
    <row r="2861" customFormat="false" ht="13.5" hidden="false" customHeight="false" outlineLevel="0" collapsed="false">
      <c r="A2861" s="89"/>
      <c r="B2861" s="13" t="s">
        <v>3094</v>
      </c>
      <c r="D2861" s="89"/>
      <c r="F2861" s="87"/>
      <c r="G2861" s="13" t="s">
        <v>220</v>
      </c>
      <c r="H2861" s="88"/>
      <c r="J2861" s="13" t="s">
        <v>216</v>
      </c>
      <c r="K2861" s="90"/>
      <c r="L2861" s="13" t="s">
        <v>195</v>
      </c>
    </row>
    <row r="2862" customFormat="false" ht="13.5" hidden="false" customHeight="false" outlineLevel="0" collapsed="false">
      <c r="A2862" s="89"/>
      <c r="B2862" s="13" t="s">
        <v>3095</v>
      </c>
      <c r="D2862" s="89"/>
      <c r="F2862" s="87"/>
      <c r="G2862" s="13" t="s">
        <v>220</v>
      </c>
      <c r="H2862" s="88"/>
      <c r="J2862" s="13" t="s">
        <v>216</v>
      </c>
      <c r="K2862" s="90"/>
      <c r="L2862" s="13" t="s">
        <v>190</v>
      </c>
    </row>
    <row r="2863" customFormat="false" ht="13.5" hidden="false" customHeight="false" outlineLevel="0" collapsed="false">
      <c r="A2863" s="89"/>
      <c r="B2863" s="13" t="s">
        <v>3096</v>
      </c>
      <c r="D2863" s="89"/>
      <c r="F2863" s="87"/>
      <c r="G2863" s="13" t="s">
        <v>224</v>
      </c>
      <c r="H2863" s="88"/>
      <c r="J2863" s="13" t="n">
        <v>20</v>
      </c>
      <c r="K2863" s="90"/>
      <c r="L2863" s="13" t="s">
        <v>195</v>
      </c>
    </row>
    <row r="2864" customFormat="false" ht="13.5" hidden="false" customHeight="false" outlineLevel="0" collapsed="false">
      <c r="A2864" s="89"/>
      <c r="B2864" s="13" t="s">
        <v>3097</v>
      </c>
      <c r="D2864" s="89"/>
      <c r="F2864" s="87"/>
      <c r="G2864" s="13" t="s">
        <v>277</v>
      </c>
      <c r="H2864" s="88"/>
      <c r="J2864" s="13" t="s">
        <v>216</v>
      </c>
      <c r="L2864" s="13" t="s">
        <v>195</v>
      </c>
    </row>
    <row r="2865" customFormat="false" ht="13.5" hidden="false" customHeight="false" outlineLevel="0" collapsed="false">
      <c r="A2865" s="89"/>
      <c r="B2865" s="13" t="s">
        <v>3098</v>
      </c>
      <c r="D2865" s="89"/>
      <c r="F2865" s="87"/>
      <c r="G2865" s="13" t="s">
        <v>215</v>
      </c>
      <c r="H2865" s="88"/>
      <c r="J2865" s="13" t="s">
        <v>216</v>
      </c>
      <c r="K2865" s="90"/>
      <c r="L2865" s="13" t="s">
        <v>190</v>
      </c>
    </row>
    <row r="2866" customFormat="false" ht="13.5" hidden="false" customHeight="false" outlineLevel="0" collapsed="false">
      <c r="A2866" s="89"/>
      <c r="B2866" s="13" t="s">
        <v>3099</v>
      </c>
      <c r="D2866" s="89"/>
      <c r="F2866" s="87"/>
      <c r="G2866" s="13" t="s">
        <v>220</v>
      </c>
      <c r="H2866" s="88"/>
      <c r="J2866" s="13" t="s">
        <v>216</v>
      </c>
      <c r="K2866" s="90"/>
      <c r="L2866" s="13" t="s">
        <v>190</v>
      </c>
    </row>
    <row r="2867" customFormat="false" ht="13.5" hidden="false" customHeight="false" outlineLevel="0" collapsed="false">
      <c r="A2867" s="89"/>
      <c r="B2867" s="13" t="s">
        <v>3100</v>
      </c>
      <c r="D2867" s="89"/>
      <c r="F2867" s="87"/>
      <c r="G2867" s="13" t="s">
        <v>257</v>
      </c>
      <c r="H2867" s="88"/>
      <c r="J2867" s="13" t="s">
        <v>216</v>
      </c>
      <c r="K2867" s="90"/>
      <c r="L2867" s="13" t="s">
        <v>195</v>
      </c>
    </row>
    <row r="2868" customFormat="false" ht="13.5" hidden="false" customHeight="false" outlineLevel="0" collapsed="false">
      <c r="A2868" s="89"/>
      <c r="B2868" s="13" t="s">
        <v>3101</v>
      </c>
      <c r="D2868" s="89"/>
      <c r="F2868" s="87"/>
      <c r="G2868" s="13" t="s">
        <v>222</v>
      </c>
      <c r="H2868" s="88"/>
      <c r="J2868" s="13" t="s">
        <v>216</v>
      </c>
      <c r="K2868" s="90"/>
      <c r="L2868" s="13" t="s">
        <v>190</v>
      </c>
    </row>
    <row r="2869" customFormat="false" ht="13.5" hidden="false" customHeight="false" outlineLevel="0" collapsed="false">
      <c r="A2869" s="89"/>
      <c r="B2869" s="13" t="s">
        <v>3102</v>
      </c>
      <c r="D2869" s="89"/>
      <c r="F2869" s="87"/>
      <c r="G2869" s="13" t="s">
        <v>222</v>
      </c>
      <c r="H2869" s="88"/>
      <c r="J2869" s="13" t="s">
        <v>216</v>
      </c>
      <c r="K2869" s="90"/>
      <c r="L2869" s="13" t="s">
        <v>190</v>
      </c>
    </row>
    <row r="2870" customFormat="false" ht="13.5" hidden="false" customHeight="false" outlineLevel="0" collapsed="false">
      <c r="A2870" s="89"/>
      <c r="B2870" s="13" t="s">
        <v>3103</v>
      </c>
      <c r="D2870" s="89"/>
      <c r="F2870" s="87"/>
      <c r="G2870" s="13" t="s">
        <v>220</v>
      </c>
      <c r="H2870" s="88"/>
      <c r="J2870" s="13" t="s">
        <v>216</v>
      </c>
      <c r="K2870" s="90"/>
      <c r="L2870" s="13" t="s">
        <v>190</v>
      </c>
    </row>
    <row r="2871" customFormat="false" ht="13.5" hidden="false" customHeight="false" outlineLevel="0" collapsed="false">
      <c r="A2871" s="89"/>
      <c r="B2871" s="13" t="s">
        <v>3104</v>
      </c>
      <c r="D2871" s="89"/>
      <c r="F2871" s="87"/>
      <c r="G2871" s="13" t="s">
        <v>251</v>
      </c>
      <c r="H2871" s="88"/>
      <c r="J2871" s="13" t="s">
        <v>216</v>
      </c>
      <c r="K2871" s="90"/>
      <c r="L2871" s="13" t="s">
        <v>195</v>
      </c>
    </row>
    <row r="2872" customFormat="false" ht="13.5" hidden="false" customHeight="false" outlineLevel="0" collapsed="false">
      <c r="A2872" s="89"/>
      <c r="B2872" s="13" t="s">
        <v>3105</v>
      </c>
      <c r="D2872" s="89"/>
      <c r="F2872" s="87"/>
      <c r="G2872" s="13" t="s">
        <v>220</v>
      </c>
      <c r="H2872" s="88"/>
      <c r="J2872" s="13" t="s">
        <v>216</v>
      </c>
      <c r="K2872" s="90"/>
      <c r="L2872" s="13" t="s">
        <v>190</v>
      </c>
    </row>
    <row r="2873" customFormat="false" ht="13.5" hidden="false" customHeight="false" outlineLevel="0" collapsed="false">
      <c r="A2873" s="89"/>
      <c r="B2873" s="13" t="s">
        <v>3106</v>
      </c>
      <c r="D2873" s="89"/>
      <c r="F2873" s="87"/>
      <c r="G2873" s="13" t="s">
        <v>373</v>
      </c>
      <c r="H2873" s="88"/>
      <c r="J2873" s="13" t="s">
        <v>216</v>
      </c>
      <c r="K2873" s="90"/>
      <c r="L2873" s="13" t="s">
        <v>197</v>
      </c>
    </row>
    <row r="2874" customFormat="false" ht="13.5" hidden="false" customHeight="false" outlineLevel="0" collapsed="false">
      <c r="A2874" s="89"/>
      <c r="B2874" s="13" t="s">
        <v>3107</v>
      </c>
      <c r="D2874" s="89"/>
      <c r="F2874" s="87"/>
      <c r="G2874" s="13" t="s">
        <v>224</v>
      </c>
      <c r="H2874" s="88"/>
      <c r="J2874" s="13" t="n">
        <v>40</v>
      </c>
      <c r="K2874" s="90"/>
      <c r="L2874" s="13" t="s">
        <v>195</v>
      </c>
    </row>
    <row r="2875" customFormat="false" ht="13.5" hidden="false" customHeight="false" outlineLevel="0" collapsed="false">
      <c r="A2875" s="89"/>
      <c r="B2875" s="13" t="s">
        <v>3108</v>
      </c>
      <c r="D2875" s="89"/>
      <c r="F2875" s="87"/>
      <c r="G2875" s="13" t="s">
        <v>215</v>
      </c>
      <c r="H2875" s="88"/>
      <c r="J2875" s="13" t="s">
        <v>216</v>
      </c>
      <c r="K2875" s="90"/>
      <c r="L2875" s="13" t="s">
        <v>190</v>
      </c>
    </row>
    <row r="2876" customFormat="false" ht="13.5" hidden="false" customHeight="false" outlineLevel="0" collapsed="false">
      <c r="A2876" s="89"/>
      <c r="B2876" s="13" t="s">
        <v>3109</v>
      </c>
      <c r="D2876" s="89"/>
      <c r="F2876" s="87"/>
      <c r="G2876" s="13" t="s">
        <v>215</v>
      </c>
      <c r="H2876" s="88"/>
      <c r="J2876" s="13" t="s">
        <v>216</v>
      </c>
      <c r="K2876" s="90"/>
      <c r="L2876" s="13" t="s">
        <v>190</v>
      </c>
    </row>
    <row r="2877" customFormat="false" ht="13.5" hidden="false" customHeight="false" outlineLevel="0" collapsed="false">
      <c r="A2877" s="89"/>
      <c r="B2877" s="13" t="s">
        <v>3110</v>
      </c>
      <c r="D2877" s="89"/>
      <c r="F2877" s="87"/>
      <c r="G2877" s="13" t="s">
        <v>251</v>
      </c>
      <c r="H2877" s="88"/>
      <c r="J2877" s="13" t="n">
        <v>20</v>
      </c>
      <c r="K2877" s="90"/>
      <c r="L2877" s="13" t="s">
        <v>195</v>
      </c>
    </row>
    <row r="2878" customFormat="false" ht="13.5" hidden="false" customHeight="false" outlineLevel="0" collapsed="false">
      <c r="A2878" s="89"/>
      <c r="B2878" s="13" t="s">
        <v>3111</v>
      </c>
      <c r="D2878" s="89"/>
      <c r="F2878" s="87"/>
      <c r="G2878" s="13" t="s">
        <v>220</v>
      </c>
      <c r="H2878" s="88"/>
      <c r="J2878" s="13" t="s">
        <v>216</v>
      </c>
      <c r="K2878" s="90"/>
      <c r="L2878" s="13" t="s">
        <v>190</v>
      </c>
    </row>
    <row r="2879" customFormat="false" ht="13.5" hidden="false" customHeight="false" outlineLevel="0" collapsed="false">
      <c r="A2879" s="89"/>
      <c r="B2879" s="13" t="s">
        <v>3112</v>
      </c>
      <c r="D2879" s="89"/>
      <c r="F2879" s="87"/>
      <c r="G2879" s="13" t="s">
        <v>215</v>
      </c>
      <c r="H2879" s="88"/>
      <c r="J2879" s="13" t="s">
        <v>216</v>
      </c>
      <c r="K2879" s="90"/>
      <c r="L2879" s="13" t="s">
        <v>190</v>
      </c>
    </row>
    <row r="2880" customFormat="false" ht="13.5" hidden="false" customHeight="false" outlineLevel="0" collapsed="false">
      <c r="A2880" s="89"/>
      <c r="B2880" s="13" t="s">
        <v>3113</v>
      </c>
      <c r="D2880" s="89"/>
      <c r="F2880" s="87"/>
      <c r="G2880" s="13" t="s">
        <v>215</v>
      </c>
      <c r="H2880" s="88"/>
      <c r="J2880" s="13" t="s">
        <v>216</v>
      </c>
      <c r="K2880" s="90"/>
      <c r="L2880" s="13" t="s">
        <v>190</v>
      </c>
    </row>
    <row r="2881" customFormat="false" ht="13.5" hidden="false" customHeight="false" outlineLevel="0" collapsed="false">
      <c r="A2881" s="89"/>
      <c r="B2881" s="13" t="s">
        <v>3114</v>
      </c>
      <c r="D2881" s="89"/>
      <c r="F2881" s="87"/>
      <c r="G2881" s="13" t="s">
        <v>220</v>
      </c>
      <c r="H2881" s="88"/>
      <c r="J2881" s="13" t="s">
        <v>216</v>
      </c>
      <c r="K2881" s="90"/>
      <c r="L2881" s="13" t="s">
        <v>190</v>
      </c>
    </row>
    <row r="2882" customFormat="false" ht="13.5" hidden="false" customHeight="false" outlineLevel="0" collapsed="false">
      <c r="A2882" s="89"/>
      <c r="B2882" s="13" t="s">
        <v>3115</v>
      </c>
      <c r="D2882" s="89"/>
      <c r="F2882" s="87"/>
      <c r="G2882" s="13" t="s">
        <v>222</v>
      </c>
      <c r="H2882" s="88"/>
      <c r="J2882" s="13" t="s">
        <v>216</v>
      </c>
      <c r="K2882" s="90"/>
      <c r="L2882" s="13" t="s">
        <v>190</v>
      </c>
    </row>
    <row r="2883" customFormat="false" ht="13.5" hidden="false" customHeight="false" outlineLevel="0" collapsed="false">
      <c r="A2883" s="89"/>
      <c r="B2883" s="13" t="s">
        <v>3116</v>
      </c>
      <c r="D2883" s="89"/>
      <c r="F2883" s="87"/>
      <c r="G2883" s="13" t="s">
        <v>218</v>
      </c>
      <c r="H2883" s="88"/>
      <c r="J2883" s="13" t="s">
        <v>216</v>
      </c>
      <c r="K2883" s="90"/>
      <c r="L2883" s="13" t="s">
        <v>190</v>
      </c>
    </row>
    <row r="2884" customFormat="false" ht="13.5" hidden="false" customHeight="false" outlineLevel="0" collapsed="false">
      <c r="A2884" s="89"/>
      <c r="B2884" s="13" t="s">
        <v>3117</v>
      </c>
      <c r="D2884" s="89"/>
      <c r="F2884" s="87"/>
      <c r="G2884" s="13" t="s">
        <v>215</v>
      </c>
      <c r="H2884" s="88"/>
      <c r="J2884" s="13" t="s">
        <v>216</v>
      </c>
      <c r="K2884" s="90"/>
      <c r="L2884" s="13" t="s">
        <v>190</v>
      </c>
    </row>
    <row r="2885" customFormat="false" ht="13.5" hidden="false" customHeight="false" outlineLevel="0" collapsed="false">
      <c r="A2885" s="89"/>
      <c r="B2885" s="13" t="s">
        <v>3118</v>
      </c>
      <c r="D2885" s="89"/>
      <c r="F2885" s="87"/>
      <c r="G2885" s="13" t="s">
        <v>277</v>
      </c>
      <c r="H2885" s="88"/>
      <c r="J2885" s="13" t="n">
        <v>20</v>
      </c>
      <c r="K2885" s="90"/>
      <c r="L2885" s="13" t="s">
        <v>332</v>
      </c>
    </row>
    <row r="2886" customFormat="false" ht="13.5" hidden="false" customHeight="false" outlineLevel="0" collapsed="false">
      <c r="A2886" s="89"/>
      <c r="B2886" s="13" t="s">
        <v>3119</v>
      </c>
      <c r="D2886" s="89"/>
      <c r="F2886" s="87"/>
      <c r="G2886" s="13" t="s">
        <v>220</v>
      </c>
      <c r="H2886" s="88"/>
      <c r="J2886" s="13" t="s">
        <v>216</v>
      </c>
      <c r="K2886" s="90"/>
      <c r="L2886" s="13" t="s">
        <v>190</v>
      </c>
    </row>
    <row r="2887" customFormat="false" ht="13.5" hidden="false" customHeight="false" outlineLevel="0" collapsed="false">
      <c r="A2887" s="89"/>
      <c r="B2887" s="13" t="s">
        <v>3120</v>
      </c>
      <c r="D2887" s="89"/>
      <c r="F2887" s="87"/>
      <c r="G2887" s="13" t="s">
        <v>215</v>
      </c>
      <c r="H2887" s="88"/>
      <c r="J2887" s="13" t="s">
        <v>216</v>
      </c>
      <c r="K2887" s="90"/>
      <c r="L2887" s="13" t="s">
        <v>190</v>
      </c>
    </row>
    <row r="2888" customFormat="false" ht="13.5" hidden="false" customHeight="false" outlineLevel="0" collapsed="false">
      <c r="A2888" s="89"/>
      <c r="B2888" s="13" t="s">
        <v>3121</v>
      </c>
      <c r="D2888" s="89"/>
      <c r="F2888" s="87"/>
      <c r="G2888" s="13" t="s">
        <v>222</v>
      </c>
      <c r="H2888" s="88"/>
      <c r="J2888" s="13" t="n">
        <v>20</v>
      </c>
      <c r="K2888" s="90"/>
      <c r="L2888" s="13" t="s">
        <v>190</v>
      </c>
    </row>
    <row r="2889" customFormat="false" ht="13.5" hidden="false" customHeight="false" outlineLevel="0" collapsed="false">
      <c r="A2889" s="89"/>
      <c r="B2889" s="13" t="s">
        <v>3122</v>
      </c>
      <c r="D2889" s="89"/>
      <c r="F2889" s="87"/>
      <c r="G2889" s="13" t="s">
        <v>220</v>
      </c>
      <c r="H2889" s="88"/>
      <c r="J2889" s="13" t="s">
        <v>216</v>
      </c>
      <c r="K2889" s="90"/>
      <c r="L2889" s="13" t="s">
        <v>190</v>
      </c>
    </row>
    <row r="2890" customFormat="false" ht="13.5" hidden="false" customHeight="false" outlineLevel="0" collapsed="false">
      <c r="A2890" s="89"/>
      <c r="B2890" s="13" t="s">
        <v>3123</v>
      </c>
      <c r="D2890" s="89"/>
      <c r="F2890" s="87"/>
      <c r="G2890" s="13" t="s">
        <v>218</v>
      </c>
      <c r="H2890" s="88"/>
      <c r="J2890" s="13" t="s">
        <v>216</v>
      </c>
      <c r="K2890" s="90"/>
      <c r="L2890" s="13" t="s">
        <v>190</v>
      </c>
    </row>
    <row r="2891" customFormat="false" ht="13.5" hidden="false" customHeight="false" outlineLevel="0" collapsed="false">
      <c r="A2891" s="89"/>
      <c r="B2891" s="13" t="s">
        <v>3124</v>
      </c>
      <c r="D2891" s="89"/>
      <c r="F2891" s="87"/>
      <c r="G2891" s="13" t="s">
        <v>215</v>
      </c>
      <c r="H2891" s="88"/>
      <c r="J2891" s="13" t="s">
        <v>216</v>
      </c>
      <c r="K2891" s="90"/>
      <c r="L2891" s="13" t="s">
        <v>190</v>
      </c>
    </row>
    <row r="2892" customFormat="false" ht="13.5" hidden="false" customHeight="false" outlineLevel="0" collapsed="false">
      <c r="A2892" s="89"/>
      <c r="B2892" s="13" t="s">
        <v>3125</v>
      </c>
      <c r="D2892" s="89"/>
      <c r="F2892" s="87"/>
      <c r="G2892" s="13" t="s">
        <v>220</v>
      </c>
      <c r="H2892" s="88"/>
      <c r="J2892" s="13" t="s">
        <v>216</v>
      </c>
      <c r="K2892" s="90"/>
      <c r="L2892" s="13" t="s">
        <v>190</v>
      </c>
    </row>
    <row r="2893" customFormat="false" ht="13.5" hidden="false" customHeight="false" outlineLevel="0" collapsed="false">
      <c r="A2893" s="89"/>
      <c r="B2893" s="13" t="s">
        <v>3126</v>
      </c>
      <c r="D2893" s="89"/>
      <c r="F2893" s="87"/>
      <c r="G2893" s="13" t="s">
        <v>215</v>
      </c>
      <c r="H2893" s="88"/>
      <c r="J2893" s="13" t="s">
        <v>216</v>
      </c>
      <c r="K2893" s="90"/>
      <c r="L2893" s="13" t="s">
        <v>190</v>
      </c>
    </row>
    <row r="2894" customFormat="false" ht="13.5" hidden="false" customHeight="false" outlineLevel="0" collapsed="false">
      <c r="A2894" s="89"/>
      <c r="B2894" s="13" t="s">
        <v>3127</v>
      </c>
      <c r="D2894" s="89"/>
      <c r="F2894" s="87"/>
      <c r="G2894" s="13" t="s">
        <v>215</v>
      </c>
      <c r="H2894" s="88"/>
      <c r="J2894" s="13" t="s">
        <v>216</v>
      </c>
      <c r="K2894" s="90"/>
      <c r="L2894" s="13" t="s">
        <v>190</v>
      </c>
    </row>
    <row r="2895" customFormat="false" ht="13.5" hidden="false" customHeight="false" outlineLevel="0" collapsed="false">
      <c r="A2895" s="89"/>
      <c r="D2895" s="89"/>
      <c r="F2895" s="87"/>
      <c r="H2895" s="88"/>
      <c r="K2895" s="90"/>
    </row>
    <row r="2896" customFormat="false" ht="13.5" hidden="false" customHeight="false" outlineLevel="0" collapsed="false">
      <c r="A2896" s="89"/>
      <c r="D2896" s="89"/>
      <c r="F2896" s="87"/>
      <c r="H2896" s="88"/>
      <c r="K2896" s="90"/>
    </row>
    <row r="2897" customFormat="false" ht="13.5" hidden="false" customHeight="false" outlineLevel="0" collapsed="false">
      <c r="A2897" s="89"/>
      <c r="D2897" s="89"/>
      <c r="F2897" s="87"/>
      <c r="H2897" s="88"/>
      <c r="K2897" s="90"/>
    </row>
    <row r="2898" customFormat="false" ht="13.5" hidden="false" customHeight="false" outlineLevel="0" collapsed="false">
      <c r="A2898" s="89"/>
      <c r="D2898" s="89"/>
      <c r="F2898" s="87"/>
      <c r="H2898" s="88"/>
      <c r="K2898" s="90"/>
    </row>
    <row r="2899" customFormat="false" ht="13.5" hidden="false" customHeight="false" outlineLevel="0" collapsed="false">
      <c r="A2899" s="89"/>
      <c r="D2899" s="89"/>
      <c r="F2899" s="87"/>
      <c r="H2899" s="88"/>
      <c r="K2899" s="90"/>
    </row>
    <row r="2900" customFormat="false" ht="13.5" hidden="false" customHeight="false" outlineLevel="0" collapsed="false">
      <c r="A2900" s="89"/>
      <c r="D2900" s="89"/>
      <c r="F2900" s="87"/>
      <c r="H2900" s="88"/>
      <c r="K2900" s="90"/>
    </row>
    <row r="2901" customFormat="false" ht="13.5" hidden="false" customHeight="false" outlineLevel="0" collapsed="false">
      <c r="A2901" s="89"/>
      <c r="D2901" s="89"/>
      <c r="F2901" s="87"/>
      <c r="H2901" s="88"/>
      <c r="K2901" s="90"/>
    </row>
    <row r="2902" customFormat="false" ht="13.5" hidden="false" customHeight="false" outlineLevel="0" collapsed="false">
      <c r="A2902" s="89"/>
      <c r="D2902" s="89"/>
      <c r="F2902" s="87"/>
      <c r="H2902" s="88"/>
      <c r="K2902" s="90"/>
    </row>
    <row r="2903" customFormat="false" ht="13.5" hidden="false" customHeight="false" outlineLevel="0" collapsed="false">
      <c r="A2903" s="89"/>
      <c r="D2903" s="89"/>
      <c r="F2903" s="87"/>
      <c r="H2903" s="88"/>
      <c r="K2903" s="90"/>
    </row>
    <row r="2904" customFormat="false" ht="13.5" hidden="false" customHeight="false" outlineLevel="0" collapsed="false">
      <c r="A2904" s="89"/>
      <c r="D2904" s="89"/>
      <c r="F2904" s="87"/>
      <c r="H2904" s="88"/>
      <c r="K2904" s="90"/>
    </row>
    <row r="2905" customFormat="false" ht="13.5" hidden="false" customHeight="false" outlineLevel="0" collapsed="false">
      <c r="A2905" s="89"/>
      <c r="D2905" s="89"/>
      <c r="F2905" s="87"/>
      <c r="H2905" s="88"/>
      <c r="K2905" s="90"/>
    </row>
    <row r="2906" customFormat="false" ht="13.5" hidden="false" customHeight="false" outlineLevel="0" collapsed="false">
      <c r="A2906" s="89"/>
      <c r="D2906" s="89"/>
      <c r="F2906" s="87"/>
      <c r="H2906" s="88"/>
      <c r="K2906" s="90"/>
    </row>
    <row r="2907" customFormat="false" ht="13.5" hidden="false" customHeight="false" outlineLevel="0" collapsed="false">
      <c r="A2907" s="89"/>
      <c r="D2907" s="89"/>
      <c r="F2907" s="87"/>
      <c r="H2907" s="88"/>
      <c r="K2907" s="90"/>
    </row>
    <row r="2908" customFormat="false" ht="13.5" hidden="false" customHeight="false" outlineLevel="0" collapsed="false">
      <c r="A2908" s="89"/>
      <c r="D2908" s="89"/>
      <c r="F2908" s="87"/>
      <c r="H2908" s="88"/>
      <c r="K2908" s="90"/>
    </row>
    <row r="2909" customFormat="false" ht="13.5" hidden="false" customHeight="false" outlineLevel="0" collapsed="false">
      <c r="A2909" s="89"/>
      <c r="D2909" s="89"/>
      <c r="F2909" s="87"/>
      <c r="H2909" s="88"/>
      <c r="K2909" s="90"/>
    </row>
    <row r="2910" customFormat="false" ht="13.5" hidden="false" customHeight="false" outlineLevel="0" collapsed="false">
      <c r="A2910" s="89"/>
      <c r="D2910" s="89"/>
      <c r="F2910" s="87"/>
      <c r="H2910" s="88"/>
      <c r="K2910" s="90"/>
    </row>
    <row r="2911" customFormat="false" ht="13.5" hidden="false" customHeight="false" outlineLevel="0" collapsed="false">
      <c r="A2911" s="89"/>
      <c r="D2911" s="89"/>
      <c r="F2911" s="87"/>
      <c r="H2911" s="88"/>
      <c r="K2911" s="90"/>
    </row>
    <row r="2912" customFormat="false" ht="13.5" hidden="false" customHeight="false" outlineLevel="0" collapsed="false">
      <c r="A2912" s="89"/>
      <c r="D2912" s="89"/>
      <c r="F2912" s="87"/>
      <c r="H2912" s="88"/>
      <c r="K2912" s="90"/>
    </row>
    <row r="2913" customFormat="false" ht="13.5" hidden="false" customHeight="false" outlineLevel="0" collapsed="false">
      <c r="A2913" s="89"/>
      <c r="D2913" s="89"/>
      <c r="F2913" s="87"/>
      <c r="H2913" s="88"/>
      <c r="K2913" s="90"/>
    </row>
    <row r="2914" customFormat="false" ht="13.5" hidden="false" customHeight="false" outlineLevel="0" collapsed="false">
      <c r="A2914" s="89"/>
      <c r="D2914" s="89"/>
      <c r="F2914" s="87"/>
      <c r="H2914" s="88"/>
      <c r="K2914" s="90"/>
    </row>
    <row r="2915" customFormat="false" ht="13.5" hidden="false" customHeight="false" outlineLevel="0" collapsed="false">
      <c r="A2915" s="89"/>
      <c r="D2915" s="89"/>
      <c r="F2915" s="87"/>
      <c r="H2915" s="88"/>
      <c r="K2915" s="90"/>
    </row>
    <row r="2916" customFormat="false" ht="13.5" hidden="false" customHeight="false" outlineLevel="0" collapsed="false">
      <c r="A2916" s="89"/>
      <c r="D2916" s="89"/>
      <c r="F2916" s="87"/>
      <c r="H2916" s="88"/>
      <c r="K2916" s="90"/>
    </row>
    <row r="2917" customFormat="false" ht="13.5" hidden="false" customHeight="false" outlineLevel="0" collapsed="false">
      <c r="A2917" s="89"/>
      <c r="D2917" s="89"/>
      <c r="F2917" s="87"/>
      <c r="H2917" s="88"/>
      <c r="K2917" s="90"/>
    </row>
    <row r="2918" customFormat="false" ht="13.5" hidden="false" customHeight="false" outlineLevel="0" collapsed="false">
      <c r="A2918" s="89"/>
      <c r="D2918" s="89"/>
      <c r="F2918" s="87"/>
      <c r="H2918" s="88"/>
      <c r="K2918" s="90"/>
    </row>
    <row r="2919" customFormat="false" ht="13.5" hidden="false" customHeight="false" outlineLevel="0" collapsed="false">
      <c r="A2919" s="89"/>
      <c r="D2919" s="89"/>
      <c r="F2919" s="87"/>
      <c r="H2919" s="88"/>
      <c r="K2919" s="90"/>
    </row>
    <row r="2920" customFormat="false" ht="13.5" hidden="false" customHeight="false" outlineLevel="0" collapsed="false">
      <c r="A2920" s="89"/>
      <c r="D2920" s="89"/>
      <c r="F2920" s="87"/>
      <c r="H2920" s="88"/>
      <c r="K2920" s="90"/>
    </row>
    <row r="2921" customFormat="false" ht="13.5" hidden="false" customHeight="false" outlineLevel="0" collapsed="false">
      <c r="A2921" s="89"/>
      <c r="D2921" s="89"/>
      <c r="F2921" s="87"/>
      <c r="H2921" s="88"/>
      <c r="K2921" s="90"/>
    </row>
    <row r="2922" customFormat="false" ht="13.5" hidden="false" customHeight="false" outlineLevel="0" collapsed="false">
      <c r="A2922" s="89"/>
      <c r="D2922" s="89"/>
      <c r="F2922" s="87"/>
      <c r="H2922" s="88"/>
      <c r="K2922" s="90"/>
    </row>
    <row r="2923" customFormat="false" ht="13.5" hidden="false" customHeight="false" outlineLevel="0" collapsed="false">
      <c r="A2923" s="89"/>
      <c r="D2923" s="89"/>
      <c r="F2923" s="87"/>
      <c r="H2923" s="88"/>
      <c r="K2923" s="90"/>
    </row>
    <row r="2924" customFormat="false" ht="13.5" hidden="false" customHeight="false" outlineLevel="0" collapsed="false">
      <c r="A2924" s="89"/>
      <c r="D2924" s="89"/>
      <c r="F2924" s="87"/>
      <c r="H2924" s="88"/>
      <c r="K2924" s="90"/>
    </row>
    <row r="2925" customFormat="false" ht="13.5" hidden="false" customHeight="false" outlineLevel="0" collapsed="false">
      <c r="A2925" s="89"/>
      <c r="D2925" s="89"/>
      <c r="F2925" s="87"/>
      <c r="H2925" s="88"/>
      <c r="K2925" s="90"/>
    </row>
    <row r="2926" customFormat="false" ht="13.5" hidden="false" customHeight="false" outlineLevel="0" collapsed="false">
      <c r="A2926" s="89"/>
      <c r="D2926" s="89"/>
      <c r="F2926" s="87"/>
      <c r="H2926" s="88"/>
      <c r="K2926" s="90"/>
    </row>
    <row r="2927" customFormat="false" ht="13.5" hidden="false" customHeight="false" outlineLevel="0" collapsed="false">
      <c r="A2927" s="89"/>
      <c r="D2927" s="89"/>
      <c r="F2927" s="87"/>
      <c r="H2927" s="88"/>
      <c r="K2927" s="90"/>
    </row>
    <row r="2928" customFormat="false" ht="13.5" hidden="false" customHeight="false" outlineLevel="0" collapsed="false">
      <c r="A2928" s="89"/>
      <c r="D2928" s="89"/>
      <c r="F2928" s="87"/>
      <c r="H2928" s="88"/>
      <c r="K2928" s="90"/>
    </row>
    <row r="2929" customFormat="false" ht="13.5" hidden="false" customHeight="false" outlineLevel="0" collapsed="false">
      <c r="A2929" s="89"/>
      <c r="D2929" s="89"/>
      <c r="F2929" s="87"/>
      <c r="H2929" s="88"/>
      <c r="K2929" s="90"/>
    </row>
    <row r="2930" customFormat="false" ht="13.5" hidden="false" customHeight="false" outlineLevel="0" collapsed="false">
      <c r="A2930" s="89"/>
      <c r="D2930" s="89"/>
      <c r="F2930" s="87"/>
      <c r="H2930" s="88"/>
      <c r="K2930" s="90"/>
    </row>
    <row r="2931" customFormat="false" ht="13.5" hidden="false" customHeight="false" outlineLevel="0" collapsed="false">
      <c r="A2931" s="89"/>
      <c r="D2931" s="89"/>
      <c r="F2931" s="87"/>
      <c r="H2931" s="88"/>
      <c r="K2931" s="90"/>
    </row>
    <row r="2932" customFormat="false" ht="13.5" hidden="false" customHeight="false" outlineLevel="0" collapsed="false">
      <c r="A2932" s="89"/>
      <c r="D2932" s="89"/>
      <c r="F2932" s="87"/>
      <c r="H2932" s="88"/>
      <c r="K2932" s="90"/>
    </row>
    <row r="2933" customFormat="false" ht="13.5" hidden="false" customHeight="false" outlineLevel="0" collapsed="false">
      <c r="A2933" s="89"/>
      <c r="D2933" s="89"/>
      <c r="F2933" s="87"/>
      <c r="H2933" s="88"/>
      <c r="K2933" s="90"/>
    </row>
    <row r="2934" customFormat="false" ht="13.5" hidden="false" customHeight="false" outlineLevel="0" collapsed="false">
      <c r="A2934" s="89"/>
      <c r="D2934" s="89"/>
      <c r="F2934" s="87"/>
      <c r="H2934" s="88"/>
      <c r="K2934" s="90"/>
    </row>
    <row r="2935" customFormat="false" ht="13.5" hidden="false" customHeight="false" outlineLevel="0" collapsed="false">
      <c r="A2935" s="89"/>
      <c r="D2935" s="89"/>
      <c r="F2935" s="87"/>
      <c r="H2935" s="88"/>
      <c r="K2935" s="90"/>
    </row>
    <row r="2936" customFormat="false" ht="13.5" hidden="false" customHeight="false" outlineLevel="0" collapsed="false">
      <c r="A2936" s="89"/>
      <c r="D2936" s="89"/>
      <c r="F2936" s="87"/>
      <c r="H2936" s="88"/>
      <c r="K2936" s="90"/>
    </row>
    <row r="2937" customFormat="false" ht="13.5" hidden="false" customHeight="false" outlineLevel="0" collapsed="false">
      <c r="A2937" s="89"/>
      <c r="D2937" s="89"/>
      <c r="F2937" s="87"/>
      <c r="H2937" s="88"/>
      <c r="K2937" s="90"/>
    </row>
    <row r="2938" customFormat="false" ht="13.5" hidden="false" customHeight="false" outlineLevel="0" collapsed="false">
      <c r="A2938" s="89"/>
      <c r="D2938" s="89"/>
      <c r="F2938" s="87"/>
      <c r="H2938" s="88"/>
      <c r="K2938" s="90"/>
    </row>
    <row r="2939" customFormat="false" ht="13.5" hidden="false" customHeight="false" outlineLevel="0" collapsed="false">
      <c r="A2939" s="89"/>
      <c r="D2939" s="89"/>
      <c r="F2939" s="87"/>
      <c r="H2939" s="88"/>
      <c r="K2939" s="90"/>
    </row>
    <row r="2940" customFormat="false" ht="13.5" hidden="false" customHeight="false" outlineLevel="0" collapsed="false">
      <c r="A2940" s="89"/>
      <c r="D2940" s="89"/>
      <c r="F2940" s="87"/>
      <c r="H2940" s="88"/>
      <c r="K2940" s="90"/>
    </row>
    <row r="2941" customFormat="false" ht="13.5" hidden="false" customHeight="false" outlineLevel="0" collapsed="false">
      <c r="A2941" s="89"/>
      <c r="D2941" s="89"/>
      <c r="F2941" s="87"/>
      <c r="H2941" s="88"/>
      <c r="K2941" s="90"/>
    </row>
    <row r="2942" customFormat="false" ht="13.5" hidden="false" customHeight="false" outlineLevel="0" collapsed="false">
      <c r="A2942" s="89"/>
      <c r="D2942" s="89"/>
      <c r="F2942" s="87"/>
      <c r="H2942" s="88"/>
      <c r="K2942" s="90"/>
    </row>
    <row r="2943" customFormat="false" ht="13.5" hidden="false" customHeight="false" outlineLevel="0" collapsed="false">
      <c r="A2943" s="89"/>
      <c r="D2943" s="89"/>
      <c r="F2943" s="87"/>
      <c r="H2943" s="88"/>
      <c r="K2943" s="90"/>
    </row>
    <row r="2944" customFormat="false" ht="13.5" hidden="false" customHeight="false" outlineLevel="0" collapsed="false">
      <c r="A2944" s="89"/>
      <c r="D2944" s="89"/>
      <c r="F2944" s="87"/>
      <c r="H2944" s="88"/>
      <c r="K2944" s="90"/>
    </row>
    <row r="2945" customFormat="false" ht="13.5" hidden="false" customHeight="false" outlineLevel="0" collapsed="false">
      <c r="A2945" s="89"/>
      <c r="D2945" s="89"/>
      <c r="F2945" s="87"/>
      <c r="H2945" s="88"/>
      <c r="K2945" s="90"/>
    </row>
    <row r="2946" customFormat="false" ht="13.5" hidden="false" customHeight="false" outlineLevel="0" collapsed="false">
      <c r="A2946" s="89"/>
      <c r="D2946" s="89"/>
      <c r="F2946" s="87"/>
      <c r="H2946" s="88"/>
      <c r="K2946" s="90"/>
    </row>
    <row r="2947" customFormat="false" ht="13.5" hidden="false" customHeight="false" outlineLevel="0" collapsed="false">
      <c r="A2947" s="89"/>
      <c r="D2947" s="89"/>
      <c r="F2947" s="87"/>
      <c r="H2947" s="88"/>
      <c r="K2947" s="90"/>
    </row>
    <row r="2948" customFormat="false" ht="13.5" hidden="false" customHeight="false" outlineLevel="0" collapsed="false">
      <c r="A2948" s="89"/>
      <c r="D2948" s="89"/>
      <c r="F2948" s="87"/>
      <c r="H2948" s="88"/>
      <c r="K2948" s="90"/>
    </row>
    <row r="2949" customFormat="false" ht="13.5" hidden="false" customHeight="false" outlineLevel="0" collapsed="false">
      <c r="A2949" s="89"/>
      <c r="D2949" s="89"/>
      <c r="F2949" s="87"/>
      <c r="H2949" s="88"/>
      <c r="K2949" s="90"/>
    </row>
    <row r="2950" customFormat="false" ht="13.5" hidden="false" customHeight="false" outlineLevel="0" collapsed="false">
      <c r="A2950" s="89"/>
      <c r="D2950" s="89"/>
      <c r="F2950" s="87"/>
      <c r="H2950" s="88"/>
      <c r="K2950" s="90"/>
    </row>
    <row r="2951" customFormat="false" ht="13.5" hidden="false" customHeight="false" outlineLevel="0" collapsed="false">
      <c r="A2951" s="89"/>
      <c r="D2951" s="89"/>
      <c r="F2951" s="87"/>
      <c r="H2951" s="88"/>
      <c r="K2951" s="90"/>
    </row>
    <row r="2952" customFormat="false" ht="13.5" hidden="false" customHeight="false" outlineLevel="0" collapsed="false">
      <c r="A2952" s="89"/>
      <c r="D2952" s="89"/>
      <c r="F2952" s="87"/>
      <c r="H2952" s="88"/>
      <c r="K2952" s="90"/>
    </row>
    <row r="2953" customFormat="false" ht="13.5" hidden="false" customHeight="false" outlineLevel="0" collapsed="false">
      <c r="A2953" s="89"/>
      <c r="D2953" s="89"/>
      <c r="F2953" s="87"/>
      <c r="H2953" s="88"/>
      <c r="K2953" s="90"/>
    </row>
    <row r="2954" customFormat="false" ht="13.5" hidden="false" customHeight="false" outlineLevel="0" collapsed="false">
      <c r="A2954" s="89"/>
      <c r="D2954" s="89"/>
      <c r="F2954" s="87"/>
      <c r="H2954" s="88"/>
      <c r="K2954" s="90"/>
    </row>
    <row r="2955" customFormat="false" ht="13.5" hidden="false" customHeight="false" outlineLevel="0" collapsed="false">
      <c r="A2955" s="89"/>
      <c r="D2955" s="89"/>
      <c r="F2955" s="87"/>
      <c r="H2955" s="88"/>
      <c r="K2955" s="90"/>
    </row>
    <row r="2956" customFormat="false" ht="13.5" hidden="false" customHeight="false" outlineLevel="0" collapsed="false">
      <c r="A2956" s="89"/>
      <c r="D2956" s="89"/>
      <c r="F2956" s="87"/>
      <c r="H2956" s="88"/>
      <c r="K2956" s="90"/>
    </row>
    <row r="2957" customFormat="false" ht="13.5" hidden="false" customHeight="false" outlineLevel="0" collapsed="false">
      <c r="A2957" s="89"/>
      <c r="D2957" s="89"/>
      <c r="F2957" s="87"/>
      <c r="H2957" s="88"/>
      <c r="K2957" s="90"/>
    </row>
    <row r="2958" customFormat="false" ht="13.5" hidden="false" customHeight="false" outlineLevel="0" collapsed="false">
      <c r="A2958" s="89"/>
      <c r="D2958" s="89"/>
      <c r="F2958" s="87"/>
      <c r="H2958" s="88"/>
      <c r="K2958" s="90"/>
    </row>
    <row r="2959" customFormat="false" ht="13.5" hidden="false" customHeight="false" outlineLevel="0" collapsed="false">
      <c r="A2959" s="89"/>
      <c r="D2959" s="89"/>
      <c r="F2959" s="87"/>
      <c r="H2959" s="88"/>
      <c r="K2959" s="90"/>
    </row>
    <row r="2960" customFormat="false" ht="13.5" hidden="false" customHeight="false" outlineLevel="0" collapsed="false">
      <c r="A2960" s="89"/>
      <c r="D2960" s="89"/>
      <c r="F2960" s="87"/>
      <c r="H2960" s="88"/>
      <c r="K2960" s="90"/>
    </row>
    <row r="2961" customFormat="false" ht="13.5" hidden="false" customHeight="false" outlineLevel="0" collapsed="false">
      <c r="A2961" s="89"/>
      <c r="D2961" s="89"/>
      <c r="F2961" s="87"/>
      <c r="H2961" s="88"/>
      <c r="K2961" s="90"/>
    </row>
    <row r="2962" customFormat="false" ht="13.5" hidden="false" customHeight="false" outlineLevel="0" collapsed="false">
      <c r="A2962" s="89"/>
      <c r="D2962" s="89"/>
      <c r="F2962" s="87"/>
      <c r="H2962" s="88"/>
      <c r="K2962" s="90"/>
    </row>
    <row r="2963" customFormat="false" ht="13.5" hidden="false" customHeight="false" outlineLevel="0" collapsed="false">
      <c r="A2963" s="89"/>
      <c r="D2963" s="89"/>
      <c r="F2963" s="87"/>
      <c r="H2963" s="88"/>
      <c r="K2963" s="90"/>
    </row>
    <row r="2964" customFormat="false" ht="13.5" hidden="false" customHeight="false" outlineLevel="0" collapsed="false">
      <c r="A2964" s="89"/>
      <c r="D2964" s="89"/>
      <c r="F2964" s="87"/>
      <c r="H2964" s="88"/>
      <c r="K2964" s="90"/>
    </row>
    <row r="2965" customFormat="false" ht="13.5" hidden="false" customHeight="false" outlineLevel="0" collapsed="false">
      <c r="A2965" s="89"/>
      <c r="D2965" s="89"/>
      <c r="F2965" s="87"/>
      <c r="H2965" s="88"/>
      <c r="K2965" s="90"/>
    </row>
    <row r="2966" customFormat="false" ht="13.5" hidden="false" customHeight="false" outlineLevel="0" collapsed="false">
      <c r="A2966" s="89"/>
      <c r="D2966" s="89"/>
      <c r="F2966" s="87"/>
      <c r="H2966" s="88"/>
      <c r="K2966" s="90"/>
    </row>
    <row r="2967" customFormat="false" ht="13.5" hidden="false" customHeight="false" outlineLevel="0" collapsed="false">
      <c r="A2967" s="89"/>
      <c r="D2967" s="89"/>
      <c r="F2967" s="87"/>
      <c r="H2967" s="88"/>
      <c r="K2967" s="90"/>
    </row>
    <row r="2968" customFormat="false" ht="13.5" hidden="false" customHeight="false" outlineLevel="0" collapsed="false">
      <c r="A2968" s="89"/>
      <c r="D2968" s="89"/>
      <c r="F2968" s="87"/>
      <c r="H2968" s="88"/>
      <c r="K2968" s="90"/>
    </row>
    <row r="2969" customFormat="false" ht="13.5" hidden="false" customHeight="false" outlineLevel="0" collapsed="false">
      <c r="A2969" s="89"/>
      <c r="D2969" s="89"/>
      <c r="F2969" s="87"/>
      <c r="H2969" s="88"/>
      <c r="K2969" s="90"/>
    </row>
    <row r="2970" customFormat="false" ht="13.5" hidden="false" customHeight="false" outlineLevel="0" collapsed="false">
      <c r="A2970" s="89"/>
      <c r="D2970" s="89"/>
      <c r="F2970" s="87"/>
      <c r="H2970" s="88"/>
      <c r="K2970" s="90"/>
    </row>
    <row r="2971" customFormat="false" ht="13.5" hidden="false" customHeight="false" outlineLevel="0" collapsed="false">
      <c r="A2971" s="89"/>
      <c r="D2971" s="89"/>
      <c r="F2971" s="87"/>
      <c r="H2971" s="88"/>
      <c r="K2971" s="90"/>
    </row>
    <row r="2972" customFormat="false" ht="13.5" hidden="false" customHeight="false" outlineLevel="0" collapsed="false">
      <c r="A2972" s="89"/>
      <c r="D2972" s="89"/>
      <c r="F2972" s="87"/>
      <c r="H2972" s="88"/>
      <c r="K2972" s="90"/>
    </row>
    <row r="2973" customFormat="false" ht="13.5" hidden="false" customHeight="false" outlineLevel="0" collapsed="false">
      <c r="A2973" s="89"/>
      <c r="D2973" s="89"/>
      <c r="F2973" s="87"/>
      <c r="H2973" s="88"/>
      <c r="K2973" s="90"/>
    </row>
    <row r="2974" customFormat="false" ht="13.5" hidden="false" customHeight="false" outlineLevel="0" collapsed="false">
      <c r="A2974" s="89"/>
      <c r="D2974" s="89"/>
      <c r="F2974" s="87"/>
      <c r="H2974" s="88"/>
      <c r="K2974" s="90"/>
    </row>
    <row r="2975" customFormat="false" ht="13.5" hidden="false" customHeight="false" outlineLevel="0" collapsed="false">
      <c r="A2975" s="89"/>
      <c r="D2975" s="89"/>
      <c r="F2975" s="87"/>
      <c r="H2975" s="88"/>
      <c r="K2975" s="90"/>
    </row>
    <row r="2976" customFormat="false" ht="13.5" hidden="false" customHeight="false" outlineLevel="0" collapsed="false">
      <c r="A2976" s="89"/>
      <c r="D2976" s="89"/>
      <c r="F2976" s="87"/>
      <c r="H2976" s="88"/>
      <c r="K2976" s="90"/>
    </row>
    <row r="2977" customFormat="false" ht="13.5" hidden="false" customHeight="false" outlineLevel="0" collapsed="false">
      <c r="A2977" s="89"/>
      <c r="D2977" s="89"/>
      <c r="F2977" s="87"/>
      <c r="H2977" s="88"/>
      <c r="K2977" s="90"/>
    </row>
    <row r="2978" customFormat="false" ht="13.5" hidden="false" customHeight="false" outlineLevel="0" collapsed="false">
      <c r="A2978" s="89"/>
      <c r="D2978" s="89"/>
      <c r="F2978" s="87"/>
      <c r="H2978" s="88"/>
      <c r="K2978" s="90"/>
    </row>
    <row r="2979" customFormat="false" ht="13.5" hidden="false" customHeight="false" outlineLevel="0" collapsed="false">
      <c r="A2979" s="89"/>
      <c r="D2979" s="89"/>
      <c r="F2979" s="87"/>
      <c r="H2979" s="88"/>
      <c r="K2979" s="90"/>
    </row>
    <row r="2980" customFormat="false" ht="13.5" hidden="false" customHeight="false" outlineLevel="0" collapsed="false">
      <c r="A2980" s="89"/>
      <c r="D2980" s="89"/>
      <c r="F2980" s="87"/>
      <c r="H2980" s="88"/>
      <c r="K2980" s="90"/>
    </row>
    <row r="2981" customFormat="false" ht="13.5" hidden="false" customHeight="false" outlineLevel="0" collapsed="false">
      <c r="A2981" s="89"/>
      <c r="D2981" s="89"/>
      <c r="F2981" s="87"/>
      <c r="H2981" s="88"/>
      <c r="K2981" s="90"/>
    </row>
    <row r="2982" customFormat="false" ht="13.5" hidden="false" customHeight="false" outlineLevel="0" collapsed="false">
      <c r="A2982" s="89"/>
      <c r="D2982" s="89"/>
      <c r="F2982" s="87"/>
      <c r="H2982" s="88"/>
      <c r="K2982" s="90"/>
    </row>
    <row r="2983" customFormat="false" ht="13.5" hidden="false" customHeight="false" outlineLevel="0" collapsed="false">
      <c r="A2983" s="89"/>
      <c r="D2983" s="89"/>
      <c r="F2983" s="87"/>
      <c r="H2983" s="88"/>
      <c r="K2983" s="90"/>
    </row>
    <row r="2984" customFormat="false" ht="13.5" hidden="false" customHeight="false" outlineLevel="0" collapsed="false">
      <c r="A2984" s="89"/>
      <c r="D2984" s="89"/>
      <c r="F2984" s="87"/>
      <c r="H2984" s="88"/>
      <c r="K2984" s="90"/>
    </row>
    <row r="2985" customFormat="false" ht="13.5" hidden="false" customHeight="false" outlineLevel="0" collapsed="false">
      <c r="A2985" s="89"/>
      <c r="D2985" s="89"/>
      <c r="F2985" s="87"/>
      <c r="H2985" s="88"/>
      <c r="K2985" s="90"/>
    </row>
    <row r="2986" customFormat="false" ht="13.5" hidden="false" customHeight="false" outlineLevel="0" collapsed="false">
      <c r="A2986" s="89"/>
      <c r="D2986" s="89"/>
      <c r="F2986" s="87"/>
      <c r="H2986" s="88"/>
      <c r="K2986" s="90"/>
    </row>
    <row r="2987" customFormat="false" ht="13.5" hidden="false" customHeight="false" outlineLevel="0" collapsed="false">
      <c r="A2987" s="89"/>
      <c r="D2987" s="89"/>
      <c r="F2987" s="87"/>
      <c r="H2987" s="88"/>
      <c r="K2987" s="90"/>
    </row>
    <row r="2988" customFormat="false" ht="13.5" hidden="false" customHeight="false" outlineLevel="0" collapsed="false">
      <c r="A2988" s="89"/>
      <c r="D2988" s="89"/>
      <c r="F2988" s="87"/>
      <c r="H2988" s="88"/>
      <c r="K2988" s="90"/>
    </row>
    <row r="2989" customFormat="false" ht="13.5" hidden="false" customHeight="false" outlineLevel="0" collapsed="false">
      <c r="A2989" s="89"/>
      <c r="D2989" s="89"/>
      <c r="F2989" s="87"/>
      <c r="H2989" s="88"/>
      <c r="K2989" s="90"/>
    </row>
    <row r="2990" customFormat="false" ht="13.5" hidden="false" customHeight="false" outlineLevel="0" collapsed="false">
      <c r="A2990" s="89"/>
      <c r="D2990" s="89"/>
      <c r="F2990" s="87"/>
      <c r="H2990" s="88"/>
      <c r="K2990" s="90"/>
    </row>
    <row r="2991" customFormat="false" ht="13.5" hidden="false" customHeight="false" outlineLevel="0" collapsed="false">
      <c r="A2991" s="89"/>
      <c r="D2991" s="89"/>
      <c r="F2991" s="87"/>
      <c r="H2991" s="88"/>
      <c r="K2991" s="90"/>
    </row>
    <row r="2992" customFormat="false" ht="13.5" hidden="false" customHeight="false" outlineLevel="0" collapsed="false">
      <c r="A2992" s="89"/>
      <c r="D2992" s="89"/>
      <c r="F2992" s="87"/>
      <c r="H2992" s="88"/>
      <c r="K2992" s="90"/>
    </row>
    <row r="2993" customFormat="false" ht="13.5" hidden="false" customHeight="false" outlineLevel="0" collapsed="false">
      <c r="A2993" s="89"/>
      <c r="D2993" s="89"/>
      <c r="F2993" s="87"/>
      <c r="H2993" s="88"/>
      <c r="K2993" s="90"/>
    </row>
    <row r="2994" customFormat="false" ht="13.5" hidden="false" customHeight="false" outlineLevel="0" collapsed="false">
      <c r="A2994" s="89"/>
      <c r="D2994" s="89"/>
      <c r="F2994" s="87"/>
      <c r="H2994" s="88"/>
      <c r="K2994" s="90"/>
    </row>
    <row r="2995" customFormat="false" ht="13.5" hidden="false" customHeight="false" outlineLevel="0" collapsed="false">
      <c r="A2995" s="89"/>
      <c r="D2995" s="89"/>
      <c r="F2995" s="87"/>
      <c r="H2995" s="88"/>
      <c r="K2995" s="90"/>
    </row>
    <row r="2996" customFormat="false" ht="13.5" hidden="false" customHeight="false" outlineLevel="0" collapsed="false">
      <c r="A2996" s="89"/>
      <c r="D2996" s="89"/>
      <c r="F2996" s="87"/>
      <c r="H2996" s="88"/>
      <c r="K2996" s="90"/>
    </row>
    <row r="2997" customFormat="false" ht="13.5" hidden="false" customHeight="false" outlineLevel="0" collapsed="false">
      <c r="A2997" s="89"/>
      <c r="D2997" s="89"/>
      <c r="F2997" s="87"/>
      <c r="H2997" s="88"/>
      <c r="K2997" s="90"/>
    </row>
    <row r="2998" customFormat="false" ht="13.5" hidden="false" customHeight="false" outlineLevel="0" collapsed="false">
      <c r="A2998" s="89"/>
      <c r="D2998" s="89"/>
      <c r="F2998" s="87"/>
      <c r="H2998" s="88"/>
      <c r="K2998" s="90"/>
    </row>
    <row r="2999" customFormat="false" ht="13.5" hidden="false" customHeight="false" outlineLevel="0" collapsed="false">
      <c r="A2999" s="89"/>
      <c r="D2999" s="89"/>
      <c r="F2999" s="87"/>
      <c r="H2999" s="88"/>
      <c r="K2999" s="90"/>
    </row>
    <row r="3000" customFormat="false" ht="13.5" hidden="false" customHeight="false" outlineLevel="0" collapsed="false">
      <c r="A3000" s="89"/>
      <c r="D3000" s="89"/>
      <c r="F3000" s="87"/>
      <c r="H3000" s="88"/>
      <c r="K3000" s="90"/>
    </row>
    <row r="3001" customFormat="false" ht="13.5" hidden="false" customHeight="false" outlineLevel="0" collapsed="false">
      <c r="A3001" s="89"/>
      <c r="D3001" s="89"/>
      <c r="F3001" s="87"/>
      <c r="H3001" s="88"/>
      <c r="K3001" s="90"/>
    </row>
    <row r="3002" customFormat="false" ht="13.5" hidden="false" customHeight="false" outlineLevel="0" collapsed="false">
      <c r="A3002" s="89"/>
      <c r="D3002" s="89"/>
      <c r="F3002" s="87"/>
      <c r="H3002" s="88"/>
      <c r="K3002" s="90"/>
    </row>
    <row r="3003" customFormat="false" ht="13.5" hidden="false" customHeight="false" outlineLevel="0" collapsed="false">
      <c r="A3003" s="89"/>
      <c r="D3003" s="89"/>
      <c r="F3003" s="87"/>
      <c r="H3003" s="88"/>
      <c r="K3003" s="90"/>
    </row>
    <row r="3004" customFormat="false" ht="13.5" hidden="false" customHeight="false" outlineLevel="0" collapsed="false">
      <c r="A3004" s="89"/>
      <c r="D3004" s="89"/>
      <c r="F3004" s="87"/>
      <c r="H3004" s="88"/>
      <c r="K3004" s="90"/>
    </row>
    <row r="3005" customFormat="false" ht="13.5" hidden="false" customHeight="false" outlineLevel="0" collapsed="false">
      <c r="A3005" s="89"/>
      <c r="D3005" s="89"/>
      <c r="F3005" s="87"/>
      <c r="H3005" s="88"/>
      <c r="K3005" s="90"/>
    </row>
    <row r="3006" customFormat="false" ht="13.5" hidden="false" customHeight="false" outlineLevel="0" collapsed="false">
      <c r="A3006" s="89"/>
      <c r="D3006" s="89"/>
      <c r="F3006" s="87"/>
      <c r="H3006" s="88"/>
      <c r="K3006" s="90"/>
    </row>
    <row r="3007" customFormat="false" ht="13.5" hidden="false" customHeight="false" outlineLevel="0" collapsed="false">
      <c r="A3007" s="89"/>
      <c r="D3007" s="89"/>
      <c r="F3007" s="87"/>
      <c r="H3007" s="88"/>
      <c r="K3007" s="90"/>
    </row>
    <row r="3008" customFormat="false" ht="13.5" hidden="false" customHeight="false" outlineLevel="0" collapsed="false">
      <c r="A3008" s="89"/>
      <c r="D3008" s="89"/>
      <c r="F3008" s="87"/>
      <c r="H3008" s="88"/>
      <c r="K3008" s="90"/>
    </row>
    <row r="3009" customFormat="false" ht="13.5" hidden="false" customHeight="false" outlineLevel="0" collapsed="false">
      <c r="A3009" s="89"/>
      <c r="D3009" s="89"/>
      <c r="F3009" s="87"/>
      <c r="H3009" s="88"/>
      <c r="K3009" s="90"/>
    </row>
    <row r="3010" customFormat="false" ht="13.5" hidden="false" customHeight="false" outlineLevel="0" collapsed="false">
      <c r="A3010" s="89"/>
      <c r="D3010" s="89"/>
      <c r="F3010" s="87"/>
      <c r="H3010" s="88"/>
      <c r="K3010" s="90"/>
    </row>
    <row r="3011" customFormat="false" ht="13.5" hidden="false" customHeight="false" outlineLevel="0" collapsed="false">
      <c r="A3011" s="89"/>
      <c r="D3011" s="89"/>
      <c r="F3011" s="87"/>
      <c r="H3011" s="88"/>
      <c r="K3011" s="90"/>
    </row>
    <row r="3012" customFormat="false" ht="13.5" hidden="false" customHeight="false" outlineLevel="0" collapsed="false">
      <c r="A3012" s="89"/>
      <c r="D3012" s="89"/>
      <c r="F3012" s="87"/>
      <c r="H3012" s="88"/>
      <c r="K3012" s="90"/>
    </row>
    <row r="3013" customFormat="false" ht="13.5" hidden="false" customHeight="false" outlineLevel="0" collapsed="false">
      <c r="A3013" s="89"/>
      <c r="D3013" s="89"/>
      <c r="F3013" s="87"/>
      <c r="H3013" s="88"/>
      <c r="K3013" s="90"/>
    </row>
    <row r="3014" customFormat="false" ht="13.5" hidden="false" customHeight="false" outlineLevel="0" collapsed="false">
      <c r="A3014" s="89"/>
      <c r="D3014" s="89"/>
      <c r="F3014" s="87"/>
      <c r="H3014" s="88"/>
      <c r="K3014" s="90"/>
    </row>
    <row r="3015" customFormat="false" ht="13.5" hidden="false" customHeight="false" outlineLevel="0" collapsed="false">
      <c r="A3015" s="89"/>
      <c r="D3015" s="89"/>
      <c r="F3015" s="87"/>
      <c r="H3015" s="88"/>
      <c r="K3015" s="90"/>
    </row>
    <row r="3016" customFormat="false" ht="13.5" hidden="false" customHeight="false" outlineLevel="0" collapsed="false">
      <c r="A3016" s="89"/>
      <c r="D3016" s="89"/>
      <c r="F3016" s="87"/>
      <c r="H3016" s="88"/>
      <c r="K3016" s="90"/>
    </row>
    <row r="3017" customFormat="false" ht="13.5" hidden="false" customHeight="false" outlineLevel="0" collapsed="false">
      <c r="A3017" s="89"/>
      <c r="D3017" s="89"/>
      <c r="F3017" s="87"/>
      <c r="H3017" s="88"/>
      <c r="K3017" s="90"/>
    </row>
    <row r="3018" customFormat="false" ht="13.5" hidden="false" customHeight="false" outlineLevel="0" collapsed="false">
      <c r="A3018" s="89"/>
      <c r="D3018" s="89"/>
      <c r="F3018" s="87"/>
      <c r="H3018" s="88"/>
      <c r="K3018" s="90"/>
    </row>
    <row r="3019" customFormat="false" ht="13.5" hidden="false" customHeight="false" outlineLevel="0" collapsed="false">
      <c r="A3019" s="89"/>
      <c r="D3019" s="89"/>
      <c r="F3019" s="87"/>
      <c r="H3019" s="88"/>
      <c r="K3019" s="90"/>
    </row>
    <row r="3020" customFormat="false" ht="13.5" hidden="false" customHeight="false" outlineLevel="0" collapsed="false">
      <c r="A3020" s="89"/>
      <c r="D3020" s="89"/>
      <c r="F3020" s="87"/>
      <c r="H3020" s="88"/>
      <c r="K3020" s="90"/>
    </row>
    <row r="3021" customFormat="false" ht="13.5" hidden="false" customHeight="false" outlineLevel="0" collapsed="false">
      <c r="A3021" s="89"/>
      <c r="D3021" s="89"/>
      <c r="F3021" s="87"/>
      <c r="H3021" s="88"/>
      <c r="K3021" s="90"/>
    </row>
    <row r="3022" customFormat="false" ht="13.5" hidden="false" customHeight="false" outlineLevel="0" collapsed="false">
      <c r="A3022" s="89"/>
      <c r="D3022" s="89"/>
      <c r="F3022" s="87"/>
      <c r="H3022" s="88"/>
      <c r="K3022" s="90"/>
    </row>
    <row r="3023" customFormat="false" ht="13.5" hidden="false" customHeight="false" outlineLevel="0" collapsed="false">
      <c r="A3023" s="89"/>
      <c r="D3023" s="89"/>
      <c r="F3023" s="87"/>
      <c r="H3023" s="88"/>
      <c r="K3023" s="90"/>
    </row>
    <row r="3024" customFormat="false" ht="13.5" hidden="false" customHeight="false" outlineLevel="0" collapsed="false">
      <c r="A3024" s="89"/>
      <c r="D3024" s="89"/>
      <c r="F3024" s="87"/>
      <c r="H3024" s="88"/>
      <c r="K3024" s="90"/>
    </row>
    <row r="3025" customFormat="false" ht="13.5" hidden="false" customHeight="false" outlineLevel="0" collapsed="false">
      <c r="A3025" s="89"/>
      <c r="D3025" s="89"/>
      <c r="F3025" s="87"/>
      <c r="H3025" s="88"/>
      <c r="K3025" s="90"/>
    </row>
    <row r="3026" customFormat="false" ht="13.5" hidden="false" customHeight="false" outlineLevel="0" collapsed="false">
      <c r="A3026" s="89"/>
      <c r="D3026" s="89"/>
      <c r="F3026" s="87"/>
      <c r="H3026" s="88"/>
      <c r="K3026" s="90"/>
    </row>
    <row r="3027" customFormat="false" ht="13.5" hidden="false" customHeight="false" outlineLevel="0" collapsed="false">
      <c r="A3027" s="89"/>
      <c r="D3027" s="89"/>
      <c r="F3027" s="87"/>
      <c r="H3027" s="88"/>
      <c r="K3027" s="90"/>
    </row>
    <row r="3028" customFormat="false" ht="13.5" hidden="false" customHeight="false" outlineLevel="0" collapsed="false">
      <c r="A3028" s="89"/>
      <c r="D3028" s="89"/>
      <c r="F3028" s="87"/>
      <c r="H3028" s="88"/>
      <c r="K3028" s="90"/>
    </row>
    <row r="3029" customFormat="false" ht="13.5" hidden="false" customHeight="false" outlineLevel="0" collapsed="false">
      <c r="A3029" s="89"/>
      <c r="D3029" s="89"/>
      <c r="F3029" s="87"/>
      <c r="H3029" s="88"/>
      <c r="K3029" s="90"/>
    </row>
    <row r="3030" customFormat="false" ht="13.5" hidden="false" customHeight="false" outlineLevel="0" collapsed="false">
      <c r="A3030" s="89"/>
      <c r="D3030" s="89"/>
      <c r="F3030" s="87"/>
      <c r="H3030" s="88"/>
      <c r="K3030" s="90"/>
    </row>
    <row r="3031" customFormat="false" ht="13.5" hidden="false" customHeight="false" outlineLevel="0" collapsed="false">
      <c r="A3031" s="89"/>
      <c r="D3031" s="89"/>
      <c r="F3031" s="87"/>
      <c r="H3031" s="88"/>
      <c r="K3031" s="90"/>
    </row>
    <row r="3032" customFormat="false" ht="13.5" hidden="false" customHeight="false" outlineLevel="0" collapsed="false">
      <c r="A3032" s="89"/>
      <c r="D3032" s="89"/>
      <c r="F3032" s="87"/>
      <c r="H3032" s="88"/>
      <c r="K3032" s="90"/>
    </row>
    <row r="3033" customFormat="false" ht="13.5" hidden="false" customHeight="false" outlineLevel="0" collapsed="false">
      <c r="A3033" s="89"/>
      <c r="D3033" s="89"/>
      <c r="F3033" s="87"/>
      <c r="H3033" s="88"/>
      <c r="K3033" s="90"/>
    </row>
    <row r="3034" customFormat="false" ht="13.5" hidden="false" customHeight="false" outlineLevel="0" collapsed="false">
      <c r="A3034" s="89"/>
      <c r="D3034" s="89"/>
      <c r="F3034" s="87"/>
      <c r="H3034" s="88"/>
      <c r="K3034" s="90"/>
    </row>
    <row r="3035" customFormat="false" ht="13.5" hidden="false" customHeight="false" outlineLevel="0" collapsed="false">
      <c r="A3035" s="89"/>
      <c r="D3035" s="89"/>
      <c r="F3035" s="87"/>
      <c r="H3035" s="88"/>
      <c r="K3035" s="90"/>
    </row>
    <row r="3036" customFormat="false" ht="13.5" hidden="false" customHeight="false" outlineLevel="0" collapsed="false">
      <c r="A3036" s="89"/>
      <c r="D3036" s="89"/>
      <c r="F3036" s="87"/>
      <c r="H3036" s="88"/>
      <c r="K3036" s="90"/>
    </row>
    <row r="3037" customFormat="false" ht="13.5" hidden="false" customHeight="false" outlineLevel="0" collapsed="false">
      <c r="A3037" s="89"/>
      <c r="D3037" s="89"/>
      <c r="F3037" s="87"/>
      <c r="H3037" s="88"/>
      <c r="K3037" s="90"/>
    </row>
    <row r="3038" customFormat="false" ht="13.5" hidden="false" customHeight="false" outlineLevel="0" collapsed="false">
      <c r="A3038" s="89"/>
      <c r="D3038" s="89"/>
      <c r="F3038" s="87"/>
      <c r="H3038" s="88"/>
      <c r="K3038" s="90"/>
    </row>
    <row r="3039" customFormat="false" ht="13.5" hidden="false" customHeight="false" outlineLevel="0" collapsed="false">
      <c r="A3039" s="89"/>
      <c r="D3039" s="89"/>
      <c r="F3039" s="87"/>
      <c r="H3039" s="88"/>
      <c r="K3039" s="90"/>
    </row>
    <row r="3040" customFormat="false" ht="13.5" hidden="false" customHeight="false" outlineLevel="0" collapsed="false">
      <c r="A3040" s="89"/>
      <c r="D3040" s="89"/>
      <c r="F3040" s="87"/>
      <c r="H3040" s="88"/>
      <c r="K3040" s="90"/>
    </row>
    <row r="3041" customFormat="false" ht="13.5" hidden="false" customHeight="false" outlineLevel="0" collapsed="false">
      <c r="A3041" s="89"/>
      <c r="D3041" s="89"/>
      <c r="F3041" s="87"/>
      <c r="H3041" s="88"/>
      <c r="K3041" s="90"/>
    </row>
    <row r="3042" customFormat="false" ht="13.5" hidden="false" customHeight="false" outlineLevel="0" collapsed="false">
      <c r="A3042" s="89"/>
      <c r="D3042" s="89"/>
      <c r="F3042" s="87"/>
      <c r="H3042" s="88"/>
      <c r="K3042" s="90"/>
    </row>
    <row r="3043" customFormat="false" ht="13.5" hidden="false" customHeight="false" outlineLevel="0" collapsed="false">
      <c r="A3043" s="89"/>
      <c r="D3043" s="89"/>
      <c r="F3043" s="87"/>
      <c r="H3043" s="88"/>
      <c r="K3043" s="90"/>
    </row>
    <row r="3044" customFormat="false" ht="13.5" hidden="false" customHeight="false" outlineLevel="0" collapsed="false">
      <c r="A3044" s="89"/>
      <c r="D3044" s="89"/>
      <c r="F3044" s="87"/>
      <c r="H3044" s="88"/>
      <c r="K3044" s="90"/>
    </row>
    <row r="3045" customFormat="false" ht="13.5" hidden="false" customHeight="false" outlineLevel="0" collapsed="false">
      <c r="A3045" s="89"/>
      <c r="D3045" s="89"/>
      <c r="F3045" s="87"/>
      <c r="H3045" s="88"/>
      <c r="K3045" s="90"/>
    </row>
    <row r="3046" customFormat="false" ht="13.5" hidden="false" customHeight="false" outlineLevel="0" collapsed="false">
      <c r="A3046" s="89"/>
      <c r="D3046" s="89"/>
      <c r="F3046" s="87"/>
      <c r="H3046" s="88"/>
      <c r="K3046" s="90"/>
    </row>
    <row r="3047" customFormat="false" ht="13.5" hidden="false" customHeight="false" outlineLevel="0" collapsed="false">
      <c r="A3047" s="89"/>
      <c r="D3047" s="89"/>
      <c r="F3047" s="87"/>
      <c r="H3047" s="88"/>
      <c r="K3047" s="90"/>
    </row>
    <row r="3048" customFormat="false" ht="13.5" hidden="false" customHeight="false" outlineLevel="0" collapsed="false">
      <c r="A3048" s="89"/>
      <c r="D3048" s="89"/>
      <c r="F3048" s="87"/>
      <c r="H3048" s="88"/>
      <c r="K3048" s="90"/>
    </row>
    <row r="3049" customFormat="false" ht="13.5" hidden="false" customHeight="false" outlineLevel="0" collapsed="false">
      <c r="A3049" s="89"/>
      <c r="D3049" s="89"/>
      <c r="F3049" s="87"/>
      <c r="H3049" s="88"/>
      <c r="K3049" s="90"/>
    </row>
    <row r="3050" customFormat="false" ht="13.5" hidden="false" customHeight="false" outlineLevel="0" collapsed="false">
      <c r="A3050" s="89"/>
      <c r="D3050" s="89"/>
      <c r="F3050" s="87"/>
      <c r="H3050" s="88"/>
      <c r="K3050" s="90"/>
    </row>
    <row r="3051" customFormat="false" ht="13.5" hidden="false" customHeight="false" outlineLevel="0" collapsed="false">
      <c r="A3051" s="89"/>
      <c r="D3051" s="89"/>
      <c r="F3051" s="87"/>
      <c r="H3051" s="88"/>
      <c r="K3051" s="90"/>
    </row>
    <row r="3052" customFormat="false" ht="13.5" hidden="false" customHeight="false" outlineLevel="0" collapsed="false">
      <c r="A3052" s="89"/>
      <c r="D3052" s="89"/>
      <c r="F3052" s="87"/>
      <c r="H3052" s="88"/>
      <c r="K3052" s="90"/>
    </row>
    <row r="3053" customFormat="false" ht="13.5" hidden="false" customHeight="false" outlineLevel="0" collapsed="false">
      <c r="A3053" s="89"/>
      <c r="D3053" s="89"/>
      <c r="F3053" s="87"/>
      <c r="H3053" s="88"/>
      <c r="K3053" s="90"/>
    </row>
    <row r="3054" customFormat="false" ht="13.5" hidden="false" customHeight="false" outlineLevel="0" collapsed="false">
      <c r="A3054" s="89"/>
      <c r="D3054" s="89"/>
      <c r="F3054" s="87"/>
      <c r="H3054" s="88"/>
      <c r="K3054" s="90"/>
    </row>
    <row r="3055" customFormat="false" ht="13.5" hidden="false" customHeight="false" outlineLevel="0" collapsed="false">
      <c r="A3055" s="89"/>
      <c r="D3055" s="89"/>
      <c r="F3055" s="87"/>
      <c r="H3055" s="88"/>
      <c r="K3055" s="90"/>
    </row>
    <row r="3056" customFormat="false" ht="13.5" hidden="false" customHeight="false" outlineLevel="0" collapsed="false">
      <c r="A3056" s="89"/>
      <c r="D3056" s="89"/>
      <c r="F3056" s="87"/>
      <c r="H3056" s="88"/>
      <c r="K3056" s="90"/>
    </row>
    <row r="3057" customFormat="false" ht="13.5" hidden="false" customHeight="false" outlineLevel="0" collapsed="false">
      <c r="A3057" s="89"/>
      <c r="D3057" s="89"/>
      <c r="F3057" s="87"/>
      <c r="H3057" s="88"/>
      <c r="K3057" s="90"/>
    </row>
    <row r="3058" customFormat="false" ht="13.5" hidden="false" customHeight="false" outlineLevel="0" collapsed="false">
      <c r="A3058" s="89"/>
      <c r="D3058" s="89"/>
      <c r="F3058" s="87"/>
      <c r="H3058" s="88"/>
      <c r="K3058" s="90"/>
    </row>
    <row r="3059" customFormat="false" ht="13.5" hidden="false" customHeight="false" outlineLevel="0" collapsed="false">
      <c r="A3059" s="89"/>
      <c r="D3059" s="89"/>
      <c r="F3059" s="87"/>
      <c r="H3059" s="88"/>
      <c r="K3059" s="90"/>
    </row>
    <row r="3060" customFormat="false" ht="13.5" hidden="false" customHeight="false" outlineLevel="0" collapsed="false">
      <c r="A3060" s="89"/>
      <c r="D3060" s="89"/>
      <c r="F3060" s="87"/>
      <c r="H3060" s="88"/>
      <c r="K3060" s="90"/>
    </row>
    <row r="3061" customFormat="false" ht="13.5" hidden="false" customHeight="false" outlineLevel="0" collapsed="false">
      <c r="A3061" s="89"/>
      <c r="D3061" s="89"/>
      <c r="F3061" s="87"/>
      <c r="H3061" s="88"/>
      <c r="K3061" s="90"/>
    </row>
    <row r="3062" customFormat="false" ht="13.5" hidden="false" customHeight="false" outlineLevel="0" collapsed="false">
      <c r="A3062" s="89"/>
      <c r="D3062" s="89"/>
      <c r="F3062" s="87"/>
      <c r="H3062" s="88"/>
      <c r="K3062" s="90"/>
    </row>
    <row r="3063" customFormat="false" ht="13.5" hidden="false" customHeight="false" outlineLevel="0" collapsed="false">
      <c r="A3063" s="89"/>
      <c r="D3063" s="89"/>
      <c r="F3063" s="87"/>
      <c r="H3063" s="88"/>
      <c r="K3063" s="90"/>
    </row>
    <row r="3064" customFormat="false" ht="13.5" hidden="false" customHeight="false" outlineLevel="0" collapsed="false">
      <c r="A3064" s="89"/>
      <c r="D3064" s="89"/>
      <c r="F3064" s="87"/>
      <c r="H3064" s="88"/>
      <c r="K3064" s="90"/>
    </row>
    <row r="3065" customFormat="false" ht="13.5" hidden="false" customHeight="false" outlineLevel="0" collapsed="false">
      <c r="A3065" s="89"/>
      <c r="D3065" s="89"/>
      <c r="F3065" s="87"/>
      <c r="H3065" s="88"/>
      <c r="K3065" s="90"/>
    </row>
    <row r="3066" customFormat="false" ht="13.5" hidden="false" customHeight="false" outlineLevel="0" collapsed="false">
      <c r="A3066" s="89"/>
      <c r="D3066" s="89"/>
      <c r="F3066" s="87"/>
      <c r="H3066" s="88"/>
      <c r="K3066" s="90"/>
    </row>
    <row r="3067" customFormat="false" ht="13.5" hidden="false" customHeight="false" outlineLevel="0" collapsed="false">
      <c r="A3067" s="89"/>
      <c r="D3067" s="89"/>
      <c r="F3067" s="87"/>
      <c r="H3067" s="88"/>
      <c r="K3067" s="90"/>
    </row>
    <row r="3068" customFormat="false" ht="13.5" hidden="false" customHeight="false" outlineLevel="0" collapsed="false">
      <c r="A3068" s="89"/>
      <c r="D3068" s="89"/>
      <c r="F3068" s="87"/>
      <c r="H3068" s="88"/>
      <c r="K3068" s="90"/>
    </row>
    <row r="3069" customFormat="false" ht="13.5" hidden="false" customHeight="false" outlineLevel="0" collapsed="false">
      <c r="A3069" s="89"/>
      <c r="D3069" s="89"/>
      <c r="F3069" s="87"/>
      <c r="H3069" s="88"/>
      <c r="K3069" s="90"/>
    </row>
    <row r="3070" customFormat="false" ht="13.5" hidden="false" customHeight="false" outlineLevel="0" collapsed="false">
      <c r="A3070" s="89"/>
      <c r="D3070" s="89"/>
      <c r="F3070" s="87"/>
      <c r="H3070" s="88"/>
      <c r="K3070" s="90"/>
    </row>
    <row r="3071" customFormat="false" ht="13.5" hidden="false" customHeight="false" outlineLevel="0" collapsed="false">
      <c r="A3071" s="89"/>
      <c r="D3071" s="89"/>
      <c r="F3071" s="87"/>
      <c r="H3071" s="88"/>
      <c r="K3071" s="90"/>
    </row>
    <row r="3072" customFormat="false" ht="13.5" hidden="false" customHeight="false" outlineLevel="0" collapsed="false">
      <c r="A3072" s="89"/>
      <c r="D3072" s="89"/>
      <c r="F3072" s="87"/>
      <c r="H3072" s="88"/>
      <c r="K3072" s="90"/>
    </row>
    <row r="3073" customFormat="false" ht="13.5" hidden="false" customHeight="false" outlineLevel="0" collapsed="false">
      <c r="A3073" s="89"/>
      <c r="D3073" s="89"/>
      <c r="F3073" s="87"/>
      <c r="H3073" s="88"/>
      <c r="K3073" s="90"/>
    </row>
    <row r="3074" customFormat="false" ht="13.5" hidden="false" customHeight="false" outlineLevel="0" collapsed="false">
      <c r="A3074" s="89"/>
      <c r="D3074" s="89"/>
      <c r="F3074" s="87"/>
      <c r="H3074" s="88"/>
      <c r="K3074" s="90"/>
    </row>
    <row r="3075" customFormat="false" ht="13.5" hidden="false" customHeight="false" outlineLevel="0" collapsed="false">
      <c r="A3075" s="89"/>
      <c r="D3075" s="89"/>
      <c r="F3075" s="87"/>
      <c r="H3075" s="88"/>
      <c r="K3075" s="90"/>
    </row>
    <row r="3076" customFormat="false" ht="13.5" hidden="false" customHeight="false" outlineLevel="0" collapsed="false">
      <c r="A3076" s="89"/>
      <c r="D3076" s="89"/>
      <c r="F3076" s="87"/>
      <c r="H3076" s="88"/>
      <c r="K3076" s="90"/>
    </row>
    <row r="3077" customFormat="false" ht="13.5" hidden="false" customHeight="false" outlineLevel="0" collapsed="false">
      <c r="A3077" s="89"/>
      <c r="D3077" s="89"/>
      <c r="F3077" s="87"/>
      <c r="H3077" s="88"/>
      <c r="K3077" s="90"/>
    </row>
    <row r="3078" customFormat="false" ht="13.5" hidden="false" customHeight="false" outlineLevel="0" collapsed="false">
      <c r="A3078" s="89"/>
      <c r="D3078" s="89"/>
      <c r="F3078" s="87"/>
      <c r="H3078" s="88"/>
      <c r="K3078" s="90"/>
    </row>
    <row r="3079" customFormat="false" ht="13.5" hidden="false" customHeight="false" outlineLevel="0" collapsed="false">
      <c r="A3079" s="89"/>
      <c r="D3079" s="89"/>
      <c r="F3079" s="87"/>
      <c r="H3079" s="88"/>
      <c r="K3079" s="90"/>
    </row>
    <row r="3080" customFormat="false" ht="13.5" hidden="false" customHeight="false" outlineLevel="0" collapsed="false">
      <c r="A3080" s="89"/>
      <c r="D3080" s="89"/>
      <c r="F3080" s="87"/>
      <c r="H3080" s="88"/>
      <c r="K3080" s="90"/>
    </row>
    <row r="3081" customFormat="false" ht="13.5" hidden="false" customHeight="false" outlineLevel="0" collapsed="false">
      <c r="A3081" s="89"/>
      <c r="D3081" s="89"/>
      <c r="F3081" s="87"/>
      <c r="H3081" s="88"/>
      <c r="K3081" s="90"/>
    </row>
    <row r="3082" customFormat="false" ht="13.5" hidden="false" customHeight="false" outlineLevel="0" collapsed="false">
      <c r="A3082" s="89"/>
      <c r="D3082" s="89"/>
      <c r="F3082" s="87"/>
      <c r="H3082" s="88"/>
      <c r="K3082" s="90"/>
    </row>
    <row r="3083" customFormat="false" ht="13.5" hidden="false" customHeight="false" outlineLevel="0" collapsed="false">
      <c r="A3083" s="89"/>
      <c r="D3083" s="89"/>
      <c r="F3083" s="87"/>
      <c r="H3083" s="88"/>
      <c r="K3083" s="90"/>
    </row>
    <row r="3084" customFormat="false" ht="13.5" hidden="false" customHeight="false" outlineLevel="0" collapsed="false">
      <c r="A3084" s="89"/>
      <c r="D3084" s="89"/>
      <c r="F3084" s="87"/>
      <c r="H3084" s="88"/>
      <c r="K3084" s="90"/>
    </row>
    <row r="3085" customFormat="false" ht="13.5" hidden="false" customHeight="false" outlineLevel="0" collapsed="false">
      <c r="A3085" s="89"/>
      <c r="D3085" s="89"/>
      <c r="F3085" s="87"/>
      <c r="H3085" s="88"/>
      <c r="K3085" s="90"/>
    </row>
    <row r="3086" customFormat="false" ht="13.5" hidden="false" customHeight="false" outlineLevel="0" collapsed="false">
      <c r="A3086" s="89"/>
      <c r="D3086" s="89"/>
      <c r="F3086" s="87"/>
      <c r="H3086" s="88"/>
      <c r="K3086" s="90"/>
    </row>
    <row r="3087" customFormat="false" ht="13.5" hidden="false" customHeight="false" outlineLevel="0" collapsed="false">
      <c r="A3087" s="89"/>
      <c r="D3087" s="89"/>
      <c r="F3087" s="87"/>
      <c r="H3087" s="88"/>
      <c r="K3087" s="90"/>
    </row>
    <row r="3088" customFormat="false" ht="13.5" hidden="false" customHeight="false" outlineLevel="0" collapsed="false">
      <c r="A3088" s="89"/>
      <c r="D3088" s="89"/>
      <c r="F3088" s="87"/>
      <c r="H3088" s="88"/>
      <c r="K3088" s="90"/>
    </row>
    <row r="3089" customFormat="false" ht="13.5" hidden="false" customHeight="false" outlineLevel="0" collapsed="false">
      <c r="A3089" s="89"/>
      <c r="D3089" s="89"/>
      <c r="F3089" s="87"/>
      <c r="H3089" s="88"/>
      <c r="K3089" s="90"/>
    </row>
    <row r="3090" customFormat="false" ht="13.5" hidden="false" customHeight="false" outlineLevel="0" collapsed="false">
      <c r="A3090" s="89"/>
      <c r="D3090" s="89"/>
      <c r="F3090" s="87"/>
      <c r="H3090" s="88"/>
      <c r="K3090" s="90"/>
    </row>
    <row r="3091" customFormat="false" ht="13.5" hidden="false" customHeight="false" outlineLevel="0" collapsed="false">
      <c r="A3091" s="89"/>
      <c r="D3091" s="89"/>
      <c r="F3091" s="87"/>
      <c r="H3091" s="88"/>
      <c r="K3091" s="90"/>
    </row>
    <row r="3092" customFormat="false" ht="13.5" hidden="false" customHeight="false" outlineLevel="0" collapsed="false">
      <c r="A3092" s="89"/>
      <c r="D3092" s="89"/>
      <c r="F3092" s="87"/>
      <c r="H3092" s="88"/>
      <c r="K3092" s="90"/>
    </row>
    <row r="3093" customFormat="false" ht="13.5" hidden="false" customHeight="false" outlineLevel="0" collapsed="false">
      <c r="A3093" s="89"/>
      <c r="D3093" s="89"/>
      <c r="F3093" s="87"/>
      <c r="H3093" s="88"/>
      <c r="K3093" s="90"/>
    </row>
    <row r="3094" customFormat="false" ht="13.5" hidden="false" customHeight="false" outlineLevel="0" collapsed="false">
      <c r="A3094" s="89"/>
      <c r="D3094" s="89"/>
      <c r="F3094" s="87"/>
      <c r="H3094" s="88"/>
      <c r="K3094" s="90"/>
    </row>
    <row r="3095" customFormat="false" ht="13.5" hidden="false" customHeight="false" outlineLevel="0" collapsed="false">
      <c r="A3095" s="89"/>
      <c r="D3095" s="89"/>
      <c r="F3095" s="87"/>
      <c r="H3095" s="88"/>
      <c r="K3095" s="90"/>
    </row>
    <row r="3096" customFormat="false" ht="13.5" hidden="false" customHeight="false" outlineLevel="0" collapsed="false">
      <c r="A3096" s="89"/>
      <c r="D3096" s="89"/>
      <c r="F3096" s="87"/>
      <c r="H3096" s="88"/>
      <c r="K3096" s="90"/>
    </row>
    <row r="3097" customFormat="false" ht="13.5" hidden="false" customHeight="false" outlineLevel="0" collapsed="false">
      <c r="A3097" s="89"/>
      <c r="D3097" s="89"/>
      <c r="F3097" s="87"/>
      <c r="H3097" s="88"/>
      <c r="K3097" s="90"/>
    </row>
    <row r="3098" customFormat="false" ht="13.5" hidden="false" customHeight="false" outlineLevel="0" collapsed="false">
      <c r="A3098" s="89"/>
      <c r="D3098" s="89"/>
      <c r="F3098" s="87"/>
      <c r="H3098" s="88"/>
      <c r="K3098" s="90"/>
    </row>
    <row r="3099" customFormat="false" ht="13.5" hidden="false" customHeight="false" outlineLevel="0" collapsed="false">
      <c r="A3099" s="89"/>
      <c r="D3099" s="89"/>
      <c r="F3099" s="87"/>
      <c r="H3099" s="88"/>
      <c r="K3099" s="90"/>
    </row>
    <row r="3100" customFormat="false" ht="13.5" hidden="false" customHeight="false" outlineLevel="0" collapsed="false">
      <c r="A3100" s="89"/>
      <c r="D3100" s="89"/>
      <c r="F3100" s="87"/>
      <c r="H3100" s="88"/>
      <c r="K3100" s="90"/>
    </row>
    <row r="3101" customFormat="false" ht="13.5" hidden="false" customHeight="false" outlineLevel="0" collapsed="false">
      <c r="A3101" s="89"/>
      <c r="D3101" s="89"/>
      <c r="F3101" s="87"/>
      <c r="H3101" s="88"/>
      <c r="K3101" s="90"/>
    </row>
    <row r="3102" customFormat="false" ht="13.5" hidden="false" customHeight="false" outlineLevel="0" collapsed="false">
      <c r="A3102" s="89"/>
      <c r="D3102" s="89"/>
      <c r="F3102" s="87"/>
      <c r="H3102" s="88"/>
      <c r="K3102" s="90"/>
    </row>
    <row r="3103" customFormat="false" ht="13.5" hidden="false" customHeight="false" outlineLevel="0" collapsed="false">
      <c r="A3103" s="89"/>
      <c r="D3103" s="89"/>
      <c r="F3103" s="87"/>
      <c r="H3103" s="88"/>
      <c r="K3103" s="90"/>
    </row>
    <row r="3104" customFormat="false" ht="13.5" hidden="false" customHeight="false" outlineLevel="0" collapsed="false">
      <c r="A3104" s="89"/>
      <c r="D3104" s="89"/>
      <c r="F3104" s="87"/>
      <c r="H3104" s="88"/>
      <c r="K3104" s="90"/>
    </row>
    <row r="3105" customFormat="false" ht="13.5" hidden="false" customHeight="false" outlineLevel="0" collapsed="false">
      <c r="A3105" s="89"/>
      <c r="D3105" s="89"/>
      <c r="F3105" s="87"/>
      <c r="H3105" s="88"/>
      <c r="K3105" s="90"/>
    </row>
    <row r="3106" customFormat="false" ht="13.5" hidden="false" customHeight="false" outlineLevel="0" collapsed="false">
      <c r="A3106" s="89"/>
      <c r="D3106" s="89"/>
      <c r="F3106" s="87"/>
      <c r="H3106" s="88"/>
      <c r="K3106" s="90"/>
    </row>
    <row r="3107" customFormat="false" ht="13.5" hidden="false" customHeight="false" outlineLevel="0" collapsed="false">
      <c r="A3107" s="89"/>
      <c r="D3107" s="89"/>
      <c r="F3107" s="87"/>
      <c r="H3107" s="88"/>
      <c r="K3107" s="90"/>
    </row>
    <row r="3108" customFormat="false" ht="13.5" hidden="false" customHeight="false" outlineLevel="0" collapsed="false">
      <c r="A3108" s="89"/>
      <c r="D3108" s="89"/>
      <c r="F3108" s="87"/>
      <c r="H3108" s="88"/>
      <c r="K3108" s="90"/>
    </row>
    <row r="3109" customFormat="false" ht="13.5" hidden="false" customHeight="false" outlineLevel="0" collapsed="false">
      <c r="A3109" s="89"/>
      <c r="D3109" s="89"/>
      <c r="F3109" s="87"/>
      <c r="H3109" s="88"/>
      <c r="K3109" s="90"/>
    </row>
    <row r="3110" customFormat="false" ht="13.5" hidden="false" customHeight="false" outlineLevel="0" collapsed="false">
      <c r="A3110" s="89"/>
      <c r="D3110" s="89"/>
      <c r="F3110" s="87"/>
      <c r="H3110" s="88"/>
      <c r="K3110" s="90"/>
    </row>
    <row r="3111" customFormat="false" ht="13.5" hidden="false" customHeight="false" outlineLevel="0" collapsed="false">
      <c r="A3111" s="89"/>
      <c r="D3111" s="89"/>
      <c r="F3111" s="87"/>
      <c r="H3111" s="88"/>
      <c r="K3111" s="90"/>
    </row>
    <row r="3112" customFormat="false" ht="13.5" hidden="false" customHeight="false" outlineLevel="0" collapsed="false">
      <c r="A3112" s="89"/>
      <c r="D3112" s="89"/>
      <c r="F3112" s="87"/>
      <c r="H3112" s="88"/>
      <c r="K3112" s="90"/>
    </row>
    <row r="3113" customFormat="false" ht="13.5" hidden="false" customHeight="false" outlineLevel="0" collapsed="false">
      <c r="A3113" s="89"/>
      <c r="D3113" s="89"/>
      <c r="F3113" s="87"/>
      <c r="H3113" s="88"/>
      <c r="K3113" s="90"/>
    </row>
    <row r="3114" customFormat="false" ht="13.5" hidden="false" customHeight="false" outlineLevel="0" collapsed="false">
      <c r="A3114" s="89"/>
      <c r="D3114" s="89"/>
      <c r="F3114" s="87"/>
      <c r="H3114" s="88"/>
      <c r="K3114" s="90"/>
    </row>
    <row r="3115" customFormat="false" ht="13.5" hidden="false" customHeight="false" outlineLevel="0" collapsed="false">
      <c r="A3115" s="89"/>
      <c r="D3115" s="89"/>
      <c r="F3115" s="87"/>
      <c r="H3115" s="88"/>
      <c r="K3115" s="90"/>
    </row>
    <row r="3116" customFormat="false" ht="13.5" hidden="false" customHeight="false" outlineLevel="0" collapsed="false">
      <c r="A3116" s="89"/>
      <c r="D3116" s="89"/>
      <c r="F3116" s="87"/>
      <c r="H3116" s="88"/>
      <c r="K3116" s="90"/>
    </row>
    <row r="3117" customFormat="false" ht="13.5" hidden="false" customHeight="false" outlineLevel="0" collapsed="false">
      <c r="A3117" s="89"/>
      <c r="D3117" s="89"/>
      <c r="F3117" s="87"/>
      <c r="H3117" s="88"/>
      <c r="K3117" s="90"/>
    </row>
    <row r="3118" customFormat="false" ht="13.5" hidden="false" customHeight="false" outlineLevel="0" collapsed="false">
      <c r="A3118" s="89"/>
      <c r="D3118" s="89"/>
      <c r="F3118" s="87"/>
      <c r="H3118" s="88"/>
      <c r="K3118" s="90"/>
    </row>
    <row r="3119" customFormat="false" ht="13.5" hidden="false" customHeight="false" outlineLevel="0" collapsed="false">
      <c r="A3119" s="89"/>
      <c r="D3119" s="89"/>
      <c r="F3119" s="87"/>
      <c r="H3119" s="88"/>
      <c r="K3119" s="90"/>
    </row>
    <row r="3120" customFormat="false" ht="13.5" hidden="false" customHeight="false" outlineLevel="0" collapsed="false">
      <c r="A3120" s="89"/>
      <c r="D3120" s="89"/>
      <c r="F3120" s="87"/>
      <c r="H3120" s="88"/>
      <c r="K3120" s="90"/>
    </row>
    <row r="3121" customFormat="false" ht="13.5" hidden="false" customHeight="false" outlineLevel="0" collapsed="false">
      <c r="A3121" s="89"/>
      <c r="D3121" s="89"/>
      <c r="F3121" s="87"/>
      <c r="H3121" s="88"/>
      <c r="K3121" s="90"/>
    </row>
    <row r="3122" customFormat="false" ht="13.5" hidden="false" customHeight="false" outlineLevel="0" collapsed="false">
      <c r="A3122" s="89"/>
      <c r="D3122" s="89"/>
      <c r="F3122" s="87"/>
      <c r="H3122" s="88"/>
      <c r="K3122" s="90"/>
    </row>
    <row r="3123" customFormat="false" ht="13.5" hidden="false" customHeight="false" outlineLevel="0" collapsed="false">
      <c r="A3123" s="89"/>
      <c r="D3123" s="89"/>
      <c r="F3123" s="87"/>
      <c r="H3123" s="88"/>
      <c r="K3123" s="90"/>
    </row>
    <row r="3124" customFormat="false" ht="13.5" hidden="false" customHeight="false" outlineLevel="0" collapsed="false">
      <c r="A3124" s="89"/>
      <c r="D3124" s="89"/>
      <c r="F3124" s="87"/>
      <c r="H3124" s="88"/>
      <c r="K3124" s="90"/>
    </row>
    <row r="3125" customFormat="false" ht="13.5" hidden="false" customHeight="false" outlineLevel="0" collapsed="false">
      <c r="A3125" s="89"/>
      <c r="D3125" s="89"/>
      <c r="F3125" s="87"/>
      <c r="H3125" s="88"/>
      <c r="K3125" s="90"/>
    </row>
    <row r="3126" customFormat="false" ht="13.5" hidden="false" customHeight="false" outlineLevel="0" collapsed="false">
      <c r="A3126" s="89"/>
      <c r="D3126" s="89"/>
      <c r="F3126" s="87"/>
      <c r="H3126" s="88"/>
      <c r="K3126" s="90"/>
    </row>
    <row r="3127" customFormat="false" ht="13.5" hidden="false" customHeight="false" outlineLevel="0" collapsed="false">
      <c r="A3127" s="89"/>
      <c r="D3127" s="89"/>
      <c r="F3127" s="87"/>
      <c r="H3127" s="88"/>
      <c r="K3127" s="90"/>
    </row>
    <row r="3128" customFormat="false" ht="13.5" hidden="false" customHeight="false" outlineLevel="0" collapsed="false">
      <c r="A3128" s="89"/>
      <c r="D3128" s="89"/>
      <c r="F3128" s="87"/>
      <c r="H3128" s="88"/>
      <c r="K3128" s="90"/>
    </row>
    <row r="3129" customFormat="false" ht="13.5" hidden="false" customHeight="false" outlineLevel="0" collapsed="false">
      <c r="A3129" s="89"/>
      <c r="D3129" s="89"/>
      <c r="F3129" s="87"/>
      <c r="H3129" s="88"/>
      <c r="K3129" s="90"/>
    </row>
    <row r="3130" customFormat="false" ht="13.5" hidden="false" customHeight="false" outlineLevel="0" collapsed="false">
      <c r="A3130" s="89"/>
      <c r="D3130" s="89"/>
      <c r="F3130" s="87"/>
      <c r="H3130" s="88"/>
      <c r="K3130" s="90"/>
    </row>
    <row r="3131" customFormat="false" ht="13.5" hidden="false" customHeight="false" outlineLevel="0" collapsed="false">
      <c r="A3131" s="89"/>
      <c r="D3131" s="89"/>
      <c r="F3131" s="87"/>
      <c r="H3131" s="88"/>
      <c r="K3131" s="90"/>
    </row>
    <row r="3132" customFormat="false" ht="13.5" hidden="false" customHeight="false" outlineLevel="0" collapsed="false">
      <c r="A3132" s="89"/>
      <c r="D3132" s="89"/>
      <c r="F3132" s="87"/>
      <c r="H3132" s="88"/>
      <c r="K3132" s="90"/>
    </row>
    <row r="3133" customFormat="false" ht="13.5" hidden="false" customHeight="false" outlineLevel="0" collapsed="false">
      <c r="A3133" s="89"/>
      <c r="D3133" s="89"/>
      <c r="F3133" s="87"/>
      <c r="H3133" s="88"/>
      <c r="K3133" s="90"/>
    </row>
    <row r="3134" customFormat="false" ht="13.5" hidden="false" customHeight="false" outlineLevel="0" collapsed="false">
      <c r="A3134" s="89"/>
      <c r="D3134" s="89"/>
      <c r="F3134" s="87"/>
      <c r="H3134" s="88"/>
      <c r="K3134" s="90"/>
    </row>
    <row r="3135" customFormat="false" ht="13.5" hidden="false" customHeight="false" outlineLevel="0" collapsed="false">
      <c r="A3135" s="89"/>
      <c r="D3135" s="89"/>
      <c r="F3135" s="87"/>
      <c r="H3135" s="88"/>
      <c r="K3135" s="90"/>
    </row>
    <row r="3136" customFormat="false" ht="13.5" hidden="false" customHeight="false" outlineLevel="0" collapsed="false">
      <c r="A3136" s="89"/>
      <c r="D3136" s="89"/>
      <c r="F3136" s="87"/>
      <c r="H3136" s="88"/>
      <c r="K3136" s="90"/>
    </row>
    <row r="3137" customFormat="false" ht="13.5" hidden="false" customHeight="false" outlineLevel="0" collapsed="false">
      <c r="A3137" s="89"/>
      <c r="D3137" s="89"/>
      <c r="F3137" s="87"/>
      <c r="H3137" s="88"/>
      <c r="K3137" s="90"/>
    </row>
    <row r="3138" customFormat="false" ht="13.5" hidden="false" customHeight="false" outlineLevel="0" collapsed="false">
      <c r="A3138" s="89"/>
      <c r="D3138" s="89"/>
      <c r="F3138" s="87"/>
      <c r="H3138" s="88"/>
      <c r="K3138" s="90"/>
    </row>
    <row r="3139" customFormat="false" ht="13.5" hidden="false" customHeight="false" outlineLevel="0" collapsed="false">
      <c r="A3139" s="89"/>
      <c r="D3139" s="89"/>
      <c r="F3139" s="87"/>
      <c r="H3139" s="88"/>
      <c r="K3139" s="90"/>
    </row>
    <row r="3140" customFormat="false" ht="13.5" hidden="false" customHeight="false" outlineLevel="0" collapsed="false">
      <c r="A3140" s="89"/>
      <c r="D3140" s="89"/>
      <c r="F3140" s="87"/>
      <c r="H3140" s="88"/>
      <c r="K3140" s="90"/>
    </row>
    <row r="3141" customFormat="false" ht="13.5" hidden="false" customHeight="false" outlineLevel="0" collapsed="false">
      <c r="A3141" s="89"/>
      <c r="D3141" s="89"/>
      <c r="F3141" s="87"/>
      <c r="H3141" s="88"/>
      <c r="K3141" s="90"/>
    </row>
    <row r="3142" customFormat="false" ht="13.5" hidden="false" customHeight="false" outlineLevel="0" collapsed="false">
      <c r="A3142" s="89"/>
      <c r="D3142" s="89"/>
      <c r="F3142" s="87"/>
      <c r="H3142" s="88"/>
      <c r="K3142" s="90"/>
    </row>
    <row r="3143" customFormat="false" ht="13.5" hidden="false" customHeight="false" outlineLevel="0" collapsed="false">
      <c r="A3143" s="89"/>
      <c r="D3143" s="89"/>
      <c r="F3143" s="87"/>
      <c r="H3143" s="88"/>
      <c r="K3143" s="90"/>
    </row>
    <row r="3144" customFormat="false" ht="13.5" hidden="false" customHeight="false" outlineLevel="0" collapsed="false">
      <c r="A3144" s="89"/>
      <c r="D3144" s="89"/>
      <c r="F3144" s="87"/>
      <c r="H3144" s="88"/>
      <c r="K3144" s="90"/>
    </row>
    <row r="3145" customFormat="false" ht="13.5" hidden="false" customHeight="false" outlineLevel="0" collapsed="false">
      <c r="A3145" s="89"/>
      <c r="D3145" s="89"/>
      <c r="F3145" s="87"/>
      <c r="H3145" s="88"/>
      <c r="K3145" s="90"/>
    </row>
    <row r="3146" customFormat="false" ht="13.5" hidden="false" customHeight="false" outlineLevel="0" collapsed="false">
      <c r="A3146" s="89"/>
      <c r="D3146" s="89"/>
      <c r="F3146" s="87"/>
      <c r="H3146" s="88"/>
      <c r="K3146" s="90"/>
    </row>
    <row r="3147" customFormat="false" ht="13.5" hidden="false" customHeight="false" outlineLevel="0" collapsed="false">
      <c r="A3147" s="89"/>
      <c r="D3147" s="89"/>
      <c r="F3147" s="87"/>
      <c r="H3147" s="88"/>
      <c r="K3147" s="90"/>
    </row>
    <row r="3148" customFormat="false" ht="13.5" hidden="false" customHeight="false" outlineLevel="0" collapsed="false">
      <c r="A3148" s="89"/>
      <c r="D3148" s="89"/>
      <c r="F3148" s="87"/>
      <c r="H3148" s="88"/>
      <c r="K3148" s="90"/>
    </row>
    <row r="3149" customFormat="false" ht="13.5" hidden="false" customHeight="false" outlineLevel="0" collapsed="false">
      <c r="A3149" s="89"/>
      <c r="D3149" s="89"/>
      <c r="F3149" s="87"/>
      <c r="H3149" s="88"/>
      <c r="K3149" s="90"/>
    </row>
    <row r="3150" customFormat="false" ht="13.5" hidden="false" customHeight="false" outlineLevel="0" collapsed="false">
      <c r="A3150" s="89"/>
      <c r="D3150" s="89"/>
      <c r="F3150" s="87"/>
      <c r="H3150" s="88"/>
      <c r="K3150" s="90"/>
    </row>
    <row r="3151" customFormat="false" ht="13.5" hidden="false" customHeight="false" outlineLevel="0" collapsed="false">
      <c r="A3151" s="89"/>
      <c r="D3151" s="89"/>
      <c r="F3151" s="87"/>
      <c r="H3151" s="88"/>
      <c r="K3151" s="90"/>
    </row>
    <row r="3152" customFormat="false" ht="13.5" hidden="false" customHeight="false" outlineLevel="0" collapsed="false">
      <c r="A3152" s="89"/>
      <c r="D3152" s="89"/>
      <c r="F3152" s="87"/>
      <c r="H3152" s="88"/>
      <c r="K3152" s="90"/>
    </row>
    <row r="3153" customFormat="false" ht="13.5" hidden="false" customHeight="false" outlineLevel="0" collapsed="false">
      <c r="A3153" s="89"/>
      <c r="D3153" s="89"/>
      <c r="F3153" s="87"/>
      <c r="H3153" s="88"/>
      <c r="K3153" s="90"/>
    </row>
    <row r="3154" customFormat="false" ht="13.5" hidden="false" customHeight="false" outlineLevel="0" collapsed="false">
      <c r="A3154" s="89"/>
      <c r="D3154" s="89"/>
      <c r="F3154" s="87"/>
      <c r="H3154" s="88"/>
      <c r="K3154" s="90"/>
    </row>
    <row r="3155" customFormat="false" ht="13.5" hidden="false" customHeight="false" outlineLevel="0" collapsed="false">
      <c r="A3155" s="89"/>
      <c r="D3155" s="89"/>
      <c r="F3155" s="87"/>
      <c r="H3155" s="88"/>
      <c r="K3155" s="90"/>
    </row>
    <row r="3156" customFormat="false" ht="13.5" hidden="false" customHeight="false" outlineLevel="0" collapsed="false">
      <c r="A3156" s="89"/>
      <c r="D3156" s="89"/>
      <c r="F3156" s="87"/>
      <c r="H3156" s="88"/>
      <c r="K3156" s="90"/>
    </row>
    <row r="3157" customFormat="false" ht="13.5" hidden="false" customHeight="false" outlineLevel="0" collapsed="false">
      <c r="A3157" s="89"/>
      <c r="D3157" s="89"/>
      <c r="F3157" s="87"/>
      <c r="H3157" s="88"/>
      <c r="K3157" s="90"/>
    </row>
    <row r="3158" customFormat="false" ht="13.5" hidden="false" customHeight="false" outlineLevel="0" collapsed="false">
      <c r="A3158" s="89"/>
      <c r="D3158" s="89"/>
      <c r="F3158" s="87"/>
      <c r="H3158" s="88"/>
      <c r="K3158" s="90"/>
    </row>
    <row r="3159" customFormat="false" ht="13.5" hidden="false" customHeight="false" outlineLevel="0" collapsed="false">
      <c r="A3159" s="89"/>
      <c r="D3159" s="89"/>
      <c r="F3159" s="87"/>
      <c r="H3159" s="88"/>
      <c r="K3159" s="90"/>
    </row>
    <row r="3160" customFormat="false" ht="13.5" hidden="false" customHeight="false" outlineLevel="0" collapsed="false">
      <c r="A3160" s="89"/>
      <c r="D3160" s="89"/>
      <c r="F3160" s="87"/>
      <c r="H3160" s="88"/>
      <c r="K3160" s="90"/>
    </row>
    <row r="3161" customFormat="false" ht="13.5" hidden="false" customHeight="false" outlineLevel="0" collapsed="false">
      <c r="A3161" s="89"/>
      <c r="D3161" s="89"/>
      <c r="F3161" s="87"/>
      <c r="H3161" s="88"/>
      <c r="K3161" s="90"/>
    </row>
    <row r="3162" customFormat="false" ht="13.5" hidden="false" customHeight="false" outlineLevel="0" collapsed="false">
      <c r="A3162" s="89"/>
      <c r="D3162" s="89"/>
      <c r="F3162" s="87"/>
      <c r="H3162" s="88"/>
      <c r="K3162" s="90"/>
    </row>
    <row r="3163" customFormat="false" ht="13.5" hidden="false" customHeight="false" outlineLevel="0" collapsed="false">
      <c r="A3163" s="89"/>
      <c r="D3163" s="89"/>
      <c r="F3163" s="87"/>
      <c r="H3163" s="88"/>
      <c r="K3163" s="90"/>
    </row>
    <row r="3164" customFormat="false" ht="13.5" hidden="false" customHeight="false" outlineLevel="0" collapsed="false">
      <c r="A3164" s="89"/>
      <c r="D3164" s="89"/>
      <c r="F3164" s="87"/>
      <c r="H3164" s="88"/>
      <c r="K3164" s="90"/>
    </row>
    <row r="3165" customFormat="false" ht="13.5" hidden="false" customHeight="false" outlineLevel="0" collapsed="false">
      <c r="A3165" s="89"/>
      <c r="D3165" s="89"/>
      <c r="F3165" s="87"/>
      <c r="H3165" s="88"/>
      <c r="K3165" s="90"/>
    </row>
    <row r="3166" customFormat="false" ht="13.5" hidden="false" customHeight="false" outlineLevel="0" collapsed="false">
      <c r="A3166" s="89"/>
      <c r="D3166" s="89"/>
      <c r="F3166" s="87"/>
      <c r="H3166" s="88"/>
      <c r="K3166" s="90"/>
    </row>
    <row r="3167" customFormat="false" ht="13.5" hidden="false" customHeight="false" outlineLevel="0" collapsed="false">
      <c r="A3167" s="89"/>
      <c r="D3167" s="89"/>
      <c r="F3167" s="87"/>
      <c r="H3167" s="88"/>
      <c r="K3167" s="90"/>
    </row>
    <row r="3168" customFormat="false" ht="13.5" hidden="false" customHeight="false" outlineLevel="0" collapsed="false">
      <c r="A3168" s="89"/>
      <c r="D3168" s="89"/>
      <c r="F3168" s="87"/>
      <c r="H3168" s="88"/>
      <c r="K3168" s="90"/>
    </row>
    <row r="3169" customFormat="false" ht="13.5" hidden="false" customHeight="false" outlineLevel="0" collapsed="false">
      <c r="A3169" s="89"/>
      <c r="D3169" s="89"/>
      <c r="F3169" s="87"/>
      <c r="H3169" s="88"/>
      <c r="K3169" s="90"/>
    </row>
    <row r="3170" customFormat="false" ht="13.5" hidden="false" customHeight="false" outlineLevel="0" collapsed="false">
      <c r="A3170" s="89"/>
      <c r="D3170" s="89"/>
      <c r="F3170" s="87"/>
      <c r="H3170" s="88"/>
      <c r="K3170" s="90"/>
    </row>
    <row r="3171" customFormat="false" ht="13.5" hidden="false" customHeight="false" outlineLevel="0" collapsed="false">
      <c r="A3171" s="89"/>
      <c r="D3171" s="89"/>
      <c r="F3171" s="87"/>
      <c r="H3171" s="88"/>
      <c r="K3171" s="90"/>
    </row>
    <row r="3172" customFormat="false" ht="13.5" hidden="false" customHeight="false" outlineLevel="0" collapsed="false">
      <c r="A3172" s="89"/>
      <c r="D3172" s="89"/>
      <c r="F3172" s="87"/>
      <c r="H3172" s="88"/>
      <c r="K3172" s="90"/>
    </row>
    <row r="3173" customFormat="false" ht="13.5" hidden="false" customHeight="false" outlineLevel="0" collapsed="false">
      <c r="A3173" s="89"/>
      <c r="D3173" s="89"/>
      <c r="F3173" s="87"/>
      <c r="H3173" s="88"/>
      <c r="K3173" s="90"/>
    </row>
    <row r="3174" customFormat="false" ht="13.5" hidden="false" customHeight="false" outlineLevel="0" collapsed="false">
      <c r="A3174" s="89"/>
      <c r="D3174" s="89"/>
      <c r="F3174" s="87"/>
      <c r="H3174" s="88"/>
      <c r="K3174" s="90"/>
    </row>
    <row r="3175" customFormat="false" ht="13.5" hidden="false" customHeight="false" outlineLevel="0" collapsed="false">
      <c r="A3175" s="89"/>
      <c r="D3175" s="89"/>
      <c r="F3175" s="87"/>
      <c r="H3175" s="88"/>
      <c r="K3175" s="90"/>
    </row>
    <row r="3176" customFormat="false" ht="13.5" hidden="false" customHeight="false" outlineLevel="0" collapsed="false">
      <c r="A3176" s="89"/>
      <c r="D3176" s="89"/>
      <c r="F3176" s="87"/>
      <c r="H3176" s="88"/>
      <c r="K3176" s="90"/>
    </row>
    <row r="3177" customFormat="false" ht="13.5" hidden="false" customHeight="false" outlineLevel="0" collapsed="false">
      <c r="A3177" s="89"/>
      <c r="D3177" s="89"/>
      <c r="F3177" s="87"/>
      <c r="H3177" s="88"/>
      <c r="K3177" s="90"/>
    </row>
    <row r="3178" customFormat="false" ht="13.5" hidden="false" customHeight="false" outlineLevel="0" collapsed="false">
      <c r="A3178" s="89"/>
      <c r="D3178" s="89"/>
      <c r="F3178" s="87"/>
      <c r="H3178" s="88"/>
      <c r="K3178" s="90"/>
    </row>
    <row r="3179" customFormat="false" ht="13.5" hidden="false" customHeight="false" outlineLevel="0" collapsed="false">
      <c r="A3179" s="89"/>
      <c r="D3179" s="89"/>
      <c r="F3179" s="87"/>
      <c r="H3179" s="88"/>
      <c r="K3179" s="90"/>
    </row>
    <row r="3180" customFormat="false" ht="13.5" hidden="false" customHeight="false" outlineLevel="0" collapsed="false">
      <c r="A3180" s="89"/>
      <c r="D3180" s="89"/>
      <c r="F3180" s="87"/>
      <c r="H3180" s="88"/>
      <c r="K3180" s="90"/>
    </row>
    <row r="3181" customFormat="false" ht="13.5" hidden="false" customHeight="false" outlineLevel="0" collapsed="false">
      <c r="A3181" s="89"/>
      <c r="D3181" s="89"/>
      <c r="F3181" s="87"/>
      <c r="H3181" s="88"/>
      <c r="K3181" s="90"/>
    </row>
    <row r="3182" customFormat="false" ht="13.5" hidden="false" customHeight="false" outlineLevel="0" collapsed="false">
      <c r="A3182" s="89"/>
      <c r="D3182" s="89"/>
      <c r="F3182" s="87"/>
      <c r="H3182" s="88"/>
      <c r="K3182" s="90"/>
    </row>
    <row r="3183" customFormat="false" ht="13.5" hidden="false" customHeight="false" outlineLevel="0" collapsed="false">
      <c r="A3183" s="89"/>
      <c r="D3183" s="89"/>
      <c r="F3183" s="87"/>
      <c r="H3183" s="88"/>
      <c r="K3183" s="90"/>
    </row>
    <row r="3184" customFormat="false" ht="13.5" hidden="false" customHeight="false" outlineLevel="0" collapsed="false">
      <c r="A3184" s="89"/>
      <c r="D3184" s="89"/>
      <c r="F3184" s="87"/>
      <c r="H3184" s="88"/>
      <c r="K3184" s="90"/>
    </row>
    <row r="3185" customFormat="false" ht="13.5" hidden="false" customHeight="false" outlineLevel="0" collapsed="false">
      <c r="A3185" s="89"/>
      <c r="D3185" s="89"/>
      <c r="F3185" s="87"/>
      <c r="H3185" s="88"/>
      <c r="K3185" s="90"/>
    </row>
    <row r="3186" customFormat="false" ht="13.5" hidden="false" customHeight="false" outlineLevel="0" collapsed="false">
      <c r="A3186" s="89"/>
      <c r="D3186" s="89"/>
      <c r="F3186" s="87"/>
      <c r="H3186" s="88"/>
      <c r="K3186" s="90"/>
    </row>
    <row r="3187" customFormat="false" ht="13.5" hidden="false" customHeight="false" outlineLevel="0" collapsed="false">
      <c r="A3187" s="89"/>
      <c r="D3187" s="89"/>
      <c r="F3187" s="87"/>
      <c r="H3187" s="88"/>
      <c r="K3187" s="90"/>
    </row>
    <row r="3188" customFormat="false" ht="13.5" hidden="false" customHeight="false" outlineLevel="0" collapsed="false">
      <c r="A3188" s="89"/>
      <c r="D3188" s="89"/>
      <c r="F3188" s="87"/>
      <c r="H3188" s="88"/>
      <c r="K3188" s="90"/>
    </row>
    <row r="3189" customFormat="false" ht="13.5" hidden="false" customHeight="false" outlineLevel="0" collapsed="false">
      <c r="A3189" s="89"/>
      <c r="D3189" s="89"/>
      <c r="F3189" s="87"/>
      <c r="H3189" s="88"/>
      <c r="K3189" s="90"/>
    </row>
    <row r="3190" customFormat="false" ht="13.5" hidden="false" customHeight="false" outlineLevel="0" collapsed="false">
      <c r="A3190" s="89"/>
      <c r="D3190" s="89"/>
      <c r="F3190" s="87"/>
      <c r="H3190" s="88"/>
      <c r="K3190" s="90"/>
    </row>
    <row r="3191" customFormat="false" ht="13.5" hidden="false" customHeight="false" outlineLevel="0" collapsed="false">
      <c r="A3191" s="89"/>
      <c r="D3191" s="89"/>
      <c r="F3191" s="87"/>
      <c r="H3191" s="88"/>
      <c r="K3191" s="90"/>
    </row>
    <row r="3192" customFormat="false" ht="13.5" hidden="false" customHeight="false" outlineLevel="0" collapsed="false">
      <c r="A3192" s="89"/>
      <c r="D3192" s="89"/>
      <c r="F3192" s="87"/>
      <c r="H3192" s="88"/>
      <c r="K3192" s="90"/>
    </row>
    <row r="3193" customFormat="false" ht="13.5" hidden="false" customHeight="false" outlineLevel="0" collapsed="false">
      <c r="A3193" s="89"/>
      <c r="D3193" s="89"/>
      <c r="F3193" s="87"/>
      <c r="H3193" s="88"/>
    </row>
    <row r="3194" customFormat="false" ht="13.5" hidden="false" customHeight="false" outlineLevel="0" collapsed="false">
      <c r="A3194" s="89"/>
      <c r="D3194" s="89"/>
      <c r="F3194" s="87"/>
      <c r="H3194" s="88"/>
    </row>
    <row r="3195" customFormat="false" ht="13.5" hidden="false" customHeight="false" outlineLevel="0" collapsed="false">
      <c r="A3195" s="89"/>
      <c r="D3195" s="89"/>
      <c r="F3195" s="87"/>
      <c r="H3195" s="88"/>
    </row>
    <row r="3196" customFormat="false" ht="13.5" hidden="false" customHeight="false" outlineLevel="0" collapsed="false">
      <c r="A3196" s="89"/>
      <c r="D3196" s="89"/>
      <c r="F3196" s="87"/>
      <c r="H3196" s="88"/>
    </row>
    <row r="3197" customFormat="false" ht="13.5" hidden="false" customHeight="false" outlineLevel="0" collapsed="false">
      <c r="A3197" s="89"/>
      <c r="D3197" s="89"/>
      <c r="F3197" s="87"/>
      <c r="H3197" s="88"/>
    </row>
    <row r="3198" customFormat="false" ht="13.5" hidden="false" customHeight="false" outlineLevel="0" collapsed="false">
      <c r="A3198" s="89"/>
      <c r="D3198" s="89"/>
      <c r="F3198" s="87"/>
      <c r="H3198" s="88"/>
    </row>
    <row r="3199" customFormat="false" ht="13.5" hidden="false" customHeight="false" outlineLevel="0" collapsed="false">
      <c r="A3199" s="89"/>
      <c r="D3199" s="89"/>
      <c r="F3199" s="87"/>
      <c r="H3199" s="88"/>
    </row>
    <row r="3200" customFormat="false" ht="13.5" hidden="false" customHeight="false" outlineLevel="0" collapsed="false">
      <c r="A3200" s="89"/>
      <c r="D3200" s="89"/>
      <c r="F3200" s="87"/>
      <c r="H3200" s="88"/>
    </row>
    <row r="3201" customFormat="false" ht="13.5" hidden="false" customHeight="false" outlineLevel="0" collapsed="false">
      <c r="A3201" s="89"/>
      <c r="D3201" s="89"/>
      <c r="F3201" s="87"/>
      <c r="H3201" s="88"/>
    </row>
    <row r="3202" customFormat="false" ht="13.5" hidden="false" customHeight="false" outlineLevel="0" collapsed="false">
      <c r="A3202" s="89"/>
      <c r="D3202" s="89"/>
      <c r="F3202" s="87"/>
      <c r="H3202" s="88"/>
    </row>
    <row r="3203" customFormat="false" ht="13.5" hidden="false" customHeight="false" outlineLevel="0" collapsed="false">
      <c r="A3203" s="89"/>
      <c r="D3203" s="89"/>
      <c r="F3203" s="87"/>
      <c r="H3203" s="88"/>
    </row>
    <row r="3204" customFormat="false" ht="13.5" hidden="false" customHeight="false" outlineLevel="0" collapsed="false">
      <c r="A3204" s="89"/>
      <c r="D3204" s="89"/>
      <c r="F3204" s="87"/>
      <c r="H3204" s="88"/>
    </row>
  </sheetData>
  <sheetProtection sheet="true" password="8172" objects="true" scenarios="true"/>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0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9.19140625" defaultRowHeight="13.5" zeroHeight="false" outlineLevelRow="0" outlineLevelCol="0"/>
  <cols>
    <col collapsed="false" customWidth="false" hidden="false" outlineLevel="0" max="1" min="1" style="13" width="9.18"/>
    <col collapsed="false" customWidth="true" hidden="false" outlineLevel="0" max="2" min="2" style="13" width="63.18"/>
    <col collapsed="false" customWidth="true" hidden="false" outlineLevel="0" max="3" min="3" style="13" width="3.45"/>
    <col collapsed="false" customWidth="true" hidden="false" outlineLevel="0" max="4" min="4" style="13" width="3.18"/>
    <col collapsed="false" customWidth="true" hidden="false" outlineLevel="0" max="5" min="5" style="13" width="3.27"/>
    <col collapsed="false" customWidth="true" hidden="false" outlineLevel="0" max="6" min="6" style="13" width="3.91"/>
    <col collapsed="false" customWidth="true" hidden="false" outlineLevel="0" max="7" min="7" style="13" width="54.1"/>
    <col collapsed="false" customWidth="true" hidden="false" outlineLevel="0" max="8" min="8" style="13" width="3.27"/>
    <col collapsed="false" customWidth="true" hidden="false" outlineLevel="0" max="9" min="9" style="13" width="2.91"/>
    <col collapsed="false" customWidth="true" hidden="false" outlineLevel="0" max="10" min="10" style="13" width="9.27"/>
    <col collapsed="false" customWidth="true" hidden="false" outlineLevel="0" max="11" min="11" style="13" width="38.63"/>
    <col collapsed="false" customWidth="false" hidden="false" outlineLevel="0" max="1024" min="12" style="13" width="9.18"/>
  </cols>
  <sheetData>
    <row r="1" customFormat="false" ht="13.5" hidden="false" customHeight="false" outlineLevel="0" collapsed="false">
      <c r="B1" s="13" t="s">
        <v>3128</v>
      </c>
      <c r="F1" s="88"/>
      <c r="G1" s="13" t="s">
        <v>3129</v>
      </c>
      <c r="H1" s="88"/>
      <c r="J1" s="13" t="n">
        <v>40</v>
      </c>
      <c r="K1" s="13" t="s">
        <v>195</v>
      </c>
    </row>
    <row r="2" customFormat="false" ht="13.5" hidden="false" customHeight="false" outlineLevel="0" collapsed="false">
      <c r="A2" s="89"/>
      <c r="B2" s="13" t="s">
        <v>3130</v>
      </c>
      <c r="C2" s="89"/>
      <c r="D2" s="89"/>
      <c r="F2" s="88"/>
      <c r="G2" s="13" t="s">
        <v>3129</v>
      </c>
      <c r="H2" s="88"/>
      <c r="J2" s="13" t="n">
        <v>40</v>
      </c>
      <c r="K2" s="13" t="s">
        <v>197</v>
      </c>
    </row>
    <row r="3" customFormat="false" ht="13.5" hidden="false" customHeight="false" outlineLevel="0" collapsed="false">
      <c r="A3" s="89"/>
      <c r="B3" s="13" t="s">
        <v>3131</v>
      </c>
      <c r="C3" s="89"/>
      <c r="D3" s="89"/>
      <c r="F3" s="88"/>
      <c r="G3" s="13" t="s">
        <v>3129</v>
      </c>
      <c r="H3" s="88"/>
      <c r="J3" s="13" t="n">
        <v>40</v>
      </c>
      <c r="K3" s="13" t="s">
        <v>332</v>
      </c>
    </row>
    <row r="4" customFormat="false" ht="13.5" hidden="false" customHeight="false" outlineLevel="0" collapsed="false">
      <c r="A4" s="89"/>
      <c r="B4" s="13" t="s">
        <v>3132</v>
      </c>
      <c r="C4" s="89"/>
      <c r="D4" s="89"/>
      <c r="F4" s="88"/>
      <c r="G4" s="13" t="s">
        <v>3129</v>
      </c>
      <c r="H4" s="88"/>
      <c r="J4" s="13" t="n">
        <v>40</v>
      </c>
      <c r="K4" s="13" t="s">
        <v>3133</v>
      </c>
    </row>
    <row r="5" customFormat="false" ht="13.5" hidden="false" customHeight="false" outlineLevel="0" collapsed="false">
      <c r="A5" s="89"/>
      <c r="B5" s="13" t="s">
        <v>3134</v>
      </c>
      <c r="C5" s="89"/>
      <c r="D5" s="89"/>
      <c r="F5" s="88"/>
      <c r="G5" s="13" t="s">
        <v>3129</v>
      </c>
      <c r="H5" s="88"/>
      <c r="J5" s="13" t="n">
        <v>40</v>
      </c>
      <c r="K5" s="13" t="s">
        <v>332</v>
      </c>
    </row>
    <row r="6" customFormat="false" ht="13.5" hidden="false" customHeight="false" outlineLevel="0" collapsed="false">
      <c r="A6" s="89"/>
      <c r="B6" s="13" t="s">
        <v>3135</v>
      </c>
      <c r="C6" s="89"/>
      <c r="D6" s="89"/>
      <c r="F6" s="88"/>
      <c r="G6" s="13" t="s">
        <v>3129</v>
      </c>
      <c r="H6" s="88"/>
      <c r="J6" s="13" t="n">
        <v>40</v>
      </c>
      <c r="K6" s="13" t="s">
        <v>195</v>
      </c>
    </row>
    <row r="7" customFormat="false" ht="13.5" hidden="false" customHeight="false" outlineLevel="0" collapsed="false">
      <c r="A7" s="89"/>
      <c r="B7" s="13" t="s">
        <v>3136</v>
      </c>
      <c r="C7" s="89"/>
      <c r="D7" s="89"/>
      <c r="F7" s="88"/>
      <c r="G7" s="13" t="s">
        <v>3129</v>
      </c>
      <c r="H7" s="88"/>
      <c r="J7" s="13" t="n">
        <v>40</v>
      </c>
      <c r="K7" s="13" t="s">
        <v>3133</v>
      </c>
    </row>
    <row r="8" customFormat="false" ht="13.5" hidden="false" customHeight="false" outlineLevel="0" collapsed="false">
      <c r="A8" s="89"/>
      <c r="B8" s="13" t="s">
        <v>3137</v>
      </c>
      <c r="C8" s="89"/>
      <c r="D8" s="89"/>
      <c r="F8" s="88"/>
      <c r="G8" s="13" t="s">
        <v>3129</v>
      </c>
      <c r="H8" s="88"/>
      <c r="J8" s="13" t="n">
        <v>40</v>
      </c>
      <c r="K8" s="13" t="s">
        <v>332</v>
      </c>
    </row>
    <row r="9" customFormat="false" ht="13.5" hidden="false" customHeight="false" outlineLevel="0" collapsed="false">
      <c r="A9" s="89"/>
      <c r="B9" s="13" t="s">
        <v>3138</v>
      </c>
      <c r="C9" s="89"/>
      <c r="D9" s="89"/>
      <c r="F9" s="88"/>
      <c r="G9" s="13" t="s">
        <v>3129</v>
      </c>
      <c r="H9" s="88"/>
      <c r="J9" s="13" t="n">
        <v>40</v>
      </c>
      <c r="K9" s="13" t="s">
        <v>332</v>
      </c>
    </row>
    <row r="10" customFormat="false" ht="13.5" hidden="false" customHeight="false" outlineLevel="0" collapsed="false">
      <c r="A10" s="89"/>
      <c r="B10" s="13" t="s">
        <v>3139</v>
      </c>
      <c r="C10" s="89"/>
      <c r="D10" s="89"/>
      <c r="F10" s="88"/>
      <c r="G10" s="13" t="s">
        <v>3129</v>
      </c>
      <c r="H10" s="88"/>
      <c r="J10" s="13" t="n">
        <v>40</v>
      </c>
      <c r="K10" s="13" t="s">
        <v>195</v>
      </c>
    </row>
    <row r="11" customFormat="false" ht="13.5" hidden="false" customHeight="false" outlineLevel="0" collapsed="false">
      <c r="A11" s="89"/>
      <c r="B11" s="13" t="s">
        <v>3140</v>
      </c>
      <c r="C11" s="89"/>
      <c r="D11" s="89"/>
      <c r="F11" s="88"/>
      <c r="G11" s="13" t="s">
        <v>3129</v>
      </c>
      <c r="H11" s="88"/>
      <c r="J11" s="13" t="n">
        <v>40</v>
      </c>
      <c r="K11" s="13" t="s">
        <v>3133</v>
      </c>
    </row>
    <row r="12" customFormat="false" ht="13.5" hidden="false" customHeight="false" outlineLevel="0" collapsed="false">
      <c r="A12" s="89"/>
      <c r="B12" s="13" t="s">
        <v>3141</v>
      </c>
      <c r="C12" s="89"/>
      <c r="D12" s="89"/>
      <c r="F12" s="88"/>
      <c r="G12" s="13" t="s">
        <v>3129</v>
      </c>
      <c r="H12" s="88"/>
      <c r="J12" s="13" t="n">
        <v>40</v>
      </c>
      <c r="K12" s="13" t="s">
        <v>195</v>
      </c>
    </row>
    <row r="13" customFormat="false" ht="13.5" hidden="false" customHeight="false" outlineLevel="0" collapsed="false">
      <c r="A13" s="89"/>
      <c r="B13" s="13" t="s">
        <v>3142</v>
      </c>
      <c r="C13" s="89"/>
      <c r="D13" s="89"/>
      <c r="F13" s="88"/>
      <c r="G13" s="13" t="s">
        <v>3129</v>
      </c>
      <c r="H13" s="88"/>
      <c r="J13" s="13" t="n">
        <v>40</v>
      </c>
      <c r="K13" s="13" t="s">
        <v>332</v>
      </c>
    </row>
    <row r="14" customFormat="false" ht="13.5" hidden="false" customHeight="false" outlineLevel="0" collapsed="false">
      <c r="A14" s="89"/>
      <c r="B14" s="13" t="s">
        <v>3143</v>
      </c>
      <c r="C14" s="89"/>
      <c r="D14" s="89"/>
      <c r="F14" s="88"/>
      <c r="G14" s="13" t="s">
        <v>3129</v>
      </c>
      <c r="H14" s="88"/>
      <c r="J14" s="13" t="n">
        <v>40</v>
      </c>
      <c r="K14" s="13" t="s">
        <v>197</v>
      </c>
    </row>
    <row r="15" customFormat="false" ht="13.5" hidden="false" customHeight="false" outlineLevel="0" collapsed="false">
      <c r="A15" s="89"/>
      <c r="B15" s="13" t="s">
        <v>3144</v>
      </c>
      <c r="C15" s="89"/>
      <c r="D15" s="89"/>
      <c r="F15" s="88"/>
      <c r="G15" s="13" t="s">
        <v>3129</v>
      </c>
      <c r="H15" s="88"/>
      <c r="J15" s="13" t="n">
        <v>40</v>
      </c>
      <c r="K15" s="13" t="s">
        <v>3145</v>
      </c>
    </row>
    <row r="16" customFormat="false" ht="13.5" hidden="false" customHeight="false" outlineLevel="0" collapsed="false">
      <c r="A16" s="89"/>
      <c r="B16" s="13" t="s">
        <v>3146</v>
      </c>
      <c r="C16" s="89"/>
      <c r="D16" s="89"/>
      <c r="F16" s="88"/>
      <c r="G16" s="13" t="s">
        <v>3129</v>
      </c>
      <c r="H16" s="88"/>
      <c r="J16" s="13" t="n">
        <v>40</v>
      </c>
      <c r="K16" s="13" t="s">
        <v>332</v>
      </c>
    </row>
    <row r="17" customFormat="false" ht="13.5" hidden="false" customHeight="false" outlineLevel="0" collapsed="false">
      <c r="A17" s="89"/>
      <c r="B17" s="13" t="s">
        <v>3147</v>
      </c>
      <c r="C17" s="89"/>
      <c r="D17" s="89"/>
      <c r="F17" s="88"/>
      <c r="G17" s="13" t="s">
        <v>3129</v>
      </c>
      <c r="H17" s="88"/>
      <c r="J17" s="13" t="n">
        <v>40</v>
      </c>
      <c r="K17" s="13" t="s">
        <v>197</v>
      </c>
    </row>
    <row r="18" customFormat="false" ht="13.5" hidden="false" customHeight="false" outlineLevel="0" collapsed="false">
      <c r="A18" s="89"/>
      <c r="B18" s="13" t="s">
        <v>3148</v>
      </c>
      <c r="C18" s="89"/>
      <c r="D18" s="89"/>
      <c r="F18" s="88"/>
      <c r="G18" s="13" t="s">
        <v>3129</v>
      </c>
      <c r="H18" s="88"/>
      <c r="J18" s="13" t="n">
        <v>40</v>
      </c>
      <c r="K18" s="13" t="s">
        <v>3133</v>
      </c>
    </row>
    <row r="19" customFormat="false" ht="13.5" hidden="false" customHeight="false" outlineLevel="0" collapsed="false">
      <c r="A19" s="89"/>
      <c r="B19" s="13" t="s">
        <v>3149</v>
      </c>
      <c r="C19" s="89"/>
      <c r="D19" s="89"/>
      <c r="F19" s="88"/>
      <c r="G19" s="13" t="s">
        <v>3129</v>
      </c>
      <c r="H19" s="88"/>
      <c r="J19" s="13" t="n">
        <v>40</v>
      </c>
      <c r="K19" s="13" t="s">
        <v>3133</v>
      </c>
    </row>
    <row r="20" customFormat="false" ht="13.5" hidden="false" customHeight="false" outlineLevel="0" collapsed="false">
      <c r="A20" s="89"/>
      <c r="B20" s="13" t="s">
        <v>3150</v>
      </c>
      <c r="C20" s="89"/>
      <c r="D20" s="89"/>
      <c r="F20" s="88"/>
      <c r="G20" s="13" t="s">
        <v>3129</v>
      </c>
      <c r="H20" s="88"/>
      <c r="J20" s="13" t="n">
        <v>40</v>
      </c>
      <c r="K20" s="13" t="s">
        <v>332</v>
      </c>
    </row>
    <row r="21" customFormat="false" ht="13.5" hidden="false" customHeight="false" outlineLevel="0" collapsed="false">
      <c r="A21" s="89"/>
      <c r="B21" s="13" t="s">
        <v>3151</v>
      </c>
      <c r="C21" s="89"/>
      <c r="D21" s="89"/>
      <c r="F21" s="88"/>
      <c r="G21" s="13" t="s">
        <v>3129</v>
      </c>
      <c r="H21" s="88"/>
      <c r="J21" s="13" t="n">
        <v>40</v>
      </c>
      <c r="K21" s="13" t="s">
        <v>197</v>
      </c>
    </row>
    <row r="22" customFormat="false" ht="13.5" hidden="false" customHeight="false" outlineLevel="0" collapsed="false">
      <c r="A22" s="89"/>
      <c r="B22" s="13" t="s">
        <v>3152</v>
      </c>
      <c r="C22" s="89"/>
      <c r="D22" s="89"/>
      <c r="F22" s="88"/>
      <c r="G22" s="13" t="s">
        <v>3129</v>
      </c>
      <c r="H22" s="88"/>
      <c r="J22" s="13" t="n">
        <v>40</v>
      </c>
      <c r="K22" s="13" t="s">
        <v>197</v>
      </c>
    </row>
    <row r="23" customFormat="false" ht="13.5" hidden="false" customHeight="false" outlineLevel="0" collapsed="false">
      <c r="A23" s="89"/>
      <c r="B23" s="13" t="s">
        <v>3153</v>
      </c>
      <c r="C23" s="89"/>
      <c r="D23" s="89"/>
      <c r="F23" s="88"/>
      <c r="G23" s="13" t="s">
        <v>3129</v>
      </c>
      <c r="H23" s="88"/>
      <c r="J23" s="13" t="n">
        <v>40</v>
      </c>
      <c r="K23" s="13" t="s">
        <v>332</v>
      </c>
    </row>
    <row r="24" customFormat="false" ht="13.5" hidden="false" customHeight="false" outlineLevel="0" collapsed="false">
      <c r="A24" s="89"/>
      <c r="B24" s="13" t="s">
        <v>3154</v>
      </c>
      <c r="C24" s="89"/>
      <c r="D24" s="89"/>
      <c r="F24" s="88"/>
      <c r="G24" s="13" t="s">
        <v>3129</v>
      </c>
      <c r="H24" s="88"/>
      <c r="J24" s="13" t="n">
        <v>40</v>
      </c>
      <c r="K24" s="13" t="s">
        <v>332</v>
      </c>
    </row>
    <row r="25" customFormat="false" ht="13.5" hidden="false" customHeight="false" outlineLevel="0" collapsed="false">
      <c r="A25" s="89"/>
      <c r="B25" s="13" t="s">
        <v>3155</v>
      </c>
      <c r="C25" s="89"/>
      <c r="D25" s="89"/>
      <c r="F25" s="88"/>
      <c r="G25" s="13" t="s">
        <v>3129</v>
      </c>
      <c r="H25" s="88"/>
      <c r="J25" s="13" t="n">
        <v>40</v>
      </c>
      <c r="K25" s="13" t="s">
        <v>197</v>
      </c>
    </row>
    <row r="26" customFormat="false" ht="13.5" hidden="false" customHeight="false" outlineLevel="0" collapsed="false">
      <c r="A26" s="89"/>
      <c r="B26" s="13" t="s">
        <v>3156</v>
      </c>
      <c r="C26" s="89"/>
      <c r="D26" s="89"/>
      <c r="F26" s="88"/>
      <c r="G26" s="13" t="s">
        <v>3129</v>
      </c>
      <c r="H26" s="88"/>
      <c r="J26" s="13" t="n">
        <v>40</v>
      </c>
      <c r="K26" s="13" t="s">
        <v>190</v>
      </c>
    </row>
    <row r="27" customFormat="false" ht="13.5" hidden="false" customHeight="false" outlineLevel="0" collapsed="false">
      <c r="A27" s="89"/>
      <c r="B27" s="13" t="s">
        <v>3157</v>
      </c>
      <c r="C27" s="89"/>
      <c r="D27" s="89"/>
      <c r="F27" s="88"/>
      <c r="G27" s="13" t="s">
        <v>3129</v>
      </c>
      <c r="H27" s="88"/>
      <c r="J27" s="13" t="n">
        <v>40</v>
      </c>
      <c r="K27" s="13" t="s">
        <v>195</v>
      </c>
    </row>
    <row r="28" customFormat="false" ht="13.5" hidden="false" customHeight="false" outlineLevel="0" collapsed="false">
      <c r="A28" s="89"/>
      <c r="B28" s="13" t="s">
        <v>3158</v>
      </c>
      <c r="C28" s="89"/>
      <c r="D28" s="89"/>
      <c r="F28" s="88"/>
      <c r="G28" s="13" t="s">
        <v>3129</v>
      </c>
      <c r="H28" s="88"/>
      <c r="J28" s="13" t="n">
        <v>40</v>
      </c>
      <c r="K28" s="13" t="s">
        <v>197</v>
      </c>
    </row>
    <row r="29" customFormat="false" ht="13.5" hidden="false" customHeight="false" outlineLevel="0" collapsed="false">
      <c r="A29" s="89"/>
      <c r="B29" s="13" t="s">
        <v>3159</v>
      </c>
      <c r="C29" s="89"/>
      <c r="D29" s="89"/>
      <c r="F29" s="88"/>
      <c r="G29" s="13" t="s">
        <v>3129</v>
      </c>
      <c r="H29" s="88"/>
      <c r="J29" s="13" t="n">
        <v>40</v>
      </c>
      <c r="K29" s="13" t="s">
        <v>197</v>
      </c>
    </row>
    <row r="30" customFormat="false" ht="13.5" hidden="false" customHeight="false" outlineLevel="0" collapsed="false">
      <c r="A30" s="89"/>
      <c r="B30" s="13" t="s">
        <v>3160</v>
      </c>
      <c r="C30" s="89"/>
      <c r="D30" s="89"/>
      <c r="F30" s="88"/>
      <c r="G30" s="13" t="s">
        <v>3129</v>
      </c>
      <c r="H30" s="88"/>
      <c r="J30" s="13" t="n">
        <v>40</v>
      </c>
      <c r="K30" s="13" t="s">
        <v>197</v>
      </c>
    </row>
    <row r="31" customFormat="false" ht="13.5" hidden="false" customHeight="false" outlineLevel="0" collapsed="false">
      <c r="A31" s="89"/>
      <c r="B31" s="13" t="s">
        <v>3161</v>
      </c>
      <c r="C31" s="89"/>
      <c r="D31" s="89"/>
      <c r="F31" s="88"/>
      <c r="G31" s="13" t="s">
        <v>3129</v>
      </c>
      <c r="H31" s="88"/>
      <c r="J31" s="13" t="n">
        <v>40</v>
      </c>
      <c r="K31" s="13" t="s">
        <v>3133</v>
      </c>
    </row>
    <row r="32" customFormat="false" ht="13.5" hidden="false" customHeight="false" outlineLevel="0" collapsed="false">
      <c r="A32" s="89"/>
      <c r="B32" s="13" t="s">
        <v>3162</v>
      </c>
      <c r="C32" s="89"/>
      <c r="D32" s="89"/>
      <c r="F32" s="88"/>
      <c r="G32" s="13" t="s">
        <v>3129</v>
      </c>
      <c r="H32" s="88"/>
      <c r="J32" s="13" t="n">
        <v>40</v>
      </c>
      <c r="K32" s="13" t="s">
        <v>197</v>
      </c>
    </row>
    <row r="33" customFormat="false" ht="13.5" hidden="false" customHeight="false" outlineLevel="0" collapsed="false">
      <c r="A33" s="89"/>
      <c r="B33" s="13" t="s">
        <v>3163</v>
      </c>
      <c r="C33" s="89"/>
      <c r="D33" s="89"/>
      <c r="F33" s="88"/>
      <c r="G33" s="13" t="s">
        <v>3129</v>
      </c>
      <c r="H33" s="88"/>
      <c r="J33" s="13" t="n">
        <v>40</v>
      </c>
      <c r="K33" s="13" t="s">
        <v>197</v>
      </c>
    </row>
    <row r="34" customFormat="false" ht="13.5" hidden="false" customHeight="false" outlineLevel="0" collapsed="false">
      <c r="A34" s="89"/>
      <c r="B34" s="13" t="s">
        <v>3164</v>
      </c>
      <c r="C34" s="89"/>
      <c r="D34" s="89"/>
      <c r="F34" s="88"/>
      <c r="G34" s="13" t="s">
        <v>3129</v>
      </c>
      <c r="H34" s="88"/>
      <c r="J34" s="13" t="n">
        <v>40</v>
      </c>
      <c r="K34" s="13" t="s">
        <v>197</v>
      </c>
    </row>
    <row r="35" customFormat="false" ht="13.5" hidden="false" customHeight="false" outlineLevel="0" collapsed="false">
      <c r="A35" s="89"/>
      <c r="B35" s="13" t="s">
        <v>3165</v>
      </c>
      <c r="C35" s="89"/>
      <c r="D35" s="89"/>
      <c r="F35" s="88"/>
      <c r="G35" s="13" t="s">
        <v>3129</v>
      </c>
      <c r="H35" s="88"/>
      <c r="J35" s="13" t="n">
        <v>40</v>
      </c>
      <c r="K35" s="13" t="s">
        <v>332</v>
      </c>
    </row>
    <row r="36" customFormat="false" ht="13.5" hidden="false" customHeight="false" outlineLevel="0" collapsed="false">
      <c r="A36" s="89"/>
      <c r="B36" s="13" t="s">
        <v>3166</v>
      </c>
      <c r="C36" s="89"/>
      <c r="D36" s="89"/>
      <c r="F36" s="88"/>
      <c r="G36" s="13" t="s">
        <v>3129</v>
      </c>
      <c r="H36" s="88"/>
      <c r="J36" s="13" t="n">
        <v>25</v>
      </c>
      <c r="K36" s="13" t="s">
        <v>332</v>
      </c>
    </row>
    <row r="37" customFormat="false" ht="13.5" hidden="false" customHeight="false" outlineLevel="0" collapsed="false">
      <c r="A37" s="89"/>
      <c r="B37" s="13" t="s">
        <v>3167</v>
      </c>
      <c r="C37" s="89"/>
      <c r="D37" s="89"/>
      <c r="F37" s="88"/>
      <c r="G37" s="13" t="s">
        <v>3129</v>
      </c>
      <c r="H37" s="88"/>
      <c r="J37" s="13" t="n">
        <v>40</v>
      </c>
      <c r="K37" s="13" t="s">
        <v>195</v>
      </c>
    </row>
    <row r="38" customFormat="false" ht="13.5" hidden="false" customHeight="false" outlineLevel="0" collapsed="false">
      <c r="A38" s="89"/>
      <c r="B38" s="13" t="s">
        <v>3168</v>
      </c>
      <c r="C38" s="89"/>
      <c r="D38" s="89"/>
      <c r="F38" s="88"/>
      <c r="G38" s="13" t="s">
        <v>3129</v>
      </c>
      <c r="H38" s="88"/>
      <c r="J38" s="13" t="n">
        <v>40</v>
      </c>
      <c r="K38" s="13" t="s">
        <v>197</v>
      </c>
    </row>
    <row r="39" customFormat="false" ht="13.5" hidden="false" customHeight="false" outlineLevel="0" collapsed="false">
      <c r="A39" s="89"/>
      <c r="B39" s="13" t="s">
        <v>3169</v>
      </c>
      <c r="C39" s="89"/>
      <c r="D39" s="89"/>
      <c r="F39" s="88"/>
      <c r="G39" s="13" t="s">
        <v>3129</v>
      </c>
      <c r="H39" s="88"/>
      <c r="J39" s="13" t="n">
        <v>40</v>
      </c>
      <c r="K39" s="13" t="s">
        <v>197</v>
      </c>
    </row>
    <row r="40" customFormat="false" ht="13.5" hidden="false" customHeight="false" outlineLevel="0" collapsed="false">
      <c r="A40" s="89"/>
      <c r="B40" s="13" t="s">
        <v>3170</v>
      </c>
      <c r="C40" s="89"/>
      <c r="D40" s="89"/>
      <c r="F40" s="88"/>
      <c r="G40" s="13" t="s">
        <v>3129</v>
      </c>
      <c r="H40" s="88"/>
      <c r="J40" s="13" t="n">
        <v>40</v>
      </c>
      <c r="K40" s="13" t="s">
        <v>332</v>
      </c>
    </row>
    <row r="41" customFormat="false" ht="13.5" hidden="false" customHeight="false" outlineLevel="0" collapsed="false">
      <c r="A41" s="89"/>
      <c r="B41" s="13" t="s">
        <v>3171</v>
      </c>
      <c r="C41" s="89"/>
      <c r="D41" s="89"/>
      <c r="F41" s="88"/>
      <c r="G41" s="13" t="s">
        <v>3129</v>
      </c>
      <c r="H41" s="88"/>
      <c r="J41" s="13" t="n">
        <v>40</v>
      </c>
      <c r="K41" s="13" t="s">
        <v>190</v>
      </c>
    </row>
    <row r="42" customFormat="false" ht="13.5" hidden="false" customHeight="false" outlineLevel="0" collapsed="false">
      <c r="A42" s="89"/>
      <c r="B42" s="13" t="s">
        <v>3172</v>
      </c>
      <c r="C42" s="89"/>
      <c r="D42" s="89"/>
      <c r="F42" s="88"/>
      <c r="G42" s="13" t="s">
        <v>3129</v>
      </c>
      <c r="H42" s="88"/>
      <c r="J42" s="13" t="n">
        <v>40</v>
      </c>
      <c r="K42" s="13" t="s">
        <v>3133</v>
      </c>
    </row>
    <row r="43" customFormat="false" ht="13.5" hidden="false" customHeight="false" outlineLevel="0" collapsed="false">
      <c r="A43" s="89"/>
      <c r="B43" s="13" t="s">
        <v>3173</v>
      </c>
      <c r="C43" s="89"/>
      <c r="D43" s="89"/>
      <c r="F43" s="88"/>
      <c r="G43" s="13" t="s">
        <v>3129</v>
      </c>
      <c r="H43" s="88"/>
      <c r="J43" s="13" t="n">
        <v>40</v>
      </c>
      <c r="K43" s="13" t="s">
        <v>332</v>
      </c>
    </row>
    <row r="44" customFormat="false" ht="13.5" hidden="false" customHeight="false" outlineLevel="0" collapsed="false">
      <c r="A44" s="89"/>
      <c r="B44" s="13" t="s">
        <v>3174</v>
      </c>
      <c r="C44" s="89"/>
      <c r="D44" s="89"/>
      <c r="F44" s="88"/>
      <c r="G44" s="13" t="s">
        <v>3129</v>
      </c>
      <c r="H44" s="88"/>
      <c r="J44" s="13" t="n">
        <v>40</v>
      </c>
      <c r="K44" s="13" t="s">
        <v>197</v>
      </c>
    </row>
    <row r="45" customFormat="false" ht="13.5" hidden="false" customHeight="false" outlineLevel="0" collapsed="false">
      <c r="A45" s="89"/>
      <c r="B45" s="13" t="s">
        <v>3175</v>
      </c>
      <c r="C45" s="89"/>
      <c r="D45" s="89"/>
      <c r="F45" s="88"/>
      <c r="G45" s="13" t="s">
        <v>3129</v>
      </c>
      <c r="H45" s="88"/>
      <c r="J45" s="13" t="n">
        <v>20</v>
      </c>
      <c r="K45" s="13" t="s">
        <v>195</v>
      </c>
    </row>
    <row r="46" customFormat="false" ht="13.5" hidden="false" customHeight="false" outlineLevel="0" collapsed="false">
      <c r="A46" s="89"/>
      <c r="B46" s="13" t="s">
        <v>3176</v>
      </c>
      <c r="C46" s="89"/>
      <c r="D46" s="89"/>
      <c r="F46" s="88"/>
      <c r="G46" s="13" t="s">
        <v>3129</v>
      </c>
      <c r="H46" s="88"/>
      <c r="J46" s="13" t="n">
        <v>40</v>
      </c>
      <c r="K46" s="13" t="s">
        <v>197</v>
      </c>
    </row>
    <row r="47" customFormat="false" ht="13.5" hidden="false" customHeight="false" outlineLevel="0" collapsed="false">
      <c r="A47" s="89"/>
      <c r="B47" s="13" t="s">
        <v>3177</v>
      </c>
      <c r="C47" s="89"/>
      <c r="D47" s="89"/>
      <c r="F47" s="88"/>
      <c r="G47" s="13" t="s">
        <v>3129</v>
      </c>
      <c r="H47" s="88"/>
      <c r="J47" s="13" t="n">
        <v>40</v>
      </c>
      <c r="K47" s="13" t="s">
        <v>190</v>
      </c>
    </row>
    <row r="48" customFormat="false" ht="13.5" hidden="false" customHeight="false" outlineLevel="0" collapsed="false">
      <c r="A48" s="89"/>
      <c r="B48" s="13" t="s">
        <v>3178</v>
      </c>
      <c r="C48" s="89"/>
      <c r="D48" s="89"/>
      <c r="F48" s="88"/>
      <c r="G48" s="13" t="s">
        <v>3129</v>
      </c>
      <c r="H48" s="88"/>
      <c r="J48" s="13" t="n">
        <v>40</v>
      </c>
      <c r="K48" s="13" t="s">
        <v>195</v>
      </c>
    </row>
    <row r="49" customFormat="false" ht="13.5" hidden="false" customHeight="false" outlineLevel="0" collapsed="false">
      <c r="A49" s="89"/>
      <c r="B49" s="13" t="s">
        <v>3179</v>
      </c>
      <c r="C49" s="89"/>
      <c r="D49" s="89"/>
      <c r="F49" s="88"/>
      <c r="G49" s="13" t="s">
        <v>3129</v>
      </c>
      <c r="H49" s="88"/>
      <c r="J49" s="13" t="n">
        <v>40</v>
      </c>
      <c r="K49" s="13" t="s">
        <v>197</v>
      </c>
    </row>
    <row r="50" customFormat="false" ht="13.5" hidden="false" customHeight="false" outlineLevel="0" collapsed="false">
      <c r="A50" s="89"/>
      <c r="B50" s="13" t="s">
        <v>3180</v>
      </c>
      <c r="C50" s="89"/>
      <c r="D50" s="89"/>
      <c r="F50" s="88"/>
      <c r="G50" s="13" t="s">
        <v>3129</v>
      </c>
      <c r="H50" s="88"/>
      <c r="J50" s="13" t="n">
        <v>40</v>
      </c>
      <c r="K50" s="13" t="s">
        <v>195</v>
      </c>
    </row>
    <row r="51" customFormat="false" ht="13.5" hidden="false" customHeight="false" outlineLevel="0" collapsed="false">
      <c r="A51" s="89"/>
      <c r="B51" s="13" t="s">
        <v>3181</v>
      </c>
      <c r="C51" s="89"/>
      <c r="D51" s="89"/>
      <c r="F51" s="88"/>
      <c r="G51" s="13" t="s">
        <v>3129</v>
      </c>
      <c r="H51" s="88"/>
      <c r="J51" s="13" t="n">
        <v>40</v>
      </c>
      <c r="K51" s="13" t="s">
        <v>195</v>
      </c>
    </row>
    <row r="52" customFormat="false" ht="13.5" hidden="false" customHeight="false" outlineLevel="0" collapsed="false">
      <c r="A52" s="89"/>
      <c r="B52" s="13" t="s">
        <v>3182</v>
      </c>
      <c r="C52" s="89"/>
      <c r="D52" s="89"/>
      <c r="F52" s="88"/>
      <c r="G52" s="13" t="s">
        <v>3129</v>
      </c>
      <c r="H52" s="88"/>
      <c r="J52" s="13" t="n">
        <v>40</v>
      </c>
      <c r="K52" s="13" t="s">
        <v>332</v>
      </c>
    </row>
    <row r="53" customFormat="false" ht="13.5" hidden="false" customHeight="false" outlineLevel="0" collapsed="false">
      <c r="A53" s="89"/>
      <c r="B53" s="13" t="s">
        <v>3183</v>
      </c>
      <c r="C53" s="89"/>
      <c r="D53" s="89"/>
      <c r="F53" s="88"/>
      <c r="G53" s="13" t="s">
        <v>3129</v>
      </c>
      <c r="H53" s="88"/>
      <c r="J53" s="13" t="n">
        <v>40</v>
      </c>
      <c r="K53" s="13" t="s">
        <v>3133</v>
      </c>
    </row>
    <row r="54" customFormat="false" ht="13.5" hidden="false" customHeight="false" outlineLevel="0" collapsed="false">
      <c r="A54" s="89"/>
      <c r="B54" s="13" t="s">
        <v>3184</v>
      </c>
      <c r="C54" s="89"/>
      <c r="D54" s="89"/>
      <c r="F54" s="88"/>
      <c r="G54" s="13" t="s">
        <v>3129</v>
      </c>
      <c r="H54" s="88"/>
      <c r="J54" s="13" t="n">
        <v>40</v>
      </c>
      <c r="K54" s="13" t="s">
        <v>197</v>
      </c>
    </row>
    <row r="55" customFormat="false" ht="13.5" hidden="false" customHeight="false" outlineLevel="0" collapsed="false">
      <c r="A55" s="89"/>
      <c r="B55" s="13" t="s">
        <v>3185</v>
      </c>
      <c r="C55" s="89"/>
      <c r="D55" s="89"/>
      <c r="F55" s="88"/>
      <c r="G55" s="13" t="s">
        <v>3129</v>
      </c>
      <c r="H55" s="88"/>
      <c r="J55" s="13" t="n">
        <v>24</v>
      </c>
      <c r="K55" s="13" t="s">
        <v>332</v>
      </c>
    </row>
    <row r="56" customFormat="false" ht="13.5" hidden="false" customHeight="false" outlineLevel="0" collapsed="false">
      <c r="A56" s="89"/>
      <c r="B56" s="13" t="s">
        <v>3186</v>
      </c>
      <c r="C56" s="89"/>
      <c r="D56" s="89"/>
      <c r="F56" s="88"/>
      <c r="G56" s="13" t="s">
        <v>3129</v>
      </c>
      <c r="H56" s="88"/>
      <c r="J56" s="13" t="n">
        <v>40</v>
      </c>
      <c r="K56" s="13" t="s">
        <v>195</v>
      </c>
    </row>
    <row r="57" customFormat="false" ht="13.5" hidden="false" customHeight="false" outlineLevel="0" collapsed="false">
      <c r="A57" s="89"/>
      <c r="B57" s="13" t="s">
        <v>3187</v>
      </c>
      <c r="C57" s="89"/>
      <c r="D57" s="89"/>
      <c r="F57" s="88"/>
      <c r="G57" s="13" t="s">
        <v>3129</v>
      </c>
      <c r="H57" s="88"/>
      <c r="J57" s="13" t="n">
        <v>40</v>
      </c>
      <c r="K57" s="13" t="s">
        <v>197</v>
      </c>
    </row>
    <row r="58" customFormat="false" ht="13.5" hidden="false" customHeight="false" outlineLevel="0" collapsed="false">
      <c r="A58" s="89"/>
      <c r="B58" s="13" t="s">
        <v>3188</v>
      </c>
      <c r="C58" s="89"/>
      <c r="D58" s="89"/>
      <c r="F58" s="88"/>
      <c r="G58" s="13" t="s">
        <v>3129</v>
      </c>
      <c r="H58" s="88"/>
      <c r="J58" s="13" t="n">
        <v>40</v>
      </c>
      <c r="K58" s="13" t="s">
        <v>332</v>
      </c>
    </row>
    <row r="59" customFormat="false" ht="13.5" hidden="false" customHeight="false" outlineLevel="0" collapsed="false">
      <c r="A59" s="89"/>
      <c r="B59" s="13" t="s">
        <v>3189</v>
      </c>
      <c r="C59" s="89"/>
      <c r="D59" s="89"/>
      <c r="F59" s="88"/>
      <c r="G59" s="13" t="s">
        <v>3129</v>
      </c>
      <c r="H59" s="88"/>
      <c r="J59" s="13" t="n">
        <v>40</v>
      </c>
      <c r="K59" s="13" t="s">
        <v>3133</v>
      </c>
    </row>
    <row r="60" customFormat="false" ht="13.5" hidden="false" customHeight="false" outlineLevel="0" collapsed="false">
      <c r="A60" s="89"/>
      <c r="B60" s="13" t="s">
        <v>3190</v>
      </c>
      <c r="C60" s="89"/>
      <c r="D60" s="89"/>
      <c r="F60" s="88"/>
      <c r="G60" s="13" t="s">
        <v>3129</v>
      </c>
      <c r="H60" s="88"/>
      <c r="J60" s="13" t="n">
        <v>40</v>
      </c>
      <c r="K60" s="13" t="s">
        <v>197</v>
      </c>
    </row>
    <row r="61" customFormat="false" ht="13.5" hidden="false" customHeight="false" outlineLevel="0" collapsed="false">
      <c r="A61" s="89"/>
      <c r="B61" s="13" t="s">
        <v>3191</v>
      </c>
      <c r="C61" s="89"/>
      <c r="D61" s="89"/>
      <c r="F61" s="88"/>
      <c r="G61" s="13" t="s">
        <v>3129</v>
      </c>
      <c r="H61" s="88"/>
      <c r="J61" s="13" t="n">
        <v>40</v>
      </c>
      <c r="K61" s="13" t="s">
        <v>195</v>
      </c>
    </row>
    <row r="62" customFormat="false" ht="13.5" hidden="false" customHeight="false" outlineLevel="0" collapsed="false">
      <c r="A62" s="89"/>
      <c r="B62" s="13" t="s">
        <v>3192</v>
      </c>
      <c r="C62" s="89"/>
      <c r="D62" s="89"/>
      <c r="F62" s="88"/>
      <c r="G62" s="13" t="s">
        <v>3129</v>
      </c>
      <c r="H62" s="88"/>
      <c r="J62" s="13" t="n">
        <v>40</v>
      </c>
      <c r="K62" s="13" t="s">
        <v>3133</v>
      </c>
    </row>
    <row r="63" customFormat="false" ht="13.5" hidden="false" customHeight="false" outlineLevel="0" collapsed="false">
      <c r="A63" s="89"/>
      <c r="B63" s="13" t="s">
        <v>3193</v>
      </c>
      <c r="C63" s="89"/>
      <c r="D63" s="89"/>
      <c r="F63" s="88"/>
      <c r="G63" s="13" t="s">
        <v>3129</v>
      </c>
      <c r="H63" s="88"/>
      <c r="J63" s="13" t="n">
        <v>40</v>
      </c>
      <c r="K63" s="13" t="s">
        <v>332</v>
      </c>
    </row>
    <row r="64" customFormat="false" ht="13.5" hidden="false" customHeight="false" outlineLevel="0" collapsed="false">
      <c r="A64" s="89"/>
      <c r="B64" s="13" t="s">
        <v>3194</v>
      </c>
      <c r="C64" s="89"/>
      <c r="D64" s="89"/>
      <c r="F64" s="88"/>
      <c r="G64" s="13" t="s">
        <v>3129</v>
      </c>
      <c r="H64" s="88"/>
      <c r="J64" s="13" t="n">
        <v>40</v>
      </c>
      <c r="K64" s="13" t="s">
        <v>3133</v>
      </c>
    </row>
    <row r="65" customFormat="false" ht="13.5" hidden="false" customHeight="false" outlineLevel="0" collapsed="false">
      <c r="A65" s="89"/>
      <c r="B65" s="13" t="s">
        <v>3195</v>
      </c>
      <c r="C65" s="89"/>
      <c r="D65" s="89"/>
      <c r="F65" s="88"/>
      <c r="G65" s="13" t="s">
        <v>3129</v>
      </c>
      <c r="H65" s="88"/>
      <c r="J65" s="13" t="n">
        <v>40</v>
      </c>
      <c r="K65" s="13" t="s">
        <v>332</v>
      </c>
    </row>
    <row r="66" customFormat="false" ht="13.5" hidden="false" customHeight="false" outlineLevel="0" collapsed="false">
      <c r="A66" s="89"/>
      <c r="B66" s="13" t="s">
        <v>3196</v>
      </c>
      <c r="C66" s="89"/>
      <c r="D66" s="89"/>
      <c r="F66" s="88"/>
      <c r="G66" s="13" t="s">
        <v>3129</v>
      </c>
      <c r="H66" s="88"/>
      <c r="J66" s="13" t="n">
        <v>40</v>
      </c>
      <c r="K66" s="13" t="s">
        <v>197</v>
      </c>
    </row>
    <row r="67" customFormat="false" ht="13.5" hidden="false" customHeight="false" outlineLevel="0" collapsed="false">
      <c r="A67" s="89"/>
      <c r="B67" s="13" t="s">
        <v>3197</v>
      </c>
      <c r="C67" s="89"/>
      <c r="D67" s="89"/>
      <c r="F67" s="88"/>
      <c r="G67" s="13" t="s">
        <v>3129</v>
      </c>
      <c r="H67" s="88"/>
      <c r="J67" s="13" t="n">
        <v>40</v>
      </c>
      <c r="K67" s="13" t="s">
        <v>197</v>
      </c>
    </row>
    <row r="68" customFormat="false" ht="13.5" hidden="false" customHeight="false" outlineLevel="0" collapsed="false">
      <c r="A68" s="89"/>
      <c r="B68" s="13" t="s">
        <v>3198</v>
      </c>
      <c r="C68" s="89"/>
      <c r="D68" s="89"/>
      <c r="F68" s="88"/>
      <c r="G68" s="13" t="s">
        <v>3129</v>
      </c>
      <c r="H68" s="88"/>
      <c r="J68" s="13" t="n">
        <v>40</v>
      </c>
      <c r="K68" s="13" t="s">
        <v>3133</v>
      </c>
    </row>
    <row r="69" customFormat="false" ht="13.5" hidden="false" customHeight="false" outlineLevel="0" collapsed="false">
      <c r="A69" s="89"/>
      <c r="B69" s="13" t="s">
        <v>3199</v>
      </c>
      <c r="C69" s="89"/>
      <c r="D69" s="89"/>
      <c r="F69" s="88"/>
      <c r="G69" s="13" t="s">
        <v>3129</v>
      </c>
      <c r="H69" s="88"/>
      <c r="J69" s="13" t="n">
        <v>40</v>
      </c>
      <c r="K69" s="13" t="s">
        <v>332</v>
      </c>
    </row>
    <row r="70" customFormat="false" ht="13.5" hidden="false" customHeight="false" outlineLevel="0" collapsed="false">
      <c r="A70" s="89"/>
      <c r="B70" s="13" t="s">
        <v>3200</v>
      </c>
      <c r="C70" s="89"/>
      <c r="D70" s="89"/>
      <c r="F70" s="88"/>
      <c r="G70" s="13" t="s">
        <v>3129</v>
      </c>
      <c r="H70" s="88"/>
      <c r="J70" s="13" t="n">
        <v>40</v>
      </c>
      <c r="K70" s="13" t="s">
        <v>195</v>
      </c>
    </row>
    <row r="71" customFormat="false" ht="13.5" hidden="false" customHeight="false" outlineLevel="0" collapsed="false">
      <c r="A71" s="89"/>
      <c r="B71" s="13" t="s">
        <v>3201</v>
      </c>
      <c r="C71" s="89"/>
      <c r="D71" s="89"/>
      <c r="F71" s="88"/>
      <c r="G71" s="13" t="s">
        <v>3129</v>
      </c>
      <c r="H71" s="88"/>
      <c r="J71" s="13" t="n">
        <v>40</v>
      </c>
      <c r="K71" s="13" t="s">
        <v>197</v>
      </c>
    </row>
    <row r="72" customFormat="false" ht="13.5" hidden="false" customHeight="false" outlineLevel="0" collapsed="false">
      <c r="A72" s="89"/>
      <c r="B72" s="13" t="s">
        <v>3202</v>
      </c>
      <c r="C72" s="89"/>
      <c r="D72" s="89"/>
      <c r="F72" s="88"/>
      <c r="G72" s="13" t="s">
        <v>3129</v>
      </c>
      <c r="H72" s="88"/>
      <c r="J72" s="13" t="n">
        <v>40</v>
      </c>
      <c r="K72" s="13" t="s">
        <v>197</v>
      </c>
    </row>
    <row r="73" customFormat="false" ht="13.5" hidden="false" customHeight="false" outlineLevel="0" collapsed="false">
      <c r="A73" s="89"/>
      <c r="B73" s="13" t="s">
        <v>3203</v>
      </c>
      <c r="C73" s="89"/>
      <c r="D73" s="89"/>
      <c r="F73" s="88"/>
      <c r="G73" s="13" t="s">
        <v>3129</v>
      </c>
      <c r="H73" s="88"/>
      <c r="J73" s="13" t="n">
        <v>40</v>
      </c>
      <c r="K73" s="13" t="s">
        <v>197</v>
      </c>
    </row>
    <row r="74" customFormat="false" ht="13.5" hidden="false" customHeight="false" outlineLevel="0" collapsed="false">
      <c r="A74" s="89"/>
      <c r="B74" s="13" t="s">
        <v>3204</v>
      </c>
      <c r="C74" s="89"/>
      <c r="D74" s="89"/>
      <c r="F74" s="88"/>
      <c r="G74" s="13" t="s">
        <v>3129</v>
      </c>
      <c r="H74" s="88"/>
      <c r="J74" s="13" t="n">
        <v>40</v>
      </c>
      <c r="K74" s="13" t="s">
        <v>195</v>
      </c>
    </row>
    <row r="75" customFormat="false" ht="13.5" hidden="false" customHeight="false" outlineLevel="0" collapsed="false">
      <c r="A75" s="89"/>
      <c r="B75" s="13" t="s">
        <v>3205</v>
      </c>
      <c r="C75" s="89"/>
      <c r="D75" s="89"/>
      <c r="F75" s="88"/>
      <c r="G75" s="13" t="s">
        <v>3129</v>
      </c>
      <c r="H75" s="88"/>
      <c r="J75" s="13" t="n">
        <v>40</v>
      </c>
      <c r="K75" s="13" t="s">
        <v>197</v>
      </c>
    </row>
    <row r="76" customFormat="false" ht="13.5" hidden="false" customHeight="false" outlineLevel="0" collapsed="false">
      <c r="A76" s="89"/>
      <c r="B76" s="13" t="s">
        <v>3206</v>
      </c>
      <c r="C76" s="89"/>
      <c r="D76" s="89"/>
      <c r="F76" s="88"/>
      <c r="G76" s="13" t="s">
        <v>3129</v>
      </c>
      <c r="H76" s="88"/>
      <c r="J76" s="13" t="n">
        <v>40</v>
      </c>
      <c r="K76" s="13" t="s">
        <v>3133</v>
      </c>
    </row>
    <row r="77" customFormat="false" ht="13.5" hidden="false" customHeight="false" outlineLevel="0" collapsed="false">
      <c r="A77" s="89"/>
      <c r="B77" s="13" t="s">
        <v>3207</v>
      </c>
      <c r="C77" s="89"/>
      <c r="D77" s="89"/>
      <c r="F77" s="88"/>
      <c r="G77" s="13" t="s">
        <v>3129</v>
      </c>
      <c r="H77" s="88"/>
      <c r="J77" s="13" t="n">
        <v>40</v>
      </c>
      <c r="K77" s="13" t="s">
        <v>332</v>
      </c>
    </row>
    <row r="78" customFormat="false" ht="13.5" hidden="false" customHeight="false" outlineLevel="0" collapsed="false">
      <c r="A78" s="89"/>
      <c r="B78" s="13" t="s">
        <v>3208</v>
      </c>
      <c r="C78" s="89"/>
      <c r="D78" s="89"/>
      <c r="F78" s="88"/>
      <c r="G78" s="13" t="s">
        <v>3129</v>
      </c>
      <c r="H78" s="88"/>
      <c r="J78" s="13" t="n">
        <v>40</v>
      </c>
      <c r="K78" s="13" t="s">
        <v>195</v>
      </c>
    </row>
    <row r="79" customFormat="false" ht="13.5" hidden="false" customHeight="false" outlineLevel="0" collapsed="false">
      <c r="A79" s="89"/>
      <c r="B79" s="13" t="s">
        <v>3209</v>
      </c>
      <c r="C79" s="89"/>
      <c r="D79" s="89"/>
      <c r="F79" s="88"/>
      <c r="G79" s="13" t="s">
        <v>3129</v>
      </c>
      <c r="H79" s="88"/>
      <c r="J79" s="13" t="n">
        <v>40</v>
      </c>
      <c r="K79" s="13" t="s">
        <v>3133</v>
      </c>
    </row>
    <row r="80" customFormat="false" ht="13.5" hidden="false" customHeight="false" outlineLevel="0" collapsed="false">
      <c r="A80" s="89"/>
      <c r="B80" s="13" t="s">
        <v>3210</v>
      </c>
      <c r="C80" s="89"/>
      <c r="D80" s="89"/>
      <c r="F80" s="88"/>
      <c r="G80" s="13" t="s">
        <v>3129</v>
      </c>
      <c r="H80" s="88"/>
      <c r="J80" s="13" t="n">
        <v>40</v>
      </c>
      <c r="K80" s="13" t="s">
        <v>332</v>
      </c>
    </row>
    <row r="81" customFormat="false" ht="13.5" hidden="false" customHeight="false" outlineLevel="0" collapsed="false">
      <c r="A81" s="89"/>
      <c r="B81" s="13" t="s">
        <v>3211</v>
      </c>
      <c r="C81" s="89"/>
      <c r="D81" s="89"/>
      <c r="F81" s="88"/>
      <c r="G81" s="13" t="s">
        <v>3129</v>
      </c>
      <c r="H81" s="88"/>
      <c r="J81" s="13" t="n">
        <v>40</v>
      </c>
      <c r="K81" s="13" t="s">
        <v>332</v>
      </c>
    </row>
    <row r="82" customFormat="false" ht="13.5" hidden="false" customHeight="false" outlineLevel="0" collapsed="false">
      <c r="A82" s="89"/>
      <c r="B82" s="13" t="s">
        <v>3212</v>
      </c>
      <c r="C82" s="89"/>
      <c r="D82" s="89"/>
      <c r="F82" s="88"/>
      <c r="G82" s="13" t="s">
        <v>3129</v>
      </c>
      <c r="H82" s="88"/>
      <c r="J82" s="13" t="n">
        <v>40</v>
      </c>
      <c r="K82" s="13" t="s">
        <v>332</v>
      </c>
    </row>
    <row r="83" customFormat="false" ht="13.5" hidden="false" customHeight="false" outlineLevel="0" collapsed="false">
      <c r="A83" s="89"/>
      <c r="B83" s="13" t="s">
        <v>3213</v>
      </c>
      <c r="C83" s="89"/>
      <c r="D83" s="89"/>
      <c r="F83" s="88"/>
      <c r="G83" s="13" t="s">
        <v>3129</v>
      </c>
      <c r="H83" s="88"/>
      <c r="J83" s="13" t="n">
        <v>40</v>
      </c>
      <c r="K83" s="13" t="s">
        <v>197</v>
      </c>
    </row>
    <row r="84" customFormat="false" ht="13.5" hidden="false" customHeight="false" outlineLevel="0" collapsed="false">
      <c r="A84" s="89"/>
      <c r="B84" s="13" t="s">
        <v>3214</v>
      </c>
      <c r="C84" s="89"/>
      <c r="D84" s="89"/>
      <c r="F84" s="88"/>
      <c r="G84" s="13" t="s">
        <v>3129</v>
      </c>
      <c r="H84" s="88"/>
      <c r="J84" s="13" t="n">
        <v>40</v>
      </c>
      <c r="K84" s="13" t="s">
        <v>197</v>
      </c>
    </row>
    <row r="85" customFormat="false" ht="13.5" hidden="false" customHeight="false" outlineLevel="0" collapsed="false">
      <c r="A85" s="89"/>
      <c r="B85" s="13" t="s">
        <v>3215</v>
      </c>
      <c r="C85" s="89"/>
      <c r="D85" s="89"/>
      <c r="F85" s="88"/>
      <c r="G85" s="13" t="s">
        <v>3129</v>
      </c>
      <c r="H85" s="88"/>
      <c r="J85" s="13" t="n">
        <v>40</v>
      </c>
      <c r="K85" s="13" t="s">
        <v>197</v>
      </c>
    </row>
    <row r="86" customFormat="false" ht="13.5" hidden="false" customHeight="false" outlineLevel="0" collapsed="false">
      <c r="A86" s="89"/>
      <c r="B86" s="13" t="s">
        <v>3216</v>
      </c>
      <c r="C86" s="89"/>
      <c r="D86" s="89"/>
      <c r="F86" s="88"/>
      <c r="G86" s="13" t="s">
        <v>3129</v>
      </c>
      <c r="H86" s="88"/>
      <c r="J86" s="13" t="n">
        <v>40</v>
      </c>
      <c r="K86" s="13" t="s">
        <v>332</v>
      </c>
    </row>
    <row r="87" customFormat="false" ht="13.5" hidden="false" customHeight="false" outlineLevel="0" collapsed="false">
      <c r="A87" s="89"/>
      <c r="B87" s="13" t="s">
        <v>3217</v>
      </c>
      <c r="C87" s="89"/>
      <c r="D87" s="89"/>
      <c r="F87" s="88"/>
      <c r="G87" s="13" t="s">
        <v>3129</v>
      </c>
      <c r="H87" s="88"/>
      <c r="J87" s="13" t="n">
        <v>40</v>
      </c>
      <c r="K87" s="13" t="s">
        <v>3133</v>
      </c>
    </row>
    <row r="88" customFormat="false" ht="13.5" hidden="false" customHeight="false" outlineLevel="0" collapsed="false">
      <c r="A88" s="89"/>
      <c r="B88" s="13" t="s">
        <v>3218</v>
      </c>
      <c r="C88" s="89"/>
      <c r="D88" s="89"/>
      <c r="F88" s="88"/>
      <c r="G88" s="13" t="s">
        <v>3129</v>
      </c>
      <c r="H88" s="88"/>
      <c r="J88" s="13" t="n">
        <v>40</v>
      </c>
      <c r="K88" s="13" t="s">
        <v>197</v>
      </c>
    </row>
    <row r="89" customFormat="false" ht="13.5" hidden="false" customHeight="false" outlineLevel="0" collapsed="false">
      <c r="A89" s="89"/>
      <c r="B89" s="13" t="s">
        <v>3219</v>
      </c>
      <c r="C89" s="89"/>
      <c r="D89" s="89"/>
      <c r="F89" s="88"/>
      <c r="G89" s="13" t="s">
        <v>3129</v>
      </c>
      <c r="H89" s="88"/>
      <c r="J89" s="13" t="n">
        <v>40</v>
      </c>
      <c r="K89" s="13" t="s">
        <v>197</v>
      </c>
    </row>
    <row r="90" customFormat="false" ht="13.5" hidden="false" customHeight="false" outlineLevel="0" collapsed="false">
      <c r="A90" s="89"/>
      <c r="B90" s="13" t="s">
        <v>3220</v>
      </c>
      <c r="C90" s="89"/>
      <c r="D90" s="89"/>
      <c r="F90" s="88"/>
      <c r="G90" s="13" t="s">
        <v>3129</v>
      </c>
      <c r="H90" s="88"/>
      <c r="J90" s="13" t="n">
        <v>40</v>
      </c>
      <c r="K90" s="13" t="s">
        <v>197</v>
      </c>
    </row>
    <row r="91" customFormat="false" ht="13.5" hidden="false" customHeight="false" outlineLevel="0" collapsed="false">
      <c r="A91" s="89"/>
      <c r="B91" s="13" t="s">
        <v>3221</v>
      </c>
      <c r="C91" s="89"/>
      <c r="D91" s="89"/>
      <c r="F91" s="88"/>
      <c r="G91" s="13" t="s">
        <v>3129</v>
      </c>
      <c r="H91" s="88"/>
      <c r="J91" s="13" t="n">
        <v>40</v>
      </c>
      <c r="K91" s="13" t="s">
        <v>197</v>
      </c>
    </row>
    <row r="92" customFormat="false" ht="13.5" hidden="false" customHeight="false" outlineLevel="0" collapsed="false">
      <c r="A92" s="89"/>
      <c r="B92" s="13" t="s">
        <v>3222</v>
      </c>
      <c r="C92" s="89"/>
      <c r="D92" s="89"/>
      <c r="F92" s="88"/>
      <c r="G92" s="13" t="s">
        <v>3129</v>
      </c>
      <c r="H92" s="88"/>
      <c r="J92" s="13" t="n">
        <v>24</v>
      </c>
      <c r="K92" s="13" t="s">
        <v>3133</v>
      </c>
    </row>
    <row r="93" customFormat="false" ht="13.5" hidden="false" customHeight="false" outlineLevel="0" collapsed="false">
      <c r="A93" s="89"/>
      <c r="B93" s="13" t="s">
        <v>3223</v>
      </c>
      <c r="C93" s="89"/>
      <c r="D93" s="89"/>
      <c r="F93" s="88"/>
      <c r="G93" s="13" t="s">
        <v>3129</v>
      </c>
      <c r="H93" s="88"/>
      <c r="J93" s="13" t="n">
        <v>40</v>
      </c>
      <c r="K93" s="13" t="s">
        <v>197</v>
      </c>
    </row>
    <row r="94" customFormat="false" ht="13.5" hidden="false" customHeight="false" outlineLevel="0" collapsed="false">
      <c r="A94" s="89"/>
      <c r="B94" s="13" t="s">
        <v>3224</v>
      </c>
      <c r="C94" s="89"/>
      <c r="D94" s="89"/>
      <c r="F94" s="88"/>
      <c r="G94" s="13" t="s">
        <v>3129</v>
      </c>
      <c r="H94" s="88"/>
      <c r="J94" s="13" t="n">
        <v>40</v>
      </c>
      <c r="K94" s="13" t="s">
        <v>332</v>
      </c>
    </row>
    <row r="95" customFormat="false" ht="13.5" hidden="false" customHeight="false" outlineLevel="0" collapsed="false">
      <c r="A95" s="89"/>
      <c r="B95" s="13" t="s">
        <v>3225</v>
      </c>
      <c r="C95" s="89"/>
      <c r="D95" s="89"/>
      <c r="F95" s="88"/>
      <c r="G95" s="13" t="s">
        <v>3129</v>
      </c>
      <c r="H95" s="88"/>
      <c r="J95" s="13" t="n">
        <v>40</v>
      </c>
      <c r="K95" s="13" t="s">
        <v>3133</v>
      </c>
    </row>
    <row r="96" customFormat="false" ht="13.5" hidden="false" customHeight="false" outlineLevel="0" collapsed="false">
      <c r="A96" s="89"/>
      <c r="B96" s="13" t="s">
        <v>3226</v>
      </c>
      <c r="C96" s="89"/>
      <c r="D96" s="89"/>
      <c r="F96" s="88"/>
      <c r="G96" s="13" t="s">
        <v>3129</v>
      </c>
      <c r="H96" s="88"/>
      <c r="J96" s="13" t="n">
        <v>40</v>
      </c>
      <c r="K96" s="13" t="s">
        <v>332</v>
      </c>
    </row>
    <row r="97" customFormat="false" ht="13.5" hidden="false" customHeight="false" outlineLevel="0" collapsed="false">
      <c r="A97" s="89"/>
      <c r="B97" s="13" t="s">
        <v>3227</v>
      </c>
      <c r="C97" s="89"/>
      <c r="D97" s="89"/>
      <c r="F97" s="88"/>
      <c r="G97" s="13" t="s">
        <v>3129</v>
      </c>
      <c r="H97" s="88"/>
      <c r="J97" s="13" t="n">
        <v>40</v>
      </c>
      <c r="K97" s="13" t="s">
        <v>195</v>
      </c>
    </row>
    <row r="98" customFormat="false" ht="13.5" hidden="false" customHeight="false" outlineLevel="0" collapsed="false">
      <c r="A98" s="89"/>
      <c r="B98" s="13" t="s">
        <v>3228</v>
      </c>
      <c r="C98" s="89"/>
      <c r="D98" s="89"/>
      <c r="F98" s="88"/>
      <c r="G98" s="13" t="s">
        <v>3129</v>
      </c>
      <c r="H98" s="88"/>
      <c r="J98" s="13" t="n">
        <v>40</v>
      </c>
      <c r="K98" s="13" t="s">
        <v>197</v>
      </c>
    </row>
    <row r="99" customFormat="false" ht="13.5" hidden="false" customHeight="false" outlineLevel="0" collapsed="false">
      <c r="A99" s="89"/>
      <c r="B99" s="13" t="s">
        <v>3229</v>
      </c>
      <c r="C99" s="89"/>
      <c r="D99" s="89"/>
      <c r="F99" s="88"/>
      <c r="G99" s="13" t="s">
        <v>3129</v>
      </c>
      <c r="H99" s="88"/>
      <c r="J99" s="13" t="n">
        <v>40</v>
      </c>
      <c r="K99" s="13" t="s">
        <v>197</v>
      </c>
    </row>
    <row r="100" customFormat="false" ht="13.5" hidden="false" customHeight="false" outlineLevel="0" collapsed="false">
      <c r="A100" s="89"/>
      <c r="B100" s="13" t="s">
        <v>3230</v>
      </c>
      <c r="C100" s="89"/>
      <c r="D100" s="89"/>
      <c r="F100" s="88"/>
      <c r="G100" s="13" t="s">
        <v>3129</v>
      </c>
      <c r="H100" s="88"/>
      <c r="J100" s="13" t="n">
        <v>40</v>
      </c>
      <c r="K100" s="13" t="s">
        <v>3133</v>
      </c>
    </row>
    <row r="101" customFormat="false" ht="13.5" hidden="false" customHeight="false" outlineLevel="0" collapsed="false">
      <c r="A101" s="89"/>
      <c r="B101" s="13" t="s">
        <v>3231</v>
      </c>
      <c r="C101" s="89"/>
      <c r="D101" s="89"/>
      <c r="F101" s="88"/>
      <c r="G101" s="13" t="s">
        <v>3129</v>
      </c>
      <c r="H101" s="88"/>
      <c r="J101" s="13" t="n">
        <v>24</v>
      </c>
      <c r="K101" s="13" t="s">
        <v>332</v>
      </c>
    </row>
    <row r="102" customFormat="false" ht="13.5" hidden="false" customHeight="false" outlineLevel="0" collapsed="false">
      <c r="A102" s="89"/>
      <c r="B102" s="13" t="s">
        <v>3232</v>
      </c>
      <c r="C102" s="89"/>
      <c r="D102" s="89"/>
      <c r="F102" s="88"/>
      <c r="G102" s="13" t="s">
        <v>3129</v>
      </c>
      <c r="H102" s="88"/>
      <c r="J102" s="13" t="n">
        <v>40</v>
      </c>
      <c r="K102" s="13" t="s">
        <v>197</v>
      </c>
    </row>
    <row r="103" customFormat="false" ht="13.5" hidden="false" customHeight="false" outlineLevel="0" collapsed="false">
      <c r="A103" s="89"/>
      <c r="B103" s="13" t="s">
        <v>3233</v>
      </c>
      <c r="C103" s="89"/>
      <c r="D103" s="89"/>
      <c r="F103" s="88"/>
      <c r="G103" s="13" t="s">
        <v>3129</v>
      </c>
      <c r="H103" s="88"/>
      <c r="J103" s="13" t="n">
        <v>40</v>
      </c>
      <c r="K103" s="13" t="s">
        <v>195</v>
      </c>
    </row>
    <row r="104" customFormat="false" ht="13.5" hidden="false" customHeight="false" outlineLevel="0" collapsed="false">
      <c r="A104" s="89"/>
      <c r="B104" s="13" t="s">
        <v>3234</v>
      </c>
      <c r="C104" s="89"/>
      <c r="D104" s="89"/>
      <c r="F104" s="88"/>
      <c r="G104" s="13" t="s">
        <v>3129</v>
      </c>
      <c r="H104" s="88"/>
      <c r="J104" s="13" t="n">
        <v>40</v>
      </c>
      <c r="K104" s="13" t="s">
        <v>332</v>
      </c>
    </row>
    <row r="105" customFormat="false" ht="13.5" hidden="false" customHeight="false" outlineLevel="0" collapsed="false">
      <c r="A105" s="89"/>
      <c r="B105" s="13" t="s">
        <v>3235</v>
      </c>
      <c r="C105" s="89"/>
      <c r="D105" s="89"/>
      <c r="F105" s="88"/>
      <c r="G105" s="13" t="s">
        <v>3129</v>
      </c>
      <c r="H105" s="88"/>
      <c r="J105" s="13" t="n">
        <v>40</v>
      </c>
      <c r="K105" s="13" t="s">
        <v>3133</v>
      </c>
    </row>
    <row r="106" customFormat="false" ht="13.5" hidden="false" customHeight="false" outlineLevel="0" collapsed="false">
      <c r="A106" s="89"/>
      <c r="B106" s="13" t="s">
        <v>3236</v>
      </c>
      <c r="C106" s="89"/>
      <c r="D106" s="89"/>
      <c r="F106" s="88"/>
      <c r="G106" s="13" t="s">
        <v>3129</v>
      </c>
      <c r="H106" s="88"/>
      <c r="J106" s="13" t="n">
        <v>40</v>
      </c>
      <c r="K106" s="13" t="s">
        <v>332</v>
      </c>
    </row>
    <row r="107" customFormat="false" ht="13.5" hidden="false" customHeight="false" outlineLevel="0" collapsed="false">
      <c r="A107" s="89"/>
      <c r="B107" s="13" t="s">
        <v>3237</v>
      </c>
      <c r="C107" s="89"/>
      <c r="D107" s="89"/>
      <c r="F107" s="88"/>
      <c r="G107" s="13" t="s">
        <v>3129</v>
      </c>
      <c r="H107" s="88"/>
      <c r="J107" s="13" t="n">
        <v>40</v>
      </c>
      <c r="K107" s="13" t="s">
        <v>332</v>
      </c>
    </row>
    <row r="108" customFormat="false" ht="13.5" hidden="false" customHeight="false" outlineLevel="0" collapsed="false">
      <c r="A108" s="89"/>
      <c r="B108" s="13" t="s">
        <v>3238</v>
      </c>
      <c r="C108" s="89"/>
      <c r="D108" s="89"/>
      <c r="F108" s="88"/>
      <c r="G108" s="13" t="s">
        <v>3129</v>
      </c>
      <c r="H108" s="88"/>
      <c r="J108" s="13" t="n">
        <v>20</v>
      </c>
      <c r="K108" s="13" t="s">
        <v>190</v>
      </c>
    </row>
    <row r="109" customFormat="false" ht="13.5" hidden="false" customHeight="false" outlineLevel="0" collapsed="false">
      <c r="A109" s="89"/>
      <c r="B109" s="13" t="s">
        <v>3238</v>
      </c>
      <c r="C109" s="89"/>
      <c r="D109" s="89"/>
      <c r="F109" s="88"/>
      <c r="G109" s="13" t="s">
        <v>3129</v>
      </c>
      <c r="H109" s="88"/>
      <c r="J109" s="13" t="n">
        <v>40</v>
      </c>
      <c r="K109" s="13" t="s">
        <v>190</v>
      </c>
    </row>
    <row r="110" customFormat="false" ht="13.5" hidden="false" customHeight="false" outlineLevel="0" collapsed="false">
      <c r="A110" s="89"/>
      <c r="B110" s="13" t="s">
        <v>3239</v>
      </c>
      <c r="C110" s="89"/>
      <c r="D110" s="89"/>
      <c r="F110" s="88"/>
      <c r="G110" s="13" t="s">
        <v>3129</v>
      </c>
      <c r="H110" s="88"/>
      <c r="J110" s="13" t="n">
        <v>40</v>
      </c>
      <c r="K110" s="13" t="s">
        <v>197</v>
      </c>
    </row>
    <row r="111" customFormat="false" ht="13.5" hidden="false" customHeight="false" outlineLevel="0" collapsed="false">
      <c r="A111" s="89"/>
      <c r="B111" s="13" t="s">
        <v>3240</v>
      </c>
      <c r="C111" s="89"/>
      <c r="D111" s="89"/>
      <c r="F111" s="88"/>
      <c r="G111" s="13" t="s">
        <v>3129</v>
      </c>
      <c r="H111" s="88"/>
      <c r="J111" s="13" t="n">
        <v>40</v>
      </c>
      <c r="K111" s="13" t="s">
        <v>197</v>
      </c>
    </row>
    <row r="112" customFormat="false" ht="13.5" hidden="false" customHeight="false" outlineLevel="0" collapsed="false">
      <c r="A112" s="89"/>
      <c r="B112" s="13" t="s">
        <v>3241</v>
      </c>
      <c r="C112" s="89"/>
      <c r="D112" s="89"/>
      <c r="F112" s="88"/>
      <c r="G112" s="13" t="s">
        <v>3129</v>
      </c>
      <c r="H112" s="88"/>
      <c r="J112" s="13" t="n">
        <v>40</v>
      </c>
      <c r="K112" s="13" t="s">
        <v>197</v>
      </c>
    </row>
    <row r="113" customFormat="false" ht="13.5" hidden="false" customHeight="false" outlineLevel="0" collapsed="false">
      <c r="A113" s="89"/>
      <c r="B113" s="13" t="s">
        <v>3242</v>
      </c>
      <c r="C113" s="89"/>
      <c r="D113" s="89"/>
      <c r="F113" s="88"/>
      <c r="G113" s="13" t="s">
        <v>3129</v>
      </c>
      <c r="H113" s="88"/>
      <c r="J113" s="13" t="n">
        <v>40</v>
      </c>
      <c r="K113" s="13" t="s">
        <v>197</v>
      </c>
    </row>
    <row r="114" customFormat="false" ht="13.5" hidden="false" customHeight="false" outlineLevel="0" collapsed="false">
      <c r="A114" s="89"/>
      <c r="B114" s="13" t="s">
        <v>3243</v>
      </c>
      <c r="C114" s="89"/>
      <c r="D114" s="89"/>
      <c r="F114" s="88"/>
      <c r="G114" s="13" t="s">
        <v>3129</v>
      </c>
      <c r="H114" s="88"/>
      <c r="J114" s="13" t="n">
        <v>40</v>
      </c>
      <c r="K114" s="13" t="s">
        <v>197</v>
      </c>
    </row>
    <row r="115" customFormat="false" ht="13.5" hidden="false" customHeight="false" outlineLevel="0" collapsed="false">
      <c r="A115" s="89"/>
      <c r="B115" s="13" t="s">
        <v>3244</v>
      </c>
      <c r="C115" s="89"/>
      <c r="D115" s="89"/>
      <c r="F115" s="88"/>
      <c r="G115" s="13" t="s">
        <v>3129</v>
      </c>
      <c r="H115" s="88"/>
      <c r="J115" s="13" t="n">
        <v>40</v>
      </c>
      <c r="K115" s="13" t="s">
        <v>195</v>
      </c>
    </row>
    <row r="116" customFormat="false" ht="13.5" hidden="false" customHeight="false" outlineLevel="0" collapsed="false">
      <c r="A116" s="89"/>
      <c r="B116" s="13" t="s">
        <v>3245</v>
      </c>
      <c r="C116" s="89"/>
      <c r="D116" s="89"/>
      <c r="F116" s="88"/>
      <c r="G116" s="13" t="s">
        <v>3129</v>
      </c>
      <c r="H116" s="88"/>
      <c r="J116" s="13" t="n">
        <v>40</v>
      </c>
      <c r="K116" s="13" t="s">
        <v>195</v>
      </c>
    </row>
    <row r="117" customFormat="false" ht="13.5" hidden="false" customHeight="false" outlineLevel="0" collapsed="false">
      <c r="A117" s="89"/>
      <c r="B117" s="13" t="s">
        <v>3246</v>
      </c>
      <c r="C117" s="89"/>
      <c r="D117" s="89"/>
      <c r="F117" s="88"/>
      <c r="G117" s="13" t="s">
        <v>3129</v>
      </c>
      <c r="H117" s="88"/>
      <c r="J117" s="13" t="n">
        <v>40</v>
      </c>
      <c r="K117" s="13" t="s">
        <v>190</v>
      </c>
    </row>
    <row r="118" customFormat="false" ht="13.5" hidden="false" customHeight="false" outlineLevel="0" collapsed="false">
      <c r="A118" s="89"/>
      <c r="B118" s="13" t="s">
        <v>3247</v>
      </c>
      <c r="C118" s="89"/>
      <c r="D118" s="89"/>
      <c r="F118" s="88"/>
      <c r="G118" s="13" t="s">
        <v>3129</v>
      </c>
      <c r="H118" s="88"/>
      <c r="J118" s="13" t="n">
        <v>40</v>
      </c>
      <c r="K118" s="13" t="s">
        <v>197</v>
      </c>
    </row>
    <row r="119" customFormat="false" ht="13.5" hidden="false" customHeight="false" outlineLevel="0" collapsed="false">
      <c r="A119" s="89"/>
      <c r="B119" s="13" t="s">
        <v>3248</v>
      </c>
      <c r="C119" s="89"/>
      <c r="D119" s="89"/>
      <c r="F119" s="88"/>
      <c r="G119" s="13" t="s">
        <v>3129</v>
      </c>
      <c r="H119" s="88"/>
      <c r="J119" s="13" t="n">
        <v>40</v>
      </c>
      <c r="K119" s="13" t="s">
        <v>332</v>
      </c>
    </row>
    <row r="120" customFormat="false" ht="13.5" hidden="false" customHeight="false" outlineLevel="0" collapsed="false">
      <c r="A120" s="89"/>
      <c r="B120" s="13" t="s">
        <v>3249</v>
      </c>
      <c r="C120" s="89"/>
      <c r="D120" s="89"/>
      <c r="F120" s="88"/>
      <c r="G120" s="13" t="s">
        <v>3129</v>
      </c>
      <c r="H120" s="88"/>
      <c r="J120" s="13" t="n">
        <v>40</v>
      </c>
      <c r="K120" s="13" t="s">
        <v>195</v>
      </c>
    </row>
    <row r="121" customFormat="false" ht="13.5" hidden="false" customHeight="false" outlineLevel="0" collapsed="false">
      <c r="A121" s="89"/>
      <c r="B121" s="13" t="s">
        <v>3250</v>
      </c>
      <c r="C121" s="89"/>
      <c r="D121" s="89"/>
      <c r="F121" s="88"/>
      <c r="G121" s="13" t="s">
        <v>3129</v>
      </c>
      <c r="H121" s="88"/>
      <c r="J121" s="13" t="n">
        <v>40</v>
      </c>
      <c r="K121" s="13" t="s">
        <v>197</v>
      </c>
    </row>
    <row r="122" customFormat="false" ht="13.5" hidden="false" customHeight="false" outlineLevel="0" collapsed="false">
      <c r="A122" s="89"/>
      <c r="B122" s="13" t="s">
        <v>3251</v>
      </c>
      <c r="C122" s="89"/>
      <c r="D122" s="89"/>
      <c r="F122" s="88"/>
      <c r="G122" s="13" t="s">
        <v>3129</v>
      </c>
      <c r="H122" s="88"/>
      <c r="J122" s="13" t="n">
        <v>40</v>
      </c>
      <c r="K122" s="13" t="s">
        <v>190</v>
      </c>
    </row>
    <row r="123" customFormat="false" ht="13.5" hidden="false" customHeight="false" outlineLevel="0" collapsed="false">
      <c r="A123" s="89"/>
      <c r="B123" s="13" t="s">
        <v>3252</v>
      </c>
      <c r="C123" s="89"/>
      <c r="D123" s="89"/>
      <c r="F123" s="88"/>
      <c r="G123" s="13" t="s">
        <v>3129</v>
      </c>
      <c r="H123" s="88"/>
      <c r="J123" s="13" t="n">
        <v>40</v>
      </c>
      <c r="K123" s="13" t="s">
        <v>195</v>
      </c>
    </row>
    <row r="124" customFormat="false" ht="13.5" hidden="false" customHeight="false" outlineLevel="0" collapsed="false">
      <c r="A124" s="89"/>
      <c r="B124" s="13" t="s">
        <v>3253</v>
      </c>
      <c r="C124" s="89"/>
      <c r="D124" s="89"/>
      <c r="F124" s="88"/>
      <c r="G124" s="13" t="s">
        <v>3129</v>
      </c>
      <c r="H124" s="88"/>
      <c r="J124" s="13" t="n">
        <v>40</v>
      </c>
      <c r="K124" s="13" t="s">
        <v>3254</v>
      </c>
    </row>
    <row r="125" customFormat="false" ht="13.5" hidden="false" customHeight="false" outlineLevel="0" collapsed="false">
      <c r="A125" s="89"/>
      <c r="B125" s="13" t="s">
        <v>3255</v>
      </c>
      <c r="C125" s="89"/>
      <c r="D125" s="89"/>
      <c r="F125" s="88"/>
      <c r="G125" s="13" t="s">
        <v>3129</v>
      </c>
      <c r="H125" s="88"/>
      <c r="J125" s="13" t="n">
        <v>40</v>
      </c>
      <c r="K125" s="13" t="s">
        <v>3133</v>
      </c>
    </row>
    <row r="126" customFormat="false" ht="13.5" hidden="false" customHeight="false" outlineLevel="0" collapsed="false">
      <c r="A126" s="89"/>
      <c r="B126" s="13" t="s">
        <v>3256</v>
      </c>
      <c r="C126" s="89"/>
      <c r="D126" s="89"/>
      <c r="F126" s="88"/>
      <c r="G126" s="13" t="s">
        <v>3129</v>
      </c>
      <c r="H126" s="88"/>
      <c r="J126" s="13" t="n">
        <v>40</v>
      </c>
      <c r="K126" s="13" t="s">
        <v>197</v>
      </c>
    </row>
    <row r="127" customFormat="false" ht="13.5" hidden="false" customHeight="false" outlineLevel="0" collapsed="false">
      <c r="A127" s="89"/>
      <c r="B127" s="13" t="s">
        <v>3257</v>
      </c>
      <c r="C127" s="89"/>
      <c r="D127" s="89"/>
      <c r="F127" s="88"/>
      <c r="G127" s="13" t="s">
        <v>3129</v>
      </c>
      <c r="H127" s="88"/>
      <c r="J127" s="13" t="n">
        <v>40</v>
      </c>
      <c r="K127" s="13" t="s">
        <v>195</v>
      </c>
    </row>
    <row r="128" customFormat="false" ht="13.5" hidden="false" customHeight="false" outlineLevel="0" collapsed="false">
      <c r="A128" s="89"/>
      <c r="B128" s="13" t="s">
        <v>3258</v>
      </c>
      <c r="C128" s="89"/>
      <c r="D128" s="89"/>
      <c r="F128" s="88"/>
      <c r="G128" s="13" t="s">
        <v>3129</v>
      </c>
      <c r="H128" s="88"/>
      <c r="J128" s="13" t="n">
        <v>40</v>
      </c>
      <c r="K128" s="13" t="s">
        <v>332</v>
      </c>
    </row>
    <row r="129" customFormat="false" ht="13.5" hidden="false" customHeight="false" outlineLevel="0" collapsed="false">
      <c r="A129" s="89"/>
      <c r="B129" s="13" t="s">
        <v>3259</v>
      </c>
      <c r="C129" s="89"/>
      <c r="D129" s="89"/>
      <c r="F129" s="88"/>
      <c r="G129" s="13" t="s">
        <v>3129</v>
      </c>
      <c r="H129" s="88"/>
      <c r="J129" s="13" t="n">
        <v>40</v>
      </c>
      <c r="K129" s="13" t="s">
        <v>197</v>
      </c>
    </row>
    <row r="130" customFormat="false" ht="13.5" hidden="false" customHeight="false" outlineLevel="0" collapsed="false">
      <c r="A130" s="89"/>
      <c r="B130" s="13" t="s">
        <v>3260</v>
      </c>
      <c r="C130" s="89"/>
      <c r="D130" s="89"/>
      <c r="F130" s="88"/>
      <c r="G130" s="13" t="s">
        <v>3129</v>
      </c>
      <c r="H130" s="88"/>
      <c r="J130" s="13" t="n">
        <v>40</v>
      </c>
      <c r="K130" s="13" t="s">
        <v>735</v>
      </c>
    </row>
    <row r="131" customFormat="false" ht="13.5" hidden="false" customHeight="false" outlineLevel="0" collapsed="false">
      <c r="A131" s="89"/>
      <c r="B131" s="13" t="s">
        <v>3261</v>
      </c>
      <c r="C131" s="89"/>
      <c r="D131" s="89"/>
      <c r="F131" s="88"/>
      <c r="G131" s="13" t="s">
        <v>3129</v>
      </c>
      <c r="H131" s="88"/>
      <c r="J131" s="13" t="n">
        <v>40</v>
      </c>
      <c r="K131" s="13" t="s">
        <v>332</v>
      </c>
    </row>
    <row r="132" customFormat="false" ht="13.5" hidden="false" customHeight="false" outlineLevel="0" collapsed="false">
      <c r="A132" s="89"/>
      <c r="B132" s="13" t="s">
        <v>3262</v>
      </c>
      <c r="C132" s="89"/>
      <c r="D132" s="89"/>
      <c r="F132" s="88"/>
      <c r="G132" s="13" t="s">
        <v>3129</v>
      </c>
      <c r="H132" s="88"/>
      <c r="J132" s="13" t="n">
        <v>40</v>
      </c>
      <c r="K132" s="13" t="s">
        <v>195</v>
      </c>
    </row>
    <row r="133" customFormat="false" ht="13.5" hidden="false" customHeight="false" outlineLevel="0" collapsed="false">
      <c r="A133" s="89"/>
      <c r="B133" s="13" t="s">
        <v>3263</v>
      </c>
      <c r="C133" s="89"/>
      <c r="D133" s="89"/>
      <c r="F133" s="88"/>
      <c r="G133" s="13" t="s">
        <v>3129</v>
      </c>
      <c r="H133" s="88"/>
      <c r="J133" s="13" t="n">
        <v>40</v>
      </c>
      <c r="K133" s="13" t="s">
        <v>332</v>
      </c>
    </row>
    <row r="134" customFormat="false" ht="13.5" hidden="false" customHeight="false" outlineLevel="0" collapsed="false">
      <c r="A134" s="89"/>
      <c r="B134" s="13" t="s">
        <v>3264</v>
      </c>
      <c r="C134" s="89"/>
      <c r="D134" s="89"/>
      <c r="F134" s="88"/>
      <c r="G134" s="13" t="s">
        <v>3129</v>
      </c>
      <c r="H134" s="88"/>
      <c r="J134" s="13" t="n">
        <v>40</v>
      </c>
      <c r="K134" s="13" t="s">
        <v>197</v>
      </c>
    </row>
    <row r="135" customFormat="false" ht="13.5" hidden="false" customHeight="false" outlineLevel="0" collapsed="false">
      <c r="A135" s="89"/>
      <c r="B135" s="13" t="s">
        <v>3265</v>
      </c>
      <c r="C135" s="89"/>
      <c r="D135" s="89"/>
      <c r="F135" s="88"/>
      <c r="G135" s="13" t="s">
        <v>3129</v>
      </c>
      <c r="H135" s="88"/>
      <c r="J135" s="13" t="n">
        <v>40</v>
      </c>
      <c r="K135" s="13" t="s">
        <v>195</v>
      </c>
    </row>
    <row r="136" customFormat="false" ht="13.5" hidden="false" customHeight="false" outlineLevel="0" collapsed="false">
      <c r="A136" s="89"/>
      <c r="B136" s="13" t="s">
        <v>3266</v>
      </c>
      <c r="C136" s="89"/>
      <c r="D136" s="89"/>
      <c r="F136" s="88"/>
      <c r="G136" s="13" t="s">
        <v>3129</v>
      </c>
      <c r="H136" s="88"/>
      <c r="J136" s="13" t="n">
        <v>40</v>
      </c>
      <c r="K136" s="13" t="s">
        <v>332</v>
      </c>
    </row>
    <row r="137" customFormat="false" ht="13.5" hidden="false" customHeight="false" outlineLevel="0" collapsed="false">
      <c r="A137" s="89"/>
      <c r="B137" s="13" t="s">
        <v>3267</v>
      </c>
      <c r="C137" s="89"/>
      <c r="D137" s="89"/>
      <c r="F137" s="88"/>
      <c r="G137" s="13" t="s">
        <v>3129</v>
      </c>
      <c r="H137" s="88"/>
      <c r="J137" s="13" t="n">
        <v>40</v>
      </c>
      <c r="K137" s="13" t="s">
        <v>332</v>
      </c>
    </row>
    <row r="138" customFormat="false" ht="13.5" hidden="false" customHeight="false" outlineLevel="0" collapsed="false">
      <c r="A138" s="89"/>
      <c r="B138" s="13" t="s">
        <v>3268</v>
      </c>
      <c r="C138" s="89"/>
      <c r="D138" s="89"/>
      <c r="F138" s="88"/>
      <c r="G138" s="13" t="s">
        <v>3129</v>
      </c>
      <c r="H138" s="88"/>
      <c r="J138" s="13" t="n">
        <v>40</v>
      </c>
      <c r="K138" s="13" t="s">
        <v>332</v>
      </c>
    </row>
    <row r="139" customFormat="false" ht="13.5" hidden="false" customHeight="false" outlineLevel="0" collapsed="false">
      <c r="A139" s="89"/>
      <c r="B139" s="13" t="s">
        <v>3269</v>
      </c>
      <c r="C139" s="89"/>
      <c r="D139" s="89"/>
      <c r="F139" s="88"/>
      <c r="G139" s="13" t="s">
        <v>3129</v>
      </c>
      <c r="H139" s="88"/>
      <c r="J139" s="13" t="n">
        <v>40</v>
      </c>
      <c r="K139" s="13" t="s">
        <v>3133</v>
      </c>
    </row>
    <row r="140" customFormat="false" ht="13.5" hidden="false" customHeight="false" outlineLevel="0" collapsed="false">
      <c r="A140" s="89"/>
      <c r="B140" s="13" t="s">
        <v>3270</v>
      </c>
      <c r="C140" s="89"/>
      <c r="D140" s="89"/>
      <c r="F140" s="88"/>
      <c r="G140" s="13" t="s">
        <v>3129</v>
      </c>
      <c r="H140" s="88"/>
      <c r="J140" s="13" t="n">
        <v>40</v>
      </c>
      <c r="K140" s="13" t="s">
        <v>195</v>
      </c>
    </row>
    <row r="141" customFormat="false" ht="13.5" hidden="false" customHeight="false" outlineLevel="0" collapsed="false">
      <c r="A141" s="89"/>
      <c r="B141" s="13" t="s">
        <v>3271</v>
      </c>
      <c r="C141" s="89"/>
      <c r="D141" s="89"/>
      <c r="F141" s="88"/>
      <c r="G141" s="13" t="s">
        <v>3129</v>
      </c>
      <c r="H141" s="88"/>
      <c r="J141" s="13" t="n">
        <v>40</v>
      </c>
      <c r="K141" s="13" t="s">
        <v>197</v>
      </c>
    </row>
    <row r="142" customFormat="false" ht="13.5" hidden="false" customHeight="false" outlineLevel="0" collapsed="false">
      <c r="A142" s="89"/>
      <c r="B142" s="13" t="s">
        <v>3272</v>
      </c>
      <c r="C142" s="89"/>
      <c r="D142" s="89"/>
      <c r="F142" s="88"/>
      <c r="G142" s="13" t="s">
        <v>3129</v>
      </c>
      <c r="H142" s="88"/>
      <c r="J142" s="13" t="n">
        <v>40</v>
      </c>
      <c r="K142" s="13" t="s">
        <v>197</v>
      </c>
    </row>
    <row r="143" customFormat="false" ht="13.5" hidden="false" customHeight="false" outlineLevel="0" collapsed="false">
      <c r="A143" s="89"/>
      <c r="B143" s="13" t="s">
        <v>3273</v>
      </c>
      <c r="C143" s="89"/>
      <c r="D143" s="89"/>
      <c r="F143" s="88"/>
      <c r="G143" s="13" t="s">
        <v>3129</v>
      </c>
      <c r="H143" s="88"/>
      <c r="J143" s="13" t="n">
        <v>40</v>
      </c>
      <c r="K143" s="13" t="s">
        <v>197</v>
      </c>
    </row>
    <row r="144" customFormat="false" ht="13.5" hidden="false" customHeight="false" outlineLevel="0" collapsed="false">
      <c r="A144" s="89"/>
      <c r="B144" s="13" t="s">
        <v>3274</v>
      </c>
      <c r="C144" s="89"/>
      <c r="D144" s="89"/>
      <c r="F144" s="88"/>
      <c r="G144" s="13" t="s">
        <v>3129</v>
      </c>
      <c r="H144" s="88"/>
      <c r="J144" s="13" t="n">
        <v>40</v>
      </c>
      <c r="K144" s="13" t="s">
        <v>197</v>
      </c>
    </row>
    <row r="145" customFormat="false" ht="13.5" hidden="false" customHeight="false" outlineLevel="0" collapsed="false">
      <c r="A145" s="89"/>
      <c r="B145" s="13" t="s">
        <v>3275</v>
      </c>
      <c r="C145" s="89"/>
      <c r="D145" s="89"/>
      <c r="F145" s="88"/>
      <c r="G145" s="13" t="s">
        <v>3129</v>
      </c>
      <c r="H145" s="88"/>
      <c r="J145" s="13" t="n">
        <v>40</v>
      </c>
      <c r="K145" s="13" t="s">
        <v>197</v>
      </c>
    </row>
    <row r="146" customFormat="false" ht="13.5" hidden="false" customHeight="false" outlineLevel="0" collapsed="false">
      <c r="A146" s="89"/>
      <c r="B146" s="13" t="s">
        <v>3276</v>
      </c>
      <c r="C146" s="89"/>
      <c r="D146" s="89"/>
      <c r="F146" s="88"/>
      <c r="G146" s="13" t="s">
        <v>3129</v>
      </c>
      <c r="H146" s="88"/>
      <c r="J146" s="13" t="n">
        <v>40</v>
      </c>
      <c r="K146" s="13" t="s">
        <v>197</v>
      </c>
    </row>
    <row r="147" customFormat="false" ht="13.5" hidden="false" customHeight="false" outlineLevel="0" collapsed="false">
      <c r="A147" s="89"/>
      <c r="B147" s="13" t="s">
        <v>3277</v>
      </c>
      <c r="C147" s="89"/>
      <c r="D147" s="89"/>
      <c r="F147" s="88"/>
      <c r="G147" s="13" t="s">
        <v>3129</v>
      </c>
      <c r="H147" s="88"/>
      <c r="J147" s="13" t="n">
        <v>40</v>
      </c>
      <c r="K147" s="13" t="s">
        <v>195</v>
      </c>
    </row>
    <row r="148" customFormat="false" ht="13.5" hidden="false" customHeight="false" outlineLevel="0" collapsed="false">
      <c r="A148" s="89"/>
      <c r="B148" s="13" t="s">
        <v>3278</v>
      </c>
      <c r="C148" s="89"/>
      <c r="D148" s="89"/>
      <c r="F148" s="88"/>
      <c r="G148" s="13" t="s">
        <v>3129</v>
      </c>
      <c r="H148" s="88"/>
      <c r="J148" s="13" t="n">
        <v>20</v>
      </c>
      <c r="K148" s="13" t="s">
        <v>197</v>
      </c>
    </row>
    <row r="149" customFormat="false" ht="13.5" hidden="false" customHeight="false" outlineLevel="0" collapsed="false">
      <c r="A149" s="89"/>
      <c r="B149" s="13" t="s">
        <v>3279</v>
      </c>
      <c r="C149" s="89"/>
      <c r="D149" s="89"/>
      <c r="F149" s="88"/>
      <c r="G149" s="13" t="s">
        <v>3280</v>
      </c>
      <c r="H149" s="88"/>
      <c r="J149" s="13" t="n">
        <v>30</v>
      </c>
      <c r="K149" s="13" t="s">
        <v>332</v>
      </c>
    </row>
    <row r="150" customFormat="false" ht="13.5" hidden="false" customHeight="false" outlineLevel="0" collapsed="false">
      <c r="A150" s="89"/>
      <c r="B150" s="13" t="s">
        <v>3281</v>
      </c>
      <c r="C150" s="89"/>
      <c r="D150" s="89"/>
      <c r="F150" s="88"/>
      <c r="G150" s="13" t="s">
        <v>3129</v>
      </c>
      <c r="H150" s="88"/>
      <c r="J150" s="13" t="n">
        <v>40</v>
      </c>
      <c r="K150" s="13" t="s">
        <v>332</v>
      </c>
    </row>
    <row r="151" customFormat="false" ht="13.5" hidden="false" customHeight="false" outlineLevel="0" collapsed="false">
      <c r="A151" s="89"/>
      <c r="B151" s="13" t="s">
        <v>3282</v>
      </c>
      <c r="C151" s="89"/>
      <c r="D151" s="89"/>
      <c r="F151" s="88"/>
      <c r="G151" s="13" t="s">
        <v>3129</v>
      </c>
      <c r="H151" s="88"/>
      <c r="J151" s="13" t="n">
        <v>40</v>
      </c>
      <c r="K151" s="13" t="s">
        <v>197</v>
      </c>
    </row>
    <row r="152" customFormat="false" ht="13.5" hidden="false" customHeight="false" outlineLevel="0" collapsed="false">
      <c r="A152" s="89"/>
      <c r="B152" s="13" t="s">
        <v>3283</v>
      </c>
      <c r="C152" s="89"/>
      <c r="D152" s="89"/>
      <c r="F152" s="88"/>
      <c r="G152" s="13" t="s">
        <v>3129</v>
      </c>
      <c r="H152" s="88"/>
      <c r="J152" s="13" t="n">
        <v>20</v>
      </c>
      <c r="K152" s="13" t="s">
        <v>195</v>
      </c>
    </row>
    <row r="153" customFormat="false" ht="13.5" hidden="false" customHeight="false" outlineLevel="0" collapsed="false">
      <c r="A153" s="89"/>
      <c r="B153" s="13" t="s">
        <v>3284</v>
      </c>
      <c r="C153" s="89"/>
      <c r="D153" s="89"/>
      <c r="F153" s="88"/>
      <c r="G153" s="13" t="s">
        <v>3129</v>
      </c>
      <c r="H153" s="88"/>
      <c r="J153" s="13" t="n">
        <v>40</v>
      </c>
      <c r="K153" s="13" t="s">
        <v>195</v>
      </c>
    </row>
    <row r="154" customFormat="false" ht="13.5" hidden="false" customHeight="false" outlineLevel="0" collapsed="false">
      <c r="A154" s="89"/>
      <c r="B154" s="13" t="s">
        <v>3285</v>
      </c>
      <c r="C154" s="89"/>
      <c r="D154" s="89"/>
      <c r="F154" s="88"/>
      <c r="G154" s="13" t="s">
        <v>3129</v>
      </c>
      <c r="H154" s="88"/>
      <c r="J154" s="13" t="n">
        <v>40</v>
      </c>
      <c r="K154" s="13" t="s">
        <v>195</v>
      </c>
    </row>
    <row r="155" customFormat="false" ht="13.5" hidden="false" customHeight="false" outlineLevel="0" collapsed="false">
      <c r="A155" s="89"/>
      <c r="B155" s="13" t="s">
        <v>3286</v>
      </c>
      <c r="C155" s="89"/>
      <c r="D155" s="89"/>
      <c r="F155" s="88"/>
      <c r="G155" s="13" t="s">
        <v>3129</v>
      </c>
      <c r="H155" s="88"/>
      <c r="J155" s="13" t="n">
        <v>40</v>
      </c>
      <c r="K155" s="13" t="s">
        <v>195</v>
      </c>
    </row>
    <row r="156" customFormat="false" ht="13.5" hidden="false" customHeight="false" outlineLevel="0" collapsed="false">
      <c r="A156" s="89"/>
      <c r="B156" s="13" t="s">
        <v>3287</v>
      </c>
      <c r="C156" s="89"/>
      <c r="D156" s="89"/>
      <c r="F156" s="88"/>
      <c r="G156" s="13" t="s">
        <v>3129</v>
      </c>
      <c r="H156" s="88"/>
      <c r="J156" s="13" t="n">
        <v>40</v>
      </c>
      <c r="K156" s="13" t="s">
        <v>3133</v>
      </c>
    </row>
    <row r="157" customFormat="false" ht="13.5" hidden="false" customHeight="false" outlineLevel="0" collapsed="false">
      <c r="A157" s="89"/>
      <c r="B157" s="13" t="s">
        <v>3288</v>
      </c>
      <c r="C157" s="89"/>
      <c r="D157" s="89"/>
      <c r="F157" s="88"/>
      <c r="G157" s="13" t="s">
        <v>3129</v>
      </c>
      <c r="H157" s="88"/>
      <c r="J157" s="13" t="n">
        <v>40</v>
      </c>
      <c r="K157" s="13" t="s">
        <v>195</v>
      </c>
    </row>
    <row r="158" customFormat="false" ht="13.5" hidden="false" customHeight="false" outlineLevel="0" collapsed="false">
      <c r="A158" s="89"/>
      <c r="B158" s="13" t="s">
        <v>3289</v>
      </c>
      <c r="C158" s="89"/>
      <c r="D158" s="89"/>
      <c r="F158" s="88"/>
      <c r="G158" s="13" t="s">
        <v>3129</v>
      </c>
      <c r="H158" s="88"/>
      <c r="J158" s="13" t="n">
        <v>40</v>
      </c>
      <c r="K158" s="13" t="s">
        <v>195</v>
      </c>
    </row>
    <row r="159" customFormat="false" ht="13.5" hidden="false" customHeight="false" outlineLevel="0" collapsed="false">
      <c r="A159" s="89"/>
      <c r="B159" s="13" t="s">
        <v>3290</v>
      </c>
      <c r="C159" s="89"/>
      <c r="D159" s="89"/>
      <c r="F159" s="88"/>
      <c r="G159" s="13" t="s">
        <v>3129</v>
      </c>
      <c r="H159" s="88"/>
      <c r="J159" s="13" t="n">
        <v>40</v>
      </c>
      <c r="K159" s="13" t="s">
        <v>332</v>
      </c>
    </row>
    <row r="160" customFormat="false" ht="13.5" hidden="false" customHeight="false" outlineLevel="0" collapsed="false">
      <c r="A160" s="89"/>
      <c r="B160" s="13" t="s">
        <v>3291</v>
      </c>
      <c r="C160" s="89"/>
      <c r="D160" s="89"/>
      <c r="F160" s="88"/>
      <c r="G160" s="13" t="s">
        <v>3129</v>
      </c>
      <c r="H160" s="88"/>
      <c r="J160" s="13" t="n">
        <v>40</v>
      </c>
      <c r="K160" s="13" t="s">
        <v>190</v>
      </c>
    </row>
    <row r="161" customFormat="false" ht="13.5" hidden="false" customHeight="false" outlineLevel="0" collapsed="false">
      <c r="A161" s="89"/>
      <c r="B161" s="13" t="s">
        <v>3292</v>
      </c>
      <c r="C161" s="89"/>
      <c r="D161" s="89"/>
      <c r="F161" s="88"/>
      <c r="G161" s="13" t="s">
        <v>3129</v>
      </c>
      <c r="H161" s="88"/>
      <c r="J161" s="13" t="n">
        <v>40</v>
      </c>
      <c r="K161" s="13" t="s">
        <v>332</v>
      </c>
    </row>
    <row r="162" customFormat="false" ht="13.5" hidden="false" customHeight="false" outlineLevel="0" collapsed="false">
      <c r="A162" s="89"/>
      <c r="B162" s="13" t="s">
        <v>3293</v>
      </c>
      <c r="C162" s="89"/>
      <c r="D162" s="89"/>
      <c r="F162" s="88"/>
      <c r="G162" s="13" t="s">
        <v>3129</v>
      </c>
      <c r="H162" s="88"/>
      <c r="J162" s="13" t="n">
        <v>40</v>
      </c>
      <c r="K162" s="13" t="s">
        <v>190</v>
      </c>
    </row>
    <row r="163" customFormat="false" ht="13.5" hidden="false" customHeight="false" outlineLevel="0" collapsed="false">
      <c r="A163" s="89"/>
      <c r="B163" s="13" t="s">
        <v>3294</v>
      </c>
      <c r="C163" s="89"/>
      <c r="D163" s="89"/>
      <c r="F163" s="88"/>
      <c r="G163" s="13" t="s">
        <v>3129</v>
      </c>
      <c r="H163" s="88"/>
      <c r="J163" s="13" t="n">
        <v>25</v>
      </c>
      <c r="K163" s="13" t="s">
        <v>195</v>
      </c>
    </row>
    <row r="164" customFormat="false" ht="13.5" hidden="false" customHeight="false" outlineLevel="0" collapsed="false">
      <c r="A164" s="89"/>
      <c r="B164" s="13" t="s">
        <v>3295</v>
      </c>
      <c r="C164" s="89"/>
      <c r="D164" s="89"/>
      <c r="F164" s="88"/>
      <c r="G164" s="13" t="s">
        <v>3129</v>
      </c>
      <c r="H164" s="88"/>
      <c r="J164" s="13" t="n">
        <v>20</v>
      </c>
      <c r="K164" s="13" t="s">
        <v>195</v>
      </c>
    </row>
    <row r="165" customFormat="false" ht="13.5" hidden="false" customHeight="false" outlineLevel="0" collapsed="false">
      <c r="A165" s="89"/>
      <c r="B165" s="13" t="s">
        <v>3296</v>
      </c>
      <c r="C165" s="89"/>
      <c r="D165" s="89"/>
      <c r="F165" s="88"/>
      <c r="G165" s="13" t="s">
        <v>3129</v>
      </c>
      <c r="H165" s="88"/>
      <c r="J165" s="13" t="n">
        <v>40</v>
      </c>
      <c r="K165" s="13" t="s">
        <v>197</v>
      </c>
    </row>
    <row r="166" customFormat="false" ht="13.5" hidden="false" customHeight="false" outlineLevel="0" collapsed="false">
      <c r="A166" s="89"/>
      <c r="B166" s="13" t="s">
        <v>3297</v>
      </c>
      <c r="C166" s="89"/>
      <c r="D166" s="89"/>
      <c r="F166" s="88"/>
      <c r="G166" s="13" t="s">
        <v>3129</v>
      </c>
      <c r="H166" s="88"/>
      <c r="J166" s="13" t="n">
        <v>40</v>
      </c>
      <c r="K166" s="13" t="s">
        <v>3133</v>
      </c>
    </row>
    <row r="167" customFormat="false" ht="13.5" hidden="false" customHeight="false" outlineLevel="0" collapsed="false">
      <c r="A167" s="89"/>
      <c r="B167" s="13" t="s">
        <v>3298</v>
      </c>
      <c r="C167" s="89"/>
      <c r="D167" s="89"/>
      <c r="F167" s="88"/>
      <c r="G167" s="13" t="s">
        <v>3129</v>
      </c>
      <c r="H167" s="88"/>
      <c r="J167" s="13" t="n">
        <v>40</v>
      </c>
      <c r="K167" s="13" t="s">
        <v>197</v>
      </c>
    </row>
    <row r="168" customFormat="false" ht="13.5" hidden="false" customHeight="false" outlineLevel="0" collapsed="false">
      <c r="A168" s="89"/>
      <c r="B168" s="13" t="s">
        <v>3299</v>
      </c>
      <c r="C168" s="89"/>
      <c r="D168" s="89"/>
      <c r="F168" s="88"/>
      <c r="G168" s="13" t="s">
        <v>3129</v>
      </c>
      <c r="H168" s="88"/>
      <c r="J168" s="13" t="n">
        <v>40</v>
      </c>
      <c r="K168" s="13" t="s">
        <v>3133</v>
      </c>
    </row>
    <row r="169" customFormat="false" ht="13.5" hidden="false" customHeight="false" outlineLevel="0" collapsed="false">
      <c r="A169" s="89"/>
      <c r="B169" s="13" t="s">
        <v>3300</v>
      </c>
      <c r="C169" s="89"/>
      <c r="D169" s="89"/>
      <c r="F169" s="88"/>
      <c r="G169" s="13" t="s">
        <v>3129</v>
      </c>
      <c r="H169" s="88"/>
      <c r="J169" s="13" t="n">
        <v>40</v>
      </c>
      <c r="K169" s="13" t="s">
        <v>197</v>
      </c>
    </row>
    <row r="170" customFormat="false" ht="13.5" hidden="false" customHeight="false" outlineLevel="0" collapsed="false">
      <c r="A170" s="89"/>
      <c r="B170" s="13" t="s">
        <v>3301</v>
      </c>
      <c r="C170" s="89"/>
      <c r="D170" s="89"/>
      <c r="F170" s="88"/>
      <c r="G170" s="13" t="s">
        <v>3129</v>
      </c>
      <c r="H170" s="88"/>
      <c r="J170" s="13" t="n">
        <v>40</v>
      </c>
      <c r="K170" s="13" t="s">
        <v>3133</v>
      </c>
    </row>
    <row r="171" customFormat="false" ht="13.5" hidden="false" customHeight="false" outlineLevel="0" collapsed="false">
      <c r="A171" s="89"/>
      <c r="B171" s="13" t="s">
        <v>3302</v>
      </c>
      <c r="C171" s="89"/>
      <c r="D171" s="89"/>
      <c r="F171" s="88"/>
      <c r="G171" s="13" t="s">
        <v>3129</v>
      </c>
      <c r="H171" s="88"/>
      <c r="J171" s="13" t="n">
        <v>40</v>
      </c>
      <c r="K171" s="13" t="s">
        <v>197</v>
      </c>
    </row>
    <row r="172" customFormat="false" ht="13.5" hidden="false" customHeight="false" outlineLevel="0" collapsed="false">
      <c r="A172" s="89"/>
      <c r="B172" s="13" t="s">
        <v>3303</v>
      </c>
      <c r="C172" s="89"/>
      <c r="D172" s="89"/>
      <c r="F172" s="88"/>
      <c r="G172" s="13" t="s">
        <v>3129</v>
      </c>
      <c r="H172" s="88"/>
      <c r="J172" s="13" t="n">
        <v>40</v>
      </c>
      <c r="K172" s="13" t="s">
        <v>195</v>
      </c>
    </row>
    <row r="173" customFormat="false" ht="13.5" hidden="false" customHeight="false" outlineLevel="0" collapsed="false">
      <c r="A173" s="89"/>
      <c r="B173" s="13" t="s">
        <v>3304</v>
      </c>
      <c r="C173" s="89"/>
      <c r="D173" s="89"/>
      <c r="F173" s="88"/>
      <c r="G173" s="13" t="s">
        <v>3129</v>
      </c>
      <c r="H173" s="88"/>
      <c r="J173" s="13" t="n">
        <v>40</v>
      </c>
      <c r="K173" s="13" t="s">
        <v>3133</v>
      </c>
    </row>
    <row r="174" customFormat="false" ht="13.5" hidden="false" customHeight="false" outlineLevel="0" collapsed="false">
      <c r="A174" s="89"/>
      <c r="B174" s="13" t="s">
        <v>3305</v>
      </c>
      <c r="C174" s="89"/>
      <c r="D174" s="89"/>
      <c r="F174" s="88"/>
      <c r="G174" s="13" t="s">
        <v>3129</v>
      </c>
      <c r="H174" s="88"/>
      <c r="J174" s="13" t="n">
        <v>40</v>
      </c>
      <c r="K174" s="13" t="s">
        <v>3133</v>
      </c>
    </row>
    <row r="175" customFormat="false" ht="13.5" hidden="false" customHeight="false" outlineLevel="0" collapsed="false">
      <c r="A175" s="89"/>
      <c r="B175" s="13" t="s">
        <v>3306</v>
      </c>
      <c r="C175" s="89"/>
      <c r="D175" s="89"/>
      <c r="F175" s="88"/>
      <c r="G175" s="13" t="s">
        <v>3129</v>
      </c>
      <c r="H175" s="88"/>
      <c r="J175" s="13" t="n">
        <v>40</v>
      </c>
      <c r="K175" s="13" t="s">
        <v>197</v>
      </c>
    </row>
    <row r="176" customFormat="false" ht="13.5" hidden="false" customHeight="false" outlineLevel="0" collapsed="false">
      <c r="A176" s="89"/>
      <c r="B176" s="13" t="s">
        <v>3307</v>
      </c>
      <c r="C176" s="89"/>
      <c r="D176" s="89"/>
      <c r="F176" s="88"/>
      <c r="G176" s="13" t="s">
        <v>3129</v>
      </c>
      <c r="H176" s="88"/>
      <c r="J176" s="13" t="n">
        <v>40</v>
      </c>
      <c r="K176" s="13" t="s">
        <v>332</v>
      </c>
    </row>
    <row r="177" customFormat="false" ht="13.5" hidden="false" customHeight="false" outlineLevel="0" collapsed="false">
      <c r="A177" s="89"/>
      <c r="B177" s="13" t="s">
        <v>341</v>
      </c>
      <c r="C177" s="89"/>
      <c r="D177" s="89"/>
      <c r="F177" s="88"/>
      <c r="G177" s="13" t="s">
        <v>3129</v>
      </c>
      <c r="H177" s="88"/>
      <c r="J177" s="13" t="n">
        <v>40</v>
      </c>
      <c r="K177" s="13" t="s">
        <v>197</v>
      </c>
    </row>
    <row r="178" customFormat="false" ht="13.5" hidden="false" customHeight="false" outlineLevel="0" collapsed="false">
      <c r="A178" s="89"/>
      <c r="B178" s="13" t="s">
        <v>3308</v>
      </c>
      <c r="C178" s="89"/>
      <c r="D178" s="89"/>
      <c r="F178" s="88"/>
      <c r="G178" s="13" t="s">
        <v>3129</v>
      </c>
      <c r="H178" s="88"/>
      <c r="J178" s="13" t="n">
        <v>40</v>
      </c>
      <c r="K178" s="13" t="s">
        <v>332</v>
      </c>
    </row>
    <row r="179" customFormat="false" ht="13.5" hidden="false" customHeight="false" outlineLevel="0" collapsed="false">
      <c r="A179" s="89"/>
      <c r="B179" s="13" t="s">
        <v>3309</v>
      </c>
      <c r="C179" s="89"/>
      <c r="D179" s="89"/>
      <c r="F179" s="88"/>
      <c r="G179" s="13" t="s">
        <v>3129</v>
      </c>
      <c r="H179" s="88"/>
      <c r="J179" s="13" t="n">
        <v>20</v>
      </c>
      <c r="K179" s="13" t="s">
        <v>195</v>
      </c>
    </row>
    <row r="180" customFormat="false" ht="13.5" hidden="false" customHeight="false" outlineLevel="0" collapsed="false">
      <c r="A180" s="89"/>
      <c r="B180" s="13" t="s">
        <v>3310</v>
      </c>
      <c r="C180" s="89"/>
      <c r="D180" s="89"/>
      <c r="F180" s="88"/>
      <c r="G180" s="13" t="s">
        <v>3129</v>
      </c>
      <c r="H180" s="88"/>
      <c r="J180" s="13" t="n">
        <v>40</v>
      </c>
      <c r="K180" s="13" t="s">
        <v>197</v>
      </c>
    </row>
    <row r="181" customFormat="false" ht="13.5" hidden="false" customHeight="false" outlineLevel="0" collapsed="false">
      <c r="A181" s="89"/>
      <c r="B181" s="13" t="s">
        <v>3311</v>
      </c>
      <c r="C181" s="89"/>
      <c r="D181" s="89"/>
      <c r="F181" s="88"/>
      <c r="G181" s="13" t="s">
        <v>3129</v>
      </c>
      <c r="H181" s="88"/>
      <c r="J181" s="13" t="n">
        <v>40</v>
      </c>
      <c r="K181" s="13" t="s">
        <v>197</v>
      </c>
    </row>
    <row r="182" customFormat="false" ht="13.5" hidden="false" customHeight="false" outlineLevel="0" collapsed="false">
      <c r="A182" s="89"/>
      <c r="B182" s="13" t="s">
        <v>3312</v>
      </c>
      <c r="C182" s="89"/>
      <c r="D182" s="89"/>
      <c r="F182" s="88"/>
      <c r="G182" s="13" t="s">
        <v>3129</v>
      </c>
      <c r="H182" s="88"/>
      <c r="J182" s="13" t="n">
        <v>40</v>
      </c>
      <c r="K182" s="13" t="s">
        <v>195</v>
      </c>
    </row>
    <row r="183" customFormat="false" ht="13.5" hidden="false" customHeight="false" outlineLevel="0" collapsed="false">
      <c r="A183" s="89"/>
      <c r="B183" s="13" t="s">
        <v>3313</v>
      </c>
      <c r="C183" s="89"/>
      <c r="D183" s="89"/>
      <c r="F183" s="88"/>
      <c r="G183" s="13" t="s">
        <v>3129</v>
      </c>
      <c r="H183" s="88"/>
      <c r="J183" s="13" t="n">
        <v>40</v>
      </c>
      <c r="K183" s="13" t="s">
        <v>197</v>
      </c>
    </row>
    <row r="184" customFormat="false" ht="13.5" hidden="false" customHeight="false" outlineLevel="0" collapsed="false">
      <c r="A184" s="89"/>
      <c r="B184" s="13" t="s">
        <v>3314</v>
      </c>
      <c r="C184" s="89"/>
      <c r="D184" s="89"/>
      <c r="F184" s="88"/>
      <c r="G184" s="13" t="s">
        <v>3129</v>
      </c>
      <c r="H184" s="88"/>
      <c r="J184" s="13" t="n">
        <v>40</v>
      </c>
      <c r="K184" s="13" t="s">
        <v>190</v>
      </c>
    </row>
    <row r="185" customFormat="false" ht="13.5" hidden="false" customHeight="false" outlineLevel="0" collapsed="false">
      <c r="A185" s="89"/>
      <c r="B185" s="13" t="s">
        <v>3315</v>
      </c>
      <c r="C185" s="89"/>
      <c r="D185" s="89"/>
      <c r="F185" s="88"/>
      <c r="G185" s="13" t="s">
        <v>3129</v>
      </c>
      <c r="H185" s="88"/>
      <c r="J185" s="13" t="n">
        <v>40</v>
      </c>
      <c r="K185" s="13" t="s">
        <v>197</v>
      </c>
    </row>
    <row r="186" customFormat="false" ht="13.5" hidden="false" customHeight="false" outlineLevel="0" collapsed="false">
      <c r="A186" s="89"/>
      <c r="B186" s="13" t="s">
        <v>3316</v>
      </c>
      <c r="C186" s="89"/>
      <c r="D186" s="89"/>
      <c r="F186" s="88"/>
      <c r="G186" s="13" t="s">
        <v>3129</v>
      </c>
      <c r="H186" s="88"/>
      <c r="J186" s="13" t="n">
        <v>40</v>
      </c>
      <c r="K186" s="13" t="s">
        <v>197</v>
      </c>
    </row>
    <row r="187" customFormat="false" ht="13.5" hidden="false" customHeight="false" outlineLevel="0" collapsed="false">
      <c r="A187" s="89"/>
      <c r="B187" s="13" t="s">
        <v>3317</v>
      </c>
      <c r="C187" s="89"/>
      <c r="D187" s="89"/>
      <c r="F187" s="88"/>
      <c r="G187" s="13" t="s">
        <v>3129</v>
      </c>
      <c r="H187" s="88"/>
      <c r="J187" s="13" t="n">
        <v>40</v>
      </c>
      <c r="K187" s="13" t="s">
        <v>197</v>
      </c>
    </row>
    <row r="188" customFormat="false" ht="13.5" hidden="false" customHeight="false" outlineLevel="0" collapsed="false">
      <c r="A188" s="89"/>
      <c r="B188" s="13" t="s">
        <v>3318</v>
      </c>
      <c r="C188" s="89"/>
      <c r="D188" s="89"/>
      <c r="F188" s="88"/>
      <c r="G188" s="13" t="s">
        <v>3129</v>
      </c>
      <c r="H188" s="88"/>
      <c r="J188" s="13" t="n">
        <v>40</v>
      </c>
      <c r="K188" s="13" t="s">
        <v>197</v>
      </c>
    </row>
    <row r="189" customFormat="false" ht="13.5" hidden="false" customHeight="false" outlineLevel="0" collapsed="false">
      <c r="A189" s="89"/>
      <c r="B189" s="13" t="s">
        <v>3319</v>
      </c>
      <c r="C189" s="89"/>
      <c r="D189" s="89"/>
      <c r="F189" s="88"/>
      <c r="G189" s="13" t="s">
        <v>3129</v>
      </c>
      <c r="H189" s="88"/>
      <c r="J189" s="13" t="n">
        <v>40</v>
      </c>
      <c r="K189" s="13" t="s">
        <v>197</v>
      </c>
    </row>
    <row r="190" customFormat="false" ht="13.5" hidden="false" customHeight="false" outlineLevel="0" collapsed="false">
      <c r="A190" s="89"/>
      <c r="B190" s="13" t="s">
        <v>3320</v>
      </c>
      <c r="C190" s="89"/>
      <c r="D190" s="89"/>
      <c r="F190" s="88"/>
      <c r="G190" s="13" t="s">
        <v>3129</v>
      </c>
      <c r="H190" s="88"/>
      <c r="J190" s="13" t="n">
        <v>40</v>
      </c>
      <c r="K190" s="13" t="s">
        <v>195</v>
      </c>
    </row>
    <row r="191" customFormat="false" ht="13.5" hidden="false" customHeight="false" outlineLevel="0" collapsed="false">
      <c r="A191" s="89"/>
      <c r="B191" s="13" t="s">
        <v>3321</v>
      </c>
      <c r="C191" s="89"/>
      <c r="D191" s="89"/>
      <c r="F191" s="88"/>
      <c r="G191" s="13" t="s">
        <v>3129</v>
      </c>
      <c r="H191" s="88"/>
      <c r="J191" s="13" t="n">
        <v>40</v>
      </c>
      <c r="K191" s="13" t="s">
        <v>197</v>
      </c>
    </row>
    <row r="192" customFormat="false" ht="13.5" hidden="false" customHeight="false" outlineLevel="0" collapsed="false">
      <c r="A192" s="89"/>
      <c r="B192" s="13" t="s">
        <v>3322</v>
      </c>
      <c r="C192" s="89"/>
      <c r="D192" s="89"/>
      <c r="F192" s="88"/>
      <c r="G192" s="13" t="s">
        <v>3129</v>
      </c>
      <c r="H192" s="88"/>
      <c r="J192" s="13" t="n">
        <v>40</v>
      </c>
      <c r="K192" s="13" t="s">
        <v>199</v>
      </c>
    </row>
    <row r="193" customFormat="false" ht="13.5" hidden="false" customHeight="false" outlineLevel="0" collapsed="false">
      <c r="A193" s="89"/>
      <c r="B193" s="13" t="s">
        <v>3323</v>
      </c>
      <c r="C193" s="89"/>
      <c r="D193" s="89"/>
      <c r="F193" s="88"/>
      <c r="G193" s="13" t="s">
        <v>3129</v>
      </c>
      <c r="H193" s="88"/>
      <c r="J193" s="13" t="n">
        <v>40</v>
      </c>
      <c r="K193" s="13" t="s">
        <v>197</v>
      </c>
    </row>
    <row r="194" customFormat="false" ht="13.5" hidden="false" customHeight="false" outlineLevel="0" collapsed="false">
      <c r="A194" s="89"/>
      <c r="B194" s="13" t="s">
        <v>348</v>
      </c>
      <c r="C194" s="89"/>
      <c r="D194" s="89"/>
      <c r="F194" s="88"/>
      <c r="G194" s="13" t="s">
        <v>3129</v>
      </c>
      <c r="H194" s="88"/>
      <c r="J194" s="13" t="n">
        <v>40</v>
      </c>
      <c r="K194" s="13" t="s">
        <v>195</v>
      </c>
    </row>
    <row r="195" customFormat="false" ht="13.5" hidden="false" customHeight="false" outlineLevel="0" collapsed="false">
      <c r="A195" s="89"/>
      <c r="B195" s="13" t="s">
        <v>3324</v>
      </c>
      <c r="C195" s="89"/>
      <c r="D195" s="89"/>
      <c r="F195" s="88"/>
      <c r="G195" s="13" t="s">
        <v>3129</v>
      </c>
      <c r="H195" s="88"/>
      <c r="J195" s="13" t="n">
        <v>40</v>
      </c>
      <c r="K195" s="13" t="s">
        <v>195</v>
      </c>
    </row>
    <row r="196" customFormat="false" ht="13.5" hidden="false" customHeight="false" outlineLevel="0" collapsed="false">
      <c r="A196" s="89"/>
      <c r="B196" s="13" t="s">
        <v>3325</v>
      </c>
      <c r="C196" s="89"/>
      <c r="D196" s="89"/>
      <c r="F196" s="88"/>
      <c r="G196" s="13" t="s">
        <v>3129</v>
      </c>
      <c r="H196" s="88"/>
      <c r="J196" s="13" t="n">
        <v>40</v>
      </c>
      <c r="K196" s="13" t="s">
        <v>3133</v>
      </c>
    </row>
    <row r="197" customFormat="false" ht="13.5" hidden="false" customHeight="false" outlineLevel="0" collapsed="false">
      <c r="A197" s="89"/>
      <c r="B197" s="13" t="s">
        <v>3326</v>
      </c>
      <c r="C197" s="89"/>
      <c r="D197" s="89"/>
      <c r="F197" s="88"/>
      <c r="G197" s="13" t="s">
        <v>3129</v>
      </c>
      <c r="H197" s="88"/>
      <c r="J197" s="13" t="n">
        <v>40</v>
      </c>
      <c r="K197" s="13" t="s">
        <v>190</v>
      </c>
    </row>
    <row r="198" customFormat="false" ht="13.5" hidden="false" customHeight="false" outlineLevel="0" collapsed="false">
      <c r="A198" s="89"/>
      <c r="B198" s="13" t="s">
        <v>3327</v>
      </c>
      <c r="C198" s="89"/>
      <c r="D198" s="89"/>
      <c r="F198" s="88"/>
      <c r="G198" s="13" t="s">
        <v>3129</v>
      </c>
      <c r="H198" s="88"/>
      <c r="J198" s="13" t="n">
        <v>40</v>
      </c>
      <c r="K198" s="13" t="s">
        <v>195</v>
      </c>
    </row>
    <row r="199" customFormat="false" ht="13.5" hidden="false" customHeight="false" outlineLevel="0" collapsed="false">
      <c r="A199" s="89"/>
      <c r="B199" s="13" t="s">
        <v>3328</v>
      </c>
      <c r="C199" s="89"/>
      <c r="D199" s="89"/>
      <c r="F199" s="88"/>
      <c r="G199" s="13" t="s">
        <v>3129</v>
      </c>
      <c r="H199" s="88"/>
      <c r="J199" s="13" t="n">
        <v>40</v>
      </c>
      <c r="K199" s="13" t="s">
        <v>332</v>
      </c>
    </row>
    <row r="200" customFormat="false" ht="13.5" hidden="false" customHeight="false" outlineLevel="0" collapsed="false">
      <c r="A200" s="89"/>
      <c r="B200" s="13" t="s">
        <v>3329</v>
      </c>
      <c r="C200" s="89"/>
      <c r="D200" s="89"/>
      <c r="F200" s="88"/>
      <c r="G200" s="13" t="s">
        <v>3129</v>
      </c>
      <c r="H200" s="88"/>
      <c r="J200" s="13" t="n">
        <v>40</v>
      </c>
      <c r="K200" s="13" t="s">
        <v>332</v>
      </c>
    </row>
    <row r="201" customFormat="false" ht="13.5" hidden="false" customHeight="false" outlineLevel="0" collapsed="false">
      <c r="A201" s="89"/>
      <c r="B201" s="13" t="s">
        <v>3330</v>
      </c>
      <c r="C201" s="89"/>
      <c r="D201" s="89"/>
      <c r="F201" s="88"/>
      <c r="G201" s="13" t="s">
        <v>3129</v>
      </c>
      <c r="H201" s="88"/>
      <c r="J201" s="13" t="n">
        <v>40</v>
      </c>
      <c r="K201" s="13" t="s">
        <v>197</v>
      </c>
    </row>
    <row r="202" customFormat="false" ht="13.5" hidden="false" customHeight="false" outlineLevel="0" collapsed="false">
      <c r="A202" s="89"/>
      <c r="B202" s="13" t="s">
        <v>3331</v>
      </c>
      <c r="C202" s="89"/>
      <c r="D202" s="89"/>
      <c r="F202" s="88"/>
      <c r="G202" s="13" t="s">
        <v>3129</v>
      </c>
      <c r="H202" s="88"/>
      <c r="J202" s="13" t="n">
        <v>40</v>
      </c>
      <c r="K202" s="13" t="s">
        <v>3133</v>
      </c>
    </row>
    <row r="203" customFormat="false" ht="13.5" hidden="false" customHeight="false" outlineLevel="0" collapsed="false">
      <c r="A203" s="89"/>
      <c r="B203" s="13" t="s">
        <v>3332</v>
      </c>
      <c r="C203" s="89"/>
      <c r="D203" s="89"/>
      <c r="F203" s="88"/>
      <c r="G203" s="13" t="s">
        <v>3129</v>
      </c>
      <c r="H203" s="88"/>
      <c r="J203" s="13" t="n">
        <v>40</v>
      </c>
      <c r="K203" s="13" t="s">
        <v>3145</v>
      </c>
    </row>
    <row r="204" customFormat="false" ht="13.5" hidden="false" customHeight="false" outlineLevel="0" collapsed="false">
      <c r="A204" s="89"/>
      <c r="B204" s="13" t="s">
        <v>3333</v>
      </c>
      <c r="C204" s="89"/>
      <c r="D204" s="89"/>
      <c r="F204" s="88"/>
      <c r="G204" s="13" t="s">
        <v>3129</v>
      </c>
      <c r="H204" s="88"/>
      <c r="J204" s="13" t="n">
        <v>40</v>
      </c>
      <c r="K204" s="13" t="s">
        <v>332</v>
      </c>
    </row>
    <row r="205" customFormat="false" ht="13.5" hidden="false" customHeight="false" outlineLevel="0" collapsed="false">
      <c r="A205" s="89"/>
      <c r="B205" s="13" t="s">
        <v>3334</v>
      </c>
      <c r="C205" s="89"/>
      <c r="D205" s="89"/>
      <c r="F205" s="88"/>
      <c r="G205" s="13" t="s">
        <v>3129</v>
      </c>
      <c r="H205" s="88"/>
      <c r="J205" s="13" t="n">
        <v>40</v>
      </c>
      <c r="K205" s="13" t="s">
        <v>190</v>
      </c>
    </row>
    <row r="206" customFormat="false" ht="13.5" hidden="false" customHeight="false" outlineLevel="0" collapsed="false">
      <c r="A206" s="89"/>
      <c r="B206" s="13" t="s">
        <v>3335</v>
      </c>
      <c r="C206" s="89"/>
      <c r="D206" s="89"/>
      <c r="F206" s="88"/>
      <c r="G206" s="13" t="s">
        <v>3129</v>
      </c>
      <c r="H206" s="88"/>
      <c r="J206" s="13" t="n">
        <v>40</v>
      </c>
      <c r="K206" s="13" t="s">
        <v>197</v>
      </c>
    </row>
    <row r="207" customFormat="false" ht="13.5" hidden="false" customHeight="false" outlineLevel="0" collapsed="false">
      <c r="A207" s="89"/>
      <c r="B207" s="13" t="s">
        <v>3336</v>
      </c>
      <c r="C207" s="89"/>
      <c r="D207" s="89"/>
      <c r="F207" s="88"/>
      <c r="G207" s="13" t="s">
        <v>3129</v>
      </c>
      <c r="H207" s="88"/>
      <c r="J207" s="13" t="n">
        <v>30</v>
      </c>
      <c r="K207" s="13" t="s">
        <v>197</v>
      </c>
    </row>
    <row r="208" customFormat="false" ht="13.5" hidden="false" customHeight="false" outlineLevel="0" collapsed="false">
      <c r="A208" s="89"/>
      <c r="B208" s="13" t="s">
        <v>3337</v>
      </c>
      <c r="C208" s="89"/>
      <c r="D208" s="89"/>
      <c r="F208" s="88"/>
      <c r="G208" s="13" t="s">
        <v>3129</v>
      </c>
      <c r="H208" s="88"/>
      <c r="J208" s="13" t="n">
        <v>40</v>
      </c>
      <c r="K208" s="13" t="s">
        <v>332</v>
      </c>
    </row>
    <row r="209" customFormat="false" ht="13.5" hidden="false" customHeight="false" outlineLevel="0" collapsed="false">
      <c r="A209" s="89"/>
      <c r="B209" s="13" t="s">
        <v>3338</v>
      </c>
      <c r="C209" s="89"/>
      <c r="D209" s="89"/>
      <c r="F209" s="88"/>
      <c r="G209" s="13" t="s">
        <v>3129</v>
      </c>
      <c r="H209" s="88"/>
      <c r="J209" s="13" t="n">
        <v>40</v>
      </c>
      <c r="K209" s="13" t="s">
        <v>195</v>
      </c>
    </row>
    <row r="210" customFormat="false" ht="13.5" hidden="false" customHeight="false" outlineLevel="0" collapsed="false">
      <c r="A210" s="89"/>
      <c r="B210" s="13" t="s">
        <v>3339</v>
      </c>
      <c r="C210" s="89"/>
      <c r="D210" s="89"/>
      <c r="F210" s="88"/>
      <c r="G210" s="13" t="s">
        <v>3129</v>
      </c>
      <c r="H210" s="88"/>
      <c r="J210" s="13" t="n">
        <v>40</v>
      </c>
      <c r="K210" s="13" t="s">
        <v>332</v>
      </c>
    </row>
    <row r="211" customFormat="false" ht="13.5" hidden="false" customHeight="false" outlineLevel="0" collapsed="false">
      <c r="A211" s="89"/>
      <c r="B211" s="13" t="s">
        <v>3340</v>
      </c>
      <c r="C211" s="89"/>
      <c r="D211" s="89"/>
      <c r="F211" s="88"/>
      <c r="G211" s="13" t="s">
        <v>3129</v>
      </c>
      <c r="H211" s="88"/>
      <c r="J211" s="13" t="n">
        <v>40</v>
      </c>
      <c r="K211" s="13" t="s">
        <v>332</v>
      </c>
    </row>
    <row r="212" customFormat="false" ht="13.5" hidden="false" customHeight="false" outlineLevel="0" collapsed="false">
      <c r="A212" s="89"/>
      <c r="B212" s="13" t="s">
        <v>3341</v>
      </c>
      <c r="C212" s="89"/>
      <c r="D212" s="89"/>
      <c r="F212" s="88"/>
      <c r="G212" s="13" t="s">
        <v>3129</v>
      </c>
      <c r="H212" s="88"/>
      <c r="J212" s="13" t="n">
        <v>40</v>
      </c>
      <c r="K212" s="13" t="s">
        <v>195</v>
      </c>
    </row>
    <row r="213" customFormat="false" ht="13.5" hidden="false" customHeight="false" outlineLevel="0" collapsed="false">
      <c r="A213" s="89"/>
      <c r="B213" s="13" t="s">
        <v>3342</v>
      </c>
      <c r="C213" s="89"/>
      <c r="D213" s="89"/>
      <c r="F213" s="88"/>
      <c r="G213" s="13" t="s">
        <v>3129</v>
      </c>
      <c r="H213" s="88"/>
      <c r="J213" s="13" t="n">
        <v>40</v>
      </c>
      <c r="K213" s="13" t="s">
        <v>735</v>
      </c>
    </row>
    <row r="214" customFormat="false" ht="13.5" hidden="false" customHeight="false" outlineLevel="0" collapsed="false">
      <c r="A214" s="89"/>
      <c r="B214" s="13" t="s">
        <v>3343</v>
      </c>
      <c r="C214" s="89"/>
      <c r="D214" s="89"/>
      <c r="F214" s="88"/>
      <c r="G214" s="13" t="s">
        <v>3129</v>
      </c>
      <c r="H214" s="88"/>
      <c r="J214" s="13" t="n">
        <v>40</v>
      </c>
      <c r="K214" s="13" t="s">
        <v>197</v>
      </c>
    </row>
    <row r="215" customFormat="false" ht="13.5" hidden="false" customHeight="false" outlineLevel="0" collapsed="false">
      <c r="A215" s="89"/>
      <c r="B215" s="13" t="s">
        <v>3344</v>
      </c>
      <c r="C215" s="89"/>
      <c r="D215" s="89"/>
      <c r="F215" s="88"/>
      <c r="G215" s="13" t="s">
        <v>3129</v>
      </c>
      <c r="H215" s="88"/>
      <c r="J215" s="13" t="n">
        <v>40</v>
      </c>
      <c r="K215" s="13" t="s">
        <v>195</v>
      </c>
    </row>
    <row r="216" customFormat="false" ht="13.5" hidden="false" customHeight="false" outlineLevel="0" collapsed="false">
      <c r="A216" s="89"/>
      <c r="B216" s="13" t="s">
        <v>3345</v>
      </c>
      <c r="C216" s="89"/>
      <c r="D216" s="89"/>
      <c r="F216" s="88"/>
      <c r="G216" s="13" t="s">
        <v>3129</v>
      </c>
      <c r="H216" s="88"/>
      <c r="J216" s="13" t="n">
        <v>40</v>
      </c>
      <c r="K216" s="13" t="s">
        <v>197</v>
      </c>
    </row>
    <row r="217" customFormat="false" ht="13.5" hidden="false" customHeight="false" outlineLevel="0" collapsed="false">
      <c r="A217" s="89"/>
      <c r="B217" s="13" t="s">
        <v>3346</v>
      </c>
      <c r="C217" s="89"/>
      <c r="D217" s="89"/>
      <c r="F217" s="88"/>
      <c r="G217" s="13" t="s">
        <v>3129</v>
      </c>
      <c r="H217" s="88"/>
      <c r="J217" s="13" t="n">
        <v>40</v>
      </c>
      <c r="K217" s="13" t="s">
        <v>197</v>
      </c>
    </row>
    <row r="218" customFormat="false" ht="13.5" hidden="false" customHeight="false" outlineLevel="0" collapsed="false">
      <c r="A218" s="89"/>
      <c r="B218" s="13" t="s">
        <v>3347</v>
      </c>
      <c r="C218" s="89"/>
      <c r="D218" s="89"/>
      <c r="F218" s="88"/>
      <c r="G218" s="13" t="s">
        <v>3129</v>
      </c>
      <c r="H218" s="88"/>
      <c r="J218" s="13" t="n">
        <v>20</v>
      </c>
      <c r="K218" s="13" t="s">
        <v>197</v>
      </c>
    </row>
    <row r="219" customFormat="false" ht="13.5" hidden="false" customHeight="false" outlineLevel="0" collapsed="false">
      <c r="A219" s="89"/>
      <c r="B219" s="13" t="s">
        <v>3348</v>
      </c>
      <c r="C219" s="89"/>
      <c r="D219" s="89"/>
      <c r="F219" s="88"/>
      <c r="G219" s="13" t="s">
        <v>3129</v>
      </c>
      <c r="H219" s="88"/>
      <c r="J219" s="13" t="n">
        <v>40</v>
      </c>
      <c r="K219" s="13" t="s">
        <v>195</v>
      </c>
    </row>
    <row r="220" customFormat="false" ht="13.5" hidden="false" customHeight="false" outlineLevel="0" collapsed="false">
      <c r="A220" s="89"/>
      <c r="B220" s="13" t="s">
        <v>3349</v>
      </c>
      <c r="C220" s="89"/>
      <c r="D220" s="89"/>
      <c r="F220" s="88"/>
      <c r="G220" s="13" t="s">
        <v>3129</v>
      </c>
      <c r="H220" s="88"/>
      <c r="J220" s="13" t="n">
        <v>40</v>
      </c>
      <c r="K220" s="13" t="s">
        <v>197</v>
      </c>
    </row>
    <row r="221" customFormat="false" ht="13.5" hidden="false" customHeight="false" outlineLevel="0" collapsed="false">
      <c r="A221" s="89"/>
      <c r="B221" s="13" t="s">
        <v>3350</v>
      </c>
      <c r="C221" s="89"/>
      <c r="D221" s="89"/>
      <c r="F221" s="88"/>
      <c r="G221" s="13" t="s">
        <v>3129</v>
      </c>
      <c r="H221" s="88"/>
      <c r="J221" s="13" t="n">
        <v>25</v>
      </c>
      <c r="K221" s="13" t="s">
        <v>190</v>
      </c>
    </row>
    <row r="222" customFormat="false" ht="13.5" hidden="false" customHeight="false" outlineLevel="0" collapsed="false">
      <c r="A222" s="89"/>
      <c r="B222" s="13" t="s">
        <v>3351</v>
      </c>
      <c r="C222" s="89"/>
      <c r="D222" s="89"/>
      <c r="F222" s="88"/>
      <c r="G222" s="13" t="s">
        <v>3129</v>
      </c>
      <c r="H222" s="88"/>
      <c r="J222" s="13" t="n">
        <v>40</v>
      </c>
      <c r="K222" s="13" t="s">
        <v>197</v>
      </c>
    </row>
    <row r="223" customFormat="false" ht="13.5" hidden="false" customHeight="false" outlineLevel="0" collapsed="false">
      <c r="A223" s="89"/>
      <c r="B223" s="13" t="s">
        <v>3352</v>
      </c>
      <c r="C223" s="89"/>
      <c r="D223" s="89"/>
      <c r="F223" s="88"/>
      <c r="G223" s="13" t="s">
        <v>3129</v>
      </c>
      <c r="H223" s="88"/>
      <c r="J223" s="13" t="n">
        <v>40</v>
      </c>
      <c r="K223" s="13" t="s">
        <v>195</v>
      </c>
    </row>
    <row r="224" customFormat="false" ht="13.5" hidden="false" customHeight="false" outlineLevel="0" collapsed="false">
      <c r="A224" s="89"/>
      <c r="B224" s="13" t="s">
        <v>3353</v>
      </c>
      <c r="C224" s="89"/>
      <c r="D224" s="89"/>
      <c r="F224" s="88"/>
      <c r="G224" s="13" t="s">
        <v>3129</v>
      </c>
      <c r="H224" s="88"/>
      <c r="J224" s="13" t="n">
        <v>40</v>
      </c>
      <c r="K224" s="13" t="s">
        <v>3133</v>
      </c>
    </row>
    <row r="225" customFormat="false" ht="13.5" hidden="false" customHeight="false" outlineLevel="0" collapsed="false">
      <c r="A225" s="89"/>
      <c r="B225" s="13" t="s">
        <v>3354</v>
      </c>
      <c r="C225" s="89"/>
      <c r="D225" s="89"/>
      <c r="F225" s="88"/>
      <c r="G225" s="13" t="s">
        <v>3129</v>
      </c>
      <c r="H225" s="88"/>
      <c r="J225" s="13" t="n">
        <v>40</v>
      </c>
      <c r="K225" s="13" t="s">
        <v>197</v>
      </c>
    </row>
    <row r="226" customFormat="false" ht="13.5" hidden="false" customHeight="false" outlineLevel="0" collapsed="false">
      <c r="A226" s="89"/>
      <c r="B226" s="13" t="s">
        <v>3355</v>
      </c>
      <c r="C226" s="89"/>
      <c r="D226" s="89"/>
      <c r="F226" s="88"/>
      <c r="G226" s="13" t="s">
        <v>3129</v>
      </c>
      <c r="H226" s="88"/>
      <c r="J226" s="13" t="n">
        <v>40</v>
      </c>
      <c r="K226" s="13" t="s">
        <v>195</v>
      </c>
    </row>
    <row r="227" customFormat="false" ht="13.5" hidden="false" customHeight="false" outlineLevel="0" collapsed="false">
      <c r="A227" s="89"/>
      <c r="B227" s="13" t="s">
        <v>3356</v>
      </c>
      <c r="C227" s="89"/>
      <c r="D227" s="89"/>
      <c r="F227" s="88"/>
      <c r="G227" s="13" t="s">
        <v>3129</v>
      </c>
      <c r="H227" s="88"/>
      <c r="J227" s="13" t="n">
        <v>40</v>
      </c>
      <c r="K227" s="13" t="s">
        <v>195</v>
      </c>
    </row>
    <row r="228" customFormat="false" ht="13.5" hidden="false" customHeight="false" outlineLevel="0" collapsed="false">
      <c r="A228" s="89"/>
      <c r="B228" s="13" t="s">
        <v>3357</v>
      </c>
      <c r="C228" s="89"/>
      <c r="D228" s="89"/>
      <c r="F228" s="88"/>
      <c r="G228" s="13" t="s">
        <v>3129</v>
      </c>
      <c r="H228" s="88"/>
      <c r="J228" s="13" t="n">
        <v>40</v>
      </c>
      <c r="K228" s="13" t="s">
        <v>190</v>
      </c>
    </row>
    <row r="229" customFormat="false" ht="13.5" hidden="false" customHeight="false" outlineLevel="0" collapsed="false">
      <c r="A229" s="89"/>
      <c r="B229" s="13" t="s">
        <v>3358</v>
      </c>
      <c r="C229" s="89"/>
      <c r="D229" s="89"/>
      <c r="F229" s="88"/>
      <c r="G229" s="13" t="s">
        <v>3129</v>
      </c>
      <c r="H229" s="88"/>
      <c r="J229" s="13" t="n">
        <v>40</v>
      </c>
      <c r="K229" s="13" t="s">
        <v>195</v>
      </c>
    </row>
    <row r="230" customFormat="false" ht="13.5" hidden="false" customHeight="false" outlineLevel="0" collapsed="false">
      <c r="A230" s="89"/>
      <c r="B230" s="13" t="s">
        <v>3359</v>
      </c>
      <c r="C230" s="89"/>
      <c r="D230" s="89"/>
      <c r="F230" s="88"/>
      <c r="G230" s="13" t="s">
        <v>3129</v>
      </c>
      <c r="H230" s="88"/>
      <c r="J230" s="13" t="n">
        <v>40</v>
      </c>
      <c r="K230" s="13" t="s">
        <v>195</v>
      </c>
    </row>
    <row r="231" customFormat="false" ht="13.5" hidden="false" customHeight="false" outlineLevel="0" collapsed="false">
      <c r="A231" s="89"/>
      <c r="B231" s="13" t="s">
        <v>3360</v>
      </c>
      <c r="C231" s="89"/>
      <c r="D231" s="89"/>
      <c r="F231" s="88"/>
      <c r="G231" s="13" t="s">
        <v>3129</v>
      </c>
      <c r="H231" s="88"/>
      <c r="J231" s="13" t="n">
        <v>40</v>
      </c>
      <c r="K231" s="13" t="s">
        <v>197</v>
      </c>
    </row>
    <row r="232" customFormat="false" ht="13.5" hidden="false" customHeight="false" outlineLevel="0" collapsed="false">
      <c r="A232" s="89"/>
      <c r="B232" s="13" t="s">
        <v>3361</v>
      </c>
      <c r="C232" s="89"/>
      <c r="D232" s="89"/>
      <c r="F232" s="88"/>
      <c r="G232" s="13" t="s">
        <v>3129</v>
      </c>
      <c r="H232" s="88"/>
      <c r="J232" s="13" t="n">
        <v>40</v>
      </c>
      <c r="K232" s="13" t="s">
        <v>195</v>
      </c>
    </row>
    <row r="233" customFormat="false" ht="13.5" hidden="false" customHeight="false" outlineLevel="0" collapsed="false">
      <c r="A233" s="89"/>
      <c r="B233" s="13" t="s">
        <v>3362</v>
      </c>
      <c r="C233" s="89"/>
      <c r="D233" s="89"/>
      <c r="F233" s="88"/>
      <c r="G233" s="13" t="s">
        <v>3129</v>
      </c>
      <c r="H233" s="88"/>
      <c r="J233" s="13" t="n">
        <v>40</v>
      </c>
      <c r="K233" s="13" t="s">
        <v>3133</v>
      </c>
    </row>
    <row r="234" customFormat="false" ht="13.5" hidden="false" customHeight="false" outlineLevel="0" collapsed="false">
      <c r="A234" s="89"/>
      <c r="B234" s="13" t="s">
        <v>3363</v>
      </c>
      <c r="C234" s="89"/>
      <c r="D234" s="89"/>
      <c r="F234" s="88"/>
      <c r="G234" s="13" t="s">
        <v>3129</v>
      </c>
      <c r="H234" s="88"/>
      <c r="J234" s="13" t="n">
        <v>40</v>
      </c>
      <c r="K234" s="13" t="s">
        <v>197</v>
      </c>
    </row>
    <row r="235" customFormat="false" ht="13.5" hidden="false" customHeight="false" outlineLevel="0" collapsed="false">
      <c r="A235" s="89"/>
      <c r="B235" s="13" t="s">
        <v>3364</v>
      </c>
      <c r="C235" s="89"/>
      <c r="D235" s="89"/>
      <c r="F235" s="88"/>
      <c r="G235" s="13" t="s">
        <v>3129</v>
      </c>
      <c r="H235" s="88"/>
      <c r="J235" s="13" t="n">
        <v>40</v>
      </c>
      <c r="K235" s="13" t="s">
        <v>190</v>
      </c>
    </row>
    <row r="236" customFormat="false" ht="13.5" hidden="false" customHeight="false" outlineLevel="0" collapsed="false">
      <c r="A236" s="89"/>
      <c r="B236" s="13" t="s">
        <v>3365</v>
      </c>
      <c r="C236" s="89"/>
      <c r="D236" s="89"/>
      <c r="F236" s="88"/>
      <c r="G236" s="13" t="s">
        <v>3129</v>
      </c>
      <c r="H236" s="88"/>
      <c r="J236" s="13" t="n">
        <v>40</v>
      </c>
      <c r="K236" s="13" t="s">
        <v>197</v>
      </c>
    </row>
    <row r="237" customFormat="false" ht="13.5" hidden="false" customHeight="false" outlineLevel="0" collapsed="false">
      <c r="A237" s="89"/>
      <c r="B237" s="13" t="s">
        <v>3366</v>
      </c>
      <c r="C237" s="89"/>
      <c r="D237" s="89"/>
      <c r="F237" s="88"/>
      <c r="G237" s="13" t="s">
        <v>3129</v>
      </c>
      <c r="H237" s="88"/>
      <c r="J237" s="13" t="n">
        <v>40</v>
      </c>
      <c r="K237" s="13" t="s">
        <v>3133</v>
      </c>
    </row>
    <row r="238" customFormat="false" ht="13.5" hidden="false" customHeight="false" outlineLevel="0" collapsed="false">
      <c r="A238" s="89"/>
      <c r="B238" s="13" t="s">
        <v>3367</v>
      </c>
      <c r="C238" s="89"/>
      <c r="D238" s="89"/>
      <c r="F238" s="88"/>
      <c r="G238" s="13" t="s">
        <v>3129</v>
      </c>
      <c r="H238" s="88"/>
      <c r="J238" s="13" t="n">
        <v>40</v>
      </c>
      <c r="K238" s="13" t="s">
        <v>197</v>
      </c>
    </row>
    <row r="239" customFormat="false" ht="13.5" hidden="false" customHeight="false" outlineLevel="0" collapsed="false">
      <c r="A239" s="89"/>
      <c r="B239" s="13" t="s">
        <v>3368</v>
      </c>
      <c r="C239" s="89"/>
      <c r="D239" s="89"/>
      <c r="F239" s="88"/>
      <c r="G239" s="13" t="s">
        <v>3129</v>
      </c>
      <c r="H239" s="88"/>
      <c r="J239" s="13" t="n">
        <v>40</v>
      </c>
      <c r="K239" s="13" t="s">
        <v>197</v>
      </c>
    </row>
    <row r="240" customFormat="false" ht="13.5" hidden="false" customHeight="false" outlineLevel="0" collapsed="false">
      <c r="A240" s="89"/>
      <c r="B240" s="13" t="s">
        <v>3369</v>
      </c>
      <c r="C240" s="89"/>
      <c r="D240" s="89"/>
      <c r="F240" s="88"/>
      <c r="G240" s="13" t="s">
        <v>3129</v>
      </c>
      <c r="H240" s="88"/>
      <c r="J240" s="13" t="n">
        <v>40</v>
      </c>
      <c r="K240" s="13" t="s">
        <v>197</v>
      </c>
    </row>
    <row r="241" customFormat="false" ht="13.5" hidden="false" customHeight="false" outlineLevel="0" collapsed="false">
      <c r="A241" s="89"/>
      <c r="B241" s="13" t="s">
        <v>3370</v>
      </c>
      <c r="C241" s="89"/>
      <c r="D241" s="89"/>
      <c r="F241" s="88"/>
      <c r="G241" s="13" t="s">
        <v>3129</v>
      </c>
      <c r="H241" s="88"/>
      <c r="J241" s="13" t="n">
        <v>40</v>
      </c>
      <c r="K241" s="13" t="s">
        <v>195</v>
      </c>
    </row>
    <row r="242" customFormat="false" ht="13.5" hidden="false" customHeight="false" outlineLevel="0" collapsed="false">
      <c r="A242" s="89"/>
      <c r="B242" s="13" t="s">
        <v>3371</v>
      </c>
      <c r="C242" s="89"/>
      <c r="D242" s="89"/>
      <c r="F242" s="88"/>
      <c r="G242" s="13" t="s">
        <v>3129</v>
      </c>
      <c r="H242" s="88"/>
      <c r="J242" s="13" t="n">
        <v>40</v>
      </c>
      <c r="K242" s="13" t="s">
        <v>197</v>
      </c>
    </row>
    <row r="243" customFormat="false" ht="13.5" hidden="false" customHeight="false" outlineLevel="0" collapsed="false">
      <c r="A243" s="89"/>
      <c r="B243" s="13" t="s">
        <v>3372</v>
      </c>
      <c r="C243" s="89"/>
      <c r="D243" s="89"/>
      <c r="F243" s="88"/>
      <c r="G243" s="13" t="s">
        <v>3129</v>
      </c>
      <c r="H243" s="88"/>
      <c r="J243" s="13" t="n">
        <v>24</v>
      </c>
      <c r="K243" s="13" t="s">
        <v>197</v>
      </c>
    </row>
    <row r="244" customFormat="false" ht="13.5" hidden="false" customHeight="false" outlineLevel="0" collapsed="false">
      <c r="A244" s="89"/>
      <c r="B244" s="13" t="s">
        <v>3373</v>
      </c>
      <c r="C244" s="89"/>
      <c r="D244" s="89"/>
      <c r="F244" s="88"/>
      <c r="G244" s="13" t="s">
        <v>3129</v>
      </c>
      <c r="H244" s="88"/>
      <c r="J244" s="13" t="n">
        <v>40</v>
      </c>
      <c r="K244" s="13" t="s">
        <v>195</v>
      </c>
    </row>
    <row r="245" customFormat="false" ht="13.5" hidden="false" customHeight="false" outlineLevel="0" collapsed="false">
      <c r="A245" s="89"/>
      <c r="B245" s="13" t="s">
        <v>3374</v>
      </c>
      <c r="C245" s="89"/>
      <c r="D245" s="89"/>
      <c r="F245" s="88"/>
      <c r="G245" s="13" t="s">
        <v>3129</v>
      </c>
      <c r="H245" s="88"/>
      <c r="J245" s="13" t="n">
        <v>40</v>
      </c>
      <c r="K245" s="13" t="s">
        <v>197</v>
      </c>
    </row>
    <row r="246" customFormat="false" ht="13.5" hidden="false" customHeight="false" outlineLevel="0" collapsed="false">
      <c r="A246" s="89"/>
      <c r="B246" s="13" t="s">
        <v>3375</v>
      </c>
      <c r="C246" s="89"/>
      <c r="D246" s="89"/>
      <c r="F246" s="88"/>
      <c r="G246" s="13" t="s">
        <v>3129</v>
      </c>
      <c r="H246" s="88"/>
      <c r="J246" s="13" t="n">
        <v>40</v>
      </c>
      <c r="K246" s="13" t="s">
        <v>332</v>
      </c>
    </row>
    <row r="247" customFormat="false" ht="13.5" hidden="false" customHeight="false" outlineLevel="0" collapsed="false">
      <c r="A247" s="89"/>
      <c r="B247" s="13" t="s">
        <v>3376</v>
      </c>
      <c r="C247" s="89"/>
      <c r="D247" s="89"/>
      <c r="F247" s="88"/>
      <c r="G247" s="13" t="s">
        <v>3129</v>
      </c>
      <c r="H247" s="88"/>
      <c r="J247" s="13" t="n">
        <v>20</v>
      </c>
      <c r="K247" s="13" t="s">
        <v>195</v>
      </c>
    </row>
    <row r="248" customFormat="false" ht="13.5" hidden="false" customHeight="false" outlineLevel="0" collapsed="false">
      <c r="A248" s="89"/>
      <c r="B248" s="13" t="s">
        <v>3377</v>
      </c>
      <c r="C248" s="89"/>
      <c r="D248" s="89"/>
      <c r="F248" s="88"/>
      <c r="G248" s="13" t="s">
        <v>3129</v>
      </c>
      <c r="H248" s="88"/>
      <c r="J248" s="13" t="n">
        <v>40</v>
      </c>
      <c r="K248" s="13" t="s">
        <v>197</v>
      </c>
    </row>
    <row r="249" customFormat="false" ht="13.5" hidden="false" customHeight="false" outlineLevel="0" collapsed="false">
      <c r="A249" s="89"/>
      <c r="B249" s="13" t="s">
        <v>3378</v>
      </c>
      <c r="C249" s="89"/>
      <c r="D249" s="89"/>
      <c r="F249" s="88"/>
      <c r="G249" s="13" t="s">
        <v>3129</v>
      </c>
      <c r="H249" s="88"/>
      <c r="J249" s="13" t="n">
        <v>40</v>
      </c>
      <c r="K249" s="13" t="s">
        <v>195</v>
      </c>
    </row>
    <row r="250" customFormat="false" ht="13.5" hidden="false" customHeight="false" outlineLevel="0" collapsed="false">
      <c r="A250" s="89"/>
      <c r="B250" s="13" t="s">
        <v>3379</v>
      </c>
      <c r="C250" s="89"/>
      <c r="D250" s="89"/>
      <c r="F250" s="88"/>
      <c r="G250" s="13" t="s">
        <v>3129</v>
      </c>
      <c r="H250" s="88"/>
      <c r="J250" s="13" t="n">
        <v>40</v>
      </c>
      <c r="K250" s="13" t="s">
        <v>332</v>
      </c>
    </row>
    <row r="251" customFormat="false" ht="13.5" hidden="false" customHeight="false" outlineLevel="0" collapsed="false">
      <c r="A251" s="89"/>
      <c r="B251" s="13" t="s">
        <v>3380</v>
      </c>
      <c r="C251" s="89"/>
      <c r="D251" s="89"/>
      <c r="F251" s="88"/>
      <c r="G251" s="13" t="s">
        <v>3129</v>
      </c>
      <c r="H251" s="88"/>
      <c r="J251" s="13" t="n">
        <v>40</v>
      </c>
      <c r="K251" s="13" t="s">
        <v>197</v>
      </c>
    </row>
    <row r="252" customFormat="false" ht="13.5" hidden="false" customHeight="false" outlineLevel="0" collapsed="false">
      <c r="A252" s="89"/>
      <c r="B252" s="13" t="s">
        <v>3381</v>
      </c>
      <c r="C252" s="89"/>
      <c r="D252" s="89"/>
      <c r="F252" s="88"/>
      <c r="G252" s="13" t="s">
        <v>3129</v>
      </c>
      <c r="H252" s="88"/>
      <c r="J252" s="13" t="n">
        <v>40</v>
      </c>
      <c r="K252" s="13" t="s">
        <v>197</v>
      </c>
    </row>
    <row r="253" customFormat="false" ht="13.5" hidden="false" customHeight="false" outlineLevel="0" collapsed="false">
      <c r="A253" s="89"/>
      <c r="B253" s="13" t="s">
        <v>3382</v>
      </c>
      <c r="C253" s="89"/>
      <c r="D253" s="89"/>
      <c r="F253" s="88"/>
      <c r="G253" s="13" t="s">
        <v>3129</v>
      </c>
      <c r="H253" s="88"/>
      <c r="J253" s="13" t="n">
        <v>40</v>
      </c>
      <c r="K253" s="13" t="s">
        <v>3133</v>
      </c>
    </row>
    <row r="254" customFormat="false" ht="13.5" hidden="false" customHeight="false" outlineLevel="0" collapsed="false">
      <c r="A254" s="89"/>
      <c r="B254" s="13" t="s">
        <v>3383</v>
      </c>
      <c r="C254" s="89"/>
      <c r="D254" s="89"/>
      <c r="F254" s="88"/>
      <c r="G254" s="13" t="s">
        <v>3129</v>
      </c>
      <c r="H254" s="88"/>
      <c r="J254" s="13" t="n">
        <v>20</v>
      </c>
      <c r="K254" s="13" t="s">
        <v>197</v>
      </c>
    </row>
    <row r="255" customFormat="false" ht="13.5" hidden="false" customHeight="false" outlineLevel="0" collapsed="false">
      <c r="A255" s="89"/>
      <c r="B255" s="13" t="s">
        <v>3384</v>
      </c>
      <c r="C255" s="89"/>
      <c r="D255" s="89"/>
      <c r="F255" s="88"/>
      <c r="G255" s="13" t="s">
        <v>3129</v>
      </c>
      <c r="H255" s="88"/>
      <c r="J255" s="13" t="n">
        <v>40</v>
      </c>
      <c r="K255" s="13" t="s">
        <v>197</v>
      </c>
    </row>
    <row r="256" customFormat="false" ht="13.5" hidden="false" customHeight="false" outlineLevel="0" collapsed="false">
      <c r="A256" s="89"/>
      <c r="B256" s="13" t="s">
        <v>3385</v>
      </c>
      <c r="C256" s="89"/>
      <c r="D256" s="89"/>
      <c r="F256" s="88"/>
      <c r="G256" s="13" t="s">
        <v>3129</v>
      </c>
      <c r="H256" s="88"/>
      <c r="J256" s="13" t="n">
        <v>40</v>
      </c>
      <c r="K256" s="13" t="s">
        <v>3133</v>
      </c>
    </row>
    <row r="257" customFormat="false" ht="13.5" hidden="false" customHeight="false" outlineLevel="0" collapsed="false">
      <c r="A257" s="89"/>
      <c r="B257" s="13" t="s">
        <v>3386</v>
      </c>
      <c r="C257" s="89"/>
      <c r="D257" s="89"/>
      <c r="F257" s="88"/>
      <c r="G257" s="13" t="s">
        <v>3129</v>
      </c>
      <c r="H257" s="88"/>
      <c r="J257" s="13" t="n">
        <v>40</v>
      </c>
      <c r="K257" s="13" t="s">
        <v>195</v>
      </c>
    </row>
    <row r="258" customFormat="false" ht="13.5" hidden="false" customHeight="false" outlineLevel="0" collapsed="false">
      <c r="A258" s="89"/>
      <c r="B258" s="13" t="s">
        <v>3387</v>
      </c>
      <c r="C258" s="89"/>
      <c r="D258" s="89"/>
      <c r="F258" s="88"/>
      <c r="G258" s="13" t="s">
        <v>3129</v>
      </c>
      <c r="H258" s="88"/>
      <c r="J258" s="13" t="n">
        <v>40</v>
      </c>
      <c r="K258" s="13" t="s">
        <v>195</v>
      </c>
    </row>
    <row r="259" customFormat="false" ht="13.5" hidden="false" customHeight="false" outlineLevel="0" collapsed="false">
      <c r="A259" s="89"/>
      <c r="B259" s="13" t="s">
        <v>3388</v>
      </c>
      <c r="C259" s="89"/>
      <c r="D259" s="89"/>
      <c r="F259" s="88"/>
      <c r="G259" s="13" t="s">
        <v>3129</v>
      </c>
      <c r="H259" s="88"/>
      <c r="J259" s="13" t="n">
        <v>40</v>
      </c>
      <c r="K259" s="13" t="s">
        <v>332</v>
      </c>
    </row>
    <row r="260" customFormat="false" ht="13.5" hidden="false" customHeight="false" outlineLevel="0" collapsed="false">
      <c r="A260" s="89"/>
      <c r="B260" s="13" t="s">
        <v>3389</v>
      </c>
      <c r="C260" s="89"/>
      <c r="D260" s="89"/>
      <c r="F260" s="88"/>
      <c r="G260" s="13" t="s">
        <v>3129</v>
      </c>
      <c r="H260" s="88"/>
      <c r="J260" s="13" t="n">
        <v>40</v>
      </c>
      <c r="K260" s="13" t="s">
        <v>195</v>
      </c>
    </row>
    <row r="261" customFormat="false" ht="13.5" hidden="false" customHeight="false" outlineLevel="0" collapsed="false">
      <c r="A261" s="89"/>
      <c r="B261" s="13" t="s">
        <v>3390</v>
      </c>
      <c r="C261" s="89"/>
      <c r="D261" s="89"/>
      <c r="F261" s="88"/>
      <c r="G261" s="13" t="s">
        <v>3129</v>
      </c>
      <c r="H261" s="88"/>
      <c r="J261" s="13" t="n">
        <v>40</v>
      </c>
      <c r="K261" s="13" t="s">
        <v>197</v>
      </c>
    </row>
    <row r="262" customFormat="false" ht="13.5" hidden="false" customHeight="false" outlineLevel="0" collapsed="false">
      <c r="A262" s="89"/>
      <c r="B262" s="13" t="s">
        <v>3391</v>
      </c>
      <c r="C262" s="89"/>
      <c r="D262" s="89"/>
      <c r="F262" s="88"/>
      <c r="G262" s="13" t="s">
        <v>3129</v>
      </c>
      <c r="H262" s="88"/>
      <c r="J262" s="13" t="n">
        <v>40</v>
      </c>
      <c r="K262" s="13" t="s">
        <v>197</v>
      </c>
    </row>
    <row r="263" customFormat="false" ht="13.5" hidden="false" customHeight="false" outlineLevel="0" collapsed="false">
      <c r="A263" s="89"/>
      <c r="B263" s="13" t="s">
        <v>3392</v>
      </c>
      <c r="C263" s="89"/>
      <c r="D263" s="89"/>
      <c r="F263" s="88"/>
      <c r="G263" s="13" t="s">
        <v>3129</v>
      </c>
      <c r="H263" s="88"/>
      <c r="J263" s="13" t="n">
        <v>40</v>
      </c>
      <c r="K263" s="13" t="s">
        <v>197</v>
      </c>
    </row>
    <row r="264" customFormat="false" ht="13.5" hidden="false" customHeight="false" outlineLevel="0" collapsed="false">
      <c r="A264" s="89"/>
      <c r="B264" s="13" t="s">
        <v>3393</v>
      </c>
      <c r="C264" s="89"/>
      <c r="D264" s="89"/>
      <c r="F264" s="88"/>
      <c r="G264" s="13" t="s">
        <v>3129</v>
      </c>
      <c r="H264" s="88"/>
      <c r="J264" s="13" t="n">
        <v>40</v>
      </c>
      <c r="K264" s="13" t="s">
        <v>190</v>
      </c>
    </row>
    <row r="265" customFormat="false" ht="13.5" hidden="false" customHeight="false" outlineLevel="0" collapsed="false">
      <c r="A265" s="89"/>
      <c r="B265" s="13" t="s">
        <v>3394</v>
      </c>
      <c r="C265" s="89"/>
      <c r="D265" s="89"/>
      <c r="F265" s="88"/>
      <c r="G265" s="13" t="s">
        <v>3129</v>
      </c>
      <c r="H265" s="88"/>
      <c r="J265" s="13" t="n">
        <v>40</v>
      </c>
      <c r="K265" s="13" t="s">
        <v>332</v>
      </c>
    </row>
    <row r="266" customFormat="false" ht="13.5" hidden="false" customHeight="false" outlineLevel="0" collapsed="false">
      <c r="A266" s="89"/>
      <c r="B266" s="13" t="s">
        <v>3395</v>
      </c>
      <c r="C266" s="89"/>
      <c r="D266" s="89"/>
      <c r="F266" s="88"/>
      <c r="G266" s="13" t="s">
        <v>3129</v>
      </c>
      <c r="H266" s="88"/>
      <c r="J266" s="13" t="n">
        <v>40</v>
      </c>
      <c r="K266" s="13" t="s">
        <v>197</v>
      </c>
    </row>
    <row r="267" customFormat="false" ht="13.5" hidden="false" customHeight="false" outlineLevel="0" collapsed="false">
      <c r="A267" s="89"/>
      <c r="B267" s="13" t="s">
        <v>3396</v>
      </c>
      <c r="C267" s="89"/>
      <c r="D267" s="89"/>
      <c r="F267" s="88"/>
      <c r="G267" s="13" t="s">
        <v>3129</v>
      </c>
      <c r="H267" s="88"/>
      <c r="J267" s="13" t="n">
        <v>40</v>
      </c>
      <c r="K267" s="13" t="s">
        <v>3133</v>
      </c>
    </row>
    <row r="268" customFormat="false" ht="13.5" hidden="false" customHeight="false" outlineLevel="0" collapsed="false">
      <c r="A268" s="89"/>
      <c r="B268" s="13" t="s">
        <v>3397</v>
      </c>
      <c r="C268" s="89"/>
      <c r="D268" s="89"/>
      <c r="F268" s="88"/>
      <c r="G268" s="13" t="s">
        <v>3129</v>
      </c>
      <c r="H268" s="88"/>
      <c r="J268" s="13" t="n">
        <v>40</v>
      </c>
      <c r="K268" s="13" t="s">
        <v>197</v>
      </c>
    </row>
    <row r="269" customFormat="false" ht="13.5" hidden="false" customHeight="false" outlineLevel="0" collapsed="false">
      <c r="A269" s="89"/>
      <c r="B269" s="13" t="s">
        <v>3398</v>
      </c>
      <c r="C269" s="89"/>
      <c r="D269" s="89"/>
      <c r="F269" s="88"/>
      <c r="G269" s="13" t="s">
        <v>3129</v>
      </c>
      <c r="H269" s="88"/>
      <c r="J269" s="13" t="n">
        <v>30</v>
      </c>
      <c r="K269" s="13" t="s">
        <v>195</v>
      </c>
    </row>
    <row r="270" customFormat="false" ht="13.5" hidden="false" customHeight="false" outlineLevel="0" collapsed="false">
      <c r="A270" s="89"/>
      <c r="B270" s="13" t="s">
        <v>3399</v>
      </c>
      <c r="C270" s="89"/>
      <c r="D270" s="89"/>
      <c r="F270" s="88"/>
      <c r="G270" s="13" t="s">
        <v>3129</v>
      </c>
      <c r="H270" s="88"/>
      <c r="J270" s="13" t="n">
        <v>40</v>
      </c>
      <c r="K270" s="13" t="s">
        <v>197</v>
      </c>
    </row>
    <row r="271" customFormat="false" ht="13.5" hidden="false" customHeight="false" outlineLevel="0" collapsed="false">
      <c r="A271" s="89"/>
      <c r="B271" s="13" t="s">
        <v>3400</v>
      </c>
      <c r="C271" s="89"/>
      <c r="D271" s="89"/>
      <c r="F271" s="88"/>
      <c r="G271" s="13" t="s">
        <v>3129</v>
      </c>
      <c r="H271" s="88"/>
      <c r="J271" s="13" t="n">
        <v>40</v>
      </c>
      <c r="K271" s="13" t="s">
        <v>3133</v>
      </c>
    </row>
    <row r="272" customFormat="false" ht="13.5" hidden="false" customHeight="false" outlineLevel="0" collapsed="false">
      <c r="A272" s="89"/>
      <c r="B272" s="13" t="s">
        <v>3401</v>
      </c>
      <c r="C272" s="89"/>
      <c r="D272" s="89"/>
      <c r="F272" s="88"/>
      <c r="G272" s="13" t="s">
        <v>3129</v>
      </c>
      <c r="H272" s="88"/>
      <c r="J272" s="13" t="n">
        <v>40</v>
      </c>
      <c r="K272" s="13" t="s">
        <v>197</v>
      </c>
    </row>
    <row r="273" customFormat="false" ht="13.5" hidden="false" customHeight="false" outlineLevel="0" collapsed="false">
      <c r="A273" s="89"/>
      <c r="B273" s="13" t="s">
        <v>3402</v>
      </c>
      <c r="C273" s="89"/>
      <c r="D273" s="89"/>
      <c r="F273" s="88"/>
      <c r="G273" s="13" t="s">
        <v>3129</v>
      </c>
      <c r="H273" s="88"/>
      <c r="J273" s="13" t="n">
        <v>40</v>
      </c>
      <c r="K273" s="13" t="s">
        <v>197</v>
      </c>
    </row>
    <row r="274" customFormat="false" ht="13.5" hidden="false" customHeight="false" outlineLevel="0" collapsed="false">
      <c r="A274" s="89"/>
      <c r="B274" s="13" t="s">
        <v>3403</v>
      </c>
      <c r="C274" s="89"/>
      <c r="D274" s="89"/>
      <c r="F274" s="88"/>
      <c r="G274" s="13" t="s">
        <v>3129</v>
      </c>
      <c r="H274" s="88"/>
      <c r="J274" s="13" t="n">
        <v>40</v>
      </c>
      <c r="K274" s="13" t="s">
        <v>197</v>
      </c>
    </row>
    <row r="275" customFormat="false" ht="13.5" hidden="false" customHeight="false" outlineLevel="0" collapsed="false">
      <c r="A275" s="89"/>
      <c r="B275" s="13" t="s">
        <v>3404</v>
      </c>
      <c r="C275" s="89"/>
      <c r="D275" s="89"/>
      <c r="F275" s="88"/>
      <c r="G275" s="13" t="s">
        <v>3129</v>
      </c>
      <c r="H275" s="88"/>
      <c r="J275" s="13" t="n">
        <v>40</v>
      </c>
      <c r="K275" s="13" t="s">
        <v>197</v>
      </c>
    </row>
    <row r="276" customFormat="false" ht="13.5" hidden="false" customHeight="false" outlineLevel="0" collapsed="false">
      <c r="A276" s="89"/>
      <c r="B276" s="13" t="s">
        <v>3405</v>
      </c>
      <c r="C276" s="89"/>
      <c r="D276" s="89"/>
      <c r="F276" s="88"/>
      <c r="G276" s="13" t="s">
        <v>3129</v>
      </c>
      <c r="H276" s="88"/>
      <c r="J276" s="13" t="n">
        <v>40</v>
      </c>
      <c r="K276" s="13" t="s">
        <v>190</v>
      </c>
    </row>
    <row r="277" customFormat="false" ht="13.5" hidden="false" customHeight="false" outlineLevel="0" collapsed="false">
      <c r="A277" s="89"/>
      <c r="B277" s="13" t="s">
        <v>3406</v>
      </c>
      <c r="C277" s="89"/>
      <c r="D277" s="89"/>
      <c r="F277" s="88"/>
      <c r="G277" s="13" t="s">
        <v>3129</v>
      </c>
      <c r="H277" s="88"/>
      <c r="J277" s="13" t="n">
        <v>40</v>
      </c>
      <c r="K277" s="13" t="s">
        <v>197</v>
      </c>
    </row>
    <row r="278" customFormat="false" ht="13.5" hidden="false" customHeight="false" outlineLevel="0" collapsed="false">
      <c r="A278" s="89"/>
      <c r="B278" s="13" t="s">
        <v>3407</v>
      </c>
      <c r="C278" s="89"/>
      <c r="D278" s="89"/>
      <c r="F278" s="88"/>
      <c r="G278" s="13" t="s">
        <v>3129</v>
      </c>
      <c r="H278" s="88"/>
      <c r="J278" s="13" t="n">
        <v>40</v>
      </c>
      <c r="K278" s="13" t="s">
        <v>197</v>
      </c>
    </row>
    <row r="279" customFormat="false" ht="13.5" hidden="false" customHeight="false" outlineLevel="0" collapsed="false">
      <c r="A279" s="89"/>
      <c r="B279" s="13" t="s">
        <v>3408</v>
      </c>
      <c r="C279" s="89"/>
      <c r="D279" s="89"/>
      <c r="F279" s="88"/>
      <c r="G279" s="13" t="s">
        <v>3129</v>
      </c>
      <c r="H279" s="88"/>
      <c r="J279" s="13" t="n">
        <v>40</v>
      </c>
      <c r="K279" s="13" t="s">
        <v>332</v>
      </c>
    </row>
    <row r="280" customFormat="false" ht="13.5" hidden="false" customHeight="false" outlineLevel="0" collapsed="false">
      <c r="A280" s="89"/>
      <c r="B280" s="13" t="s">
        <v>3409</v>
      </c>
      <c r="C280" s="89"/>
      <c r="D280" s="89"/>
      <c r="F280" s="88"/>
      <c r="G280" s="13" t="s">
        <v>3129</v>
      </c>
      <c r="H280" s="88"/>
      <c r="J280" s="13" t="n">
        <v>40</v>
      </c>
      <c r="K280" s="13" t="s">
        <v>195</v>
      </c>
    </row>
    <row r="281" customFormat="false" ht="13.5" hidden="false" customHeight="false" outlineLevel="0" collapsed="false">
      <c r="A281" s="89"/>
      <c r="B281" s="13" t="s">
        <v>3410</v>
      </c>
      <c r="C281" s="89"/>
      <c r="D281" s="89"/>
      <c r="F281" s="88"/>
      <c r="G281" s="13" t="s">
        <v>3129</v>
      </c>
      <c r="H281" s="88"/>
      <c r="J281" s="13" t="n">
        <v>40</v>
      </c>
      <c r="K281" s="13" t="s">
        <v>197</v>
      </c>
    </row>
    <row r="282" customFormat="false" ht="13.5" hidden="false" customHeight="false" outlineLevel="0" collapsed="false">
      <c r="A282" s="89"/>
      <c r="B282" s="13" t="s">
        <v>3411</v>
      </c>
      <c r="C282" s="89"/>
      <c r="D282" s="89"/>
      <c r="F282" s="88"/>
      <c r="G282" s="13" t="s">
        <v>3129</v>
      </c>
      <c r="H282" s="88"/>
      <c r="J282" s="13" t="n">
        <v>40</v>
      </c>
      <c r="K282" s="13" t="s">
        <v>190</v>
      </c>
    </row>
    <row r="283" customFormat="false" ht="13.5" hidden="false" customHeight="false" outlineLevel="0" collapsed="false">
      <c r="A283" s="89"/>
      <c r="B283" s="13" t="s">
        <v>3412</v>
      </c>
      <c r="C283" s="89"/>
      <c r="D283" s="89"/>
      <c r="F283" s="88"/>
      <c r="G283" s="13" t="s">
        <v>3129</v>
      </c>
      <c r="H283" s="88"/>
      <c r="J283" s="13" t="n">
        <v>40</v>
      </c>
      <c r="K283" s="13" t="s">
        <v>197</v>
      </c>
    </row>
    <row r="284" customFormat="false" ht="13.5" hidden="false" customHeight="false" outlineLevel="0" collapsed="false">
      <c r="A284" s="89"/>
      <c r="B284" s="13" t="s">
        <v>3413</v>
      </c>
      <c r="C284" s="89"/>
      <c r="D284" s="89"/>
      <c r="F284" s="88"/>
      <c r="G284" s="13" t="s">
        <v>3129</v>
      </c>
      <c r="H284" s="88"/>
      <c r="J284" s="13" t="n">
        <v>40</v>
      </c>
      <c r="K284" s="13" t="s">
        <v>197</v>
      </c>
    </row>
    <row r="285" customFormat="false" ht="13.5" hidden="false" customHeight="false" outlineLevel="0" collapsed="false">
      <c r="A285" s="89"/>
      <c r="B285" s="13" t="s">
        <v>3414</v>
      </c>
      <c r="C285" s="89"/>
      <c r="D285" s="89"/>
      <c r="F285" s="88"/>
      <c r="G285" s="13" t="s">
        <v>3129</v>
      </c>
      <c r="H285" s="88"/>
      <c r="J285" s="13" t="n">
        <v>40</v>
      </c>
      <c r="K285" s="13" t="s">
        <v>3133</v>
      </c>
    </row>
    <row r="286" customFormat="false" ht="13.5" hidden="false" customHeight="false" outlineLevel="0" collapsed="false">
      <c r="A286" s="89"/>
      <c r="B286" s="13" t="s">
        <v>3415</v>
      </c>
      <c r="C286" s="89"/>
      <c r="D286" s="89"/>
      <c r="F286" s="88"/>
      <c r="G286" s="13" t="s">
        <v>3129</v>
      </c>
      <c r="H286" s="88"/>
      <c r="J286" s="13" t="n">
        <v>40</v>
      </c>
      <c r="K286" s="13" t="s">
        <v>195</v>
      </c>
    </row>
    <row r="287" customFormat="false" ht="13.5" hidden="false" customHeight="false" outlineLevel="0" collapsed="false">
      <c r="A287" s="89"/>
      <c r="B287" s="13" t="s">
        <v>3416</v>
      </c>
      <c r="C287" s="89"/>
      <c r="D287" s="89"/>
      <c r="F287" s="88"/>
      <c r="G287" s="13" t="s">
        <v>3129</v>
      </c>
      <c r="H287" s="88"/>
      <c r="J287" s="13" t="n">
        <v>40</v>
      </c>
      <c r="K287" s="13" t="s">
        <v>195</v>
      </c>
    </row>
    <row r="288" customFormat="false" ht="13.5" hidden="false" customHeight="false" outlineLevel="0" collapsed="false">
      <c r="A288" s="89"/>
      <c r="B288" s="13" t="s">
        <v>3417</v>
      </c>
      <c r="C288" s="89"/>
      <c r="D288" s="89"/>
      <c r="F288" s="88"/>
      <c r="G288" s="13" t="s">
        <v>3280</v>
      </c>
      <c r="H288" s="88"/>
      <c r="J288" s="13" t="n">
        <v>40</v>
      </c>
      <c r="K288" s="13" t="s">
        <v>332</v>
      </c>
    </row>
    <row r="289" customFormat="false" ht="13.5" hidden="false" customHeight="false" outlineLevel="0" collapsed="false">
      <c r="A289" s="89"/>
      <c r="B289" s="13" t="s">
        <v>3418</v>
      </c>
      <c r="C289" s="89"/>
      <c r="D289" s="89"/>
      <c r="F289" s="88"/>
      <c r="G289" s="13" t="s">
        <v>3129</v>
      </c>
      <c r="H289" s="88"/>
      <c r="J289" s="13" t="n">
        <v>40</v>
      </c>
      <c r="K289" s="13" t="s">
        <v>197</v>
      </c>
    </row>
    <row r="290" customFormat="false" ht="13.5" hidden="false" customHeight="false" outlineLevel="0" collapsed="false">
      <c r="A290" s="89"/>
      <c r="B290" s="13" t="s">
        <v>3419</v>
      </c>
      <c r="C290" s="89"/>
      <c r="D290" s="89"/>
      <c r="F290" s="88"/>
      <c r="G290" s="13" t="s">
        <v>3129</v>
      </c>
      <c r="H290" s="88"/>
      <c r="J290" s="13" t="n">
        <v>40</v>
      </c>
      <c r="K290" s="13" t="s">
        <v>197</v>
      </c>
    </row>
    <row r="291" customFormat="false" ht="13.5" hidden="false" customHeight="false" outlineLevel="0" collapsed="false">
      <c r="A291" s="89"/>
      <c r="B291" s="13" t="s">
        <v>3420</v>
      </c>
      <c r="C291" s="89"/>
      <c r="D291" s="89"/>
      <c r="F291" s="88"/>
      <c r="G291" s="13" t="s">
        <v>3129</v>
      </c>
      <c r="H291" s="88"/>
      <c r="J291" s="13" t="n">
        <v>40</v>
      </c>
      <c r="K291" s="13" t="s">
        <v>195</v>
      </c>
    </row>
    <row r="292" customFormat="false" ht="13.5" hidden="false" customHeight="false" outlineLevel="0" collapsed="false">
      <c r="A292" s="89"/>
      <c r="B292" s="13" t="s">
        <v>3421</v>
      </c>
      <c r="C292" s="89"/>
      <c r="D292" s="89"/>
      <c r="F292" s="88"/>
      <c r="G292" s="13" t="s">
        <v>3129</v>
      </c>
      <c r="H292" s="88"/>
      <c r="J292" s="13" t="n">
        <v>40</v>
      </c>
      <c r="K292" s="13" t="s">
        <v>195</v>
      </c>
    </row>
    <row r="293" customFormat="false" ht="13.5" hidden="false" customHeight="false" outlineLevel="0" collapsed="false">
      <c r="A293" s="89"/>
      <c r="B293" s="13" t="s">
        <v>3422</v>
      </c>
      <c r="C293" s="89"/>
      <c r="D293" s="89"/>
      <c r="F293" s="88"/>
      <c r="G293" s="13" t="s">
        <v>3129</v>
      </c>
      <c r="H293" s="88"/>
      <c r="J293" s="13" t="n">
        <v>40</v>
      </c>
      <c r="K293" s="13" t="s">
        <v>3133</v>
      </c>
    </row>
    <row r="294" customFormat="false" ht="13.5" hidden="false" customHeight="false" outlineLevel="0" collapsed="false">
      <c r="A294" s="89"/>
      <c r="B294" s="13" t="s">
        <v>3423</v>
      </c>
      <c r="C294" s="89"/>
      <c r="D294" s="89"/>
      <c r="F294" s="88"/>
      <c r="G294" s="13" t="s">
        <v>3129</v>
      </c>
      <c r="H294" s="88"/>
      <c r="J294" s="13" t="n">
        <v>24</v>
      </c>
      <c r="K294" s="13" t="s">
        <v>197</v>
      </c>
    </row>
    <row r="295" customFormat="false" ht="13.5" hidden="false" customHeight="false" outlineLevel="0" collapsed="false">
      <c r="A295" s="89"/>
      <c r="B295" s="13" t="s">
        <v>3424</v>
      </c>
      <c r="C295" s="89"/>
      <c r="D295" s="89"/>
      <c r="F295" s="88"/>
      <c r="G295" s="13" t="s">
        <v>3129</v>
      </c>
      <c r="H295" s="88"/>
      <c r="J295" s="13" t="n">
        <v>40</v>
      </c>
      <c r="K295" s="13" t="s">
        <v>197</v>
      </c>
    </row>
    <row r="296" customFormat="false" ht="13.5" hidden="false" customHeight="false" outlineLevel="0" collapsed="false">
      <c r="A296" s="89"/>
      <c r="B296" s="13" t="s">
        <v>3425</v>
      </c>
      <c r="C296" s="89"/>
      <c r="D296" s="89"/>
      <c r="F296" s="88"/>
      <c r="G296" s="13" t="s">
        <v>3129</v>
      </c>
      <c r="H296" s="88"/>
      <c r="J296" s="13" t="n">
        <v>40</v>
      </c>
      <c r="K296" s="13" t="s">
        <v>332</v>
      </c>
    </row>
    <row r="297" customFormat="false" ht="13.5" hidden="false" customHeight="false" outlineLevel="0" collapsed="false">
      <c r="A297" s="89"/>
      <c r="B297" s="13" t="s">
        <v>3426</v>
      </c>
      <c r="C297" s="89"/>
      <c r="D297" s="89"/>
      <c r="F297" s="88"/>
      <c r="G297" s="13" t="s">
        <v>3129</v>
      </c>
      <c r="H297" s="88"/>
      <c r="J297" s="13" t="n">
        <v>25</v>
      </c>
      <c r="K297" s="13" t="s">
        <v>197</v>
      </c>
    </row>
    <row r="298" customFormat="false" ht="13.5" hidden="false" customHeight="false" outlineLevel="0" collapsed="false">
      <c r="A298" s="89"/>
      <c r="B298" s="13" t="s">
        <v>3427</v>
      </c>
      <c r="C298" s="89"/>
      <c r="D298" s="89"/>
      <c r="F298" s="88"/>
      <c r="G298" s="13" t="s">
        <v>3129</v>
      </c>
      <c r="H298" s="88"/>
      <c r="J298" s="13" t="n">
        <v>40</v>
      </c>
      <c r="K298" s="13" t="s">
        <v>197</v>
      </c>
    </row>
    <row r="299" customFormat="false" ht="13.5" hidden="false" customHeight="false" outlineLevel="0" collapsed="false">
      <c r="A299" s="89"/>
      <c r="B299" s="13" t="s">
        <v>3428</v>
      </c>
      <c r="C299" s="89"/>
      <c r="D299" s="89"/>
      <c r="F299" s="88"/>
      <c r="G299" s="13" t="s">
        <v>3129</v>
      </c>
      <c r="H299" s="88"/>
      <c r="J299" s="13" t="n">
        <v>40</v>
      </c>
      <c r="K299" s="13" t="s">
        <v>195</v>
      </c>
    </row>
    <row r="300" customFormat="false" ht="13.5" hidden="false" customHeight="false" outlineLevel="0" collapsed="false">
      <c r="A300" s="89"/>
      <c r="B300" s="13" t="s">
        <v>3429</v>
      </c>
      <c r="C300" s="89"/>
      <c r="D300" s="89"/>
      <c r="F300" s="88"/>
      <c r="G300" s="13" t="s">
        <v>3129</v>
      </c>
      <c r="H300" s="88"/>
      <c r="J300" s="13" t="n">
        <v>20</v>
      </c>
      <c r="K300" s="13" t="s">
        <v>197</v>
      </c>
    </row>
    <row r="301" customFormat="false" ht="13.5" hidden="false" customHeight="false" outlineLevel="0" collapsed="false">
      <c r="A301" s="89"/>
      <c r="B301" s="13" t="s">
        <v>3430</v>
      </c>
      <c r="C301" s="89"/>
      <c r="D301" s="89"/>
      <c r="F301" s="88"/>
      <c r="G301" s="13" t="s">
        <v>3129</v>
      </c>
      <c r="H301" s="88"/>
      <c r="J301" s="13" t="n">
        <v>40</v>
      </c>
      <c r="K301" s="13" t="s">
        <v>3133</v>
      </c>
    </row>
    <row r="302" customFormat="false" ht="13.5" hidden="false" customHeight="false" outlineLevel="0" collapsed="false">
      <c r="A302" s="89"/>
      <c r="B302" s="13" t="s">
        <v>3431</v>
      </c>
      <c r="C302" s="89"/>
      <c r="D302" s="89"/>
      <c r="F302" s="88"/>
      <c r="G302" s="13" t="s">
        <v>3129</v>
      </c>
      <c r="H302" s="88"/>
      <c r="J302" s="13" t="n">
        <v>40</v>
      </c>
      <c r="K302" s="13" t="s">
        <v>332</v>
      </c>
    </row>
    <row r="303" customFormat="false" ht="13.5" hidden="false" customHeight="false" outlineLevel="0" collapsed="false">
      <c r="A303" s="89"/>
      <c r="B303" s="13" t="s">
        <v>3432</v>
      </c>
      <c r="C303" s="89"/>
      <c r="D303" s="89"/>
      <c r="F303" s="88"/>
      <c r="G303" s="13" t="s">
        <v>3129</v>
      </c>
      <c r="H303" s="88"/>
      <c r="J303" s="13" t="n">
        <v>40</v>
      </c>
      <c r="K303" s="13" t="s">
        <v>332</v>
      </c>
    </row>
    <row r="304" customFormat="false" ht="13.5" hidden="false" customHeight="false" outlineLevel="0" collapsed="false">
      <c r="A304" s="89"/>
      <c r="B304" s="13" t="s">
        <v>3433</v>
      </c>
      <c r="C304" s="89"/>
      <c r="D304" s="89"/>
      <c r="F304" s="88"/>
      <c r="G304" s="13" t="s">
        <v>3129</v>
      </c>
      <c r="H304" s="88"/>
      <c r="J304" s="13" t="n">
        <v>40</v>
      </c>
      <c r="K304" s="13" t="s">
        <v>332</v>
      </c>
    </row>
    <row r="305" customFormat="false" ht="13.5" hidden="false" customHeight="false" outlineLevel="0" collapsed="false">
      <c r="A305" s="89"/>
      <c r="B305" s="13" t="s">
        <v>3434</v>
      </c>
      <c r="C305" s="89"/>
      <c r="D305" s="89"/>
      <c r="F305" s="88"/>
      <c r="G305" s="13" t="s">
        <v>3129</v>
      </c>
      <c r="H305" s="88"/>
      <c r="J305" s="13" t="n">
        <v>40</v>
      </c>
      <c r="K305" s="13" t="s">
        <v>332</v>
      </c>
    </row>
    <row r="306" customFormat="false" ht="13.5" hidden="false" customHeight="false" outlineLevel="0" collapsed="false">
      <c r="A306" s="89"/>
      <c r="B306" s="13" t="s">
        <v>3435</v>
      </c>
      <c r="C306" s="89"/>
      <c r="D306" s="89"/>
      <c r="F306" s="88"/>
      <c r="G306" s="13" t="s">
        <v>3129</v>
      </c>
      <c r="H306" s="88"/>
      <c r="J306" s="13" t="n">
        <v>40</v>
      </c>
      <c r="K306" s="13" t="s">
        <v>197</v>
      </c>
    </row>
    <row r="307" customFormat="false" ht="13.5" hidden="false" customHeight="false" outlineLevel="0" collapsed="false">
      <c r="A307" s="89"/>
      <c r="B307" s="13" t="s">
        <v>3436</v>
      </c>
      <c r="C307" s="89"/>
      <c r="D307" s="89"/>
      <c r="F307" s="88"/>
      <c r="G307" s="13" t="s">
        <v>3129</v>
      </c>
      <c r="H307" s="88"/>
      <c r="J307" s="13" t="n">
        <v>40</v>
      </c>
      <c r="K307" s="13" t="s">
        <v>197</v>
      </c>
    </row>
    <row r="308" customFormat="false" ht="13.5" hidden="false" customHeight="false" outlineLevel="0" collapsed="false">
      <c r="A308" s="89"/>
      <c r="B308" s="13" t="s">
        <v>3437</v>
      </c>
      <c r="C308" s="89"/>
      <c r="D308" s="89"/>
      <c r="F308" s="88"/>
      <c r="G308" s="13" t="s">
        <v>3129</v>
      </c>
      <c r="H308" s="88"/>
      <c r="J308" s="13" t="n">
        <v>24</v>
      </c>
      <c r="K308" s="13" t="s">
        <v>3133</v>
      </c>
    </row>
    <row r="309" customFormat="false" ht="13.5" hidden="false" customHeight="false" outlineLevel="0" collapsed="false">
      <c r="A309" s="89"/>
      <c r="B309" s="13" t="s">
        <v>3438</v>
      </c>
      <c r="C309" s="89"/>
      <c r="D309" s="89"/>
      <c r="F309" s="88"/>
      <c r="G309" s="13" t="s">
        <v>3129</v>
      </c>
      <c r="H309" s="88"/>
      <c r="J309" s="13" t="n">
        <v>40</v>
      </c>
      <c r="K309" s="13" t="s">
        <v>332</v>
      </c>
    </row>
    <row r="310" customFormat="false" ht="13.5" hidden="false" customHeight="false" outlineLevel="0" collapsed="false">
      <c r="A310" s="89"/>
      <c r="B310" s="13" t="s">
        <v>3439</v>
      </c>
      <c r="C310" s="89"/>
      <c r="D310" s="89"/>
      <c r="F310" s="88"/>
      <c r="G310" s="13" t="s">
        <v>3129</v>
      </c>
      <c r="H310" s="88"/>
      <c r="J310" s="13" t="n">
        <v>40</v>
      </c>
      <c r="K310" s="13" t="s">
        <v>332</v>
      </c>
    </row>
    <row r="311" customFormat="false" ht="13.5" hidden="false" customHeight="false" outlineLevel="0" collapsed="false">
      <c r="A311" s="89"/>
      <c r="B311" s="13" t="s">
        <v>3440</v>
      </c>
      <c r="C311" s="89"/>
      <c r="D311" s="89"/>
      <c r="F311" s="88"/>
      <c r="G311" s="13" t="s">
        <v>3129</v>
      </c>
      <c r="H311" s="88"/>
      <c r="J311" s="13" t="n">
        <v>40</v>
      </c>
      <c r="K311" s="13" t="s">
        <v>197</v>
      </c>
    </row>
    <row r="312" customFormat="false" ht="13.5" hidden="false" customHeight="false" outlineLevel="0" collapsed="false">
      <c r="A312" s="89"/>
      <c r="B312" s="13" t="s">
        <v>3441</v>
      </c>
      <c r="C312" s="89"/>
      <c r="D312" s="89"/>
      <c r="F312" s="88"/>
      <c r="G312" s="13" t="s">
        <v>3129</v>
      </c>
      <c r="H312" s="88"/>
      <c r="J312" s="13" t="n">
        <v>40</v>
      </c>
      <c r="K312" s="13" t="s">
        <v>332</v>
      </c>
    </row>
    <row r="313" customFormat="false" ht="13.5" hidden="false" customHeight="false" outlineLevel="0" collapsed="false">
      <c r="A313" s="89"/>
      <c r="B313" s="13" t="s">
        <v>3442</v>
      </c>
      <c r="C313" s="89"/>
      <c r="D313" s="89"/>
      <c r="F313" s="88"/>
      <c r="G313" s="13" t="s">
        <v>3129</v>
      </c>
      <c r="H313" s="88"/>
      <c r="J313" s="13" t="n">
        <v>40</v>
      </c>
      <c r="K313" s="13" t="s">
        <v>197</v>
      </c>
    </row>
    <row r="314" customFormat="false" ht="13.5" hidden="false" customHeight="false" outlineLevel="0" collapsed="false">
      <c r="A314" s="89"/>
      <c r="B314" s="13" t="s">
        <v>3443</v>
      </c>
      <c r="C314" s="89"/>
      <c r="D314" s="89"/>
      <c r="F314" s="88"/>
      <c r="G314" s="13" t="s">
        <v>3129</v>
      </c>
      <c r="H314" s="88"/>
      <c r="J314" s="13" t="n">
        <v>40</v>
      </c>
      <c r="K314" s="13" t="s">
        <v>195</v>
      </c>
    </row>
    <row r="315" customFormat="false" ht="13.5" hidden="false" customHeight="false" outlineLevel="0" collapsed="false">
      <c r="A315" s="89"/>
      <c r="B315" s="13" t="s">
        <v>3444</v>
      </c>
      <c r="C315" s="89"/>
      <c r="D315" s="89"/>
      <c r="F315" s="88"/>
      <c r="G315" s="13" t="s">
        <v>3129</v>
      </c>
      <c r="H315" s="88"/>
      <c r="J315" s="13" t="n">
        <v>40</v>
      </c>
      <c r="K315" s="13" t="s">
        <v>332</v>
      </c>
    </row>
    <row r="316" customFormat="false" ht="13.5" hidden="false" customHeight="false" outlineLevel="0" collapsed="false">
      <c r="A316" s="89"/>
      <c r="B316" s="13" t="s">
        <v>3445</v>
      </c>
      <c r="C316" s="89"/>
      <c r="D316" s="89"/>
      <c r="F316" s="88"/>
      <c r="G316" s="13" t="s">
        <v>3129</v>
      </c>
      <c r="H316" s="88"/>
      <c r="J316" s="13" t="n">
        <v>40</v>
      </c>
      <c r="K316" s="13" t="s">
        <v>332</v>
      </c>
    </row>
    <row r="317" customFormat="false" ht="13.5" hidden="false" customHeight="false" outlineLevel="0" collapsed="false">
      <c r="A317" s="89"/>
      <c r="B317" s="13" t="s">
        <v>3446</v>
      </c>
      <c r="C317" s="89"/>
      <c r="D317" s="89"/>
      <c r="F317" s="88"/>
      <c r="G317" s="13" t="s">
        <v>3129</v>
      </c>
      <c r="H317" s="88"/>
      <c r="J317" s="13" t="n">
        <v>40</v>
      </c>
      <c r="K317" s="13" t="s">
        <v>195</v>
      </c>
    </row>
    <row r="318" customFormat="false" ht="13.5" hidden="false" customHeight="false" outlineLevel="0" collapsed="false">
      <c r="A318" s="89"/>
      <c r="B318" s="13" t="s">
        <v>3447</v>
      </c>
      <c r="C318" s="89"/>
      <c r="D318" s="89"/>
      <c r="F318" s="88"/>
      <c r="G318" s="13" t="s">
        <v>3129</v>
      </c>
      <c r="H318" s="88"/>
      <c r="J318" s="13" t="n">
        <v>40</v>
      </c>
      <c r="K318" s="13" t="s">
        <v>195</v>
      </c>
    </row>
    <row r="319" customFormat="false" ht="13.5" hidden="false" customHeight="false" outlineLevel="0" collapsed="false">
      <c r="A319" s="89"/>
      <c r="B319" s="13" t="s">
        <v>3448</v>
      </c>
      <c r="C319" s="89"/>
      <c r="D319" s="89"/>
      <c r="F319" s="88"/>
      <c r="G319" s="13" t="s">
        <v>3129</v>
      </c>
      <c r="H319" s="88"/>
      <c r="J319" s="13" t="n">
        <v>40</v>
      </c>
      <c r="K319" s="13" t="s">
        <v>199</v>
      </c>
    </row>
    <row r="320" customFormat="false" ht="13.5" hidden="false" customHeight="false" outlineLevel="0" collapsed="false">
      <c r="A320" s="89"/>
      <c r="B320" s="13" t="s">
        <v>3449</v>
      </c>
      <c r="C320" s="89"/>
      <c r="D320" s="89"/>
      <c r="F320" s="88"/>
      <c r="G320" s="13" t="s">
        <v>3129</v>
      </c>
      <c r="H320" s="88"/>
      <c r="J320" s="13" t="n">
        <v>40</v>
      </c>
      <c r="K320" s="13" t="s">
        <v>197</v>
      </c>
    </row>
    <row r="321" customFormat="false" ht="13.5" hidden="false" customHeight="false" outlineLevel="0" collapsed="false">
      <c r="A321" s="89"/>
      <c r="B321" s="13" t="s">
        <v>3450</v>
      </c>
      <c r="C321" s="89"/>
      <c r="D321" s="89"/>
      <c r="F321" s="88"/>
      <c r="G321" s="13" t="s">
        <v>3129</v>
      </c>
      <c r="H321" s="88"/>
      <c r="J321" s="13" t="n">
        <v>40</v>
      </c>
      <c r="K321" s="13" t="s">
        <v>197</v>
      </c>
    </row>
    <row r="322" customFormat="false" ht="13.5" hidden="false" customHeight="false" outlineLevel="0" collapsed="false">
      <c r="A322" s="89"/>
      <c r="B322" s="13" t="s">
        <v>3451</v>
      </c>
      <c r="C322" s="89"/>
      <c r="D322" s="89"/>
      <c r="F322" s="88"/>
      <c r="G322" s="13" t="s">
        <v>3129</v>
      </c>
      <c r="H322" s="88"/>
      <c r="J322" s="13" t="n">
        <v>40</v>
      </c>
      <c r="K322" s="13" t="s">
        <v>3133</v>
      </c>
    </row>
    <row r="323" customFormat="false" ht="13.5" hidden="false" customHeight="false" outlineLevel="0" collapsed="false">
      <c r="A323" s="89"/>
      <c r="B323" s="13" t="s">
        <v>3452</v>
      </c>
      <c r="C323" s="89"/>
      <c r="D323" s="89"/>
      <c r="F323" s="88"/>
      <c r="G323" s="13" t="s">
        <v>3129</v>
      </c>
      <c r="H323" s="88"/>
      <c r="J323" s="13" t="n">
        <v>24</v>
      </c>
      <c r="K323" s="13" t="s">
        <v>332</v>
      </c>
    </row>
    <row r="324" customFormat="false" ht="13.5" hidden="false" customHeight="false" outlineLevel="0" collapsed="false">
      <c r="A324" s="89"/>
      <c r="B324" s="13" t="s">
        <v>483</v>
      </c>
      <c r="C324" s="89"/>
      <c r="D324" s="89"/>
      <c r="F324" s="88"/>
      <c r="G324" s="13" t="s">
        <v>3129</v>
      </c>
      <c r="H324" s="88"/>
      <c r="J324" s="13" t="n">
        <v>40</v>
      </c>
      <c r="K324" s="13" t="s">
        <v>190</v>
      </c>
    </row>
    <row r="325" customFormat="false" ht="13.5" hidden="false" customHeight="false" outlineLevel="0" collapsed="false">
      <c r="A325" s="89"/>
      <c r="B325" s="13" t="s">
        <v>3453</v>
      </c>
      <c r="C325" s="89"/>
      <c r="D325" s="89"/>
      <c r="F325" s="88"/>
      <c r="G325" s="13" t="s">
        <v>3129</v>
      </c>
      <c r="H325" s="88"/>
      <c r="J325" s="13" t="n">
        <v>40</v>
      </c>
      <c r="K325" s="13" t="s">
        <v>190</v>
      </c>
    </row>
    <row r="326" customFormat="false" ht="13.5" hidden="false" customHeight="false" outlineLevel="0" collapsed="false">
      <c r="A326" s="89"/>
      <c r="B326" s="13" t="s">
        <v>3454</v>
      </c>
      <c r="C326" s="89"/>
      <c r="D326" s="89"/>
      <c r="F326" s="88"/>
      <c r="G326" s="13" t="s">
        <v>3129</v>
      </c>
      <c r="H326" s="88"/>
      <c r="J326" s="13" t="n">
        <v>40</v>
      </c>
      <c r="K326" s="13" t="s">
        <v>197</v>
      </c>
    </row>
    <row r="327" customFormat="false" ht="13.5" hidden="false" customHeight="false" outlineLevel="0" collapsed="false">
      <c r="A327" s="89"/>
      <c r="B327" s="13" t="s">
        <v>3455</v>
      </c>
      <c r="C327" s="89"/>
      <c r="D327" s="89"/>
      <c r="F327" s="88"/>
      <c r="G327" s="13" t="s">
        <v>3129</v>
      </c>
      <c r="H327" s="88"/>
      <c r="J327" s="13" t="n">
        <v>40</v>
      </c>
      <c r="K327" s="13" t="s">
        <v>197</v>
      </c>
    </row>
    <row r="328" customFormat="false" ht="13.5" hidden="false" customHeight="false" outlineLevel="0" collapsed="false">
      <c r="A328" s="89"/>
      <c r="B328" s="13" t="s">
        <v>3456</v>
      </c>
      <c r="C328" s="89"/>
      <c r="D328" s="89"/>
      <c r="F328" s="88"/>
      <c r="G328" s="13" t="s">
        <v>3129</v>
      </c>
      <c r="H328" s="88"/>
      <c r="J328" s="13" t="n">
        <v>40</v>
      </c>
      <c r="K328" s="13" t="s">
        <v>197</v>
      </c>
    </row>
    <row r="329" customFormat="false" ht="13.5" hidden="false" customHeight="false" outlineLevel="0" collapsed="false">
      <c r="A329" s="89"/>
      <c r="B329" s="13" t="s">
        <v>3457</v>
      </c>
      <c r="C329" s="89"/>
      <c r="D329" s="89"/>
      <c r="F329" s="88"/>
      <c r="G329" s="13" t="s">
        <v>3129</v>
      </c>
      <c r="H329" s="88"/>
      <c r="J329" s="13" t="n">
        <v>40</v>
      </c>
      <c r="K329" s="13" t="s">
        <v>332</v>
      </c>
    </row>
    <row r="330" customFormat="false" ht="13.5" hidden="false" customHeight="false" outlineLevel="0" collapsed="false">
      <c r="A330" s="89"/>
      <c r="B330" s="13" t="s">
        <v>3458</v>
      </c>
      <c r="C330" s="89"/>
      <c r="D330" s="89"/>
      <c r="F330" s="88"/>
      <c r="G330" s="13" t="s">
        <v>3129</v>
      </c>
      <c r="H330" s="88"/>
      <c r="J330" s="13" t="n">
        <v>40</v>
      </c>
      <c r="K330" s="13" t="s">
        <v>197</v>
      </c>
    </row>
    <row r="331" customFormat="false" ht="13.5" hidden="false" customHeight="false" outlineLevel="0" collapsed="false">
      <c r="A331" s="89"/>
      <c r="B331" s="13" t="s">
        <v>3459</v>
      </c>
      <c r="C331" s="89"/>
      <c r="D331" s="89"/>
      <c r="F331" s="88"/>
      <c r="G331" s="13" t="s">
        <v>3129</v>
      </c>
      <c r="H331" s="88"/>
      <c r="J331" s="13" t="n">
        <v>40</v>
      </c>
      <c r="K331" s="13" t="s">
        <v>197</v>
      </c>
    </row>
    <row r="332" customFormat="false" ht="13.5" hidden="false" customHeight="false" outlineLevel="0" collapsed="false">
      <c r="A332" s="89"/>
      <c r="B332" s="13" t="s">
        <v>3460</v>
      </c>
      <c r="C332" s="89"/>
      <c r="D332" s="89"/>
      <c r="F332" s="88"/>
      <c r="G332" s="13" t="s">
        <v>3129</v>
      </c>
      <c r="H332" s="88"/>
      <c r="J332" s="13" t="n">
        <v>40</v>
      </c>
      <c r="K332" s="13" t="s">
        <v>332</v>
      </c>
    </row>
    <row r="333" customFormat="false" ht="13.5" hidden="false" customHeight="false" outlineLevel="0" collapsed="false">
      <c r="A333" s="89"/>
      <c r="B333" s="13" t="s">
        <v>3461</v>
      </c>
      <c r="C333" s="89"/>
      <c r="D333" s="89"/>
      <c r="F333" s="88"/>
      <c r="G333" s="13" t="s">
        <v>3129</v>
      </c>
      <c r="H333" s="88"/>
      <c r="J333" s="13" t="n">
        <v>40</v>
      </c>
      <c r="K333" s="13" t="s">
        <v>195</v>
      </c>
    </row>
    <row r="334" customFormat="false" ht="13.5" hidden="false" customHeight="false" outlineLevel="0" collapsed="false">
      <c r="A334" s="89"/>
      <c r="B334" s="13" t="s">
        <v>3462</v>
      </c>
      <c r="C334" s="89"/>
      <c r="D334" s="89"/>
      <c r="F334" s="88"/>
      <c r="G334" s="13" t="s">
        <v>3129</v>
      </c>
      <c r="H334" s="88"/>
      <c r="J334" s="13" t="n">
        <v>40</v>
      </c>
      <c r="K334" s="13" t="s">
        <v>3133</v>
      </c>
    </row>
    <row r="335" customFormat="false" ht="13.5" hidden="false" customHeight="false" outlineLevel="0" collapsed="false">
      <c r="A335" s="89"/>
      <c r="B335" s="13" t="s">
        <v>3463</v>
      </c>
      <c r="C335" s="89"/>
      <c r="D335" s="89"/>
      <c r="F335" s="88"/>
      <c r="G335" s="13" t="s">
        <v>3129</v>
      </c>
      <c r="H335" s="88"/>
      <c r="J335" s="13" t="n">
        <v>40</v>
      </c>
      <c r="K335" s="13" t="s">
        <v>197</v>
      </c>
    </row>
    <row r="336" customFormat="false" ht="13.5" hidden="false" customHeight="false" outlineLevel="0" collapsed="false">
      <c r="A336" s="89"/>
      <c r="B336" s="13" t="s">
        <v>3464</v>
      </c>
      <c r="C336" s="89"/>
      <c r="D336" s="89"/>
      <c r="F336" s="88"/>
      <c r="G336" s="13" t="s">
        <v>3129</v>
      </c>
      <c r="H336" s="88"/>
      <c r="J336" s="13" t="n">
        <v>40</v>
      </c>
      <c r="K336" s="13" t="s">
        <v>197</v>
      </c>
    </row>
    <row r="337" customFormat="false" ht="13.5" hidden="false" customHeight="false" outlineLevel="0" collapsed="false">
      <c r="A337" s="89"/>
      <c r="B337" s="13" t="s">
        <v>3465</v>
      </c>
      <c r="C337" s="89"/>
      <c r="D337" s="89"/>
      <c r="F337" s="88"/>
      <c r="G337" s="13" t="s">
        <v>3129</v>
      </c>
      <c r="H337" s="88"/>
      <c r="J337" s="13" t="n">
        <v>40</v>
      </c>
      <c r="K337" s="13" t="s">
        <v>197</v>
      </c>
    </row>
    <row r="338" customFormat="false" ht="13.5" hidden="false" customHeight="false" outlineLevel="0" collapsed="false">
      <c r="A338" s="89"/>
      <c r="B338" s="13" t="s">
        <v>3466</v>
      </c>
      <c r="C338" s="89"/>
      <c r="D338" s="89"/>
      <c r="F338" s="88"/>
      <c r="G338" s="13" t="s">
        <v>3129</v>
      </c>
      <c r="H338" s="88"/>
      <c r="J338" s="13" t="n">
        <v>40</v>
      </c>
      <c r="K338" s="13" t="s">
        <v>197</v>
      </c>
    </row>
    <row r="339" customFormat="false" ht="13.5" hidden="false" customHeight="false" outlineLevel="0" collapsed="false">
      <c r="A339" s="89"/>
      <c r="B339" s="13" t="s">
        <v>3467</v>
      </c>
      <c r="C339" s="89"/>
      <c r="D339" s="89"/>
      <c r="F339" s="88"/>
      <c r="G339" s="13" t="s">
        <v>3129</v>
      </c>
      <c r="H339" s="88"/>
      <c r="J339" s="13" t="n">
        <v>40</v>
      </c>
      <c r="K339" s="13" t="s">
        <v>197</v>
      </c>
    </row>
    <row r="340" customFormat="false" ht="13.5" hidden="false" customHeight="false" outlineLevel="0" collapsed="false">
      <c r="A340" s="89"/>
      <c r="B340" s="13" t="s">
        <v>3468</v>
      </c>
      <c r="C340" s="89"/>
      <c r="D340" s="89"/>
      <c r="F340" s="88"/>
      <c r="G340" s="13" t="s">
        <v>3129</v>
      </c>
      <c r="H340" s="88"/>
      <c r="J340" s="13" t="n">
        <v>40</v>
      </c>
      <c r="K340" s="13" t="s">
        <v>195</v>
      </c>
    </row>
    <row r="341" customFormat="false" ht="13.5" hidden="false" customHeight="false" outlineLevel="0" collapsed="false">
      <c r="A341" s="89"/>
      <c r="B341" s="13" t="s">
        <v>3469</v>
      </c>
      <c r="C341" s="89"/>
      <c r="D341" s="89"/>
      <c r="F341" s="88"/>
      <c r="G341" s="13" t="s">
        <v>3129</v>
      </c>
      <c r="H341" s="88"/>
      <c r="J341" s="13" t="n">
        <v>40</v>
      </c>
      <c r="K341" s="13" t="s">
        <v>197</v>
      </c>
    </row>
    <row r="342" customFormat="false" ht="13.5" hidden="false" customHeight="false" outlineLevel="0" collapsed="false">
      <c r="A342" s="89"/>
      <c r="B342" s="13" t="s">
        <v>3470</v>
      </c>
      <c r="C342" s="89"/>
      <c r="D342" s="89"/>
      <c r="F342" s="88"/>
      <c r="G342" s="13" t="s">
        <v>3129</v>
      </c>
      <c r="H342" s="88"/>
      <c r="J342" s="13" t="n">
        <v>40</v>
      </c>
      <c r="K342" s="13" t="s">
        <v>197</v>
      </c>
    </row>
    <row r="343" customFormat="false" ht="13.5" hidden="false" customHeight="false" outlineLevel="0" collapsed="false">
      <c r="A343" s="89"/>
      <c r="B343" s="13" t="s">
        <v>3471</v>
      </c>
      <c r="C343" s="89"/>
      <c r="D343" s="89"/>
      <c r="F343" s="88"/>
      <c r="G343" s="13" t="s">
        <v>3129</v>
      </c>
      <c r="H343" s="88"/>
      <c r="J343" s="13" t="n">
        <v>40</v>
      </c>
      <c r="K343" s="13" t="s">
        <v>195</v>
      </c>
    </row>
    <row r="344" customFormat="false" ht="13.5" hidden="false" customHeight="false" outlineLevel="0" collapsed="false">
      <c r="A344" s="89"/>
      <c r="B344" s="13" t="s">
        <v>3472</v>
      </c>
      <c r="C344" s="89"/>
      <c r="D344" s="89"/>
      <c r="F344" s="88"/>
      <c r="G344" s="13" t="s">
        <v>3129</v>
      </c>
      <c r="H344" s="88"/>
      <c r="J344" s="13" t="n">
        <v>40</v>
      </c>
      <c r="K344" s="13" t="s">
        <v>195</v>
      </c>
    </row>
    <row r="345" customFormat="false" ht="13.5" hidden="false" customHeight="false" outlineLevel="0" collapsed="false">
      <c r="A345" s="89"/>
      <c r="B345" s="13" t="s">
        <v>3473</v>
      </c>
      <c r="C345" s="89"/>
      <c r="D345" s="89"/>
      <c r="F345" s="88"/>
      <c r="G345" s="13" t="s">
        <v>3129</v>
      </c>
      <c r="H345" s="88"/>
      <c r="J345" s="13" t="n">
        <v>40</v>
      </c>
      <c r="K345" s="13" t="s">
        <v>197</v>
      </c>
    </row>
    <row r="346" customFormat="false" ht="13.5" hidden="false" customHeight="false" outlineLevel="0" collapsed="false">
      <c r="A346" s="89"/>
      <c r="B346" s="13" t="s">
        <v>3474</v>
      </c>
      <c r="C346" s="89"/>
      <c r="D346" s="89"/>
      <c r="F346" s="88"/>
      <c r="G346" s="13" t="s">
        <v>3129</v>
      </c>
      <c r="H346" s="88"/>
      <c r="J346" s="13" t="n">
        <v>25</v>
      </c>
      <c r="K346" s="13" t="s">
        <v>195</v>
      </c>
    </row>
    <row r="347" customFormat="false" ht="13.5" hidden="false" customHeight="false" outlineLevel="0" collapsed="false">
      <c r="A347" s="89"/>
      <c r="B347" s="13" t="s">
        <v>3475</v>
      </c>
      <c r="C347" s="89"/>
      <c r="D347" s="89"/>
      <c r="F347" s="88"/>
      <c r="G347" s="13" t="s">
        <v>3129</v>
      </c>
      <c r="H347" s="88"/>
      <c r="J347" s="13" t="n">
        <v>20</v>
      </c>
      <c r="K347" s="13" t="s">
        <v>197</v>
      </c>
    </row>
    <row r="348" customFormat="false" ht="13.5" hidden="false" customHeight="false" outlineLevel="0" collapsed="false">
      <c r="A348" s="89"/>
      <c r="B348" s="13" t="s">
        <v>3476</v>
      </c>
      <c r="C348" s="89"/>
      <c r="D348" s="89"/>
      <c r="F348" s="88"/>
      <c r="G348" s="13" t="s">
        <v>3129</v>
      </c>
      <c r="H348" s="88"/>
      <c r="J348" s="13" t="n">
        <v>40</v>
      </c>
      <c r="K348" s="13" t="s">
        <v>195</v>
      </c>
    </row>
    <row r="349" customFormat="false" ht="13.5" hidden="false" customHeight="false" outlineLevel="0" collapsed="false">
      <c r="A349" s="89"/>
      <c r="B349" s="13" t="s">
        <v>3477</v>
      </c>
      <c r="C349" s="89"/>
      <c r="D349" s="89"/>
      <c r="F349" s="88"/>
      <c r="G349" s="13" t="s">
        <v>3129</v>
      </c>
      <c r="H349" s="88"/>
      <c r="J349" s="13" t="n">
        <v>40</v>
      </c>
      <c r="K349" s="13" t="s">
        <v>332</v>
      </c>
    </row>
    <row r="350" customFormat="false" ht="13.5" hidden="false" customHeight="false" outlineLevel="0" collapsed="false">
      <c r="A350" s="89"/>
      <c r="B350" s="13" t="s">
        <v>3478</v>
      </c>
      <c r="C350" s="89"/>
      <c r="D350" s="89"/>
      <c r="F350" s="88"/>
      <c r="G350" s="13" t="s">
        <v>3129</v>
      </c>
      <c r="H350" s="88"/>
      <c r="J350" s="13" t="n">
        <v>40</v>
      </c>
      <c r="K350" s="13" t="s">
        <v>332</v>
      </c>
    </row>
    <row r="351" customFormat="false" ht="13.5" hidden="false" customHeight="false" outlineLevel="0" collapsed="false">
      <c r="A351" s="89"/>
      <c r="B351" s="13" t="s">
        <v>3479</v>
      </c>
      <c r="C351" s="89"/>
      <c r="D351" s="89"/>
      <c r="F351" s="88"/>
      <c r="G351" s="13" t="s">
        <v>3129</v>
      </c>
      <c r="H351" s="88"/>
      <c r="J351" s="13" t="n">
        <v>40</v>
      </c>
      <c r="K351" s="13" t="s">
        <v>3133</v>
      </c>
    </row>
    <row r="352" customFormat="false" ht="13.5" hidden="false" customHeight="false" outlineLevel="0" collapsed="false">
      <c r="A352" s="89"/>
      <c r="B352" s="13" t="s">
        <v>3480</v>
      </c>
      <c r="C352" s="89"/>
      <c r="D352" s="89"/>
      <c r="F352" s="88"/>
      <c r="G352" s="13" t="s">
        <v>3129</v>
      </c>
      <c r="H352" s="88"/>
      <c r="J352" s="13" t="n">
        <v>40</v>
      </c>
      <c r="K352" s="13" t="s">
        <v>3481</v>
      </c>
    </row>
    <row r="353" customFormat="false" ht="13.5" hidden="false" customHeight="false" outlineLevel="0" collapsed="false">
      <c r="A353" s="89"/>
      <c r="B353" s="13" t="s">
        <v>3482</v>
      </c>
      <c r="C353" s="89"/>
      <c r="D353" s="89"/>
      <c r="F353" s="88"/>
      <c r="G353" s="13" t="s">
        <v>3129</v>
      </c>
      <c r="H353" s="88"/>
      <c r="J353" s="13" t="n">
        <v>40</v>
      </c>
      <c r="K353" s="13" t="s">
        <v>197</v>
      </c>
    </row>
    <row r="354" customFormat="false" ht="13.5" hidden="false" customHeight="false" outlineLevel="0" collapsed="false">
      <c r="A354" s="89"/>
      <c r="B354" s="13" t="s">
        <v>3483</v>
      </c>
      <c r="C354" s="89"/>
      <c r="D354" s="89"/>
      <c r="F354" s="88"/>
      <c r="G354" s="13" t="s">
        <v>3129</v>
      </c>
      <c r="H354" s="88"/>
      <c r="J354" s="13" t="n">
        <v>40</v>
      </c>
      <c r="K354" s="13" t="s">
        <v>197</v>
      </c>
    </row>
    <row r="355" customFormat="false" ht="13.5" hidden="false" customHeight="false" outlineLevel="0" collapsed="false">
      <c r="A355" s="89"/>
      <c r="B355" s="13" t="s">
        <v>3484</v>
      </c>
      <c r="C355" s="89"/>
      <c r="D355" s="89"/>
      <c r="F355" s="88"/>
      <c r="G355" s="13" t="s">
        <v>3129</v>
      </c>
      <c r="H355" s="88"/>
      <c r="J355" s="13" t="n">
        <v>40</v>
      </c>
      <c r="K355" s="13" t="s">
        <v>197</v>
      </c>
    </row>
    <row r="356" customFormat="false" ht="13.5" hidden="false" customHeight="false" outlineLevel="0" collapsed="false">
      <c r="A356" s="89"/>
      <c r="B356" s="13" t="s">
        <v>3485</v>
      </c>
      <c r="C356" s="89"/>
      <c r="D356" s="89"/>
      <c r="F356" s="88"/>
      <c r="G356" s="13" t="s">
        <v>3129</v>
      </c>
      <c r="H356" s="88"/>
      <c r="J356" s="13" t="n">
        <v>40</v>
      </c>
      <c r="K356" s="13" t="s">
        <v>195</v>
      </c>
    </row>
    <row r="357" customFormat="false" ht="13.5" hidden="false" customHeight="false" outlineLevel="0" collapsed="false">
      <c r="A357" s="89"/>
      <c r="B357" s="13" t="s">
        <v>3486</v>
      </c>
      <c r="C357" s="89"/>
      <c r="D357" s="89"/>
      <c r="F357" s="88"/>
      <c r="G357" s="13" t="s">
        <v>3129</v>
      </c>
      <c r="H357" s="88"/>
      <c r="J357" s="13" t="n">
        <v>40</v>
      </c>
      <c r="K357" s="13" t="s">
        <v>195</v>
      </c>
    </row>
    <row r="358" customFormat="false" ht="13.5" hidden="false" customHeight="false" outlineLevel="0" collapsed="false">
      <c r="A358" s="89"/>
      <c r="B358" s="13" t="s">
        <v>3487</v>
      </c>
      <c r="C358" s="89"/>
      <c r="D358" s="89"/>
      <c r="F358" s="88"/>
      <c r="G358" s="13" t="s">
        <v>3129</v>
      </c>
      <c r="H358" s="88"/>
      <c r="J358" s="13" t="n">
        <v>40</v>
      </c>
      <c r="K358" s="13" t="s">
        <v>332</v>
      </c>
    </row>
    <row r="359" customFormat="false" ht="13.5" hidden="false" customHeight="false" outlineLevel="0" collapsed="false">
      <c r="A359" s="89"/>
      <c r="B359" s="13" t="s">
        <v>3488</v>
      </c>
      <c r="C359" s="89"/>
      <c r="D359" s="89"/>
      <c r="F359" s="88"/>
      <c r="G359" s="13" t="s">
        <v>3129</v>
      </c>
      <c r="H359" s="88"/>
      <c r="J359" s="13" t="n">
        <v>40</v>
      </c>
      <c r="K359" s="13" t="s">
        <v>332</v>
      </c>
    </row>
    <row r="360" customFormat="false" ht="13.5" hidden="false" customHeight="false" outlineLevel="0" collapsed="false">
      <c r="A360" s="89"/>
      <c r="B360" s="13" t="s">
        <v>3489</v>
      </c>
      <c r="C360" s="89"/>
      <c r="D360" s="89"/>
      <c r="F360" s="88"/>
      <c r="G360" s="13" t="s">
        <v>3129</v>
      </c>
      <c r="H360" s="88"/>
      <c r="J360" s="13" t="n">
        <v>40</v>
      </c>
      <c r="K360" s="13" t="s">
        <v>195</v>
      </c>
    </row>
    <row r="361" customFormat="false" ht="13.5" hidden="false" customHeight="false" outlineLevel="0" collapsed="false">
      <c r="A361" s="89"/>
      <c r="B361" s="13" t="s">
        <v>3490</v>
      </c>
      <c r="C361" s="89"/>
      <c r="D361" s="89"/>
      <c r="F361" s="88"/>
      <c r="G361" s="13" t="s">
        <v>3129</v>
      </c>
      <c r="H361" s="88"/>
      <c r="J361" s="13" t="n">
        <v>20</v>
      </c>
      <c r="K361" s="13" t="s">
        <v>197</v>
      </c>
    </row>
    <row r="362" customFormat="false" ht="13.5" hidden="false" customHeight="false" outlineLevel="0" collapsed="false">
      <c r="A362" s="89"/>
      <c r="B362" s="13" t="s">
        <v>3491</v>
      </c>
      <c r="C362" s="89"/>
      <c r="D362" s="89"/>
      <c r="F362" s="88"/>
      <c r="G362" s="13" t="s">
        <v>3129</v>
      </c>
      <c r="H362" s="88"/>
      <c r="J362" s="13" t="n">
        <v>40</v>
      </c>
      <c r="K362" s="13" t="s">
        <v>190</v>
      </c>
    </row>
    <row r="363" customFormat="false" ht="13.5" hidden="false" customHeight="false" outlineLevel="0" collapsed="false">
      <c r="A363" s="89"/>
      <c r="B363" s="13" t="s">
        <v>3492</v>
      </c>
      <c r="C363" s="89"/>
      <c r="D363" s="89"/>
      <c r="F363" s="88"/>
      <c r="G363" s="13" t="s">
        <v>3129</v>
      </c>
      <c r="H363" s="88"/>
      <c r="J363" s="13" t="n">
        <v>40</v>
      </c>
      <c r="K363" s="13" t="s">
        <v>3133</v>
      </c>
    </row>
    <row r="364" customFormat="false" ht="13.5" hidden="false" customHeight="false" outlineLevel="0" collapsed="false">
      <c r="A364" s="89"/>
      <c r="B364" s="13" t="s">
        <v>3493</v>
      </c>
      <c r="C364" s="89"/>
      <c r="D364" s="89"/>
      <c r="F364" s="88"/>
      <c r="G364" s="13" t="s">
        <v>3129</v>
      </c>
      <c r="H364" s="88"/>
      <c r="J364" s="13" t="n">
        <v>40</v>
      </c>
      <c r="K364" s="13" t="s">
        <v>332</v>
      </c>
    </row>
    <row r="365" customFormat="false" ht="13.5" hidden="false" customHeight="false" outlineLevel="0" collapsed="false">
      <c r="A365" s="89"/>
      <c r="B365" s="13" t="s">
        <v>3494</v>
      </c>
      <c r="C365" s="89"/>
      <c r="D365" s="89"/>
      <c r="F365" s="88"/>
      <c r="G365" s="13" t="s">
        <v>3129</v>
      </c>
      <c r="H365" s="88"/>
      <c r="J365" s="13" t="n">
        <v>40</v>
      </c>
      <c r="K365" s="13" t="s">
        <v>197</v>
      </c>
    </row>
    <row r="366" customFormat="false" ht="13.5" hidden="false" customHeight="false" outlineLevel="0" collapsed="false">
      <c r="A366" s="89"/>
      <c r="B366" s="13" t="s">
        <v>3495</v>
      </c>
      <c r="C366" s="89"/>
      <c r="D366" s="89"/>
      <c r="F366" s="88"/>
      <c r="G366" s="13" t="s">
        <v>3129</v>
      </c>
      <c r="H366" s="88"/>
      <c r="J366" s="13" t="n">
        <v>40</v>
      </c>
      <c r="K366" s="13" t="s">
        <v>332</v>
      </c>
    </row>
    <row r="367" customFormat="false" ht="13.5" hidden="false" customHeight="false" outlineLevel="0" collapsed="false">
      <c r="A367" s="89"/>
      <c r="B367" s="13" t="s">
        <v>3496</v>
      </c>
      <c r="C367" s="89"/>
      <c r="D367" s="89"/>
      <c r="F367" s="88"/>
      <c r="G367" s="13" t="s">
        <v>3129</v>
      </c>
      <c r="H367" s="88"/>
      <c r="J367" s="13" t="n">
        <v>40</v>
      </c>
      <c r="K367" s="13" t="s">
        <v>332</v>
      </c>
    </row>
    <row r="368" customFormat="false" ht="13.5" hidden="false" customHeight="false" outlineLevel="0" collapsed="false">
      <c r="A368" s="89"/>
      <c r="B368" s="13" t="s">
        <v>3497</v>
      </c>
      <c r="C368" s="89"/>
      <c r="D368" s="89"/>
      <c r="F368" s="88"/>
      <c r="G368" s="13" t="s">
        <v>3129</v>
      </c>
      <c r="H368" s="88"/>
      <c r="J368" s="13" t="n">
        <v>40</v>
      </c>
      <c r="K368" s="13" t="s">
        <v>332</v>
      </c>
    </row>
    <row r="369" customFormat="false" ht="13.5" hidden="false" customHeight="false" outlineLevel="0" collapsed="false">
      <c r="A369" s="89"/>
      <c r="B369" s="13" t="s">
        <v>3498</v>
      </c>
      <c r="C369" s="89"/>
      <c r="D369" s="89"/>
      <c r="F369" s="88"/>
      <c r="G369" s="13" t="s">
        <v>3129</v>
      </c>
      <c r="H369" s="88"/>
      <c r="J369" s="13" t="n">
        <v>40</v>
      </c>
      <c r="K369" s="13" t="s">
        <v>195</v>
      </c>
    </row>
    <row r="370" customFormat="false" ht="13.5" hidden="false" customHeight="false" outlineLevel="0" collapsed="false">
      <c r="A370" s="89"/>
      <c r="B370" s="13" t="s">
        <v>3499</v>
      </c>
      <c r="C370" s="89"/>
      <c r="D370" s="89"/>
      <c r="F370" s="88"/>
      <c r="G370" s="13" t="s">
        <v>3129</v>
      </c>
      <c r="H370" s="88"/>
      <c r="J370" s="13" t="n">
        <v>40</v>
      </c>
      <c r="K370" s="13" t="s">
        <v>332</v>
      </c>
    </row>
    <row r="371" customFormat="false" ht="13.5" hidden="false" customHeight="false" outlineLevel="0" collapsed="false">
      <c r="A371" s="89"/>
      <c r="B371" s="13" t="s">
        <v>3500</v>
      </c>
      <c r="C371" s="89"/>
      <c r="D371" s="89"/>
      <c r="F371" s="88"/>
      <c r="G371" s="13" t="s">
        <v>3129</v>
      </c>
      <c r="H371" s="88"/>
      <c r="J371" s="13" t="n">
        <v>40</v>
      </c>
      <c r="K371" s="13" t="s">
        <v>197</v>
      </c>
    </row>
    <row r="372" customFormat="false" ht="13.5" hidden="false" customHeight="false" outlineLevel="0" collapsed="false">
      <c r="A372" s="89"/>
      <c r="B372" s="13" t="s">
        <v>3501</v>
      </c>
      <c r="C372" s="89"/>
      <c r="D372" s="89"/>
      <c r="F372" s="88"/>
      <c r="G372" s="13" t="s">
        <v>3129</v>
      </c>
      <c r="H372" s="88"/>
      <c r="J372" s="13" t="n">
        <v>40</v>
      </c>
      <c r="K372" s="13" t="s">
        <v>197</v>
      </c>
    </row>
    <row r="373" customFormat="false" ht="13.5" hidden="false" customHeight="false" outlineLevel="0" collapsed="false">
      <c r="A373" s="89"/>
      <c r="B373" s="13" t="s">
        <v>3502</v>
      </c>
      <c r="C373" s="89"/>
      <c r="D373" s="89"/>
      <c r="F373" s="88"/>
      <c r="G373" s="13" t="s">
        <v>3129</v>
      </c>
      <c r="H373" s="88"/>
      <c r="J373" s="13" t="n">
        <v>40</v>
      </c>
      <c r="K373" s="13" t="s">
        <v>332</v>
      </c>
    </row>
    <row r="374" customFormat="false" ht="13.5" hidden="false" customHeight="false" outlineLevel="0" collapsed="false">
      <c r="A374" s="89"/>
      <c r="B374" s="13" t="s">
        <v>3503</v>
      </c>
      <c r="C374" s="89"/>
      <c r="D374" s="89"/>
      <c r="F374" s="88"/>
      <c r="G374" s="13" t="s">
        <v>3129</v>
      </c>
      <c r="H374" s="88"/>
      <c r="J374" s="13" t="n">
        <v>40</v>
      </c>
      <c r="K374" s="13" t="s">
        <v>332</v>
      </c>
    </row>
    <row r="375" customFormat="false" ht="13.5" hidden="false" customHeight="false" outlineLevel="0" collapsed="false">
      <c r="A375" s="89"/>
      <c r="B375" s="13" t="s">
        <v>3504</v>
      </c>
      <c r="C375" s="89"/>
      <c r="D375" s="89"/>
      <c r="F375" s="88"/>
      <c r="G375" s="13" t="s">
        <v>3129</v>
      </c>
      <c r="H375" s="88"/>
      <c r="J375" s="13" t="n">
        <v>40</v>
      </c>
      <c r="K375" s="13" t="s">
        <v>332</v>
      </c>
    </row>
    <row r="376" customFormat="false" ht="13.5" hidden="false" customHeight="false" outlineLevel="0" collapsed="false">
      <c r="A376" s="89"/>
      <c r="B376" s="13" t="s">
        <v>3505</v>
      </c>
      <c r="C376" s="89"/>
      <c r="D376" s="89"/>
      <c r="F376" s="88"/>
      <c r="G376" s="13" t="s">
        <v>3129</v>
      </c>
      <c r="H376" s="88"/>
      <c r="J376" s="13" t="n">
        <v>40</v>
      </c>
      <c r="K376" s="13" t="s">
        <v>195</v>
      </c>
    </row>
    <row r="377" customFormat="false" ht="13.5" hidden="false" customHeight="false" outlineLevel="0" collapsed="false">
      <c r="A377" s="89"/>
      <c r="B377" s="13" t="s">
        <v>3506</v>
      </c>
      <c r="C377" s="89"/>
      <c r="D377" s="89"/>
      <c r="F377" s="88"/>
      <c r="G377" s="13" t="s">
        <v>3129</v>
      </c>
      <c r="H377" s="88"/>
      <c r="J377" s="13" t="n">
        <v>40</v>
      </c>
      <c r="K377" s="13" t="s">
        <v>332</v>
      </c>
    </row>
    <row r="378" customFormat="false" ht="13.5" hidden="false" customHeight="false" outlineLevel="0" collapsed="false">
      <c r="A378" s="89"/>
      <c r="B378" s="13" t="s">
        <v>3507</v>
      </c>
      <c r="C378" s="89"/>
      <c r="D378" s="89"/>
      <c r="F378" s="88"/>
      <c r="G378" s="13" t="s">
        <v>3129</v>
      </c>
      <c r="H378" s="88"/>
      <c r="J378" s="13" t="n">
        <v>40</v>
      </c>
      <c r="K378" s="13" t="s">
        <v>197</v>
      </c>
    </row>
    <row r="379" customFormat="false" ht="13.5" hidden="false" customHeight="false" outlineLevel="0" collapsed="false">
      <c r="A379" s="89"/>
      <c r="B379" s="13" t="s">
        <v>3508</v>
      </c>
      <c r="C379" s="89"/>
      <c r="D379" s="89"/>
      <c r="F379" s="88"/>
      <c r="G379" s="13" t="s">
        <v>3129</v>
      </c>
      <c r="H379" s="88"/>
      <c r="J379" s="13" t="n">
        <v>40</v>
      </c>
      <c r="K379" s="13" t="s">
        <v>197</v>
      </c>
    </row>
    <row r="380" customFormat="false" ht="13.5" hidden="false" customHeight="false" outlineLevel="0" collapsed="false">
      <c r="A380" s="89"/>
      <c r="B380" s="13" t="s">
        <v>3509</v>
      </c>
      <c r="C380" s="89"/>
      <c r="D380" s="89"/>
      <c r="F380" s="88"/>
      <c r="G380" s="13" t="s">
        <v>3129</v>
      </c>
      <c r="H380" s="88"/>
      <c r="J380" s="13" t="n">
        <v>40</v>
      </c>
      <c r="K380" s="13" t="s">
        <v>332</v>
      </c>
    </row>
    <row r="381" customFormat="false" ht="13.5" hidden="false" customHeight="false" outlineLevel="0" collapsed="false">
      <c r="A381" s="89"/>
      <c r="B381" s="13" t="s">
        <v>3510</v>
      </c>
      <c r="C381" s="89"/>
      <c r="D381" s="89"/>
      <c r="F381" s="88"/>
      <c r="G381" s="13" t="s">
        <v>3129</v>
      </c>
      <c r="H381" s="88"/>
      <c r="J381" s="13" t="n">
        <v>40</v>
      </c>
      <c r="K381" s="13" t="s">
        <v>332</v>
      </c>
    </row>
    <row r="382" customFormat="false" ht="13.5" hidden="false" customHeight="false" outlineLevel="0" collapsed="false">
      <c r="A382" s="89"/>
      <c r="B382" s="13" t="s">
        <v>3511</v>
      </c>
      <c r="C382" s="89"/>
      <c r="D382" s="89"/>
      <c r="F382" s="88"/>
      <c r="G382" s="13" t="s">
        <v>3129</v>
      </c>
      <c r="H382" s="88"/>
      <c r="J382" s="13" t="n">
        <v>40</v>
      </c>
      <c r="K382" s="13" t="s">
        <v>332</v>
      </c>
    </row>
    <row r="383" customFormat="false" ht="13.5" hidden="false" customHeight="false" outlineLevel="0" collapsed="false">
      <c r="A383" s="89"/>
      <c r="B383" s="13" t="s">
        <v>3512</v>
      </c>
      <c r="C383" s="89"/>
      <c r="D383" s="89"/>
      <c r="F383" s="88"/>
      <c r="G383" s="13" t="s">
        <v>3129</v>
      </c>
      <c r="H383" s="88"/>
      <c r="J383" s="13" t="n">
        <v>40</v>
      </c>
      <c r="K383" s="13" t="s">
        <v>190</v>
      </c>
    </row>
    <row r="384" customFormat="false" ht="13.5" hidden="false" customHeight="false" outlineLevel="0" collapsed="false">
      <c r="A384" s="89"/>
      <c r="B384" s="13" t="s">
        <v>3513</v>
      </c>
      <c r="C384" s="89"/>
      <c r="D384" s="89"/>
      <c r="F384" s="88"/>
      <c r="G384" s="13" t="s">
        <v>3129</v>
      </c>
      <c r="H384" s="88"/>
      <c r="J384" s="13" t="n">
        <v>40</v>
      </c>
      <c r="K384" s="13" t="s">
        <v>195</v>
      </c>
    </row>
    <row r="385" customFormat="false" ht="13.5" hidden="false" customHeight="false" outlineLevel="0" collapsed="false">
      <c r="A385" s="89"/>
      <c r="B385" s="13" t="s">
        <v>3514</v>
      </c>
      <c r="C385" s="89"/>
      <c r="D385" s="89"/>
      <c r="F385" s="88"/>
      <c r="G385" s="13" t="s">
        <v>3129</v>
      </c>
      <c r="H385" s="88"/>
      <c r="J385" s="13" t="n">
        <v>40</v>
      </c>
      <c r="K385" s="13" t="s">
        <v>197</v>
      </c>
    </row>
    <row r="386" customFormat="false" ht="13.5" hidden="false" customHeight="false" outlineLevel="0" collapsed="false">
      <c r="A386" s="89"/>
      <c r="B386" s="13" t="s">
        <v>3515</v>
      </c>
      <c r="C386" s="89"/>
      <c r="D386" s="89"/>
      <c r="F386" s="88"/>
      <c r="G386" s="13" t="s">
        <v>3280</v>
      </c>
      <c r="H386" s="88"/>
      <c r="J386" s="13" t="n">
        <v>40</v>
      </c>
      <c r="K386" s="13" t="s">
        <v>3133</v>
      </c>
    </row>
    <row r="387" customFormat="false" ht="13.5" hidden="false" customHeight="false" outlineLevel="0" collapsed="false">
      <c r="A387" s="89"/>
      <c r="B387" s="13" t="s">
        <v>3516</v>
      </c>
      <c r="C387" s="89"/>
      <c r="D387" s="89"/>
      <c r="F387" s="88"/>
      <c r="G387" s="13" t="s">
        <v>3129</v>
      </c>
      <c r="H387" s="88"/>
      <c r="J387" s="13" t="n">
        <v>20</v>
      </c>
      <c r="K387" s="13" t="s">
        <v>190</v>
      </c>
    </row>
    <row r="388" customFormat="false" ht="13.5" hidden="false" customHeight="false" outlineLevel="0" collapsed="false">
      <c r="A388" s="89"/>
      <c r="B388" s="13" t="s">
        <v>3517</v>
      </c>
      <c r="C388" s="89"/>
      <c r="D388" s="89"/>
      <c r="F388" s="88"/>
      <c r="G388" s="13" t="s">
        <v>3129</v>
      </c>
      <c r="H388" s="88"/>
      <c r="J388" s="13" t="n">
        <v>40</v>
      </c>
      <c r="K388" s="13" t="s">
        <v>3145</v>
      </c>
    </row>
    <row r="389" customFormat="false" ht="13.5" hidden="false" customHeight="false" outlineLevel="0" collapsed="false">
      <c r="A389" s="89"/>
      <c r="B389" s="13" t="s">
        <v>3518</v>
      </c>
      <c r="C389" s="89"/>
      <c r="D389" s="89"/>
      <c r="F389" s="88"/>
      <c r="G389" s="13" t="s">
        <v>3129</v>
      </c>
      <c r="H389" s="88"/>
      <c r="J389" s="13" t="n">
        <v>40</v>
      </c>
      <c r="K389" s="13" t="s">
        <v>332</v>
      </c>
    </row>
    <row r="390" customFormat="false" ht="13.5" hidden="false" customHeight="false" outlineLevel="0" collapsed="false">
      <c r="A390" s="89"/>
      <c r="B390" s="13" t="s">
        <v>3519</v>
      </c>
      <c r="C390" s="89"/>
      <c r="D390" s="89"/>
      <c r="F390" s="88"/>
      <c r="G390" s="13" t="s">
        <v>3129</v>
      </c>
      <c r="H390" s="88"/>
      <c r="J390" s="13" t="n">
        <v>40</v>
      </c>
      <c r="K390" s="13" t="s">
        <v>197</v>
      </c>
    </row>
    <row r="391" customFormat="false" ht="13.5" hidden="false" customHeight="false" outlineLevel="0" collapsed="false">
      <c r="A391" s="89"/>
      <c r="B391" s="13" t="s">
        <v>3520</v>
      </c>
      <c r="C391" s="89"/>
      <c r="D391" s="89"/>
      <c r="F391" s="88"/>
      <c r="G391" s="13" t="s">
        <v>3129</v>
      </c>
      <c r="H391" s="88"/>
      <c r="J391" s="13" t="n">
        <v>40</v>
      </c>
      <c r="K391" s="13" t="s">
        <v>197</v>
      </c>
    </row>
    <row r="392" customFormat="false" ht="13.5" hidden="false" customHeight="false" outlineLevel="0" collapsed="false">
      <c r="A392" s="89"/>
      <c r="B392" s="13" t="s">
        <v>3521</v>
      </c>
      <c r="C392" s="89"/>
      <c r="D392" s="89"/>
      <c r="F392" s="88"/>
      <c r="G392" s="13" t="s">
        <v>3129</v>
      </c>
      <c r="H392" s="88"/>
      <c r="J392" s="13" t="n">
        <v>40</v>
      </c>
      <c r="K392" s="13" t="s">
        <v>195</v>
      </c>
    </row>
    <row r="393" customFormat="false" ht="13.5" hidden="false" customHeight="false" outlineLevel="0" collapsed="false">
      <c r="A393" s="89"/>
      <c r="B393" s="13" t="s">
        <v>3522</v>
      </c>
      <c r="C393" s="89"/>
      <c r="D393" s="89"/>
      <c r="F393" s="88"/>
      <c r="G393" s="13" t="s">
        <v>3129</v>
      </c>
      <c r="H393" s="88"/>
      <c r="J393" s="13" t="n">
        <v>40</v>
      </c>
      <c r="K393" s="13" t="s">
        <v>3133</v>
      </c>
    </row>
    <row r="394" customFormat="false" ht="13.5" hidden="false" customHeight="false" outlineLevel="0" collapsed="false">
      <c r="A394" s="89"/>
      <c r="B394" s="13" t="s">
        <v>3523</v>
      </c>
      <c r="C394" s="89"/>
      <c r="D394" s="89"/>
      <c r="F394" s="88"/>
      <c r="G394" s="13" t="s">
        <v>3129</v>
      </c>
      <c r="H394" s="88"/>
      <c r="J394" s="13" t="n">
        <v>40</v>
      </c>
      <c r="K394" s="13" t="s">
        <v>332</v>
      </c>
    </row>
    <row r="395" customFormat="false" ht="13.5" hidden="false" customHeight="false" outlineLevel="0" collapsed="false">
      <c r="A395" s="89"/>
      <c r="B395" s="13" t="s">
        <v>3524</v>
      </c>
      <c r="C395" s="89"/>
      <c r="D395" s="89"/>
      <c r="F395" s="88"/>
      <c r="G395" s="13" t="s">
        <v>3129</v>
      </c>
      <c r="H395" s="88"/>
      <c r="J395" s="13" t="n">
        <v>40</v>
      </c>
      <c r="K395" s="13" t="s">
        <v>332</v>
      </c>
    </row>
    <row r="396" customFormat="false" ht="13.5" hidden="false" customHeight="false" outlineLevel="0" collapsed="false">
      <c r="A396" s="89"/>
      <c r="B396" s="13" t="s">
        <v>3525</v>
      </c>
      <c r="C396" s="89"/>
      <c r="D396" s="89"/>
      <c r="F396" s="88"/>
      <c r="G396" s="13" t="s">
        <v>3129</v>
      </c>
      <c r="H396" s="88"/>
      <c r="J396" s="13" t="n">
        <v>40</v>
      </c>
      <c r="K396" s="13" t="s">
        <v>195</v>
      </c>
    </row>
    <row r="397" customFormat="false" ht="13.5" hidden="false" customHeight="false" outlineLevel="0" collapsed="false">
      <c r="A397" s="89"/>
      <c r="B397" s="13" t="s">
        <v>3526</v>
      </c>
      <c r="C397" s="89"/>
      <c r="D397" s="89"/>
      <c r="F397" s="88"/>
      <c r="G397" s="13" t="s">
        <v>3129</v>
      </c>
      <c r="H397" s="88"/>
      <c r="J397" s="13" t="n">
        <v>40</v>
      </c>
      <c r="K397" s="13" t="s">
        <v>197</v>
      </c>
    </row>
    <row r="398" customFormat="false" ht="13.5" hidden="false" customHeight="false" outlineLevel="0" collapsed="false">
      <c r="A398" s="89"/>
      <c r="B398" s="13" t="s">
        <v>3527</v>
      </c>
      <c r="C398" s="89"/>
      <c r="D398" s="89"/>
      <c r="F398" s="88"/>
      <c r="G398" s="13" t="s">
        <v>3129</v>
      </c>
      <c r="H398" s="88"/>
      <c r="J398" s="13" t="n">
        <v>40</v>
      </c>
      <c r="K398" s="13" t="s">
        <v>3133</v>
      </c>
    </row>
    <row r="399" customFormat="false" ht="13.5" hidden="false" customHeight="false" outlineLevel="0" collapsed="false">
      <c r="A399" s="89"/>
      <c r="B399" s="13" t="s">
        <v>3528</v>
      </c>
      <c r="C399" s="89"/>
      <c r="D399" s="89"/>
      <c r="F399" s="88"/>
      <c r="G399" s="13" t="s">
        <v>3129</v>
      </c>
      <c r="H399" s="88"/>
      <c r="J399" s="13" t="n">
        <v>40</v>
      </c>
      <c r="K399" s="13" t="s">
        <v>332</v>
      </c>
    </row>
    <row r="400" customFormat="false" ht="13.5" hidden="false" customHeight="false" outlineLevel="0" collapsed="false">
      <c r="A400" s="89"/>
      <c r="B400" s="13" t="s">
        <v>3529</v>
      </c>
      <c r="C400" s="89"/>
      <c r="D400" s="89"/>
      <c r="F400" s="88"/>
      <c r="G400" s="13" t="s">
        <v>3129</v>
      </c>
      <c r="H400" s="88"/>
      <c r="J400" s="13" t="n">
        <v>40</v>
      </c>
      <c r="K400" s="13" t="s">
        <v>197</v>
      </c>
    </row>
    <row r="401" customFormat="false" ht="13.5" hidden="false" customHeight="false" outlineLevel="0" collapsed="false">
      <c r="A401" s="89"/>
      <c r="B401" s="13" t="s">
        <v>3530</v>
      </c>
      <c r="C401" s="89"/>
      <c r="D401" s="89"/>
      <c r="F401" s="88"/>
      <c r="G401" s="13" t="s">
        <v>3129</v>
      </c>
      <c r="H401" s="88"/>
      <c r="J401" s="13" t="n">
        <v>40</v>
      </c>
      <c r="K401" s="13" t="s">
        <v>197</v>
      </c>
    </row>
    <row r="402" customFormat="false" ht="13.5" hidden="false" customHeight="false" outlineLevel="0" collapsed="false">
      <c r="A402" s="89"/>
      <c r="B402" s="13" t="s">
        <v>3531</v>
      </c>
      <c r="C402" s="89"/>
      <c r="D402" s="89"/>
      <c r="F402" s="88"/>
      <c r="G402" s="13" t="s">
        <v>3129</v>
      </c>
      <c r="H402" s="88"/>
      <c r="J402" s="13" t="n">
        <v>40</v>
      </c>
      <c r="K402" s="13" t="s">
        <v>332</v>
      </c>
    </row>
    <row r="403" customFormat="false" ht="13.5" hidden="false" customHeight="false" outlineLevel="0" collapsed="false">
      <c r="A403" s="89"/>
      <c r="B403" s="13" t="s">
        <v>3532</v>
      </c>
      <c r="C403" s="89"/>
      <c r="D403" s="89"/>
      <c r="F403" s="88"/>
      <c r="G403" s="13" t="s">
        <v>3129</v>
      </c>
      <c r="H403" s="88"/>
      <c r="J403" s="13" t="n">
        <v>40</v>
      </c>
      <c r="K403" s="13" t="s">
        <v>197</v>
      </c>
    </row>
    <row r="404" customFormat="false" ht="13.5" hidden="false" customHeight="false" outlineLevel="0" collapsed="false">
      <c r="A404" s="89"/>
      <c r="B404" s="13" t="s">
        <v>3533</v>
      </c>
      <c r="C404" s="89"/>
      <c r="D404" s="89"/>
      <c r="F404" s="88"/>
      <c r="G404" s="13" t="s">
        <v>3129</v>
      </c>
      <c r="H404" s="88"/>
      <c r="J404" s="13" t="n">
        <v>40</v>
      </c>
      <c r="K404" s="13" t="s">
        <v>197</v>
      </c>
    </row>
    <row r="405" customFormat="false" ht="13.5" hidden="false" customHeight="false" outlineLevel="0" collapsed="false">
      <c r="A405" s="89"/>
      <c r="B405" s="13" t="s">
        <v>3534</v>
      </c>
      <c r="C405" s="89"/>
      <c r="D405" s="89"/>
      <c r="F405" s="88"/>
      <c r="G405" s="13" t="s">
        <v>3129</v>
      </c>
      <c r="H405" s="88"/>
      <c r="J405" s="13" t="n">
        <v>40</v>
      </c>
      <c r="K405" s="13" t="s">
        <v>197</v>
      </c>
    </row>
    <row r="406" customFormat="false" ht="13.5" hidden="false" customHeight="false" outlineLevel="0" collapsed="false">
      <c r="A406" s="89"/>
      <c r="B406" s="13" t="s">
        <v>3535</v>
      </c>
      <c r="C406" s="89"/>
      <c r="D406" s="89"/>
      <c r="F406" s="88"/>
      <c r="G406" s="13" t="s">
        <v>3129</v>
      </c>
      <c r="H406" s="88"/>
      <c r="J406" s="13" t="n">
        <v>40</v>
      </c>
      <c r="K406" s="13" t="s">
        <v>3133</v>
      </c>
    </row>
    <row r="407" customFormat="false" ht="13.5" hidden="false" customHeight="false" outlineLevel="0" collapsed="false">
      <c r="A407" s="89"/>
      <c r="B407" s="13" t="s">
        <v>3536</v>
      </c>
      <c r="C407" s="89"/>
      <c r="D407" s="89"/>
      <c r="F407" s="88"/>
      <c r="G407" s="13" t="s">
        <v>3129</v>
      </c>
      <c r="H407" s="88"/>
      <c r="J407" s="13" t="n">
        <v>40</v>
      </c>
      <c r="K407" s="13" t="s">
        <v>195</v>
      </c>
    </row>
    <row r="408" customFormat="false" ht="13.5" hidden="false" customHeight="false" outlineLevel="0" collapsed="false">
      <c r="A408" s="89"/>
      <c r="B408" s="13" t="s">
        <v>3537</v>
      </c>
      <c r="C408" s="89"/>
      <c r="D408" s="89"/>
      <c r="F408" s="88"/>
      <c r="G408" s="13" t="s">
        <v>3129</v>
      </c>
      <c r="H408" s="88"/>
      <c r="J408" s="13" t="n">
        <v>40</v>
      </c>
      <c r="K408" s="13" t="s">
        <v>3145</v>
      </c>
    </row>
    <row r="409" customFormat="false" ht="13.5" hidden="false" customHeight="false" outlineLevel="0" collapsed="false">
      <c r="A409" s="89"/>
      <c r="B409" s="13" t="s">
        <v>3538</v>
      </c>
      <c r="C409" s="89"/>
      <c r="D409" s="89"/>
      <c r="F409" s="88"/>
      <c r="G409" s="13" t="s">
        <v>3129</v>
      </c>
      <c r="H409" s="88"/>
      <c r="J409" s="13" t="n">
        <v>40</v>
      </c>
      <c r="K409" s="13" t="s">
        <v>332</v>
      </c>
    </row>
    <row r="410" customFormat="false" ht="13.5" hidden="false" customHeight="false" outlineLevel="0" collapsed="false">
      <c r="A410" s="89"/>
      <c r="B410" s="13" t="s">
        <v>3539</v>
      </c>
      <c r="C410" s="89"/>
      <c r="D410" s="89"/>
      <c r="F410" s="88"/>
      <c r="G410" s="13" t="s">
        <v>3129</v>
      </c>
      <c r="H410" s="88"/>
      <c r="J410" s="13" t="n">
        <v>40</v>
      </c>
      <c r="K410" s="13" t="s">
        <v>197</v>
      </c>
    </row>
    <row r="411" customFormat="false" ht="13.5" hidden="false" customHeight="false" outlineLevel="0" collapsed="false">
      <c r="A411" s="89"/>
      <c r="B411" s="13" t="s">
        <v>3540</v>
      </c>
      <c r="C411" s="89"/>
      <c r="D411" s="89"/>
      <c r="F411" s="88"/>
      <c r="G411" s="13" t="s">
        <v>3129</v>
      </c>
      <c r="H411" s="88"/>
      <c r="J411" s="13" t="n">
        <v>40</v>
      </c>
      <c r="K411" s="13" t="s">
        <v>332</v>
      </c>
    </row>
    <row r="412" customFormat="false" ht="13.5" hidden="false" customHeight="false" outlineLevel="0" collapsed="false">
      <c r="A412" s="89"/>
      <c r="B412" s="13" t="s">
        <v>3541</v>
      </c>
      <c r="C412" s="89"/>
      <c r="D412" s="89"/>
      <c r="F412" s="88"/>
      <c r="G412" s="13" t="s">
        <v>3129</v>
      </c>
      <c r="H412" s="88"/>
      <c r="J412" s="13" t="n">
        <v>40</v>
      </c>
      <c r="K412" s="13" t="s">
        <v>332</v>
      </c>
    </row>
    <row r="413" customFormat="false" ht="13.5" hidden="false" customHeight="false" outlineLevel="0" collapsed="false">
      <c r="A413" s="89"/>
      <c r="B413" s="13" t="s">
        <v>3542</v>
      </c>
      <c r="C413" s="89"/>
      <c r="D413" s="89"/>
      <c r="F413" s="88"/>
      <c r="G413" s="13" t="s">
        <v>3129</v>
      </c>
      <c r="H413" s="88"/>
      <c r="J413" s="13" t="n">
        <v>40</v>
      </c>
      <c r="K413" s="13" t="s">
        <v>197</v>
      </c>
    </row>
    <row r="414" customFormat="false" ht="13.5" hidden="false" customHeight="false" outlineLevel="0" collapsed="false">
      <c r="A414" s="89"/>
      <c r="B414" s="13" t="s">
        <v>3543</v>
      </c>
      <c r="C414" s="89"/>
      <c r="D414" s="89"/>
      <c r="F414" s="88"/>
      <c r="G414" s="13" t="s">
        <v>3129</v>
      </c>
      <c r="H414" s="88"/>
      <c r="J414" s="13" t="n">
        <v>40</v>
      </c>
      <c r="K414" s="13" t="s">
        <v>332</v>
      </c>
    </row>
    <row r="415" customFormat="false" ht="13.5" hidden="false" customHeight="false" outlineLevel="0" collapsed="false">
      <c r="A415" s="89"/>
      <c r="B415" s="13" t="s">
        <v>3544</v>
      </c>
      <c r="C415" s="89"/>
      <c r="D415" s="89"/>
      <c r="F415" s="88"/>
      <c r="G415" s="13" t="s">
        <v>3129</v>
      </c>
      <c r="H415" s="88"/>
      <c r="J415" s="13" t="n">
        <v>40</v>
      </c>
      <c r="K415" s="13" t="s">
        <v>190</v>
      </c>
    </row>
    <row r="416" customFormat="false" ht="13.5" hidden="false" customHeight="false" outlineLevel="0" collapsed="false">
      <c r="A416" s="89"/>
      <c r="B416" s="13" t="s">
        <v>3545</v>
      </c>
      <c r="C416" s="89"/>
      <c r="D416" s="89"/>
      <c r="F416" s="88"/>
      <c r="G416" s="13" t="s">
        <v>3129</v>
      </c>
      <c r="H416" s="88"/>
      <c r="J416" s="13" t="n">
        <v>40</v>
      </c>
      <c r="K416" s="13" t="s">
        <v>195</v>
      </c>
    </row>
    <row r="417" customFormat="false" ht="13.5" hidden="false" customHeight="false" outlineLevel="0" collapsed="false">
      <c r="A417" s="89"/>
      <c r="B417" s="13" t="s">
        <v>3546</v>
      </c>
      <c r="C417" s="89"/>
      <c r="D417" s="89"/>
      <c r="F417" s="88"/>
      <c r="G417" s="13" t="s">
        <v>3129</v>
      </c>
      <c r="H417" s="88"/>
      <c r="J417" s="13" t="n">
        <v>40</v>
      </c>
      <c r="K417" s="13" t="s">
        <v>195</v>
      </c>
    </row>
    <row r="418" customFormat="false" ht="13.5" hidden="false" customHeight="false" outlineLevel="0" collapsed="false">
      <c r="A418" s="89"/>
      <c r="B418" s="13" t="s">
        <v>3547</v>
      </c>
      <c r="C418" s="89"/>
      <c r="D418" s="89"/>
      <c r="F418" s="88"/>
      <c r="G418" s="13" t="s">
        <v>3129</v>
      </c>
      <c r="H418" s="88"/>
      <c r="J418" s="13" t="n">
        <v>40</v>
      </c>
      <c r="K418" s="13" t="s">
        <v>332</v>
      </c>
    </row>
    <row r="419" customFormat="false" ht="13.5" hidden="false" customHeight="false" outlineLevel="0" collapsed="false">
      <c r="A419" s="89"/>
      <c r="B419" s="13" t="s">
        <v>3548</v>
      </c>
      <c r="C419" s="89"/>
      <c r="D419" s="89"/>
      <c r="F419" s="88"/>
      <c r="G419" s="13" t="s">
        <v>3129</v>
      </c>
      <c r="H419" s="88"/>
      <c r="J419" s="13" t="n">
        <v>40</v>
      </c>
      <c r="K419" s="13" t="s">
        <v>195</v>
      </c>
    </row>
    <row r="420" customFormat="false" ht="13.5" hidden="false" customHeight="false" outlineLevel="0" collapsed="false">
      <c r="A420" s="89"/>
      <c r="B420" s="13" t="s">
        <v>3549</v>
      </c>
      <c r="C420" s="89"/>
      <c r="D420" s="89"/>
      <c r="F420" s="88"/>
      <c r="G420" s="13" t="s">
        <v>3129</v>
      </c>
      <c r="H420" s="88"/>
      <c r="J420" s="13" t="n">
        <v>40</v>
      </c>
      <c r="K420" s="13" t="s">
        <v>332</v>
      </c>
    </row>
    <row r="421" customFormat="false" ht="13.5" hidden="false" customHeight="false" outlineLevel="0" collapsed="false">
      <c r="A421" s="89"/>
      <c r="B421" s="13" t="s">
        <v>3550</v>
      </c>
      <c r="C421" s="89"/>
      <c r="D421" s="89"/>
      <c r="F421" s="88"/>
      <c r="G421" s="13" t="s">
        <v>3129</v>
      </c>
      <c r="H421" s="88"/>
      <c r="J421" s="13" t="n">
        <v>40</v>
      </c>
      <c r="K421" s="13" t="s">
        <v>197</v>
      </c>
    </row>
    <row r="422" customFormat="false" ht="13.5" hidden="false" customHeight="false" outlineLevel="0" collapsed="false">
      <c r="A422" s="89"/>
      <c r="B422" s="13" t="s">
        <v>3551</v>
      </c>
      <c r="C422" s="89"/>
      <c r="D422" s="89"/>
      <c r="F422" s="88"/>
      <c r="G422" s="13" t="s">
        <v>3280</v>
      </c>
      <c r="H422" s="88"/>
      <c r="J422" s="13" t="n">
        <v>40</v>
      </c>
      <c r="K422" s="13" t="s">
        <v>3133</v>
      </c>
    </row>
    <row r="423" customFormat="false" ht="13.5" hidden="false" customHeight="false" outlineLevel="0" collapsed="false">
      <c r="A423" s="89"/>
      <c r="B423" s="13" t="s">
        <v>3552</v>
      </c>
      <c r="C423" s="89"/>
      <c r="D423" s="89"/>
      <c r="F423" s="88"/>
      <c r="G423" s="13" t="s">
        <v>3129</v>
      </c>
      <c r="H423" s="88"/>
      <c r="J423" s="13" t="n">
        <v>40</v>
      </c>
      <c r="K423" s="13" t="s">
        <v>332</v>
      </c>
    </row>
    <row r="424" customFormat="false" ht="13.5" hidden="false" customHeight="false" outlineLevel="0" collapsed="false">
      <c r="A424" s="89"/>
      <c r="B424" s="13" t="s">
        <v>3553</v>
      </c>
      <c r="C424" s="89"/>
      <c r="D424" s="89"/>
      <c r="F424" s="88"/>
      <c r="G424" s="13" t="s">
        <v>3129</v>
      </c>
      <c r="H424" s="88"/>
      <c r="J424" s="13" t="n">
        <v>40</v>
      </c>
      <c r="K424" s="13" t="s">
        <v>3133</v>
      </c>
    </row>
    <row r="425" customFormat="false" ht="13.5" hidden="false" customHeight="false" outlineLevel="0" collapsed="false">
      <c r="A425" s="89"/>
      <c r="B425" s="13" t="s">
        <v>3554</v>
      </c>
      <c r="C425" s="89"/>
      <c r="D425" s="89"/>
      <c r="F425" s="88"/>
      <c r="G425" s="13" t="s">
        <v>3129</v>
      </c>
      <c r="H425" s="88"/>
      <c r="J425" s="13" t="n">
        <v>40</v>
      </c>
      <c r="K425" s="13" t="s">
        <v>195</v>
      </c>
    </row>
    <row r="426" customFormat="false" ht="13.5" hidden="false" customHeight="false" outlineLevel="0" collapsed="false">
      <c r="A426" s="89"/>
      <c r="B426" s="13" t="s">
        <v>3555</v>
      </c>
      <c r="C426" s="89"/>
      <c r="D426" s="89"/>
      <c r="F426" s="88"/>
      <c r="G426" s="13" t="s">
        <v>3129</v>
      </c>
      <c r="H426" s="88"/>
      <c r="J426" s="13" t="n">
        <v>40</v>
      </c>
      <c r="K426" s="13" t="s">
        <v>3133</v>
      </c>
    </row>
    <row r="427" customFormat="false" ht="13.5" hidden="false" customHeight="false" outlineLevel="0" collapsed="false">
      <c r="A427" s="89"/>
      <c r="B427" s="13" t="s">
        <v>3556</v>
      </c>
      <c r="C427" s="89"/>
      <c r="D427" s="89"/>
      <c r="F427" s="88"/>
      <c r="G427" s="13" t="s">
        <v>3129</v>
      </c>
      <c r="H427" s="88"/>
      <c r="J427" s="13" t="n">
        <v>40</v>
      </c>
      <c r="K427" s="13" t="s">
        <v>197</v>
      </c>
    </row>
    <row r="428" customFormat="false" ht="13.5" hidden="false" customHeight="false" outlineLevel="0" collapsed="false">
      <c r="A428" s="89"/>
      <c r="B428" s="13" t="s">
        <v>3557</v>
      </c>
      <c r="C428" s="89"/>
      <c r="D428" s="89"/>
      <c r="F428" s="88"/>
      <c r="G428" s="13" t="s">
        <v>3129</v>
      </c>
      <c r="H428" s="88"/>
      <c r="J428" s="13" t="n">
        <v>40</v>
      </c>
      <c r="K428" s="13" t="s">
        <v>190</v>
      </c>
    </row>
    <row r="429" customFormat="false" ht="13.5" hidden="false" customHeight="false" outlineLevel="0" collapsed="false">
      <c r="A429" s="89"/>
      <c r="B429" s="13" t="s">
        <v>3558</v>
      </c>
      <c r="C429" s="89"/>
      <c r="D429" s="89"/>
      <c r="F429" s="88"/>
      <c r="G429" s="13" t="s">
        <v>3129</v>
      </c>
      <c r="H429" s="88"/>
      <c r="J429" s="13" t="n">
        <v>40</v>
      </c>
      <c r="K429" s="13" t="s">
        <v>190</v>
      </c>
    </row>
    <row r="430" customFormat="false" ht="13.5" hidden="false" customHeight="false" outlineLevel="0" collapsed="false">
      <c r="A430" s="89"/>
      <c r="B430" s="13" t="s">
        <v>3559</v>
      </c>
      <c r="C430" s="89"/>
      <c r="D430" s="89"/>
      <c r="F430" s="88"/>
      <c r="G430" s="13" t="s">
        <v>3129</v>
      </c>
      <c r="H430" s="88"/>
      <c r="J430" s="13" t="n">
        <v>40</v>
      </c>
      <c r="K430" s="13" t="s">
        <v>195</v>
      </c>
    </row>
    <row r="431" customFormat="false" ht="13.5" hidden="false" customHeight="false" outlineLevel="0" collapsed="false">
      <c r="A431" s="89"/>
      <c r="B431" s="13" t="s">
        <v>3560</v>
      </c>
      <c r="C431" s="89"/>
      <c r="D431" s="89"/>
      <c r="F431" s="88"/>
      <c r="G431" s="13" t="s">
        <v>3129</v>
      </c>
      <c r="H431" s="88"/>
      <c r="J431" s="13" t="n">
        <v>40</v>
      </c>
      <c r="K431" s="13" t="s">
        <v>197</v>
      </c>
    </row>
    <row r="432" customFormat="false" ht="13.5" hidden="false" customHeight="false" outlineLevel="0" collapsed="false">
      <c r="A432" s="89"/>
      <c r="B432" s="13" t="s">
        <v>3561</v>
      </c>
      <c r="C432" s="89"/>
      <c r="D432" s="89"/>
      <c r="F432" s="88"/>
      <c r="G432" s="13" t="s">
        <v>3129</v>
      </c>
      <c r="H432" s="88"/>
      <c r="J432" s="13" t="n">
        <v>40</v>
      </c>
      <c r="K432" s="13" t="s">
        <v>332</v>
      </c>
    </row>
    <row r="433" customFormat="false" ht="13.5" hidden="false" customHeight="false" outlineLevel="0" collapsed="false">
      <c r="A433" s="89"/>
      <c r="B433" s="13" t="s">
        <v>3562</v>
      </c>
      <c r="C433" s="89"/>
      <c r="D433" s="89"/>
      <c r="F433" s="88"/>
      <c r="G433" s="13" t="s">
        <v>3129</v>
      </c>
      <c r="H433" s="88"/>
      <c r="J433" s="13" t="n">
        <v>40</v>
      </c>
      <c r="K433" s="13" t="s">
        <v>332</v>
      </c>
    </row>
    <row r="434" customFormat="false" ht="13.5" hidden="false" customHeight="false" outlineLevel="0" collapsed="false">
      <c r="A434" s="89"/>
      <c r="B434" s="13" t="s">
        <v>3563</v>
      </c>
      <c r="C434" s="89"/>
      <c r="D434" s="89"/>
      <c r="F434" s="88"/>
      <c r="G434" s="13" t="s">
        <v>3129</v>
      </c>
      <c r="H434" s="88"/>
      <c r="J434" s="13" t="n">
        <v>40</v>
      </c>
      <c r="K434" s="13" t="s">
        <v>195</v>
      </c>
    </row>
    <row r="435" customFormat="false" ht="13.5" hidden="false" customHeight="false" outlineLevel="0" collapsed="false">
      <c r="A435" s="89"/>
      <c r="B435" s="13" t="s">
        <v>3564</v>
      </c>
      <c r="C435" s="89"/>
      <c r="D435" s="89"/>
      <c r="F435" s="88"/>
      <c r="G435" s="13" t="s">
        <v>3129</v>
      </c>
      <c r="H435" s="88"/>
      <c r="J435" s="13" t="n">
        <v>40</v>
      </c>
      <c r="K435" s="13" t="s">
        <v>197</v>
      </c>
    </row>
    <row r="436" customFormat="false" ht="13.5" hidden="false" customHeight="false" outlineLevel="0" collapsed="false">
      <c r="A436" s="89"/>
      <c r="B436" s="13" t="s">
        <v>3565</v>
      </c>
      <c r="C436" s="89"/>
      <c r="D436" s="89"/>
      <c r="F436" s="88"/>
      <c r="G436" s="13" t="s">
        <v>3129</v>
      </c>
      <c r="H436" s="88"/>
      <c r="J436" s="13" t="n">
        <v>40</v>
      </c>
      <c r="K436" s="13" t="s">
        <v>197</v>
      </c>
    </row>
    <row r="437" customFormat="false" ht="13.5" hidden="false" customHeight="false" outlineLevel="0" collapsed="false">
      <c r="A437" s="89"/>
      <c r="B437" s="13" t="s">
        <v>3566</v>
      </c>
      <c r="C437" s="89"/>
      <c r="D437" s="89"/>
      <c r="F437" s="88"/>
      <c r="G437" s="13" t="s">
        <v>3129</v>
      </c>
      <c r="H437" s="88"/>
      <c r="J437" s="13" t="n">
        <v>40</v>
      </c>
      <c r="K437" s="13" t="s">
        <v>332</v>
      </c>
    </row>
    <row r="438" customFormat="false" ht="13.5" hidden="false" customHeight="false" outlineLevel="0" collapsed="false">
      <c r="A438" s="89"/>
      <c r="B438" s="13" t="s">
        <v>3567</v>
      </c>
      <c r="C438" s="89"/>
      <c r="D438" s="89"/>
      <c r="F438" s="88"/>
      <c r="G438" s="13" t="s">
        <v>3129</v>
      </c>
      <c r="H438" s="88"/>
      <c r="J438" s="13" t="n">
        <v>40</v>
      </c>
      <c r="K438" s="13" t="s">
        <v>190</v>
      </c>
    </row>
    <row r="439" customFormat="false" ht="13.5" hidden="false" customHeight="false" outlineLevel="0" collapsed="false">
      <c r="A439" s="89"/>
      <c r="B439" s="13" t="s">
        <v>3568</v>
      </c>
      <c r="C439" s="89"/>
      <c r="D439" s="89"/>
      <c r="F439" s="88"/>
      <c r="G439" s="13" t="s">
        <v>3129</v>
      </c>
      <c r="H439" s="88"/>
      <c r="J439" s="13" t="n">
        <v>40</v>
      </c>
      <c r="K439" s="13" t="s">
        <v>332</v>
      </c>
    </row>
    <row r="440" customFormat="false" ht="13.5" hidden="false" customHeight="false" outlineLevel="0" collapsed="false">
      <c r="A440" s="89"/>
      <c r="B440" s="13" t="s">
        <v>3569</v>
      </c>
      <c r="C440" s="89"/>
      <c r="D440" s="89"/>
      <c r="F440" s="88"/>
      <c r="G440" s="13" t="s">
        <v>3129</v>
      </c>
      <c r="H440" s="88"/>
      <c r="J440" s="13" t="n">
        <v>40</v>
      </c>
      <c r="K440" s="13" t="s">
        <v>332</v>
      </c>
    </row>
    <row r="441" customFormat="false" ht="13.5" hidden="false" customHeight="false" outlineLevel="0" collapsed="false">
      <c r="A441" s="89"/>
      <c r="B441" s="13" t="s">
        <v>3570</v>
      </c>
      <c r="C441" s="89"/>
      <c r="D441" s="89"/>
      <c r="F441" s="88"/>
      <c r="G441" s="13" t="s">
        <v>3129</v>
      </c>
      <c r="H441" s="88"/>
      <c r="J441" s="13" t="n">
        <v>40</v>
      </c>
      <c r="K441" s="13" t="s">
        <v>332</v>
      </c>
    </row>
    <row r="442" customFormat="false" ht="13.5" hidden="false" customHeight="false" outlineLevel="0" collapsed="false">
      <c r="A442" s="89"/>
      <c r="B442" s="13" t="s">
        <v>3571</v>
      </c>
      <c r="C442" s="89"/>
      <c r="D442" s="89"/>
      <c r="F442" s="88"/>
      <c r="G442" s="13" t="s">
        <v>3129</v>
      </c>
      <c r="H442" s="88"/>
      <c r="J442" s="13" t="n">
        <v>40</v>
      </c>
      <c r="K442" s="13" t="s">
        <v>332</v>
      </c>
    </row>
    <row r="443" customFormat="false" ht="13.5" hidden="false" customHeight="false" outlineLevel="0" collapsed="false">
      <c r="A443" s="89"/>
      <c r="B443" s="13" t="s">
        <v>3572</v>
      </c>
      <c r="C443" s="89"/>
      <c r="D443" s="89"/>
      <c r="F443" s="88"/>
      <c r="G443" s="13" t="s">
        <v>3129</v>
      </c>
      <c r="H443" s="88"/>
      <c r="J443" s="13" t="n">
        <v>40</v>
      </c>
      <c r="K443" s="13" t="s">
        <v>197</v>
      </c>
    </row>
    <row r="444" customFormat="false" ht="13.5" hidden="false" customHeight="false" outlineLevel="0" collapsed="false">
      <c r="A444" s="89"/>
      <c r="B444" s="13" t="s">
        <v>3573</v>
      </c>
      <c r="C444" s="89"/>
      <c r="D444" s="89"/>
      <c r="F444" s="88"/>
      <c r="G444" s="13" t="s">
        <v>3129</v>
      </c>
      <c r="H444" s="88"/>
      <c r="J444" s="13" t="n">
        <v>40</v>
      </c>
      <c r="K444" s="13" t="s">
        <v>3133</v>
      </c>
    </row>
    <row r="445" customFormat="false" ht="13.5" hidden="false" customHeight="false" outlineLevel="0" collapsed="false">
      <c r="A445" s="89"/>
      <c r="B445" s="13" t="s">
        <v>3574</v>
      </c>
      <c r="C445" s="89"/>
      <c r="D445" s="89"/>
      <c r="F445" s="88"/>
      <c r="G445" s="13" t="s">
        <v>3129</v>
      </c>
      <c r="H445" s="88"/>
      <c r="J445" s="13" t="n">
        <v>40</v>
      </c>
      <c r="K445" s="13" t="s">
        <v>3133</v>
      </c>
    </row>
    <row r="446" customFormat="false" ht="13.5" hidden="false" customHeight="false" outlineLevel="0" collapsed="false">
      <c r="A446" s="89"/>
      <c r="B446" s="13" t="s">
        <v>3575</v>
      </c>
      <c r="C446" s="89"/>
      <c r="D446" s="89"/>
      <c r="F446" s="88"/>
      <c r="G446" s="13" t="s">
        <v>3129</v>
      </c>
      <c r="H446" s="88"/>
      <c r="J446" s="13" t="n">
        <v>40</v>
      </c>
      <c r="K446" s="13" t="s">
        <v>3133</v>
      </c>
    </row>
    <row r="447" customFormat="false" ht="13.5" hidden="false" customHeight="false" outlineLevel="0" collapsed="false">
      <c r="A447" s="89"/>
      <c r="B447" s="13" t="s">
        <v>3576</v>
      </c>
      <c r="C447" s="89"/>
      <c r="D447" s="89"/>
      <c r="F447" s="88"/>
      <c r="G447" s="13" t="s">
        <v>3129</v>
      </c>
      <c r="H447" s="88"/>
      <c r="J447" s="13" t="n">
        <v>40</v>
      </c>
      <c r="K447" s="13" t="s">
        <v>332</v>
      </c>
    </row>
    <row r="448" customFormat="false" ht="13.5" hidden="false" customHeight="false" outlineLevel="0" collapsed="false">
      <c r="A448" s="89"/>
      <c r="B448" s="13" t="s">
        <v>3577</v>
      </c>
      <c r="C448" s="89"/>
      <c r="D448" s="89"/>
      <c r="F448" s="88"/>
      <c r="G448" s="13" t="s">
        <v>3129</v>
      </c>
      <c r="H448" s="88"/>
      <c r="J448" s="13" t="n">
        <v>30</v>
      </c>
      <c r="K448" s="13" t="s">
        <v>195</v>
      </c>
    </row>
    <row r="449" customFormat="false" ht="13.5" hidden="false" customHeight="false" outlineLevel="0" collapsed="false">
      <c r="A449" s="89"/>
      <c r="B449" s="13" t="s">
        <v>3578</v>
      </c>
      <c r="C449" s="89"/>
      <c r="D449" s="89"/>
      <c r="F449" s="88"/>
      <c r="G449" s="13" t="s">
        <v>3129</v>
      </c>
      <c r="H449" s="88"/>
      <c r="J449" s="13" t="n">
        <v>40</v>
      </c>
      <c r="K449" s="13" t="s">
        <v>3133</v>
      </c>
    </row>
    <row r="450" customFormat="false" ht="13.5" hidden="false" customHeight="false" outlineLevel="0" collapsed="false">
      <c r="A450" s="89"/>
      <c r="B450" s="13" t="s">
        <v>3579</v>
      </c>
      <c r="C450" s="89"/>
      <c r="D450" s="89"/>
      <c r="F450" s="88"/>
      <c r="G450" s="13" t="s">
        <v>3129</v>
      </c>
      <c r="H450" s="88"/>
      <c r="J450" s="13" t="n">
        <v>40</v>
      </c>
      <c r="K450" s="13" t="s">
        <v>3133</v>
      </c>
    </row>
    <row r="451" customFormat="false" ht="13.5" hidden="false" customHeight="false" outlineLevel="0" collapsed="false">
      <c r="A451" s="89"/>
      <c r="B451" s="13" t="s">
        <v>3580</v>
      </c>
      <c r="C451" s="89"/>
      <c r="D451" s="89"/>
      <c r="F451" s="88"/>
      <c r="G451" s="13" t="s">
        <v>3129</v>
      </c>
      <c r="H451" s="88"/>
      <c r="J451" s="13" t="n">
        <v>40</v>
      </c>
      <c r="K451" s="13" t="s">
        <v>197</v>
      </c>
    </row>
    <row r="452" customFormat="false" ht="13.5" hidden="false" customHeight="false" outlineLevel="0" collapsed="false">
      <c r="A452" s="89"/>
      <c r="B452" s="13" t="s">
        <v>3581</v>
      </c>
      <c r="C452" s="89"/>
      <c r="D452" s="89"/>
      <c r="F452" s="88"/>
      <c r="G452" s="13" t="s">
        <v>3129</v>
      </c>
      <c r="H452" s="88"/>
      <c r="J452" s="13" t="n">
        <v>40</v>
      </c>
      <c r="K452" s="13" t="s">
        <v>195</v>
      </c>
    </row>
    <row r="453" customFormat="false" ht="13.5" hidden="false" customHeight="false" outlineLevel="0" collapsed="false">
      <c r="A453" s="89"/>
      <c r="B453" s="13" t="s">
        <v>3582</v>
      </c>
      <c r="C453" s="89"/>
      <c r="D453" s="89"/>
      <c r="F453" s="88"/>
      <c r="G453" s="13" t="s">
        <v>3129</v>
      </c>
      <c r="H453" s="88"/>
      <c r="J453" s="13" t="n">
        <v>40</v>
      </c>
      <c r="K453" s="13" t="s">
        <v>195</v>
      </c>
    </row>
    <row r="454" customFormat="false" ht="13.5" hidden="false" customHeight="false" outlineLevel="0" collapsed="false">
      <c r="A454" s="89"/>
      <c r="B454" s="13" t="s">
        <v>3583</v>
      </c>
      <c r="C454" s="89"/>
      <c r="D454" s="89"/>
      <c r="F454" s="88"/>
      <c r="G454" s="13" t="s">
        <v>3129</v>
      </c>
      <c r="H454" s="88"/>
      <c r="J454" s="13" t="n">
        <v>40</v>
      </c>
      <c r="K454" s="13" t="s">
        <v>195</v>
      </c>
    </row>
    <row r="455" customFormat="false" ht="13.5" hidden="false" customHeight="false" outlineLevel="0" collapsed="false">
      <c r="A455" s="89"/>
      <c r="B455" s="13" t="s">
        <v>3584</v>
      </c>
      <c r="C455" s="89"/>
      <c r="D455" s="89"/>
      <c r="F455" s="88"/>
      <c r="G455" s="13" t="s">
        <v>3129</v>
      </c>
      <c r="H455" s="88"/>
      <c r="J455" s="13" t="n">
        <v>40</v>
      </c>
      <c r="K455" s="13" t="s">
        <v>3133</v>
      </c>
    </row>
    <row r="456" customFormat="false" ht="13.5" hidden="false" customHeight="false" outlineLevel="0" collapsed="false">
      <c r="A456" s="89"/>
      <c r="B456" s="13" t="s">
        <v>3585</v>
      </c>
      <c r="C456" s="89"/>
      <c r="D456" s="89"/>
      <c r="F456" s="88"/>
      <c r="G456" s="13" t="s">
        <v>3129</v>
      </c>
      <c r="H456" s="88"/>
      <c r="J456" s="13" t="n">
        <v>40</v>
      </c>
      <c r="K456" s="13" t="s">
        <v>197</v>
      </c>
    </row>
    <row r="457" customFormat="false" ht="13.5" hidden="false" customHeight="false" outlineLevel="0" collapsed="false">
      <c r="A457" s="89"/>
      <c r="B457" s="13" t="s">
        <v>3586</v>
      </c>
      <c r="D457" s="89"/>
      <c r="F457" s="88"/>
      <c r="G457" s="13" t="s">
        <v>3129</v>
      </c>
      <c r="H457" s="88"/>
      <c r="J457" s="13" t="n">
        <v>40</v>
      </c>
      <c r="K457" s="13" t="s">
        <v>197</v>
      </c>
    </row>
    <row r="458" customFormat="false" ht="13.5" hidden="false" customHeight="false" outlineLevel="0" collapsed="false">
      <c r="A458" s="89"/>
      <c r="B458" s="13" t="s">
        <v>3587</v>
      </c>
      <c r="C458" s="89"/>
      <c r="D458" s="89"/>
      <c r="F458" s="88"/>
      <c r="G458" s="13" t="s">
        <v>3129</v>
      </c>
      <c r="H458" s="88"/>
      <c r="J458" s="13" t="n">
        <v>40</v>
      </c>
      <c r="K458" s="13" t="s">
        <v>332</v>
      </c>
    </row>
    <row r="459" customFormat="false" ht="13.5" hidden="false" customHeight="false" outlineLevel="0" collapsed="false">
      <c r="A459" s="89"/>
      <c r="B459" s="13" t="s">
        <v>3588</v>
      </c>
      <c r="C459" s="89"/>
      <c r="D459" s="89"/>
      <c r="F459" s="88"/>
      <c r="G459" s="13" t="s">
        <v>3129</v>
      </c>
      <c r="H459" s="88"/>
      <c r="J459" s="13" t="n">
        <v>40</v>
      </c>
      <c r="K459" s="13" t="s">
        <v>197</v>
      </c>
    </row>
    <row r="460" customFormat="false" ht="13.5" hidden="false" customHeight="false" outlineLevel="0" collapsed="false">
      <c r="A460" s="89"/>
      <c r="B460" s="13" t="s">
        <v>3589</v>
      </c>
      <c r="C460" s="89"/>
      <c r="D460" s="89"/>
      <c r="F460" s="88"/>
      <c r="G460" s="13" t="s">
        <v>3129</v>
      </c>
      <c r="H460" s="88"/>
      <c r="J460" s="13" t="n">
        <v>40</v>
      </c>
      <c r="K460" s="13" t="s">
        <v>190</v>
      </c>
    </row>
    <row r="461" customFormat="false" ht="13.5" hidden="false" customHeight="false" outlineLevel="0" collapsed="false">
      <c r="A461" s="89"/>
      <c r="B461" s="13" t="s">
        <v>3590</v>
      </c>
      <c r="C461" s="89"/>
      <c r="D461" s="89"/>
      <c r="F461" s="88"/>
      <c r="G461" s="13" t="s">
        <v>3129</v>
      </c>
      <c r="H461" s="88"/>
      <c r="J461" s="13" t="n">
        <v>40</v>
      </c>
      <c r="K461" s="13" t="s">
        <v>332</v>
      </c>
    </row>
    <row r="462" customFormat="false" ht="13.5" hidden="false" customHeight="false" outlineLevel="0" collapsed="false">
      <c r="A462" s="89"/>
      <c r="B462" s="13" t="s">
        <v>3591</v>
      </c>
      <c r="C462" s="89"/>
      <c r="D462" s="89"/>
      <c r="F462" s="88"/>
      <c r="G462" s="13" t="s">
        <v>3129</v>
      </c>
      <c r="H462" s="88"/>
      <c r="J462" s="13" t="n">
        <v>40</v>
      </c>
      <c r="K462" s="13" t="s">
        <v>197</v>
      </c>
    </row>
    <row r="463" customFormat="false" ht="13.5" hidden="false" customHeight="false" outlineLevel="0" collapsed="false">
      <c r="A463" s="89"/>
      <c r="B463" s="13" t="s">
        <v>3592</v>
      </c>
      <c r="C463" s="89"/>
      <c r="D463" s="89"/>
      <c r="F463" s="88"/>
      <c r="G463" s="13" t="s">
        <v>3129</v>
      </c>
      <c r="H463" s="88"/>
      <c r="J463" s="13" t="n">
        <v>40</v>
      </c>
      <c r="K463" s="13" t="s">
        <v>3145</v>
      </c>
    </row>
    <row r="464" customFormat="false" ht="13.5" hidden="false" customHeight="false" outlineLevel="0" collapsed="false">
      <c r="A464" s="89"/>
      <c r="B464" s="13" t="s">
        <v>3593</v>
      </c>
      <c r="C464" s="89"/>
      <c r="D464" s="89"/>
      <c r="F464" s="88"/>
      <c r="G464" s="13" t="s">
        <v>3129</v>
      </c>
      <c r="H464" s="88"/>
      <c r="J464" s="13" t="n">
        <v>40</v>
      </c>
      <c r="K464" s="13" t="s">
        <v>332</v>
      </c>
    </row>
    <row r="465" customFormat="false" ht="13.5" hidden="false" customHeight="false" outlineLevel="0" collapsed="false">
      <c r="A465" s="89"/>
      <c r="B465" s="13" t="s">
        <v>3594</v>
      </c>
      <c r="C465" s="89"/>
      <c r="D465" s="89"/>
      <c r="F465" s="88"/>
      <c r="G465" s="13" t="s">
        <v>3129</v>
      </c>
      <c r="H465" s="88"/>
      <c r="J465" s="13" t="n">
        <v>40</v>
      </c>
      <c r="K465" s="13" t="s">
        <v>195</v>
      </c>
    </row>
    <row r="466" customFormat="false" ht="13.5" hidden="false" customHeight="false" outlineLevel="0" collapsed="false">
      <c r="A466" s="89"/>
      <c r="B466" s="13" t="s">
        <v>3595</v>
      </c>
      <c r="C466" s="89"/>
      <c r="D466" s="89"/>
      <c r="F466" s="88"/>
      <c r="G466" s="13" t="s">
        <v>3129</v>
      </c>
      <c r="H466" s="88"/>
      <c r="J466" s="13" t="n">
        <v>40</v>
      </c>
      <c r="K466" s="13" t="s">
        <v>197</v>
      </c>
    </row>
    <row r="467" customFormat="false" ht="13.5" hidden="false" customHeight="false" outlineLevel="0" collapsed="false">
      <c r="A467" s="89"/>
      <c r="B467" s="13" t="s">
        <v>3596</v>
      </c>
      <c r="C467" s="89"/>
      <c r="D467" s="89"/>
      <c r="F467" s="88"/>
      <c r="G467" s="13" t="s">
        <v>3129</v>
      </c>
      <c r="H467" s="88"/>
      <c r="J467" s="13" t="n">
        <v>40</v>
      </c>
      <c r="K467" s="13" t="s">
        <v>195</v>
      </c>
    </row>
    <row r="468" customFormat="false" ht="13.5" hidden="false" customHeight="false" outlineLevel="0" collapsed="false">
      <c r="A468" s="89"/>
      <c r="B468" s="13" t="s">
        <v>3597</v>
      </c>
      <c r="C468" s="89"/>
      <c r="D468" s="89"/>
      <c r="F468" s="88"/>
      <c r="G468" s="13" t="s">
        <v>3129</v>
      </c>
      <c r="H468" s="88"/>
      <c r="J468" s="13" t="n">
        <v>40</v>
      </c>
      <c r="K468" s="13" t="s">
        <v>3133</v>
      </c>
    </row>
    <row r="469" customFormat="false" ht="13.5" hidden="false" customHeight="false" outlineLevel="0" collapsed="false">
      <c r="A469" s="89"/>
      <c r="B469" s="13" t="s">
        <v>3598</v>
      </c>
      <c r="C469" s="89"/>
      <c r="D469" s="89"/>
      <c r="F469" s="88"/>
      <c r="G469" s="13" t="s">
        <v>3129</v>
      </c>
      <c r="H469" s="88"/>
      <c r="J469" s="13" t="n">
        <v>40</v>
      </c>
      <c r="K469" s="13" t="s">
        <v>197</v>
      </c>
    </row>
    <row r="470" customFormat="false" ht="13.5" hidden="false" customHeight="false" outlineLevel="0" collapsed="false">
      <c r="A470" s="89"/>
      <c r="B470" s="13" t="s">
        <v>3599</v>
      </c>
      <c r="C470" s="89"/>
      <c r="D470" s="89"/>
      <c r="F470" s="88"/>
      <c r="G470" s="13" t="s">
        <v>3129</v>
      </c>
      <c r="H470" s="88"/>
      <c r="J470" s="13" t="n">
        <v>40</v>
      </c>
      <c r="K470" s="13" t="s">
        <v>332</v>
      </c>
    </row>
    <row r="471" customFormat="false" ht="13.5" hidden="false" customHeight="false" outlineLevel="0" collapsed="false">
      <c r="A471" s="89"/>
      <c r="B471" s="13" t="s">
        <v>3600</v>
      </c>
      <c r="C471" s="89"/>
      <c r="D471" s="89"/>
      <c r="F471" s="88"/>
      <c r="G471" s="13" t="s">
        <v>3129</v>
      </c>
      <c r="H471" s="88"/>
      <c r="J471" s="13" t="n">
        <v>40</v>
      </c>
      <c r="K471" s="13" t="s">
        <v>3133</v>
      </c>
    </row>
    <row r="472" customFormat="false" ht="13.5" hidden="false" customHeight="false" outlineLevel="0" collapsed="false">
      <c r="A472" s="89"/>
      <c r="B472" s="13" t="s">
        <v>3601</v>
      </c>
      <c r="C472" s="89"/>
      <c r="D472" s="89"/>
      <c r="F472" s="88"/>
      <c r="G472" s="13" t="s">
        <v>3129</v>
      </c>
      <c r="H472" s="88"/>
      <c r="J472" s="13" t="n">
        <v>40</v>
      </c>
      <c r="K472" s="13" t="s">
        <v>195</v>
      </c>
    </row>
    <row r="473" customFormat="false" ht="13.5" hidden="false" customHeight="false" outlineLevel="0" collapsed="false">
      <c r="A473" s="89"/>
      <c r="B473" s="13" t="s">
        <v>3602</v>
      </c>
      <c r="C473" s="89"/>
      <c r="D473" s="89"/>
      <c r="F473" s="88"/>
      <c r="G473" s="13" t="s">
        <v>3129</v>
      </c>
      <c r="H473" s="88"/>
      <c r="J473" s="13" t="n">
        <v>40</v>
      </c>
      <c r="K473" s="13" t="s">
        <v>197</v>
      </c>
    </row>
    <row r="474" customFormat="false" ht="13.5" hidden="false" customHeight="false" outlineLevel="0" collapsed="false">
      <c r="A474" s="89"/>
      <c r="B474" s="13" t="s">
        <v>3603</v>
      </c>
      <c r="C474" s="89"/>
      <c r="D474" s="89"/>
      <c r="F474" s="88"/>
      <c r="G474" s="13" t="s">
        <v>3129</v>
      </c>
      <c r="H474" s="88"/>
      <c r="J474" s="13" t="n">
        <v>40</v>
      </c>
      <c r="K474" s="13" t="s">
        <v>195</v>
      </c>
    </row>
    <row r="475" customFormat="false" ht="13.5" hidden="false" customHeight="false" outlineLevel="0" collapsed="false">
      <c r="A475" s="89"/>
      <c r="B475" s="13" t="s">
        <v>3604</v>
      </c>
      <c r="C475" s="89"/>
      <c r="D475" s="89"/>
      <c r="F475" s="88"/>
      <c r="G475" s="13" t="s">
        <v>3129</v>
      </c>
      <c r="H475" s="88"/>
      <c r="J475" s="13" t="n">
        <v>40</v>
      </c>
      <c r="K475" s="13" t="s">
        <v>197</v>
      </c>
    </row>
    <row r="476" customFormat="false" ht="13.5" hidden="false" customHeight="false" outlineLevel="0" collapsed="false">
      <c r="A476" s="89"/>
      <c r="B476" s="13" t="s">
        <v>3605</v>
      </c>
      <c r="C476" s="89"/>
      <c r="D476" s="89"/>
      <c r="F476" s="88"/>
      <c r="G476" s="13" t="s">
        <v>3129</v>
      </c>
      <c r="H476" s="88"/>
      <c r="J476" s="13" t="n">
        <v>40</v>
      </c>
      <c r="K476" s="13" t="s">
        <v>197</v>
      </c>
    </row>
    <row r="477" customFormat="false" ht="13.5" hidden="false" customHeight="false" outlineLevel="0" collapsed="false">
      <c r="A477" s="89"/>
      <c r="B477" s="13" t="s">
        <v>3606</v>
      </c>
      <c r="C477" s="89"/>
      <c r="D477" s="89"/>
      <c r="F477" s="88"/>
      <c r="G477" s="13" t="s">
        <v>3129</v>
      </c>
      <c r="H477" s="88"/>
      <c r="J477" s="13" t="n">
        <v>40</v>
      </c>
      <c r="K477" s="13" t="s">
        <v>197</v>
      </c>
    </row>
    <row r="478" customFormat="false" ht="13.5" hidden="false" customHeight="false" outlineLevel="0" collapsed="false">
      <c r="A478" s="89"/>
      <c r="B478" s="13" t="s">
        <v>3607</v>
      </c>
      <c r="C478" s="89"/>
      <c r="D478" s="89"/>
      <c r="F478" s="88"/>
      <c r="G478" s="13" t="s">
        <v>3129</v>
      </c>
      <c r="H478" s="88"/>
      <c r="J478" s="13" t="n">
        <v>40</v>
      </c>
      <c r="K478" s="13" t="s">
        <v>190</v>
      </c>
    </row>
    <row r="479" customFormat="false" ht="13.5" hidden="false" customHeight="false" outlineLevel="0" collapsed="false">
      <c r="A479" s="89"/>
      <c r="B479" s="13" t="s">
        <v>3608</v>
      </c>
      <c r="C479" s="89"/>
      <c r="D479" s="89"/>
      <c r="F479" s="88"/>
      <c r="G479" s="13" t="s">
        <v>3129</v>
      </c>
      <c r="H479" s="88"/>
      <c r="J479" s="13" t="n">
        <v>40</v>
      </c>
      <c r="K479" s="13" t="s">
        <v>197</v>
      </c>
    </row>
    <row r="480" customFormat="false" ht="13.5" hidden="false" customHeight="false" outlineLevel="0" collapsed="false">
      <c r="A480" s="89"/>
      <c r="B480" s="13" t="s">
        <v>3609</v>
      </c>
      <c r="C480" s="89"/>
      <c r="D480" s="89"/>
      <c r="F480" s="88"/>
      <c r="G480" s="13" t="s">
        <v>3280</v>
      </c>
      <c r="H480" s="88"/>
      <c r="J480" s="13" t="n">
        <v>40</v>
      </c>
      <c r="K480" s="13" t="s">
        <v>332</v>
      </c>
    </row>
    <row r="481" customFormat="false" ht="13.5" hidden="false" customHeight="false" outlineLevel="0" collapsed="false">
      <c r="A481" s="89"/>
      <c r="B481" s="13" t="s">
        <v>3610</v>
      </c>
      <c r="C481" s="89"/>
      <c r="D481" s="89"/>
      <c r="F481" s="88"/>
      <c r="G481" s="13" t="s">
        <v>3129</v>
      </c>
      <c r="H481" s="88"/>
      <c r="J481" s="13" t="n">
        <v>40</v>
      </c>
      <c r="K481" s="13" t="s">
        <v>332</v>
      </c>
    </row>
    <row r="482" customFormat="false" ht="13.5" hidden="false" customHeight="false" outlineLevel="0" collapsed="false">
      <c r="A482" s="89"/>
      <c r="B482" s="13" t="s">
        <v>3611</v>
      </c>
      <c r="C482" s="89"/>
      <c r="D482" s="89"/>
      <c r="F482" s="88"/>
      <c r="G482" s="13" t="s">
        <v>3280</v>
      </c>
      <c r="H482" s="88"/>
      <c r="J482" s="13" t="n">
        <v>40</v>
      </c>
      <c r="K482" s="13" t="s">
        <v>332</v>
      </c>
    </row>
    <row r="483" customFormat="false" ht="13.5" hidden="false" customHeight="false" outlineLevel="0" collapsed="false">
      <c r="A483" s="89"/>
      <c r="B483" s="13" t="s">
        <v>3612</v>
      </c>
      <c r="C483" s="89"/>
      <c r="D483" s="89"/>
      <c r="F483" s="88"/>
      <c r="G483" s="13" t="s">
        <v>3129</v>
      </c>
      <c r="H483" s="88"/>
      <c r="J483" s="13" t="n">
        <v>40</v>
      </c>
      <c r="K483" s="13" t="s">
        <v>195</v>
      </c>
    </row>
    <row r="484" customFormat="false" ht="13.5" hidden="false" customHeight="false" outlineLevel="0" collapsed="false">
      <c r="A484" s="89"/>
      <c r="B484" s="13" t="s">
        <v>3613</v>
      </c>
      <c r="C484" s="89"/>
      <c r="D484" s="89"/>
      <c r="F484" s="88"/>
      <c r="G484" s="13" t="s">
        <v>3129</v>
      </c>
      <c r="H484" s="88"/>
      <c r="J484" s="13" t="n">
        <v>40</v>
      </c>
      <c r="K484" s="13" t="s">
        <v>197</v>
      </c>
    </row>
    <row r="485" customFormat="false" ht="13.5" hidden="false" customHeight="false" outlineLevel="0" collapsed="false">
      <c r="A485" s="89"/>
      <c r="B485" s="13" t="s">
        <v>3614</v>
      </c>
      <c r="C485" s="89"/>
      <c r="D485" s="89"/>
      <c r="F485" s="88"/>
      <c r="G485" s="13" t="s">
        <v>3129</v>
      </c>
      <c r="H485" s="88"/>
      <c r="J485" s="13" t="n">
        <v>40</v>
      </c>
      <c r="K485" s="13" t="s">
        <v>3133</v>
      </c>
    </row>
    <row r="486" customFormat="false" ht="13.5" hidden="false" customHeight="false" outlineLevel="0" collapsed="false">
      <c r="A486" s="89"/>
      <c r="B486" s="13" t="s">
        <v>3615</v>
      </c>
      <c r="C486" s="89"/>
      <c r="D486" s="89"/>
      <c r="F486" s="88"/>
      <c r="G486" s="13" t="s">
        <v>3129</v>
      </c>
      <c r="H486" s="88"/>
      <c r="J486" s="13" t="n">
        <v>40</v>
      </c>
      <c r="K486" s="13" t="s">
        <v>332</v>
      </c>
    </row>
    <row r="487" customFormat="false" ht="13.5" hidden="false" customHeight="false" outlineLevel="0" collapsed="false">
      <c r="A487" s="89"/>
      <c r="B487" s="13" t="s">
        <v>3616</v>
      </c>
      <c r="C487" s="89"/>
      <c r="D487" s="89"/>
      <c r="F487" s="88"/>
      <c r="G487" s="13" t="s">
        <v>3129</v>
      </c>
      <c r="H487" s="88"/>
      <c r="J487" s="13" t="n">
        <v>40</v>
      </c>
      <c r="K487" s="13" t="s">
        <v>197</v>
      </c>
    </row>
    <row r="488" customFormat="false" ht="13.5" hidden="false" customHeight="false" outlineLevel="0" collapsed="false">
      <c r="A488" s="89"/>
      <c r="B488" s="13" t="s">
        <v>3617</v>
      </c>
      <c r="C488" s="89"/>
      <c r="D488" s="89"/>
      <c r="F488" s="88"/>
      <c r="G488" s="13" t="s">
        <v>3129</v>
      </c>
      <c r="H488" s="88"/>
      <c r="J488" s="13" t="n">
        <v>40</v>
      </c>
      <c r="K488" s="13" t="s">
        <v>332</v>
      </c>
    </row>
    <row r="489" customFormat="false" ht="13.5" hidden="false" customHeight="false" outlineLevel="0" collapsed="false">
      <c r="A489" s="89"/>
      <c r="B489" s="13" t="s">
        <v>3618</v>
      </c>
      <c r="C489" s="89"/>
      <c r="D489" s="89"/>
      <c r="F489" s="88"/>
      <c r="G489" s="13" t="s">
        <v>3129</v>
      </c>
      <c r="H489" s="88"/>
      <c r="J489" s="13" t="n">
        <v>40</v>
      </c>
      <c r="K489" s="13" t="s">
        <v>195</v>
      </c>
    </row>
    <row r="490" customFormat="false" ht="13.5" hidden="false" customHeight="false" outlineLevel="0" collapsed="false">
      <c r="A490" s="89"/>
      <c r="B490" s="13" t="s">
        <v>3619</v>
      </c>
      <c r="C490" s="89"/>
      <c r="D490" s="89"/>
      <c r="F490" s="88"/>
      <c r="G490" s="13" t="s">
        <v>3129</v>
      </c>
      <c r="H490" s="88"/>
      <c r="J490" s="13" t="n">
        <v>40</v>
      </c>
      <c r="K490" s="13" t="s">
        <v>332</v>
      </c>
    </row>
    <row r="491" customFormat="false" ht="13.5" hidden="false" customHeight="false" outlineLevel="0" collapsed="false">
      <c r="A491" s="89"/>
      <c r="B491" s="13" t="s">
        <v>3620</v>
      </c>
      <c r="C491" s="89"/>
      <c r="D491" s="89"/>
      <c r="F491" s="88"/>
      <c r="G491" s="13" t="s">
        <v>3129</v>
      </c>
      <c r="H491" s="88"/>
      <c r="J491" s="13" t="n">
        <v>40</v>
      </c>
      <c r="K491" s="13" t="s">
        <v>197</v>
      </c>
    </row>
    <row r="492" customFormat="false" ht="13.5" hidden="false" customHeight="false" outlineLevel="0" collapsed="false">
      <c r="A492" s="89"/>
      <c r="B492" s="13" t="s">
        <v>3621</v>
      </c>
      <c r="C492" s="89"/>
      <c r="D492" s="89"/>
      <c r="F492" s="88"/>
      <c r="G492" s="13" t="s">
        <v>3129</v>
      </c>
      <c r="H492" s="88"/>
      <c r="J492" s="13" t="n">
        <v>40</v>
      </c>
      <c r="K492" s="13" t="s">
        <v>195</v>
      </c>
    </row>
    <row r="493" customFormat="false" ht="13.5" hidden="false" customHeight="false" outlineLevel="0" collapsed="false">
      <c r="A493" s="89"/>
      <c r="B493" s="13" t="s">
        <v>3622</v>
      </c>
      <c r="C493" s="89"/>
      <c r="D493" s="89"/>
      <c r="F493" s="88"/>
      <c r="G493" s="13" t="s">
        <v>3129</v>
      </c>
      <c r="H493" s="88"/>
      <c r="J493" s="13" t="n">
        <v>40</v>
      </c>
      <c r="K493" s="13" t="s">
        <v>190</v>
      </c>
    </row>
    <row r="494" customFormat="false" ht="13.5" hidden="false" customHeight="false" outlineLevel="0" collapsed="false">
      <c r="A494" s="89"/>
      <c r="B494" s="13" t="s">
        <v>3623</v>
      </c>
      <c r="C494" s="89"/>
      <c r="D494" s="89"/>
      <c r="F494" s="88"/>
      <c r="G494" s="13" t="s">
        <v>3129</v>
      </c>
      <c r="H494" s="88"/>
      <c r="J494" s="13" t="n">
        <v>40</v>
      </c>
      <c r="K494" s="13" t="s">
        <v>197</v>
      </c>
    </row>
    <row r="495" customFormat="false" ht="13.5" hidden="false" customHeight="false" outlineLevel="0" collapsed="false">
      <c r="A495" s="89"/>
      <c r="B495" s="13" t="s">
        <v>3624</v>
      </c>
      <c r="C495" s="89"/>
      <c r="D495" s="89"/>
      <c r="F495" s="88"/>
      <c r="G495" s="13" t="s">
        <v>3129</v>
      </c>
      <c r="H495" s="88"/>
      <c r="J495" s="13" t="n">
        <v>20</v>
      </c>
      <c r="K495" s="13" t="s">
        <v>197</v>
      </c>
    </row>
    <row r="496" customFormat="false" ht="13.5" hidden="false" customHeight="false" outlineLevel="0" collapsed="false">
      <c r="A496" s="89"/>
      <c r="B496" s="13" t="s">
        <v>3625</v>
      </c>
      <c r="C496" s="89"/>
      <c r="D496" s="89"/>
      <c r="F496" s="88"/>
      <c r="G496" s="13" t="s">
        <v>3129</v>
      </c>
      <c r="H496" s="88"/>
      <c r="J496" s="13" t="n">
        <v>40</v>
      </c>
      <c r="K496" s="13" t="s">
        <v>190</v>
      </c>
    </row>
    <row r="497" customFormat="false" ht="13.5" hidden="false" customHeight="false" outlineLevel="0" collapsed="false">
      <c r="A497" s="89"/>
      <c r="B497" s="13" t="s">
        <v>3626</v>
      </c>
      <c r="C497" s="89"/>
      <c r="D497" s="89"/>
      <c r="F497" s="88"/>
      <c r="G497" s="13" t="s">
        <v>3129</v>
      </c>
      <c r="H497" s="88"/>
      <c r="J497" s="13" t="n">
        <v>30</v>
      </c>
      <c r="K497" s="13" t="s">
        <v>195</v>
      </c>
    </row>
    <row r="498" customFormat="false" ht="13.5" hidden="false" customHeight="false" outlineLevel="0" collapsed="false">
      <c r="A498" s="89"/>
      <c r="B498" s="13" t="s">
        <v>3627</v>
      </c>
      <c r="C498" s="89"/>
      <c r="D498" s="89"/>
      <c r="F498" s="88"/>
      <c r="G498" s="13" t="s">
        <v>3129</v>
      </c>
      <c r="H498" s="88"/>
      <c r="J498" s="13" t="n">
        <v>40</v>
      </c>
      <c r="K498" s="13" t="s">
        <v>332</v>
      </c>
    </row>
    <row r="499" customFormat="false" ht="13.5" hidden="false" customHeight="false" outlineLevel="0" collapsed="false">
      <c r="A499" s="89"/>
      <c r="B499" s="13" t="s">
        <v>3628</v>
      </c>
      <c r="C499" s="89"/>
      <c r="D499" s="89"/>
      <c r="F499" s="88"/>
      <c r="G499" s="13" t="s">
        <v>3129</v>
      </c>
      <c r="H499" s="88"/>
      <c r="J499" s="13" t="n">
        <v>40</v>
      </c>
      <c r="K499" s="13" t="s">
        <v>197</v>
      </c>
    </row>
    <row r="500" customFormat="false" ht="13.5" hidden="false" customHeight="false" outlineLevel="0" collapsed="false">
      <c r="A500" s="89"/>
      <c r="B500" s="13" t="s">
        <v>3629</v>
      </c>
      <c r="C500" s="89"/>
      <c r="D500" s="89"/>
      <c r="F500" s="88"/>
      <c r="G500" s="13" t="s">
        <v>3129</v>
      </c>
      <c r="H500" s="88"/>
      <c r="J500" s="13" t="n">
        <v>40</v>
      </c>
      <c r="K500" s="13" t="s">
        <v>332</v>
      </c>
    </row>
    <row r="501" customFormat="false" ht="13.5" hidden="false" customHeight="false" outlineLevel="0" collapsed="false">
      <c r="A501" s="89"/>
      <c r="B501" s="13" t="s">
        <v>3630</v>
      </c>
      <c r="C501" s="89"/>
      <c r="D501" s="89"/>
      <c r="F501" s="88"/>
      <c r="G501" s="13" t="s">
        <v>3129</v>
      </c>
      <c r="H501" s="88"/>
      <c r="J501" s="13" t="n">
        <v>40</v>
      </c>
      <c r="K501" s="13" t="s">
        <v>190</v>
      </c>
    </row>
    <row r="502" customFormat="false" ht="13.5" hidden="false" customHeight="false" outlineLevel="0" collapsed="false">
      <c r="A502" s="89"/>
      <c r="B502" s="13" t="s">
        <v>3631</v>
      </c>
      <c r="C502" s="89"/>
      <c r="D502" s="89"/>
      <c r="F502" s="88"/>
      <c r="G502" s="13" t="s">
        <v>3129</v>
      </c>
      <c r="H502" s="88"/>
      <c r="J502" s="13" t="n">
        <v>40</v>
      </c>
      <c r="K502" s="13" t="s">
        <v>332</v>
      </c>
    </row>
    <row r="503" customFormat="false" ht="13.5" hidden="false" customHeight="false" outlineLevel="0" collapsed="false">
      <c r="A503" s="89"/>
      <c r="B503" s="13" t="s">
        <v>3632</v>
      </c>
      <c r="C503" s="89"/>
      <c r="D503" s="89"/>
      <c r="F503" s="88"/>
      <c r="G503" s="13" t="s">
        <v>3129</v>
      </c>
      <c r="H503" s="88"/>
      <c r="J503" s="13" t="n">
        <v>40</v>
      </c>
      <c r="K503" s="13" t="s">
        <v>195</v>
      </c>
    </row>
    <row r="504" customFormat="false" ht="13.5" hidden="false" customHeight="false" outlineLevel="0" collapsed="false">
      <c r="A504" s="89"/>
      <c r="B504" s="13" t="s">
        <v>3633</v>
      </c>
      <c r="C504" s="89"/>
      <c r="D504" s="89"/>
      <c r="F504" s="88"/>
      <c r="G504" s="13" t="s">
        <v>3129</v>
      </c>
      <c r="H504" s="88"/>
      <c r="J504" s="13" t="n">
        <v>40</v>
      </c>
      <c r="K504" s="13" t="s">
        <v>195</v>
      </c>
    </row>
    <row r="505" customFormat="false" ht="13.5" hidden="false" customHeight="false" outlineLevel="0" collapsed="false">
      <c r="A505" s="89"/>
      <c r="B505" s="13" t="s">
        <v>3634</v>
      </c>
      <c r="C505" s="89"/>
      <c r="D505" s="89"/>
      <c r="F505" s="88"/>
      <c r="G505" s="13" t="s">
        <v>3129</v>
      </c>
      <c r="H505" s="88"/>
      <c r="J505" s="13" t="n">
        <v>40</v>
      </c>
      <c r="K505" s="13" t="s">
        <v>197</v>
      </c>
    </row>
    <row r="506" customFormat="false" ht="13.5" hidden="false" customHeight="false" outlineLevel="0" collapsed="false">
      <c r="A506" s="89"/>
      <c r="B506" s="13" t="s">
        <v>3635</v>
      </c>
      <c r="C506" s="89"/>
      <c r="D506" s="89"/>
      <c r="F506" s="88"/>
      <c r="G506" s="13" t="s">
        <v>3129</v>
      </c>
      <c r="H506" s="88"/>
      <c r="J506" s="13" t="n">
        <v>40</v>
      </c>
      <c r="K506" s="13" t="s">
        <v>197</v>
      </c>
    </row>
    <row r="507" customFormat="false" ht="13.5" hidden="false" customHeight="false" outlineLevel="0" collapsed="false">
      <c r="A507" s="89"/>
      <c r="B507" s="13" t="s">
        <v>3636</v>
      </c>
      <c r="C507" s="89"/>
      <c r="D507" s="89"/>
      <c r="F507" s="88"/>
      <c r="G507" s="13" t="s">
        <v>3129</v>
      </c>
      <c r="H507" s="88"/>
      <c r="J507" s="13" t="n">
        <v>40</v>
      </c>
      <c r="K507" s="13" t="s">
        <v>190</v>
      </c>
    </row>
    <row r="508" customFormat="false" ht="13.5" hidden="false" customHeight="false" outlineLevel="0" collapsed="false">
      <c r="A508" s="89"/>
      <c r="B508" s="13" t="s">
        <v>3637</v>
      </c>
      <c r="C508" s="89"/>
      <c r="D508" s="89"/>
      <c r="F508" s="88"/>
      <c r="G508" s="13" t="s">
        <v>3129</v>
      </c>
      <c r="H508" s="88"/>
      <c r="J508" s="13" t="n">
        <v>20</v>
      </c>
      <c r="K508" s="13" t="s">
        <v>332</v>
      </c>
    </row>
    <row r="509" customFormat="false" ht="13.5" hidden="false" customHeight="false" outlineLevel="0" collapsed="false">
      <c r="A509" s="89"/>
      <c r="B509" s="13" t="s">
        <v>3638</v>
      </c>
      <c r="C509" s="89"/>
      <c r="D509" s="89"/>
      <c r="F509" s="88"/>
      <c r="G509" s="13" t="s">
        <v>3129</v>
      </c>
      <c r="H509" s="88"/>
      <c r="J509" s="13" t="n">
        <v>40</v>
      </c>
      <c r="K509" s="13" t="s">
        <v>197</v>
      </c>
    </row>
    <row r="510" customFormat="false" ht="13.5" hidden="false" customHeight="false" outlineLevel="0" collapsed="false">
      <c r="A510" s="89"/>
      <c r="B510" s="13" t="s">
        <v>3639</v>
      </c>
      <c r="C510" s="89"/>
      <c r="D510" s="89"/>
      <c r="F510" s="88"/>
      <c r="G510" s="13" t="s">
        <v>3129</v>
      </c>
      <c r="H510" s="88"/>
      <c r="J510" s="13" t="n">
        <v>24</v>
      </c>
      <c r="K510" s="13" t="s">
        <v>332</v>
      </c>
    </row>
    <row r="511" customFormat="false" ht="13.5" hidden="false" customHeight="false" outlineLevel="0" collapsed="false">
      <c r="A511" s="89"/>
      <c r="B511" s="13" t="s">
        <v>3640</v>
      </c>
      <c r="C511" s="89"/>
      <c r="D511" s="89"/>
      <c r="F511" s="88"/>
      <c r="G511" s="13" t="s">
        <v>3129</v>
      </c>
      <c r="H511" s="88"/>
      <c r="J511" s="13" t="n">
        <v>40</v>
      </c>
      <c r="K511" s="13" t="s">
        <v>197</v>
      </c>
    </row>
    <row r="512" customFormat="false" ht="13.5" hidden="false" customHeight="false" outlineLevel="0" collapsed="false">
      <c r="A512" s="89"/>
      <c r="B512" s="13" t="s">
        <v>3641</v>
      </c>
      <c r="C512" s="89"/>
      <c r="D512" s="89"/>
      <c r="F512" s="88"/>
      <c r="G512" s="13" t="s">
        <v>3129</v>
      </c>
      <c r="H512" s="88"/>
      <c r="J512" s="13" t="n">
        <v>40</v>
      </c>
      <c r="K512" s="13" t="s">
        <v>197</v>
      </c>
    </row>
    <row r="513" customFormat="false" ht="13.5" hidden="false" customHeight="false" outlineLevel="0" collapsed="false">
      <c r="A513" s="89"/>
      <c r="B513" s="13" t="s">
        <v>3642</v>
      </c>
      <c r="C513" s="89"/>
      <c r="D513" s="89"/>
      <c r="F513" s="88"/>
      <c r="G513" s="13" t="s">
        <v>3129</v>
      </c>
      <c r="H513" s="88"/>
      <c r="J513" s="13" t="n">
        <v>40</v>
      </c>
      <c r="K513" s="13" t="s">
        <v>195</v>
      </c>
    </row>
    <row r="514" customFormat="false" ht="13.5" hidden="false" customHeight="false" outlineLevel="0" collapsed="false">
      <c r="A514" s="89"/>
      <c r="B514" s="13" t="s">
        <v>3643</v>
      </c>
      <c r="C514" s="89"/>
      <c r="D514" s="89"/>
      <c r="F514" s="88"/>
      <c r="G514" s="13" t="s">
        <v>3129</v>
      </c>
      <c r="H514" s="88"/>
      <c r="J514" s="13" t="n">
        <v>40</v>
      </c>
      <c r="K514" s="13" t="s">
        <v>332</v>
      </c>
    </row>
    <row r="515" customFormat="false" ht="13.5" hidden="false" customHeight="false" outlineLevel="0" collapsed="false">
      <c r="A515" s="89"/>
      <c r="B515" s="13" t="s">
        <v>3644</v>
      </c>
      <c r="C515" s="89"/>
      <c r="D515" s="89"/>
      <c r="F515" s="88"/>
      <c r="G515" s="13" t="s">
        <v>3129</v>
      </c>
      <c r="H515" s="88"/>
      <c r="J515" s="13" t="n">
        <v>40</v>
      </c>
      <c r="K515" s="13" t="s">
        <v>332</v>
      </c>
    </row>
    <row r="516" customFormat="false" ht="13.5" hidden="false" customHeight="false" outlineLevel="0" collapsed="false">
      <c r="A516" s="89"/>
      <c r="B516" s="13" t="s">
        <v>3645</v>
      </c>
      <c r="C516" s="89"/>
      <c r="D516" s="89"/>
      <c r="F516" s="88"/>
      <c r="G516" s="13" t="s">
        <v>3129</v>
      </c>
      <c r="H516" s="88"/>
      <c r="J516" s="13" t="n">
        <v>40</v>
      </c>
      <c r="K516" s="13" t="s">
        <v>332</v>
      </c>
    </row>
    <row r="517" customFormat="false" ht="13.5" hidden="false" customHeight="false" outlineLevel="0" collapsed="false">
      <c r="A517" s="89"/>
      <c r="B517" s="13" t="s">
        <v>3646</v>
      </c>
      <c r="C517" s="89"/>
      <c r="D517" s="89"/>
      <c r="F517" s="88"/>
      <c r="G517" s="13" t="s">
        <v>3129</v>
      </c>
      <c r="H517" s="88"/>
      <c r="J517" s="13" t="n">
        <v>40</v>
      </c>
      <c r="K517" s="13" t="s">
        <v>332</v>
      </c>
    </row>
    <row r="518" customFormat="false" ht="13.5" hidden="false" customHeight="false" outlineLevel="0" collapsed="false">
      <c r="A518" s="89"/>
      <c r="B518" s="13" t="s">
        <v>3647</v>
      </c>
      <c r="C518" s="89"/>
      <c r="D518" s="89"/>
      <c r="F518" s="88"/>
      <c r="G518" s="13" t="s">
        <v>3129</v>
      </c>
      <c r="H518" s="88"/>
      <c r="J518" s="13" t="n">
        <v>40</v>
      </c>
      <c r="K518" s="13" t="s">
        <v>332</v>
      </c>
    </row>
    <row r="519" customFormat="false" ht="13.5" hidden="false" customHeight="false" outlineLevel="0" collapsed="false">
      <c r="A519" s="89"/>
      <c r="B519" s="13" t="s">
        <v>3648</v>
      </c>
      <c r="C519" s="89"/>
      <c r="D519" s="89"/>
      <c r="F519" s="88"/>
      <c r="G519" s="13" t="s">
        <v>3129</v>
      </c>
      <c r="H519" s="88"/>
      <c r="J519" s="13" t="n">
        <v>40</v>
      </c>
      <c r="K519" s="13" t="s">
        <v>332</v>
      </c>
    </row>
    <row r="520" customFormat="false" ht="13.5" hidden="false" customHeight="false" outlineLevel="0" collapsed="false">
      <c r="A520" s="89"/>
      <c r="B520" s="13" t="s">
        <v>3649</v>
      </c>
      <c r="C520" s="89"/>
      <c r="D520" s="89"/>
      <c r="F520" s="88"/>
      <c r="G520" s="13" t="s">
        <v>3129</v>
      </c>
      <c r="H520" s="88"/>
      <c r="J520" s="13" t="n">
        <v>40</v>
      </c>
      <c r="K520" s="13" t="s">
        <v>195</v>
      </c>
    </row>
    <row r="521" customFormat="false" ht="13.5" hidden="false" customHeight="false" outlineLevel="0" collapsed="false">
      <c r="A521" s="89"/>
      <c r="B521" s="13" t="s">
        <v>3650</v>
      </c>
      <c r="C521" s="89"/>
      <c r="D521" s="89"/>
      <c r="F521" s="88"/>
      <c r="G521" s="13" t="s">
        <v>3129</v>
      </c>
      <c r="H521" s="88"/>
      <c r="J521" s="13" t="n">
        <v>40</v>
      </c>
      <c r="K521" s="13" t="s">
        <v>195</v>
      </c>
    </row>
    <row r="522" customFormat="false" ht="13.5" hidden="false" customHeight="false" outlineLevel="0" collapsed="false">
      <c r="A522" s="89"/>
      <c r="B522" s="13" t="s">
        <v>3651</v>
      </c>
      <c r="C522" s="89"/>
      <c r="D522" s="89"/>
      <c r="F522" s="88"/>
      <c r="G522" s="13" t="s">
        <v>3129</v>
      </c>
      <c r="H522" s="88"/>
      <c r="J522" s="13" t="n">
        <v>40</v>
      </c>
      <c r="K522" s="13" t="s">
        <v>195</v>
      </c>
    </row>
    <row r="523" customFormat="false" ht="13.5" hidden="false" customHeight="false" outlineLevel="0" collapsed="false">
      <c r="A523" s="89"/>
      <c r="B523" s="13" t="s">
        <v>3652</v>
      </c>
      <c r="C523" s="89"/>
      <c r="D523" s="89"/>
      <c r="F523" s="88"/>
      <c r="G523" s="13" t="s">
        <v>3129</v>
      </c>
      <c r="H523" s="88"/>
      <c r="J523" s="13" t="n">
        <v>40</v>
      </c>
      <c r="K523" s="13" t="s">
        <v>197</v>
      </c>
    </row>
    <row r="524" customFormat="false" ht="13.5" hidden="false" customHeight="false" outlineLevel="0" collapsed="false">
      <c r="A524" s="89"/>
      <c r="B524" s="13" t="s">
        <v>3653</v>
      </c>
      <c r="C524" s="89"/>
      <c r="D524" s="89"/>
      <c r="F524" s="88"/>
      <c r="G524" s="13" t="s">
        <v>3129</v>
      </c>
      <c r="H524" s="88"/>
      <c r="J524" s="13" t="n">
        <v>40</v>
      </c>
      <c r="K524" s="13" t="s">
        <v>197</v>
      </c>
    </row>
    <row r="525" customFormat="false" ht="13.5" hidden="false" customHeight="false" outlineLevel="0" collapsed="false">
      <c r="A525" s="89"/>
      <c r="B525" s="13" t="s">
        <v>3654</v>
      </c>
      <c r="C525" s="89"/>
      <c r="D525" s="89"/>
      <c r="F525" s="88"/>
      <c r="G525" s="13" t="s">
        <v>3129</v>
      </c>
      <c r="H525" s="88"/>
      <c r="J525" s="13" t="n">
        <v>40</v>
      </c>
      <c r="K525" s="13" t="s">
        <v>197</v>
      </c>
    </row>
    <row r="526" customFormat="false" ht="13.5" hidden="false" customHeight="false" outlineLevel="0" collapsed="false">
      <c r="A526" s="89"/>
      <c r="B526" s="13" t="s">
        <v>3655</v>
      </c>
      <c r="C526" s="89"/>
      <c r="D526" s="89"/>
      <c r="F526" s="88"/>
      <c r="G526" s="13" t="s">
        <v>3129</v>
      </c>
      <c r="H526" s="88"/>
      <c r="J526" s="13" t="n">
        <v>40</v>
      </c>
      <c r="K526" s="13" t="s">
        <v>197</v>
      </c>
    </row>
    <row r="527" customFormat="false" ht="13.5" hidden="false" customHeight="false" outlineLevel="0" collapsed="false">
      <c r="A527" s="89"/>
      <c r="B527" s="13" t="s">
        <v>3656</v>
      </c>
      <c r="C527" s="89"/>
      <c r="D527" s="89"/>
      <c r="F527" s="88"/>
      <c r="G527" s="13" t="s">
        <v>3129</v>
      </c>
      <c r="H527" s="88"/>
      <c r="J527" s="13" t="n">
        <v>40</v>
      </c>
      <c r="K527" s="13" t="s">
        <v>332</v>
      </c>
    </row>
    <row r="528" customFormat="false" ht="13.5" hidden="false" customHeight="false" outlineLevel="0" collapsed="false">
      <c r="A528" s="89"/>
      <c r="B528" s="13" t="s">
        <v>3657</v>
      </c>
      <c r="C528" s="89"/>
      <c r="D528" s="89"/>
      <c r="F528" s="88"/>
      <c r="G528" s="13" t="s">
        <v>3129</v>
      </c>
      <c r="H528" s="88"/>
      <c r="J528" s="13" t="n">
        <v>40</v>
      </c>
      <c r="K528" s="13" t="s">
        <v>197</v>
      </c>
    </row>
    <row r="529" customFormat="false" ht="13.5" hidden="false" customHeight="false" outlineLevel="0" collapsed="false">
      <c r="A529" s="89"/>
      <c r="B529" s="13" t="s">
        <v>3658</v>
      </c>
      <c r="C529" s="89"/>
      <c r="D529" s="89"/>
      <c r="F529" s="88"/>
      <c r="G529" s="13" t="s">
        <v>3129</v>
      </c>
      <c r="H529" s="88"/>
      <c r="J529" s="13" t="n">
        <v>40</v>
      </c>
      <c r="K529" s="13" t="s">
        <v>197</v>
      </c>
    </row>
    <row r="530" customFormat="false" ht="13.5" hidden="false" customHeight="false" outlineLevel="0" collapsed="false">
      <c r="A530" s="89"/>
      <c r="B530" s="13" t="s">
        <v>3659</v>
      </c>
      <c r="C530" s="89"/>
      <c r="D530" s="89"/>
      <c r="F530" s="88"/>
      <c r="G530" s="13" t="s">
        <v>3129</v>
      </c>
      <c r="H530" s="88"/>
      <c r="J530" s="13" t="n">
        <v>40</v>
      </c>
      <c r="K530" s="13" t="s">
        <v>190</v>
      </c>
    </row>
    <row r="531" customFormat="false" ht="13.5" hidden="false" customHeight="false" outlineLevel="0" collapsed="false">
      <c r="A531" s="89"/>
      <c r="B531" s="13" t="s">
        <v>3660</v>
      </c>
      <c r="C531" s="89"/>
      <c r="D531" s="89"/>
      <c r="F531" s="88"/>
      <c r="G531" s="13" t="s">
        <v>3129</v>
      </c>
      <c r="H531" s="88"/>
      <c r="J531" s="13" t="n">
        <v>40</v>
      </c>
      <c r="K531" s="13" t="s">
        <v>197</v>
      </c>
    </row>
    <row r="532" customFormat="false" ht="13.5" hidden="false" customHeight="false" outlineLevel="0" collapsed="false">
      <c r="A532" s="89"/>
      <c r="B532" s="13" t="s">
        <v>3661</v>
      </c>
      <c r="C532" s="89"/>
      <c r="D532" s="89"/>
      <c r="F532" s="88"/>
      <c r="G532" s="13" t="s">
        <v>3129</v>
      </c>
      <c r="H532" s="88"/>
      <c r="J532" s="13" t="n">
        <v>40</v>
      </c>
      <c r="K532" s="13" t="s">
        <v>332</v>
      </c>
    </row>
    <row r="533" customFormat="false" ht="13.5" hidden="false" customHeight="false" outlineLevel="0" collapsed="false">
      <c r="A533" s="89"/>
      <c r="B533" s="13" t="s">
        <v>3662</v>
      </c>
      <c r="C533" s="89"/>
      <c r="D533" s="89"/>
      <c r="F533" s="88"/>
      <c r="G533" s="13" t="s">
        <v>3129</v>
      </c>
      <c r="H533" s="88"/>
      <c r="J533" s="13" t="n">
        <v>40</v>
      </c>
      <c r="K533" s="13" t="s">
        <v>197</v>
      </c>
    </row>
    <row r="534" customFormat="false" ht="13.5" hidden="false" customHeight="false" outlineLevel="0" collapsed="false">
      <c r="A534" s="89"/>
      <c r="B534" s="13" t="s">
        <v>3663</v>
      </c>
      <c r="C534" s="89"/>
      <c r="D534" s="89"/>
      <c r="F534" s="88"/>
      <c r="G534" s="13" t="s">
        <v>3129</v>
      </c>
      <c r="H534" s="88"/>
      <c r="J534" s="13" t="n">
        <v>40</v>
      </c>
      <c r="K534" s="13" t="s">
        <v>3133</v>
      </c>
    </row>
    <row r="535" customFormat="false" ht="13.5" hidden="false" customHeight="false" outlineLevel="0" collapsed="false">
      <c r="A535" s="89"/>
      <c r="B535" s="13" t="s">
        <v>3664</v>
      </c>
      <c r="C535" s="89"/>
      <c r="D535" s="89"/>
      <c r="F535" s="88"/>
      <c r="G535" s="13" t="s">
        <v>3129</v>
      </c>
      <c r="H535" s="88"/>
      <c r="J535" s="13" t="n">
        <v>40</v>
      </c>
      <c r="K535" s="13" t="s">
        <v>197</v>
      </c>
    </row>
    <row r="536" customFormat="false" ht="13.5" hidden="false" customHeight="false" outlineLevel="0" collapsed="false">
      <c r="A536" s="89"/>
      <c r="B536" s="13" t="s">
        <v>3665</v>
      </c>
      <c r="C536" s="89"/>
      <c r="D536" s="89"/>
      <c r="F536" s="88"/>
      <c r="G536" s="13" t="s">
        <v>3129</v>
      </c>
      <c r="H536" s="88"/>
      <c r="J536" s="13" t="n">
        <v>40</v>
      </c>
      <c r="K536" s="13" t="s">
        <v>195</v>
      </c>
    </row>
    <row r="537" customFormat="false" ht="13.5" hidden="false" customHeight="false" outlineLevel="0" collapsed="false">
      <c r="A537" s="89"/>
      <c r="B537" s="13" t="s">
        <v>3666</v>
      </c>
      <c r="C537" s="89"/>
      <c r="D537" s="89"/>
      <c r="F537" s="88"/>
      <c r="G537" s="13" t="s">
        <v>3129</v>
      </c>
      <c r="H537" s="88"/>
      <c r="J537" s="13" t="n">
        <v>40</v>
      </c>
      <c r="K537" s="13" t="s">
        <v>195</v>
      </c>
    </row>
    <row r="538" customFormat="false" ht="13.5" hidden="false" customHeight="false" outlineLevel="0" collapsed="false">
      <c r="A538" s="89"/>
      <c r="B538" s="13" t="s">
        <v>3667</v>
      </c>
      <c r="C538" s="89"/>
      <c r="D538" s="89"/>
      <c r="F538" s="88"/>
      <c r="G538" s="13" t="s">
        <v>3129</v>
      </c>
      <c r="H538" s="88"/>
      <c r="J538" s="13" t="n">
        <v>40</v>
      </c>
      <c r="K538" s="13" t="s">
        <v>197</v>
      </c>
    </row>
    <row r="539" customFormat="false" ht="13.5" hidden="false" customHeight="false" outlineLevel="0" collapsed="false">
      <c r="A539" s="89"/>
      <c r="B539" s="13" t="s">
        <v>3668</v>
      </c>
      <c r="C539" s="89"/>
      <c r="D539" s="89"/>
      <c r="F539" s="88"/>
      <c r="G539" s="13" t="s">
        <v>3129</v>
      </c>
      <c r="H539" s="88"/>
      <c r="J539" s="13" t="n">
        <v>40</v>
      </c>
      <c r="K539" s="13" t="s">
        <v>195</v>
      </c>
    </row>
    <row r="540" customFormat="false" ht="13.5" hidden="false" customHeight="false" outlineLevel="0" collapsed="false">
      <c r="A540" s="89"/>
      <c r="B540" s="13" t="s">
        <v>3669</v>
      </c>
      <c r="C540" s="89"/>
      <c r="D540" s="89"/>
      <c r="F540" s="88"/>
      <c r="G540" s="13" t="s">
        <v>3129</v>
      </c>
      <c r="H540" s="88"/>
      <c r="J540" s="13" t="n">
        <v>40</v>
      </c>
      <c r="K540" s="13" t="s">
        <v>195</v>
      </c>
    </row>
    <row r="541" customFormat="false" ht="13.5" hidden="false" customHeight="false" outlineLevel="0" collapsed="false">
      <c r="A541" s="89"/>
      <c r="B541" s="13" t="s">
        <v>3670</v>
      </c>
      <c r="C541" s="89"/>
      <c r="D541" s="89"/>
      <c r="F541" s="88"/>
      <c r="G541" s="13" t="s">
        <v>3129</v>
      </c>
      <c r="H541" s="88"/>
      <c r="J541" s="13" t="n">
        <v>40</v>
      </c>
      <c r="K541" s="13" t="s">
        <v>197</v>
      </c>
    </row>
    <row r="542" customFormat="false" ht="13.5" hidden="false" customHeight="false" outlineLevel="0" collapsed="false">
      <c r="A542" s="89"/>
      <c r="B542" s="13" t="s">
        <v>3671</v>
      </c>
      <c r="C542" s="89"/>
      <c r="D542" s="89"/>
      <c r="F542" s="88"/>
      <c r="G542" s="13" t="s">
        <v>3129</v>
      </c>
      <c r="H542" s="88"/>
      <c r="J542" s="13" t="n">
        <v>40</v>
      </c>
      <c r="K542" s="13" t="s">
        <v>197</v>
      </c>
    </row>
    <row r="543" customFormat="false" ht="13.5" hidden="false" customHeight="false" outlineLevel="0" collapsed="false">
      <c r="A543" s="89"/>
      <c r="B543" s="13" t="s">
        <v>3672</v>
      </c>
      <c r="C543" s="89"/>
      <c r="D543" s="89"/>
      <c r="F543" s="88"/>
      <c r="G543" s="13" t="s">
        <v>3129</v>
      </c>
      <c r="H543" s="88"/>
      <c r="J543" s="13" t="n">
        <v>40</v>
      </c>
      <c r="K543" s="13" t="s">
        <v>197</v>
      </c>
    </row>
    <row r="544" customFormat="false" ht="13.5" hidden="false" customHeight="false" outlineLevel="0" collapsed="false">
      <c r="A544" s="89"/>
      <c r="B544" s="13" t="s">
        <v>3673</v>
      </c>
      <c r="C544" s="89"/>
      <c r="D544" s="89"/>
      <c r="F544" s="88"/>
      <c r="G544" s="13" t="s">
        <v>3129</v>
      </c>
      <c r="H544" s="88"/>
      <c r="J544" s="13" t="n">
        <v>40</v>
      </c>
      <c r="K544" s="13" t="s">
        <v>195</v>
      </c>
    </row>
    <row r="545" customFormat="false" ht="13.5" hidden="false" customHeight="false" outlineLevel="0" collapsed="false">
      <c r="A545" s="89"/>
      <c r="B545" s="13" t="s">
        <v>3674</v>
      </c>
      <c r="C545" s="89"/>
      <c r="D545" s="89"/>
      <c r="F545" s="88"/>
      <c r="G545" s="13" t="s">
        <v>3129</v>
      </c>
      <c r="H545" s="88"/>
      <c r="J545" s="13" t="n">
        <v>40</v>
      </c>
      <c r="K545" s="13" t="s">
        <v>332</v>
      </c>
    </row>
    <row r="546" customFormat="false" ht="13.5" hidden="false" customHeight="false" outlineLevel="0" collapsed="false">
      <c r="A546" s="89"/>
      <c r="B546" s="13" t="s">
        <v>3675</v>
      </c>
      <c r="C546" s="89"/>
      <c r="D546" s="89"/>
      <c r="F546" s="88"/>
      <c r="G546" s="13" t="s">
        <v>3129</v>
      </c>
      <c r="H546" s="88"/>
      <c r="J546" s="13" t="n">
        <v>40</v>
      </c>
      <c r="K546" s="13" t="s">
        <v>3133</v>
      </c>
    </row>
    <row r="547" customFormat="false" ht="13.5" hidden="false" customHeight="false" outlineLevel="0" collapsed="false">
      <c r="A547" s="89"/>
      <c r="B547" s="13" t="s">
        <v>3675</v>
      </c>
      <c r="C547" s="89"/>
      <c r="D547" s="89"/>
      <c r="F547" s="88"/>
      <c r="G547" s="13" t="s">
        <v>3129</v>
      </c>
      <c r="H547" s="88"/>
      <c r="J547" s="13" t="n">
        <v>40</v>
      </c>
      <c r="K547" s="13" t="s">
        <v>332</v>
      </c>
    </row>
    <row r="548" customFormat="false" ht="13.5" hidden="false" customHeight="false" outlineLevel="0" collapsed="false">
      <c r="A548" s="89"/>
      <c r="B548" s="13" t="s">
        <v>3676</v>
      </c>
      <c r="C548" s="89"/>
      <c r="D548" s="89"/>
      <c r="F548" s="88"/>
      <c r="G548" s="13" t="s">
        <v>3129</v>
      </c>
      <c r="H548" s="88"/>
      <c r="J548" s="13" t="n">
        <v>40</v>
      </c>
      <c r="K548" s="13" t="s">
        <v>332</v>
      </c>
    </row>
    <row r="549" customFormat="false" ht="13.5" hidden="false" customHeight="false" outlineLevel="0" collapsed="false">
      <c r="A549" s="89"/>
      <c r="B549" s="13" t="s">
        <v>3677</v>
      </c>
      <c r="C549" s="89"/>
      <c r="D549" s="89"/>
      <c r="F549" s="88"/>
      <c r="G549" s="13" t="s">
        <v>3129</v>
      </c>
      <c r="H549" s="88"/>
      <c r="J549" s="13" t="n">
        <v>40</v>
      </c>
      <c r="K549" s="13" t="s">
        <v>197</v>
      </c>
    </row>
    <row r="550" customFormat="false" ht="13.5" hidden="false" customHeight="false" outlineLevel="0" collapsed="false">
      <c r="A550" s="89"/>
      <c r="B550" s="13" t="s">
        <v>3678</v>
      </c>
      <c r="C550" s="89"/>
      <c r="D550" s="89"/>
      <c r="F550" s="88"/>
      <c r="G550" s="13" t="s">
        <v>3129</v>
      </c>
      <c r="H550" s="88"/>
      <c r="J550" s="13" t="n">
        <v>40</v>
      </c>
      <c r="K550" s="13" t="s">
        <v>3133</v>
      </c>
    </row>
    <row r="551" customFormat="false" ht="13.5" hidden="false" customHeight="false" outlineLevel="0" collapsed="false">
      <c r="A551" s="89"/>
      <c r="B551" s="13" t="s">
        <v>3679</v>
      </c>
      <c r="C551" s="89"/>
      <c r="D551" s="89"/>
      <c r="F551" s="88"/>
      <c r="G551" s="13" t="s">
        <v>3129</v>
      </c>
      <c r="H551" s="88"/>
      <c r="J551" s="13" t="n">
        <v>40</v>
      </c>
      <c r="K551" s="13" t="s">
        <v>195</v>
      </c>
    </row>
    <row r="552" customFormat="false" ht="13.5" hidden="false" customHeight="false" outlineLevel="0" collapsed="false">
      <c r="A552" s="89"/>
      <c r="B552" s="13" t="s">
        <v>3680</v>
      </c>
      <c r="C552" s="89"/>
      <c r="D552" s="89"/>
      <c r="F552" s="88"/>
      <c r="G552" s="13" t="s">
        <v>3129</v>
      </c>
      <c r="H552" s="88"/>
      <c r="J552" s="13" t="n">
        <v>40</v>
      </c>
      <c r="K552" s="13" t="s">
        <v>197</v>
      </c>
    </row>
    <row r="553" customFormat="false" ht="13.5" hidden="false" customHeight="false" outlineLevel="0" collapsed="false">
      <c r="A553" s="89"/>
      <c r="B553" s="13" t="s">
        <v>3681</v>
      </c>
      <c r="C553" s="89"/>
      <c r="D553" s="89"/>
      <c r="F553" s="88"/>
      <c r="G553" s="13" t="s">
        <v>3129</v>
      </c>
      <c r="H553" s="88"/>
      <c r="J553" s="13" t="n">
        <v>40</v>
      </c>
      <c r="K553" s="13" t="s">
        <v>197</v>
      </c>
    </row>
    <row r="554" customFormat="false" ht="13.5" hidden="false" customHeight="false" outlineLevel="0" collapsed="false">
      <c r="A554" s="89"/>
      <c r="B554" s="13" t="s">
        <v>3682</v>
      </c>
      <c r="C554" s="89"/>
      <c r="D554" s="89"/>
      <c r="F554" s="88"/>
      <c r="G554" s="13" t="s">
        <v>3129</v>
      </c>
      <c r="H554" s="88"/>
      <c r="J554" s="13" t="n">
        <v>40</v>
      </c>
      <c r="K554" s="13" t="s">
        <v>3133</v>
      </c>
    </row>
    <row r="555" customFormat="false" ht="13.5" hidden="false" customHeight="false" outlineLevel="0" collapsed="false">
      <c r="A555" s="89"/>
      <c r="B555" s="13" t="s">
        <v>3683</v>
      </c>
      <c r="C555" s="89"/>
      <c r="D555" s="89"/>
      <c r="F555" s="88"/>
      <c r="G555" s="13" t="s">
        <v>3129</v>
      </c>
      <c r="H555" s="88"/>
      <c r="J555" s="13" t="n">
        <v>40</v>
      </c>
      <c r="K555" s="13" t="s">
        <v>332</v>
      </c>
    </row>
    <row r="556" customFormat="false" ht="13.5" hidden="false" customHeight="false" outlineLevel="0" collapsed="false">
      <c r="A556" s="89"/>
      <c r="B556" s="13" t="s">
        <v>3684</v>
      </c>
      <c r="C556" s="89"/>
      <c r="D556" s="89"/>
      <c r="F556" s="88"/>
      <c r="G556" s="13" t="s">
        <v>3129</v>
      </c>
      <c r="H556" s="88"/>
      <c r="J556" s="13" t="n">
        <v>40</v>
      </c>
      <c r="K556" s="13" t="s">
        <v>332</v>
      </c>
    </row>
    <row r="557" customFormat="false" ht="13.5" hidden="false" customHeight="false" outlineLevel="0" collapsed="false">
      <c r="A557" s="89"/>
      <c r="B557" s="13" t="s">
        <v>3685</v>
      </c>
      <c r="C557" s="89"/>
      <c r="D557" s="89"/>
      <c r="F557" s="88"/>
      <c r="G557" s="13" t="s">
        <v>3129</v>
      </c>
      <c r="H557" s="88"/>
      <c r="J557" s="13" t="n">
        <v>40</v>
      </c>
      <c r="K557" s="13" t="s">
        <v>197</v>
      </c>
    </row>
    <row r="558" customFormat="false" ht="13.5" hidden="false" customHeight="false" outlineLevel="0" collapsed="false">
      <c r="A558" s="89"/>
      <c r="B558" s="13" t="s">
        <v>3686</v>
      </c>
      <c r="C558" s="89"/>
      <c r="D558" s="89"/>
      <c r="F558" s="88"/>
      <c r="G558" s="13" t="s">
        <v>3129</v>
      </c>
      <c r="H558" s="88"/>
      <c r="J558" s="13" t="n">
        <v>40</v>
      </c>
      <c r="K558" s="13" t="s">
        <v>3133</v>
      </c>
    </row>
    <row r="559" customFormat="false" ht="13.5" hidden="false" customHeight="false" outlineLevel="0" collapsed="false">
      <c r="A559" s="89"/>
      <c r="B559" s="13" t="s">
        <v>3687</v>
      </c>
      <c r="C559" s="89"/>
      <c r="D559" s="89"/>
      <c r="F559" s="88"/>
      <c r="G559" s="13" t="s">
        <v>3129</v>
      </c>
      <c r="H559" s="88"/>
      <c r="J559" s="13" t="n">
        <v>40</v>
      </c>
      <c r="K559" s="13" t="s">
        <v>197</v>
      </c>
    </row>
    <row r="560" customFormat="false" ht="13.5" hidden="false" customHeight="false" outlineLevel="0" collapsed="false">
      <c r="A560" s="89"/>
      <c r="B560" s="13" t="s">
        <v>3688</v>
      </c>
      <c r="C560" s="89"/>
      <c r="D560" s="89"/>
      <c r="F560" s="88"/>
      <c r="G560" s="13" t="s">
        <v>3129</v>
      </c>
      <c r="H560" s="88"/>
      <c r="J560" s="13" t="n">
        <v>40</v>
      </c>
      <c r="K560" s="13" t="s">
        <v>332</v>
      </c>
    </row>
    <row r="561" customFormat="false" ht="13.5" hidden="false" customHeight="false" outlineLevel="0" collapsed="false">
      <c r="A561" s="89"/>
      <c r="B561" s="13" t="s">
        <v>3689</v>
      </c>
      <c r="C561" s="89"/>
      <c r="D561" s="89"/>
      <c r="F561" s="88"/>
      <c r="G561" s="13" t="s">
        <v>3129</v>
      </c>
      <c r="H561" s="88"/>
      <c r="J561" s="13" t="n">
        <v>40</v>
      </c>
      <c r="K561" s="13" t="s">
        <v>197</v>
      </c>
    </row>
    <row r="562" customFormat="false" ht="13.5" hidden="false" customHeight="false" outlineLevel="0" collapsed="false">
      <c r="A562" s="89"/>
      <c r="B562" s="13" t="s">
        <v>3690</v>
      </c>
      <c r="D562" s="89"/>
      <c r="F562" s="88"/>
      <c r="G562" s="13" t="s">
        <v>3129</v>
      </c>
      <c r="H562" s="88"/>
      <c r="J562" s="13" t="n">
        <v>40</v>
      </c>
      <c r="K562" s="13" t="s">
        <v>197</v>
      </c>
    </row>
    <row r="563" customFormat="false" ht="13.5" hidden="false" customHeight="false" outlineLevel="0" collapsed="false">
      <c r="A563" s="89"/>
      <c r="B563" s="13" t="s">
        <v>3691</v>
      </c>
      <c r="C563" s="89"/>
      <c r="D563" s="89"/>
      <c r="F563" s="88"/>
      <c r="G563" s="13" t="s">
        <v>3129</v>
      </c>
      <c r="H563" s="88"/>
      <c r="J563" s="13" t="n">
        <v>40</v>
      </c>
      <c r="K563" s="13" t="s">
        <v>332</v>
      </c>
    </row>
    <row r="564" customFormat="false" ht="13.5" hidden="false" customHeight="false" outlineLevel="0" collapsed="false">
      <c r="A564" s="89"/>
      <c r="B564" s="13" t="s">
        <v>3692</v>
      </c>
      <c r="C564" s="89"/>
      <c r="D564" s="89"/>
      <c r="F564" s="88"/>
      <c r="G564" s="13" t="s">
        <v>3129</v>
      </c>
      <c r="H564" s="88"/>
      <c r="J564" s="13" t="n">
        <v>40</v>
      </c>
      <c r="K564" s="13" t="s">
        <v>197</v>
      </c>
    </row>
    <row r="565" customFormat="false" ht="13.5" hidden="false" customHeight="false" outlineLevel="0" collapsed="false">
      <c r="A565" s="89"/>
      <c r="B565" s="13" t="s">
        <v>3693</v>
      </c>
      <c r="C565" s="89"/>
      <c r="D565" s="89"/>
      <c r="F565" s="88"/>
      <c r="G565" s="13" t="s">
        <v>3129</v>
      </c>
      <c r="H565" s="88"/>
      <c r="J565" s="13" t="n">
        <v>40</v>
      </c>
      <c r="K565" s="13" t="s">
        <v>195</v>
      </c>
    </row>
    <row r="566" customFormat="false" ht="13.5" hidden="false" customHeight="false" outlineLevel="0" collapsed="false">
      <c r="A566" s="89"/>
      <c r="B566" s="13" t="s">
        <v>3694</v>
      </c>
      <c r="C566" s="89"/>
      <c r="D566" s="89"/>
      <c r="F566" s="88"/>
      <c r="G566" s="13" t="s">
        <v>3129</v>
      </c>
      <c r="H566" s="88"/>
      <c r="J566" s="13" t="n">
        <v>40</v>
      </c>
      <c r="K566" s="13" t="s">
        <v>197</v>
      </c>
    </row>
    <row r="567" customFormat="false" ht="13.5" hidden="false" customHeight="false" outlineLevel="0" collapsed="false">
      <c r="A567" s="89"/>
      <c r="B567" s="13" t="s">
        <v>3695</v>
      </c>
      <c r="C567" s="89"/>
      <c r="D567" s="89"/>
      <c r="F567" s="88"/>
      <c r="G567" s="13" t="s">
        <v>3129</v>
      </c>
      <c r="H567" s="88"/>
      <c r="J567" s="13" t="n">
        <v>40</v>
      </c>
      <c r="K567" s="13" t="s">
        <v>195</v>
      </c>
    </row>
    <row r="568" customFormat="false" ht="13.5" hidden="false" customHeight="false" outlineLevel="0" collapsed="false">
      <c r="A568" s="89"/>
      <c r="B568" s="13" t="s">
        <v>3696</v>
      </c>
      <c r="C568" s="89"/>
      <c r="D568" s="89"/>
      <c r="F568" s="88"/>
      <c r="G568" s="13" t="s">
        <v>3129</v>
      </c>
      <c r="H568" s="88"/>
      <c r="J568" s="13" t="n">
        <v>40</v>
      </c>
      <c r="K568" s="13" t="s">
        <v>197</v>
      </c>
    </row>
    <row r="569" customFormat="false" ht="13.5" hidden="false" customHeight="false" outlineLevel="0" collapsed="false">
      <c r="A569" s="89"/>
      <c r="B569" s="13" t="s">
        <v>3697</v>
      </c>
      <c r="C569" s="89"/>
      <c r="D569" s="89"/>
      <c r="F569" s="88"/>
      <c r="G569" s="13" t="s">
        <v>3129</v>
      </c>
      <c r="H569" s="88"/>
      <c r="J569" s="13" t="n">
        <v>40</v>
      </c>
      <c r="K569" s="13" t="s">
        <v>190</v>
      </c>
    </row>
    <row r="570" customFormat="false" ht="13.5" hidden="false" customHeight="false" outlineLevel="0" collapsed="false">
      <c r="A570" s="89"/>
      <c r="B570" s="13" t="s">
        <v>3698</v>
      </c>
      <c r="C570" s="89"/>
      <c r="D570" s="89"/>
      <c r="F570" s="88"/>
      <c r="G570" s="13" t="s">
        <v>3129</v>
      </c>
      <c r="H570" s="88"/>
      <c r="J570" s="13" t="n">
        <v>20</v>
      </c>
      <c r="K570" s="13" t="s">
        <v>195</v>
      </c>
    </row>
    <row r="571" customFormat="false" ht="13.5" hidden="false" customHeight="false" outlineLevel="0" collapsed="false">
      <c r="A571" s="89"/>
      <c r="B571" s="13" t="s">
        <v>3699</v>
      </c>
      <c r="C571" s="89"/>
      <c r="D571" s="89"/>
      <c r="F571" s="88"/>
      <c r="G571" s="13" t="s">
        <v>3129</v>
      </c>
      <c r="H571" s="88"/>
      <c r="J571" s="13" t="n">
        <v>40</v>
      </c>
      <c r="K571" s="13" t="s">
        <v>190</v>
      </c>
    </row>
    <row r="572" customFormat="false" ht="13.5" hidden="false" customHeight="false" outlineLevel="0" collapsed="false">
      <c r="A572" s="89"/>
      <c r="B572" s="13" t="s">
        <v>3700</v>
      </c>
      <c r="C572" s="89"/>
      <c r="D572" s="89"/>
      <c r="F572" s="88"/>
      <c r="G572" s="13" t="s">
        <v>3129</v>
      </c>
      <c r="H572" s="88"/>
      <c r="J572" s="13" t="n">
        <v>40</v>
      </c>
      <c r="K572" s="13" t="s">
        <v>332</v>
      </c>
    </row>
    <row r="573" customFormat="false" ht="13.5" hidden="false" customHeight="false" outlineLevel="0" collapsed="false">
      <c r="A573" s="89"/>
      <c r="B573" s="13" t="s">
        <v>3701</v>
      </c>
      <c r="C573" s="89"/>
      <c r="D573" s="89"/>
      <c r="F573" s="88"/>
      <c r="G573" s="13" t="s">
        <v>3129</v>
      </c>
      <c r="H573" s="88"/>
      <c r="J573" s="13" t="n">
        <v>20</v>
      </c>
      <c r="K573" s="13" t="s">
        <v>332</v>
      </c>
    </row>
    <row r="574" customFormat="false" ht="13.5" hidden="false" customHeight="false" outlineLevel="0" collapsed="false">
      <c r="A574" s="89"/>
      <c r="B574" s="13" t="s">
        <v>3702</v>
      </c>
      <c r="C574" s="89"/>
      <c r="D574" s="89"/>
      <c r="F574" s="88"/>
      <c r="G574" s="13" t="s">
        <v>3129</v>
      </c>
      <c r="H574" s="88"/>
      <c r="J574" s="13" t="n">
        <v>40</v>
      </c>
      <c r="K574" s="13" t="s">
        <v>332</v>
      </c>
    </row>
    <row r="575" customFormat="false" ht="13.5" hidden="false" customHeight="false" outlineLevel="0" collapsed="false">
      <c r="A575" s="89"/>
      <c r="B575" s="13" t="s">
        <v>3703</v>
      </c>
      <c r="C575" s="89"/>
      <c r="D575" s="89"/>
      <c r="F575" s="88"/>
      <c r="G575" s="13" t="s">
        <v>3129</v>
      </c>
      <c r="H575" s="88"/>
      <c r="J575" s="13" t="n">
        <v>40</v>
      </c>
      <c r="K575" s="13" t="s">
        <v>195</v>
      </c>
    </row>
    <row r="576" customFormat="false" ht="13.5" hidden="false" customHeight="false" outlineLevel="0" collapsed="false">
      <c r="A576" s="89"/>
      <c r="B576" s="13" t="s">
        <v>3704</v>
      </c>
      <c r="C576" s="89"/>
      <c r="D576" s="89"/>
      <c r="F576" s="88"/>
      <c r="G576" s="13" t="s">
        <v>3129</v>
      </c>
      <c r="H576" s="88"/>
      <c r="J576" s="13" t="n">
        <v>40</v>
      </c>
      <c r="K576" s="13" t="s">
        <v>195</v>
      </c>
    </row>
    <row r="577" customFormat="false" ht="13.5" hidden="false" customHeight="false" outlineLevel="0" collapsed="false">
      <c r="A577" s="89"/>
      <c r="B577" s="13" t="s">
        <v>3705</v>
      </c>
      <c r="C577" s="89"/>
      <c r="D577" s="89"/>
      <c r="F577" s="88"/>
      <c r="G577" s="13" t="s">
        <v>3129</v>
      </c>
      <c r="H577" s="88"/>
      <c r="J577" s="13" t="n">
        <v>40</v>
      </c>
      <c r="K577" s="13" t="s">
        <v>197</v>
      </c>
    </row>
    <row r="578" customFormat="false" ht="13.5" hidden="false" customHeight="false" outlineLevel="0" collapsed="false">
      <c r="A578" s="89"/>
      <c r="B578" s="13" t="s">
        <v>3706</v>
      </c>
      <c r="C578" s="89"/>
      <c r="D578" s="89"/>
      <c r="F578" s="88"/>
      <c r="G578" s="13" t="s">
        <v>3129</v>
      </c>
      <c r="H578" s="88"/>
      <c r="J578" s="13" t="n">
        <v>40</v>
      </c>
      <c r="K578" s="13" t="s">
        <v>197</v>
      </c>
    </row>
    <row r="579" customFormat="false" ht="13.5" hidden="false" customHeight="false" outlineLevel="0" collapsed="false">
      <c r="A579" s="89"/>
      <c r="B579" s="13" t="s">
        <v>3707</v>
      </c>
      <c r="C579" s="89"/>
      <c r="D579" s="89"/>
      <c r="F579" s="88"/>
      <c r="G579" s="13" t="s">
        <v>3129</v>
      </c>
      <c r="H579" s="88"/>
      <c r="J579" s="13" t="n">
        <v>40</v>
      </c>
      <c r="K579" s="13" t="s">
        <v>197</v>
      </c>
    </row>
    <row r="580" customFormat="false" ht="13.5" hidden="false" customHeight="false" outlineLevel="0" collapsed="false">
      <c r="A580" s="89"/>
      <c r="B580" s="13" t="s">
        <v>3708</v>
      </c>
      <c r="C580" s="89"/>
      <c r="D580" s="89"/>
      <c r="F580" s="88"/>
      <c r="G580" s="13" t="s">
        <v>3129</v>
      </c>
      <c r="H580" s="88"/>
      <c r="J580" s="13" t="n">
        <v>40</v>
      </c>
      <c r="K580" s="13" t="s">
        <v>3133</v>
      </c>
    </row>
    <row r="581" customFormat="false" ht="13.5" hidden="false" customHeight="false" outlineLevel="0" collapsed="false">
      <c r="A581" s="89"/>
      <c r="B581" s="13" t="s">
        <v>3709</v>
      </c>
      <c r="C581" s="89"/>
      <c r="D581" s="89"/>
      <c r="F581" s="88"/>
      <c r="G581" s="13" t="s">
        <v>3129</v>
      </c>
      <c r="H581" s="88"/>
      <c r="J581" s="13" t="n">
        <v>40</v>
      </c>
      <c r="K581" s="13" t="s">
        <v>3133</v>
      </c>
    </row>
    <row r="582" customFormat="false" ht="13.5" hidden="false" customHeight="false" outlineLevel="0" collapsed="false">
      <c r="A582" s="89"/>
      <c r="B582" s="13" t="s">
        <v>3710</v>
      </c>
      <c r="C582" s="89"/>
      <c r="D582" s="89"/>
      <c r="F582" s="88"/>
      <c r="G582" s="13" t="s">
        <v>3280</v>
      </c>
      <c r="H582" s="88"/>
      <c r="J582" s="13" t="n">
        <v>40</v>
      </c>
      <c r="K582" s="13" t="s">
        <v>3133</v>
      </c>
    </row>
    <row r="583" customFormat="false" ht="13.5" hidden="false" customHeight="false" outlineLevel="0" collapsed="false">
      <c r="A583" s="89"/>
      <c r="B583" s="13" t="s">
        <v>3711</v>
      </c>
      <c r="C583" s="89"/>
      <c r="D583" s="89"/>
      <c r="F583" s="88"/>
      <c r="G583" s="13" t="s">
        <v>3129</v>
      </c>
      <c r="H583" s="88"/>
      <c r="J583" s="13" t="n">
        <v>40</v>
      </c>
      <c r="K583" s="13" t="s">
        <v>3133</v>
      </c>
    </row>
    <row r="584" customFormat="false" ht="13.5" hidden="false" customHeight="false" outlineLevel="0" collapsed="false">
      <c r="A584" s="89"/>
      <c r="B584" s="13" t="s">
        <v>3712</v>
      </c>
      <c r="C584" s="89"/>
      <c r="D584" s="89"/>
      <c r="F584" s="88"/>
      <c r="G584" s="13" t="s">
        <v>3129</v>
      </c>
      <c r="H584" s="88"/>
      <c r="J584" s="13" t="n">
        <v>40</v>
      </c>
      <c r="K584" s="13" t="s">
        <v>3133</v>
      </c>
    </row>
    <row r="585" customFormat="false" ht="13.5" hidden="false" customHeight="false" outlineLevel="0" collapsed="false">
      <c r="A585" s="89"/>
      <c r="B585" s="13" t="s">
        <v>3713</v>
      </c>
      <c r="C585" s="89"/>
      <c r="D585" s="89"/>
      <c r="F585" s="88"/>
      <c r="G585" s="13" t="s">
        <v>3129</v>
      </c>
      <c r="H585" s="88"/>
      <c r="J585" s="13" t="n">
        <v>40</v>
      </c>
      <c r="K585" s="13" t="s">
        <v>3133</v>
      </c>
    </row>
    <row r="586" customFormat="false" ht="13.5" hidden="false" customHeight="false" outlineLevel="0" collapsed="false">
      <c r="A586" s="89"/>
      <c r="B586" s="13" t="s">
        <v>3714</v>
      </c>
      <c r="C586" s="89"/>
      <c r="D586" s="89"/>
      <c r="F586" s="88"/>
      <c r="G586" s="13" t="s">
        <v>3129</v>
      </c>
      <c r="H586" s="88"/>
      <c r="J586" s="13" t="n">
        <v>40</v>
      </c>
      <c r="K586" s="13" t="s">
        <v>197</v>
      </c>
    </row>
    <row r="587" customFormat="false" ht="13.5" hidden="false" customHeight="false" outlineLevel="0" collapsed="false">
      <c r="A587" s="89"/>
      <c r="B587" s="13" t="s">
        <v>3715</v>
      </c>
      <c r="C587" s="89"/>
      <c r="D587" s="89"/>
      <c r="F587" s="88"/>
      <c r="G587" s="13" t="s">
        <v>3129</v>
      </c>
      <c r="H587" s="88"/>
      <c r="J587" s="13" t="n">
        <v>40</v>
      </c>
      <c r="K587" s="13" t="s">
        <v>197</v>
      </c>
    </row>
    <row r="588" customFormat="false" ht="13.5" hidden="false" customHeight="false" outlineLevel="0" collapsed="false">
      <c r="A588" s="89"/>
      <c r="B588" s="13" t="s">
        <v>3716</v>
      </c>
      <c r="C588" s="89"/>
      <c r="D588" s="89"/>
      <c r="F588" s="88"/>
      <c r="G588" s="13" t="s">
        <v>3129</v>
      </c>
      <c r="H588" s="88"/>
      <c r="J588" s="13" t="n">
        <v>40</v>
      </c>
      <c r="K588" s="13" t="s">
        <v>195</v>
      </c>
    </row>
    <row r="589" customFormat="false" ht="13.5" hidden="false" customHeight="false" outlineLevel="0" collapsed="false">
      <c r="A589" s="89"/>
      <c r="B589" s="13" t="s">
        <v>3717</v>
      </c>
      <c r="C589" s="89"/>
      <c r="D589" s="89"/>
      <c r="F589" s="88"/>
      <c r="G589" s="13" t="s">
        <v>3129</v>
      </c>
      <c r="H589" s="88"/>
      <c r="J589" s="13" t="n">
        <v>40</v>
      </c>
      <c r="K589" s="13" t="s">
        <v>3133</v>
      </c>
    </row>
    <row r="590" customFormat="false" ht="13.5" hidden="false" customHeight="false" outlineLevel="0" collapsed="false">
      <c r="A590" s="89"/>
      <c r="B590" s="13" t="s">
        <v>3718</v>
      </c>
      <c r="C590" s="89"/>
      <c r="D590" s="89"/>
      <c r="F590" s="88"/>
      <c r="G590" s="13" t="s">
        <v>3129</v>
      </c>
      <c r="H590" s="88"/>
      <c r="J590" s="13" t="n">
        <v>40</v>
      </c>
      <c r="K590" s="13" t="s">
        <v>197</v>
      </c>
    </row>
    <row r="591" customFormat="false" ht="13.5" hidden="false" customHeight="false" outlineLevel="0" collapsed="false">
      <c r="A591" s="89"/>
      <c r="B591" s="13" t="s">
        <v>3719</v>
      </c>
      <c r="C591" s="89"/>
      <c r="D591" s="89"/>
      <c r="F591" s="88"/>
      <c r="G591" s="13" t="s">
        <v>3129</v>
      </c>
      <c r="H591" s="88"/>
      <c r="J591" s="13" t="n">
        <v>40</v>
      </c>
      <c r="K591" s="13" t="s">
        <v>332</v>
      </c>
    </row>
    <row r="592" customFormat="false" ht="13.5" hidden="false" customHeight="false" outlineLevel="0" collapsed="false">
      <c r="A592" s="89"/>
      <c r="B592" s="13" t="s">
        <v>3720</v>
      </c>
      <c r="C592" s="89"/>
      <c r="D592" s="89"/>
      <c r="F592" s="88"/>
      <c r="G592" s="13" t="s">
        <v>3129</v>
      </c>
      <c r="H592" s="88"/>
      <c r="J592" s="13" t="n">
        <v>40</v>
      </c>
      <c r="K592" s="13" t="s">
        <v>195</v>
      </c>
    </row>
    <row r="593" customFormat="false" ht="13.5" hidden="false" customHeight="false" outlineLevel="0" collapsed="false">
      <c r="A593" s="89"/>
      <c r="B593" s="13" t="s">
        <v>3721</v>
      </c>
      <c r="C593" s="89"/>
      <c r="D593" s="89"/>
      <c r="F593" s="88"/>
      <c r="G593" s="13" t="s">
        <v>3129</v>
      </c>
      <c r="H593" s="88"/>
      <c r="J593" s="13" t="n">
        <v>40</v>
      </c>
      <c r="K593" s="13" t="s">
        <v>197</v>
      </c>
    </row>
    <row r="594" customFormat="false" ht="13.5" hidden="false" customHeight="false" outlineLevel="0" collapsed="false">
      <c r="A594" s="89"/>
      <c r="B594" s="13" t="s">
        <v>3722</v>
      </c>
      <c r="C594" s="89"/>
      <c r="D594" s="89"/>
      <c r="F594" s="88"/>
      <c r="G594" s="13" t="s">
        <v>3129</v>
      </c>
      <c r="H594" s="88"/>
      <c r="J594" s="13" t="n">
        <v>40</v>
      </c>
      <c r="K594" s="13" t="s">
        <v>197</v>
      </c>
    </row>
    <row r="595" customFormat="false" ht="13.5" hidden="false" customHeight="false" outlineLevel="0" collapsed="false">
      <c r="A595" s="89"/>
      <c r="B595" s="13" t="s">
        <v>3723</v>
      </c>
      <c r="C595" s="89"/>
      <c r="D595" s="89"/>
      <c r="F595" s="88"/>
      <c r="G595" s="13" t="s">
        <v>3129</v>
      </c>
      <c r="H595" s="88"/>
      <c r="J595" s="13" t="n">
        <v>40</v>
      </c>
      <c r="K595" s="13" t="s">
        <v>195</v>
      </c>
    </row>
    <row r="596" customFormat="false" ht="13.5" hidden="false" customHeight="false" outlineLevel="0" collapsed="false">
      <c r="A596" s="89"/>
      <c r="B596" s="13" t="s">
        <v>3724</v>
      </c>
      <c r="C596" s="89"/>
      <c r="D596" s="89"/>
      <c r="F596" s="88"/>
      <c r="G596" s="13" t="s">
        <v>3129</v>
      </c>
      <c r="H596" s="88"/>
      <c r="J596" s="13" t="n">
        <v>40</v>
      </c>
      <c r="K596" s="13" t="s">
        <v>332</v>
      </c>
    </row>
    <row r="597" customFormat="false" ht="13.5" hidden="false" customHeight="false" outlineLevel="0" collapsed="false">
      <c r="A597" s="89"/>
      <c r="B597" s="13" t="s">
        <v>3725</v>
      </c>
      <c r="C597" s="89"/>
      <c r="D597" s="89"/>
      <c r="F597" s="88"/>
      <c r="G597" s="13" t="s">
        <v>3129</v>
      </c>
      <c r="H597" s="88"/>
      <c r="J597" s="13" t="n">
        <v>40</v>
      </c>
      <c r="K597" s="13" t="s">
        <v>190</v>
      </c>
    </row>
    <row r="598" customFormat="false" ht="13.5" hidden="false" customHeight="false" outlineLevel="0" collapsed="false">
      <c r="A598" s="89"/>
      <c r="B598" s="13" t="s">
        <v>3726</v>
      </c>
      <c r="C598" s="89"/>
      <c r="D598" s="89"/>
      <c r="F598" s="88"/>
      <c r="G598" s="13" t="s">
        <v>3129</v>
      </c>
      <c r="H598" s="88"/>
      <c r="J598" s="13" t="n">
        <v>40</v>
      </c>
      <c r="K598" s="13" t="s">
        <v>190</v>
      </c>
    </row>
    <row r="599" customFormat="false" ht="13.5" hidden="false" customHeight="false" outlineLevel="0" collapsed="false">
      <c r="A599" s="89"/>
      <c r="B599" s="13" t="s">
        <v>3727</v>
      </c>
      <c r="C599" s="89"/>
      <c r="D599" s="89"/>
      <c r="F599" s="88"/>
      <c r="G599" s="13" t="s">
        <v>3129</v>
      </c>
      <c r="H599" s="88"/>
      <c r="J599" s="13" t="n">
        <v>40</v>
      </c>
      <c r="K599" s="13" t="s">
        <v>332</v>
      </c>
    </row>
    <row r="600" customFormat="false" ht="13.5" hidden="false" customHeight="false" outlineLevel="0" collapsed="false">
      <c r="A600" s="89"/>
      <c r="B600" s="13" t="s">
        <v>3728</v>
      </c>
      <c r="C600" s="89"/>
      <c r="D600" s="89"/>
      <c r="F600" s="88"/>
      <c r="G600" s="13" t="s">
        <v>3129</v>
      </c>
      <c r="H600" s="88"/>
      <c r="J600" s="13" t="n">
        <v>40</v>
      </c>
      <c r="K600" s="13" t="s">
        <v>195</v>
      </c>
    </row>
    <row r="601" customFormat="false" ht="13.5" hidden="false" customHeight="false" outlineLevel="0" collapsed="false">
      <c r="A601" s="89"/>
      <c r="B601" s="13" t="s">
        <v>3729</v>
      </c>
      <c r="C601" s="89"/>
      <c r="D601" s="89"/>
      <c r="F601" s="88"/>
      <c r="G601" s="13" t="s">
        <v>3280</v>
      </c>
      <c r="H601" s="88"/>
      <c r="J601" s="13" t="n">
        <v>40</v>
      </c>
      <c r="K601" s="13" t="s">
        <v>332</v>
      </c>
    </row>
    <row r="602" customFormat="false" ht="13.5" hidden="false" customHeight="false" outlineLevel="0" collapsed="false">
      <c r="A602" s="89"/>
      <c r="B602" s="13" t="s">
        <v>3730</v>
      </c>
      <c r="C602" s="89"/>
      <c r="D602" s="89"/>
      <c r="F602" s="88"/>
      <c r="G602" s="13" t="s">
        <v>3129</v>
      </c>
      <c r="H602" s="88"/>
      <c r="J602" s="13" t="n">
        <v>40</v>
      </c>
      <c r="K602" s="13" t="s">
        <v>197</v>
      </c>
    </row>
    <row r="603" customFormat="false" ht="13.5" hidden="false" customHeight="false" outlineLevel="0" collapsed="false">
      <c r="A603" s="89"/>
      <c r="B603" s="13" t="s">
        <v>3731</v>
      </c>
      <c r="C603" s="89"/>
      <c r="D603" s="89"/>
      <c r="F603" s="88"/>
      <c r="G603" s="13" t="s">
        <v>3129</v>
      </c>
      <c r="H603" s="88"/>
      <c r="J603" s="13" t="n">
        <v>40</v>
      </c>
      <c r="K603" s="13" t="s">
        <v>197</v>
      </c>
    </row>
    <row r="604" customFormat="false" ht="13.5" hidden="false" customHeight="false" outlineLevel="0" collapsed="false">
      <c r="A604" s="89"/>
      <c r="B604" s="13" t="s">
        <v>3732</v>
      </c>
      <c r="C604" s="89"/>
      <c r="D604" s="89"/>
      <c r="F604" s="88"/>
      <c r="G604" s="13" t="s">
        <v>3129</v>
      </c>
      <c r="H604" s="88"/>
      <c r="J604" s="13" t="n">
        <v>40</v>
      </c>
      <c r="K604" s="13" t="s">
        <v>197</v>
      </c>
    </row>
    <row r="605" customFormat="false" ht="13.5" hidden="false" customHeight="false" outlineLevel="0" collapsed="false">
      <c r="A605" s="89"/>
      <c r="B605" s="13" t="s">
        <v>3733</v>
      </c>
      <c r="C605" s="89"/>
      <c r="D605" s="89"/>
      <c r="F605" s="88"/>
      <c r="G605" s="13" t="s">
        <v>3129</v>
      </c>
      <c r="H605" s="88"/>
      <c r="J605" s="13" t="n">
        <v>40</v>
      </c>
      <c r="K605" s="13" t="s">
        <v>3133</v>
      </c>
    </row>
    <row r="606" customFormat="false" ht="13.5" hidden="false" customHeight="false" outlineLevel="0" collapsed="false">
      <c r="A606" s="89"/>
      <c r="B606" s="13" t="s">
        <v>3734</v>
      </c>
      <c r="C606" s="89"/>
      <c r="D606" s="89"/>
      <c r="F606" s="88"/>
      <c r="G606" s="13" t="s">
        <v>3129</v>
      </c>
      <c r="H606" s="88"/>
      <c r="J606" s="13" t="n">
        <v>40</v>
      </c>
      <c r="K606" s="13" t="s">
        <v>197</v>
      </c>
    </row>
    <row r="607" customFormat="false" ht="13.5" hidden="false" customHeight="false" outlineLevel="0" collapsed="false">
      <c r="A607" s="89"/>
      <c r="B607" s="13" t="s">
        <v>3735</v>
      </c>
      <c r="C607" s="89"/>
      <c r="D607" s="89"/>
      <c r="F607" s="88"/>
      <c r="G607" s="13" t="s">
        <v>3129</v>
      </c>
      <c r="H607" s="88"/>
      <c r="J607" s="13" t="n">
        <v>40</v>
      </c>
      <c r="K607" s="13" t="s">
        <v>197</v>
      </c>
    </row>
    <row r="608" customFormat="false" ht="13.5" hidden="false" customHeight="false" outlineLevel="0" collapsed="false">
      <c r="A608" s="89"/>
      <c r="B608" s="13" t="s">
        <v>3736</v>
      </c>
      <c r="C608" s="89"/>
      <c r="D608" s="89"/>
      <c r="F608" s="88"/>
      <c r="G608" s="13" t="s">
        <v>3129</v>
      </c>
      <c r="H608" s="88"/>
      <c r="J608" s="13" t="n">
        <v>40</v>
      </c>
      <c r="K608" s="13" t="s">
        <v>197</v>
      </c>
    </row>
    <row r="609" customFormat="false" ht="13.5" hidden="false" customHeight="false" outlineLevel="0" collapsed="false">
      <c r="A609" s="89"/>
      <c r="B609" s="13" t="s">
        <v>3737</v>
      </c>
      <c r="C609" s="89"/>
      <c r="D609" s="89"/>
      <c r="F609" s="88"/>
      <c r="G609" s="13" t="s">
        <v>3129</v>
      </c>
      <c r="H609" s="88"/>
      <c r="J609" s="13" t="n">
        <v>40</v>
      </c>
      <c r="K609" s="13" t="s">
        <v>190</v>
      </c>
    </row>
    <row r="610" customFormat="false" ht="13.5" hidden="false" customHeight="false" outlineLevel="0" collapsed="false">
      <c r="A610" s="89"/>
      <c r="B610" s="13" t="s">
        <v>3738</v>
      </c>
      <c r="C610" s="89"/>
      <c r="D610" s="89"/>
      <c r="F610" s="88"/>
      <c r="G610" s="13" t="s">
        <v>3129</v>
      </c>
      <c r="H610" s="88"/>
      <c r="J610" s="13" t="n">
        <v>40</v>
      </c>
      <c r="K610" s="13" t="s">
        <v>197</v>
      </c>
    </row>
    <row r="611" customFormat="false" ht="13.5" hidden="false" customHeight="false" outlineLevel="0" collapsed="false">
      <c r="A611" s="89"/>
      <c r="B611" s="13" t="s">
        <v>3739</v>
      </c>
      <c r="C611" s="89"/>
      <c r="D611" s="89"/>
      <c r="F611" s="88"/>
      <c r="G611" s="13" t="s">
        <v>3129</v>
      </c>
      <c r="H611" s="88"/>
      <c r="J611" s="13" t="n">
        <v>40</v>
      </c>
      <c r="K611" s="13" t="s">
        <v>197</v>
      </c>
    </row>
    <row r="612" customFormat="false" ht="13.5" hidden="false" customHeight="false" outlineLevel="0" collapsed="false">
      <c r="A612" s="89"/>
      <c r="B612" s="13" t="s">
        <v>3740</v>
      </c>
      <c r="C612" s="89"/>
      <c r="D612" s="89"/>
      <c r="F612" s="88"/>
      <c r="G612" s="13" t="s">
        <v>3129</v>
      </c>
      <c r="H612" s="88"/>
      <c r="J612" s="13" t="n">
        <v>40</v>
      </c>
      <c r="K612" s="13" t="s">
        <v>332</v>
      </c>
    </row>
    <row r="613" customFormat="false" ht="13.5" hidden="false" customHeight="false" outlineLevel="0" collapsed="false">
      <c r="A613" s="89"/>
      <c r="B613" s="13" t="s">
        <v>3741</v>
      </c>
      <c r="C613" s="89"/>
      <c r="D613" s="89"/>
      <c r="F613" s="88"/>
      <c r="G613" s="13" t="s">
        <v>3129</v>
      </c>
      <c r="H613" s="88"/>
      <c r="J613" s="13" t="n">
        <v>40</v>
      </c>
      <c r="K613" s="13" t="s">
        <v>195</v>
      </c>
    </row>
    <row r="614" customFormat="false" ht="13.5" hidden="false" customHeight="false" outlineLevel="0" collapsed="false">
      <c r="A614" s="89"/>
      <c r="B614" s="13" t="s">
        <v>3742</v>
      </c>
      <c r="C614" s="89"/>
      <c r="D614" s="89"/>
      <c r="F614" s="88"/>
      <c r="G614" s="13" t="s">
        <v>3129</v>
      </c>
      <c r="H614" s="88"/>
      <c r="J614" s="13" t="n">
        <v>20</v>
      </c>
      <c r="K614" s="13" t="s">
        <v>197</v>
      </c>
    </row>
    <row r="615" customFormat="false" ht="13.5" hidden="false" customHeight="false" outlineLevel="0" collapsed="false">
      <c r="A615" s="89"/>
      <c r="B615" s="13" t="s">
        <v>3743</v>
      </c>
      <c r="C615" s="89"/>
      <c r="D615" s="89"/>
      <c r="F615" s="88"/>
      <c r="G615" s="13" t="s">
        <v>3129</v>
      </c>
      <c r="H615" s="88"/>
      <c r="J615" s="13" t="n">
        <v>40</v>
      </c>
      <c r="K615" s="13" t="s">
        <v>195</v>
      </c>
    </row>
    <row r="616" customFormat="false" ht="13.5" hidden="false" customHeight="false" outlineLevel="0" collapsed="false">
      <c r="A616" s="89"/>
      <c r="B616" s="13" t="s">
        <v>3744</v>
      </c>
      <c r="C616" s="89"/>
      <c r="D616" s="89"/>
      <c r="F616" s="88"/>
      <c r="G616" s="13" t="s">
        <v>3129</v>
      </c>
      <c r="H616" s="88"/>
      <c r="J616" s="13" t="n">
        <v>40</v>
      </c>
      <c r="K616" s="13" t="s">
        <v>3133</v>
      </c>
    </row>
    <row r="617" customFormat="false" ht="13.5" hidden="false" customHeight="false" outlineLevel="0" collapsed="false">
      <c r="A617" s="89"/>
      <c r="B617" s="13" t="s">
        <v>3745</v>
      </c>
      <c r="C617" s="89"/>
      <c r="D617" s="89"/>
      <c r="F617" s="88"/>
      <c r="G617" s="13" t="s">
        <v>3129</v>
      </c>
      <c r="H617" s="88"/>
      <c r="J617" s="13" t="n">
        <v>40</v>
      </c>
      <c r="K617" s="13" t="s">
        <v>197</v>
      </c>
    </row>
    <row r="618" customFormat="false" ht="13.5" hidden="false" customHeight="false" outlineLevel="0" collapsed="false">
      <c r="A618" s="89"/>
      <c r="B618" s="13" t="s">
        <v>3746</v>
      </c>
      <c r="C618" s="89"/>
      <c r="D618" s="89"/>
      <c r="F618" s="88"/>
      <c r="G618" s="13" t="s">
        <v>3129</v>
      </c>
      <c r="H618" s="88"/>
      <c r="J618" s="13" t="n">
        <v>40</v>
      </c>
      <c r="K618" s="13" t="s">
        <v>197</v>
      </c>
    </row>
    <row r="619" customFormat="false" ht="13.5" hidden="false" customHeight="false" outlineLevel="0" collapsed="false">
      <c r="A619" s="89"/>
      <c r="B619" s="13" t="s">
        <v>3747</v>
      </c>
      <c r="C619" s="89"/>
      <c r="D619" s="89"/>
      <c r="F619" s="88"/>
      <c r="G619" s="13" t="s">
        <v>3129</v>
      </c>
      <c r="H619" s="88"/>
      <c r="J619" s="13" t="n">
        <v>40</v>
      </c>
      <c r="K619" s="13" t="s">
        <v>3133</v>
      </c>
    </row>
    <row r="620" customFormat="false" ht="13.5" hidden="false" customHeight="false" outlineLevel="0" collapsed="false">
      <c r="A620" s="89"/>
      <c r="B620" s="13" t="s">
        <v>3748</v>
      </c>
      <c r="C620" s="89"/>
      <c r="D620" s="89"/>
      <c r="F620" s="88"/>
      <c r="G620" s="13" t="s">
        <v>3129</v>
      </c>
      <c r="H620" s="88"/>
      <c r="J620" s="13" t="n">
        <v>40</v>
      </c>
      <c r="K620" s="13" t="s">
        <v>332</v>
      </c>
    </row>
    <row r="621" customFormat="false" ht="13.5" hidden="false" customHeight="false" outlineLevel="0" collapsed="false">
      <c r="A621" s="89"/>
      <c r="B621" s="13" t="s">
        <v>3749</v>
      </c>
      <c r="C621" s="89"/>
      <c r="D621" s="89"/>
      <c r="F621" s="88"/>
      <c r="G621" s="13" t="s">
        <v>3129</v>
      </c>
      <c r="H621" s="88"/>
      <c r="J621" s="13" t="n">
        <v>40</v>
      </c>
      <c r="K621" s="13" t="s">
        <v>197</v>
      </c>
    </row>
    <row r="622" customFormat="false" ht="13.5" hidden="false" customHeight="false" outlineLevel="0" collapsed="false">
      <c r="A622" s="89"/>
      <c r="B622" s="13" t="s">
        <v>3750</v>
      </c>
      <c r="C622" s="89"/>
      <c r="D622" s="89"/>
      <c r="F622" s="88"/>
      <c r="G622" s="13" t="s">
        <v>3129</v>
      </c>
      <c r="H622" s="88"/>
      <c r="J622" s="13" t="n">
        <v>24</v>
      </c>
      <c r="K622" s="13" t="s">
        <v>197</v>
      </c>
    </row>
    <row r="623" customFormat="false" ht="13.5" hidden="false" customHeight="false" outlineLevel="0" collapsed="false">
      <c r="A623" s="89"/>
      <c r="B623" s="13" t="s">
        <v>3751</v>
      </c>
      <c r="C623" s="89"/>
      <c r="D623" s="89"/>
      <c r="F623" s="88"/>
      <c r="G623" s="13" t="s">
        <v>3129</v>
      </c>
      <c r="H623" s="88"/>
      <c r="J623" s="13" t="n">
        <v>40</v>
      </c>
      <c r="K623" s="13" t="s">
        <v>332</v>
      </c>
    </row>
    <row r="624" customFormat="false" ht="13.5" hidden="false" customHeight="false" outlineLevel="0" collapsed="false">
      <c r="A624" s="89"/>
      <c r="B624" s="13" t="s">
        <v>3752</v>
      </c>
      <c r="C624" s="89"/>
      <c r="D624" s="89"/>
      <c r="F624" s="88"/>
      <c r="G624" s="13" t="s">
        <v>3129</v>
      </c>
      <c r="H624" s="88"/>
      <c r="J624" s="13" t="n">
        <v>40</v>
      </c>
      <c r="K624" s="13" t="s">
        <v>197</v>
      </c>
    </row>
    <row r="625" customFormat="false" ht="13.5" hidden="false" customHeight="false" outlineLevel="0" collapsed="false">
      <c r="A625" s="89"/>
      <c r="B625" s="13" t="s">
        <v>3753</v>
      </c>
      <c r="C625" s="89"/>
      <c r="D625" s="89"/>
      <c r="F625" s="88"/>
      <c r="G625" s="13" t="s">
        <v>3129</v>
      </c>
      <c r="H625" s="88"/>
      <c r="J625" s="13" t="n">
        <v>40</v>
      </c>
      <c r="K625" s="13" t="s">
        <v>197</v>
      </c>
    </row>
    <row r="626" customFormat="false" ht="13.5" hidden="false" customHeight="false" outlineLevel="0" collapsed="false">
      <c r="A626" s="89"/>
      <c r="B626" s="13" t="s">
        <v>3754</v>
      </c>
      <c r="C626" s="89"/>
      <c r="D626" s="89"/>
      <c r="F626" s="88"/>
      <c r="G626" s="13" t="s">
        <v>3129</v>
      </c>
      <c r="H626" s="88"/>
      <c r="J626" s="13" t="n">
        <v>40</v>
      </c>
      <c r="K626" s="13" t="s">
        <v>332</v>
      </c>
    </row>
    <row r="627" customFormat="false" ht="13.5" hidden="false" customHeight="false" outlineLevel="0" collapsed="false">
      <c r="A627" s="89"/>
      <c r="B627" s="13" t="s">
        <v>3755</v>
      </c>
      <c r="C627" s="89"/>
      <c r="D627" s="89"/>
      <c r="F627" s="88"/>
      <c r="G627" s="13" t="s">
        <v>3129</v>
      </c>
      <c r="H627" s="88"/>
      <c r="J627" s="13" t="n">
        <v>40</v>
      </c>
      <c r="K627" s="13" t="s">
        <v>197</v>
      </c>
    </row>
    <row r="628" customFormat="false" ht="13.5" hidden="false" customHeight="false" outlineLevel="0" collapsed="false">
      <c r="A628" s="89"/>
      <c r="B628" s="13" t="s">
        <v>3756</v>
      </c>
      <c r="C628" s="89"/>
      <c r="D628" s="89"/>
      <c r="F628" s="88"/>
      <c r="G628" s="13" t="s">
        <v>3129</v>
      </c>
      <c r="H628" s="88"/>
      <c r="J628" s="13" t="n">
        <v>40</v>
      </c>
      <c r="K628" s="13" t="s">
        <v>195</v>
      </c>
    </row>
    <row r="629" customFormat="false" ht="13.5" hidden="false" customHeight="false" outlineLevel="0" collapsed="false">
      <c r="A629" s="89"/>
      <c r="B629" s="13" t="s">
        <v>3757</v>
      </c>
      <c r="C629" s="89"/>
      <c r="D629" s="89"/>
      <c r="F629" s="88"/>
      <c r="G629" s="13" t="s">
        <v>3129</v>
      </c>
      <c r="H629" s="88"/>
      <c r="J629" s="13" t="n">
        <v>40</v>
      </c>
      <c r="K629" s="13" t="s">
        <v>332</v>
      </c>
    </row>
    <row r="630" customFormat="false" ht="13.5" hidden="false" customHeight="false" outlineLevel="0" collapsed="false">
      <c r="A630" s="89"/>
      <c r="B630" s="13" t="s">
        <v>3758</v>
      </c>
      <c r="C630" s="89"/>
      <c r="D630" s="89"/>
      <c r="F630" s="88"/>
      <c r="G630" s="13" t="s">
        <v>3129</v>
      </c>
      <c r="H630" s="88"/>
      <c r="J630" s="13" t="n">
        <v>40</v>
      </c>
      <c r="K630" s="13" t="s">
        <v>197</v>
      </c>
    </row>
    <row r="631" customFormat="false" ht="13.5" hidden="false" customHeight="false" outlineLevel="0" collapsed="false">
      <c r="A631" s="89"/>
      <c r="B631" s="13" t="s">
        <v>3759</v>
      </c>
      <c r="C631" s="89"/>
      <c r="D631" s="89"/>
      <c r="F631" s="88"/>
      <c r="G631" s="13" t="s">
        <v>3129</v>
      </c>
      <c r="H631" s="88"/>
      <c r="J631" s="13" t="n">
        <v>40</v>
      </c>
      <c r="K631" s="13" t="s">
        <v>195</v>
      </c>
    </row>
    <row r="632" customFormat="false" ht="13.5" hidden="false" customHeight="false" outlineLevel="0" collapsed="false">
      <c r="A632" s="89"/>
      <c r="B632" s="13" t="s">
        <v>3760</v>
      </c>
      <c r="C632" s="89"/>
      <c r="D632" s="89"/>
      <c r="F632" s="88"/>
      <c r="G632" s="13" t="s">
        <v>3129</v>
      </c>
      <c r="H632" s="88"/>
      <c r="J632" s="13" t="n">
        <v>40</v>
      </c>
      <c r="K632" s="13" t="s">
        <v>197</v>
      </c>
    </row>
    <row r="633" customFormat="false" ht="13.5" hidden="false" customHeight="false" outlineLevel="0" collapsed="false">
      <c r="A633" s="89"/>
      <c r="B633" s="13" t="s">
        <v>3761</v>
      </c>
      <c r="C633" s="89"/>
      <c r="D633" s="89"/>
      <c r="F633" s="88"/>
      <c r="G633" s="13" t="s">
        <v>3129</v>
      </c>
      <c r="H633" s="88"/>
      <c r="J633" s="13" t="n">
        <v>40</v>
      </c>
      <c r="K633" s="13" t="s">
        <v>195</v>
      </c>
    </row>
    <row r="634" customFormat="false" ht="13.5" hidden="false" customHeight="false" outlineLevel="0" collapsed="false">
      <c r="A634" s="89"/>
      <c r="B634" s="13" t="s">
        <v>3762</v>
      </c>
      <c r="C634" s="89"/>
      <c r="D634" s="89"/>
      <c r="F634" s="88"/>
      <c r="G634" s="13" t="s">
        <v>3129</v>
      </c>
      <c r="H634" s="88"/>
      <c r="J634" s="13" t="n">
        <v>40</v>
      </c>
      <c r="K634" s="13" t="s">
        <v>197</v>
      </c>
    </row>
    <row r="635" customFormat="false" ht="13.5" hidden="false" customHeight="false" outlineLevel="0" collapsed="false">
      <c r="A635" s="89"/>
      <c r="B635" s="13" t="s">
        <v>3763</v>
      </c>
      <c r="C635" s="89"/>
      <c r="D635" s="89"/>
      <c r="F635" s="88"/>
      <c r="G635" s="13" t="s">
        <v>3129</v>
      </c>
      <c r="H635" s="88"/>
      <c r="J635" s="13" t="n">
        <v>40</v>
      </c>
      <c r="K635" s="13" t="s">
        <v>195</v>
      </c>
    </row>
    <row r="636" customFormat="false" ht="13.5" hidden="false" customHeight="false" outlineLevel="0" collapsed="false">
      <c r="A636" s="89"/>
      <c r="B636" s="13" t="s">
        <v>3764</v>
      </c>
      <c r="C636" s="89"/>
      <c r="D636" s="89"/>
      <c r="F636" s="88"/>
      <c r="G636" s="13" t="s">
        <v>3129</v>
      </c>
      <c r="H636" s="88"/>
      <c r="J636" s="13" t="n">
        <v>40</v>
      </c>
      <c r="K636" s="13" t="s">
        <v>332</v>
      </c>
    </row>
    <row r="637" customFormat="false" ht="13.5" hidden="false" customHeight="false" outlineLevel="0" collapsed="false">
      <c r="A637" s="89"/>
      <c r="B637" s="13" t="s">
        <v>3765</v>
      </c>
      <c r="C637" s="89"/>
      <c r="D637" s="89"/>
      <c r="F637" s="88"/>
      <c r="G637" s="13" t="s">
        <v>3129</v>
      </c>
      <c r="H637" s="88"/>
      <c r="J637" s="13" t="n">
        <v>40</v>
      </c>
      <c r="K637" s="13" t="s">
        <v>197</v>
      </c>
    </row>
    <row r="638" customFormat="false" ht="13.5" hidden="false" customHeight="false" outlineLevel="0" collapsed="false">
      <c r="A638" s="89"/>
      <c r="B638" s="13" t="s">
        <v>3766</v>
      </c>
      <c r="C638" s="89"/>
      <c r="D638" s="89"/>
      <c r="F638" s="88"/>
      <c r="G638" s="13" t="s">
        <v>3129</v>
      </c>
      <c r="H638" s="88"/>
      <c r="J638" s="13" t="n">
        <v>40</v>
      </c>
      <c r="K638" s="13" t="s">
        <v>190</v>
      </c>
    </row>
    <row r="639" customFormat="false" ht="13.5" hidden="false" customHeight="false" outlineLevel="0" collapsed="false">
      <c r="A639" s="89"/>
      <c r="B639" s="13" t="s">
        <v>3767</v>
      </c>
      <c r="C639" s="89"/>
      <c r="D639" s="89"/>
      <c r="F639" s="88"/>
      <c r="G639" s="13" t="s">
        <v>3129</v>
      </c>
      <c r="H639" s="88"/>
      <c r="J639" s="13" t="n">
        <v>40</v>
      </c>
      <c r="K639" s="13" t="s">
        <v>3133</v>
      </c>
    </row>
    <row r="640" customFormat="false" ht="13.5" hidden="false" customHeight="false" outlineLevel="0" collapsed="false">
      <c r="A640" s="89"/>
      <c r="B640" s="13" t="s">
        <v>3768</v>
      </c>
      <c r="C640" s="89"/>
      <c r="D640" s="89"/>
      <c r="F640" s="88"/>
      <c r="G640" s="13" t="s">
        <v>3129</v>
      </c>
      <c r="H640" s="88"/>
      <c r="J640" s="13" t="n">
        <v>40</v>
      </c>
      <c r="K640" s="13" t="s">
        <v>197</v>
      </c>
    </row>
    <row r="641" customFormat="false" ht="13.5" hidden="false" customHeight="false" outlineLevel="0" collapsed="false">
      <c r="A641" s="89"/>
      <c r="B641" s="13" t="s">
        <v>3769</v>
      </c>
      <c r="C641" s="89"/>
      <c r="D641" s="89"/>
      <c r="F641" s="88"/>
      <c r="G641" s="13" t="s">
        <v>3129</v>
      </c>
      <c r="H641" s="88"/>
      <c r="J641" s="13" t="n">
        <v>40</v>
      </c>
      <c r="K641" s="13" t="s">
        <v>197</v>
      </c>
    </row>
    <row r="642" customFormat="false" ht="13.5" hidden="false" customHeight="false" outlineLevel="0" collapsed="false">
      <c r="A642" s="89"/>
      <c r="B642" s="13" t="s">
        <v>3770</v>
      </c>
      <c r="C642" s="89"/>
      <c r="D642" s="89"/>
      <c r="F642" s="88"/>
      <c r="G642" s="13" t="s">
        <v>3129</v>
      </c>
      <c r="H642" s="88"/>
      <c r="J642" s="13" t="n">
        <v>40</v>
      </c>
      <c r="K642" s="13" t="s">
        <v>197</v>
      </c>
    </row>
    <row r="643" customFormat="false" ht="13.5" hidden="false" customHeight="false" outlineLevel="0" collapsed="false">
      <c r="A643" s="89"/>
      <c r="B643" s="13" t="s">
        <v>3771</v>
      </c>
      <c r="C643" s="89"/>
      <c r="D643" s="89"/>
      <c r="F643" s="88"/>
      <c r="G643" s="13" t="s">
        <v>3129</v>
      </c>
      <c r="H643" s="88"/>
      <c r="J643" s="13" t="n">
        <v>40</v>
      </c>
      <c r="K643" s="13" t="s">
        <v>197</v>
      </c>
    </row>
    <row r="644" customFormat="false" ht="13.5" hidden="false" customHeight="false" outlineLevel="0" collapsed="false">
      <c r="A644" s="89"/>
      <c r="B644" s="13" t="s">
        <v>3772</v>
      </c>
      <c r="C644" s="89"/>
      <c r="D644" s="89"/>
      <c r="F644" s="88"/>
      <c r="G644" s="13" t="s">
        <v>3129</v>
      </c>
      <c r="H644" s="88"/>
      <c r="J644" s="13" t="n">
        <v>40</v>
      </c>
      <c r="K644" s="13" t="s">
        <v>197</v>
      </c>
    </row>
    <row r="645" customFormat="false" ht="13.5" hidden="false" customHeight="false" outlineLevel="0" collapsed="false">
      <c r="A645" s="89"/>
      <c r="B645" s="13" t="s">
        <v>3773</v>
      </c>
      <c r="C645" s="89"/>
      <c r="D645" s="89"/>
      <c r="F645" s="88"/>
      <c r="G645" s="13" t="s">
        <v>3129</v>
      </c>
      <c r="H645" s="88"/>
      <c r="J645" s="13" t="n">
        <v>40</v>
      </c>
      <c r="K645" s="13" t="s">
        <v>3133</v>
      </c>
    </row>
    <row r="646" customFormat="false" ht="13.5" hidden="false" customHeight="false" outlineLevel="0" collapsed="false">
      <c r="A646" s="89"/>
      <c r="B646" s="13" t="s">
        <v>3774</v>
      </c>
      <c r="C646" s="89"/>
      <c r="D646" s="89"/>
      <c r="F646" s="88"/>
      <c r="G646" s="13" t="s">
        <v>3129</v>
      </c>
      <c r="H646" s="88"/>
      <c r="J646" s="13" t="n">
        <v>40</v>
      </c>
      <c r="K646" s="13" t="s">
        <v>3145</v>
      </c>
    </row>
    <row r="647" customFormat="false" ht="13.5" hidden="false" customHeight="false" outlineLevel="0" collapsed="false">
      <c r="A647" s="89"/>
      <c r="B647" s="13" t="s">
        <v>3775</v>
      </c>
      <c r="C647" s="89"/>
      <c r="D647" s="89"/>
      <c r="F647" s="88"/>
      <c r="G647" s="13" t="s">
        <v>3129</v>
      </c>
      <c r="H647" s="88"/>
      <c r="J647" s="13" t="n">
        <v>40</v>
      </c>
      <c r="K647" s="13" t="s">
        <v>197</v>
      </c>
    </row>
    <row r="648" customFormat="false" ht="13.5" hidden="false" customHeight="false" outlineLevel="0" collapsed="false">
      <c r="A648" s="89"/>
      <c r="B648" s="13" t="s">
        <v>3776</v>
      </c>
      <c r="C648" s="89"/>
      <c r="D648" s="89"/>
      <c r="F648" s="88"/>
      <c r="G648" s="13" t="s">
        <v>3129</v>
      </c>
      <c r="H648" s="88"/>
      <c r="J648" s="13" t="n">
        <v>40</v>
      </c>
      <c r="K648" s="13" t="s">
        <v>197</v>
      </c>
    </row>
    <row r="649" customFormat="false" ht="13.5" hidden="false" customHeight="false" outlineLevel="0" collapsed="false">
      <c r="A649" s="89"/>
      <c r="B649" s="13" t="s">
        <v>3777</v>
      </c>
      <c r="C649" s="89"/>
      <c r="D649" s="89"/>
      <c r="F649" s="88"/>
      <c r="G649" s="13" t="s">
        <v>3129</v>
      </c>
      <c r="H649" s="88"/>
      <c r="J649" s="13" t="n">
        <v>40</v>
      </c>
      <c r="K649" s="13" t="s">
        <v>197</v>
      </c>
    </row>
    <row r="650" customFormat="false" ht="13.5" hidden="false" customHeight="false" outlineLevel="0" collapsed="false">
      <c r="A650" s="89"/>
      <c r="B650" s="13" t="s">
        <v>3778</v>
      </c>
      <c r="C650" s="89"/>
      <c r="D650" s="89"/>
      <c r="F650" s="88"/>
      <c r="G650" s="13" t="s">
        <v>3129</v>
      </c>
      <c r="H650" s="88"/>
      <c r="J650" s="13" t="n">
        <v>40</v>
      </c>
      <c r="K650" s="13" t="s">
        <v>197</v>
      </c>
    </row>
    <row r="651" customFormat="false" ht="13.5" hidden="false" customHeight="false" outlineLevel="0" collapsed="false">
      <c r="A651" s="89"/>
      <c r="B651" s="13" t="s">
        <v>3779</v>
      </c>
      <c r="C651" s="89"/>
      <c r="D651" s="89"/>
      <c r="F651" s="88"/>
      <c r="G651" s="13" t="s">
        <v>3129</v>
      </c>
      <c r="H651" s="88"/>
      <c r="J651" s="13" t="n">
        <v>40</v>
      </c>
      <c r="K651" s="13" t="s">
        <v>195</v>
      </c>
    </row>
    <row r="652" customFormat="false" ht="13.5" hidden="false" customHeight="false" outlineLevel="0" collapsed="false">
      <c r="A652" s="89"/>
      <c r="B652" s="13" t="s">
        <v>3780</v>
      </c>
      <c r="C652" s="89"/>
      <c r="D652" s="89"/>
      <c r="F652" s="88"/>
      <c r="G652" s="13" t="s">
        <v>3129</v>
      </c>
      <c r="H652" s="88"/>
      <c r="J652" s="13" t="n">
        <v>40</v>
      </c>
      <c r="K652" s="13" t="s">
        <v>197</v>
      </c>
    </row>
    <row r="653" customFormat="false" ht="13.5" hidden="false" customHeight="false" outlineLevel="0" collapsed="false">
      <c r="A653" s="89"/>
      <c r="B653" s="13" t="s">
        <v>3781</v>
      </c>
      <c r="C653" s="89"/>
      <c r="D653" s="89"/>
      <c r="F653" s="88"/>
      <c r="G653" s="13" t="s">
        <v>3129</v>
      </c>
      <c r="H653" s="88"/>
      <c r="J653" s="13" t="n">
        <v>40</v>
      </c>
      <c r="K653" s="13" t="s">
        <v>3133</v>
      </c>
    </row>
    <row r="654" customFormat="false" ht="13.5" hidden="false" customHeight="false" outlineLevel="0" collapsed="false">
      <c r="A654" s="89"/>
      <c r="B654" s="13" t="s">
        <v>3782</v>
      </c>
      <c r="C654" s="89"/>
      <c r="D654" s="89"/>
      <c r="F654" s="88"/>
      <c r="G654" s="13" t="s">
        <v>3129</v>
      </c>
      <c r="H654" s="88"/>
      <c r="J654" s="13" t="n">
        <v>40</v>
      </c>
      <c r="K654" s="13" t="s">
        <v>3133</v>
      </c>
    </row>
    <row r="655" customFormat="false" ht="13.5" hidden="false" customHeight="false" outlineLevel="0" collapsed="false">
      <c r="A655" s="89"/>
      <c r="B655" s="13" t="s">
        <v>3783</v>
      </c>
      <c r="C655" s="89"/>
      <c r="D655" s="89"/>
      <c r="F655" s="88"/>
      <c r="G655" s="13" t="s">
        <v>3129</v>
      </c>
      <c r="H655" s="88"/>
      <c r="J655" s="13" t="n">
        <v>40</v>
      </c>
      <c r="K655" s="13" t="s">
        <v>197</v>
      </c>
    </row>
    <row r="656" customFormat="false" ht="13.5" hidden="false" customHeight="false" outlineLevel="0" collapsed="false">
      <c r="A656" s="89"/>
      <c r="B656" s="13" t="s">
        <v>3784</v>
      </c>
      <c r="C656" s="89"/>
      <c r="D656" s="89"/>
      <c r="F656" s="88"/>
      <c r="G656" s="13" t="s">
        <v>3129</v>
      </c>
      <c r="H656" s="88"/>
      <c r="J656" s="13" t="n">
        <v>40</v>
      </c>
      <c r="K656" s="13" t="s">
        <v>197</v>
      </c>
    </row>
    <row r="657" customFormat="false" ht="13.5" hidden="false" customHeight="false" outlineLevel="0" collapsed="false">
      <c r="A657" s="89"/>
      <c r="B657" s="13" t="s">
        <v>3785</v>
      </c>
      <c r="C657" s="89"/>
      <c r="D657" s="89"/>
      <c r="F657" s="88"/>
      <c r="G657" s="13" t="s">
        <v>3129</v>
      </c>
      <c r="H657" s="88"/>
      <c r="J657" s="13" t="n">
        <v>40</v>
      </c>
      <c r="K657" s="13" t="s">
        <v>195</v>
      </c>
    </row>
    <row r="658" customFormat="false" ht="13.5" hidden="false" customHeight="false" outlineLevel="0" collapsed="false">
      <c r="A658" s="89"/>
      <c r="B658" s="13" t="s">
        <v>3786</v>
      </c>
      <c r="C658" s="89"/>
      <c r="D658" s="89"/>
      <c r="F658" s="88"/>
      <c r="G658" s="13" t="s">
        <v>3129</v>
      </c>
      <c r="H658" s="88"/>
      <c r="J658" s="13" t="n">
        <v>40</v>
      </c>
      <c r="K658" s="13" t="s">
        <v>332</v>
      </c>
    </row>
    <row r="659" customFormat="false" ht="13.5" hidden="false" customHeight="false" outlineLevel="0" collapsed="false">
      <c r="A659" s="89"/>
      <c r="B659" s="13" t="s">
        <v>3787</v>
      </c>
      <c r="C659" s="89"/>
      <c r="D659" s="89"/>
      <c r="F659" s="88"/>
      <c r="G659" s="13" t="s">
        <v>3129</v>
      </c>
      <c r="H659" s="88"/>
      <c r="J659" s="13" t="n">
        <v>40</v>
      </c>
      <c r="K659" s="13" t="s">
        <v>195</v>
      </c>
    </row>
    <row r="660" customFormat="false" ht="13.5" hidden="false" customHeight="false" outlineLevel="0" collapsed="false">
      <c r="A660" s="89"/>
      <c r="B660" s="13" t="s">
        <v>3788</v>
      </c>
      <c r="C660" s="89"/>
      <c r="D660" s="89"/>
      <c r="F660" s="88"/>
      <c r="G660" s="13" t="s">
        <v>3129</v>
      </c>
      <c r="H660" s="88"/>
      <c r="J660" s="13" t="n">
        <v>40</v>
      </c>
      <c r="K660" s="13" t="s">
        <v>332</v>
      </c>
    </row>
    <row r="661" customFormat="false" ht="13.5" hidden="false" customHeight="false" outlineLevel="0" collapsed="false">
      <c r="A661" s="89"/>
      <c r="B661" s="13" t="s">
        <v>3789</v>
      </c>
      <c r="C661" s="89"/>
      <c r="D661" s="89"/>
      <c r="F661" s="88"/>
      <c r="G661" s="13" t="s">
        <v>3129</v>
      </c>
      <c r="H661" s="88"/>
      <c r="J661" s="13" t="n">
        <v>40</v>
      </c>
      <c r="K661" s="13" t="s">
        <v>190</v>
      </c>
    </row>
    <row r="662" customFormat="false" ht="13.5" hidden="false" customHeight="false" outlineLevel="0" collapsed="false">
      <c r="A662" s="89"/>
      <c r="B662" s="13" t="s">
        <v>3790</v>
      </c>
      <c r="C662" s="89"/>
      <c r="D662" s="89"/>
      <c r="F662" s="88"/>
      <c r="G662" s="13" t="s">
        <v>3129</v>
      </c>
      <c r="H662" s="88"/>
      <c r="J662" s="13" t="n">
        <v>40</v>
      </c>
      <c r="K662" s="13" t="s">
        <v>197</v>
      </c>
    </row>
    <row r="663" customFormat="false" ht="13.5" hidden="false" customHeight="false" outlineLevel="0" collapsed="false">
      <c r="A663" s="89"/>
      <c r="B663" s="13" t="s">
        <v>3791</v>
      </c>
      <c r="C663" s="89"/>
      <c r="D663" s="89"/>
      <c r="F663" s="88"/>
      <c r="G663" s="13" t="s">
        <v>3129</v>
      </c>
      <c r="H663" s="88"/>
      <c r="J663" s="13" t="n">
        <v>40</v>
      </c>
      <c r="K663" s="13" t="s">
        <v>195</v>
      </c>
    </row>
    <row r="664" customFormat="false" ht="13.5" hidden="false" customHeight="false" outlineLevel="0" collapsed="false">
      <c r="A664" s="89"/>
      <c r="B664" s="13" t="s">
        <v>3792</v>
      </c>
      <c r="C664" s="89"/>
      <c r="D664" s="89"/>
      <c r="F664" s="88"/>
      <c r="G664" s="13" t="s">
        <v>3129</v>
      </c>
      <c r="H664" s="88"/>
      <c r="J664" s="13" t="n">
        <v>40</v>
      </c>
      <c r="K664" s="13" t="s">
        <v>197</v>
      </c>
    </row>
    <row r="665" customFormat="false" ht="13.5" hidden="false" customHeight="false" outlineLevel="0" collapsed="false">
      <c r="A665" s="89"/>
      <c r="B665" s="13" t="s">
        <v>3793</v>
      </c>
      <c r="C665" s="89"/>
      <c r="D665" s="89"/>
      <c r="F665" s="88"/>
      <c r="G665" s="13" t="s">
        <v>3129</v>
      </c>
      <c r="H665" s="88"/>
      <c r="J665" s="13" t="n">
        <v>40</v>
      </c>
      <c r="K665" s="13" t="s">
        <v>332</v>
      </c>
    </row>
    <row r="666" customFormat="false" ht="13.5" hidden="false" customHeight="false" outlineLevel="0" collapsed="false">
      <c r="A666" s="89"/>
      <c r="B666" s="13" t="s">
        <v>3794</v>
      </c>
      <c r="C666" s="89"/>
      <c r="D666" s="89"/>
      <c r="F666" s="88"/>
      <c r="G666" s="13" t="s">
        <v>3129</v>
      </c>
      <c r="H666" s="88"/>
      <c r="J666" s="13" t="n">
        <v>40</v>
      </c>
      <c r="K666" s="13" t="s">
        <v>197</v>
      </c>
    </row>
    <row r="667" customFormat="false" ht="13.5" hidden="false" customHeight="false" outlineLevel="0" collapsed="false">
      <c r="A667" s="89"/>
      <c r="B667" s="13" t="s">
        <v>3795</v>
      </c>
      <c r="C667" s="89"/>
      <c r="D667" s="89"/>
      <c r="F667" s="88"/>
      <c r="G667" s="13" t="s">
        <v>3129</v>
      </c>
      <c r="H667" s="88"/>
      <c r="J667" s="13" t="n">
        <v>40</v>
      </c>
      <c r="K667" s="13" t="s">
        <v>197</v>
      </c>
    </row>
    <row r="668" customFormat="false" ht="13.5" hidden="false" customHeight="false" outlineLevel="0" collapsed="false">
      <c r="A668" s="89"/>
      <c r="B668" s="13" t="s">
        <v>3796</v>
      </c>
      <c r="C668" s="89"/>
      <c r="D668" s="89"/>
      <c r="F668" s="88"/>
      <c r="G668" s="13" t="s">
        <v>3129</v>
      </c>
      <c r="H668" s="88"/>
      <c r="J668" s="13" t="n">
        <v>40</v>
      </c>
      <c r="K668" s="13" t="s">
        <v>332</v>
      </c>
    </row>
    <row r="669" customFormat="false" ht="13.5" hidden="false" customHeight="false" outlineLevel="0" collapsed="false">
      <c r="A669" s="89"/>
      <c r="B669" s="13" t="s">
        <v>3797</v>
      </c>
      <c r="C669" s="89"/>
      <c r="D669" s="89"/>
      <c r="F669" s="88"/>
      <c r="G669" s="13" t="s">
        <v>3129</v>
      </c>
      <c r="H669" s="88"/>
      <c r="J669" s="13" t="n">
        <v>40</v>
      </c>
      <c r="K669" s="13" t="s">
        <v>190</v>
      </c>
    </row>
    <row r="670" customFormat="false" ht="13.5" hidden="false" customHeight="false" outlineLevel="0" collapsed="false">
      <c r="A670" s="89"/>
      <c r="B670" s="13" t="s">
        <v>3798</v>
      </c>
      <c r="C670" s="89"/>
      <c r="D670" s="89"/>
      <c r="F670" s="88"/>
      <c r="G670" s="13" t="s">
        <v>3129</v>
      </c>
      <c r="H670" s="88"/>
      <c r="J670" s="13" t="n">
        <v>40</v>
      </c>
      <c r="K670" s="13" t="s">
        <v>3133</v>
      </c>
    </row>
    <row r="671" customFormat="false" ht="13.5" hidden="false" customHeight="false" outlineLevel="0" collapsed="false">
      <c r="A671" s="89"/>
      <c r="B671" s="13" t="s">
        <v>3799</v>
      </c>
      <c r="C671" s="89"/>
      <c r="D671" s="89"/>
      <c r="F671" s="88"/>
      <c r="G671" s="13" t="s">
        <v>3129</v>
      </c>
      <c r="H671" s="88"/>
      <c r="J671" s="13" t="n">
        <v>40</v>
      </c>
      <c r="K671" s="13" t="s">
        <v>332</v>
      </c>
    </row>
    <row r="672" customFormat="false" ht="13.5" hidden="false" customHeight="false" outlineLevel="0" collapsed="false">
      <c r="A672" s="89"/>
      <c r="B672" s="13" t="s">
        <v>3800</v>
      </c>
      <c r="C672" s="89"/>
      <c r="D672" s="89"/>
      <c r="F672" s="88"/>
      <c r="G672" s="13" t="s">
        <v>3129</v>
      </c>
      <c r="H672" s="88"/>
      <c r="J672" s="13" t="n">
        <v>40</v>
      </c>
      <c r="K672" s="13" t="s">
        <v>195</v>
      </c>
    </row>
    <row r="673" customFormat="false" ht="13.5" hidden="false" customHeight="false" outlineLevel="0" collapsed="false">
      <c r="A673" s="89"/>
      <c r="B673" s="13" t="s">
        <v>3801</v>
      </c>
      <c r="C673" s="89"/>
      <c r="D673" s="89"/>
      <c r="F673" s="88"/>
      <c r="G673" s="13" t="s">
        <v>3129</v>
      </c>
      <c r="H673" s="88"/>
      <c r="J673" s="13" t="n">
        <v>40</v>
      </c>
      <c r="K673" s="13" t="s">
        <v>3133</v>
      </c>
    </row>
    <row r="674" customFormat="false" ht="13.5" hidden="false" customHeight="false" outlineLevel="0" collapsed="false">
      <c r="A674" s="89"/>
      <c r="B674" s="13" t="s">
        <v>3802</v>
      </c>
      <c r="C674" s="89"/>
      <c r="D674" s="89"/>
      <c r="F674" s="88"/>
      <c r="G674" s="13" t="s">
        <v>3129</v>
      </c>
      <c r="H674" s="88"/>
      <c r="J674" s="13" t="n">
        <v>40</v>
      </c>
      <c r="K674" s="13" t="s">
        <v>195</v>
      </c>
    </row>
    <row r="675" customFormat="false" ht="13.5" hidden="false" customHeight="false" outlineLevel="0" collapsed="false">
      <c r="A675" s="89"/>
      <c r="B675" s="13" t="s">
        <v>3803</v>
      </c>
      <c r="C675" s="89"/>
      <c r="D675" s="89"/>
      <c r="F675" s="88"/>
      <c r="G675" s="13" t="s">
        <v>3129</v>
      </c>
      <c r="H675" s="88"/>
      <c r="J675" s="13" t="n">
        <v>40</v>
      </c>
      <c r="K675" s="13" t="s">
        <v>3133</v>
      </c>
    </row>
    <row r="676" customFormat="false" ht="13.5" hidden="false" customHeight="false" outlineLevel="0" collapsed="false">
      <c r="A676" s="89"/>
      <c r="B676" s="13" t="s">
        <v>3804</v>
      </c>
      <c r="C676" s="89"/>
      <c r="D676" s="89"/>
      <c r="F676" s="88"/>
      <c r="G676" s="13" t="s">
        <v>3129</v>
      </c>
      <c r="H676" s="88"/>
      <c r="J676" s="13" t="n">
        <v>40</v>
      </c>
      <c r="K676" s="13" t="s">
        <v>197</v>
      </c>
    </row>
    <row r="677" customFormat="false" ht="13.5" hidden="false" customHeight="false" outlineLevel="0" collapsed="false">
      <c r="A677" s="89"/>
      <c r="B677" s="13" t="s">
        <v>3805</v>
      </c>
      <c r="C677" s="89"/>
      <c r="D677" s="89"/>
      <c r="F677" s="88"/>
      <c r="G677" s="13" t="s">
        <v>3129</v>
      </c>
      <c r="H677" s="88"/>
      <c r="J677" s="13" t="n">
        <v>40</v>
      </c>
      <c r="K677" s="13" t="s">
        <v>197</v>
      </c>
    </row>
    <row r="678" customFormat="false" ht="13.5" hidden="false" customHeight="false" outlineLevel="0" collapsed="false">
      <c r="A678" s="89"/>
      <c r="B678" s="13" t="s">
        <v>3806</v>
      </c>
      <c r="C678" s="89"/>
      <c r="D678" s="89"/>
      <c r="F678" s="88"/>
      <c r="G678" s="13" t="s">
        <v>3129</v>
      </c>
      <c r="H678" s="88"/>
      <c r="J678" s="13" t="n">
        <v>40</v>
      </c>
      <c r="K678" s="13" t="s">
        <v>190</v>
      </c>
    </row>
    <row r="679" customFormat="false" ht="13.5" hidden="false" customHeight="false" outlineLevel="0" collapsed="false">
      <c r="A679" s="89"/>
      <c r="B679" s="13" t="s">
        <v>3807</v>
      </c>
      <c r="C679" s="89"/>
      <c r="D679" s="89"/>
      <c r="F679" s="88"/>
      <c r="G679" s="13" t="s">
        <v>3129</v>
      </c>
      <c r="H679" s="88"/>
      <c r="J679" s="13" t="n">
        <v>40</v>
      </c>
      <c r="K679" s="13" t="s">
        <v>197</v>
      </c>
    </row>
    <row r="680" customFormat="false" ht="13.5" hidden="false" customHeight="false" outlineLevel="0" collapsed="false">
      <c r="A680" s="89"/>
      <c r="B680" s="13" t="s">
        <v>3808</v>
      </c>
      <c r="C680" s="89"/>
      <c r="D680" s="89"/>
      <c r="F680" s="88"/>
      <c r="G680" s="13" t="s">
        <v>3129</v>
      </c>
      <c r="H680" s="88"/>
      <c r="J680" s="13" t="n">
        <v>40</v>
      </c>
      <c r="K680" s="13" t="s">
        <v>197</v>
      </c>
    </row>
    <row r="681" customFormat="false" ht="13.5" hidden="false" customHeight="false" outlineLevel="0" collapsed="false">
      <c r="A681" s="89"/>
      <c r="B681" s="13" t="s">
        <v>3809</v>
      </c>
      <c r="C681" s="89"/>
      <c r="D681" s="89"/>
      <c r="F681" s="88"/>
      <c r="G681" s="13" t="s">
        <v>3129</v>
      </c>
      <c r="H681" s="88"/>
      <c r="J681" s="13" t="n">
        <v>40</v>
      </c>
      <c r="K681" s="13" t="s">
        <v>197</v>
      </c>
    </row>
    <row r="682" customFormat="false" ht="13.5" hidden="false" customHeight="false" outlineLevel="0" collapsed="false">
      <c r="A682" s="89"/>
      <c r="B682" s="13" t="s">
        <v>3810</v>
      </c>
      <c r="C682" s="89"/>
      <c r="D682" s="89"/>
      <c r="F682" s="88"/>
      <c r="G682" s="13" t="s">
        <v>3129</v>
      </c>
      <c r="H682" s="88"/>
      <c r="J682" s="13" t="n">
        <v>40</v>
      </c>
      <c r="K682" s="13" t="s">
        <v>332</v>
      </c>
    </row>
    <row r="683" customFormat="false" ht="13.5" hidden="false" customHeight="false" outlineLevel="0" collapsed="false">
      <c r="A683" s="89"/>
      <c r="B683" s="13" t="s">
        <v>3811</v>
      </c>
      <c r="C683" s="89"/>
      <c r="D683" s="89"/>
      <c r="F683" s="88"/>
      <c r="G683" s="13" t="s">
        <v>3129</v>
      </c>
      <c r="H683" s="88"/>
      <c r="J683" s="13" t="n">
        <v>40</v>
      </c>
      <c r="K683" s="13" t="s">
        <v>195</v>
      </c>
    </row>
    <row r="684" customFormat="false" ht="13.5" hidden="false" customHeight="false" outlineLevel="0" collapsed="false">
      <c r="A684" s="89"/>
      <c r="B684" s="13" t="s">
        <v>3812</v>
      </c>
      <c r="C684" s="89"/>
      <c r="D684" s="89"/>
      <c r="F684" s="88"/>
      <c r="G684" s="13" t="s">
        <v>3129</v>
      </c>
      <c r="H684" s="88"/>
      <c r="J684" s="13" t="n">
        <v>40</v>
      </c>
      <c r="K684" s="13" t="s">
        <v>3133</v>
      </c>
    </row>
    <row r="685" customFormat="false" ht="13.5" hidden="false" customHeight="false" outlineLevel="0" collapsed="false">
      <c r="A685" s="89"/>
      <c r="B685" s="13" t="s">
        <v>3813</v>
      </c>
      <c r="C685" s="89"/>
      <c r="D685" s="89"/>
      <c r="F685" s="88"/>
      <c r="G685" s="13" t="s">
        <v>3129</v>
      </c>
      <c r="H685" s="88"/>
      <c r="J685" s="13" t="n">
        <v>40</v>
      </c>
      <c r="K685" s="13" t="s">
        <v>332</v>
      </c>
    </row>
    <row r="686" customFormat="false" ht="13.5" hidden="false" customHeight="false" outlineLevel="0" collapsed="false">
      <c r="A686" s="89"/>
      <c r="B686" s="13" t="s">
        <v>3814</v>
      </c>
      <c r="C686" s="89"/>
      <c r="D686" s="89"/>
      <c r="F686" s="88"/>
      <c r="G686" s="13" t="s">
        <v>3129</v>
      </c>
      <c r="H686" s="88"/>
      <c r="J686" s="13" t="n">
        <v>40</v>
      </c>
      <c r="K686" s="13" t="s">
        <v>197</v>
      </c>
    </row>
    <row r="687" customFormat="false" ht="13.5" hidden="false" customHeight="false" outlineLevel="0" collapsed="false">
      <c r="A687" s="89"/>
      <c r="B687" s="13" t="s">
        <v>796</v>
      </c>
      <c r="C687" s="89"/>
      <c r="D687" s="89"/>
      <c r="F687" s="88"/>
      <c r="G687" s="13" t="s">
        <v>3129</v>
      </c>
      <c r="H687" s="88"/>
      <c r="J687" s="13" t="n">
        <v>40</v>
      </c>
      <c r="K687" s="13" t="s">
        <v>190</v>
      </c>
    </row>
    <row r="688" customFormat="false" ht="13.5" hidden="false" customHeight="false" outlineLevel="0" collapsed="false">
      <c r="A688" s="89"/>
      <c r="B688" s="13" t="s">
        <v>3815</v>
      </c>
      <c r="C688" s="89"/>
      <c r="D688" s="89"/>
      <c r="F688" s="88"/>
      <c r="G688" s="13" t="s">
        <v>3129</v>
      </c>
      <c r="H688" s="88"/>
      <c r="J688" s="13" t="n">
        <v>40</v>
      </c>
      <c r="K688" s="13" t="s">
        <v>197</v>
      </c>
    </row>
    <row r="689" customFormat="false" ht="13.5" hidden="false" customHeight="false" outlineLevel="0" collapsed="false">
      <c r="A689" s="89"/>
      <c r="B689" s="13" t="s">
        <v>3816</v>
      </c>
      <c r="C689" s="89"/>
      <c r="D689" s="89"/>
      <c r="F689" s="88"/>
      <c r="G689" s="13" t="s">
        <v>3129</v>
      </c>
      <c r="H689" s="88"/>
      <c r="J689" s="13" t="n">
        <v>40</v>
      </c>
      <c r="K689" s="13" t="s">
        <v>197</v>
      </c>
    </row>
    <row r="690" customFormat="false" ht="13.5" hidden="false" customHeight="false" outlineLevel="0" collapsed="false">
      <c r="A690" s="89"/>
      <c r="B690" s="13" t="s">
        <v>3817</v>
      </c>
      <c r="C690" s="89"/>
      <c r="D690" s="89"/>
      <c r="F690" s="88"/>
      <c r="G690" s="13" t="s">
        <v>3129</v>
      </c>
      <c r="H690" s="88"/>
      <c r="J690" s="13" t="n">
        <v>40</v>
      </c>
      <c r="K690" s="13" t="s">
        <v>332</v>
      </c>
    </row>
    <row r="691" customFormat="false" ht="13.5" hidden="false" customHeight="false" outlineLevel="0" collapsed="false">
      <c r="A691" s="89"/>
      <c r="B691" s="13" t="s">
        <v>3818</v>
      </c>
      <c r="C691" s="89"/>
      <c r="D691" s="89"/>
      <c r="F691" s="88"/>
      <c r="G691" s="13" t="s">
        <v>3129</v>
      </c>
      <c r="H691" s="88"/>
      <c r="J691" s="13" t="n">
        <v>40</v>
      </c>
      <c r="K691" s="13" t="s">
        <v>197</v>
      </c>
    </row>
    <row r="692" customFormat="false" ht="13.5" hidden="false" customHeight="false" outlineLevel="0" collapsed="false">
      <c r="A692" s="89"/>
      <c r="B692" s="13" t="s">
        <v>3819</v>
      </c>
      <c r="C692" s="89"/>
      <c r="D692" s="89"/>
      <c r="F692" s="88"/>
      <c r="G692" s="13" t="s">
        <v>3129</v>
      </c>
      <c r="H692" s="88"/>
      <c r="J692" s="13" t="n">
        <v>40</v>
      </c>
      <c r="K692" s="13" t="s">
        <v>197</v>
      </c>
    </row>
    <row r="693" customFormat="false" ht="13.5" hidden="false" customHeight="false" outlineLevel="0" collapsed="false">
      <c r="A693" s="89"/>
      <c r="B693" s="13" t="s">
        <v>3820</v>
      </c>
      <c r="C693" s="89"/>
      <c r="D693" s="89"/>
      <c r="F693" s="88"/>
      <c r="G693" s="13" t="s">
        <v>3129</v>
      </c>
      <c r="H693" s="88"/>
      <c r="J693" s="13" t="n">
        <v>40</v>
      </c>
      <c r="K693" s="13" t="s">
        <v>332</v>
      </c>
    </row>
    <row r="694" customFormat="false" ht="13.5" hidden="false" customHeight="false" outlineLevel="0" collapsed="false">
      <c r="A694" s="89"/>
      <c r="B694" s="13" t="s">
        <v>3821</v>
      </c>
      <c r="C694" s="89"/>
      <c r="D694" s="89"/>
      <c r="F694" s="88"/>
      <c r="G694" s="13" t="s">
        <v>3129</v>
      </c>
      <c r="H694" s="88"/>
      <c r="J694" s="13" t="n">
        <v>40</v>
      </c>
      <c r="K694" s="13" t="s">
        <v>195</v>
      </c>
    </row>
    <row r="695" customFormat="false" ht="13.5" hidden="false" customHeight="false" outlineLevel="0" collapsed="false">
      <c r="A695" s="89"/>
      <c r="B695" s="13" t="s">
        <v>3822</v>
      </c>
      <c r="C695" s="89"/>
      <c r="D695" s="89"/>
      <c r="F695" s="88"/>
      <c r="G695" s="13" t="s">
        <v>3129</v>
      </c>
      <c r="H695" s="88"/>
      <c r="J695" s="13" t="n">
        <v>40</v>
      </c>
      <c r="K695" s="13" t="s">
        <v>195</v>
      </c>
    </row>
    <row r="696" customFormat="false" ht="13.5" hidden="false" customHeight="false" outlineLevel="0" collapsed="false">
      <c r="A696" s="89"/>
      <c r="B696" s="13" t="s">
        <v>3823</v>
      </c>
      <c r="C696" s="89"/>
      <c r="D696" s="89"/>
      <c r="F696" s="88"/>
      <c r="G696" s="13" t="s">
        <v>3129</v>
      </c>
      <c r="H696" s="88"/>
      <c r="J696" s="13" t="n">
        <v>40</v>
      </c>
      <c r="K696" s="13" t="s">
        <v>332</v>
      </c>
    </row>
    <row r="697" customFormat="false" ht="13.5" hidden="false" customHeight="false" outlineLevel="0" collapsed="false">
      <c r="A697" s="89"/>
      <c r="B697" s="13" t="s">
        <v>3824</v>
      </c>
      <c r="C697" s="89"/>
      <c r="D697" s="89"/>
      <c r="F697" s="88"/>
      <c r="G697" s="13" t="s">
        <v>3129</v>
      </c>
      <c r="H697" s="88"/>
      <c r="J697" s="13" t="n">
        <v>40</v>
      </c>
      <c r="K697" s="13" t="s">
        <v>195</v>
      </c>
    </row>
    <row r="698" customFormat="false" ht="13.5" hidden="false" customHeight="false" outlineLevel="0" collapsed="false">
      <c r="A698" s="89"/>
      <c r="B698" s="13" t="s">
        <v>3825</v>
      </c>
      <c r="C698" s="89"/>
      <c r="D698" s="89"/>
      <c r="F698" s="88"/>
      <c r="G698" s="13" t="s">
        <v>3129</v>
      </c>
      <c r="H698" s="88"/>
      <c r="J698" s="13" t="n">
        <v>40</v>
      </c>
      <c r="K698" s="13" t="s">
        <v>3133</v>
      </c>
    </row>
    <row r="699" customFormat="false" ht="13.5" hidden="false" customHeight="false" outlineLevel="0" collapsed="false">
      <c r="A699" s="89"/>
      <c r="B699" s="13" t="s">
        <v>3826</v>
      </c>
      <c r="C699" s="89"/>
      <c r="D699" s="89"/>
      <c r="F699" s="88"/>
      <c r="G699" s="13" t="s">
        <v>3129</v>
      </c>
      <c r="H699" s="88"/>
      <c r="J699" s="13" t="n">
        <v>40</v>
      </c>
      <c r="K699" s="13" t="s">
        <v>332</v>
      </c>
    </row>
    <row r="700" customFormat="false" ht="13.5" hidden="false" customHeight="false" outlineLevel="0" collapsed="false">
      <c r="A700" s="89"/>
      <c r="B700" s="13" t="s">
        <v>3827</v>
      </c>
      <c r="C700" s="89"/>
      <c r="D700" s="89"/>
      <c r="F700" s="88"/>
      <c r="G700" s="13" t="s">
        <v>3129</v>
      </c>
      <c r="H700" s="88"/>
      <c r="J700" s="13" t="n">
        <v>40</v>
      </c>
      <c r="K700" s="13" t="s">
        <v>195</v>
      </c>
    </row>
    <row r="701" customFormat="false" ht="13.5" hidden="false" customHeight="false" outlineLevel="0" collapsed="false">
      <c r="A701" s="89"/>
      <c r="B701" s="13" t="s">
        <v>3828</v>
      </c>
      <c r="C701" s="89"/>
      <c r="D701" s="89"/>
      <c r="F701" s="88"/>
      <c r="G701" s="13" t="s">
        <v>3129</v>
      </c>
      <c r="H701" s="88"/>
      <c r="J701" s="13" t="n">
        <v>40</v>
      </c>
      <c r="K701" s="13" t="s">
        <v>190</v>
      </c>
    </row>
    <row r="702" customFormat="false" ht="13.5" hidden="false" customHeight="false" outlineLevel="0" collapsed="false">
      <c r="A702" s="89"/>
      <c r="B702" s="13" t="s">
        <v>3829</v>
      </c>
      <c r="C702" s="89"/>
      <c r="D702" s="89"/>
      <c r="F702" s="88"/>
      <c r="G702" s="13" t="s">
        <v>3129</v>
      </c>
      <c r="H702" s="88"/>
      <c r="J702" s="13" t="n">
        <v>40</v>
      </c>
      <c r="K702" s="13" t="s">
        <v>3133</v>
      </c>
    </row>
    <row r="703" customFormat="false" ht="13.5" hidden="false" customHeight="false" outlineLevel="0" collapsed="false">
      <c r="A703" s="89"/>
      <c r="B703" s="13" t="s">
        <v>3830</v>
      </c>
      <c r="C703" s="89"/>
      <c r="D703" s="89"/>
      <c r="F703" s="88"/>
      <c r="G703" s="13" t="s">
        <v>3129</v>
      </c>
      <c r="H703" s="88"/>
      <c r="J703" s="13" t="n">
        <v>40</v>
      </c>
      <c r="K703" s="13" t="s">
        <v>197</v>
      </c>
    </row>
    <row r="704" customFormat="false" ht="13.5" hidden="false" customHeight="false" outlineLevel="0" collapsed="false">
      <c r="A704" s="89"/>
      <c r="B704" s="13" t="s">
        <v>3831</v>
      </c>
      <c r="C704" s="89"/>
      <c r="D704" s="89"/>
      <c r="F704" s="88"/>
      <c r="G704" s="13" t="s">
        <v>3129</v>
      </c>
      <c r="H704" s="88"/>
      <c r="J704" s="13" t="n">
        <v>40</v>
      </c>
      <c r="K704" s="13" t="s">
        <v>332</v>
      </c>
    </row>
    <row r="705" customFormat="false" ht="13.5" hidden="false" customHeight="false" outlineLevel="0" collapsed="false">
      <c r="A705" s="89"/>
      <c r="B705" s="13" t="s">
        <v>3832</v>
      </c>
      <c r="C705" s="89"/>
      <c r="D705" s="89"/>
      <c r="F705" s="88"/>
      <c r="G705" s="13" t="s">
        <v>3129</v>
      </c>
      <c r="H705" s="88"/>
      <c r="J705" s="13" t="n">
        <v>40</v>
      </c>
      <c r="K705" s="13" t="s">
        <v>332</v>
      </c>
    </row>
    <row r="706" customFormat="false" ht="13.5" hidden="false" customHeight="false" outlineLevel="0" collapsed="false">
      <c r="A706" s="89"/>
      <c r="B706" s="13" t="s">
        <v>3833</v>
      </c>
      <c r="C706" s="89"/>
      <c r="D706" s="89"/>
      <c r="F706" s="88"/>
      <c r="G706" s="13" t="s">
        <v>3129</v>
      </c>
      <c r="H706" s="88"/>
      <c r="J706" s="13" t="n">
        <v>40</v>
      </c>
      <c r="K706" s="13" t="s">
        <v>3133</v>
      </c>
    </row>
    <row r="707" customFormat="false" ht="13.5" hidden="false" customHeight="false" outlineLevel="0" collapsed="false">
      <c r="A707" s="89"/>
      <c r="B707" s="13" t="s">
        <v>3834</v>
      </c>
      <c r="C707" s="89"/>
      <c r="D707" s="89"/>
      <c r="F707" s="88"/>
      <c r="G707" s="13" t="s">
        <v>3129</v>
      </c>
      <c r="H707" s="88"/>
      <c r="J707" s="13" t="n">
        <v>40</v>
      </c>
      <c r="K707" s="13" t="s">
        <v>195</v>
      </c>
    </row>
    <row r="708" customFormat="false" ht="13.5" hidden="false" customHeight="false" outlineLevel="0" collapsed="false">
      <c r="A708" s="89"/>
      <c r="B708" s="13" t="s">
        <v>3835</v>
      </c>
      <c r="C708" s="89"/>
      <c r="D708" s="89"/>
      <c r="F708" s="88"/>
      <c r="G708" s="13" t="s">
        <v>3129</v>
      </c>
      <c r="H708" s="88"/>
      <c r="J708" s="13" t="n">
        <v>30</v>
      </c>
      <c r="K708" s="13" t="s">
        <v>332</v>
      </c>
    </row>
    <row r="709" customFormat="false" ht="13.5" hidden="false" customHeight="false" outlineLevel="0" collapsed="false">
      <c r="A709" s="89"/>
      <c r="B709" s="13" t="s">
        <v>3836</v>
      </c>
      <c r="C709" s="89"/>
      <c r="D709" s="89"/>
      <c r="F709" s="88"/>
      <c r="G709" s="13" t="s">
        <v>3280</v>
      </c>
      <c r="H709" s="88"/>
      <c r="J709" s="13" t="n">
        <v>40</v>
      </c>
      <c r="K709" s="13" t="s">
        <v>3254</v>
      </c>
    </row>
    <row r="710" customFormat="false" ht="13.5" hidden="false" customHeight="false" outlineLevel="0" collapsed="false">
      <c r="A710" s="89"/>
      <c r="B710" s="13" t="s">
        <v>3837</v>
      </c>
      <c r="C710" s="89"/>
      <c r="D710" s="89"/>
      <c r="F710" s="88"/>
      <c r="G710" s="13" t="s">
        <v>3129</v>
      </c>
      <c r="H710" s="88"/>
      <c r="J710" s="13" t="n">
        <v>40</v>
      </c>
      <c r="K710" s="13" t="s">
        <v>3133</v>
      </c>
    </row>
    <row r="711" customFormat="false" ht="13.5" hidden="false" customHeight="false" outlineLevel="0" collapsed="false">
      <c r="A711" s="89"/>
      <c r="B711" s="13" t="s">
        <v>3838</v>
      </c>
      <c r="C711" s="89"/>
      <c r="D711" s="89"/>
      <c r="F711" s="88"/>
      <c r="G711" s="13" t="s">
        <v>3129</v>
      </c>
      <c r="H711" s="88"/>
      <c r="J711" s="13" t="n">
        <v>40</v>
      </c>
      <c r="K711" s="13" t="s">
        <v>332</v>
      </c>
    </row>
    <row r="712" customFormat="false" ht="13.5" hidden="false" customHeight="false" outlineLevel="0" collapsed="false">
      <c r="A712" s="89"/>
      <c r="B712" s="13" t="s">
        <v>3839</v>
      </c>
      <c r="C712" s="89"/>
      <c r="D712" s="89"/>
      <c r="F712" s="88"/>
      <c r="G712" s="13" t="s">
        <v>3129</v>
      </c>
      <c r="H712" s="88"/>
      <c r="J712" s="13" t="n">
        <v>20</v>
      </c>
      <c r="K712" s="13" t="s">
        <v>195</v>
      </c>
    </row>
    <row r="713" customFormat="false" ht="13.5" hidden="false" customHeight="false" outlineLevel="0" collapsed="false">
      <c r="A713" s="89"/>
      <c r="B713" s="13" t="s">
        <v>3840</v>
      </c>
      <c r="C713" s="89"/>
      <c r="D713" s="89"/>
      <c r="F713" s="88"/>
      <c r="G713" s="13" t="s">
        <v>3129</v>
      </c>
      <c r="H713" s="88"/>
      <c r="J713" s="13" t="n">
        <v>40</v>
      </c>
      <c r="K713" s="13" t="s">
        <v>197</v>
      </c>
    </row>
    <row r="714" customFormat="false" ht="13.5" hidden="false" customHeight="false" outlineLevel="0" collapsed="false">
      <c r="A714" s="89"/>
      <c r="B714" s="13" t="s">
        <v>3841</v>
      </c>
      <c r="C714" s="89"/>
      <c r="D714" s="89"/>
      <c r="F714" s="88"/>
      <c r="G714" s="13" t="s">
        <v>3129</v>
      </c>
      <c r="H714" s="88"/>
      <c r="J714" s="13" t="n">
        <v>40</v>
      </c>
      <c r="K714" s="13" t="s">
        <v>3145</v>
      </c>
    </row>
    <row r="715" customFormat="false" ht="13.5" hidden="false" customHeight="false" outlineLevel="0" collapsed="false">
      <c r="A715" s="89"/>
      <c r="B715" s="13" t="s">
        <v>3842</v>
      </c>
      <c r="C715" s="89"/>
      <c r="D715" s="89"/>
      <c r="F715" s="88"/>
      <c r="G715" s="13" t="s">
        <v>3129</v>
      </c>
      <c r="H715" s="88"/>
      <c r="J715" s="13" t="n">
        <v>40</v>
      </c>
      <c r="K715" s="13" t="s">
        <v>197</v>
      </c>
    </row>
    <row r="716" customFormat="false" ht="13.5" hidden="false" customHeight="false" outlineLevel="0" collapsed="false">
      <c r="A716" s="89"/>
      <c r="B716" s="13" t="s">
        <v>3843</v>
      </c>
      <c r="C716" s="89"/>
      <c r="D716" s="89"/>
      <c r="F716" s="88"/>
      <c r="G716" s="13" t="s">
        <v>3129</v>
      </c>
      <c r="H716" s="88"/>
      <c r="J716" s="13" t="n">
        <v>40</v>
      </c>
      <c r="K716" s="13" t="s">
        <v>197</v>
      </c>
    </row>
    <row r="717" customFormat="false" ht="13.5" hidden="false" customHeight="false" outlineLevel="0" collapsed="false">
      <c r="A717" s="89"/>
      <c r="B717" s="13" t="s">
        <v>3844</v>
      </c>
      <c r="C717" s="89"/>
      <c r="D717" s="89"/>
      <c r="F717" s="88"/>
      <c r="G717" s="13" t="s">
        <v>3129</v>
      </c>
      <c r="H717" s="88"/>
      <c r="J717" s="13" t="n">
        <v>40</v>
      </c>
      <c r="K717" s="13" t="s">
        <v>3133</v>
      </c>
    </row>
    <row r="718" customFormat="false" ht="13.5" hidden="false" customHeight="false" outlineLevel="0" collapsed="false">
      <c r="A718" s="89"/>
      <c r="B718" s="13" t="s">
        <v>3845</v>
      </c>
      <c r="C718" s="89"/>
      <c r="D718" s="89"/>
      <c r="F718" s="88"/>
      <c r="G718" s="13" t="s">
        <v>3129</v>
      </c>
      <c r="H718" s="88"/>
      <c r="J718" s="13" t="n">
        <v>40</v>
      </c>
      <c r="K718" s="13" t="s">
        <v>197</v>
      </c>
    </row>
    <row r="719" customFormat="false" ht="13.5" hidden="false" customHeight="false" outlineLevel="0" collapsed="false">
      <c r="A719" s="89"/>
      <c r="B719" s="13" t="s">
        <v>3846</v>
      </c>
      <c r="C719" s="89"/>
      <c r="D719" s="89"/>
      <c r="F719" s="88"/>
      <c r="G719" s="13" t="s">
        <v>3129</v>
      </c>
      <c r="H719" s="88"/>
      <c r="J719" s="13" t="n">
        <v>40</v>
      </c>
      <c r="K719" s="13" t="s">
        <v>3133</v>
      </c>
    </row>
    <row r="720" customFormat="false" ht="13.5" hidden="false" customHeight="false" outlineLevel="0" collapsed="false">
      <c r="A720" s="89"/>
      <c r="B720" s="13" t="s">
        <v>3847</v>
      </c>
      <c r="C720" s="89"/>
      <c r="D720" s="89"/>
      <c r="F720" s="88"/>
      <c r="G720" s="13" t="s">
        <v>3280</v>
      </c>
      <c r="H720" s="88"/>
      <c r="J720" s="13" t="n">
        <v>30</v>
      </c>
      <c r="K720" s="13" t="s">
        <v>3481</v>
      </c>
    </row>
    <row r="721" customFormat="false" ht="13.5" hidden="false" customHeight="false" outlineLevel="0" collapsed="false">
      <c r="A721" s="89"/>
      <c r="B721" s="13" t="s">
        <v>3848</v>
      </c>
      <c r="C721" s="89"/>
      <c r="D721" s="89"/>
      <c r="F721" s="88"/>
      <c r="G721" s="13" t="s">
        <v>3129</v>
      </c>
      <c r="H721" s="88"/>
      <c r="J721" s="13" t="n">
        <v>40</v>
      </c>
      <c r="K721" s="13" t="s">
        <v>3133</v>
      </c>
    </row>
    <row r="722" customFormat="false" ht="13.5" hidden="false" customHeight="false" outlineLevel="0" collapsed="false">
      <c r="A722" s="89"/>
      <c r="B722" s="13" t="s">
        <v>3849</v>
      </c>
      <c r="C722" s="89"/>
      <c r="D722" s="89"/>
      <c r="F722" s="88"/>
      <c r="G722" s="13" t="s">
        <v>3129</v>
      </c>
      <c r="H722" s="88"/>
      <c r="J722" s="13" t="n">
        <v>40</v>
      </c>
      <c r="K722" s="13" t="s">
        <v>332</v>
      </c>
    </row>
    <row r="723" customFormat="false" ht="13.5" hidden="false" customHeight="false" outlineLevel="0" collapsed="false">
      <c r="A723" s="89"/>
      <c r="B723" s="13" t="s">
        <v>3850</v>
      </c>
      <c r="C723" s="89"/>
      <c r="D723" s="89"/>
      <c r="F723" s="88"/>
      <c r="G723" s="13" t="s">
        <v>3129</v>
      </c>
      <c r="H723" s="88"/>
      <c r="J723" s="13" t="n">
        <v>40</v>
      </c>
      <c r="K723" s="13" t="s">
        <v>197</v>
      </c>
    </row>
    <row r="724" customFormat="false" ht="13.5" hidden="false" customHeight="false" outlineLevel="0" collapsed="false">
      <c r="A724" s="89"/>
      <c r="B724" s="13" t="s">
        <v>3851</v>
      </c>
      <c r="C724" s="89"/>
      <c r="D724" s="89"/>
      <c r="F724" s="88"/>
      <c r="G724" s="13" t="s">
        <v>3129</v>
      </c>
      <c r="H724" s="88"/>
      <c r="J724" s="13" t="n">
        <v>40</v>
      </c>
      <c r="K724" s="13" t="s">
        <v>332</v>
      </c>
    </row>
    <row r="725" customFormat="false" ht="13.5" hidden="false" customHeight="false" outlineLevel="0" collapsed="false">
      <c r="A725" s="89"/>
      <c r="B725" s="13" t="s">
        <v>3852</v>
      </c>
      <c r="C725" s="89"/>
      <c r="D725" s="89"/>
      <c r="F725" s="88"/>
      <c r="G725" s="13" t="s">
        <v>3129</v>
      </c>
      <c r="H725" s="88"/>
      <c r="J725" s="13" t="n">
        <v>40</v>
      </c>
      <c r="K725" s="13" t="s">
        <v>332</v>
      </c>
    </row>
    <row r="726" customFormat="false" ht="13.5" hidden="false" customHeight="false" outlineLevel="0" collapsed="false">
      <c r="A726" s="89"/>
      <c r="B726" s="13" t="s">
        <v>3853</v>
      </c>
      <c r="C726" s="89"/>
      <c r="D726" s="89"/>
      <c r="F726" s="88"/>
      <c r="G726" s="13" t="s">
        <v>3129</v>
      </c>
      <c r="H726" s="88"/>
      <c r="J726" s="13" t="n">
        <v>40</v>
      </c>
      <c r="K726" s="13" t="s">
        <v>3133</v>
      </c>
    </row>
    <row r="727" customFormat="false" ht="13.5" hidden="false" customHeight="false" outlineLevel="0" collapsed="false">
      <c r="A727" s="89"/>
      <c r="B727" s="13" t="s">
        <v>3853</v>
      </c>
      <c r="C727" s="89"/>
      <c r="D727" s="89"/>
      <c r="F727" s="88"/>
      <c r="G727" s="13" t="s">
        <v>3129</v>
      </c>
      <c r="H727" s="88"/>
      <c r="J727" s="13" t="n">
        <v>40</v>
      </c>
      <c r="K727" s="13" t="s">
        <v>332</v>
      </c>
    </row>
    <row r="728" customFormat="false" ht="13.5" hidden="false" customHeight="false" outlineLevel="0" collapsed="false">
      <c r="A728" s="89"/>
      <c r="B728" s="13" t="s">
        <v>3854</v>
      </c>
      <c r="C728" s="89"/>
      <c r="D728" s="89"/>
      <c r="F728" s="88"/>
      <c r="G728" s="13" t="s">
        <v>3129</v>
      </c>
      <c r="H728" s="88"/>
      <c r="J728" s="13" t="n">
        <v>40</v>
      </c>
      <c r="K728" s="13" t="s">
        <v>197</v>
      </c>
    </row>
    <row r="729" customFormat="false" ht="13.5" hidden="false" customHeight="false" outlineLevel="0" collapsed="false">
      <c r="A729" s="89"/>
      <c r="B729" s="13" t="s">
        <v>3855</v>
      </c>
      <c r="C729" s="89"/>
      <c r="D729" s="89"/>
      <c r="F729" s="88"/>
      <c r="G729" s="13" t="s">
        <v>3129</v>
      </c>
      <c r="H729" s="88"/>
      <c r="J729" s="13" t="n">
        <v>40</v>
      </c>
      <c r="K729" s="13" t="s">
        <v>195</v>
      </c>
    </row>
    <row r="730" customFormat="false" ht="13.5" hidden="false" customHeight="false" outlineLevel="0" collapsed="false">
      <c r="A730" s="89"/>
      <c r="B730" s="13" t="s">
        <v>3856</v>
      </c>
      <c r="C730" s="89"/>
      <c r="D730" s="89"/>
      <c r="F730" s="88"/>
      <c r="G730" s="13" t="s">
        <v>3129</v>
      </c>
      <c r="H730" s="88"/>
      <c r="J730" s="13" t="n">
        <v>40</v>
      </c>
      <c r="K730" s="13" t="s">
        <v>197</v>
      </c>
    </row>
    <row r="731" customFormat="false" ht="13.5" hidden="false" customHeight="false" outlineLevel="0" collapsed="false">
      <c r="A731" s="89"/>
      <c r="B731" s="13" t="s">
        <v>3857</v>
      </c>
      <c r="C731" s="89"/>
      <c r="D731" s="89"/>
      <c r="F731" s="88"/>
      <c r="G731" s="13" t="s">
        <v>3129</v>
      </c>
      <c r="H731" s="88"/>
      <c r="J731" s="13" t="n">
        <v>40</v>
      </c>
      <c r="K731" s="13" t="s">
        <v>195</v>
      </c>
    </row>
    <row r="732" customFormat="false" ht="13.5" hidden="false" customHeight="false" outlineLevel="0" collapsed="false">
      <c r="A732" s="89"/>
      <c r="B732" s="13" t="s">
        <v>3858</v>
      </c>
      <c r="C732" s="89"/>
      <c r="D732" s="89"/>
      <c r="F732" s="88"/>
      <c r="G732" s="13" t="s">
        <v>3129</v>
      </c>
      <c r="H732" s="88"/>
      <c r="J732" s="13" t="n">
        <v>40</v>
      </c>
      <c r="K732" s="13" t="s">
        <v>197</v>
      </c>
    </row>
    <row r="733" customFormat="false" ht="13.5" hidden="false" customHeight="false" outlineLevel="0" collapsed="false">
      <c r="A733" s="89"/>
      <c r="B733" s="13" t="s">
        <v>3859</v>
      </c>
      <c r="C733" s="89"/>
      <c r="D733" s="89"/>
      <c r="F733" s="88"/>
      <c r="G733" s="13" t="s">
        <v>3129</v>
      </c>
      <c r="H733" s="88"/>
      <c r="J733" s="13" t="n">
        <v>40</v>
      </c>
      <c r="K733" s="13" t="s">
        <v>197</v>
      </c>
    </row>
    <row r="734" customFormat="false" ht="13.5" hidden="false" customHeight="false" outlineLevel="0" collapsed="false">
      <c r="A734" s="89"/>
      <c r="B734" s="13" t="s">
        <v>3860</v>
      </c>
      <c r="C734" s="89"/>
      <c r="D734" s="89"/>
      <c r="F734" s="88"/>
      <c r="G734" s="13" t="s">
        <v>3129</v>
      </c>
      <c r="H734" s="88"/>
      <c r="J734" s="13" t="n">
        <v>40</v>
      </c>
      <c r="K734" s="13" t="s">
        <v>332</v>
      </c>
    </row>
    <row r="735" customFormat="false" ht="13.5" hidden="false" customHeight="false" outlineLevel="0" collapsed="false">
      <c r="A735" s="89"/>
      <c r="B735" s="13" t="s">
        <v>3861</v>
      </c>
      <c r="C735" s="89"/>
      <c r="D735" s="89"/>
      <c r="F735" s="88"/>
      <c r="G735" s="13" t="s">
        <v>3129</v>
      </c>
      <c r="H735" s="88"/>
      <c r="J735" s="13" t="n">
        <v>40</v>
      </c>
      <c r="K735" s="13" t="s">
        <v>195</v>
      </c>
    </row>
    <row r="736" customFormat="false" ht="13.5" hidden="false" customHeight="false" outlineLevel="0" collapsed="false">
      <c r="A736" s="89"/>
      <c r="B736" s="13" t="s">
        <v>3862</v>
      </c>
      <c r="C736" s="89"/>
      <c r="D736" s="89"/>
      <c r="F736" s="88"/>
      <c r="G736" s="13" t="s">
        <v>3129</v>
      </c>
      <c r="H736" s="88"/>
      <c r="J736" s="13" t="n">
        <v>40</v>
      </c>
      <c r="K736" s="13" t="s">
        <v>3133</v>
      </c>
    </row>
    <row r="737" customFormat="false" ht="13.5" hidden="false" customHeight="false" outlineLevel="0" collapsed="false">
      <c r="A737" s="89"/>
      <c r="B737" s="13" t="s">
        <v>3863</v>
      </c>
      <c r="C737" s="89"/>
      <c r="D737" s="89"/>
      <c r="F737" s="88"/>
      <c r="G737" s="13" t="s">
        <v>3129</v>
      </c>
      <c r="H737" s="88"/>
      <c r="J737" s="13" t="n">
        <v>40</v>
      </c>
      <c r="K737" s="13" t="s">
        <v>197</v>
      </c>
    </row>
    <row r="738" customFormat="false" ht="13.5" hidden="false" customHeight="false" outlineLevel="0" collapsed="false">
      <c r="A738" s="89"/>
      <c r="B738" s="13" t="s">
        <v>3864</v>
      </c>
      <c r="C738" s="89"/>
      <c r="D738" s="89"/>
      <c r="F738" s="88"/>
      <c r="G738" s="13" t="s">
        <v>3129</v>
      </c>
      <c r="H738" s="88"/>
      <c r="J738" s="13" t="n">
        <v>40</v>
      </c>
      <c r="K738" s="13" t="s">
        <v>195</v>
      </c>
    </row>
    <row r="739" customFormat="false" ht="13.5" hidden="false" customHeight="false" outlineLevel="0" collapsed="false">
      <c r="A739" s="89"/>
      <c r="B739" s="13" t="s">
        <v>3865</v>
      </c>
      <c r="C739" s="89"/>
      <c r="D739" s="89"/>
      <c r="F739" s="88"/>
      <c r="G739" s="13" t="s">
        <v>3129</v>
      </c>
      <c r="H739" s="88"/>
      <c r="J739" s="13" t="n">
        <v>40</v>
      </c>
      <c r="K739" s="13" t="s">
        <v>197</v>
      </c>
    </row>
    <row r="740" customFormat="false" ht="13.5" hidden="false" customHeight="false" outlineLevel="0" collapsed="false">
      <c r="A740" s="89"/>
      <c r="B740" s="13" t="s">
        <v>3866</v>
      </c>
      <c r="C740" s="89"/>
      <c r="D740" s="89"/>
      <c r="F740" s="88"/>
      <c r="G740" s="13" t="s">
        <v>3129</v>
      </c>
      <c r="H740" s="88"/>
      <c r="J740" s="13" t="n">
        <v>40</v>
      </c>
      <c r="K740" s="13" t="s">
        <v>197</v>
      </c>
    </row>
    <row r="741" customFormat="false" ht="13.5" hidden="false" customHeight="false" outlineLevel="0" collapsed="false">
      <c r="A741" s="89"/>
      <c r="B741" s="13" t="s">
        <v>3867</v>
      </c>
      <c r="C741" s="89"/>
      <c r="D741" s="89"/>
      <c r="F741" s="88"/>
      <c r="G741" s="13" t="s">
        <v>3129</v>
      </c>
      <c r="H741" s="88"/>
      <c r="J741" s="13" t="n">
        <v>40</v>
      </c>
      <c r="K741" s="13" t="s">
        <v>3133</v>
      </c>
    </row>
    <row r="742" customFormat="false" ht="13.5" hidden="false" customHeight="false" outlineLevel="0" collapsed="false">
      <c r="A742" s="89"/>
      <c r="B742" s="13" t="s">
        <v>3868</v>
      </c>
      <c r="C742" s="89"/>
      <c r="D742" s="89"/>
      <c r="F742" s="88"/>
      <c r="G742" s="13" t="s">
        <v>3280</v>
      </c>
      <c r="H742" s="88"/>
      <c r="J742" s="13" t="s">
        <v>216</v>
      </c>
      <c r="K742" s="13" t="s">
        <v>332</v>
      </c>
    </row>
    <row r="743" customFormat="false" ht="13.5" hidden="false" customHeight="false" outlineLevel="0" collapsed="false">
      <c r="A743" s="89"/>
      <c r="B743" s="13" t="s">
        <v>3869</v>
      </c>
      <c r="C743" s="89"/>
      <c r="D743" s="89"/>
      <c r="F743" s="88"/>
      <c r="G743" s="13" t="s">
        <v>3129</v>
      </c>
      <c r="H743" s="88"/>
      <c r="J743" s="13" t="n">
        <v>40</v>
      </c>
      <c r="K743" s="13" t="s">
        <v>197</v>
      </c>
    </row>
    <row r="744" customFormat="false" ht="13.5" hidden="false" customHeight="false" outlineLevel="0" collapsed="false">
      <c r="A744" s="89"/>
      <c r="B744" s="13" t="s">
        <v>3870</v>
      </c>
      <c r="C744" s="89"/>
      <c r="D744" s="89"/>
      <c r="F744" s="88"/>
      <c r="G744" s="13" t="s">
        <v>3129</v>
      </c>
      <c r="H744" s="88"/>
      <c r="J744" s="13" t="n">
        <v>40</v>
      </c>
      <c r="K744" s="13" t="s">
        <v>197</v>
      </c>
    </row>
    <row r="745" customFormat="false" ht="13.5" hidden="false" customHeight="false" outlineLevel="0" collapsed="false">
      <c r="A745" s="89"/>
      <c r="B745" s="13" t="s">
        <v>3871</v>
      </c>
      <c r="C745" s="89"/>
      <c r="D745" s="89"/>
      <c r="F745" s="88"/>
      <c r="G745" s="13" t="s">
        <v>3129</v>
      </c>
      <c r="H745" s="88"/>
      <c r="J745" s="13" t="n">
        <v>40</v>
      </c>
      <c r="K745" s="13" t="s">
        <v>332</v>
      </c>
    </row>
    <row r="746" customFormat="false" ht="13.5" hidden="false" customHeight="false" outlineLevel="0" collapsed="false">
      <c r="A746" s="89"/>
      <c r="B746" s="13" t="s">
        <v>3872</v>
      </c>
      <c r="C746" s="89"/>
      <c r="D746" s="89"/>
      <c r="F746" s="88"/>
      <c r="G746" s="13" t="s">
        <v>3129</v>
      </c>
      <c r="H746" s="88"/>
      <c r="J746" s="13" t="n">
        <v>40</v>
      </c>
      <c r="K746" s="13" t="s">
        <v>197</v>
      </c>
    </row>
    <row r="747" customFormat="false" ht="13.5" hidden="false" customHeight="false" outlineLevel="0" collapsed="false">
      <c r="A747" s="89"/>
      <c r="B747" s="13" t="s">
        <v>3873</v>
      </c>
      <c r="C747" s="89"/>
      <c r="D747" s="89"/>
      <c r="F747" s="88"/>
      <c r="G747" s="13" t="s">
        <v>3129</v>
      </c>
      <c r="H747" s="88"/>
      <c r="J747" s="13" t="n">
        <v>40</v>
      </c>
      <c r="K747" s="13" t="s">
        <v>197</v>
      </c>
    </row>
    <row r="748" customFormat="false" ht="13.5" hidden="false" customHeight="false" outlineLevel="0" collapsed="false">
      <c r="A748" s="89"/>
      <c r="B748" s="13" t="s">
        <v>3874</v>
      </c>
      <c r="C748" s="89"/>
      <c r="D748" s="89"/>
      <c r="F748" s="88"/>
      <c r="G748" s="13" t="s">
        <v>3129</v>
      </c>
      <c r="H748" s="88"/>
      <c r="J748" s="13" t="n">
        <v>40</v>
      </c>
      <c r="K748" s="13" t="s">
        <v>3133</v>
      </c>
    </row>
    <row r="749" customFormat="false" ht="13.5" hidden="false" customHeight="false" outlineLevel="0" collapsed="false">
      <c r="A749" s="89"/>
      <c r="B749" s="13" t="s">
        <v>3875</v>
      </c>
      <c r="C749" s="89"/>
      <c r="D749" s="89"/>
      <c r="F749" s="88"/>
      <c r="G749" s="13" t="s">
        <v>3129</v>
      </c>
      <c r="H749" s="88"/>
      <c r="J749" s="13" t="n">
        <v>40</v>
      </c>
      <c r="K749" s="13" t="s">
        <v>195</v>
      </c>
    </row>
    <row r="750" customFormat="false" ht="13.5" hidden="false" customHeight="false" outlineLevel="0" collapsed="false">
      <c r="A750" s="89"/>
      <c r="B750" s="13" t="s">
        <v>3876</v>
      </c>
      <c r="C750" s="89"/>
      <c r="D750" s="89"/>
      <c r="F750" s="88"/>
      <c r="G750" s="13" t="s">
        <v>3129</v>
      </c>
      <c r="H750" s="88"/>
      <c r="J750" s="13" t="n">
        <v>20</v>
      </c>
      <c r="K750" s="13" t="s">
        <v>195</v>
      </c>
    </row>
    <row r="751" customFormat="false" ht="13.5" hidden="false" customHeight="false" outlineLevel="0" collapsed="false">
      <c r="A751" s="89"/>
      <c r="B751" s="13" t="s">
        <v>3877</v>
      </c>
      <c r="C751" s="89"/>
      <c r="D751" s="89"/>
      <c r="F751" s="88"/>
      <c r="G751" s="13" t="s">
        <v>3129</v>
      </c>
      <c r="H751" s="88"/>
      <c r="J751" s="13" t="n">
        <v>40</v>
      </c>
      <c r="K751" s="13" t="s">
        <v>332</v>
      </c>
    </row>
    <row r="752" customFormat="false" ht="13.5" hidden="false" customHeight="false" outlineLevel="0" collapsed="false">
      <c r="A752" s="89"/>
      <c r="B752" s="13" t="s">
        <v>3878</v>
      </c>
      <c r="C752" s="89"/>
      <c r="D752" s="89"/>
      <c r="F752" s="88"/>
      <c r="G752" s="13" t="s">
        <v>3129</v>
      </c>
      <c r="H752" s="88"/>
      <c r="J752" s="13" t="n">
        <v>40</v>
      </c>
      <c r="K752" s="13" t="s">
        <v>3133</v>
      </c>
    </row>
    <row r="753" customFormat="false" ht="13.5" hidden="false" customHeight="false" outlineLevel="0" collapsed="false">
      <c r="A753" s="89"/>
      <c r="B753" s="13" t="s">
        <v>3879</v>
      </c>
      <c r="C753" s="89"/>
      <c r="D753" s="89"/>
      <c r="F753" s="88"/>
      <c r="G753" s="13" t="s">
        <v>3129</v>
      </c>
      <c r="H753" s="88"/>
      <c r="J753" s="13" t="n">
        <v>40</v>
      </c>
      <c r="K753" s="13" t="s">
        <v>195</v>
      </c>
    </row>
    <row r="754" customFormat="false" ht="13.5" hidden="false" customHeight="false" outlineLevel="0" collapsed="false">
      <c r="A754" s="89"/>
      <c r="B754" s="13" t="s">
        <v>3880</v>
      </c>
      <c r="C754" s="89"/>
      <c r="D754" s="89"/>
      <c r="F754" s="88"/>
      <c r="G754" s="13" t="s">
        <v>3129</v>
      </c>
      <c r="H754" s="88"/>
      <c r="J754" s="13" t="n">
        <v>40</v>
      </c>
      <c r="K754" s="13" t="s">
        <v>197</v>
      </c>
    </row>
    <row r="755" customFormat="false" ht="13.5" hidden="false" customHeight="false" outlineLevel="0" collapsed="false">
      <c r="A755" s="89"/>
      <c r="B755" s="13" t="s">
        <v>3881</v>
      </c>
      <c r="C755" s="89"/>
      <c r="D755" s="89"/>
      <c r="F755" s="88"/>
      <c r="G755" s="13" t="s">
        <v>3129</v>
      </c>
      <c r="H755" s="88"/>
      <c r="J755" s="13" t="n">
        <v>40</v>
      </c>
      <c r="K755" s="13" t="s">
        <v>197</v>
      </c>
    </row>
    <row r="756" customFormat="false" ht="13.5" hidden="false" customHeight="false" outlineLevel="0" collapsed="false">
      <c r="A756" s="89"/>
      <c r="B756" s="13" t="s">
        <v>3882</v>
      </c>
      <c r="C756" s="89"/>
      <c r="D756" s="89"/>
      <c r="F756" s="88"/>
      <c r="G756" s="13" t="s">
        <v>3129</v>
      </c>
      <c r="H756" s="88"/>
      <c r="J756" s="13" t="n">
        <v>40</v>
      </c>
      <c r="K756" s="13" t="s">
        <v>332</v>
      </c>
    </row>
    <row r="757" customFormat="false" ht="13.5" hidden="false" customHeight="false" outlineLevel="0" collapsed="false">
      <c r="A757" s="89"/>
      <c r="B757" s="13" t="s">
        <v>3883</v>
      </c>
      <c r="C757" s="89"/>
      <c r="D757" s="89"/>
      <c r="F757" s="88"/>
      <c r="G757" s="13" t="s">
        <v>3129</v>
      </c>
      <c r="H757" s="88"/>
      <c r="J757" s="13" t="n">
        <v>40</v>
      </c>
      <c r="K757" s="13" t="s">
        <v>332</v>
      </c>
    </row>
    <row r="758" customFormat="false" ht="13.5" hidden="false" customHeight="false" outlineLevel="0" collapsed="false">
      <c r="A758" s="89"/>
      <c r="B758" s="13" t="s">
        <v>3884</v>
      </c>
      <c r="C758" s="89"/>
      <c r="D758" s="89"/>
      <c r="F758" s="88"/>
      <c r="G758" s="13" t="s">
        <v>3129</v>
      </c>
      <c r="H758" s="88"/>
      <c r="J758" s="13" t="n">
        <v>40</v>
      </c>
      <c r="K758" s="13" t="s">
        <v>197</v>
      </c>
    </row>
    <row r="759" customFormat="false" ht="13.5" hidden="false" customHeight="false" outlineLevel="0" collapsed="false">
      <c r="A759" s="89"/>
      <c r="B759" s="13" t="s">
        <v>3885</v>
      </c>
      <c r="C759" s="89"/>
      <c r="D759" s="89"/>
      <c r="F759" s="88"/>
      <c r="G759" s="13" t="s">
        <v>3129</v>
      </c>
      <c r="H759" s="88"/>
      <c r="J759" s="13" t="n">
        <v>40</v>
      </c>
      <c r="K759" s="13" t="s">
        <v>332</v>
      </c>
    </row>
    <row r="760" customFormat="false" ht="13.5" hidden="false" customHeight="false" outlineLevel="0" collapsed="false">
      <c r="A760" s="89"/>
      <c r="B760" s="13" t="s">
        <v>3886</v>
      </c>
      <c r="C760" s="89"/>
      <c r="D760" s="89"/>
      <c r="F760" s="88"/>
      <c r="G760" s="13" t="s">
        <v>3129</v>
      </c>
      <c r="H760" s="88"/>
      <c r="J760" s="13" t="n">
        <v>40</v>
      </c>
      <c r="K760" s="13" t="s">
        <v>197</v>
      </c>
    </row>
    <row r="761" customFormat="false" ht="13.5" hidden="false" customHeight="false" outlineLevel="0" collapsed="false">
      <c r="A761" s="89"/>
      <c r="B761" s="13" t="s">
        <v>3887</v>
      </c>
      <c r="C761" s="89"/>
      <c r="D761" s="89"/>
      <c r="F761" s="88"/>
      <c r="G761" s="13" t="s">
        <v>3129</v>
      </c>
      <c r="H761" s="88"/>
      <c r="J761" s="13" t="n">
        <v>40</v>
      </c>
      <c r="K761" s="13" t="s">
        <v>332</v>
      </c>
    </row>
    <row r="762" customFormat="false" ht="13.5" hidden="false" customHeight="false" outlineLevel="0" collapsed="false">
      <c r="A762" s="89"/>
      <c r="B762" s="13" t="s">
        <v>3888</v>
      </c>
      <c r="C762" s="89"/>
      <c r="D762" s="89"/>
      <c r="F762" s="88"/>
      <c r="G762" s="13" t="s">
        <v>3129</v>
      </c>
      <c r="H762" s="88"/>
      <c r="J762" s="13" t="n">
        <v>40</v>
      </c>
      <c r="K762" s="13" t="s">
        <v>332</v>
      </c>
    </row>
    <row r="763" customFormat="false" ht="13.5" hidden="false" customHeight="false" outlineLevel="0" collapsed="false">
      <c r="A763" s="89"/>
      <c r="B763" s="13" t="s">
        <v>3889</v>
      </c>
      <c r="C763" s="89"/>
      <c r="D763" s="89"/>
      <c r="F763" s="88"/>
      <c r="G763" s="13" t="s">
        <v>3129</v>
      </c>
      <c r="H763" s="88"/>
      <c r="J763" s="13" t="n">
        <v>40</v>
      </c>
      <c r="K763" s="13" t="s">
        <v>197</v>
      </c>
    </row>
    <row r="764" customFormat="false" ht="13.5" hidden="false" customHeight="false" outlineLevel="0" collapsed="false">
      <c r="A764" s="89"/>
      <c r="B764" s="13" t="s">
        <v>3890</v>
      </c>
      <c r="C764" s="89"/>
      <c r="D764" s="89"/>
      <c r="F764" s="88"/>
      <c r="G764" s="13" t="s">
        <v>3129</v>
      </c>
      <c r="H764" s="88"/>
      <c r="J764" s="13" t="n">
        <v>40</v>
      </c>
      <c r="K764" s="13" t="s">
        <v>195</v>
      </c>
    </row>
    <row r="765" customFormat="false" ht="13.5" hidden="false" customHeight="false" outlineLevel="0" collapsed="false">
      <c r="A765" s="89"/>
      <c r="B765" s="13" t="s">
        <v>3891</v>
      </c>
      <c r="C765" s="89"/>
      <c r="D765" s="89"/>
      <c r="F765" s="88"/>
      <c r="G765" s="13" t="s">
        <v>3129</v>
      </c>
      <c r="H765" s="88"/>
      <c r="J765" s="13" t="n">
        <v>40</v>
      </c>
      <c r="K765" s="13" t="s">
        <v>197</v>
      </c>
    </row>
    <row r="766" customFormat="false" ht="13.5" hidden="false" customHeight="false" outlineLevel="0" collapsed="false">
      <c r="A766" s="89"/>
      <c r="B766" s="13" t="s">
        <v>3892</v>
      </c>
      <c r="C766" s="89"/>
      <c r="D766" s="89"/>
      <c r="F766" s="88"/>
      <c r="G766" s="13" t="s">
        <v>3129</v>
      </c>
      <c r="H766" s="88"/>
      <c r="J766" s="13" t="n">
        <v>40</v>
      </c>
      <c r="K766" s="13" t="s">
        <v>197</v>
      </c>
    </row>
    <row r="767" customFormat="false" ht="13.5" hidden="false" customHeight="false" outlineLevel="0" collapsed="false">
      <c r="A767" s="89"/>
      <c r="B767" s="13" t="s">
        <v>3893</v>
      </c>
      <c r="C767" s="89"/>
      <c r="D767" s="89"/>
      <c r="F767" s="88"/>
      <c r="G767" s="13" t="s">
        <v>3129</v>
      </c>
      <c r="H767" s="88"/>
      <c r="J767" s="13" t="n">
        <v>40</v>
      </c>
      <c r="K767" s="13" t="s">
        <v>197</v>
      </c>
    </row>
    <row r="768" customFormat="false" ht="13.5" hidden="false" customHeight="false" outlineLevel="0" collapsed="false">
      <c r="A768" s="89"/>
      <c r="B768" s="13" t="s">
        <v>3894</v>
      </c>
      <c r="C768" s="89"/>
      <c r="D768" s="89"/>
      <c r="F768" s="88"/>
      <c r="G768" s="13" t="s">
        <v>3129</v>
      </c>
      <c r="H768" s="88"/>
      <c r="J768" s="13" t="n">
        <v>40</v>
      </c>
      <c r="K768" s="13" t="s">
        <v>332</v>
      </c>
    </row>
    <row r="769" customFormat="false" ht="13.5" hidden="false" customHeight="false" outlineLevel="0" collapsed="false">
      <c r="A769" s="89"/>
      <c r="B769" s="13" t="s">
        <v>3895</v>
      </c>
      <c r="C769" s="89"/>
      <c r="D769" s="89"/>
      <c r="F769" s="88"/>
      <c r="G769" s="13" t="s">
        <v>3129</v>
      </c>
      <c r="H769" s="88"/>
      <c r="J769" s="13" t="n">
        <v>40</v>
      </c>
      <c r="K769" s="13" t="s">
        <v>197</v>
      </c>
    </row>
    <row r="770" customFormat="false" ht="13.5" hidden="false" customHeight="false" outlineLevel="0" collapsed="false">
      <c r="A770" s="89"/>
      <c r="B770" s="13" t="s">
        <v>3896</v>
      </c>
      <c r="C770" s="89"/>
      <c r="D770" s="89"/>
      <c r="F770" s="88"/>
      <c r="G770" s="13" t="s">
        <v>3129</v>
      </c>
      <c r="H770" s="88"/>
      <c r="J770" s="13" t="n">
        <v>40</v>
      </c>
      <c r="K770" s="13" t="s">
        <v>3133</v>
      </c>
    </row>
    <row r="771" customFormat="false" ht="13.5" hidden="false" customHeight="false" outlineLevel="0" collapsed="false">
      <c r="A771" s="89"/>
      <c r="B771" s="13" t="s">
        <v>3897</v>
      </c>
      <c r="C771" s="89"/>
      <c r="D771" s="89"/>
      <c r="F771" s="88"/>
      <c r="G771" s="13" t="s">
        <v>3129</v>
      </c>
      <c r="H771" s="88"/>
      <c r="J771" s="13" t="n">
        <v>40</v>
      </c>
      <c r="K771" s="13" t="s">
        <v>332</v>
      </c>
    </row>
    <row r="772" customFormat="false" ht="13.5" hidden="false" customHeight="false" outlineLevel="0" collapsed="false">
      <c r="A772" s="89"/>
      <c r="B772" s="13" t="s">
        <v>3898</v>
      </c>
      <c r="C772" s="89"/>
      <c r="D772" s="89"/>
      <c r="F772" s="88"/>
      <c r="G772" s="13" t="s">
        <v>3129</v>
      </c>
      <c r="H772" s="88"/>
      <c r="J772" s="13" t="n">
        <v>40</v>
      </c>
      <c r="K772" s="13" t="s">
        <v>332</v>
      </c>
    </row>
    <row r="773" customFormat="false" ht="13.5" hidden="false" customHeight="false" outlineLevel="0" collapsed="false">
      <c r="A773" s="89"/>
      <c r="B773" s="13" t="s">
        <v>3899</v>
      </c>
      <c r="C773" s="89"/>
      <c r="D773" s="89"/>
      <c r="F773" s="88"/>
      <c r="G773" s="13" t="s">
        <v>3129</v>
      </c>
      <c r="H773" s="88"/>
      <c r="J773" s="13" t="n">
        <v>40</v>
      </c>
      <c r="K773" s="13" t="s">
        <v>195</v>
      </c>
    </row>
    <row r="774" customFormat="false" ht="13.5" hidden="false" customHeight="false" outlineLevel="0" collapsed="false">
      <c r="A774" s="89"/>
      <c r="B774" s="13" t="s">
        <v>3900</v>
      </c>
      <c r="C774" s="89"/>
      <c r="D774" s="89"/>
      <c r="F774" s="88"/>
      <c r="G774" s="13" t="s">
        <v>3129</v>
      </c>
      <c r="H774" s="88"/>
      <c r="J774" s="13" t="n">
        <v>40</v>
      </c>
      <c r="K774" s="13" t="s">
        <v>195</v>
      </c>
    </row>
    <row r="775" customFormat="false" ht="13.5" hidden="false" customHeight="false" outlineLevel="0" collapsed="false">
      <c r="A775" s="89"/>
      <c r="B775" s="13" t="s">
        <v>3901</v>
      </c>
      <c r="C775" s="89"/>
      <c r="D775" s="89"/>
      <c r="F775" s="88"/>
      <c r="G775" s="13" t="s">
        <v>3129</v>
      </c>
      <c r="H775" s="88"/>
      <c r="J775" s="13" t="n">
        <v>40</v>
      </c>
      <c r="K775" s="13" t="s">
        <v>332</v>
      </c>
    </row>
    <row r="776" customFormat="false" ht="13.5" hidden="false" customHeight="false" outlineLevel="0" collapsed="false">
      <c r="A776" s="89"/>
      <c r="B776" s="13" t="s">
        <v>3902</v>
      </c>
      <c r="C776" s="89"/>
      <c r="D776" s="89"/>
      <c r="F776" s="88"/>
      <c r="G776" s="13" t="s">
        <v>3129</v>
      </c>
      <c r="H776" s="88"/>
      <c r="J776" s="13" t="n">
        <v>40</v>
      </c>
      <c r="K776" s="13" t="s">
        <v>197</v>
      </c>
    </row>
    <row r="777" customFormat="false" ht="13.5" hidden="false" customHeight="false" outlineLevel="0" collapsed="false">
      <c r="A777" s="89"/>
      <c r="B777" s="13" t="s">
        <v>3903</v>
      </c>
      <c r="C777" s="89"/>
      <c r="D777" s="89"/>
      <c r="F777" s="88"/>
      <c r="G777" s="13" t="s">
        <v>3129</v>
      </c>
      <c r="H777" s="88"/>
      <c r="J777" s="13" t="n">
        <v>40</v>
      </c>
      <c r="K777" s="13" t="s">
        <v>197</v>
      </c>
    </row>
    <row r="778" customFormat="false" ht="13.5" hidden="false" customHeight="false" outlineLevel="0" collapsed="false">
      <c r="A778" s="89"/>
      <c r="B778" s="13" t="s">
        <v>3904</v>
      </c>
      <c r="C778" s="89"/>
      <c r="D778" s="89"/>
      <c r="F778" s="88"/>
      <c r="G778" s="13" t="s">
        <v>3129</v>
      </c>
      <c r="H778" s="88"/>
      <c r="J778" s="13" t="n">
        <v>30</v>
      </c>
      <c r="K778" s="13" t="s">
        <v>195</v>
      </c>
    </row>
    <row r="779" customFormat="false" ht="13.5" hidden="false" customHeight="false" outlineLevel="0" collapsed="false">
      <c r="A779" s="89"/>
      <c r="B779" s="13" t="s">
        <v>3905</v>
      </c>
      <c r="C779" s="89"/>
      <c r="D779" s="89"/>
      <c r="F779" s="88"/>
      <c r="G779" s="13" t="s">
        <v>3129</v>
      </c>
      <c r="H779" s="88"/>
      <c r="J779" s="13" t="n">
        <v>40</v>
      </c>
      <c r="K779" s="13" t="s">
        <v>197</v>
      </c>
    </row>
    <row r="780" customFormat="false" ht="13.5" hidden="false" customHeight="false" outlineLevel="0" collapsed="false">
      <c r="A780" s="89"/>
      <c r="B780" s="13" t="s">
        <v>3906</v>
      </c>
      <c r="C780" s="89"/>
      <c r="D780" s="89"/>
      <c r="F780" s="88"/>
      <c r="G780" s="13" t="s">
        <v>3129</v>
      </c>
      <c r="H780" s="88"/>
      <c r="J780" s="13" t="n">
        <v>40</v>
      </c>
      <c r="K780" s="13" t="s">
        <v>195</v>
      </c>
    </row>
    <row r="781" customFormat="false" ht="13.5" hidden="false" customHeight="false" outlineLevel="0" collapsed="false">
      <c r="A781" s="89"/>
      <c r="B781" s="13" t="s">
        <v>3907</v>
      </c>
      <c r="C781" s="89"/>
      <c r="D781" s="89"/>
      <c r="F781" s="88"/>
      <c r="G781" s="13" t="s">
        <v>3129</v>
      </c>
      <c r="H781" s="88"/>
      <c r="J781" s="13" t="n">
        <v>20</v>
      </c>
      <c r="K781" s="13" t="s">
        <v>195</v>
      </c>
    </row>
    <row r="782" customFormat="false" ht="13.5" hidden="false" customHeight="false" outlineLevel="0" collapsed="false">
      <c r="A782" s="89"/>
      <c r="B782" s="13" t="s">
        <v>3908</v>
      </c>
      <c r="C782" s="89"/>
      <c r="D782" s="89"/>
      <c r="F782" s="88"/>
      <c r="G782" s="13" t="s">
        <v>3129</v>
      </c>
      <c r="H782" s="88"/>
      <c r="J782" s="13" t="n">
        <v>40</v>
      </c>
      <c r="K782" s="13" t="s">
        <v>197</v>
      </c>
    </row>
    <row r="783" customFormat="false" ht="13.5" hidden="false" customHeight="false" outlineLevel="0" collapsed="false">
      <c r="A783" s="89"/>
      <c r="B783" s="13" t="s">
        <v>3909</v>
      </c>
      <c r="C783" s="89"/>
      <c r="D783" s="89"/>
      <c r="F783" s="88"/>
      <c r="G783" s="13" t="s">
        <v>3129</v>
      </c>
      <c r="H783" s="88"/>
      <c r="J783" s="13" t="n">
        <v>40</v>
      </c>
      <c r="K783" s="13" t="s">
        <v>332</v>
      </c>
    </row>
    <row r="784" customFormat="false" ht="13.5" hidden="false" customHeight="false" outlineLevel="0" collapsed="false">
      <c r="A784" s="89"/>
      <c r="B784" s="13" t="s">
        <v>3910</v>
      </c>
      <c r="C784" s="89"/>
      <c r="D784" s="89"/>
      <c r="F784" s="88"/>
      <c r="G784" s="13" t="s">
        <v>3129</v>
      </c>
      <c r="H784" s="88"/>
      <c r="J784" s="13" t="n">
        <v>40</v>
      </c>
      <c r="K784" s="13" t="s">
        <v>332</v>
      </c>
    </row>
    <row r="785" customFormat="false" ht="13.5" hidden="false" customHeight="false" outlineLevel="0" collapsed="false">
      <c r="A785" s="89"/>
      <c r="B785" s="13" t="s">
        <v>3911</v>
      </c>
      <c r="C785" s="89"/>
      <c r="D785" s="89"/>
      <c r="F785" s="88"/>
      <c r="G785" s="13" t="s">
        <v>3129</v>
      </c>
      <c r="H785" s="88"/>
      <c r="J785" s="13" t="n">
        <v>40</v>
      </c>
      <c r="K785" s="13" t="s">
        <v>195</v>
      </c>
    </row>
    <row r="786" customFormat="false" ht="13.5" hidden="false" customHeight="false" outlineLevel="0" collapsed="false">
      <c r="A786" s="89"/>
      <c r="B786" s="13" t="s">
        <v>3912</v>
      </c>
      <c r="C786" s="89"/>
      <c r="D786" s="89"/>
      <c r="F786" s="88"/>
      <c r="G786" s="13" t="s">
        <v>3129</v>
      </c>
      <c r="H786" s="88"/>
      <c r="J786" s="13" t="n">
        <v>40</v>
      </c>
      <c r="K786" s="13" t="s">
        <v>197</v>
      </c>
    </row>
    <row r="787" customFormat="false" ht="13.5" hidden="false" customHeight="false" outlineLevel="0" collapsed="false">
      <c r="A787" s="89"/>
      <c r="B787" s="13" t="s">
        <v>3913</v>
      </c>
      <c r="C787" s="89"/>
      <c r="D787" s="89"/>
      <c r="F787" s="88"/>
      <c r="G787" s="13" t="s">
        <v>3129</v>
      </c>
      <c r="H787" s="88"/>
      <c r="J787" s="13" t="n">
        <v>40</v>
      </c>
      <c r="K787" s="13" t="s">
        <v>195</v>
      </c>
    </row>
    <row r="788" customFormat="false" ht="13.5" hidden="false" customHeight="false" outlineLevel="0" collapsed="false">
      <c r="A788" s="89"/>
      <c r="B788" s="13" t="s">
        <v>3914</v>
      </c>
      <c r="C788" s="89"/>
      <c r="D788" s="89"/>
      <c r="F788" s="88"/>
      <c r="G788" s="13" t="s">
        <v>3129</v>
      </c>
      <c r="H788" s="88"/>
      <c r="J788" s="13" t="n">
        <v>40</v>
      </c>
      <c r="K788" s="13" t="s">
        <v>332</v>
      </c>
    </row>
    <row r="789" customFormat="false" ht="13.5" hidden="false" customHeight="false" outlineLevel="0" collapsed="false">
      <c r="A789" s="89"/>
      <c r="B789" s="13" t="s">
        <v>3915</v>
      </c>
      <c r="C789" s="89"/>
      <c r="D789" s="89"/>
      <c r="F789" s="88"/>
      <c r="G789" s="13" t="s">
        <v>3129</v>
      </c>
      <c r="H789" s="88"/>
      <c r="J789" s="13" t="n">
        <v>40</v>
      </c>
      <c r="K789" s="13" t="s">
        <v>197</v>
      </c>
    </row>
    <row r="790" customFormat="false" ht="13.5" hidden="false" customHeight="false" outlineLevel="0" collapsed="false">
      <c r="A790" s="89"/>
      <c r="B790" s="13" t="s">
        <v>3916</v>
      </c>
      <c r="C790" s="89"/>
      <c r="D790" s="89"/>
      <c r="F790" s="88"/>
      <c r="G790" s="13" t="s">
        <v>3129</v>
      </c>
      <c r="H790" s="88"/>
      <c r="J790" s="13" t="n">
        <v>40</v>
      </c>
      <c r="K790" s="13" t="s">
        <v>197</v>
      </c>
    </row>
    <row r="791" customFormat="false" ht="13.5" hidden="false" customHeight="false" outlineLevel="0" collapsed="false">
      <c r="A791" s="89"/>
      <c r="B791" s="13" t="s">
        <v>3917</v>
      </c>
      <c r="C791" s="89"/>
      <c r="D791" s="89"/>
      <c r="F791" s="88"/>
      <c r="G791" s="13" t="s">
        <v>3129</v>
      </c>
      <c r="H791" s="88"/>
      <c r="J791" s="13" t="n">
        <v>40</v>
      </c>
      <c r="K791" s="13" t="s">
        <v>332</v>
      </c>
    </row>
    <row r="792" customFormat="false" ht="13.5" hidden="false" customHeight="false" outlineLevel="0" collapsed="false">
      <c r="A792" s="89"/>
      <c r="B792" s="13" t="s">
        <v>3918</v>
      </c>
      <c r="C792" s="89"/>
      <c r="D792" s="89"/>
      <c r="F792" s="88"/>
      <c r="G792" s="13" t="s">
        <v>3129</v>
      </c>
      <c r="H792" s="88"/>
      <c r="J792" s="13" t="n">
        <v>40</v>
      </c>
      <c r="K792" s="13" t="s">
        <v>195</v>
      </c>
    </row>
    <row r="793" customFormat="false" ht="13.5" hidden="false" customHeight="false" outlineLevel="0" collapsed="false">
      <c r="A793" s="89"/>
      <c r="B793" s="13" t="s">
        <v>3919</v>
      </c>
      <c r="C793" s="89"/>
      <c r="D793" s="89"/>
      <c r="F793" s="88"/>
      <c r="G793" s="13" t="s">
        <v>3129</v>
      </c>
      <c r="H793" s="88"/>
      <c r="J793" s="13" t="n">
        <v>40</v>
      </c>
      <c r="K793" s="13" t="s">
        <v>197</v>
      </c>
    </row>
    <row r="794" customFormat="false" ht="13.5" hidden="false" customHeight="false" outlineLevel="0" collapsed="false">
      <c r="A794" s="89"/>
      <c r="B794" s="13" t="s">
        <v>3920</v>
      </c>
      <c r="C794" s="89"/>
      <c r="D794" s="89"/>
      <c r="F794" s="88"/>
      <c r="G794" s="13" t="s">
        <v>3129</v>
      </c>
      <c r="H794" s="88"/>
      <c r="J794" s="13" t="n">
        <v>40</v>
      </c>
      <c r="K794" s="13" t="s">
        <v>197</v>
      </c>
    </row>
    <row r="795" customFormat="false" ht="13.5" hidden="false" customHeight="false" outlineLevel="0" collapsed="false">
      <c r="A795" s="89"/>
      <c r="B795" s="13" t="s">
        <v>3921</v>
      </c>
      <c r="C795" s="89"/>
      <c r="D795" s="89"/>
      <c r="F795" s="88"/>
      <c r="G795" s="13" t="s">
        <v>3129</v>
      </c>
      <c r="H795" s="88"/>
      <c r="J795" s="13" t="n">
        <v>40</v>
      </c>
      <c r="K795" s="13" t="s">
        <v>332</v>
      </c>
    </row>
    <row r="796" customFormat="false" ht="13.5" hidden="false" customHeight="false" outlineLevel="0" collapsed="false">
      <c r="A796" s="89"/>
      <c r="B796" s="13" t="s">
        <v>3922</v>
      </c>
      <c r="C796" s="89"/>
      <c r="D796" s="89"/>
      <c r="F796" s="88"/>
      <c r="G796" s="13" t="s">
        <v>3129</v>
      </c>
      <c r="H796" s="88"/>
      <c r="J796" s="13" t="n">
        <v>40</v>
      </c>
      <c r="K796" s="13" t="s">
        <v>195</v>
      </c>
    </row>
    <row r="797" customFormat="false" ht="13.5" hidden="false" customHeight="false" outlineLevel="0" collapsed="false">
      <c r="A797" s="89"/>
      <c r="B797" s="13" t="s">
        <v>3923</v>
      </c>
      <c r="C797" s="89"/>
      <c r="D797" s="89"/>
      <c r="F797" s="88"/>
      <c r="G797" s="13" t="s">
        <v>3129</v>
      </c>
      <c r="H797" s="88"/>
      <c r="J797" s="13" t="n">
        <v>40</v>
      </c>
      <c r="K797" s="13" t="s">
        <v>197</v>
      </c>
    </row>
    <row r="798" customFormat="false" ht="13.5" hidden="false" customHeight="false" outlineLevel="0" collapsed="false">
      <c r="A798" s="89"/>
      <c r="B798" s="13" t="s">
        <v>3924</v>
      </c>
      <c r="C798" s="89"/>
      <c r="D798" s="89"/>
      <c r="F798" s="88"/>
      <c r="G798" s="13" t="s">
        <v>3129</v>
      </c>
      <c r="H798" s="88"/>
      <c r="J798" s="13" t="n">
        <v>40</v>
      </c>
      <c r="K798" s="13" t="s">
        <v>195</v>
      </c>
    </row>
    <row r="799" customFormat="false" ht="13.5" hidden="false" customHeight="false" outlineLevel="0" collapsed="false">
      <c r="A799" s="89"/>
      <c r="B799" s="13" t="s">
        <v>3925</v>
      </c>
      <c r="C799" s="89"/>
      <c r="D799" s="89"/>
      <c r="F799" s="88"/>
      <c r="G799" s="13" t="s">
        <v>3129</v>
      </c>
      <c r="H799" s="88"/>
      <c r="J799" s="13" t="n">
        <v>40</v>
      </c>
      <c r="K799" s="13" t="s">
        <v>332</v>
      </c>
    </row>
    <row r="800" customFormat="false" ht="13.5" hidden="false" customHeight="false" outlineLevel="0" collapsed="false">
      <c r="A800" s="89"/>
      <c r="B800" s="13" t="s">
        <v>3926</v>
      </c>
      <c r="C800" s="89"/>
      <c r="D800" s="89"/>
      <c r="F800" s="88"/>
      <c r="G800" s="13" t="s">
        <v>3129</v>
      </c>
      <c r="H800" s="88"/>
      <c r="J800" s="13" t="n">
        <v>40</v>
      </c>
      <c r="K800" s="13" t="s">
        <v>332</v>
      </c>
    </row>
    <row r="801" customFormat="false" ht="13.5" hidden="false" customHeight="false" outlineLevel="0" collapsed="false">
      <c r="A801" s="89"/>
      <c r="B801" s="13" t="s">
        <v>3927</v>
      </c>
      <c r="C801" s="89"/>
      <c r="D801" s="89"/>
      <c r="F801" s="88"/>
      <c r="G801" s="13" t="s">
        <v>3129</v>
      </c>
      <c r="H801" s="88"/>
      <c r="J801" s="13" t="n">
        <v>40</v>
      </c>
      <c r="K801" s="13" t="s">
        <v>197</v>
      </c>
    </row>
    <row r="802" customFormat="false" ht="13.5" hidden="false" customHeight="false" outlineLevel="0" collapsed="false">
      <c r="A802" s="89"/>
      <c r="B802" s="13" t="s">
        <v>3928</v>
      </c>
      <c r="C802" s="89"/>
      <c r="D802" s="89"/>
      <c r="F802" s="88"/>
      <c r="G802" s="13" t="s">
        <v>3129</v>
      </c>
      <c r="H802" s="88"/>
      <c r="J802" s="13" t="n">
        <v>40</v>
      </c>
      <c r="K802" s="13" t="s">
        <v>332</v>
      </c>
    </row>
    <row r="803" customFormat="false" ht="13.5" hidden="false" customHeight="false" outlineLevel="0" collapsed="false">
      <c r="A803" s="89"/>
      <c r="B803" s="13" t="s">
        <v>3929</v>
      </c>
      <c r="C803" s="89"/>
      <c r="D803" s="89"/>
      <c r="F803" s="88"/>
      <c r="G803" s="13" t="s">
        <v>3129</v>
      </c>
      <c r="H803" s="88"/>
      <c r="J803" s="13" t="n">
        <v>40</v>
      </c>
      <c r="K803" s="13" t="s">
        <v>190</v>
      </c>
    </row>
    <row r="804" customFormat="false" ht="13.5" hidden="false" customHeight="false" outlineLevel="0" collapsed="false">
      <c r="A804" s="89"/>
      <c r="B804" s="13" t="s">
        <v>3930</v>
      </c>
      <c r="C804" s="89"/>
      <c r="D804" s="89"/>
      <c r="F804" s="88"/>
      <c r="G804" s="13" t="s">
        <v>3129</v>
      </c>
      <c r="H804" s="88"/>
      <c r="J804" s="13" t="n">
        <v>40</v>
      </c>
      <c r="K804" s="13" t="s">
        <v>197</v>
      </c>
    </row>
    <row r="805" customFormat="false" ht="13.5" hidden="false" customHeight="false" outlineLevel="0" collapsed="false">
      <c r="A805" s="89"/>
      <c r="B805" s="13" t="s">
        <v>3931</v>
      </c>
      <c r="C805" s="89"/>
      <c r="D805" s="89"/>
      <c r="F805" s="88"/>
      <c r="G805" s="13" t="s">
        <v>3129</v>
      </c>
      <c r="H805" s="88"/>
      <c r="J805" s="13" t="n">
        <v>40</v>
      </c>
      <c r="K805" s="13" t="s">
        <v>195</v>
      </c>
    </row>
    <row r="806" customFormat="false" ht="13.5" hidden="false" customHeight="false" outlineLevel="0" collapsed="false">
      <c r="A806" s="89"/>
      <c r="B806" s="13" t="s">
        <v>3932</v>
      </c>
      <c r="C806" s="89"/>
      <c r="D806" s="89"/>
      <c r="F806" s="88"/>
      <c r="G806" s="13" t="s">
        <v>3129</v>
      </c>
      <c r="H806" s="88"/>
      <c r="J806" s="13" t="n">
        <v>40</v>
      </c>
      <c r="K806" s="13" t="s">
        <v>3133</v>
      </c>
    </row>
    <row r="807" customFormat="false" ht="13.5" hidden="false" customHeight="false" outlineLevel="0" collapsed="false">
      <c r="A807" s="89"/>
      <c r="B807" s="13" t="s">
        <v>3933</v>
      </c>
      <c r="C807" s="89"/>
      <c r="D807" s="89"/>
      <c r="F807" s="88"/>
      <c r="G807" s="13" t="s">
        <v>3129</v>
      </c>
      <c r="H807" s="88"/>
      <c r="J807" s="13" t="n">
        <v>40</v>
      </c>
      <c r="K807" s="13" t="s">
        <v>195</v>
      </c>
    </row>
    <row r="808" customFormat="false" ht="13.5" hidden="false" customHeight="false" outlineLevel="0" collapsed="false">
      <c r="A808" s="89"/>
      <c r="B808" s="13" t="s">
        <v>3934</v>
      </c>
      <c r="C808" s="89"/>
      <c r="D808" s="89"/>
      <c r="F808" s="88"/>
      <c r="G808" s="13" t="s">
        <v>3129</v>
      </c>
      <c r="H808" s="88"/>
      <c r="J808" s="13" t="n">
        <v>40</v>
      </c>
      <c r="K808" s="13" t="s">
        <v>195</v>
      </c>
    </row>
    <row r="809" customFormat="false" ht="13.5" hidden="false" customHeight="false" outlineLevel="0" collapsed="false">
      <c r="A809" s="89"/>
      <c r="B809" s="13" t="s">
        <v>3935</v>
      </c>
      <c r="C809" s="89"/>
      <c r="D809" s="89"/>
      <c r="F809" s="88"/>
      <c r="G809" s="13" t="s">
        <v>3129</v>
      </c>
      <c r="H809" s="88"/>
      <c r="J809" s="13" t="n">
        <v>40</v>
      </c>
      <c r="K809" s="13" t="s">
        <v>197</v>
      </c>
    </row>
    <row r="810" customFormat="false" ht="13.5" hidden="false" customHeight="false" outlineLevel="0" collapsed="false">
      <c r="A810" s="89"/>
      <c r="B810" s="13" t="s">
        <v>3936</v>
      </c>
      <c r="C810" s="89"/>
      <c r="D810" s="89"/>
      <c r="F810" s="88"/>
      <c r="G810" s="13" t="s">
        <v>3129</v>
      </c>
      <c r="H810" s="88"/>
      <c r="J810" s="13" t="n">
        <v>40</v>
      </c>
      <c r="K810" s="13" t="s">
        <v>332</v>
      </c>
    </row>
    <row r="811" customFormat="false" ht="13.5" hidden="false" customHeight="false" outlineLevel="0" collapsed="false">
      <c r="A811" s="89"/>
      <c r="B811" s="13" t="s">
        <v>3937</v>
      </c>
      <c r="C811" s="89"/>
      <c r="D811" s="89"/>
      <c r="F811" s="88"/>
      <c r="G811" s="13" t="s">
        <v>3129</v>
      </c>
      <c r="H811" s="88"/>
      <c r="J811" s="13" t="n">
        <v>40</v>
      </c>
      <c r="K811" s="13" t="s">
        <v>195</v>
      </c>
    </row>
    <row r="812" customFormat="false" ht="13.5" hidden="false" customHeight="false" outlineLevel="0" collapsed="false">
      <c r="A812" s="89"/>
      <c r="B812" s="13" t="s">
        <v>3938</v>
      </c>
      <c r="C812" s="89"/>
      <c r="D812" s="89"/>
      <c r="F812" s="88"/>
      <c r="G812" s="13" t="s">
        <v>3129</v>
      </c>
      <c r="H812" s="88"/>
      <c r="J812" s="13" t="n">
        <v>40</v>
      </c>
      <c r="K812" s="13" t="s">
        <v>332</v>
      </c>
    </row>
    <row r="813" customFormat="false" ht="13.5" hidden="false" customHeight="false" outlineLevel="0" collapsed="false">
      <c r="A813" s="89"/>
      <c r="B813" s="13" t="s">
        <v>3939</v>
      </c>
      <c r="C813" s="89"/>
      <c r="D813" s="89"/>
      <c r="F813" s="88"/>
      <c r="G813" s="13" t="s">
        <v>3129</v>
      </c>
      <c r="H813" s="88"/>
      <c r="J813" s="13" t="n">
        <v>40</v>
      </c>
      <c r="K813" s="13" t="s">
        <v>197</v>
      </c>
    </row>
    <row r="814" customFormat="false" ht="13.5" hidden="false" customHeight="false" outlineLevel="0" collapsed="false">
      <c r="A814" s="89"/>
      <c r="B814" s="13" t="s">
        <v>3940</v>
      </c>
      <c r="C814" s="89"/>
      <c r="D814" s="89"/>
      <c r="F814" s="88"/>
      <c r="G814" s="13" t="s">
        <v>3129</v>
      </c>
      <c r="H814" s="88"/>
      <c r="J814" s="13" t="n">
        <v>40</v>
      </c>
      <c r="K814" s="13" t="s">
        <v>195</v>
      </c>
    </row>
    <row r="815" customFormat="false" ht="13.5" hidden="false" customHeight="false" outlineLevel="0" collapsed="false">
      <c r="A815" s="89"/>
      <c r="B815" s="13" t="s">
        <v>3941</v>
      </c>
      <c r="C815" s="89"/>
      <c r="D815" s="89"/>
      <c r="F815" s="88"/>
      <c r="G815" s="13" t="s">
        <v>3280</v>
      </c>
      <c r="H815" s="88"/>
      <c r="J815" s="13" t="n">
        <v>40</v>
      </c>
      <c r="K815" s="13" t="s">
        <v>332</v>
      </c>
    </row>
    <row r="816" customFormat="false" ht="13.5" hidden="false" customHeight="false" outlineLevel="0" collapsed="false">
      <c r="A816" s="89"/>
      <c r="B816" s="13" t="s">
        <v>3942</v>
      </c>
      <c r="C816" s="89"/>
      <c r="D816" s="89"/>
      <c r="F816" s="88"/>
      <c r="G816" s="13" t="s">
        <v>3129</v>
      </c>
      <c r="H816" s="88"/>
      <c r="J816" s="13" t="n">
        <v>40</v>
      </c>
      <c r="K816" s="13" t="s">
        <v>197</v>
      </c>
    </row>
    <row r="817" customFormat="false" ht="13.5" hidden="false" customHeight="false" outlineLevel="0" collapsed="false">
      <c r="A817" s="89"/>
      <c r="B817" s="13" t="s">
        <v>3943</v>
      </c>
      <c r="C817" s="89"/>
      <c r="D817" s="89"/>
      <c r="F817" s="88"/>
      <c r="G817" s="13" t="s">
        <v>3129</v>
      </c>
      <c r="H817" s="88"/>
      <c r="J817" s="13" t="n">
        <v>40</v>
      </c>
      <c r="K817" s="13" t="s">
        <v>190</v>
      </c>
    </row>
    <row r="818" customFormat="false" ht="13.5" hidden="false" customHeight="false" outlineLevel="0" collapsed="false">
      <c r="A818" s="89"/>
      <c r="B818" s="13" t="s">
        <v>3944</v>
      </c>
      <c r="C818" s="89"/>
      <c r="D818" s="89"/>
      <c r="F818" s="88"/>
      <c r="G818" s="13" t="s">
        <v>3129</v>
      </c>
      <c r="H818" s="88"/>
      <c r="J818" s="13" t="n">
        <v>40</v>
      </c>
      <c r="K818" s="13" t="s">
        <v>332</v>
      </c>
    </row>
    <row r="819" customFormat="false" ht="13.5" hidden="false" customHeight="false" outlineLevel="0" collapsed="false">
      <c r="A819" s="89"/>
      <c r="B819" s="13" t="s">
        <v>3945</v>
      </c>
      <c r="C819" s="89"/>
      <c r="D819" s="89"/>
      <c r="F819" s="88"/>
      <c r="G819" s="13" t="s">
        <v>3129</v>
      </c>
      <c r="H819" s="88"/>
      <c r="J819" s="13" t="n">
        <v>40</v>
      </c>
      <c r="K819" s="13" t="s">
        <v>197</v>
      </c>
    </row>
    <row r="820" customFormat="false" ht="13.5" hidden="false" customHeight="false" outlineLevel="0" collapsed="false">
      <c r="A820" s="89"/>
      <c r="B820" s="13" t="s">
        <v>3946</v>
      </c>
      <c r="C820" s="89"/>
      <c r="D820" s="89"/>
      <c r="F820" s="88"/>
      <c r="G820" s="13" t="s">
        <v>3129</v>
      </c>
      <c r="H820" s="88"/>
      <c r="J820" s="13" t="n">
        <v>40</v>
      </c>
      <c r="K820" s="13" t="s">
        <v>3133</v>
      </c>
    </row>
    <row r="821" customFormat="false" ht="13.5" hidden="false" customHeight="false" outlineLevel="0" collapsed="false">
      <c r="A821" s="89"/>
      <c r="B821" s="13" t="s">
        <v>3947</v>
      </c>
      <c r="C821" s="89"/>
      <c r="D821" s="89"/>
      <c r="F821" s="88"/>
      <c r="G821" s="13" t="s">
        <v>3129</v>
      </c>
      <c r="H821" s="88"/>
      <c r="J821" s="13" t="n">
        <v>40</v>
      </c>
      <c r="K821" s="13" t="s">
        <v>332</v>
      </c>
    </row>
    <row r="822" customFormat="false" ht="13.5" hidden="false" customHeight="false" outlineLevel="0" collapsed="false">
      <c r="A822" s="89"/>
      <c r="B822" s="13" t="s">
        <v>3948</v>
      </c>
      <c r="C822" s="89"/>
      <c r="D822" s="89"/>
      <c r="F822" s="88"/>
      <c r="G822" s="13" t="s">
        <v>3129</v>
      </c>
      <c r="H822" s="88"/>
      <c r="J822" s="13" t="n">
        <v>40</v>
      </c>
      <c r="K822" s="13" t="s">
        <v>197</v>
      </c>
    </row>
    <row r="823" customFormat="false" ht="13.5" hidden="false" customHeight="false" outlineLevel="0" collapsed="false">
      <c r="A823" s="89"/>
      <c r="B823" s="13" t="s">
        <v>3949</v>
      </c>
      <c r="C823" s="89"/>
      <c r="D823" s="89"/>
      <c r="F823" s="88"/>
      <c r="G823" s="13" t="s">
        <v>3129</v>
      </c>
      <c r="H823" s="88"/>
      <c r="J823" s="13" t="n">
        <v>40</v>
      </c>
      <c r="K823" s="13" t="s">
        <v>195</v>
      </c>
    </row>
    <row r="824" customFormat="false" ht="13.5" hidden="false" customHeight="false" outlineLevel="0" collapsed="false">
      <c r="A824" s="89"/>
      <c r="B824" s="13" t="s">
        <v>3950</v>
      </c>
      <c r="C824" s="89"/>
      <c r="D824" s="89"/>
      <c r="F824" s="88"/>
      <c r="G824" s="13" t="s">
        <v>3129</v>
      </c>
      <c r="H824" s="88"/>
      <c r="J824" s="13" t="n">
        <v>40</v>
      </c>
      <c r="K824" s="13" t="s">
        <v>3133</v>
      </c>
    </row>
    <row r="825" customFormat="false" ht="13.5" hidden="false" customHeight="false" outlineLevel="0" collapsed="false">
      <c r="A825" s="89"/>
      <c r="B825" s="13" t="s">
        <v>3951</v>
      </c>
      <c r="C825" s="89"/>
      <c r="D825" s="89"/>
      <c r="F825" s="88"/>
      <c r="G825" s="13" t="s">
        <v>3129</v>
      </c>
      <c r="H825" s="88"/>
      <c r="J825" s="13" t="n">
        <v>40</v>
      </c>
      <c r="K825" s="13" t="s">
        <v>3145</v>
      </c>
    </row>
    <row r="826" customFormat="false" ht="13.5" hidden="false" customHeight="false" outlineLevel="0" collapsed="false">
      <c r="A826" s="89"/>
      <c r="B826" s="13" t="s">
        <v>3952</v>
      </c>
      <c r="C826" s="89"/>
      <c r="D826" s="89"/>
      <c r="F826" s="88"/>
      <c r="G826" s="13" t="s">
        <v>3129</v>
      </c>
      <c r="H826" s="88"/>
      <c r="J826" s="13" t="n">
        <v>40</v>
      </c>
      <c r="K826" s="13" t="s">
        <v>199</v>
      </c>
    </row>
    <row r="827" customFormat="false" ht="13.5" hidden="false" customHeight="false" outlineLevel="0" collapsed="false">
      <c r="A827" s="89"/>
      <c r="B827" s="13" t="s">
        <v>3953</v>
      </c>
      <c r="C827" s="89"/>
      <c r="D827" s="89"/>
      <c r="F827" s="88"/>
      <c r="G827" s="13" t="s">
        <v>3129</v>
      </c>
      <c r="H827" s="88"/>
      <c r="J827" s="13" t="n">
        <v>40</v>
      </c>
      <c r="K827" s="13" t="s">
        <v>197</v>
      </c>
    </row>
    <row r="828" customFormat="false" ht="13.5" hidden="false" customHeight="false" outlineLevel="0" collapsed="false">
      <c r="A828" s="89"/>
      <c r="B828" s="13" t="s">
        <v>3954</v>
      </c>
      <c r="C828" s="89"/>
      <c r="D828" s="89"/>
      <c r="F828" s="88"/>
      <c r="G828" s="13" t="s">
        <v>3129</v>
      </c>
      <c r="H828" s="88"/>
      <c r="J828" s="13" t="n">
        <v>40</v>
      </c>
      <c r="K828" s="13" t="s">
        <v>197</v>
      </c>
    </row>
    <row r="829" customFormat="false" ht="13.5" hidden="false" customHeight="false" outlineLevel="0" collapsed="false">
      <c r="A829" s="89"/>
      <c r="B829" s="13" t="s">
        <v>3955</v>
      </c>
      <c r="C829" s="89"/>
      <c r="D829" s="89"/>
      <c r="F829" s="88"/>
      <c r="G829" s="13" t="s">
        <v>3129</v>
      </c>
      <c r="H829" s="88"/>
      <c r="J829" s="13" t="n">
        <v>40</v>
      </c>
      <c r="K829" s="13" t="s">
        <v>332</v>
      </c>
    </row>
    <row r="830" customFormat="false" ht="13.5" hidden="false" customHeight="false" outlineLevel="0" collapsed="false">
      <c r="A830" s="89"/>
      <c r="B830" s="13" t="s">
        <v>3956</v>
      </c>
      <c r="C830" s="89"/>
      <c r="D830" s="89"/>
      <c r="F830" s="88"/>
      <c r="G830" s="13" t="s">
        <v>3129</v>
      </c>
      <c r="H830" s="88"/>
      <c r="J830" s="13" t="n">
        <v>40</v>
      </c>
      <c r="K830" s="13" t="s">
        <v>197</v>
      </c>
    </row>
    <row r="831" customFormat="false" ht="13.5" hidden="false" customHeight="false" outlineLevel="0" collapsed="false">
      <c r="A831" s="89"/>
      <c r="B831" s="13" t="s">
        <v>3957</v>
      </c>
      <c r="C831" s="89"/>
      <c r="D831" s="89"/>
      <c r="F831" s="88"/>
      <c r="G831" s="13" t="s">
        <v>3129</v>
      </c>
      <c r="H831" s="88"/>
      <c r="J831" s="13" t="n">
        <v>40</v>
      </c>
      <c r="K831" s="13" t="s">
        <v>197</v>
      </c>
    </row>
    <row r="832" customFormat="false" ht="13.5" hidden="false" customHeight="false" outlineLevel="0" collapsed="false">
      <c r="A832" s="89"/>
      <c r="B832" s="13" t="s">
        <v>3958</v>
      </c>
      <c r="C832" s="89"/>
      <c r="D832" s="89"/>
      <c r="F832" s="88"/>
      <c r="G832" s="13" t="s">
        <v>3129</v>
      </c>
      <c r="H832" s="88"/>
      <c r="J832" s="13" t="n">
        <v>40</v>
      </c>
      <c r="K832" s="13" t="s">
        <v>197</v>
      </c>
    </row>
    <row r="833" customFormat="false" ht="13.5" hidden="false" customHeight="false" outlineLevel="0" collapsed="false">
      <c r="A833" s="89"/>
      <c r="B833" s="13" t="s">
        <v>3959</v>
      </c>
      <c r="C833" s="89"/>
      <c r="D833" s="89"/>
      <c r="F833" s="88"/>
      <c r="G833" s="13" t="s">
        <v>3129</v>
      </c>
      <c r="H833" s="88"/>
      <c r="J833" s="13" t="n">
        <v>40</v>
      </c>
      <c r="K833" s="13" t="s">
        <v>197</v>
      </c>
    </row>
    <row r="834" customFormat="false" ht="13.5" hidden="false" customHeight="false" outlineLevel="0" collapsed="false">
      <c r="A834" s="89"/>
      <c r="B834" s="13" t="s">
        <v>3960</v>
      </c>
      <c r="C834" s="89"/>
      <c r="D834" s="89"/>
      <c r="F834" s="88"/>
      <c r="G834" s="13" t="s">
        <v>3129</v>
      </c>
      <c r="H834" s="88"/>
      <c r="J834" s="13" t="n">
        <v>40</v>
      </c>
      <c r="K834" s="13" t="s">
        <v>3133</v>
      </c>
    </row>
    <row r="835" customFormat="false" ht="13.5" hidden="false" customHeight="false" outlineLevel="0" collapsed="false">
      <c r="A835" s="89"/>
      <c r="B835" s="13" t="s">
        <v>3961</v>
      </c>
      <c r="C835" s="89"/>
      <c r="D835" s="89"/>
      <c r="F835" s="88"/>
      <c r="G835" s="13" t="s">
        <v>3129</v>
      </c>
      <c r="H835" s="88"/>
      <c r="J835" s="13" t="n">
        <v>40</v>
      </c>
      <c r="K835" s="13" t="s">
        <v>190</v>
      </c>
    </row>
    <row r="836" customFormat="false" ht="13.5" hidden="false" customHeight="false" outlineLevel="0" collapsed="false">
      <c r="A836" s="89"/>
      <c r="B836" s="13" t="s">
        <v>3962</v>
      </c>
      <c r="C836" s="89"/>
      <c r="D836" s="89"/>
      <c r="F836" s="88"/>
      <c r="G836" s="13" t="s">
        <v>3129</v>
      </c>
      <c r="H836" s="88"/>
      <c r="J836" s="13" t="n">
        <v>40</v>
      </c>
      <c r="K836" s="13" t="s">
        <v>197</v>
      </c>
    </row>
    <row r="837" customFormat="false" ht="13.5" hidden="false" customHeight="false" outlineLevel="0" collapsed="false">
      <c r="A837" s="89"/>
      <c r="B837" s="13" t="s">
        <v>3963</v>
      </c>
      <c r="C837" s="89"/>
      <c r="D837" s="89"/>
      <c r="F837" s="88"/>
      <c r="G837" s="13" t="s">
        <v>3129</v>
      </c>
      <c r="H837" s="88"/>
      <c r="J837" s="13" t="n">
        <v>40</v>
      </c>
      <c r="K837" s="13" t="s">
        <v>332</v>
      </c>
    </row>
    <row r="838" customFormat="false" ht="13.5" hidden="false" customHeight="false" outlineLevel="0" collapsed="false">
      <c r="A838" s="89"/>
      <c r="B838" s="13" t="s">
        <v>3964</v>
      </c>
      <c r="C838" s="89"/>
      <c r="D838" s="89"/>
      <c r="F838" s="88"/>
      <c r="G838" s="13" t="s">
        <v>3129</v>
      </c>
      <c r="H838" s="88"/>
      <c r="J838" s="13" t="n">
        <v>40</v>
      </c>
      <c r="K838" s="13" t="s">
        <v>332</v>
      </c>
    </row>
    <row r="839" customFormat="false" ht="13.5" hidden="false" customHeight="false" outlineLevel="0" collapsed="false">
      <c r="A839" s="89"/>
      <c r="B839" s="13" t="s">
        <v>3965</v>
      </c>
      <c r="C839" s="89"/>
      <c r="D839" s="89"/>
      <c r="F839" s="88"/>
      <c r="G839" s="13" t="s">
        <v>3129</v>
      </c>
      <c r="H839" s="88"/>
      <c r="J839" s="13" t="n">
        <v>40</v>
      </c>
      <c r="K839" s="13" t="s">
        <v>190</v>
      </c>
    </row>
    <row r="840" customFormat="false" ht="13.5" hidden="false" customHeight="false" outlineLevel="0" collapsed="false">
      <c r="A840" s="89"/>
      <c r="B840" s="13" t="s">
        <v>3966</v>
      </c>
      <c r="C840" s="89"/>
      <c r="D840" s="89"/>
      <c r="F840" s="88"/>
      <c r="G840" s="13" t="s">
        <v>3129</v>
      </c>
      <c r="H840" s="88"/>
      <c r="J840" s="13" t="n">
        <v>40</v>
      </c>
      <c r="K840" s="13" t="s">
        <v>332</v>
      </c>
    </row>
    <row r="841" customFormat="false" ht="13.5" hidden="false" customHeight="false" outlineLevel="0" collapsed="false">
      <c r="A841" s="89"/>
      <c r="B841" s="13" t="s">
        <v>3967</v>
      </c>
      <c r="C841" s="89"/>
      <c r="D841" s="89"/>
      <c r="F841" s="88"/>
      <c r="G841" s="13" t="s">
        <v>3129</v>
      </c>
      <c r="H841" s="88"/>
      <c r="J841" s="13" t="n">
        <v>40</v>
      </c>
      <c r="K841" s="13" t="s">
        <v>332</v>
      </c>
    </row>
    <row r="842" customFormat="false" ht="13.5" hidden="false" customHeight="false" outlineLevel="0" collapsed="false">
      <c r="A842" s="89"/>
      <c r="B842" s="13" t="s">
        <v>3968</v>
      </c>
      <c r="C842" s="89"/>
      <c r="D842" s="89"/>
      <c r="F842" s="88"/>
      <c r="G842" s="13" t="s">
        <v>3129</v>
      </c>
      <c r="H842" s="88"/>
      <c r="J842" s="13" t="n">
        <v>40</v>
      </c>
      <c r="K842" s="13" t="s">
        <v>197</v>
      </c>
    </row>
    <row r="843" customFormat="false" ht="13.5" hidden="false" customHeight="false" outlineLevel="0" collapsed="false">
      <c r="A843" s="89"/>
      <c r="B843" s="13" t="s">
        <v>3969</v>
      </c>
      <c r="C843" s="89"/>
      <c r="D843" s="89"/>
      <c r="F843" s="88"/>
      <c r="G843" s="13" t="s">
        <v>3129</v>
      </c>
      <c r="H843" s="88"/>
      <c r="J843" s="13" t="n">
        <v>40</v>
      </c>
      <c r="K843" s="13" t="s">
        <v>195</v>
      </c>
    </row>
    <row r="844" customFormat="false" ht="13.5" hidden="false" customHeight="false" outlineLevel="0" collapsed="false">
      <c r="A844" s="89"/>
      <c r="B844" s="13" t="s">
        <v>3970</v>
      </c>
      <c r="C844" s="89"/>
      <c r="D844" s="89"/>
      <c r="F844" s="88"/>
      <c r="G844" s="13" t="s">
        <v>3129</v>
      </c>
      <c r="H844" s="88"/>
      <c r="J844" s="13" t="n">
        <v>40</v>
      </c>
      <c r="K844" s="13" t="s">
        <v>195</v>
      </c>
    </row>
    <row r="845" customFormat="false" ht="13.5" hidden="false" customHeight="false" outlineLevel="0" collapsed="false">
      <c r="A845" s="89"/>
      <c r="B845" s="13" t="s">
        <v>3971</v>
      </c>
      <c r="C845" s="89"/>
      <c r="D845" s="89"/>
      <c r="F845" s="88"/>
      <c r="G845" s="13" t="s">
        <v>3129</v>
      </c>
      <c r="H845" s="88"/>
      <c r="J845" s="13" t="n">
        <v>40</v>
      </c>
      <c r="K845" s="13" t="s">
        <v>195</v>
      </c>
    </row>
    <row r="846" customFormat="false" ht="13.5" hidden="false" customHeight="false" outlineLevel="0" collapsed="false">
      <c r="A846" s="89"/>
      <c r="B846" s="13" t="s">
        <v>3972</v>
      </c>
      <c r="C846" s="89"/>
      <c r="D846" s="89"/>
      <c r="F846" s="88"/>
      <c r="G846" s="13" t="s">
        <v>3129</v>
      </c>
      <c r="H846" s="88"/>
      <c r="J846" s="13" t="n">
        <v>24</v>
      </c>
      <c r="K846" s="13" t="s">
        <v>197</v>
      </c>
    </row>
    <row r="847" customFormat="false" ht="13.5" hidden="false" customHeight="false" outlineLevel="0" collapsed="false">
      <c r="A847" s="89"/>
      <c r="B847" s="13" t="s">
        <v>3973</v>
      </c>
      <c r="C847" s="89"/>
      <c r="D847" s="89"/>
      <c r="F847" s="88"/>
      <c r="G847" s="13" t="s">
        <v>3129</v>
      </c>
      <c r="H847" s="88"/>
      <c r="J847" s="13" t="n">
        <v>40</v>
      </c>
      <c r="K847" s="13" t="s">
        <v>195</v>
      </c>
    </row>
    <row r="848" customFormat="false" ht="13.5" hidden="false" customHeight="false" outlineLevel="0" collapsed="false">
      <c r="A848" s="89"/>
      <c r="B848" s="13" t="s">
        <v>3974</v>
      </c>
      <c r="C848" s="89"/>
      <c r="D848" s="89"/>
      <c r="F848" s="88"/>
      <c r="G848" s="13" t="s">
        <v>3129</v>
      </c>
      <c r="H848" s="88"/>
      <c r="J848" s="13" t="n">
        <v>40</v>
      </c>
      <c r="K848" s="13" t="s">
        <v>197</v>
      </c>
    </row>
    <row r="849" customFormat="false" ht="13.5" hidden="false" customHeight="false" outlineLevel="0" collapsed="false">
      <c r="A849" s="89"/>
      <c r="B849" s="13" t="s">
        <v>3975</v>
      </c>
      <c r="C849" s="89"/>
      <c r="D849" s="89"/>
      <c r="F849" s="88"/>
      <c r="G849" s="13" t="s">
        <v>3129</v>
      </c>
      <c r="H849" s="88"/>
      <c r="J849" s="13" t="n">
        <v>40</v>
      </c>
      <c r="K849" s="13" t="s">
        <v>197</v>
      </c>
    </row>
    <row r="850" customFormat="false" ht="13.5" hidden="false" customHeight="false" outlineLevel="0" collapsed="false">
      <c r="A850" s="89"/>
      <c r="B850" s="13" t="s">
        <v>3976</v>
      </c>
      <c r="C850" s="89"/>
      <c r="D850" s="89"/>
      <c r="F850" s="88"/>
      <c r="G850" s="13" t="s">
        <v>3129</v>
      </c>
      <c r="H850" s="88"/>
      <c r="J850" s="13" t="n">
        <v>40</v>
      </c>
      <c r="K850" s="13" t="s">
        <v>195</v>
      </c>
    </row>
    <row r="851" customFormat="false" ht="13.5" hidden="false" customHeight="false" outlineLevel="0" collapsed="false">
      <c r="A851" s="89"/>
      <c r="B851" s="13" t="s">
        <v>3977</v>
      </c>
      <c r="C851" s="89"/>
      <c r="D851" s="89"/>
      <c r="F851" s="88"/>
      <c r="G851" s="13" t="s">
        <v>3129</v>
      </c>
      <c r="H851" s="88"/>
      <c r="J851" s="13" t="n">
        <v>40</v>
      </c>
      <c r="K851" s="13" t="s">
        <v>197</v>
      </c>
    </row>
    <row r="852" customFormat="false" ht="13.5" hidden="false" customHeight="false" outlineLevel="0" collapsed="false">
      <c r="A852" s="89"/>
      <c r="B852" s="13" t="s">
        <v>3978</v>
      </c>
      <c r="C852" s="89"/>
      <c r="D852" s="89"/>
      <c r="F852" s="88"/>
      <c r="G852" s="13" t="s">
        <v>3129</v>
      </c>
      <c r="H852" s="88"/>
      <c r="J852" s="13" t="n">
        <v>40</v>
      </c>
      <c r="K852" s="13" t="s">
        <v>197</v>
      </c>
    </row>
    <row r="853" customFormat="false" ht="13.5" hidden="false" customHeight="false" outlineLevel="0" collapsed="false">
      <c r="A853" s="89"/>
      <c r="B853" s="13" t="s">
        <v>3979</v>
      </c>
      <c r="C853" s="89"/>
      <c r="D853" s="89"/>
      <c r="F853" s="88"/>
      <c r="G853" s="13" t="s">
        <v>3129</v>
      </c>
      <c r="H853" s="88"/>
      <c r="J853" s="13" t="n">
        <v>40</v>
      </c>
      <c r="K853" s="13" t="s">
        <v>197</v>
      </c>
    </row>
    <row r="854" customFormat="false" ht="13.5" hidden="false" customHeight="false" outlineLevel="0" collapsed="false">
      <c r="A854" s="89"/>
      <c r="B854" s="13" t="s">
        <v>3980</v>
      </c>
      <c r="C854" s="89"/>
      <c r="D854" s="89"/>
      <c r="F854" s="88"/>
      <c r="G854" s="13" t="s">
        <v>3129</v>
      </c>
      <c r="H854" s="88"/>
      <c r="J854" s="13" t="n">
        <v>40</v>
      </c>
      <c r="K854" s="13" t="s">
        <v>197</v>
      </c>
    </row>
    <row r="855" customFormat="false" ht="13.5" hidden="false" customHeight="false" outlineLevel="0" collapsed="false">
      <c r="A855" s="89"/>
      <c r="B855" s="13" t="s">
        <v>3981</v>
      </c>
      <c r="C855" s="89"/>
      <c r="D855" s="89"/>
      <c r="F855" s="88"/>
      <c r="G855" s="13" t="s">
        <v>3129</v>
      </c>
      <c r="H855" s="88"/>
      <c r="J855" s="13" t="n">
        <v>40</v>
      </c>
      <c r="K855" s="13" t="s">
        <v>332</v>
      </c>
    </row>
    <row r="856" customFormat="false" ht="13.5" hidden="false" customHeight="false" outlineLevel="0" collapsed="false">
      <c r="A856" s="89"/>
      <c r="B856" s="13" t="s">
        <v>3982</v>
      </c>
      <c r="C856" s="89"/>
      <c r="D856" s="89"/>
      <c r="F856" s="88"/>
      <c r="G856" s="13" t="s">
        <v>3129</v>
      </c>
      <c r="H856" s="88"/>
      <c r="J856" s="13" t="n">
        <v>40</v>
      </c>
      <c r="K856" s="13" t="s">
        <v>332</v>
      </c>
    </row>
    <row r="857" customFormat="false" ht="13.5" hidden="false" customHeight="false" outlineLevel="0" collapsed="false">
      <c r="A857" s="89"/>
      <c r="B857" s="13" t="s">
        <v>3983</v>
      </c>
      <c r="C857" s="89"/>
      <c r="D857" s="89"/>
      <c r="F857" s="88"/>
      <c r="G857" s="13" t="s">
        <v>3129</v>
      </c>
      <c r="H857" s="88"/>
      <c r="J857" s="13" t="n">
        <v>40</v>
      </c>
      <c r="K857" s="13" t="s">
        <v>197</v>
      </c>
    </row>
    <row r="858" customFormat="false" ht="13.5" hidden="false" customHeight="false" outlineLevel="0" collapsed="false">
      <c r="A858" s="89"/>
      <c r="B858" s="13" t="s">
        <v>3984</v>
      </c>
      <c r="C858" s="89"/>
      <c r="D858" s="89"/>
      <c r="F858" s="88"/>
      <c r="G858" s="13" t="s">
        <v>3129</v>
      </c>
      <c r="H858" s="88"/>
      <c r="J858" s="13" t="n">
        <v>40</v>
      </c>
      <c r="K858" s="13" t="s">
        <v>332</v>
      </c>
    </row>
    <row r="859" customFormat="false" ht="13.5" hidden="false" customHeight="false" outlineLevel="0" collapsed="false">
      <c r="A859" s="89"/>
      <c r="B859" s="13" t="s">
        <v>3985</v>
      </c>
      <c r="C859" s="89"/>
      <c r="D859" s="89"/>
      <c r="F859" s="88"/>
      <c r="G859" s="13" t="s">
        <v>3129</v>
      </c>
      <c r="H859" s="88"/>
      <c r="J859" s="13" t="n">
        <v>40</v>
      </c>
      <c r="K859" s="13" t="s">
        <v>197</v>
      </c>
    </row>
    <row r="860" customFormat="false" ht="13.5" hidden="false" customHeight="false" outlineLevel="0" collapsed="false">
      <c r="A860" s="89"/>
      <c r="B860" s="13" t="s">
        <v>3986</v>
      </c>
      <c r="C860" s="89"/>
      <c r="D860" s="89"/>
      <c r="F860" s="88"/>
      <c r="G860" s="13" t="s">
        <v>3129</v>
      </c>
      <c r="H860" s="88"/>
      <c r="J860" s="13" t="n">
        <v>40</v>
      </c>
      <c r="K860" s="13" t="s">
        <v>197</v>
      </c>
    </row>
    <row r="861" customFormat="false" ht="13.5" hidden="false" customHeight="false" outlineLevel="0" collapsed="false">
      <c r="A861" s="89"/>
      <c r="B861" s="13" t="s">
        <v>3987</v>
      </c>
      <c r="C861" s="89"/>
      <c r="D861" s="89"/>
      <c r="F861" s="88"/>
      <c r="G861" s="13" t="s">
        <v>3129</v>
      </c>
      <c r="H861" s="88"/>
      <c r="J861" s="13" t="n">
        <v>40</v>
      </c>
      <c r="K861" s="13" t="s">
        <v>195</v>
      </c>
    </row>
    <row r="862" customFormat="false" ht="13.5" hidden="false" customHeight="false" outlineLevel="0" collapsed="false">
      <c r="A862" s="89"/>
      <c r="B862" s="13" t="s">
        <v>3988</v>
      </c>
      <c r="C862" s="89"/>
      <c r="D862" s="89"/>
      <c r="F862" s="88"/>
      <c r="G862" s="13" t="s">
        <v>3129</v>
      </c>
      <c r="H862" s="88"/>
      <c r="J862" s="13" t="n">
        <v>40</v>
      </c>
      <c r="K862" s="13" t="s">
        <v>190</v>
      </c>
    </row>
    <row r="863" customFormat="false" ht="13.5" hidden="false" customHeight="false" outlineLevel="0" collapsed="false">
      <c r="A863" s="89"/>
      <c r="B863" s="13" t="s">
        <v>3989</v>
      </c>
      <c r="C863" s="89"/>
      <c r="D863" s="89"/>
      <c r="F863" s="88"/>
      <c r="G863" s="13" t="s">
        <v>3129</v>
      </c>
      <c r="H863" s="88"/>
      <c r="J863" s="13" t="n">
        <v>30</v>
      </c>
      <c r="K863" s="13" t="s">
        <v>332</v>
      </c>
    </row>
    <row r="864" customFormat="false" ht="13.5" hidden="false" customHeight="false" outlineLevel="0" collapsed="false">
      <c r="A864" s="89"/>
      <c r="B864" s="13" t="s">
        <v>3990</v>
      </c>
      <c r="C864" s="89"/>
      <c r="D864" s="89"/>
      <c r="F864" s="88"/>
      <c r="G864" s="13" t="s">
        <v>3129</v>
      </c>
      <c r="H864" s="88"/>
      <c r="J864" s="13" t="n">
        <v>40</v>
      </c>
      <c r="K864" s="13" t="s">
        <v>195</v>
      </c>
    </row>
    <row r="865" customFormat="false" ht="13.5" hidden="false" customHeight="false" outlineLevel="0" collapsed="false">
      <c r="A865" s="89"/>
      <c r="B865" s="13" t="s">
        <v>3991</v>
      </c>
      <c r="C865" s="89"/>
      <c r="D865" s="89"/>
      <c r="F865" s="88"/>
      <c r="G865" s="13" t="s">
        <v>3129</v>
      </c>
      <c r="H865" s="88"/>
      <c r="J865" s="13" t="n">
        <v>40</v>
      </c>
      <c r="K865" s="13" t="s">
        <v>197</v>
      </c>
    </row>
    <row r="866" customFormat="false" ht="13.5" hidden="false" customHeight="false" outlineLevel="0" collapsed="false">
      <c r="A866" s="89"/>
      <c r="B866" s="13" t="s">
        <v>3992</v>
      </c>
      <c r="C866" s="89"/>
      <c r="D866" s="89"/>
      <c r="F866" s="88"/>
      <c r="G866" s="13" t="s">
        <v>3129</v>
      </c>
      <c r="H866" s="88"/>
      <c r="J866" s="13" t="n">
        <v>40</v>
      </c>
      <c r="K866" s="13" t="s">
        <v>332</v>
      </c>
    </row>
    <row r="867" customFormat="false" ht="13.5" hidden="false" customHeight="false" outlineLevel="0" collapsed="false">
      <c r="A867" s="89"/>
      <c r="B867" s="13" t="s">
        <v>3993</v>
      </c>
      <c r="C867" s="89"/>
      <c r="D867" s="89"/>
      <c r="F867" s="88"/>
      <c r="G867" s="13" t="s">
        <v>3129</v>
      </c>
      <c r="H867" s="88"/>
      <c r="J867" s="13" t="n">
        <v>40</v>
      </c>
      <c r="K867" s="13" t="s">
        <v>332</v>
      </c>
    </row>
    <row r="868" customFormat="false" ht="13.5" hidden="false" customHeight="false" outlineLevel="0" collapsed="false">
      <c r="A868" s="89"/>
      <c r="B868" s="13" t="s">
        <v>3994</v>
      </c>
      <c r="C868" s="89"/>
      <c r="D868" s="89"/>
      <c r="F868" s="88"/>
      <c r="G868" s="13" t="s">
        <v>3129</v>
      </c>
      <c r="H868" s="88"/>
      <c r="J868" s="13" t="n">
        <v>40</v>
      </c>
      <c r="K868" s="13" t="s">
        <v>332</v>
      </c>
    </row>
    <row r="869" customFormat="false" ht="13.5" hidden="false" customHeight="false" outlineLevel="0" collapsed="false">
      <c r="A869" s="89"/>
      <c r="B869" s="13" t="s">
        <v>3995</v>
      </c>
      <c r="C869" s="89"/>
      <c r="D869" s="89"/>
      <c r="F869" s="88"/>
      <c r="G869" s="13" t="s">
        <v>3129</v>
      </c>
      <c r="H869" s="88"/>
      <c r="J869" s="13" t="n">
        <v>40</v>
      </c>
      <c r="K869" s="13" t="s">
        <v>190</v>
      </c>
    </row>
    <row r="870" customFormat="false" ht="13.5" hidden="false" customHeight="false" outlineLevel="0" collapsed="false">
      <c r="A870" s="89"/>
      <c r="B870" s="13" t="s">
        <v>3996</v>
      </c>
      <c r="C870" s="89"/>
      <c r="D870" s="89"/>
      <c r="F870" s="88"/>
      <c r="G870" s="13" t="s">
        <v>3280</v>
      </c>
      <c r="H870" s="88"/>
      <c r="J870" s="13" t="n">
        <v>40</v>
      </c>
      <c r="K870" s="13" t="s">
        <v>3481</v>
      </c>
    </row>
    <row r="871" customFormat="false" ht="13.5" hidden="false" customHeight="false" outlineLevel="0" collapsed="false">
      <c r="A871" s="89"/>
      <c r="B871" s="13" t="s">
        <v>3997</v>
      </c>
      <c r="C871" s="89"/>
      <c r="D871" s="89"/>
      <c r="F871" s="88"/>
      <c r="G871" s="13" t="s">
        <v>3129</v>
      </c>
      <c r="H871" s="88"/>
      <c r="J871" s="13" t="n">
        <v>40</v>
      </c>
      <c r="K871" s="13" t="s">
        <v>197</v>
      </c>
    </row>
    <row r="872" customFormat="false" ht="13.5" hidden="false" customHeight="false" outlineLevel="0" collapsed="false">
      <c r="A872" s="89"/>
      <c r="B872" s="13" t="s">
        <v>3998</v>
      </c>
      <c r="C872" s="89"/>
      <c r="D872" s="89"/>
      <c r="F872" s="88"/>
      <c r="G872" s="13" t="s">
        <v>3129</v>
      </c>
      <c r="H872" s="88"/>
      <c r="J872" s="13" t="n">
        <v>40</v>
      </c>
      <c r="K872" s="13" t="s">
        <v>197</v>
      </c>
    </row>
    <row r="873" customFormat="false" ht="13.5" hidden="false" customHeight="false" outlineLevel="0" collapsed="false">
      <c r="A873" s="89"/>
      <c r="B873" s="13" t="s">
        <v>3999</v>
      </c>
      <c r="C873" s="89"/>
      <c r="D873" s="89"/>
      <c r="F873" s="88"/>
      <c r="G873" s="13" t="s">
        <v>3129</v>
      </c>
      <c r="H873" s="88"/>
      <c r="J873" s="13" t="n">
        <v>40</v>
      </c>
      <c r="K873" s="13" t="s">
        <v>332</v>
      </c>
    </row>
    <row r="874" customFormat="false" ht="13.5" hidden="false" customHeight="false" outlineLevel="0" collapsed="false">
      <c r="A874" s="89"/>
      <c r="B874" s="13" t="s">
        <v>4000</v>
      </c>
      <c r="C874" s="89"/>
      <c r="D874" s="89"/>
      <c r="F874" s="88"/>
      <c r="G874" s="13" t="s">
        <v>3129</v>
      </c>
      <c r="H874" s="88"/>
      <c r="J874" s="13" t="n">
        <v>40</v>
      </c>
      <c r="K874" s="13" t="s">
        <v>197</v>
      </c>
    </row>
    <row r="875" customFormat="false" ht="13.5" hidden="false" customHeight="false" outlineLevel="0" collapsed="false">
      <c r="A875" s="89"/>
      <c r="B875" s="13" t="s">
        <v>4001</v>
      </c>
      <c r="C875" s="89"/>
      <c r="D875" s="89"/>
      <c r="F875" s="88"/>
      <c r="G875" s="13" t="s">
        <v>3129</v>
      </c>
      <c r="H875" s="88"/>
      <c r="J875" s="13" t="n">
        <v>40</v>
      </c>
      <c r="K875" s="13" t="s">
        <v>197</v>
      </c>
    </row>
    <row r="876" customFormat="false" ht="13.5" hidden="false" customHeight="false" outlineLevel="0" collapsed="false">
      <c r="A876" s="89"/>
      <c r="B876" s="13" t="s">
        <v>4002</v>
      </c>
      <c r="C876" s="89"/>
      <c r="D876" s="89"/>
      <c r="F876" s="88"/>
      <c r="G876" s="13" t="s">
        <v>3129</v>
      </c>
      <c r="H876" s="88"/>
      <c r="J876" s="13" t="n">
        <v>40</v>
      </c>
      <c r="K876" s="13" t="s">
        <v>332</v>
      </c>
    </row>
    <row r="877" customFormat="false" ht="13.5" hidden="false" customHeight="false" outlineLevel="0" collapsed="false">
      <c r="A877" s="89"/>
      <c r="B877" s="13" t="s">
        <v>4003</v>
      </c>
      <c r="C877" s="89"/>
      <c r="D877" s="89"/>
      <c r="F877" s="88"/>
      <c r="G877" s="13" t="s">
        <v>3129</v>
      </c>
      <c r="H877" s="88"/>
      <c r="J877" s="13" t="n">
        <v>40</v>
      </c>
      <c r="K877" s="13" t="s">
        <v>332</v>
      </c>
    </row>
    <row r="878" customFormat="false" ht="13.5" hidden="false" customHeight="false" outlineLevel="0" collapsed="false">
      <c r="A878" s="89"/>
      <c r="B878" s="13" t="s">
        <v>4004</v>
      </c>
      <c r="C878" s="89"/>
      <c r="D878" s="89"/>
      <c r="F878" s="88"/>
      <c r="G878" s="13" t="s">
        <v>3129</v>
      </c>
      <c r="H878" s="88"/>
      <c r="J878" s="13" t="n">
        <v>40</v>
      </c>
      <c r="K878" s="13" t="s">
        <v>195</v>
      </c>
    </row>
    <row r="879" customFormat="false" ht="13.5" hidden="false" customHeight="false" outlineLevel="0" collapsed="false">
      <c r="A879" s="89"/>
      <c r="B879" s="13" t="s">
        <v>4005</v>
      </c>
      <c r="C879" s="89"/>
      <c r="D879" s="89"/>
      <c r="F879" s="88"/>
      <c r="G879" s="13" t="s">
        <v>3129</v>
      </c>
      <c r="H879" s="88"/>
      <c r="J879" s="13" t="n">
        <v>40</v>
      </c>
      <c r="K879" s="13" t="s">
        <v>195</v>
      </c>
    </row>
    <row r="880" customFormat="false" ht="13.5" hidden="false" customHeight="false" outlineLevel="0" collapsed="false">
      <c r="A880" s="89"/>
      <c r="B880" s="13" t="s">
        <v>4006</v>
      </c>
      <c r="C880" s="89"/>
      <c r="D880" s="89"/>
      <c r="F880" s="88"/>
      <c r="G880" s="13" t="s">
        <v>3129</v>
      </c>
      <c r="H880" s="88"/>
      <c r="J880" s="13" t="n">
        <v>40</v>
      </c>
      <c r="K880" s="13" t="s">
        <v>197</v>
      </c>
    </row>
    <row r="881" customFormat="false" ht="13.5" hidden="false" customHeight="false" outlineLevel="0" collapsed="false">
      <c r="A881" s="89"/>
      <c r="B881" s="13" t="s">
        <v>4007</v>
      </c>
      <c r="C881" s="89"/>
      <c r="D881" s="89"/>
      <c r="F881" s="88"/>
      <c r="G881" s="13" t="s">
        <v>3129</v>
      </c>
      <c r="H881" s="88"/>
      <c r="J881" s="13" t="n">
        <v>40</v>
      </c>
      <c r="K881" s="13" t="s">
        <v>332</v>
      </c>
    </row>
    <row r="882" customFormat="false" ht="13.5" hidden="false" customHeight="false" outlineLevel="0" collapsed="false">
      <c r="A882" s="89"/>
      <c r="B882" s="13" t="s">
        <v>4008</v>
      </c>
      <c r="C882" s="89"/>
      <c r="D882" s="89"/>
      <c r="F882" s="88"/>
      <c r="G882" s="13" t="s">
        <v>3129</v>
      </c>
      <c r="H882" s="88"/>
      <c r="J882" s="13" t="n">
        <v>40</v>
      </c>
      <c r="K882" s="13" t="s">
        <v>197</v>
      </c>
    </row>
    <row r="883" customFormat="false" ht="13.5" hidden="false" customHeight="false" outlineLevel="0" collapsed="false">
      <c r="A883" s="89"/>
      <c r="B883" s="13" t="s">
        <v>4009</v>
      </c>
      <c r="C883" s="89"/>
      <c r="D883" s="89"/>
      <c r="F883" s="88"/>
      <c r="G883" s="13" t="s">
        <v>3129</v>
      </c>
      <c r="H883" s="88"/>
      <c r="J883" s="13" t="n">
        <v>40</v>
      </c>
      <c r="K883" s="13" t="s">
        <v>197</v>
      </c>
    </row>
    <row r="884" customFormat="false" ht="13.5" hidden="false" customHeight="false" outlineLevel="0" collapsed="false">
      <c r="A884" s="89"/>
      <c r="B884" s="13" t="s">
        <v>4010</v>
      </c>
      <c r="C884" s="89"/>
      <c r="D884" s="89"/>
      <c r="F884" s="88"/>
      <c r="G884" s="13" t="s">
        <v>3129</v>
      </c>
      <c r="H884" s="88"/>
      <c r="J884" s="13" t="n">
        <v>40</v>
      </c>
      <c r="K884" s="13" t="s">
        <v>197</v>
      </c>
    </row>
    <row r="885" customFormat="false" ht="13.5" hidden="false" customHeight="false" outlineLevel="0" collapsed="false">
      <c r="A885" s="89"/>
      <c r="B885" s="13" t="s">
        <v>4011</v>
      </c>
      <c r="C885" s="89"/>
      <c r="D885" s="89"/>
      <c r="F885" s="88"/>
      <c r="G885" s="13" t="s">
        <v>3129</v>
      </c>
      <c r="H885" s="88"/>
      <c r="J885" s="13" t="n">
        <v>40</v>
      </c>
      <c r="K885" s="13" t="s">
        <v>3133</v>
      </c>
    </row>
    <row r="886" customFormat="false" ht="13.5" hidden="false" customHeight="false" outlineLevel="0" collapsed="false">
      <c r="A886" s="89"/>
      <c r="B886" s="13" t="s">
        <v>4012</v>
      </c>
      <c r="C886" s="89"/>
      <c r="D886" s="89"/>
      <c r="F886" s="88"/>
      <c r="G886" s="13" t="s">
        <v>3129</v>
      </c>
      <c r="H886" s="88"/>
      <c r="J886" s="13" t="n">
        <v>40</v>
      </c>
      <c r="K886" s="13" t="s">
        <v>332</v>
      </c>
    </row>
    <row r="887" customFormat="false" ht="13.5" hidden="false" customHeight="false" outlineLevel="0" collapsed="false">
      <c r="A887" s="89"/>
      <c r="B887" s="13" t="s">
        <v>4013</v>
      </c>
      <c r="C887" s="89"/>
      <c r="D887" s="89"/>
      <c r="F887" s="88"/>
      <c r="G887" s="13" t="s">
        <v>3129</v>
      </c>
      <c r="H887" s="88"/>
      <c r="J887" s="13" t="n">
        <v>40</v>
      </c>
      <c r="K887" s="13" t="s">
        <v>332</v>
      </c>
    </row>
    <row r="888" customFormat="false" ht="13.5" hidden="false" customHeight="false" outlineLevel="0" collapsed="false">
      <c r="A888" s="89"/>
      <c r="B888" s="13" t="s">
        <v>4014</v>
      </c>
      <c r="C888" s="89"/>
      <c r="D888" s="89"/>
      <c r="F888" s="88"/>
      <c r="G888" s="13" t="s">
        <v>3129</v>
      </c>
      <c r="H888" s="88"/>
      <c r="J888" s="13" t="n">
        <v>40</v>
      </c>
      <c r="K888" s="13" t="s">
        <v>195</v>
      </c>
    </row>
    <row r="889" customFormat="false" ht="13.5" hidden="false" customHeight="false" outlineLevel="0" collapsed="false">
      <c r="A889" s="89"/>
      <c r="B889" s="13" t="s">
        <v>4015</v>
      </c>
      <c r="C889" s="89"/>
      <c r="D889" s="89"/>
      <c r="F889" s="88"/>
      <c r="G889" s="13" t="s">
        <v>3129</v>
      </c>
      <c r="H889" s="88"/>
      <c r="J889" s="13" t="n">
        <v>40</v>
      </c>
      <c r="K889" s="13" t="s">
        <v>332</v>
      </c>
    </row>
    <row r="890" customFormat="false" ht="13.5" hidden="false" customHeight="false" outlineLevel="0" collapsed="false">
      <c r="A890" s="89"/>
      <c r="B890" s="13" t="s">
        <v>4016</v>
      </c>
      <c r="C890" s="89"/>
      <c r="D890" s="89"/>
      <c r="F890" s="88"/>
      <c r="G890" s="13" t="s">
        <v>3129</v>
      </c>
      <c r="H890" s="88"/>
      <c r="J890" s="13" t="n">
        <v>40</v>
      </c>
      <c r="K890" s="13" t="s">
        <v>332</v>
      </c>
    </row>
    <row r="891" customFormat="false" ht="13.5" hidden="false" customHeight="false" outlineLevel="0" collapsed="false">
      <c r="A891" s="89"/>
      <c r="B891" s="13" t="s">
        <v>4017</v>
      </c>
      <c r="C891" s="89"/>
      <c r="D891" s="89"/>
      <c r="F891" s="88"/>
      <c r="G891" s="13" t="s">
        <v>3129</v>
      </c>
      <c r="H891" s="88"/>
      <c r="J891" s="13" t="n">
        <v>40</v>
      </c>
      <c r="K891" s="13" t="s">
        <v>197</v>
      </c>
    </row>
    <row r="892" customFormat="false" ht="13.5" hidden="false" customHeight="false" outlineLevel="0" collapsed="false">
      <c r="A892" s="89"/>
      <c r="B892" s="13" t="s">
        <v>4018</v>
      </c>
      <c r="C892" s="89"/>
      <c r="D892" s="89"/>
      <c r="F892" s="88"/>
      <c r="G892" s="13" t="s">
        <v>3129</v>
      </c>
      <c r="H892" s="88"/>
      <c r="J892" s="13" t="n">
        <v>40</v>
      </c>
      <c r="K892" s="13" t="s">
        <v>195</v>
      </c>
    </row>
    <row r="893" customFormat="false" ht="13.5" hidden="false" customHeight="false" outlineLevel="0" collapsed="false">
      <c r="A893" s="89"/>
      <c r="B893" s="13" t="s">
        <v>4019</v>
      </c>
      <c r="C893" s="89"/>
      <c r="D893" s="89"/>
      <c r="F893" s="88"/>
      <c r="G893" s="13" t="s">
        <v>3129</v>
      </c>
      <c r="H893" s="88"/>
      <c r="J893" s="13" t="n">
        <v>40</v>
      </c>
      <c r="K893" s="13" t="s">
        <v>332</v>
      </c>
    </row>
    <row r="894" customFormat="false" ht="13.5" hidden="false" customHeight="false" outlineLevel="0" collapsed="false">
      <c r="A894" s="89"/>
      <c r="B894" s="13" t="s">
        <v>4020</v>
      </c>
      <c r="C894" s="89"/>
      <c r="D894" s="89"/>
      <c r="F894" s="88"/>
      <c r="G894" s="13" t="s">
        <v>3129</v>
      </c>
      <c r="H894" s="88"/>
      <c r="J894" s="13" t="n">
        <v>40</v>
      </c>
      <c r="K894" s="13" t="s">
        <v>197</v>
      </c>
    </row>
    <row r="895" customFormat="false" ht="13.5" hidden="false" customHeight="false" outlineLevel="0" collapsed="false">
      <c r="A895" s="89"/>
      <c r="B895" s="13" t="s">
        <v>4021</v>
      </c>
      <c r="C895" s="89"/>
      <c r="D895" s="89"/>
      <c r="F895" s="88"/>
      <c r="G895" s="13" t="s">
        <v>3129</v>
      </c>
      <c r="H895" s="88"/>
      <c r="J895" s="13" t="n">
        <v>40</v>
      </c>
      <c r="K895" s="13" t="s">
        <v>195</v>
      </c>
    </row>
    <row r="896" customFormat="false" ht="13.5" hidden="false" customHeight="false" outlineLevel="0" collapsed="false">
      <c r="A896" s="89"/>
      <c r="B896" s="13" t="s">
        <v>4022</v>
      </c>
      <c r="C896" s="89"/>
      <c r="D896" s="89"/>
      <c r="F896" s="88"/>
      <c r="G896" s="13" t="s">
        <v>3129</v>
      </c>
      <c r="H896" s="88"/>
      <c r="J896" s="13" t="n">
        <v>40</v>
      </c>
      <c r="K896" s="13" t="s">
        <v>197</v>
      </c>
    </row>
    <row r="897" customFormat="false" ht="13.5" hidden="false" customHeight="false" outlineLevel="0" collapsed="false">
      <c r="A897" s="89"/>
      <c r="B897" s="13" t="s">
        <v>4023</v>
      </c>
      <c r="C897" s="89"/>
      <c r="D897" s="89"/>
      <c r="F897" s="88"/>
      <c r="G897" s="13" t="s">
        <v>3129</v>
      </c>
      <c r="H897" s="88"/>
      <c r="J897" s="13" t="n">
        <v>40</v>
      </c>
      <c r="K897" s="13" t="s">
        <v>332</v>
      </c>
    </row>
    <row r="898" customFormat="false" ht="13.5" hidden="false" customHeight="false" outlineLevel="0" collapsed="false">
      <c r="A898" s="89"/>
      <c r="B898" s="13" t="s">
        <v>4024</v>
      </c>
      <c r="C898" s="89"/>
      <c r="D898" s="89"/>
      <c r="F898" s="88"/>
      <c r="G898" s="13" t="s">
        <v>3129</v>
      </c>
      <c r="H898" s="88"/>
      <c r="J898" s="13" t="n">
        <v>40</v>
      </c>
      <c r="K898" s="13" t="s">
        <v>195</v>
      </c>
    </row>
    <row r="899" customFormat="false" ht="13.5" hidden="false" customHeight="false" outlineLevel="0" collapsed="false">
      <c r="A899" s="89"/>
      <c r="B899" s="13" t="s">
        <v>4025</v>
      </c>
      <c r="C899" s="89"/>
      <c r="D899" s="89"/>
      <c r="F899" s="88"/>
      <c r="G899" s="13" t="s">
        <v>3129</v>
      </c>
      <c r="H899" s="88"/>
      <c r="J899" s="13" t="n">
        <v>40</v>
      </c>
      <c r="K899" s="13" t="s">
        <v>3133</v>
      </c>
    </row>
    <row r="900" customFormat="false" ht="13.5" hidden="false" customHeight="false" outlineLevel="0" collapsed="false">
      <c r="A900" s="89"/>
      <c r="B900" s="13" t="s">
        <v>4026</v>
      </c>
      <c r="C900" s="89"/>
      <c r="D900" s="89"/>
      <c r="F900" s="88"/>
      <c r="G900" s="13" t="s">
        <v>3129</v>
      </c>
      <c r="H900" s="88"/>
      <c r="J900" s="13" t="n">
        <v>40</v>
      </c>
      <c r="K900" s="13" t="s">
        <v>3133</v>
      </c>
    </row>
    <row r="901" customFormat="false" ht="13.5" hidden="false" customHeight="false" outlineLevel="0" collapsed="false">
      <c r="A901" s="89"/>
      <c r="B901" s="13" t="s">
        <v>4027</v>
      </c>
      <c r="C901" s="89"/>
      <c r="D901" s="89"/>
      <c r="F901" s="88"/>
      <c r="G901" s="13" t="s">
        <v>3129</v>
      </c>
      <c r="H901" s="88"/>
      <c r="J901" s="13" t="n">
        <v>40</v>
      </c>
      <c r="K901" s="13" t="s">
        <v>197</v>
      </c>
    </row>
    <row r="902" customFormat="false" ht="13.5" hidden="false" customHeight="false" outlineLevel="0" collapsed="false">
      <c r="A902" s="89"/>
      <c r="B902" s="13" t="s">
        <v>4028</v>
      </c>
      <c r="C902" s="89"/>
      <c r="D902" s="89"/>
      <c r="F902" s="88"/>
      <c r="G902" s="13" t="s">
        <v>3129</v>
      </c>
      <c r="H902" s="88"/>
      <c r="J902" s="13" t="n">
        <v>40</v>
      </c>
      <c r="K902" s="13" t="s">
        <v>197</v>
      </c>
    </row>
    <row r="903" customFormat="false" ht="13.5" hidden="false" customHeight="false" outlineLevel="0" collapsed="false">
      <c r="A903" s="89"/>
      <c r="B903" s="13" t="s">
        <v>4029</v>
      </c>
      <c r="C903" s="89"/>
      <c r="D903" s="89"/>
      <c r="F903" s="88"/>
      <c r="G903" s="13" t="s">
        <v>3129</v>
      </c>
      <c r="H903" s="88"/>
      <c r="J903" s="13" t="n">
        <v>40</v>
      </c>
      <c r="K903" s="13" t="s">
        <v>197</v>
      </c>
    </row>
    <row r="904" customFormat="false" ht="13.5" hidden="false" customHeight="false" outlineLevel="0" collapsed="false">
      <c r="A904" s="89"/>
      <c r="B904" s="13" t="s">
        <v>4030</v>
      </c>
      <c r="C904" s="89"/>
      <c r="D904" s="89"/>
      <c r="F904" s="88"/>
      <c r="G904" s="13" t="s">
        <v>3129</v>
      </c>
      <c r="H904" s="88"/>
      <c r="J904" s="13" t="n">
        <v>24</v>
      </c>
      <c r="K904" s="13" t="s">
        <v>197</v>
      </c>
    </row>
    <row r="905" customFormat="false" ht="13.5" hidden="false" customHeight="false" outlineLevel="0" collapsed="false">
      <c r="A905" s="89"/>
      <c r="B905" s="13" t="s">
        <v>4031</v>
      </c>
      <c r="C905" s="89"/>
      <c r="D905" s="89"/>
      <c r="F905" s="88"/>
      <c r="G905" s="13" t="s">
        <v>3129</v>
      </c>
      <c r="H905" s="88"/>
      <c r="J905" s="13" t="n">
        <v>40</v>
      </c>
      <c r="K905" s="13" t="s">
        <v>197</v>
      </c>
    </row>
    <row r="906" customFormat="false" ht="13.5" hidden="false" customHeight="false" outlineLevel="0" collapsed="false">
      <c r="A906" s="89"/>
      <c r="B906" s="13" t="s">
        <v>4032</v>
      </c>
      <c r="C906" s="89"/>
      <c r="D906" s="89"/>
      <c r="F906" s="88"/>
      <c r="G906" s="13" t="s">
        <v>3129</v>
      </c>
      <c r="H906" s="88"/>
      <c r="J906" s="13" t="n">
        <v>40</v>
      </c>
      <c r="K906" s="13" t="s">
        <v>195</v>
      </c>
    </row>
    <row r="907" customFormat="false" ht="13.5" hidden="false" customHeight="false" outlineLevel="0" collapsed="false">
      <c r="A907" s="89"/>
      <c r="B907" s="13" t="s">
        <v>4033</v>
      </c>
      <c r="C907" s="89"/>
      <c r="D907" s="89"/>
      <c r="F907" s="88"/>
      <c r="G907" s="13" t="s">
        <v>3129</v>
      </c>
      <c r="H907" s="88"/>
      <c r="J907" s="13" t="n">
        <v>40</v>
      </c>
      <c r="K907" s="13" t="s">
        <v>195</v>
      </c>
    </row>
    <row r="908" customFormat="false" ht="13.5" hidden="false" customHeight="false" outlineLevel="0" collapsed="false">
      <c r="A908" s="89"/>
      <c r="B908" s="13" t="s">
        <v>4034</v>
      </c>
      <c r="C908" s="89"/>
      <c r="D908" s="89"/>
      <c r="F908" s="88"/>
      <c r="G908" s="13" t="s">
        <v>3129</v>
      </c>
      <c r="H908" s="88"/>
      <c r="J908" s="13" t="n">
        <v>40</v>
      </c>
      <c r="K908" s="13" t="s">
        <v>195</v>
      </c>
    </row>
    <row r="909" customFormat="false" ht="13.5" hidden="false" customHeight="false" outlineLevel="0" collapsed="false">
      <c r="A909" s="89"/>
      <c r="B909" s="13" t="s">
        <v>4035</v>
      </c>
      <c r="C909" s="89"/>
      <c r="D909" s="89"/>
      <c r="F909" s="88"/>
      <c r="G909" s="13" t="s">
        <v>3129</v>
      </c>
      <c r="H909" s="88"/>
      <c r="J909" s="13" t="n">
        <v>40</v>
      </c>
      <c r="K909" s="13" t="s">
        <v>332</v>
      </c>
    </row>
    <row r="910" customFormat="false" ht="13.5" hidden="false" customHeight="false" outlineLevel="0" collapsed="false">
      <c r="A910" s="89"/>
      <c r="B910" s="13" t="s">
        <v>4036</v>
      </c>
      <c r="C910" s="89"/>
      <c r="D910" s="89"/>
      <c r="F910" s="88"/>
      <c r="G910" s="13" t="s">
        <v>3129</v>
      </c>
      <c r="H910" s="88"/>
      <c r="J910" s="13" t="n">
        <v>40</v>
      </c>
      <c r="K910" s="13" t="s">
        <v>195</v>
      </c>
    </row>
    <row r="911" customFormat="false" ht="13.5" hidden="false" customHeight="false" outlineLevel="0" collapsed="false">
      <c r="A911" s="89"/>
      <c r="B911" s="13" t="s">
        <v>4037</v>
      </c>
      <c r="C911" s="89"/>
      <c r="D911" s="89"/>
      <c r="F911" s="88"/>
      <c r="G911" s="13" t="s">
        <v>3129</v>
      </c>
      <c r="H911" s="88"/>
      <c r="J911" s="13" t="n">
        <v>40</v>
      </c>
      <c r="K911" s="13" t="s">
        <v>195</v>
      </c>
    </row>
    <row r="912" customFormat="false" ht="13.5" hidden="false" customHeight="false" outlineLevel="0" collapsed="false">
      <c r="A912" s="89"/>
      <c r="B912" s="13" t="s">
        <v>4038</v>
      </c>
      <c r="C912" s="89"/>
      <c r="D912" s="89"/>
      <c r="F912" s="88"/>
      <c r="G912" s="13" t="s">
        <v>3129</v>
      </c>
      <c r="H912" s="88"/>
      <c r="J912" s="13" t="n">
        <v>40</v>
      </c>
      <c r="K912" s="13" t="s">
        <v>195</v>
      </c>
    </row>
    <row r="913" customFormat="false" ht="13.5" hidden="false" customHeight="false" outlineLevel="0" collapsed="false">
      <c r="A913" s="89"/>
      <c r="B913" s="13" t="s">
        <v>4039</v>
      </c>
      <c r="C913" s="89"/>
      <c r="D913" s="89"/>
      <c r="F913" s="88"/>
      <c r="G913" s="13" t="s">
        <v>3129</v>
      </c>
      <c r="H913" s="88"/>
      <c r="J913" s="13" t="n">
        <v>40</v>
      </c>
      <c r="K913" s="13" t="s">
        <v>3145</v>
      </c>
    </row>
    <row r="914" customFormat="false" ht="13.5" hidden="false" customHeight="false" outlineLevel="0" collapsed="false">
      <c r="A914" s="89"/>
      <c r="B914" s="13" t="s">
        <v>4040</v>
      </c>
      <c r="C914" s="89"/>
      <c r="D914" s="89"/>
      <c r="F914" s="88"/>
      <c r="G914" s="13" t="s">
        <v>3129</v>
      </c>
      <c r="H914" s="88"/>
      <c r="J914" s="13" t="n">
        <v>40</v>
      </c>
      <c r="K914" s="13" t="s">
        <v>195</v>
      </c>
    </row>
    <row r="915" customFormat="false" ht="13.5" hidden="false" customHeight="false" outlineLevel="0" collapsed="false">
      <c r="A915" s="89"/>
      <c r="B915" s="13" t="s">
        <v>4041</v>
      </c>
      <c r="C915" s="89"/>
      <c r="D915" s="89"/>
      <c r="F915" s="88"/>
      <c r="G915" s="13" t="s">
        <v>3129</v>
      </c>
      <c r="H915" s="88"/>
      <c r="J915" s="13" t="n">
        <v>40</v>
      </c>
      <c r="K915" s="13" t="s">
        <v>332</v>
      </c>
    </row>
    <row r="916" customFormat="false" ht="13.5" hidden="false" customHeight="false" outlineLevel="0" collapsed="false">
      <c r="A916" s="89"/>
      <c r="B916" s="13" t="s">
        <v>4042</v>
      </c>
      <c r="C916" s="89"/>
      <c r="D916" s="89"/>
      <c r="F916" s="88"/>
      <c r="G916" s="13" t="s">
        <v>3129</v>
      </c>
      <c r="H916" s="88"/>
      <c r="J916" s="13" t="n">
        <v>40</v>
      </c>
      <c r="K916" s="13" t="s">
        <v>195</v>
      </c>
    </row>
    <row r="917" customFormat="false" ht="13.5" hidden="false" customHeight="false" outlineLevel="0" collapsed="false">
      <c r="A917" s="89"/>
      <c r="B917" s="13" t="s">
        <v>4043</v>
      </c>
      <c r="C917" s="89"/>
      <c r="D917" s="89"/>
      <c r="F917" s="88"/>
      <c r="G917" s="13" t="s">
        <v>3129</v>
      </c>
      <c r="H917" s="88"/>
      <c r="J917" s="13" t="n">
        <v>40</v>
      </c>
      <c r="K917" s="13" t="s">
        <v>332</v>
      </c>
    </row>
    <row r="918" customFormat="false" ht="13.5" hidden="false" customHeight="false" outlineLevel="0" collapsed="false">
      <c r="A918" s="89"/>
      <c r="B918" s="13" t="s">
        <v>4044</v>
      </c>
      <c r="C918" s="89"/>
      <c r="D918" s="89"/>
      <c r="F918" s="88"/>
      <c r="G918" s="13" t="s">
        <v>3280</v>
      </c>
      <c r="H918" s="88"/>
      <c r="J918" s="13" t="n">
        <v>40</v>
      </c>
      <c r="K918" s="13" t="s">
        <v>332</v>
      </c>
    </row>
    <row r="919" customFormat="false" ht="13.5" hidden="false" customHeight="false" outlineLevel="0" collapsed="false">
      <c r="A919" s="89"/>
      <c r="B919" s="13" t="s">
        <v>4045</v>
      </c>
      <c r="C919" s="89"/>
      <c r="D919" s="89"/>
      <c r="F919" s="88"/>
      <c r="G919" s="13" t="s">
        <v>3129</v>
      </c>
      <c r="H919" s="88"/>
      <c r="J919" s="13" t="n">
        <v>40</v>
      </c>
      <c r="K919" s="13" t="s">
        <v>3145</v>
      </c>
    </row>
    <row r="920" customFormat="false" ht="13.5" hidden="false" customHeight="false" outlineLevel="0" collapsed="false">
      <c r="A920" s="89"/>
      <c r="B920" s="13" t="s">
        <v>4046</v>
      </c>
      <c r="C920" s="89"/>
      <c r="D920" s="89"/>
      <c r="F920" s="88"/>
      <c r="G920" s="13" t="s">
        <v>3129</v>
      </c>
      <c r="H920" s="88"/>
      <c r="J920" s="13" t="n">
        <v>40</v>
      </c>
      <c r="K920" s="13" t="s">
        <v>197</v>
      </c>
    </row>
    <row r="921" customFormat="false" ht="13.5" hidden="false" customHeight="false" outlineLevel="0" collapsed="false">
      <c r="A921" s="89"/>
      <c r="B921" s="13" t="s">
        <v>4047</v>
      </c>
      <c r="C921" s="89"/>
      <c r="D921" s="89"/>
      <c r="F921" s="88"/>
      <c r="G921" s="13" t="s">
        <v>3129</v>
      </c>
      <c r="H921" s="88"/>
      <c r="J921" s="13" t="n">
        <v>40</v>
      </c>
      <c r="K921" s="13" t="s">
        <v>197</v>
      </c>
    </row>
    <row r="922" customFormat="false" ht="13.5" hidden="false" customHeight="false" outlineLevel="0" collapsed="false">
      <c r="A922" s="89"/>
      <c r="B922" s="13" t="s">
        <v>4048</v>
      </c>
      <c r="C922" s="89"/>
      <c r="D922" s="89"/>
      <c r="F922" s="88"/>
      <c r="G922" s="13" t="s">
        <v>3129</v>
      </c>
      <c r="H922" s="88"/>
      <c r="J922" s="13" t="n">
        <v>40</v>
      </c>
      <c r="K922" s="13" t="s">
        <v>197</v>
      </c>
    </row>
    <row r="923" customFormat="false" ht="13.5" hidden="false" customHeight="false" outlineLevel="0" collapsed="false">
      <c r="A923" s="89"/>
      <c r="B923" s="13" t="s">
        <v>4049</v>
      </c>
      <c r="C923" s="89"/>
      <c r="D923" s="89"/>
      <c r="F923" s="88"/>
      <c r="G923" s="13" t="s">
        <v>3129</v>
      </c>
      <c r="H923" s="88"/>
      <c r="J923" s="13" t="n">
        <v>40</v>
      </c>
      <c r="K923" s="13" t="s">
        <v>197</v>
      </c>
    </row>
    <row r="924" customFormat="false" ht="13.5" hidden="false" customHeight="false" outlineLevel="0" collapsed="false">
      <c r="A924" s="89"/>
      <c r="B924" s="13" t="s">
        <v>4050</v>
      </c>
      <c r="C924" s="89"/>
      <c r="D924" s="89"/>
      <c r="F924" s="88"/>
      <c r="G924" s="13" t="s">
        <v>3129</v>
      </c>
      <c r="H924" s="88"/>
      <c r="J924" s="13" t="n">
        <v>40</v>
      </c>
      <c r="K924" s="13" t="s">
        <v>197</v>
      </c>
    </row>
    <row r="925" customFormat="false" ht="13.5" hidden="false" customHeight="false" outlineLevel="0" collapsed="false">
      <c r="A925" s="89"/>
      <c r="B925" s="13" t="s">
        <v>4051</v>
      </c>
      <c r="C925" s="89"/>
      <c r="D925" s="89"/>
      <c r="F925" s="88"/>
      <c r="G925" s="13" t="s">
        <v>3129</v>
      </c>
      <c r="H925" s="88"/>
      <c r="J925" s="13" t="n">
        <v>40</v>
      </c>
      <c r="K925" s="13" t="s">
        <v>197</v>
      </c>
    </row>
    <row r="926" customFormat="false" ht="13.5" hidden="false" customHeight="false" outlineLevel="0" collapsed="false">
      <c r="A926" s="89"/>
      <c r="B926" s="13" t="s">
        <v>4052</v>
      </c>
      <c r="C926" s="89"/>
      <c r="D926" s="89"/>
      <c r="F926" s="88"/>
      <c r="G926" s="13" t="s">
        <v>3129</v>
      </c>
      <c r="H926" s="88"/>
      <c r="J926" s="13" t="n">
        <v>40</v>
      </c>
      <c r="K926" s="13" t="s">
        <v>197</v>
      </c>
    </row>
    <row r="927" customFormat="false" ht="13.5" hidden="false" customHeight="false" outlineLevel="0" collapsed="false">
      <c r="A927" s="89"/>
      <c r="B927" s="13" t="s">
        <v>4053</v>
      </c>
      <c r="C927" s="89"/>
      <c r="D927" s="89"/>
      <c r="F927" s="88"/>
      <c r="G927" s="13" t="s">
        <v>3129</v>
      </c>
      <c r="H927" s="88"/>
      <c r="J927" s="13" t="n">
        <v>40</v>
      </c>
      <c r="K927" s="13" t="s">
        <v>3145</v>
      </c>
    </row>
    <row r="928" customFormat="false" ht="13.5" hidden="false" customHeight="false" outlineLevel="0" collapsed="false">
      <c r="A928" s="89"/>
      <c r="B928" s="13" t="s">
        <v>4054</v>
      </c>
      <c r="C928" s="89"/>
      <c r="D928" s="89"/>
      <c r="F928" s="88"/>
      <c r="G928" s="13" t="s">
        <v>3129</v>
      </c>
      <c r="H928" s="88"/>
      <c r="J928" s="13" t="n">
        <v>40</v>
      </c>
      <c r="K928" s="13" t="s">
        <v>332</v>
      </c>
    </row>
    <row r="929" customFormat="false" ht="13.5" hidden="false" customHeight="false" outlineLevel="0" collapsed="false">
      <c r="A929" s="89"/>
      <c r="B929" s="13" t="s">
        <v>4055</v>
      </c>
      <c r="C929" s="89"/>
      <c r="D929" s="89"/>
      <c r="F929" s="88"/>
      <c r="G929" s="13" t="s">
        <v>3129</v>
      </c>
      <c r="H929" s="88"/>
      <c r="J929" s="13" t="n">
        <v>40</v>
      </c>
      <c r="K929" s="13" t="s">
        <v>195</v>
      </c>
    </row>
    <row r="930" customFormat="false" ht="13.5" hidden="false" customHeight="false" outlineLevel="0" collapsed="false">
      <c r="A930" s="89"/>
      <c r="B930" s="13" t="s">
        <v>4056</v>
      </c>
      <c r="C930" s="89"/>
      <c r="D930" s="89"/>
      <c r="F930" s="88"/>
      <c r="G930" s="13" t="s">
        <v>3129</v>
      </c>
      <c r="H930" s="88"/>
      <c r="J930" s="13" t="n">
        <v>40</v>
      </c>
      <c r="K930" s="13" t="s">
        <v>197</v>
      </c>
    </row>
    <row r="931" customFormat="false" ht="13.5" hidden="false" customHeight="false" outlineLevel="0" collapsed="false">
      <c r="A931" s="89"/>
      <c r="B931" s="13" t="s">
        <v>4057</v>
      </c>
      <c r="C931" s="89"/>
      <c r="D931" s="89"/>
      <c r="F931" s="88"/>
      <c r="G931" s="13" t="s">
        <v>3129</v>
      </c>
      <c r="H931" s="88"/>
      <c r="J931" s="13" t="n">
        <v>40</v>
      </c>
      <c r="K931" s="13" t="s">
        <v>197</v>
      </c>
    </row>
    <row r="932" customFormat="false" ht="13.5" hidden="false" customHeight="false" outlineLevel="0" collapsed="false">
      <c r="A932" s="89"/>
      <c r="B932" s="13" t="s">
        <v>4058</v>
      </c>
      <c r="C932" s="89"/>
      <c r="D932" s="89"/>
      <c r="F932" s="88"/>
      <c r="G932" s="13" t="s">
        <v>3129</v>
      </c>
      <c r="H932" s="88"/>
      <c r="J932" s="13" t="n">
        <v>40</v>
      </c>
      <c r="K932" s="13" t="s">
        <v>3145</v>
      </c>
    </row>
    <row r="933" customFormat="false" ht="13.5" hidden="false" customHeight="false" outlineLevel="0" collapsed="false">
      <c r="A933" s="89"/>
      <c r="B933" s="13" t="s">
        <v>4059</v>
      </c>
      <c r="C933" s="89"/>
      <c r="D933" s="89"/>
      <c r="F933" s="88"/>
      <c r="G933" s="13" t="s">
        <v>3129</v>
      </c>
      <c r="H933" s="88"/>
      <c r="J933" s="13" t="n">
        <v>40</v>
      </c>
      <c r="K933" s="13" t="s">
        <v>3133</v>
      </c>
    </row>
    <row r="934" customFormat="false" ht="13.5" hidden="false" customHeight="false" outlineLevel="0" collapsed="false">
      <c r="A934" s="89"/>
      <c r="B934" s="13" t="s">
        <v>4060</v>
      </c>
      <c r="C934" s="89"/>
      <c r="D934" s="89"/>
      <c r="F934" s="88"/>
      <c r="G934" s="13" t="s">
        <v>3129</v>
      </c>
      <c r="H934" s="88"/>
      <c r="J934" s="13" t="n">
        <v>40</v>
      </c>
      <c r="K934" s="13" t="s">
        <v>197</v>
      </c>
    </row>
    <row r="935" customFormat="false" ht="13.5" hidden="false" customHeight="false" outlineLevel="0" collapsed="false">
      <c r="A935" s="89"/>
      <c r="B935" s="13" t="s">
        <v>4061</v>
      </c>
      <c r="C935" s="89"/>
      <c r="D935" s="89"/>
      <c r="F935" s="88"/>
      <c r="G935" s="13" t="s">
        <v>3129</v>
      </c>
      <c r="H935" s="88"/>
      <c r="J935" s="13" t="n">
        <v>40</v>
      </c>
      <c r="K935" s="13" t="s">
        <v>197</v>
      </c>
    </row>
    <row r="936" customFormat="false" ht="13.5" hidden="false" customHeight="false" outlineLevel="0" collapsed="false">
      <c r="A936" s="89"/>
      <c r="B936" s="13" t="s">
        <v>4062</v>
      </c>
      <c r="C936" s="89"/>
      <c r="D936" s="89"/>
      <c r="F936" s="88"/>
      <c r="G936" s="13" t="s">
        <v>3129</v>
      </c>
      <c r="H936" s="88"/>
      <c r="J936" s="13" t="n">
        <v>40</v>
      </c>
      <c r="K936" s="13" t="s">
        <v>197</v>
      </c>
    </row>
    <row r="937" customFormat="false" ht="13.5" hidden="false" customHeight="false" outlineLevel="0" collapsed="false">
      <c r="A937" s="89"/>
      <c r="B937" s="13" t="s">
        <v>4063</v>
      </c>
      <c r="C937" s="89"/>
      <c r="D937" s="89"/>
      <c r="F937" s="88"/>
      <c r="G937" s="13" t="s">
        <v>3129</v>
      </c>
      <c r="H937" s="88"/>
      <c r="J937" s="13" t="n">
        <v>40</v>
      </c>
      <c r="K937" s="13" t="s">
        <v>3133</v>
      </c>
    </row>
    <row r="938" customFormat="false" ht="13.5" hidden="false" customHeight="false" outlineLevel="0" collapsed="false">
      <c r="A938" s="89"/>
      <c r="B938" s="13" t="s">
        <v>4064</v>
      </c>
      <c r="C938" s="89"/>
      <c r="D938" s="89"/>
      <c r="F938" s="88"/>
      <c r="G938" s="13" t="s">
        <v>3129</v>
      </c>
      <c r="H938" s="88"/>
      <c r="J938" s="13" t="n">
        <v>40</v>
      </c>
      <c r="K938" s="13" t="s">
        <v>197</v>
      </c>
    </row>
    <row r="939" customFormat="false" ht="13.5" hidden="false" customHeight="false" outlineLevel="0" collapsed="false">
      <c r="A939" s="89"/>
      <c r="B939" s="13" t="s">
        <v>4065</v>
      </c>
      <c r="C939" s="89"/>
      <c r="D939" s="89"/>
      <c r="F939" s="88"/>
      <c r="G939" s="13" t="s">
        <v>3129</v>
      </c>
      <c r="H939" s="88"/>
      <c r="J939" s="13" t="n">
        <v>40</v>
      </c>
      <c r="K939" s="13" t="s">
        <v>332</v>
      </c>
    </row>
    <row r="940" customFormat="false" ht="13.5" hidden="false" customHeight="false" outlineLevel="0" collapsed="false">
      <c r="A940" s="89"/>
      <c r="B940" s="13" t="s">
        <v>4066</v>
      </c>
      <c r="C940" s="89"/>
      <c r="D940" s="89"/>
      <c r="F940" s="88"/>
      <c r="G940" s="13" t="s">
        <v>3129</v>
      </c>
      <c r="H940" s="88"/>
      <c r="J940" s="13" t="n">
        <v>40</v>
      </c>
      <c r="K940" s="13" t="s">
        <v>3133</v>
      </c>
    </row>
    <row r="941" customFormat="false" ht="13.5" hidden="false" customHeight="false" outlineLevel="0" collapsed="false">
      <c r="A941" s="89"/>
      <c r="B941" s="13" t="s">
        <v>4067</v>
      </c>
      <c r="C941" s="89"/>
      <c r="D941" s="89"/>
      <c r="F941" s="88"/>
      <c r="G941" s="13" t="s">
        <v>3129</v>
      </c>
      <c r="H941" s="88"/>
      <c r="J941" s="13" t="n">
        <v>40</v>
      </c>
      <c r="K941" s="13" t="s">
        <v>3133</v>
      </c>
    </row>
    <row r="942" customFormat="false" ht="13.5" hidden="false" customHeight="false" outlineLevel="0" collapsed="false">
      <c r="A942" s="89"/>
      <c r="B942" s="13" t="s">
        <v>4068</v>
      </c>
      <c r="C942" s="89"/>
      <c r="D942" s="89"/>
      <c r="F942" s="88"/>
      <c r="G942" s="13" t="s">
        <v>3129</v>
      </c>
      <c r="H942" s="88"/>
      <c r="J942" s="13" t="n">
        <v>40</v>
      </c>
      <c r="K942" s="13" t="s">
        <v>197</v>
      </c>
    </row>
    <row r="943" customFormat="false" ht="13.5" hidden="false" customHeight="false" outlineLevel="0" collapsed="false">
      <c r="A943" s="89"/>
      <c r="B943" s="13" t="s">
        <v>4069</v>
      </c>
      <c r="C943" s="89"/>
      <c r="D943" s="89"/>
      <c r="F943" s="88"/>
      <c r="G943" s="13" t="s">
        <v>3129</v>
      </c>
      <c r="H943" s="88"/>
      <c r="J943" s="13" t="n">
        <v>40</v>
      </c>
      <c r="K943" s="13" t="s">
        <v>197</v>
      </c>
    </row>
    <row r="944" customFormat="false" ht="13.5" hidden="false" customHeight="false" outlineLevel="0" collapsed="false">
      <c r="A944" s="89"/>
      <c r="B944" s="13" t="s">
        <v>4070</v>
      </c>
      <c r="C944" s="89"/>
      <c r="D944" s="89"/>
      <c r="F944" s="88"/>
      <c r="G944" s="13" t="s">
        <v>3129</v>
      </c>
      <c r="H944" s="88"/>
      <c r="J944" s="13" t="n">
        <v>40</v>
      </c>
      <c r="K944" s="13" t="s">
        <v>197</v>
      </c>
    </row>
    <row r="945" customFormat="false" ht="13.5" hidden="false" customHeight="false" outlineLevel="0" collapsed="false">
      <c r="A945" s="89"/>
      <c r="B945" s="13" t="s">
        <v>4071</v>
      </c>
      <c r="C945" s="89"/>
      <c r="D945" s="89"/>
      <c r="F945" s="88"/>
      <c r="G945" s="13" t="s">
        <v>3129</v>
      </c>
      <c r="H945" s="88"/>
      <c r="J945" s="13" t="n">
        <v>20</v>
      </c>
      <c r="K945" s="13" t="s">
        <v>332</v>
      </c>
    </row>
    <row r="946" customFormat="false" ht="13.5" hidden="false" customHeight="false" outlineLevel="0" collapsed="false">
      <c r="A946" s="89"/>
      <c r="B946" s="13" t="s">
        <v>4072</v>
      </c>
      <c r="C946" s="89"/>
      <c r="D946" s="89"/>
      <c r="F946" s="88"/>
      <c r="G946" s="13" t="s">
        <v>3129</v>
      </c>
      <c r="H946" s="88"/>
      <c r="J946" s="13" t="n">
        <v>40</v>
      </c>
      <c r="K946" s="13" t="s">
        <v>197</v>
      </c>
    </row>
    <row r="947" customFormat="false" ht="13.5" hidden="false" customHeight="false" outlineLevel="0" collapsed="false">
      <c r="A947" s="89"/>
      <c r="B947" s="13" t="s">
        <v>4073</v>
      </c>
      <c r="C947" s="89"/>
      <c r="D947" s="89"/>
      <c r="F947" s="88"/>
      <c r="G947" s="13" t="s">
        <v>3129</v>
      </c>
      <c r="H947" s="88"/>
      <c r="J947" s="13" t="n">
        <v>40</v>
      </c>
      <c r="K947" s="13" t="s">
        <v>197</v>
      </c>
    </row>
    <row r="948" customFormat="false" ht="13.5" hidden="false" customHeight="false" outlineLevel="0" collapsed="false">
      <c r="A948" s="89"/>
      <c r="B948" s="13" t="s">
        <v>4074</v>
      </c>
      <c r="C948" s="89"/>
      <c r="D948" s="89"/>
      <c r="F948" s="88"/>
      <c r="G948" s="13" t="s">
        <v>3129</v>
      </c>
      <c r="H948" s="88"/>
      <c r="J948" s="13" t="n">
        <v>20</v>
      </c>
      <c r="K948" s="13" t="s">
        <v>195</v>
      </c>
    </row>
    <row r="949" customFormat="false" ht="13.5" hidden="false" customHeight="false" outlineLevel="0" collapsed="false">
      <c r="A949" s="89"/>
      <c r="B949" s="13" t="s">
        <v>4075</v>
      </c>
      <c r="C949" s="89"/>
      <c r="D949" s="89"/>
      <c r="F949" s="88"/>
      <c r="G949" s="13" t="s">
        <v>3129</v>
      </c>
      <c r="H949" s="88"/>
      <c r="J949" s="13" t="n">
        <v>40</v>
      </c>
      <c r="K949" s="13" t="s">
        <v>197</v>
      </c>
    </row>
    <row r="950" customFormat="false" ht="13.5" hidden="false" customHeight="false" outlineLevel="0" collapsed="false">
      <c r="A950" s="89"/>
      <c r="B950" s="13" t="s">
        <v>4076</v>
      </c>
      <c r="C950" s="89"/>
      <c r="D950" s="89"/>
      <c r="F950" s="88"/>
      <c r="G950" s="13" t="s">
        <v>3129</v>
      </c>
      <c r="H950" s="88"/>
      <c r="J950" s="13" t="n">
        <v>40</v>
      </c>
      <c r="K950" s="13" t="s">
        <v>332</v>
      </c>
    </row>
    <row r="951" customFormat="false" ht="13.5" hidden="false" customHeight="false" outlineLevel="0" collapsed="false">
      <c r="A951" s="89"/>
      <c r="B951" s="13" t="s">
        <v>4077</v>
      </c>
      <c r="C951" s="89"/>
      <c r="D951" s="89"/>
      <c r="F951" s="88"/>
      <c r="G951" s="13" t="s">
        <v>3129</v>
      </c>
      <c r="H951" s="88"/>
      <c r="J951" s="13" t="n">
        <v>40</v>
      </c>
      <c r="K951" s="13" t="s">
        <v>197</v>
      </c>
    </row>
    <row r="952" customFormat="false" ht="13.5" hidden="false" customHeight="false" outlineLevel="0" collapsed="false">
      <c r="A952" s="89"/>
      <c r="B952" s="13" t="s">
        <v>4078</v>
      </c>
      <c r="C952" s="89"/>
      <c r="D952" s="89"/>
      <c r="F952" s="88"/>
      <c r="G952" s="13" t="s">
        <v>3129</v>
      </c>
      <c r="H952" s="88"/>
      <c r="J952" s="13" t="n">
        <v>40</v>
      </c>
      <c r="K952" s="13" t="s">
        <v>197</v>
      </c>
    </row>
    <row r="953" customFormat="false" ht="13.5" hidden="false" customHeight="false" outlineLevel="0" collapsed="false">
      <c r="A953" s="89"/>
      <c r="B953" s="13" t="s">
        <v>4079</v>
      </c>
      <c r="C953" s="89"/>
      <c r="D953" s="89"/>
      <c r="F953" s="88"/>
      <c r="G953" s="13" t="s">
        <v>3129</v>
      </c>
      <c r="H953" s="88"/>
      <c r="J953" s="13" t="n">
        <v>40</v>
      </c>
      <c r="K953" s="13" t="s">
        <v>332</v>
      </c>
    </row>
    <row r="954" customFormat="false" ht="13.5" hidden="false" customHeight="false" outlineLevel="0" collapsed="false">
      <c r="A954" s="89"/>
      <c r="B954" s="13" t="s">
        <v>4080</v>
      </c>
      <c r="C954" s="89"/>
      <c r="D954" s="89"/>
      <c r="F954" s="88"/>
      <c r="G954" s="13" t="s">
        <v>3129</v>
      </c>
      <c r="H954" s="88"/>
      <c r="J954" s="13" t="n">
        <v>40</v>
      </c>
      <c r="K954" s="13" t="s">
        <v>332</v>
      </c>
    </row>
    <row r="955" customFormat="false" ht="13.5" hidden="false" customHeight="false" outlineLevel="0" collapsed="false">
      <c r="A955" s="89"/>
      <c r="B955" s="13" t="s">
        <v>4081</v>
      </c>
      <c r="C955" s="89"/>
      <c r="D955" s="89"/>
      <c r="F955" s="88"/>
      <c r="G955" s="13" t="s">
        <v>3129</v>
      </c>
      <c r="H955" s="88"/>
      <c r="J955" s="13" t="n">
        <v>40</v>
      </c>
      <c r="K955" s="13" t="s">
        <v>197</v>
      </c>
    </row>
    <row r="956" customFormat="false" ht="13.5" hidden="false" customHeight="false" outlineLevel="0" collapsed="false">
      <c r="A956" s="89"/>
      <c r="B956" s="13" t="s">
        <v>4082</v>
      </c>
      <c r="C956" s="89"/>
      <c r="D956" s="89"/>
      <c r="F956" s="88"/>
      <c r="G956" s="13" t="s">
        <v>3129</v>
      </c>
      <c r="H956" s="88"/>
      <c r="J956" s="13" t="n">
        <v>40</v>
      </c>
      <c r="K956" s="13" t="s">
        <v>3133</v>
      </c>
    </row>
    <row r="957" customFormat="false" ht="13.5" hidden="false" customHeight="false" outlineLevel="0" collapsed="false">
      <c r="A957" s="89"/>
      <c r="B957" s="13" t="s">
        <v>4083</v>
      </c>
      <c r="C957" s="89"/>
      <c r="D957" s="89"/>
      <c r="F957" s="88"/>
      <c r="G957" s="13" t="s">
        <v>3129</v>
      </c>
      <c r="H957" s="88"/>
      <c r="J957" s="13" t="n">
        <v>40</v>
      </c>
      <c r="K957" s="13" t="s">
        <v>195</v>
      </c>
    </row>
    <row r="958" customFormat="false" ht="13.5" hidden="false" customHeight="false" outlineLevel="0" collapsed="false">
      <c r="A958" s="89"/>
      <c r="B958" s="13" t="s">
        <v>4084</v>
      </c>
      <c r="C958" s="89"/>
      <c r="D958" s="89"/>
      <c r="F958" s="88"/>
      <c r="G958" s="13" t="s">
        <v>3129</v>
      </c>
      <c r="H958" s="88"/>
      <c r="J958" s="13" t="n">
        <v>40</v>
      </c>
      <c r="K958" s="13" t="s">
        <v>3133</v>
      </c>
    </row>
    <row r="959" customFormat="false" ht="13.5" hidden="false" customHeight="false" outlineLevel="0" collapsed="false">
      <c r="A959" s="89"/>
      <c r="B959" s="13" t="s">
        <v>4085</v>
      </c>
      <c r="C959" s="89"/>
      <c r="D959" s="89"/>
      <c r="F959" s="88"/>
      <c r="G959" s="13" t="s">
        <v>3129</v>
      </c>
      <c r="H959" s="88"/>
      <c r="J959" s="13" t="n">
        <v>40</v>
      </c>
      <c r="K959" s="13" t="s">
        <v>332</v>
      </c>
    </row>
    <row r="960" customFormat="false" ht="13.5" hidden="false" customHeight="false" outlineLevel="0" collapsed="false">
      <c r="A960" s="89"/>
      <c r="B960" s="13" t="s">
        <v>4086</v>
      </c>
      <c r="C960" s="89"/>
      <c r="D960" s="89"/>
      <c r="F960" s="88"/>
      <c r="G960" s="13" t="s">
        <v>3129</v>
      </c>
      <c r="H960" s="88"/>
      <c r="J960" s="13" t="n">
        <v>20</v>
      </c>
      <c r="K960" s="13" t="s">
        <v>197</v>
      </c>
    </row>
    <row r="961" customFormat="false" ht="13.5" hidden="false" customHeight="false" outlineLevel="0" collapsed="false">
      <c r="A961" s="89"/>
      <c r="B961" s="13" t="s">
        <v>4087</v>
      </c>
      <c r="C961" s="89"/>
      <c r="D961" s="89"/>
      <c r="F961" s="88"/>
      <c r="G961" s="13" t="s">
        <v>3129</v>
      </c>
      <c r="H961" s="88"/>
      <c r="J961" s="13" t="n">
        <v>40</v>
      </c>
      <c r="K961" s="13" t="s">
        <v>197</v>
      </c>
    </row>
    <row r="962" customFormat="false" ht="13.5" hidden="false" customHeight="false" outlineLevel="0" collapsed="false">
      <c r="A962" s="89"/>
      <c r="B962" s="13" t="s">
        <v>4088</v>
      </c>
      <c r="C962" s="89"/>
      <c r="D962" s="89"/>
      <c r="F962" s="88"/>
      <c r="G962" s="13" t="s">
        <v>3129</v>
      </c>
      <c r="H962" s="88"/>
      <c r="J962" s="13" t="n">
        <v>40</v>
      </c>
      <c r="K962" s="13" t="s">
        <v>3145</v>
      </c>
    </row>
    <row r="963" customFormat="false" ht="13.5" hidden="false" customHeight="false" outlineLevel="0" collapsed="false">
      <c r="A963" s="89"/>
      <c r="B963" s="13" t="s">
        <v>4089</v>
      </c>
      <c r="C963" s="89"/>
      <c r="D963" s="89"/>
      <c r="F963" s="88"/>
      <c r="G963" s="13" t="s">
        <v>3129</v>
      </c>
      <c r="H963" s="88"/>
      <c r="J963" s="13" t="n">
        <v>40</v>
      </c>
      <c r="K963" s="13" t="s">
        <v>195</v>
      </c>
    </row>
    <row r="964" customFormat="false" ht="13.5" hidden="false" customHeight="false" outlineLevel="0" collapsed="false">
      <c r="A964" s="89"/>
      <c r="B964" s="13" t="s">
        <v>4090</v>
      </c>
      <c r="C964" s="89"/>
      <c r="D964" s="89"/>
      <c r="F964" s="88"/>
      <c r="G964" s="13" t="s">
        <v>3129</v>
      </c>
      <c r="H964" s="88"/>
      <c r="J964" s="13" t="n">
        <v>20</v>
      </c>
      <c r="K964" s="13" t="s">
        <v>195</v>
      </c>
    </row>
    <row r="965" customFormat="false" ht="13.5" hidden="false" customHeight="false" outlineLevel="0" collapsed="false">
      <c r="A965" s="89"/>
      <c r="B965" s="13" t="s">
        <v>4090</v>
      </c>
      <c r="C965" s="89"/>
      <c r="D965" s="89"/>
      <c r="F965" s="88"/>
      <c r="G965" s="13" t="s">
        <v>3129</v>
      </c>
      <c r="H965" s="88"/>
      <c r="J965" s="13" t="n">
        <v>40</v>
      </c>
      <c r="K965" s="13" t="s">
        <v>195</v>
      </c>
    </row>
    <row r="966" customFormat="false" ht="13.5" hidden="false" customHeight="false" outlineLevel="0" collapsed="false">
      <c r="A966" s="89"/>
      <c r="B966" s="13" t="s">
        <v>4091</v>
      </c>
      <c r="C966" s="89"/>
      <c r="D966" s="89"/>
      <c r="F966" s="88"/>
      <c r="G966" s="13" t="s">
        <v>3129</v>
      </c>
      <c r="H966" s="88"/>
      <c r="J966" s="13" t="n">
        <v>40</v>
      </c>
      <c r="K966" s="13" t="s">
        <v>3133</v>
      </c>
    </row>
    <row r="967" customFormat="false" ht="13.5" hidden="false" customHeight="false" outlineLevel="0" collapsed="false">
      <c r="A967" s="89"/>
      <c r="B967" s="13" t="s">
        <v>4092</v>
      </c>
      <c r="C967" s="89"/>
      <c r="D967" s="89"/>
      <c r="F967" s="88"/>
      <c r="G967" s="13" t="s">
        <v>3129</v>
      </c>
      <c r="H967" s="88"/>
      <c r="J967" s="13" t="n">
        <v>25</v>
      </c>
      <c r="K967" s="13" t="s">
        <v>195</v>
      </c>
    </row>
    <row r="968" customFormat="false" ht="13.5" hidden="false" customHeight="false" outlineLevel="0" collapsed="false">
      <c r="A968" s="89"/>
      <c r="B968" s="13" t="s">
        <v>4093</v>
      </c>
      <c r="C968" s="89"/>
      <c r="D968" s="89"/>
      <c r="F968" s="88"/>
      <c r="G968" s="13" t="s">
        <v>3129</v>
      </c>
      <c r="H968" s="88"/>
      <c r="J968" s="13" t="n">
        <v>40</v>
      </c>
      <c r="K968" s="13" t="s">
        <v>197</v>
      </c>
    </row>
    <row r="969" customFormat="false" ht="13.5" hidden="false" customHeight="false" outlineLevel="0" collapsed="false">
      <c r="A969" s="89"/>
      <c r="B969" s="13" t="s">
        <v>4094</v>
      </c>
      <c r="C969" s="89"/>
      <c r="D969" s="89"/>
      <c r="F969" s="88"/>
      <c r="G969" s="13" t="s">
        <v>3129</v>
      </c>
      <c r="H969" s="88"/>
      <c r="J969" s="13" t="n">
        <v>40</v>
      </c>
      <c r="K969" s="13" t="s">
        <v>332</v>
      </c>
    </row>
    <row r="970" customFormat="false" ht="13.5" hidden="false" customHeight="false" outlineLevel="0" collapsed="false">
      <c r="A970" s="89"/>
      <c r="B970" s="13" t="s">
        <v>4095</v>
      </c>
      <c r="C970" s="89"/>
      <c r="D970" s="89"/>
      <c r="F970" s="88"/>
      <c r="G970" s="13" t="s">
        <v>3129</v>
      </c>
      <c r="H970" s="88"/>
      <c r="J970" s="13" t="n">
        <v>40</v>
      </c>
      <c r="K970" s="13" t="s">
        <v>332</v>
      </c>
    </row>
    <row r="971" customFormat="false" ht="13.5" hidden="false" customHeight="false" outlineLevel="0" collapsed="false">
      <c r="A971" s="89"/>
      <c r="B971" s="13" t="s">
        <v>4096</v>
      </c>
      <c r="C971" s="89"/>
      <c r="D971" s="89"/>
      <c r="F971" s="88"/>
      <c r="G971" s="13" t="s">
        <v>3129</v>
      </c>
      <c r="H971" s="88"/>
      <c r="J971" s="13" t="n">
        <v>24</v>
      </c>
      <c r="K971" s="13" t="s">
        <v>3133</v>
      </c>
    </row>
    <row r="972" customFormat="false" ht="13.5" hidden="false" customHeight="false" outlineLevel="0" collapsed="false">
      <c r="A972" s="89"/>
      <c r="B972" s="13" t="s">
        <v>4097</v>
      </c>
      <c r="C972" s="89"/>
      <c r="D972" s="89"/>
      <c r="F972" s="88"/>
      <c r="G972" s="13" t="s">
        <v>3129</v>
      </c>
      <c r="H972" s="88"/>
      <c r="J972" s="13" t="n">
        <v>40</v>
      </c>
      <c r="K972" s="13" t="s">
        <v>332</v>
      </c>
    </row>
    <row r="973" customFormat="false" ht="13.5" hidden="false" customHeight="false" outlineLevel="0" collapsed="false">
      <c r="A973" s="89"/>
      <c r="B973" s="13" t="s">
        <v>4098</v>
      </c>
      <c r="C973" s="89"/>
      <c r="D973" s="89"/>
      <c r="F973" s="88"/>
      <c r="G973" s="13" t="s">
        <v>3129</v>
      </c>
      <c r="H973" s="88"/>
      <c r="J973" s="13" t="n">
        <v>40</v>
      </c>
      <c r="K973" s="13" t="s">
        <v>197</v>
      </c>
    </row>
    <row r="974" customFormat="false" ht="13.5" hidden="false" customHeight="false" outlineLevel="0" collapsed="false">
      <c r="A974" s="89"/>
      <c r="B974" s="13" t="s">
        <v>4099</v>
      </c>
      <c r="C974" s="89"/>
      <c r="D974" s="89"/>
      <c r="F974" s="88"/>
      <c r="G974" s="13" t="s">
        <v>3129</v>
      </c>
      <c r="H974" s="88"/>
      <c r="J974" s="13" t="n">
        <v>40</v>
      </c>
      <c r="K974" s="13" t="s">
        <v>197</v>
      </c>
    </row>
    <row r="975" customFormat="false" ht="13.5" hidden="false" customHeight="false" outlineLevel="0" collapsed="false">
      <c r="A975" s="89"/>
      <c r="B975" s="13" t="s">
        <v>4100</v>
      </c>
      <c r="C975" s="89"/>
      <c r="D975" s="89"/>
      <c r="F975" s="88"/>
      <c r="G975" s="13" t="s">
        <v>3129</v>
      </c>
      <c r="H975" s="88"/>
      <c r="J975" s="13" t="n">
        <v>20</v>
      </c>
      <c r="K975" s="13" t="s">
        <v>190</v>
      </c>
    </row>
    <row r="976" customFormat="false" ht="13.5" hidden="false" customHeight="false" outlineLevel="0" collapsed="false">
      <c r="A976" s="89"/>
      <c r="B976" s="13" t="s">
        <v>4101</v>
      </c>
      <c r="C976" s="89"/>
      <c r="D976" s="89"/>
      <c r="F976" s="88"/>
      <c r="G976" s="13" t="s">
        <v>3129</v>
      </c>
      <c r="H976" s="88"/>
      <c r="J976" s="13" t="n">
        <v>40</v>
      </c>
      <c r="K976" s="13" t="s">
        <v>197</v>
      </c>
    </row>
    <row r="977" customFormat="false" ht="13.5" hidden="false" customHeight="false" outlineLevel="0" collapsed="false">
      <c r="A977" s="89"/>
      <c r="B977" s="13" t="s">
        <v>4102</v>
      </c>
      <c r="C977" s="89"/>
      <c r="D977" s="89"/>
      <c r="F977" s="88"/>
      <c r="G977" s="13" t="s">
        <v>3129</v>
      </c>
      <c r="H977" s="88"/>
      <c r="J977" s="13" t="n">
        <v>40</v>
      </c>
      <c r="K977" s="13" t="s">
        <v>332</v>
      </c>
    </row>
    <row r="978" customFormat="false" ht="13.5" hidden="false" customHeight="false" outlineLevel="0" collapsed="false">
      <c r="A978" s="89"/>
      <c r="B978" s="13" t="s">
        <v>4103</v>
      </c>
      <c r="C978" s="89"/>
      <c r="D978" s="89"/>
      <c r="F978" s="88"/>
      <c r="G978" s="13" t="s">
        <v>3129</v>
      </c>
      <c r="H978" s="88"/>
      <c r="J978" s="13" t="n">
        <v>40</v>
      </c>
      <c r="K978" s="13" t="s">
        <v>195</v>
      </c>
    </row>
    <row r="979" customFormat="false" ht="13.5" hidden="false" customHeight="false" outlineLevel="0" collapsed="false">
      <c r="A979" s="89"/>
      <c r="B979" s="13" t="s">
        <v>4104</v>
      </c>
      <c r="C979" s="89"/>
      <c r="D979" s="89"/>
      <c r="F979" s="88"/>
      <c r="G979" s="13" t="s">
        <v>3129</v>
      </c>
      <c r="H979" s="88"/>
      <c r="J979" s="13" t="n">
        <v>40</v>
      </c>
      <c r="K979" s="13" t="s">
        <v>190</v>
      </c>
    </row>
    <row r="980" customFormat="false" ht="13.5" hidden="false" customHeight="false" outlineLevel="0" collapsed="false">
      <c r="A980" s="89"/>
      <c r="B980" s="13" t="s">
        <v>4105</v>
      </c>
      <c r="C980" s="89"/>
      <c r="D980" s="89"/>
      <c r="F980" s="88"/>
      <c r="G980" s="13" t="s">
        <v>3129</v>
      </c>
      <c r="H980" s="88"/>
      <c r="J980" s="13" t="n">
        <v>40</v>
      </c>
      <c r="K980" s="13" t="s">
        <v>195</v>
      </c>
    </row>
    <row r="981" customFormat="false" ht="13.5" hidden="false" customHeight="false" outlineLevel="0" collapsed="false">
      <c r="A981" s="89"/>
      <c r="B981" s="13" t="s">
        <v>4106</v>
      </c>
      <c r="C981" s="89"/>
      <c r="D981" s="89"/>
      <c r="F981" s="88"/>
      <c r="G981" s="13" t="s">
        <v>3129</v>
      </c>
      <c r="H981" s="88"/>
      <c r="J981" s="13" t="n">
        <v>40</v>
      </c>
      <c r="K981" s="13" t="s">
        <v>3133</v>
      </c>
    </row>
    <row r="982" customFormat="false" ht="13.5" hidden="false" customHeight="false" outlineLevel="0" collapsed="false">
      <c r="A982" s="89"/>
      <c r="B982" s="13" t="s">
        <v>4107</v>
      </c>
      <c r="C982" s="89"/>
      <c r="D982" s="89"/>
      <c r="F982" s="88"/>
      <c r="G982" s="13" t="s">
        <v>3129</v>
      </c>
      <c r="H982" s="88"/>
      <c r="J982" s="13" t="n">
        <v>40</v>
      </c>
      <c r="K982" s="13" t="s">
        <v>197</v>
      </c>
    </row>
    <row r="983" customFormat="false" ht="13.5" hidden="false" customHeight="false" outlineLevel="0" collapsed="false">
      <c r="A983" s="89"/>
      <c r="B983" s="13" t="s">
        <v>4108</v>
      </c>
      <c r="C983" s="89"/>
      <c r="D983" s="89"/>
      <c r="F983" s="88"/>
      <c r="G983" s="13" t="s">
        <v>3129</v>
      </c>
      <c r="H983" s="88"/>
      <c r="J983" s="13" t="n">
        <v>40</v>
      </c>
      <c r="K983" s="13" t="s">
        <v>197</v>
      </c>
    </row>
    <row r="984" customFormat="false" ht="13.5" hidden="false" customHeight="false" outlineLevel="0" collapsed="false">
      <c r="A984" s="89"/>
      <c r="B984" s="13" t="s">
        <v>4109</v>
      </c>
      <c r="C984" s="89"/>
      <c r="D984" s="89"/>
      <c r="F984" s="88"/>
      <c r="G984" s="13" t="s">
        <v>3129</v>
      </c>
      <c r="H984" s="88"/>
      <c r="J984" s="13" t="n">
        <v>40</v>
      </c>
      <c r="K984" s="13" t="s">
        <v>190</v>
      </c>
    </row>
    <row r="985" customFormat="false" ht="13.5" hidden="false" customHeight="false" outlineLevel="0" collapsed="false">
      <c r="A985" s="89"/>
      <c r="B985" s="13" t="s">
        <v>4110</v>
      </c>
      <c r="C985" s="89"/>
      <c r="D985" s="89"/>
      <c r="F985" s="88"/>
      <c r="G985" s="13" t="s">
        <v>3129</v>
      </c>
      <c r="H985" s="88"/>
      <c r="J985" s="13" t="n">
        <v>40</v>
      </c>
      <c r="K985" s="13" t="s">
        <v>197</v>
      </c>
    </row>
    <row r="986" customFormat="false" ht="13.5" hidden="false" customHeight="false" outlineLevel="0" collapsed="false">
      <c r="A986" s="89"/>
      <c r="B986" s="13" t="s">
        <v>4111</v>
      </c>
      <c r="C986" s="89"/>
      <c r="D986" s="89"/>
      <c r="F986" s="88"/>
      <c r="G986" s="13" t="s">
        <v>3129</v>
      </c>
      <c r="H986" s="88"/>
      <c r="J986" s="13" t="n">
        <v>40</v>
      </c>
      <c r="K986" s="13" t="s">
        <v>197</v>
      </c>
    </row>
    <row r="987" customFormat="false" ht="13.5" hidden="false" customHeight="false" outlineLevel="0" collapsed="false">
      <c r="A987" s="89"/>
      <c r="B987" s="13" t="s">
        <v>4112</v>
      </c>
      <c r="C987" s="89"/>
      <c r="D987" s="89"/>
      <c r="F987" s="88"/>
      <c r="G987" s="13" t="s">
        <v>3129</v>
      </c>
      <c r="H987" s="88"/>
      <c r="J987" s="13" t="n">
        <v>40</v>
      </c>
      <c r="K987" s="13" t="s">
        <v>197</v>
      </c>
    </row>
    <row r="988" customFormat="false" ht="13.5" hidden="false" customHeight="false" outlineLevel="0" collapsed="false">
      <c r="A988" s="89"/>
      <c r="B988" s="13" t="s">
        <v>4113</v>
      </c>
      <c r="C988" s="89"/>
      <c r="D988" s="89"/>
      <c r="F988" s="88"/>
      <c r="G988" s="13" t="s">
        <v>3129</v>
      </c>
      <c r="H988" s="88"/>
      <c r="J988" s="13" t="n">
        <v>40</v>
      </c>
      <c r="K988" s="13" t="s">
        <v>3133</v>
      </c>
    </row>
    <row r="989" customFormat="false" ht="13.5" hidden="false" customHeight="false" outlineLevel="0" collapsed="false">
      <c r="A989" s="89"/>
      <c r="B989" s="13" t="s">
        <v>4114</v>
      </c>
      <c r="C989" s="89"/>
      <c r="D989" s="89"/>
      <c r="F989" s="88"/>
      <c r="G989" s="13" t="s">
        <v>3129</v>
      </c>
      <c r="H989" s="88"/>
      <c r="J989" s="13" t="n">
        <v>40</v>
      </c>
      <c r="K989" s="13" t="s">
        <v>197</v>
      </c>
    </row>
    <row r="990" customFormat="false" ht="13.5" hidden="false" customHeight="false" outlineLevel="0" collapsed="false">
      <c r="A990" s="89"/>
      <c r="B990" s="13" t="s">
        <v>4115</v>
      </c>
      <c r="C990" s="89"/>
      <c r="D990" s="89"/>
      <c r="F990" s="88"/>
      <c r="G990" s="13" t="s">
        <v>3129</v>
      </c>
      <c r="H990" s="88"/>
      <c r="J990" s="13" t="n">
        <v>40</v>
      </c>
      <c r="K990" s="13" t="s">
        <v>3133</v>
      </c>
    </row>
    <row r="991" customFormat="false" ht="13.5" hidden="false" customHeight="false" outlineLevel="0" collapsed="false">
      <c r="A991" s="89"/>
      <c r="B991" s="13" t="s">
        <v>4116</v>
      </c>
      <c r="C991" s="89"/>
      <c r="D991" s="89"/>
      <c r="F991" s="88"/>
      <c r="G991" s="13" t="s">
        <v>3129</v>
      </c>
      <c r="H991" s="88"/>
      <c r="J991" s="13" t="n">
        <v>40</v>
      </c>
      <c r="K991" s="13" t="s">
        <v>3133</v>
      </c>
    </row>
    <row r="992" customFormat="false" ht="13.5" hidden="false" customHeight="false" outlineLevel="0" collapsed="false">
      <c r="A992" s="89"/>
      <c r="B992" s="13" t="s">
        <v>4117</v>
      </c>
      <c r="C992" s="89"/>
      <c r="D992" s="89"/>
      <c r="F992" s="88"/>
      <c r="G992" s="13" t="s">
        <v>3129</v>
      </c>
      <c r="H992" s="88"/>
      <c r="J992" s="13" t="n">
        <v>40</v>
      </c>
      <c r="K992" s="13" t="s">
        <v>332</v>
      </c>
    </row>
    <row r="993" customFormat="false" ht="13.5" hidden="false" customHeight="false" outlineLevel="0" collapsed="false">
      <c r="A993" s="89"/>
      <c r="B993" s="13" t="s">
        <v>4118</v>
      </c>
      <c r="C993" s="89"/>
      <c r="D993" s="89"/>
      <c r="F993" s="88"/>
      <c r="G993" s="13" t="s">
        <v>3129</v>
      </c>
      <c r="H993" s="88"/>
      <c r="J993" s="13" t="n">
        <v>40</v>
      </c>
      <c r="K993" s="13" t="s">
        <v>195</v>
      </c>
    </row>
    <row r="994" customFormat="false" ht="13.5" hidden="false" customHeight="false" outlineLevel="0" collapsed="false">
      <c r="A994" s="89"/>
      <c r="B994" s="13" t="s">
        <v>4119</v>
      </c>
      <c r="C994" s="89"/>
      <c r="D994" s="89"/>
      <c r="F994" s="88"/>
      <c r="G994" s="13" t="s">
        <v>3129</v>
      </c>
      <c r="H994" s="88"/>
      <c r="J994" s="13" t="n">
        <v>40</v>
      </c>
      <c r="K994" s="13" t="s">
        <v>332</v>
      </c>
    </row>
    <row r="995" customFormat="false" ht="13.5" hidden="false" customHeight="false" outlineLevel="0" collapsed="false">
      <c r="A995" s="89"/>
      <c r="B995" s="13" t="s">
        <v>4120</v>
      </c>
      <c r="C995" s="89"/>
      <c r="D995" s="89"/>
      <c r="F995" s="88"/>
      <c r="G995" s="13" t="s">
        <v>3129</v>
      </c>
      <c r="H995" s="88"/>
      <c r="J995" s="13" t="n">
        <v>40</v>
      </c>
      <c r="K995" s="13" t="s">
        <v>197</v>
      </c>
    </row>
    <row r="996" customFormat="false" ht="13.5" hidden="false" customHeight="false" outlineLevel="0" collapsed="false">
      <c r="A996" s="89"/>
      <c r="B996" s="13" t="s">
        <v>4121</v>
      </c>
      <c r="C996" s="89"/>
      <c r="D996" s="89"/>
      <c r="F996" s="88"/>
      <c r="G996" s="13" t="s">
        <v>3129</v>
      </c>
      <c r="H996" s="88"/>
      <c r="J996" s="13" t="n">
        <v>40</v>
      </c>
      <c r="K996" s="13" t="s">
        <v>197</v>
      </c>
    </row>
    <row r="997" customFormat="false" ht="13.5" hidden="false" customHeight="false" outlineLevel="0" collapsed="false">
      <c r="A997" s="89"/>
      <c r="B997" s="13" t="s">
        <v>4122</v>
      </c>
      <c r="C997" s="89"/>
      <c r="D997" s="89"/>
      <c r="F997" s="88"/>
      <c r="G997" s="13" t="s">
        <v>3129</v>
      </c>
      <c r="H997" s="88"/>
      <c r="J997" s="13" t="n">
        <v>40</v>
      </c>
      <c r="K997" s="13" t="s">
        <v>332</v>
      </c>
    </row>
    <row r="998" customFormat="false" ht="13.5" hidden="false" customHeight="false" outlineLevel="0" collapsed="false">
      <c r="A998" s="89"/>
      <c r="B998" s="13" t="s">
        <v>4123</v>
      </c>
      <c r="C998" s="89"/>
      <c r="D998" s="89"/>
      <c r="F998" s="88"/>
      <c r="G998" s="13" t="s">
        <v>3129</v>
      </c>
      <c r="H998" s="88"/>
      <c r="J998" s="13" t="n">
        <v>40</v>
      </c>
      <c r="K998" s="13" t="s">
        <v>197</v>
      </c>
    </row>
    <row r="999" customFormat="false" ht="13.5" hidden="false" customHeight="false" outlineLevel="0" collapsed="false">
      <c r="A999" s="89"/>
      <c r="B999" s="13" t="s">
        <v>4124</v>
      </c>
      <c r="C999" s="89"/>
      <c r="D999" s="89"/>
      <c r="F999" s="88"/>
      <c r="G999" s="13" t="s">
        <v>3129</v>
      </c>
      <c r="H999" s="88"/>
      <c r="J999" s="13" t="n">
        <v>40</v>
      </c>
      <c r="K999" s="13" t="s">
        <v>332</v>
      </c>
    </row>
    <row r="1000" customFormat="false" ht="13.5" hidden="false" customHeight="false" outlineLevel="0" collapsed="false">
      <c r="A1000" s="89"/>
      <c r="B1000" s="13" t="s">
        <v>4125</v>
      </c>
      <c r="C1000" s="89"/>
      <c r="D1000" s="89"/>
      <c r="F1000" s="88"/>
      <c r="G1000" s="13" t="s">
        <v>3129</v>
      </c>
      <c r="H1000" s="88"/>
      <c r="J1000" s="13" t="n">
        <v>40</v>
      </c>
      <c r="K1000" s="13" t="s">
        <v>197</v>
      </c>
    </row>
    <row r="1001" customFormat="false" ht="13.5" hidden="false" customHeight="false" outlineLevel="0" collapsed="false">
      <c r="A1001" s="89"/>
      <c r="B1001" s="13" t="s">
        <v>4126</v>
      </c>
      <c r="C1001" s="89"/>
      <c r="D1001" s="89"/>
      <c r="F1001" s="88"/>
      <c r="G1001" s="13" t="s">
        <v>3129</v>
      </c>
      <c r="H1001" s="88"/>
      <c r="J1001" s="13" t="n">
        <v>40</v>
      </c>
      <c r="K1001" s="13" t="s">
        <v>197</v>
      </c>
    </row>
    <row r="1002" customFormat="false" ht="13.5" hidden="false" customHeight="false" outlineLevel="0" collapsed="false">
      <c r="A1002" s="89"/>
      <c r="B1002" s="13" t="s">
        <v>4127</v>
      </c>
      <c r="C1002" s="89"/>
      <c r="D1002" s="89"/>
      <c r="F1002" s="88"/>
      <c r="G1002" s="13" t="s">
        <v>3129</v>
      </c>
      <c r="H1002" s="88"/>
      <c r="J1002" s="13" t="n">
        <v>40</v>
      </c>
      <c r="K1002" s="13" t="s">
        <v>197</v>
      </c>
    </row>
    <row r="1003" customFormat="false" ht="13.5" hidden="false" customHeight="false" outlineLevel="0" collapsed="false">
      <c r="A1003" s="89"/>
      <c r="B1003" s="13" t="s">
        <v>4128</v>
      </c>
      <c r="C1003" s="89"/>
      <c r="D1003" s="89"/>
      <c r="F1003" s="88"/>
      <c r="G1003" s="13" t="s">
        <v>3129</v>
      </c>
      <c r="H1003" s="88"/>
      <c r="J1003" s="13" t="n">
        <v>40</v>
      </c>
      <c r="K1003" s="13" t="s">
        <v>197</v>
      </c>
    </row>
    <row r="1004" customFormat="false" ht="13.5" hidden="false" customHeight="false" outlineLevel="0" collapsed="false">
      <c r="A1004" s="89"/>
      <c r="B1004" s="13" t="s">
        <v>4129</v>
      </c>
      <c r="C1004" s="89"/>
      <c r="D1004" s="89"/>
      <c r="F1004" s="88"/>
      <c r="G1004" s="13" t="s">
        <v>3129</v>
      </c>
      <c r="H1004" s="88"/>
      <c r="J1004" s="13" t="n">
        <v>40</v>
      </c>
      <c r="K1004" s="13" t="s">
        <v>197</v>
      </c>
    </row>
    <row r="1005" customFormat="false" ht="13.5" hidden="false" customHeight="false" outlineLevel="0" collapsed="false">
      <c r="A1005" s="89"/>
      <c r="B1005" s="13" t="s">
        <v>4130</v>
      </c>
      <c r="C1005" s="89"/>
      <c r="D1005" s="89"/>
      <c r="F1005" s="88"/>
      <c r="G1005" s="13" t="s">
        <v>3129</v>
      </c>
      <c r="H1005" s="88"/>
      <c r="J1005" s="13" t="n">
        <v>40</v>
      </c>
      <c r="K1005" s="13" t="s">
        <v>195</v>
      </c>
    </row>
    <row r="1006" customFormat="false" ht="13.5" hidden="false" customHeight="false" outlineLevel="0" collapsed="false">
      <c r="A1006" s="89"/>
      <c r="B1006" s="13" t="s">
        <v>4131</v>
      </c>
      <c r="C1006" s="89"/>
      <c r="D1006" s="89"/>
      <c r="F1006" s="88"/>
      <c r="G1006" s="13" t="s">
        <v>3129</v>
      </c>
      <c r="H1006" s="88"/>
      <c r="J1006" s="13" t="n">
        <v>40</v>
      </c>
      <c r="K1006" s="13" t="s">
        <v>332</v>
      </c>
    </row>
    <row r="1007" customFormat="false" ht="13.5" hidden="false" customHeight="false" outlineLevel="0" collapsed="false">
      <c r="A1007" s="89"/>
      <c r="B1007" s="13" t="s">
        <v>4132</v>
      </c>
      <c r="C1007" s="89"/>
      <c r="D1007" s="89"/>
      <c r="F1007" s="88"/>
      <c r="G1007" s="13" t="s">
        <v>3129</v>
      </c>
      <c r="H1007" s="88"/>
      <c r="J1007" s="13" t="n">
        <v>40</v>
      </c>
      <c r="K1007" s="13" t="s">
        <v>3133</v>
      </c>
    </row>
    <row r="1008" customFormat="false" ht="13.5" hidden="false" customHeight="false" outlineLevel="0" collapsed="false">
      <c r="A1008" s="89"/>
      <c r="B1008" s="13" t="s">
        <v>4133</v>
      </c>
      <c r="C1008" s="89"/>
      <c r="D1008" s="89"/>
      <c r="F1008" s="88"/>
      <c r="G1008" s="13" t="s">
        <v>3129</v>
      </c>
      <c r="H1008" s="88"/>
      <c r="J1008" s="13" t="n">
        <v>40</v>
      </c>
      <c r="K1008" s="13" t="s">
        <v>197</v>
      </c>
    </row>
    <row r="1009" customFormat="false" ht="13.5" hidden="false" customHeight="false" outlineLevel="0" collapsed="false">
      <c r="A1009" s="89"/>
      <c r="B1009" s="13" t="s">
        <v>4134</v>
      </c>
      <c r="C1009" s="89"/>
      <c r="D1009" s="89"/>
      <c r="F1009" s="88"/>
      <c r="G1009" s="13" t="s">
        <v>3129</v>
      </c>
      <c r="H1009" s="88"/>
      <c r="J1009" s="13" t="n">
        <v>40</v>
      </c>
      <c r="K1009" s="13" t="s">
        <v>195</v>
      </c>
    </row>
    <row r="1010" customFormat="false" ht="13.5" hidden="false" customHeight="false" outlineLevel="0" collapsed="false">
      <c r="A1010" s="89"/>
      <c r="B1010" s="13" t="s">
        <v>4135</v>
      </c>
      <c r="C1010" s="89"/>
      <c r="D1010" s="89"/>
      <c r="F1010" s="88"/>
      <c r="G1010" s="13" t="s">
        <v>3129</v>
      </c>
      <c r="H1010" s="88"/>
      <c r="J1010" s="13" t="n">
        <v>40</v>
      </c>
      <c r="K1010" s="13" t="s">
        <v>3133</v>
      </c>
    </row>
    <row r="1011" customFormat="false" ht="13.5" hidden="false" customHeight="false" outlineLevel="0" collapsed="false">
      <c r="A1011" s="89"/>
      <c r="B1011" s="13" t="s">
        <v>4136</v>
      </c>
      <c r="C1011" s="89"/>
      <c r="D1011" s="89"/>
      <c r="F1011" s="88"/>
      <c r="G1011" s="13" t="s">
        <v>3129</v>
      </c>
      <c r="H1011" s="88"/>
      <c r="J1011" s="13" t="n">
        <v>40</v>
      </c>
      <c r="K1011" s="13" t="s">
        <v>197</v>
      </c>
    </row>
    <row r="1012" customFormat="false" ht="13.5" hidden="false" customHeight="false" outlineLevel="0" collapsed="false">
      <c r="A1012" s="89"/>
      <c r="B1012" s="13" t="s">
        <v>4137</v>
      </c>
      <c r="C1012" s="89"/>
      <c r="D1012" s="89"/>
      <c r="F1012" s="88"/>
      <c r="G1012" s="13" t="s">
        <v>3129</v>
      </c>
      <c r="H1012" s="88"/>
      <c r="J1012" s="13" t="n">
        <v>40</v>
      </c>
      <c r="K1012" s="13" t="s">
        <v>197</v>
      </c>
    </row>
    <row r="1013" customFormat="false" ht="13.5" hidden="false" customHeight="false" outlineLevel="0" collapsed="false">
      <c r="A1013" s="89"/>
      <c r="B1013" s="13" t="s">
        <v>4138</v>
      </c>
      <c r="C1013" s="89"/>
      <c r="D1013" s="89"/>
      <c r="F1013" s="88"/>
      <c r="G1013" s="13" t="s">
        <v>3129</v>
      </c>
      <c r="H1013" s="88"/>
      <c r="J1013" s="13" t="n">
        <v>40</v>
      </c>
      <c r="K1013" s="13" t="s">
        <v>197</v>
      </c>
    </row>
    <row r="1014" customFormat="false" ht="13.5" hidden="false" customHeight="false" outlineLevel="0" collapsed="false">
      <c r="A1014" s="89"/>
      <c r="B1014" s="13" t="s">
        <v>4139</v>
      </c>
      <c r="C1014" s="89"/>
      <c r="D1014" s="89"/>
      <c r="F1014" s="88"/>
      <c r="G1014" s="13" t="s">
        <v>3129</v>
      </c>
      <c r="H1014" s="88"/>
      <c r="J1014" s="13" t="n">
        <v>40</v>
      </c>
      <c r="K1014" s="13" t="s">
        <v>197</v>
      </c>
    </row>
    <row r="1015" customFormat="false" ht="13.5" hidden="false" customHeight="false" outlineLevel="0" collapsed="false">
      <c r="A1015" s="89"/>
      <c r="B1015" s="13" t="s">
        <v>4140</v>
      </c>
      <c r="C1015" s="89"/>
      <c r="D1015" s="89"/>
      <c r="F1015" s="88"/>
      <c r="G1015" s="13" t="s">
        <v>3129</v>
      </c>
      <c r="H1015" s="88"/>
      <c r="J1015" s="13" t="n">
        <v>40</v>
      </c>
      <c r="K1015" s="13" t="s">
        <v>197</v>
      </c>
    </row>
    <row r="1016" customFormat="false" ht="13.5" hidden="false" customHeight="false" outlineLevel="0" collapsed="false">
      <c r="A1016" s="89"/>
      <c r="B1016" s="13" t="s">
        <v>4141</v>
      </c>
      <c r="C1016" s="89"/>
      <c r="D1016" s="89"/>
      <c r="F1016" s="88"/>
      <c r="G1016" s="13" t="s">
        <v>3129</v>
      </c>
      <c r="H1016" s="88"/>
      <c r="J1016" s="13" t="n">
        <v>40</v>
      </c>
      <c r="K1016" s="13" t="s">
        <v>195</v>
      </c>
    </row>
    <row r="1017" customFormat="false" ht="13.5" hidden="false" customHeight="false" outlineLevel="0" collapsed="false">
      <c r="A1017" s="89"/>
      <c r="B1017" s="13" t="s">
        <v>4142</v>
      </c>
      <c r="C1017" s="89"/>
      <c r="D1017" s="89"/>
      <c r="F1017" s="88"/>
      <c r="G1017" s="13" t="s">
        <v>3129</v>
      </c>
      <c r="H1017" s="88"/>
      <c r="J1017" s="13" t="n">
        <v>40</v>
      </c>
      <c r="K1017" s="13" t="s">
        <v>3133</v>
      </c>
    </row>
    <row r="1018" customFormat="false" ht="13.5" hidden="false" customHeight="false" outlineLevel="0" collapsed="false">
      <c r="A1018" s="89"/>
      <c r="B1018" s="13" t="s">
        <v>4143</v>
      </c>
      <c r="C1018" s="89"/>
      <c r="D1018" s="89"/>
      <c r="F1018" s="88"/>
      <c r="G1018" s="13" t="s">
        <v>3129</v>
      </c>
      <c r="H1018" s="88"/>
      <c r="J1018" s="13" t="n">
        <v>40</v>
      </c>
      <c r="K1018" s="13" t="s">
        <v>195</v>
      </c>
    </row>
    <row r="1019" customFormat="false" ht="13.5" hidden="false" customHeight="false" outlineLevel="0" collapsed="false">
      <c r="A1019" s="89"/>
      <c r="B1019" s="13" t="s">
        <v>4144</v>
      </c>
      <c r="C1019" s="89"/>
      <c r="D1019" s="89"/>
      <c r="F1019" s="88"/>
      <c r="G1019" s="13" t="s">
        <v>3129</v>
      </c>
      <c r="H1019" s="88"/>
      <c r="J1019" s="13" t="n">
        <v>40</v>
      </c>
      <c r="K1019" s="13" t="s">
        <v>332</v>
      </c>
    </row>
    <row r="1020" customFormat="false" ht="13.5" hidden="false" customHeight="false" outlineLevel="0" collapsed="false">
      <c r="A1020" s="89"/>
      <c r="B1020" s="13" t="s">
        <v>4145</v>
      </c>
      <c r="C1020" s="89"/>
      <c r="D1020" s="89"/>
      <c r="F1020" s="88"/>
      <c r="G1020" s="13" t="s">
        <v>3129</v>
      </c>
      <c r="H1020" s="88"/>
      <c r="J1020" s="13" t="n">
        <v>40</v>
      </c>
      <c r="K1020" s="13" t="s">
        <v>197</v>
      </c>
    </row>
    <row r="1021" customFormat="false" ht="13.5" hidden="false" customHeight="false" outlineLevel="0" collapsed="false">
      <c r="A1021" s="89"/>
      <c r="B1021" s="13" t="s">
        <v>4146</v>
      </c>
      <c r="C1021" s="89"/>
      <c r="D1021" s="89"/>
      <c r="F1021" s="88"/>
      <c r="G1021" s="13" t="s">
        <v>3129</v>
      </c>
      <c r="H1021" s="88"/>
      <c r="J1021" s="13" t="n">
        <v>40</v>
      </c>
      <c r="K1021" s="13" t="s">
        <v>332</v>
      </c>
    </row>
    <row r="1022" customFormat="false" ht="13.5" hidden="false" customHeight="false" outlineLevel="0" collapsed="false">
      <c r="A1022" s="89"/>
      <c r="B1022" s="13" t="s">
        <v>4147</v>
      </c>
      <c r="C1022" s="89"/>
      <c r="D1022" s="89"/>
      <c r="F1022" s="88"/>
      <c r="G1022" s="13" t="s">
        <v>3129</v>
      </c>
      <c r="H1022" s="88"/>
      <c r="J1022" s="13" t="n">
        <v>40</v>
      </c>
      <c r="K1022" s="13" t="s">
        <v>195</v>
      </c>
    </row>
    <row r="1023" customFormat="false" ht="13.5" hidden="false" customHeight="false" outlineLevel="0" collapsed="false">
      <c r="A1023" s="89"/>
      <c r="B1023" s="13" t="s">
        <v>4148</v>
      </c>
      <c r="C1023" s="89"/>
      <c r="D1023" s="89"/>
      <c r="F1023" s="88"/>
      <c r="G1023" s="13" t="s">
        <v>3129</v>
      </c>
      <c r="H1023" s="88"/>
      <c r="J1023" s="13" t="n">
        <v>40</v>
      </c>
      <c r="K1023" s="13" t="s">
        <v>197</v>
      </c>
    </row>
    <row r="1024" customFormat="false" ht="13.5" hidden="false" customHeight="false" outlineLevel="0" collapsed="false">
      <c r="A1024" s="89"/>
      <c r="B1024" s="13" t="s">
        <v>4149</v>
      </c>
      <c r="C1024" s="89"/>
      <c r="D1024" s="89"/>
      <c r="F1024" s="88"/>
      <c r="G1024" s="13" t="s">
        <v>3129</v>
      </c>
      <c r="H1024" s="88"/>
      <c r="J1024" s="13" t="n">
        <v>40</v>
      </c>
      <c r="K1024" s="13" t="s">
        <v>190</v>
      </c>
    </row>
    <row r="1025" customFormat="false" ht="13.5" hidden="false" customHeight="false" outlineLevel="0" collapsed="false">
      <c r="A1025" s="89"/>
      <c r="B1025" s="13" t="s">
        <v>4150</v>
      </c>
      <c r="C1025" s="89"/>
      <c r="D1025" s="89"/>
      <c r="F1025" s="88"/>
      <c r="G1025" s="13" t="s">
        <v>3129</v>
      </c>
      <c r="H1025" s="88"/>
      <c r="J1025" s="13" t="n">
        <v>40</v>
      </c>
      <c r="K1025" s="13" t="s">
        <v>3133</v>
      </c>
    </row>
    <row r="1026" customFormat="false" ht="13.5" hidden="false" customHeight="false" outlineLevel="0" collapsed="false">
      <c r="A1026" s="89"/>
      <c r="B1026" s="13" t="s">
        <v>1056</v>
      </c>
      <c r="C1026" s="89"/>
      <c r="D1026" s="89"/>
      <c r="F1026" s="88"/>
      <c r="G1026" s="13" t="s">
        <v>3129</v>
      </c>
      <c r="H1026" s="88"/>
      <c r="J1026" s="13" t="n">
        <v>40</v>
      </c>
      <c r="K1026" s="13" t="s">
        <v>190</v>
      </c>
    </row>
    <row r="1027" customFormat="false" ht="13.5" hidden="false" customHeight="false" outlineLevel="0" collapsed="false">
      <c r="A1027" s="89"/>
      <c r="B1027" s="13" t="s">
        <v>4151</v>
      </c>
      <c r="C1027" s="89"/>
      <c r="D1027" s="89"/>
      <c r="F1027" s="88"/>
      <c r="G1027" s="13" t="s">
        <v>3129</v>
      </c>
      <c r="H1027" s="88"/>
      <c r="J1027" s="13" t="n">
        <v>40</v>
      </c>
      <c r="K1027" s="13" t="s">
        <v>197</v>
      </c>
    </row>
    <row r="1028" customFormat="false" ht="13.5" hidden="false" customHeight="false" outlineLevel="0" collapsed="false">
      <c r="A1028" s="89"/>
      <c r="B1028" s="13" t="s">
        <v>4152</v>
      </c>
      <c r="C1028" s="89"/>
      <c r="D1028" s="89"/>
      <c r="F1028" s="88"/>
      <c r="G1028" s="13" t="s">
        <v>3129</v>
      </c>
      <c r="H1028" s="88"/>
      <c r="J1028" s="13" t="n">
        <v>40</v>
      </c>
      <c r="K1028" s="13" t="s">
        <v>190</v>
      </c>
    </row>
    <row r="1029" customFormat="false" ht="13.5" hidden="false" customHeight="false" outlineLevel="0" collapsed="false">
      <c r="A1029" s="89"/>
      <c r="B1029" s="13" t="s">
        <v>4153</v>
      </c>
      <c r="C1029" s="89"/>
      <c r="D1029" s="89"/>
      <c r="F1029" s="88"/>
      <c r="G1029" s="13" t="s">
        <v>3129</v>
      </c>
      <c r="H1029" s="88"/>
      <c r="J1029" s="13" t="n">
        <v>40</v>
      </c>
      <c r="K1029" s="13" t="s">
        <v>197</v>
      </c>
    </row>
    <row r="1030" customFormat="false" ht="13.5" hidden="false" customHeight="false" outlineLevel="0" collapsed="false">
      <c r="A1030" s="89"/>
      <c r="B1030" s="13" t="s">
        <v>4154</v>
      </c>
      <c r="C1030" s="89"/>
      <c r="D1030" s="89"/>
      <c r="F1030" s="88"/>
      <c r="G1030" s="13" t="s">
        <v>3129</v>
      </c>
      <c r="H1030" s="88"/>
      <c r="J1030" s="13" t="n">
        <v>40</v>
      </c>
      <c r="K1030" s="13" t="s">
        <v>197</v>
      </c>
    </row>
    <row r="1031" customFormat="false" ht="13.5" hidden="false" customHeight="false" outlineLevel="0" collapsed="false">
      <c r="A1031" s="89"/>
      <c r="B1031" s="13" t="s">
        <v>4155</v>
      </c>
      <c r="C1031" s="89"/>
      <c r="D1031" s="89"/>
      <c r="F1031" s="88"/>
      <c r="G1031" s="13" t="s">
        <v>3129</v>
      </c>
      <c r="H1031" s="88"/>
      <c r="J1031" s="13" t="n">
        <v>40</v>
      </c>
      <c r="K1031" s="13" t="s">
        <v>195</v>
      </c>
    </row>
    <row r="1032" customFormat="false" ht="13.5" hidden="false" customHeight="false" outlineLevel="0" collapsed="false">
      <c r="A1032" s="89"/>
      <c r="B1032" s="13" t="s">
        <v>4156</v>
      </c>
      <c r="C1032" s="89"/>
      <c r="D1032" s="89"/>
      <c r="F1032" s="88"/>
      <c r="G1032" s="13" t="s">
        <v>3129</v>
      </c>
      <c r="H1032" s="88"/>
      <c r="J1032" s="13" t="n">
        <v>40</v>
      </c>
      <c r="K1032" s="13" t="s">
        <v>197</v>
      </c>
    </row>
    <row r="1033" customFormat="false" ht="13.5" hidden="false" customHeight="false" outlineLevel="0" collapsed="false">
      <c r="A1033" s="89"/>
      <c r="B1033" s="13" t="s">
        <v>4157</v>
      </c>
      <c r="C1033" s="89"/>
      <c r="D1033" s="89"/>
      <c r="F1033" s="88"/>
      <c r="G1033" s="13" t="s">
        <v>3129</v>
      </c>
      <c r="H1033" s="88"/>
      <c r="J1033" s="13" t="n">
        <v>40</v>
      </c>
      <c r="K1033" s="13" t="s">
        <v>3133</v>
      </c>
    </row>
    <row r="1034" customFormat="false" ht="13.5" hidden="false" customHeight="false" outlineLevel="0" collapsed="false">
      <c r="A1034" s="89"/>
      <c r="B1034" s="13" t="s">
        <v>4158</v>
      </c>
      <c r="C1034" s="89"/>
      <c r="D1034" s="89"/>
      <c r="F1034" s="88"/>
      <c r="G1034" s="13" t="s">
        <v>3129</v>
      </c>
      <c r="H1034" s="88"/>
      <c r="J1034" s="13" t="n">
        <v>40</v>
      </c>
      <c r="K1034" s="13" t="s">
        <v>3133</v>
      </c>
    </row>
    <row r="1035" customFormat="false" ht="13.5" hidden="false" customHeight="false" outlineLevel="0" collapsed="false">
      <c r="A1035" s="89"/>
      <c r="B1035" s="13" t="s">
        <v>4159</v>
      </c>
      <c r="C1035" s="89"/>
      <c r="D1035" s="89"/>
      <c r="F1035" s="88"/>
      <c r="G1035" s="13" t="s">
        <v>3129</v>
      </c>
      <c r="H1035" s="88"/>
      <c r="J1035" s="13" t="n">
        <v>40</v>
      </c>
      <c r="K1035" s="13" t="s">
        <v>195</v>
      </c>
    </row>
    <row r="1036" customFormat="false" ht="13.5" hidden="false" customHeight="false" outlineLevel="0" collapsed="false">
      <c r="A1036" s="89"/>
      <c r="B1036" s="13" t="s">
        <v>4160</v>
      </c>
      <c r="C1036" s="89"/>
      <c r="D1036" s="89"/>
      <c r="F1036" s="88"/>
      <c r="G1036" s="13" t="s">
        <v>3129</v>
      </c>
      <c r="H1036" s="88"/>
      <c r="J1036" s="13" t="n">
        <v>40</v>
      </c>
      <c r="K1036" s="13" t="s">
        <v>3133</v>
      </c>
    </row>
    <row r="1037" customFormat="false" ht="13.5" hidden="false" customHeight="false" outlineLevel="0" collapsed="false">
      <c r="A1037" s="89"/>
      <c r="B1037" s="13" t="s">
        <v>4161</v>
      </c>
      <c r="C1037" s="89"/>
      <c r="D1037" s="89"/>
      <c r="F1037" s="88"/>
      <c r="G1037" s="13" t="s">
        <v>3129</v>
      </c>
      <c r="H1037" s="88"/>
      <c r="J1037" s="13" t="n">
        <v>40</v>
      </c>
      <c r="K1037" s="13" t="s">
        <v>197</v>
      </c>
    </row>
    <row r="1038" customFormat="false" ht="13.5" hidden="false" customHeight="false" outlineLevel="0" collapsed="false">
      <c r="A1038" s="89"/>
      <c r="B1038" s="13" t="s">
        <v>4162</v>
      </c>
      <c r="C1038" s="89"/>
      <c r="D1038" s="89"/>
      <c r="F1038" s="88"/>
      <c r="G1038" s="13" t="s">
        <v>3129</v>
      </c>
      <c r="H1038" s="88"/>
      <c r="J1038" s="13" t="n">
        <v>40</v>
      </c>
      <c r="K1038" s="13" t="s">
        <v>332</v>
      </c>
    </row>
    <row r="1039" customFormat="false" ht="13.5" hidden="false" customHeight="false" outlineLevel="0" collapsed="false">
      <c r="A1039" s="89"/>
      <c r="B1039" s="13" t="s">
        <v>4163</v>
      </c>
      <c r="C1039" s="89"/>
      <c r="D1039" s="89"/>
      <c r="F1039" s="88"/>
      <c r="G1039" s="13" t="s">
        <v>3129</v>
      </c>
      <c r="H1039" s="88"/>
      <c r="J1039" s="13" t="n">
        <v>40</v>
      </c>
      <c r="K1039" s="13" t="s">
        <v>197</v>
      </c>
    </row>
    <row r="1040" customFormat="false" ht="13.5" hidden="false" customHeight="false" outlineLevel="0" collapsed="false">
      <c r="A1040" s="89"/>
      <c r="B1040" s="13" t="s">
        <v>4164</v>
      </c>
      <c r="C1040" s="89"/>
      <c r="D1040" s="89"/>
      <c r="F1040" s="88"/>
      <c r="G1040" s="13" t="s">
        <v>3129</v>
      </c>
      <c r="H1040" s="88"/>
      <c r="J1040" s="13" t="n">
        <v>40</v>
      </c>
      <c r="K1040" s="13" t="s">
        <v>197</v>
      </c>
    </row>
    <row r="1041" customFormat="false" ht="13.5" hidden="false" customHeight="false" outlineLevel="0" collapsed="false">
      <c r="A1041" s="89"/>
      <c r="B1041" s="13" t="s">
        <v>4165</v>
      </c>
      <c r="C1041" s="89"/>
      <c r="D1041" s="89"/>
      <c r="F1041" s="88"/>
      <c r="G1041" s="13" t="s">
        <v>3129</v>
      </c>
      <c r="H1041" s="88"/>
      <c r="J1041" s="13" t="n">
        <v>40</v>
      </c>
      <c r="K1041" s="13" t="s">
        <v>332</v>
      </c>
    </row>
    <row r="1042" customFormat="false" ht="13.5" hidden="false" customHeight="false" outlineLevel="0" collapsed="false">
      <c r="A1042" s="89"/>
      <c r="B1042" s="13" t="s">
        <v>4166</v>
      </c>
      <c r="C1042" s="89"/>
      <c r="D1042" s="89"/>
      <c r="F1042" s="88"/>
      <c r="G1042" s="13" t="s">
        <v>3129</v>
      </c>
      <c r="H1042" s="88"/>
      <c r="J1042" s="13" t="n">
        <v>40</v>
      </c>
      <c r="K1042" s="13" t="s">
        <v>197</v>
      </c>
    </row>
    <row r="1043" customFormat="false" ht="13.5" hidden="false" customHeight="false" outlineLevel="0" collapsed="false">
      <c r="A1043" s="89"/>
      <c r="B1043" s="13" t="s">
        <v>4167</v>
      </c>
      <c r="C1043" s="89"/>
      <c r="D1043" s="89"/>
      <c r="F1043" s="88"/>
      <c r="G1043" s="13" t="s">
        <v>3129</v>
      </c>
      <c r="H1043" s="88"/>
      <c r="J1043" s="13" t="n">
        <v>40</v>
      </c>
      <c r="K1043" s="13" t="s">
        <v>197</v>
      </c>
    </row>
    <row r="1044" customFormat="false" ht="13.5" hidden="false" customHeight="false" outlineLevel="0" collapsed="false">
      <c r="A1044" s="89"/>
      <c r="B1044" s="13" t="s">
        <v>4168</v>
      </c>
      <c r="C1044" s="89"/>
      <c r="D1044" s="89"/>
      <c r="F1044" s="88"/>
      <c r="G1044" s="13" t="s">
        <v>3129</v>
      </c>
      <c r="H1044" s="88"/>
      <c r="J1044" s="13" t="n">
        <v>40</v>
      </c>
      <c r="K1044" s="13" t="s">
        <v>195</v>
      </c>
    </row>
    <row r="1045" customFormat="false" ht="13.5" hidden="false" customHeight="false" outlineLevel="0" collapsed="false">
      <c r="A1045" s="89"/>
      <c r="B1045" s="13" t="s">
        <v>4169</v>
      </c>
      <c r="C1045" s="89"/>
      <c r="D1045" s="89"/>
      <c r="F1045" s="88"/>
      <c r="G1045" s="13" t="s">
        <v>3129</v>
      </c>
      <c r="H1045" s="88"/>
      <c r="J1045" s="13" t="n">
        <v>40</v>
      </c>
      <c r="K1045" s="13" t="s">
        <v>197</v>
      </c>
    </row>
    <row r="1046" customFormat="false" ht="13.5" hidden="false" customHeight="false" outlineLevel="0" collapsed="false">
      <c r="A1046" s="89"/>
      <c r="B1046" s="13" t="s">
        <v>4170</v>
      </c>
      <c r="C1046" s="89"/>
      <c r="D1046" s="89"/>
      <c r="F1046" s="88"/>
      <c r="G1046" s="13" t="s">
        <v>3129</v>
      </c>
      <c r="H1046" s="88"/>
      <c r="J1046" s="13" t="n">
        <v>40</v>
      </c>
      <c r="K1046" s="13" t="s">
        <v>332</v>
      </c>
    </row>
    <row r="1047" customFormat="false" ht="13.5" hidden="false" customHeight="false" outlineLevel="0" collapsed="false">
      <c r="A1047" s="89"/>
      <c r="B1047" s="13" t="s">
        <v>4171</v>
      </c>
      <c r="C1047" s="89"/>
      <c r="D1047" s="89"/>
      <c r="F1047" s="88"/>
      <c r="G1047" s="13" t="s">
        <v>3129</v>
      </c>
      <c r="H1047" s="88"/>
      <c r="J1047" s="13" t="n">
        <v>40</v>
      </c>
      <c r="K1047" s="13" t="s">
        <v>332</v>
      </c>
    </row>
    <row r="1048" customFormat="false" ht="13.5" hidden="false" customHeight="false" outlineLevel="0" collapsed="false">
      <c r="A1048" s="89"/>
      <c r="B1048" s="13" t="s">
        <v>4172</v>
      </c>
      <c r="C1048" s="89"/>
      <c r="D1048" s="89"/>
      <c r="F1048" s="88"/>
      <c r="G1048" s="13" t="s">
        <v>3129</v>
      </c>
      <c r="H1048" s="88"/>
      <c r="J1048" s="13" t="n">
        <v>40</v>
      </c>
      <c r="K1048" s="13" t="s">
        <v>197</v>
      </c>
    </row>
    <row r="1049" customFormat="false" ht="13.5" hidden="false" customHeight="false" outlineLevel="0" collapsed="false">
      <c r="A1049" s="89"/>
      <c r="B1049" s="13" t="s">
        <v>4173</v>
      </c>
      <c r="C1049" s="89"/>
      <c r="D1049" s="89"/>
      <c r="F1049" s="88"/>
      <c r="G1049" s="13" t="s">
        <v>3129</v>
      </c>
      <c r="H1049" s="88"/>
      <c r="J1049" s="13" t="n">
        <v>25</v>
      </c>
      <c r="K1049" s="13" t="s">
        <v>195</v>
      </c>
    </row>
    <row r="1050" customFormat="false" ht="13.5" hidden="false" customHeight="false" outlineLevel="0" collapsed="false">
      <c r="A1050" s="89"/>
      <c r="B1050" s="13" t="s">
        <v>4174</v>
      </c>
      <c r="C1050" s="89"/>
      <c r="D1050" s="89"/>
      <c r="F1050" s="88"/>
      <c r="G1050" s="13" t="s">
        <v>3129</v>
      </c>
      <c r="H1050" s="88"/>
      <c r="J1050" s="13" t="n">
        <v>40</v>
      </c>
      <c r="K1050" s="13" t="s">
        <v>197</v>
      </c>
    </row>
    <row r="1051" customFormat="false" ht="13.5" hidden="false" customHeight="false" outlineLevel="0" collapsed="false">
      <c r="A1051" s="89"/>
      <c r="B1051" s="13" t="s">
        <v>4175</v>
      </c>
      <c r="C1051" s="89"/>
      <c r="D1051" s="89"/>
      <c r="F1051" s="88"/>
      <c r="G1051" s="13" t="s">
        <v>3129</v>
      </c>
      <c r="H1051" s="88"/>
      <c r="J1051" s="13" t="n">
        <v>40</v>
      </c>
      <c r="K1051" s="13" t="s">
        <v>3133</v>
      </c>
    </row>
    <row r="1052" customFormat="false" ht="13.5" hidden="false" customHeight="false" outlineLevel="0" collapsed="false">
      <c r="A1052" s="89"/>
      <c r="B1052" s="13" t="s">
        <v>4176</v>
      </c>
      <c r="C1052" s="89"/>
      <c r="D1052" s="89"/>
      <c r="F1052" s="88"/>
      <c r="G1052" s="13" t="s">
        <v>3129</v>
      </c>
      <c r="H1052" s="88"/>
      <c r="J1052" s="13" t="n">
        <v>40</v>
      </c>
      <c r="K1052" s="13" t="s">
        <v>332</v>
      </c>
    </row>
    <row r="1053" customFormat="false" ht="13.5" hidden="false" customHeight="false" outlineLevel="0" collapsed="false">
      <c r="A1053" s="89"/>
      <c r="B1053" s="13" t="s">
        <v>4177</v>
      </c>
      <c r="C1053" s="89"/>
      <c r="D1053" s="89"/>
      <c r="F1053" s="88"/>
      <c r="G1053" s="13" t="s">
        <v>3129</v>
      </c>
      <c r="H1053" s="88"/>
      <c r="J1053" s="13" t="n">
        <v>30</v>
      </c>
      <c r="K1053" s="13" t="s">
        <v>190</v>
      </c>
    </row>
    <row r="1054" customFormat="false" ht="13.5" hidden="false" customHeight="false" outlineLevel="0" collapsed="false">
      <c r="A1054" s="89"/>
      <c r="B1054" s="13" t="s">
        <v>4178</v>
      </c>
      <c r="C1054" s="89"/>
      <c r="D1054" s="89"/>
      <c r="F1054" s="88"/>
      <c r="G1054" s="13" t="s">
        <v>3129</v>
      </c>
      <c r="H1054" s="88"/>
      <c r="J1054" s="13" t="n">
        <v>40</v>
      </c>
      <c r="K1054" s="13" t="s">
        <v>195</v>
      </c>
    </row>
    <row r="1055" customFormat="false" ht="13.5" hidden="false" customHeight="false" outlineLevel="0" collapsed="false">
      <c r="A1055" s="89"/>
      <c r="B1055" s="13" t="s">
        <v>4179</v>
      </c>
      <c r="C1055" s="89"/>
      <c r="D1055" s="89"/>
      <c r="F1055" s="88"/>
      <c r="G1055" s="13" t="s">
        <v>3129</v>
      </c>
      <c r="H1055" s="88"/>
      <c r="J1055" s="13" t="n">
        <v>40</v>
      </c>
      <c r="K1055" s="13" t="s">
        <v>3133</v>
      </c>
    </row>
    <row r="1056" customFormat="false" ht="13.5" hidden="false" customHeight="false" outlineLevel="0" collapsed="false">
      <c r="A1056" s="89"/>
      <c r="B1056" s="13" t="s">
        <v>4180</v>
      </c>
      <c r="C1056" s="89"/>
      <c r="D1056" s="89"/>
      <c r="F1056" s="88"/>
      <c r="G1056" s="13" t="s">
        <v>3129</v>
      </c>
      <c r="H1056" s="88"/>
      <c r="J1056" s="13" t="n">
        <v>40</v>
      </c>
      <c r="K1056" s="13" t="s">
        <v>197</v>
      </c>
    </row>
    <row r="1057" customFormat="false" ht="13.5" hidden="false" customHeight="false" outlineLevel="0" collapsed="false">
      <c r="A1057" s="89"/>
      <c r="B1057" s="13" t="s">
        <v>4181</v>
      </c>
      <c r="C1057" s="89"/>
      <c r="D1057" s="89"/>
      <c r="F1057" s="88"/>
      <c r="G1057" s="13" t="s">
        <v>3129</v>
      </c>
      <c r="H1057" s="88"/>
      <c r="J1057" s="13" t="n">
        <v>40</v>
      </c>
      <c r="K1057" s="13" t="s">
        <v>197</v>
      </c>
    </row>
    <row r="1058" customFormat="false" ht="13.5" hidden="false" customHeight="false" outlineLevel="0" collapsed="false">
      <c r="A1058" s="89"/>
      <c r="B1058" s="13" t="s">
        <v>4182</v>
      </c>
      <c r="C1058" s="89"/>
      <c r="D1058" s="89"/>
      <c r="F1058" s="88"/>
      <c r="G1058" s="13" t="s">
        <v>3129</v>
      </c>
      <c r="H1058" s="88"/>
      <c r="J1058" s="13" t="n">
        <v>40</v>
      </c>
      <c r="K1058" s="13" t="s">
        <v>3133</v>
      </c>
    </row>
    <row r="1059" customFormat="false" ht="13.5" hidden="false" customHeight="false" outlineLevel="0" collapsed="false">
      <c r="A1059" s="89"/>
      <c r="B1059" s="13" t="s">
        <v>4183</v>
      </c>
      <c r="C1059" s="89"/>
      <c r="D1059" s="89"/>
      <c r="F1059" s="88"/>
      <c r="G1059" s="13" t="s">
        <v>3129</v>
      </c>
      <c r="H1059" s="88"/>
      <c r="J1059" s="13" t="n">
        <v>40</v>
      </c>
      <c r="K1059" s="13" t="s">
        <v>197</v>
      </c>
    </row>
    <row r="1060" customFormat="false" ht="13.5" hidden="false" customHeight="false" outlineLevel="0" collapsed="false">
      <c r="A1060" s="89"/>
      <c r="B1060" s="13" t="s">
        <v>4184</v>
      </c>
      <c r="C1060" s="89"/>
      <c r="D1060" s="89"/>
      <c r="F1060" s="88"/>
      <c r="G1060" s="13" t="s">
        <v>3129</v>
      </c>
      <c r="H1060" s="88"/>
      <c r="J1060" s="13" t="n">
        <v>20</v>
      </c>
      <c r="K1060" s="13" t="s">
        <v>197</v>
      </c>
    </row>
    <row r="1061" customFormat="false" ht="13.5" hidden="false" customHeight="false" outlineLevel="0" collapsed="false">
      <c r="A1061" s="89"/>
      <c r="B1061" s="13" t="s">
        <v>4185</v>
      </c>
      <c r="C1061" s="89"/>
      <c r="D1061" s="89"/>
      <c r="F1061" s="88"/>
      <c r="G1061" s="13" t="s">
        <v>3129</v>
      </c>
      <c r="H1061" s="88"/>
      <c r="J1061" s="13" t="n">
        <v>40</v>
      </c>
      <c r="K1061" s="13" t="s">
        <v>3133</v>
      </c>
    </row>
    <row r="1062" customFormat="false" ht="13.5" hidden="false" customHeight="false" outlineLevel="0" collapsed="false">
      <c r="A1062" s="89"/>
      <c r="B1062" s="13" t="s">
        <v>4186</v>
      </c>
      <c r="C1062" s="89"/>
      <c r="D1062" s="89"/>
      <c r="F1062" s="88"/>
      <c r="G1062" s="13" t="s">
        <v>3129</v>
      </c>
      <c r="H1062" s="88"/>
      <c r="J1062" s="13" t="n">
        <v>40</v>
      </c>
      <c r="K1062" s="13" t="s">
        <v>735</v>
      </c>
    </row>
    <row r="1063" customFormat="false" ht="13.5" hidden="false" customHeight="false" outlineLevel="0" collapsed="false">
      <c r="A1063" s="89"/>
      <c r="B1063" s="13" t="s">
        <v>4187</v>
      </c>
      <c r="C1063" s="89"/>
      <c r="D1063" s="89"/>
      <c r="F1063" s="88"/>
      <c r="G1063" s="13" t="s">
        <v>3129</v>
      </c>
      <c r="H1063" s="88"/>
      <c r="J1063" s="13" t="n">
        <v>40</v>
      </c>
      <c r="K1063" s="13" t="s">
        <v>195</v>
      </c>
    </row>
    <row r="1064" customFormat="false" ht="13.5" hidden="false" customHeight="false" outlineLevel="0" collapsed="false">
      <c r="A1064" s="89"/>
      <c r="B1064" s="13" t="s">
        <v>4188</v>
      </c>
      <c r="C1064" s="89"/>
      <c r="D1064" s="89"/>
      <c r="F1064" s="88"/>
      <c r="G1064" s="13" t="s">
        <v>3129</v>
      </c>
      <c r="H1064" s="88"/>
      <c r="J1064" s="13" t="n">
        <v>40</v>
      </c>
      <c r="K1064" s="13" t="s">
        <v>197</v>
      </c>
    </row>
    <row r="1065" customFormat="false" ht="13.5" hidden="false" customHeight="false" outlineLevel="0" collapsed="false">
      <c r="A1065" s="89"/>
      <c r="B1065" s="13" t="s">
        <v>4189</v>
      </c>
      <c r="C1065" s="89"/>
      <c r="D1065" s="89"/>
      <c r="F1065" s="88"/>
      <c r="G1065" s="13" t="s">
        <v>3129</v>
      </c>
      <c r="H1065" s="88"/>
      <c r="J1065" s="13" t="n">
        <v>40</v>
      </c>
      <c r="K1065" s="13" t="s">
        <v>190</v>
      </c>
    </row>
    <row r="1066" customFormat="false" ht="13.5" hidden="false" customHeight="false" outlineLevel="0" collapsed="false">
      <c r="A1066" s="89"/>
      <c r="B1066" s="13" t="s">
        <v>4190</v>
      </c>
      <c r="C1066" s="89"/>
      <c r="D1066" s="89"/>
      <c r="F1066" s="88"/>
      <c r="G1066" s="13" t="s">
        <v>3129</v>
      </c>
      <c r="H1066" s="88"/>
      <c r="J1066" s="13" t="n">
        <v>40</v>
      </c>
      <c r="K1066" s="13" t="s">
        <v>197</v>
      </c>
    </row>
    <row r="1067" customFormat="false" ht="13.5" hidden="false" customHeight="false" outlineLevel="0" collapsed="false">
      <c r="A1067" s="89"/>
      <c r="B1067" s="13" t="s">
        <v>4191</v>
      </c>
      <c r="C1067" s="89"/>
      <c r="D1067" s="89"/>
      <c r="F1067" s="88"/>
      <c r="G1067" s="13" t="s">
        <v>3129</v>
      </c>
      <c r="H1067" s="88"/>
      <c r="J1067" s="13" t="n">
        <v>40</v>
      </c>
      <c r="K1067" s="13" t="s">
        <v>195</v>
      </c>
    </row>
    <row r="1068" customFormat="false" ht="13.5" hidden="false" customHeight="false" outlineLevel="0" collapsed="false">
      <c r="A1068" s="89"/>
      <c r="B1068" s="13" t="s">
        <v>4192</v>
      </c>
      <c r="C1068" s="89"/>
      <c r="D1068" s="89"/>
      <c r="F1068" s="88"/>
      <c r="G1068" s="13" t="s">
        <v>3129</v>
      </c>
      <c r="H1068" s="88"/>
      <c r="J1068" s="13" t="n">
        <v>40</v>
      </c>
      <c r="K1068" s="13" t="s">
        <v>332</v>
      </c>
    </row>
    <row r="1069" customFormat="false" ht="13.5" hidden="false" customHeight="false" outlineLevel="0" collapsed="false">
      <c r="A1069" s="89"/>
      <c r="B1069" s="13" t="s">
        <v>4193</v>
      </c>
      <c r="C1069" s="89"/>
      <c r="D1069" s="89"/>
      <c r="F1069" s="88"/>
      <c r="G1069" s="13" t="s">
        <v>3129</v>
      </c>
      <c r="H1069" s="88"/>
      <c r="J1069" s="13" t="n">
        <v>40</v>
      </c>
      <c r="K1069" s="13" t="s">
        <v>197</v>
      </c>
    </row>
    <row r="1070" customFormat="false" ht="13.5" hidden="false" customHeight="false" outlineLevel="0" collapsed="false">
      <c r="A1070" s="89"/>
      <c r="B1070" s="13" t="s">
        <v>4194</v>
      </c>
      <c r="C1070" s="89"/>
      <c r="D1070" s="89"/>
      <c r="F1070" s="88"/>
      <c r="G1070" s="13" t="s">
        <v>3129</v>
      </c>
      <c r="H1070" s="88"/>
      <c r="J1070" s="13" t="n">
        <v>40</v>
      </c>
      <c r="K1070" s="13" t="s">
        <v>197</v>
      </c>
    </row>
    <row r="1071" customFormat="false" ht="13.5" hidden="false" customHeight="false" outlineLevel="0" collapsed="false">
      <c r="A1071" s="89"/>
      <c r="B1071" s="13" t="s">
        <v>4195</v>
      </c>
      <c r="C1071" s="89"/>
      <c r="D1071" s="89"/>
      <c r="F1071" s="88"/>
      <c r="G1071" s="13" t="s">
        <v>3129</v>
      </c>
      <c r="H1071" s="88"/>
      <c r="J1071" s="13" t="n">
        <v>40</v>
      </c>
      <c r="K1071" s="13" t="s">
        <v>332</v>
      </c>
    </row>
    <row r="1072" customFormat="false" ht="13.5" hidden="false" customHeight="false" outlineLevel="0" collapsed="false">
      <c r="A1072" s="89"/>
      <c r="B1072" s="13" t="s">
        <v>4196</v>
      </c>
      <c r="C1072" s="89"/>
      <c r="D1072" s="89"/>
      <c r="F1072" s="88"/>
      <c r="G1072" s="13" t="s">
        <v>3129</v>
      </c>
      <c r="H1072" s="88"/>
      <c r="J1072" s="13" t="n">
        <v>40</v>
      </c>
      <c r="K1072" s="13" t="s">
        <v>195</v>
      </c>
    </row>
    <row r="1073" customFormat="false" ht="13.5" hidden="false" customHeight="false" outlineLevel="0" collapsed="false">
      <c r="A1073" s="89"/>
      <c r="B1073" s="13" t="s">
        <v>4197</v>
      </c>
      <c r="C1073" s="89"/>
      <c r="D1073" s="89"/>
      <c r="F1073" s="88"/>
      <c r="G1073" s="13" t="s">
        <v>3129</v>
      </c>
      <c r="H1073" s="88"/>
      <c r="J1073" s="13" t="n">
        <v>40</v>
      </c>
      <c r="K1073" s="13" t="s">
        <v>197</v>
      </c>
    </row>
    <row r="1074" customFormat="false" ht="13.5" hidden="false" customHeight="false" outlineLevel="0" collapsed="false">
      <c r="A1074" s="89"/>
      <c r="B1074" s="13" t="s">
        <v>4198</v>
      </c>
      <c r="C1074" s="89"/>
      <c r="D1074" s="89"/>
      <c r="F1074" s="88"/>
      <c r="G1074" s="13" t="s">
        <v>3129</v>
      </c>
      <c r="H1074" s="88"/>
      <c r="J1074" s="13" t="n">
        <v>40</v>
      </c>
      <c r="K1074" s="13" t="s">
        <v>332</v>
      </c>
    </row>
    <row r="1075" customFormat="false" ht="13.5" hidden="false" customHeight="false" outlineLevel="0" collapsed="false">
      <c r="A1075" s="89"/>
      <c r="B1075" s="13" t="s">
        <v>4199</v>
      </c>
      <c r="C1075" s="89"/>
      <c r="D1075" s="89"/>
      <c r="F1075" s="88"/>
      <c r="G1075" s="13" t="s">
        <v>3129</v>
      </c>
      <c r="H1075" s="88"/>
      <c r="J1075" s="13" t="n">
        <v>40</v>
      </c>
      <c r="K1075" s="13" t="s">
        <v>195</v>
      </c>
    </row>
    <row r="1076" customFormat="false" ht="13.5" hidden="false" customHeight="false" outlineLevel="0" collapsed="false">
      <c r="A1076" s="89"/>
      <c r="B1076" s="13" t="s">
        <v>4200</v>
      </c>
      <c r="C1076" s="89"/>
      <c r="D1076" s="89"/>
      <c r="F1076" s="88"/>
      <c r="G1076" s="13" t="s">
        <v>3129</v>
      </c>
      <c r="H1076" s="88"/>
      <c r="J1076" s="13" t="n">
        <v>40</v>
      </c>
      <c r="K1076" s="13" t="s">
        <v>195</v>
      </c>
    </row>
    <row r="1077" customFormat="false" ht="13.5" hidden="false" customHeight="false" outlineLevel="0" collapsed="false">
      <c r="A1077" s="89"/>
      <c r="B1077" s="13" t="s">
        <v>4201</v>
      </c>
      <c r="C1077" s="89"/>
      <c r="D1077" s="89"/>
      <c r="F1077" s="88"/>
      <c r="G1077" s="13" t="s">
        <v>3129</v>
      </c>
      <c r="H1077" s="88"/>
      <c r="J1077" s="13" t="n">
        <v>40</v>
      </c>
      <c r="K1077" s="13" t="s">
        <v>197</v>
      </c>
    </row>
    <row r="1078" customFormat="false" ht="13.5" hidden="false" customHeight="false" outlineLevel="0" collapsed="false">
      <c r="A1078" s="89"/>
      <c r="B1078" s="13" t="s">
        <v>4202</v>
      </c>
      <c r="C1078" s="89"/>
      <c r="D1078" s="89"/>
      <c r="F1078" s="88"/>
      <c r="G1078" s="13" t="s">
        <v>3129</v>
      </c>
      <c r="H1078" s="88"/>
      <c r="J1078" s="13" t="n">
        <v>40</v>
      </c>
      <c r="K1078" s="13" t="s">
        <v>197</v>
      </c>
    </row>
    <row r="1079" customFormat="false" ht="13.5" hidden="false" customHeight="false" outlineLevel="0" collapsed="false">
      <c r="A1079" s="89"/>
      <c r="B1079" s="13" t="s">
        <v>4203</v>
      </c>
      <c r="C1079" s="89"/>
      <c r="D1079" s="89"/>
      <c r="F1079" s="88"/>
      <c r="G1079" s="13" t="s">
        <v>3129</v>
      </c>
      <c r="H1079" s="88"/>
      <c r="J1079" s="13" t="n">
        <v>40</v>
      </c>
      <c r="K1079" s="13" t="s">
        <v>195</v>
      </c>
    </row>
    <row r="1080" customFormat="false" ht="13.5" hidden="false" customHeight="false" outlineLevel="0" collapsed="false">
      <c r="A1080" s="89"/>
      <c r="B1080" s="13" t="s">
        <v>4204</v>
      </c>
      <c r="C1080" s="89"/>
      <c r="D1080" s="89"/>
      <c r="F1080" s="88"/>
      <c r="G1080" s="13" t="s">
        <v>3129</v>
      </c>
      <c r="H1080" s="88"/>
      <c r="J1080" s="13" t="n">
        <v>40</v>
      </c>
      <c r="K1080" s="13" t="s">
        <v>3133</v>
      </c>
    </row>
    <row r="1081" customFormat="false" ht="13.5" hidden="false" customHeight="false" outlineLevel="0" collapsed="false">
      <c r="A1081" s="89"/>
      <c r="B1081" s="13" t="s">
        <v>4205</v>
      </c>
      <c r="C1081" s="89"/>
      <c r="D1081" s="89"/>
      <c r="F1081" s="88"/>
      <c r="G1081" s="13" t="s">
        <v>3129</v>
      </c>
      <c r="H1081" s="88"/>
      <c r="J1081" s="13" t="n">
        <v>30</v>
      </c>
      <c r="K1081" s="13" t="s">
        <v>197</v>
      </c>
    </row>
    <row r="1082" customFormat="false" ht="13.5" hidden="false" customHeight="false" outlineLevel="0" collapsed="false">
      <c r="A1082" s="89"/>
      <c r="B1082" s="13" t="s">
        <v>4206</v>
      </c>
      <c r="C1082" s="89"/>
      <c r="D1082" s="89"/>
      <c r="F1082" s="88"/>
      <c r="G1082" s="13" t="s">
        <v>3129</v>
      </c>
      <c r="H1082" s="88"/>
      <c r="J1082" s="13" t="n">
        <v>40</v>
      </c>
      <c r="K1082" s="13" t="s">
        <v>197</v>
      </c>
    </row>
    <row r="1083" customFormat="false" ht="13.5" hidden="false" customHeight="false" outlineLevel="0" collapsed="false">
      <c r="A1083" s="89"/>
      <c r="B1083" s="13" t="s">
        <v>4207</v>
      </c>
      <c r="C1083" s="89"/>
      <c r="D1083" s="89"/>
      <c r="F1083" s="88"/>
      <c r="G1083" s="13" t="s">
        <v>3129</v>
      </c>
      <c r="H1083" s="88"/>
      <c r="J1083" s="13" t="n">
        <v>40</v>
      </c>
      <c r="K1083" s="13" t="s">
        <v>3133</v>
      </c>
    </row>
    <row r="1084" customFormat="false" ht="13.5" hidden="false" customHeight="false" outlineLevel="0" collapsed="false">
      <c r="A1084" s="89"/>
      <c r="B1084" s="13" t="s">
        <v>4208</v>
      </c>
      <c r="C1084" s="89"/>
      <c r="D1084" s="89"/>
      <c r="F1084" s="88"/>
      <c r="G1084" s="13" t="s">
        <v>3129</v>
      </c>
      <c r="H1084" s="88"/>
      <c r="J1084" s="13" t="n">
        <v>40</v>
      </c>
      <c r="K1084" s="13" t="s">
        <v>197</v>
      </c>
    </row>
    <row r="1085" customFormat="false" ht="13.5" hidden="false" customHeight="false" outlineLevel="0" collapsed="false">
      <c r="A1085" s="89"/>
      <c r="B1085" s="13" t="s">
        <v>4209</v>
      </c>
      <c r="C1085" s="89"/>
      <c r="D1085" s="89"/>
      <c r="F1085" s="88"/>
      <c r="G1085" s="13" t="s">
        <v>3129</v>
      </c>
      <c r="H1085" s="88"/>
      <c r="J1085" s="13" t="n">
        <v>40</v>
      </c>
      <c r="K1085" s="13" t="s">
        <v>197</v>
      </c>
    </row>
    <row r="1086" customFormat="false" ht="13.5" hidden="false" customHeight="false" outlineLevel="0" collapsed="false">
      <c r="A1086" s="89"/>
      <c r="B1086" s="13" t="s">
        <v>4210</v>
      </c>
      <c r="C1086" s="89"/>
      <c r="D1086" s="89"/>
      <c r="F1086" s="88"/>
      <c r="G1086" s="13" t="s">
        <v>3129</v>
      </c>
      <c r="H1086" s="88"/>
      <c r="J1086" s="13" t="n">
        <v>40</v>
      </c>
      <c r="K1086" s="13" t="s">
        <v>195</v>
      </c>
    </row>
    <row r="1087" customFormat="false" ht="13.5" hidden="false" customHeight="false" outlineLevel="0" collapsed="false">
      <c r="A1087" s="89"/>
      <c r="B1087" s="13" t="s">
        <v>4211</v>
      </c>
      <c r="C1087" s="89"/>
      <c r="D1087" s="89"/>
      <c r="F1087" s="88"/>
      <c r="G1087" s="13" t="s">
        <v>3129</v>
      </c>
      <c r="H1087" s="88"/>
      <c r="J1087" s="13" t="n">
        <v>40</v>
      </c>
      <c r="K1087" s="13" t="s">
        <v>195</v>
      </c>
    </row>
    <row r="1088" customFormat="false" ht="13.5" hidden="false" customHeight="false" outlineLevel="0" collapsed="false">
      <c r="A1088" s="89"/>
      <c r="B1088" s="13" t="s">
        <v>4212</v>
      </c>
      <c r="C1088" s="89"/>
      <c r="D1088" s="89"/>
      <c r="F1088" s="88"/>
      <c r="G1088" s="13" t="s">
        <v>3129</v>
      </c>
      <c r="H1088" s="88"/>
      <c r="J1088" s="13" t="n">
        <v>40</v>
      </c>
      <c r="K1088" s="13" t="s">
        <v>332</v>
      </c>
    </row>
    <row r="1089" customFormat="false" ht="13.5" hidden="false" customHeight="false" outlineLevel="0" collapsed="false">
      <c r="A1089" s="89"/>
      <c r="B1089" s="13" t="s">
        <v>4213</v>
      </c>
      <c r="C1089" s="89"/>
      <c r="D1089" s="89"/>
      <c r="F1089" s="88"/>
      <c r="G1089" s="13" t="s">
        <v>3129</v>
      </c>
      <c r="H1089" s="88"/>
      <c r="J1089" s="13" t="n">
        <v>40</v>
      </c>
      <c r="K1089" s="13" t="s">
        <v>332</v>
      </c>
    </row>
    <row r="1090" customFormat="false" ht="13.5" hidden="false" customHeight="false" outlineLevel="0" collapsed="false">
      <c r="A1090" s="89"/>
      <c r="B1090" s="13" t="s">
        <v>4214</v>
      </c>
      <c r="C1090" s="89"/>
      <c r="D1090" s="89"/>
      <c r="F1090" s="88"/>
      <c r="G1090" s="13" t="s">
        <v>3129</v>
      </c>
      <c r="H1090" s="88"/>
      <c r="J1090" s="13" t="n">
        <v>40</v>
      </c>
      <c r="K1090" s="13" t="s">
        <v>197</v>
      </c>
    </row>
    <row r="1091" customFormat="false" ht="13.5" hidden="false" customHeight="false" outlineLevel="0" collapsed="false">
      <c r="A1091" s="89"/>
      <c r="B1091" s="13" t="s">
        <v>4215</v>
      </c>
      <c r="C1091" s="89"/>
      <c r="D1091" s="89"/>
      <c r="F1091" s="88"/>
      <c r="G1091" s="13" t="s">
        <v>3129</v>
      </c>
      <c r="H1091" s="88"/>
      <c r="J1091" s="13" t="n">
        <v>40</v>
      </c>
      <c r="K1091" s="13" t="s">
        <v>195</v>
      </c>
    </row>
    <row r="1092" customFormat="false" ht="13.5" hidden="false" customHeight="false" outlineLevel="0" collapsed="false">
      <c r="A1092" s="89"/>
      <c r="B1092" s="13" t="s">
        <v>4216</v>
      </c>
      <c r="C1092" s="89"/>
      <c r="D1092" s="89"/>
      <c r="F1092" s="88"/>
      <c r="G1092" s="13" t="s">
        <v>3129</v>
      </c>
      <c r="H1092" s="88"/>
      <c r="J1092" s="13" t="n">
        <v>40</v>
      </c>
      <c r="K1092" s="13" t="s">
        <v>332</v>
      </c>
    </row>
    <row r="1093" customFormat="false" ht="13.5" hidden="false" customHeight="false" outlineLevel="0" collapsed="false">
      <c r="A1093" s="89"/>
      <c r="B1093" s="13" t="s">
        <v>4217</v>
      </c>
      <c r="C1093" s="89"/>
      <c r="D1093" s="89"/>
      <c r="F1093" s="88"/>
      <c r="G1093" s="13" t="s">
        <v>3129</v>
      </c>
      <c r="H1093" s="88"/>
      <c r="J1093" s="13" t="n">
        <v>40</v>
      </c>
      <c r="K1093" s="13" t="s">
        <v>332</v>
      </c>
    </row>
    <row r="1094" customFormat="false" ht="13.5" hidden="false" customHeight="false" outlineLevel="0" collapsed="false">
      <c r="A1094" s="89"/>
      <c r="B1094" s="13" t="s">
        <v>4218</v>
      </c>
      <c r="C1094" s="89"/>
      <c r="D1094" s="89"/>
      <c r="F1094" s="88"/>
      <c r="G1094" s="13" t="s">
        <v>3129</v>
      </c>
      <c r="H1094" s="88"/>
      <c r="J1094" s="13" t="n">
        <v>40</v>
      </c>
      <c r="K1094" s="13" t="s">
        <v>332</v>
      </c>
    </row>
    <row r="1095" customFormat="false" ht="13.5" hidden="false" customHeight="false" outlineLevel="0" collapsed="false">
      <c r="A1095" s="89"/>
      <c r="B1095" s="13" t="s">
        <v>4219</v>
      </c>
      <c r="C1095" s="89"/>
      <c r="D1095" s="89"/>
      <c r="F1095" s="88"/>
      <c r="G1095" s="13" t="s">
        <v>3129</v>
      </c>
      <c r="H1095" s="88"/>
      <c r="J1095" s="13" t="n">
        <v>40</v>
      </c>
      <c r="K1095" s="13" t="s">
        <v>195</v>
      </c>
    </row>
    <row r="1096" customFormat="false" ht="13.5" hidden="false" customHeight="false" outlineLevel="0" collapsed="false">
      <c r="A1096" s="89"/>
      <c r="B1096" s="13" t="s">
        <v>4220</v>
      </c>
      <c r="C1096" s="89"/>
      <c r="D1096" s="89"/>
      <c r="F1096" s="88"/>
      <c r="G1096" s="13" t="s">
        <v>3129</v>
      </c>
      <c r="H1096" s="88"/>
      <c r="J1096" s="13" t="n">
        <v>40</v>
      </c>
      <c r="K1096" s="13" t="s">
        <v>197</v>
      </c>
    </row>
    <row r="1097" customFormat="false" ht="13.5" hidden="false" customHeight="false" outlineLevel="0" collapsed="false">
      <c r="A1097" s="89"/>
      <c r="B1097" s="13" t="s">
        <v>4221</v>
      </c>
      <c r="C1097" s="89"/>
      <c r="D1097" s="89"/>
      <c r="F1097" s="88"/>
      <c r="G1097" s="13" t="s">
        <v>3129</v>
      </c>
      <c r="H1097" s="88"/>
      <c r="J1097" s="13" t="n">
        <v>40</v>
      </c>
      <c r="K1097" s="13" t="s">
        <v>197</v>
      </c>
    </row>
    <row r="1098" customFormat="false" ht="13.5" hidden="false" customHeight="false" outlineLevel="0" collapsed="false">
      <c r="A1098" s="89"/>
      <c r="B1098" s="13" t="s">
        <v>4222</v>
      </c>
      <c r="C1098" s="89"/>
      <c r="D1098" s="89"/>
      <c r="F1098" s="88"/>
      <c r="G1098" s="13" t="s">
        <v>3129</v>
      </c>
      <c r="H1098" s="88"/>
      <c r="J1098" s="13" t="n">
        <v>40</v>
      </c>
      <c r="K1098" s="13" t="s">
        <v>3133</v>
      </c>
    </row>
    <row r="1099" customFormat="false" ht="13.5" hidden="false" customHeight="false" outlineLevel="0" collapsed="false">
      <c r="A1099" s="89"/>
      <c r="B1099" s="13" t="s">
        <v>4223</v>
      </c>
      <c r="C1099" s="89"/>
      <c r="D1099" s="89"/>
      <c r="F1099" s="88"/>
      <c r="G1099" s="13" t="s">
        <v>3129</v>
      </c>
      <c r="H1099" s="88"/>
      <c r="J1099" s="13" t="n">
        <v>40</v>
      </c>
      <c r="K1099" s="13" t="s">
        <v>197</v>
      </c>
    </row>
    <row r="1100" customFormat="false" ht="13.5" hidden="false" customHeight="false" outlineLevel="0" collapsed="false">
      <c r="A1100" s="89"/>
      <c r="B1100" s="13" t="s">
        <v>4224</v>
      </c>
      <c r="C1100" s="89"/>
      <c r="D1100" s="89"/>
      <c r="F1100" s="88"/>
      <c r="G1100" s="13" t="s">
        <v>3129</v>
      </c>
      <c r="H1100" s="88"/>
      <c r="J1100" s="13" t="n">
        <v>40</v>
      </c>
      <c r="K1100" s="13" t="s">
        <v>3133</v>
      </c>
    </row>
    <row r="1101" customFormat="false" ht="13.5" hidden="false" customHeight="false" outlineLevel="0" collapsed="false">
      <c r="A1101" s="89"/>
      <c r="B1101" s="13" t="s">
        <v>4225</v>
      </c>
      <c r="C1101" s="89"/>
      <c r="D1101" s="89"/>
      <c r="F1101" s="88"/>
      <c r="G1101" s="13" t="s">
        <v>3129</v>
      </c>
      <c r="H1101" s="88"/>
      <c r="J1101" s="13" t="n">
        <v>40</v>
      </c>
      <c r="K1101" s="13" t="s">
        <v>332</v>
      </c>
    </row>
    <row r="1102" customFormat="false" ht="13.5" hidden="false" customHeight="false" outlineLevel="0" collapsed="false">
      <c r="A1102" s="89"/>
      <c r="B1102" s="13" t="s">
        <v>4226</v>
      </c>
      <c r="C1102" s="89"/>
      <c r="D1102" s="89"/>
      <c r="F1102" s="88"/>
      <c r="G1102" s="13" t="s">
        <v>3129</v>
      </c>
      <c r="H1102" s="88"/>
      <c r="J1102" s="13" t="n">
        <v>40</v>
      </c>
      <c r="K1102" s="13" t="s">
        <v>197</v>
      </c>
    </row>
    <row r="1103" customFormat="false" ht="13.5" hidden="false" customHeight="false" outlineLevel="0" collapsed="false">
      <c r="A1103" s="89"/>
      <c r="B1103" s="13" t="s">
        <v>4227</v>
      </c>
      <c r="C1103" s="89"/>
      <c r="D1103" s="89"/>
      <c r="F1103" s="88"/>
      <c r="G1103" s="13" t="s">
        <v>3129</v>
      </c>
      <c r="H1103" s="88"/>
      <c r="J1103" s="13" t="n">
        <v>40</v>
      </c>
      <c r="K1103" s="13" t="s">
        <v>195</v>
      </c>
    </row>
    <row r="1104" customFormat="false" ht="13.5" hidden="false" customHeight="false" outlineLevel="0" collapsed="false">
      <c r="A1104" s="89"/>
      <c r="B1104" s="13" t="s">
        <v>4228</v>
      </c>
      <c r="C1104" s="89"/>
      <c r="D1104" s="89"/>
      <c r="F1104" s="88"/>
      <c r="G1104" s="13" t="s">
        <v>3129</v>
      </c>
      <c r="H1104" s="88"/>
      <c r="J1104" s="13" t="n">
        <v>40</v>
      </c>
      <c r="K1104" s="13" t="s">
        <v>197</v>
      </c>
    </row>
    <row r="1105" customFormat="false" ht="13.5" hidden="false" customHeight="false" outlineLevel="0" collapsed="false">
      <c r="A1105" s="89"/>
      <c r="B1105" s="13" t="s">
        <v>4229</v>
      </c>
      <c r="C1105" s="89"/>
      <c r="D1105" s="89"/>
      <c r="F1105" s="88"/>
      <c r="G1105" s="13" t="s">
        <v>3129</v>
      </c>
      <c r="H1105" s="88"/>
      <c r="J1105" s="13" t="n">
        <v>40</v>
      </c>
      <c r="K1105" s="13" t="s">
        <v>195</v>
      </c>
    </row>
    <row r="1106" customFormat="false" ht="13.5" hidden="false" customHeight="false" outlineLevel="0" collapsed="false">
      <c r="A1106" s="89"/>
      <c r="B1106" s="13" t="s">
        <v>4230</v>
      </c>
      <c r="C1106" s="89"/>
      <c r="D1106" s="89"/>
      <c r="F1106" s="88"/>
      <c r="G1106" s="13" t="s">
        <v>3129</v>
      </c>
      <c r="H1106" s="88"/>
      <c r="J1106" s="13" t="n">
        <v>40</v>
      </c>
      <c r="K1106" s="13" t="s">
        <v>332</v>
      </c>
    </row>
    <row r="1107" customFormat="false" ht="13.5" hidden="false" customHeight="false" outlineLevel="0" collapsed="false">
      <c r="A1107" s="89"/>
      <c r="B1107" s="13" t="s">
        <v>4231</v>
      </c>
      <c r="C1107" s="89"/>
      <c r="D1107" s="89"/>
      <c r="F1107" s="88"/>
      <c r="G1107" s="13" t="s">
        <v>3129</v>
      </c>
      <c r="H1107" s="88"/>
      <c r="J1107" s="13" t="n">
        <v>40</v>
      </c>
      <c r="K1107" s="13" t="s">
        <v>197</v>
      </c>
    </row>
    <row r="1108" customFormat="false" ht="13.5" hidden="false" customHeight="false" outlineLevel="0" collapsed="false">
      <c r="A1108" s="89"/>
      <c r="B1108" s="13" t="s">
        <v>4232</v>
      </c>
      <c r="C1108" s="89"/>
      <c r="D1108" s="89"/>
      <c r="F1108" s="88"/>
      <c r="G1108" s="13" t="s">
        <v>3129</v>
      </c>
      <c r="H1108" s="88"/>
      <c r="J1108" s="13" t="n">
        <v>40</v>
      </c>
      <c r="K1108" s="13" t="s">
        <v>195</v>
      </c>
    </row>
    <row r="1109" customFormat="false" ht="13.5" hidden="false" customHeight="false" outlineLevel="0" collapsed="false">
      <c r="A1109" s="89"/>
      <c r="B1109" s="13" t="s">
        <v>4233</v>
      </c>
      <c r="C1109" s="89"/>
      <c r="D1109" s="89"/>
      <c r="F1109" s="88"/>
      <c r="G1109" s="13" t="s">
        <v>3129</v>
      </c>
      <c r="H1109" s="88"/>
      <c r="J1109" s="13" t="n">
        <v>40</v>
      </c>
      <c r="K1109" s="13" t="s">
        <v>195</v>
      </c>
    </row>
    <row r="1110" customFormat="false" ht="13.5" hidden="false" customHeight="false" outlineLevel="0" collapsed="false">
      <c r="A1110" s="89"/>
      <c r="B1110" s="13" t="s">
        <v>4234</v>
      </c>
      <c r="C1110" s="89"/>
      <c r="D1110" s="89"/>
      <c r="F1110" s="88"/>
      <c r="G1110" s="13" t="s">
        <v>3129</v>
      </c>
      <c r="H1110" s="88"/>
      <c r="J1110" s="13" t="n">
        <v>30</v>
      </c>
      <c r="K1110" s="13" t="s">
        <v>190</v>
      </c>
    </row>
    <row r="1111" customFormat="false" ht="13.5" hidden="false" customHeight="false" outlineLevel="0" collapsed="false">
      <c r="A1111" s="89"/>
      <c r="B1111" s="13" t="s">
        <v>4235</v>
      </c>
      <c r="C1111" s="89"/>
      <c r="D1111" s="89"/>
      <c r="F1111" s="88"/>
      <c r="G1111" s="13" t="s">
        <v>3129</v>
      </c>
      <c r="H1111" s="88"/>
      <c r="J1111" s="13" t="n">
        <v>40</v>
      </c>
      <c r="K1111" s="13" t="s">
        <v>332</v>
      </c>
    </row>
    <row r="1112" customFormat="false" ht="13.5" hidden="false" customHeight="false" outlineLevel="0" collapsed="false">
      <c r="A1112" s="89"/>
      <c r="B1112" s="13" t="s">
        <v>4236</v>
      </c>
      <c r="C1112" s="89"/>
      <c r="D1112" s="89"/>
      <c r="F1112" s="88"/>
      <c r="G1112" s="13" t="s">
        <v>3129</v>
      </c>
      <c r="H1112" s="88"/>
      <c r="J1112" s="13" t="n">
        <v>40</v>
      </c>
      <c r="K1112" s="13" t="s">
        <v>197</v>
      </c>
    </row>
    <row r="1113" customFormat="false" ht="13.5" hidden="false" customHeight="false" outlineLevel="0" collapsed="false">
      <c r="A1113" s="89"/>
      <c r="B1113" s="13" t="s">
        <v>4237</v>
      </c>
      <c r="C1113" s="89"/>
      <c r="D1113" s="89"/>
      <c r="F1113" s="88"/>
      <c r="G1113" s="13" t="s">
        <v>3129</v>
      </c>
      <c r="H1113" s="88"/>
      <c r="J1113" s="13" t="n">
        <v>40</v>
      </c>
      <c r="K1113" s="13" t="s">
        <v>195</v>
      </c>
    </row>
    <row r="1114" customFormat="false" ht="13.5" hidden="false" customHeight="false" outlineLevel="0" collapsed="false">
      <c r="A1114" s="89"/>
      <c r="B1114" s="13" t="s">
        <v>4238</v>
      </c>
      <c r="C1114" s="89"/>
      <c r="D1114" s="89"/>
      <c r="F1114" s="88"/>
      <c r="G1114" s="13" t="s">
        <v>3129</v>
      </c>
      <c r="H1114" s="88"/>
      <c r="J1114" s="13" t="n">
        <v>40</v>
      </c>
      <c r="K1114" s="13" t="s">
        <v>195</v>
      </c>
    </row>
    <row r="1115" customFormat="false" ht="13.5" hidden="false" customHeight="false" outlineLevel="0" collapsed="false">
      <c r="A1115" s="89"/>
      <c r="B1115" s="13" t="s">
        <v>4239</v>
      </c>
      <c r="C1115" s="89"/>
      <c r="D1115" s="89"/>
      <c r="F1115" s="88"/>
      <c r="G1115" s="13" t="s">
        <v>3129</v>
      </c>
      <c r="H1115" s="88"/>
      <c r="J1115" s="13" t="n">
        <v>40</v>
      </c>
      <c r="K1115" s="13" t="s">
        <v>197</v>
      </c>
    </row>
    <row r="1116" customFormat="false" ht="13.5" hidden="false" customHeight="false" outlineLevel="0" collapsed="false">
      <c r="A1116" s="89"/>
      <c r="B1116" s="13" t="s">
        <v>4240</v>
      </c>
      <c r="C1116" s="89"/>
      <c r="D1116" s="89"/>
      <c r="F1116" s="88"/>
      <c r="G1116" s="13" t="s">
        <v>3129</v>
      </c>
      <c r="H1116" s="88"/>
      <c r="J1116" s="13" t="n">
        <v>40</v>
      </c>
      <c r="K1116" s="13" t="s">
        <v>3133</v>
      </c>
    </row>
    <row r="1117" customFormat="false" ht="13.5" hidden="false" customHeight="false" outlineLevel="0" collapsed="false">
      <c r="A1117" s="89"/>
      <c r="B1117" s="13" t="s">
        <v>4241</v>
      </c>
      <c r="C1117" s="89"/>
      <c r="D1117" s="89"/>
      <c r="F1117" s="88"/>
      <c r="G1117" s="13" t="s">
        <v>3129</v>
      </c>
      <c r="H1117" s="88"/>
      <c r="J1117" s="13" t="n">
        <v>40</v>
      </c>
      <c r="K1117" s="13" t="s">
        <v>195</v>
      </c>
    </row>
    <row r="1118" customFormat="false" ht="13.5" hidden="false" customHeight="false" outlineLevel="0" collapsed="false">
      <c r="A1118" s="89"/>
      <c r="B1118" s="13" t="s">
        <v>4242</v>
      </c>
      <c r="C1118" s="89"/>
      <c r="D1118" s="89"/>
      <c r="F1118" s="88"/>
      <c r="G1118" s="13" t="s">
        <v>3129</v>
      </c>
      <c r="H1118" s="88"/>
      <c r="J1118" s="13" t="n">
        <v>40</v>
      </c>
      <c r="K1118" s="13" t="s">
        <v>197</v>
      </c>
    </row>
    <row r="1119" customFormat="false" ht="13.5" hidden="false" customHeight="false" outlineLevel="0" collapsed="false">
      <c r="A1119" s="89"/>
      <c r="B1119" s="13" t="s">
        <v>4243</v>
      </c>
      <c r="C1119" s="89"/>
      <c r="D1119" s="89"/>
      <c r="F1119" s="88"/>
      <c r="G1119" s="13" t="s">
        <v>3129</v>
      </c>
      <c r="H1119" s="88"/>
      <c r="J1119" s="13" t="n">
        <v>40</v>
      </c>
      <c r="K1119" s="13" t="s">
        <v>195</v>
      </c>
    </row>
    <row r="1120" customFormat="false" ht="13.5" hidden="false" customHeight="false" outlineLevel="0" collapsed="false">
      <c r="A1120" s="89"/>
      <c r="B1120" s="13" t="s">
        <v>4244</v>
      </c>
      <c r="C1120" s="89"/>
      <c r="D1120" s="89"/>
      <c r="F1120" s="88"/>
      <c r="G1120" s="13" t="s">
        <v>3129</v>
      </c>
      <c r="H1120" s="88"/>
      <c r="J1120" s="13" t="n">
        <v>40</v>
      </c>
      <c r="K1120" s="13" t="s">
        <v>197</v>
      </c>
    </row>
    <row r="1121" customFormat="false" ht="13.5" hidden="false" customHeight="false" outlineLevel="0" collapsed="false">
      <c r="A1121" s="89"/>
      <c r="B1121" s="13" t="s">
        <v>4245</v>
      </c>
      <c r="C1121" s="89"/>
      <c r="D1121" s="89"/>
      <c r="F1121" s="88"/>
      <c r="G1121" s="13" t="s">
        <v>3129</v>
      </c>
      <c r="H1121" s="88"/>
      <c r="J1121" s="13" t="n">
        <v>40</v>
      </c>
      <c r="K1121" s="13" t="s">
        <v>332</v>
      </c>
    </row>
    <row r="1122" customFormat="false" ht="13.5" hidden="false" customHeight="false" outlineLevel="0" collapsed="false">
      <c r="A1122" s="89"/>
      <c r="B1122" s="13" t="s">
        <v>4246</v>
      </c>
      <c r="C1122" s="89"/>
      <c r="D1122" s="89"/>
      <c r="F1122" s="88"/>
      <c r="G1122" s="13" t="s">
        <v>3129</v>
      </c>
      <c r="H1122" s="88"/>
      <c r="J1122" s="13" t="n">
        <v>40</v>
      </c>
      <c r="K1122" s="13" t="s">
        <v>332</v>
      </c>
    </row>
    <row r="1123" customFormat="false" ht="13.5" hidden="false" customHeight="false" outlineLevel="0" collapsed="false">
      <c r="A1123" s="89"/>
      <c r="B1123" s="13" t="s">
        <v>4247</v>
      </c>
      <c r="C1123" s="89"/>
      <c r="D1123" s="89"/>
      <c r="F1123" s="88"/>
      <c r="G1123" s="13" t="s">
        <v>3129</v>
      </c>
      <c r="H1123" s="88"/>
      <c r="J1123" s="13" t="n">
        <v>40</v>
      </c>
      <c r="K1123" s="13" t="s">
        <v>195</v>
      </c>
    </row>
    <row r="1124" customFormat="false" ht="13.5" hidden="false" customHeight="false" outlineLevel="0" collapsed="false">
      <c r="A1124" s="89"/>
      <c r="B1124" s="13" t="s">
        <v>4248</v>
      </c>
      <c r="C1124" s="89"/>
      <c r="D1124" s="89"/>
      <c r="F1124" s="88"/>
      <c r="G1124" s="13" t="s">
        <v>3129</v>
      </c>
      <c r="H1124" s="88"/>
      <c r="J1124" s="13" t="n">
        <v>40</v>
      </c>
      <c r="K1124" s="13" t="s">
        <v>190</v>
      </c>
    </row>
    <row r="1125" customFormat="false" ht="13.5" hidden="false" customHeight="false" outlineLevel="0" collapsed="false">
      <c r="A1125" s="89"/>
      <c r="B1125" s="13" t="s">
        <v>4249</v>
      </c>
      <c r="C1125" s="89"/>
      <c r="D1125" s="89"/>
      <c r="F1125" s="88"/>
      <c r="G1125" s="13" t="s">
        <v>3129</v>
      </c>
      <c r="H1125" s="88"/>
      <c r="J1125" s="13" t="n">
        <v>40</v>
      </c>
      <c r="K1125" s="13" t="s">
        <v>197</v>
      </c>
    </row>
    <row r="1126" customFormat="false" ht="13.5" hidden="false" customHeight="false" outlineLevel="0" collapsed="false">
      <c r="A1126" s="89"/>
      <c r="B1126" s="13" t="s">
        <v>4250</v>
      </c>
      <c r="C1126" s="89"/>
      <c r="D1126" s="89"/>
      <c r="F1126" s="88"/>
      <c r="G1126" s="13" t="s">
        <v>3129</v>
      </c>
      <c r="H1126" s="88"/>
      <c r="J1126" s="13" t="n">
        <v>40</v>
      </c>
      <c r="K1126" s="13" t="s">
        <v>332</v>
      </c>
    </row>
    <row r="1127" customFormat="false" ht="13.5" hidden="false" customHeight="false" outlineLevel="0" collapsed="false">
      <c r="A1127" s="89"/>
      <c r="B1127" s="13" t="s">
        <v>4251</v>
      </c>
      <c r="C1127" s="89"/>
      <c r="D1127" s="89"/>
      <c r="F1127" s="88"/>
      <c r="G1127" s="13" t="s">
        <v>3129</v>
      </c>
      <c r="H1127" s="88"/>
      <c r="J1127" s="13" t="n">
        <v>40</v>
      </c>
      <c r="K1127" s="13" t="s">
        <v>332</v>
      </c>
    </row>
    <row r="1128" customFormat="false" ht="13.5" hidden="false" customHeight="false" outlineLevel="0" collapsed="false">
      <c r="A1128" s="89"/>
      <c r="B1128" s="13" t="s">
        <v>4252</v>
      </c>
      <c r="C1128" s="89"/>
      <c r="D1128" s="89"/>
      <c r="F1128" s="88"/>
      <c r="G1128" s="13" t="s">
        <v>3129</v>
      </c>
      <c r="H1128" s="88"/>
      <c r="J1128" s="13" t="n">
        <v>40</v>
      </c>
      <c r="K1128" s="13" t="s">
        <v>197</v>
      </c>
    </row>
    <row r="1129" customFormat="false" ht="13.5" hidden="false" customHeight="false" outlineLevel="0" collapsed="false">
      <c r="A1129" s="89"/>
      <c r="B1129" s="13" t="s">
        <v>4253</v>
      </c>
      <c r="C1129" s="89"/>
      <c r="D1129" s="89"/>
      <c r="F1129" s="88"/>
      <c r="G1129" s="13" t="s">
        <v>3129</v>
      </c>
      <c r="H1129" s="88"/>
      <c r="J1129" s="13" t="n">
        <v>40</v>
      </c>
      <c r="K1129" s="13" t="s">
        <v>3133</v>
      </c>
    </row>
    <row r="1130" customFormat="false" ht="13.5" hidden="false" customHeight="false" outlineLevel="0" collapsed="false">
      <c r="A1130" s="89"/>
      <c r="B1130" s="13" t="s">
        <v>4254</v>
      </c>
      <c r="C1130" s="89"/>
      <c r="D1130" s="89"/>
      <c r="F1130" s="88"/>
      <c r="G1130" s="13" t="s">
        <v>3129</v>
      </c>
      <c r="H1130" s="88"/>
      <c r="J1130" s="13" t="n">
        <v>40</v>
      </c>
      <c r="K1130" s="13" t="s">
        <v>197</v>
      </c>
    </row>
    <row r="1131" customFormat="false" ht="13.5" hidden="false" customHeight="false" outlineLevel="0" collapsed="false">
      <c r="A1131" s="89"/>
      <c r="B1131" s="13" t="s">
        <v>4255</v>
      </c>
      <c r="C1131" s="89"/>
      <c r="D1131" s="89"/>
      <c r="F1131" s="88"/>
      <c r="G1131" s="13" t="s">
        <v>3129</v>
      </c>
      <c r="H1131" s="88"/>
      <c r="J1131" s="13" t="n">
        <v>40</v>
      </c>
      <c r="K1131" s="13" t="s">
        <v>197</v>
      </c>
    </row>
    <row r="1132" customFormat="false" ht="13.5" hidden="false" customHeight="false" outlineLevel="0" collapsed="false">
      <c r="A1132" s="89"/>
      <c r="B1132" s="13" t="s">
        <v>4256</v>
      </c>
      <c r="C1132" s="89"/>
      <c r="D1132" s="89"/>
      <c r="F1132" s="88"/>
      <c r="G1132" s="13" t="s">
        <v>3129</v>
      </c>
      <c r="H1132" s="88"/>
      <c r="J1132" s="13" t="n">
        <v>40</v>
      </c>
      <c r="K1132" s="13" t="s">
        <v>197</v>
      </c>
    </row>
    <row r="1133" customFormat="false" ht="13.5" hidden="false" customHeight="false" outlineLevel="0" collapsed="false">
      <c r="A1133" s="89"/>
      <c r="B1133" s="13" t="s">
        <v>4257</v>
      </c>
      <c r="C1133" s="89"/>
      <c r="D1133" s="89"/>
      <c r="F1133" s="88"/>
      <c r="G1133" s="13" t="s">
        <v>3129</v>
      </c>
      <c r="H1133" s="88"/>
      <c r="J1133" s="13" t="n">
        <v>40</v>
      </c>
      <c r="K1133" s="13" t="s">
        <v>195</v>
      </c>
    </row>
    <row r="1134" customFormat="false" ht="13.5" hidden="false" customHeight="false" outlineLevel="0" collapsed="false">
      <c r="A1134" s="89"/>
      <c r="B1134" s="13" t="s">
        <v>4258</v>
      </c>
      <c r="C1134" s="89"/>
      <c r="D1134" s="89"/>
      <c r="F1134" s="88"/>
      <c r="G1134" s="13" t="s">
        <v>3129</v>
      </c>
      <c r="H1134" s="88"/>
      <c r="J1134" s="13" t="n">
        <v>40</v>
      </c>
      <c r="K1134" s="13" t="s">
        <v>197</v>
      </c>
    </row>
    <row r="1135" customFormat="false" ht="13.5" hidden="false" customHeight="false" outlineLevel="0" collapsed="false">
      <c r="A1135" s="89"/>
      <c r="B1135" s="13" t="s">
        <v>4259</v>
      </c>
      <c r="C1135" s="89"/>
      <c r="D1135" s="89"/>
      <c r="F1135" s="88"/>
      <c r="G1135" s="13" t="s">
        <v>3129</v>
      </c>
      <c r="H1135" s="88"/>
      <c r="J1135" s="13" t="n">
        <v>40</v>
      </c>
      <c r="K1135" s="13" t="s">
        <v>3133</v>
      </c>
    </row>
    <row r="1136" customFormat="false" ht="13.5" hidden="false" customHeight="false" outlineLevel="0" collapsed="false">
      <c r="A1136" s="89"/>
      <c r="B1136" s="13" t="s">
        <v>4260</v>
      </c>
      <c r="C1136" s="89"/>
      <c r="D1136" s="89"/>
      <c r="F1136" s="88"/>
      <c r="G1136" s="13" t="s">
        <v>3129</v>
      </c>
      <c r="H1136" s="88"/>
      <c r="J1136" s="13" t="n">
        <v>40</v>
      </c>
      <c r="K1136" s="13" t="s">
        <v>3133</v>
      </c>
    </row>
    <row r="1137" customFormat="false" ht="13.5" hidden="false" customHeight="false" outlineLevel="0" collapsed="false">
      <c r="A1137" s="89"/>
      <c r="B1137" s="13" t="s">
        <v>4261</v>
      </c>
      <c r="C1137" s="89"/>
      <c r="D1137" s="89"/>
      <c r="F1137" s="88"/>
      <c r="G1137" s="13" t="s">
        <v>3129</v>
      </c>
      <c r="H1137" s="88"/>
      <c r="J1137" s="13" t="n">
        <v>40</v>
      </c>
      <c r="K1137" s="13" t="s">
        <v>197</v>
      </c>
    </row>
    <row r="1138" customFormat="false" ht="13.5" hidden="false" customHeight="false" outlineLevel="0" collapsed="false">
      <c r="A1138" s="89"/>
      <c r="B1138" s="13" t="s">
        <v>4262</v>
      </c>
      <c r="C1138" s="89"/>
      <c r="D1138" s="89"/>
      <c r="F1138" s="88"/>
      <c r="G1138" s="13" t="s">
        <v>3129</v>
      </c>
      <c r="H1138" s="88"/>
      <c r="J1138" s="13" t="n">
        <v>40</v>
      </c>
      <c r="K1138" s="13" t="s">
        <v>197</v>
      </c>
    </row>
    <row r="1139" customFormat="false" ht="13.5" hidden="false" customHeight="false" outlineLevel="0" collapsed="false">
      <c r="A1139" s="89"/>
      <c r="B1139" s="13" t="s">
        <v>4263</v>
      </c>
      <c r="C1139" s="89"/>
      <c r="D1139" s="89"/>
      <c r="F1139" s="88"/>
      <c r="G1139" s="13" t="s">
        <v>3129</v>
      </c>
      <c r="H1139" s="88"/>
      <c r="J1139" s="13" t="n">
        <v>40</v>
      </c>
      <c r="K1139" s="13" t="s">
        <v>197</v>
      </c>
    </row>
    <row r="1140" customFormat="false" ht="13.5" hidden="false" customHeight="false" outlineLevel="0" collapsed="false">
      <c r="A1140" s="89"/>
      <c r="B1140" s="13" t="s">
        <v>4264</v>
      </c>
      <c r="C1140" s="89"/>
      <c r="D1140" s="89"/>
      <c r="F1140" s="88"/>
      <c r="G1140" s="13" t="s">
        <v>3129</v>
      </c>
      <c r="H1140" s="88"/>
      <c r="J1140" s="13" t="n">
        <v>40</v>
      </c>
      <c r="K1140" s="13" t="s">
        <v>197</v>
      </c>
    </row>
    <row r="1141" customFormat="false" ht="13.5" hidden="false" customHeight="false" outlineLevel="0" collapsed="false">
      <c r="A1141" s="89"/>
      <c r="B1141" s="13" t="s">
        <v>4265</v>
      </c>
      <c r="C1141" s="89"/>
      <c r="D1141" s="89"/>
      <c r="F1141" s="88"/>
      <c r="G1141" s="13" t="s">
        <v>3129</v>
      </c>
      <c r="H1141" s="88"/>
      <c r="J1141" s="13" t="n">
        <v>40</v>
      </c>
      <c r="K1141" s="13" t="s">
        <v>3133</v>
      </c>
    </row>
    <row r="1142" customFormat="false" ht="13.5" hidden="false" customHeight="false" outlineLevel="0" collapsed="false">
      <c r="A1142" s="89"/>
      <c r="B1142" s="13" t="s">
        <v>4266</v>
      </c>
      <c r="C1142" s="89"/>
      <c r="D1142" s="89"/>
      <c r="F1142" s="88"/>
      <c r="G1142" s="13" t="s">
        <v>3129</v>
      </c>
      <c r="H1142" s="88"/>
      <c r="J1142" s="13" t="n">
        <v>40</v>
      </c>
      <c r="K1142" s="13" t="s">
        <v>332</v>
      </c>
    </row>
    <row r="1143" customFormat="false" ht="13.5" hidden="false" customHeight="false" outlineLevel="0" collapsed="false">
      <c r="A1143" s="89"/>
      <c r="B1143" s="13" t="s">
        <v>4267</v>
      </c>
      <c r="C1143" s="89"/>
      <c r="D1143" s="89"/>
      <c r="F1143" s="88"/>
      <c r="G1143" s="13" t="s">
        <v>3129</v>
      </c>
      <c r="H1143" s="88"/>
      <c r="J1143" s="13" t="n">
        <v>40</v>
      </c>
      <c r="K1143" s="13" t="s">
        <v>197</v>
      </c>
    </row>
    <row r="1144" customFormat="false" ht="13.5" hidden="false" customHeight="false" outlineLevel="0" collapsed="false">
      <c r="A1144" s="89"/>
      <c r="B1144" s="13" t="s">
        <v>4268</v>
      </c>
      <c r="C1144" s="89"/>
      <c r="D1144" s="89"/>
      <c r="F1144" s="88"/>
      <c r="G1144" s="13" t="s">
        <v>3129</v>
      </c>
      <c r="H1144" s="88"/>
      <c r="J1144" s="13" t="n">
        <v>40</v>
      </c>
      <c r="K1144" s="13" t="s">
        <v>197</v>
      </c>
    </row>
    <row r="1145" customFormat="false" ht="13.5" hidden="false" customHeight="false" outlineLevel="0" collapsed="false">
      <c r="A1145" s="89"/>
      <c r="B1145" s="13" t="s">
        <v>4269</v>
      </c>
      <c r="C1145" s="89"/>
      <c r="D1145" s="89"/>
      <c r="F1145" s="88"/>
      <c r="G1145" s="13" t="s">
        <v>3129</v>
      </c>
      <c r="H1145" s="88"/>
      <c r="J1145" s="13" t="n">
        <v>40</v>
      </c>
      <c r="K1145" s="13" t="s">
        <v>3133</v>
      </c>
    </row>
    <row r="1146" customFormat="false" ht="13.5" hidden="false" customHeight="false" outlineLevel="0" collapsed="false">
      <c r="A1146" s="89"/>
      <c r="B1146" s="13" t="s">
        <v>4270</v>
      </c>
      <c r="C1146" s="89"/>
      <c r="D1146" s="89"/>
      <c r="F1146" s="88"/>
      <c r="G1146" s="13" t="s">
        <v>3129</v>
      </c>
      <c r="H1146" s="88"/>
      <c r="J1146" s="13" t="n">
        <v>40</v>
      </c>
      <c r="K1146" s="13" t="s">
        <v>195</v>
      </c>
    </row>
    <row r="1147" customFormat="false" ht="13.5" hidden="false" customHeight="false" outlineLevel="0" collapsed="false">
      <c r="A1147" s="89"/>
      <c r="B1147" s="13" t="s">
        <v>4271</v>
      </c>
      <c r="C1147" s="89"/>
      <c r="D1147" s="89"/>
      <c r="F1147" s="88"/>
      <c r="G1147" s="13" t="s">
        <v>3129</v>
      </c>
      <c r="H1147" s="88"/>
      <c r="J1147" s="13" t="n">
        <v>40</v>
      </c>
      <c r="K1147" s="13" t="s">
        <v>332</v>
      </c>
    </row>
    <row r="1148" customFormat="false" ht="13.5" hidden="false" customHeight="false" outlineLevel="0" collapsed="false">
      <c r="A1148" s="89"/>
      <c r="B1148" s="13" t="s">
        <v>4272</v>
      </c>
      <c r="C1148" s="89"/>
      <c r="D1148" s="89"/>
      <c r="F1148" s="88"/>
      <c r="G1148" s="13" t="s">
        <v>3129</v>
      </c>
      <c r="H1148" s="88"/>
      <c r="J1148" s="13" t="n">
        <v>30</v>
      </c>
      <c r="K1148" s="13" t="s">
        <v>197</v>
      </c>
    </row>
    <row r="1149" customFormat="false" ht="13.5" hidden="false" customHeight="false" outlineLevel="0" collapsed="false">
      <c r="A1149" s="89"/>
      <c r="B1149" s="13" t="s">
        <v>4273</v>
      </c>
      <c r="C1149" s="89"/>
      <c r="D1149" s="89"/>
      <c r="F1149" s="88"/>
      <c r="G1149" s="13" t="s">
        <v>3129</v>
      </c>
      <c r="H1149" s="88"/>
      <c r="J1149" s="13" t="n">
        <v>40</v>
      </c>
      <c r="K1149" s="13" t="s">
        <v>195</v>
      </c>
    </row>
    <row r="1150" customFormat="false" ht="13.5" hidden="false" customHeight="false" outlineLevel="0" collapsed="false">
      <c r="A1150" s="89"/>
      <c r="B1150" s="13" t="s">
        <v>4274</v>
      </c>
      <c r="C1150" s="89"/>
      <c r="D1150" s="89"/>
      <c r="F1150" s="88"/>
      <c r="G1150" s="13" t="s">
        <v>3129</v>
      </c>
      <c r="H1150" s="88"/>
      <c r="J1150" s="13" t="n">
        <v>40</v>
      </c>
      <c r="K1150" s="13" t="s">
        <v>197</v>
      </c>
    </row>
    <row r="1151" customFormat="false" ht="13.5" hidden="false" customHeight="false" outlineLevel="0" collapsed="false">
      <c r="A1151" s="89"/>
      <c r="B1151" s="13" t="s">
        <v>4275</v>
      </c>
      <c r="C1151" s="89"/>
      <c r="D1151" s="89"/>
      <c r="F1151" s="88"/>
      <c r="G1151" s="13" t="s">
        <v>3129</v>
      </c>
      <c r="H1151" s="88"/>
      <c r="J1151" s="13" t="n">
        <v>40</v>
      </c>
      <c r="K1151" s="13" t="s">
        <v>332</v>
      </c>
    </row>
    <row r="1152" customFormat="false" ht="13.5" hidden="false" customHeight="false" outlineLevel="0" collapsed="false">
      <c r="A1152" s="89"/>
      <c r="B1152" s="13" t="s">
        <v>4276</v>
      </c>
      <c r="C1152" s="89"/>
      <c r="D1152" s="89"/>
      <c r="F1152" s="88"/>
      <c r="G1152" s="13" t="s">
        <v>3129</v>
      </c>
      <c r="H1152" s="88"/>
      <c r="J1152" s="13" t="n">
        <v>40</v>
      </c>
      <c r="K1152" s="13" t="s">
        <v>3133</v>
      </c>
    </row>
    <row r="1153" customFormat="false" ht="13.5" hidden="false" customHeight="false" outlineLevel="0" collapsed="false">
      <c r="A1153" s="89"/>
      <c r="B1153" s="13" t="s">
        <v>4277</v>
      </c>
      <c r="C1153" s="89"/>
      <c r="D1153" s="89"/>
      <c r="F1153" s="88"/>
      <c r="G1153" s="13" t="s">
        <v>3129</v>
      </c>
      <c r="H1153" s="88"/>
      <c r="J1153" s="13" t="n">
        <v>40</v>
      </c>
      <c r="K1153" s="13" t="s">
        <v>332</v>
      </c>
    </row>
    <row r="1154" customFormat="false" ht="13.5" hidden="false" customHeight="false" outlineLevel="0" collapsed="false">
      <c r="A1154" s="89"/>
      <c r="B1154" s="13" t="s">
        <v>4278</v>
      </c>
      <c r="C1154" s="89"/>
      <c r="D1154" s="89"/>
      <c r="F1154" s="88"/>
      <c r="G1154" s="13" t="s">
        <v>3129</v>
      </c>
      <c r="H1154" s="88"/>
      <c r="J1154" s="13" t="n">
        <v>40</v>
      </c>
      <c r="K1154" s="13" t="s">
        <v>332</v>
      </c>
    </row>
    <row r="1155" customFormat="false" ht="13.5" hidden="false" customHeight="false" outlineLevel="0" collapsed="false">
      <c r="A1155" s="89"/>
      <c r="B1155" s="13" t="s">
        <v>4279</v>
      </c>
      <c r="C1155" s="89"/>
      <c r="D1155" s="89"/>
      <c r="F1155" s="88"/>
      <c r="G1155" s="13" t="s">
        <v>3129</v>
      </c>
      <c r="H1155" s="88"/>
      <c r="J1155" s="13" t="n">
        <v>40</v>
      </c>
      <c r="K1155" s="13" t="s">
        <v>332</v>
      </c>
    </row>
    <row r="1156" customFormat="false" ht="13.5" hidden="false" customHeight="false" outlineLevel="0" collapsed="false">
      <c r="A1156" s="89"/>
      <c r="B1156" s="13" t="s">
        <v>4280</v>
      </c>
      <c r="C1156" s="89"/>
      <c r="D1156" s="89"/>
      <c r="F1156" s="88"/>
      <c r="G1156" s="13" t="s">
        <v>3129</v>
      </c>
      <c r="H1156" s="88"/>
      <c r="J1156" s="13" t="n">
        <v>40</v>
      </c>
      <c r="K1156" s="13" t="s">
        <v>197</v>
      </c>
    </row>
    <row r="1157" customFormat="false" ht="13.5" hidden="false" customHeight="false" outlineLevel="0" collapsed="false">
      <c r="A1157" s="89"/>
      <c r="B1157" s="13" t="s">
        <v>4281</v>
      </c>
      <c r="C1157" s="89"/>
      <c r="D1157" s="89"/>
      <c r="F1157" s="88"/>
      <c r="G1157" s="13" t="s">
        <v>3129</v>
      </c>
      <c r="H1157" s="88"/>
      <c r="J1157" s="13" t="n">
        <v>40</v>
      </c>
      <c r="K1157" s="13" t="s">
        <v>332</v>
      </c>
    </row>
    <row r="1158" customFormat="false" ht="13.5" hidden="false" customHeight="false" outlineLevel="0" collapsed="false">
      <c r="A1158" s="89"/>
      <c r="B1158" s="13" t="s">
        <v>4282</v>
      </c>
      <c r="C1158" s="89"/>
      <c r="D1158" s="89"/>
      <c r="F1158" s="88"/>
      <c r="G1158" s="13" t="s">
        <v>3129</v>
      </c>
      <c r="H1158" s="88"/>
      <c r="J1158" s="13" t="n">
        <v>40</v>
      </c>
      <c r="K1158" s="13" t="s">
        <v>197</v>
      </c>
    </row>
    <row r="1159" customFormat="false" ht="13.5" hidden="false" customHeight="false" outlineLevel="0" collapsed="false">
      <c r="A1159" s="89"/>
      <c r="B1159" s="13" t="s">
        <v>4283</v>
      </c>
      <c r="C1159" s="89"/>
      <c r="D1159" s="89"/>
      <c r="F1159" s="88"/>
      <c r="G1159" s="13" t="s">
        <v>3129</v>
      </c>
      <c r="H1159" s="88"/>
      <c r="J1159" s="13" t="n">
        <v>40</v>
      </c>
      <c r="K1159" s="13" t="s">
        <v>3133</v>
      </c>
    </row>
    <row r="1160" customFormat="false" ht="13.5" hidden="false" customHeight="false" outlineLevel="0" collapsed="false">
      <c r="A1160" s="89"/>
      <c r="B1160" s="13" t="s">
        <v>4284</v>
      </c>
      <c r="C1160" s="89"/>
      <c r="D1160" s="89"/>
      <c r="F1160" s="88"/>
      <c r="G1160" s="13" t="s">
        <v>3129</v>
      </c>
      <c r="H1160" s="88"/>
      <c r="J1160" s="13" t="n">
        <v>40</v>
      </c>
      <c r="K1160" s="13" t="s">
        <v>195</v>
      </c>
    </row>
    <row r="1161" customFormat="false" ht="13.5" hidden="false" customHeight="false" outlineLevel="0" collapsed="false">
      <c r="A1161" s="89"/>
      <c r="B1161" s="13" t="s">
        <v>4285</v>
      </c>
      <c r="C1161" s="89"/>
      <c r="D1161" s="89"/>
      <c r="F1161" s="88"/>
      <c r="G1161" s="13" t="s">
        <v>3129</v>
      </c>
      <c r="H1161" s="88"/>
      <c r="J1161" s="13" t="n">
        <v>40</v>
      </c>
      <c r="K1161" s="13" t="s">
        <v>197</v>
      </c>
    </row>
    <row r="1162" customFormat="false" ht="13.5" hidden="false" customHeight="false" outlineLevel="0" collapsed="false">
      <c r="A1162" s="89"/>
      <c r="B1162" s="13" t="s">
        <v>4286</v>
      </c>
      <c r="C1162" s="89"/>
      <c r="D1162" s="89"/>
      <c r="F1162" s="88"/>
      <c r="G1162" s="13" t="s">
        <v>3129</v>
      </c>
      <c r="H1162" s="88"/>
      <c r="J1162" s="13" t="n">
        <v>40</v>
      </c>
      <c r="K1162" s="13" t="s">
        <v>332</v>
      </c>
    </row>
    <row r="1163" customFormat="false" ht="13.5" hidden="false" customHeight="false" outlineLevel="0" collapsed="false">
      <c r="A1163" s="89"/>
      <c r="B1163" s="13" t="s">
        <v>4287</v>
      </c>
      <c r="C1163" s="89"/>
      <c r="D1163" s="89"/>
      <c r="F1163" s="88"/>
      <c r="G1163" s="13" t="s">
        <v>3129</v>
      </c>
      <c r="H1163" s="88"/>
      <c r="J1163" s="13" t="n">
        <v>40</v>
      </c>
      <c r="K1163" s="13" t="s">
        <v>197</v>
      </c>
    </row>
    <row r="1164" customFormat="false" ht="13.5" hidden="false" customHeight="false" outlineLevel="0" collapsed="false">
      <c r="A1164" s="89"/>
      <c r="B1164" s="13" t="s">
        <v>4288</v>
      </c>
      <c r="C1164" s="89"/>
      <c r="D1164" s="89"/>
      <c r="F1164" s="88"/>
      <c r="G1164" s="13" t="s">
        <v>3129</v>
      </c>
      <c r="H1164" s="88"/>
      <c r="J1164" s="13" t="n">
        <v>40</v>
      </c>
      <c r="K1164" s="13" t="s">
        <v>3133</v>
      </c>
    </row>
    <row r="1165" customFormat="false" ht="13.5" hidden="false" customHeight="false" outlineLevel="0" collapsed="false">
      <c r="A1165" s="89"/>
      <c r="B1165" s="13" t="s">
        <v>4289</v>
      </c>
      <c r="C1165" s="89"/>
      <c r="D1165" s="89"/>
      <c r="F1165" s="88"/>
      <c r="G1165" s="13" t="s">
        <v>3129</v>
      </c>
      <c r="H1165" s="88"/>
      <c r="J1165" s="13" t="n">
        <v>40</v>
      </c>
      <c r="K1165" s="13" t="s">
        <v>3133</v>
      </c>
    </row>
    <row r="1166" customFormat="false" ht="13.5" hidden="false" customHeight="false" outlineLevel="0" collapsed="false">
      <c r="A1166" s="89"/>
      <c r="B1166" s="13" t="s">
        <v>4290</v>
      </c>
      <c r="C1166" s="89"/>
      <c r="D1166" s="89"/>
      <c r="F1166" s="88"/>
      <c r="G1166" s="13" t="s">
        <v>3129</v>
      </c>
      <c r="H1166" s="88"/>
      <c r="J1166" s="13" t="n">
        <v>40</v>
      </c>
      <c r="K1166" s="13" t="s">
        <v>190</v>
      </c>
    </row>
    <row r="1167" customFormat="false" ht="13.5" hidden="false" customHeight="false" outlineLevel="0" collapsed="false">
      <c r="A1167" s="89"/>
      <c r="B1167" s="13" t="s">
        <v>4291</v>
      </c>
      <c r="C1167" s="89"/>
      <c r="D1167" s="89"/>
      <c r="F1167" s="88"/>
      <c r="G1167" s="13" t="s">
        <v>3129</v>
      </c>
      <c r="H1167" s="88"/>
      <c r="J1167" s="13" t="n">
        <v>40</v>
      </c>
      <c r="K1167" s="13" t="s">
        <v>199</v>
      </c>
    </row>
    <row r="1168" customFormat="false" ht="13.5" hidden="false" customHeight="false" outlineLevel="0" collapsed="false">
      <c r="A1168" s="89"/>
      <c r="B1168" s="13" t="s">
        <v>4292</v>
      </c>
      <c r="C1168" s="89"/>
      <c r="D1168" s="89"/>
      <c r="F1168" s="88"/>
      <c r="G1168" s="13" t="s">
        <v>3129</v>
      </c>
      <c r="H1168" s="88"/>
      <c r="J1168" s="13" t="n">
        <v>40</v>
      </c>
      <c r="K1168" s="13" t="s">
        <v>332</v>
      </c>
    </row>
    <row r="1169" customFormat="false" ht="13.5" hidden="false" customHeight="false" outlineLevel="0" collapsed="false">
      <c r="A1169" s="89"/>
      <c r="B1169" s="13" t="s">
        <v>4293</v>
      </c>
      <c r="C1169" s="89"/>
      <c r="D1169" s="89"/>
      <c r="F1169" s="88"/>
      <c r="G1169" s="13" t="s">
        <v>3129</v>
      </c>
      <c r="H1169" s="88"/>
      <c r="J1169" s="13" t="n">
        <v>40</v>
      </c>
      <c r="K1169" s="13" t="s">
        <v>197</v>
      </c>
    </row>
    <row r="1170" customFormat="false" ht="13.5" hidden="false" customHeight="false" outlineLevel="0" collapsed="false">
      <c r="A1170" s="89"/>
      <c r="B1170" s="13" t="s">
        <v>4294</v>
      </c>
      <c r="C1170" s="89"/>
      <c r="D1170" s="89"/>
      <c r="F1170" s="88"/>
      <c r="G1170" s="13" t="s">
        <v>3129</v>
      </c>
      <c r="H1170" s="88"/>
      <c r="J1170" s="13" t="n">
        <v>40</v>
      </c>
      <c r="K1170" s="13" t="s">
        <v>197</v>
      </c>
    </row>
    <row r="1171" customFormat="false" ht="13.5" hidden="false" customHeight="false" outlineLevel="0" collapsed="false">
      <c r="A1171" s="89"/>
      <c r="B1171" s="13" t="s">
        <v>4295</v>
      </c>
      <c r="C1171" s="89"/>
      <c r="D1171" s="89"/>
      <c r="F1171" s="88"/>
      <c r="G1171" s="13" t="s">
        <v>3129</v>
      </c>
      <c r="H1171" s="88"/>
      <c r="J1171" s="13" t="n">
        <v>40</v>
      </c>
      <c r="K1171" s="13" t="s">
        <v>197</v>
      </c>
    </row>
    <row r="1172" customFormat="false" ht="13.5" hidden="false" customHeight="false" outlineLevel="0" collapsed="false">
      <c r="A1172" s="89"/>
      <c r="B1172" s="13" t="s">
        <v>4296</v>
      </c>
      <c r="C1172" s="89"/>
      <c r="D1172" s="89"/>
      <c r="F1172" s="88"/>
      <c r="G1172" s="13" t="s">
        <v>3129</v>
      </c>
      <c r="H1172" s="88"/>
      <c r="J1172" s="13" t="n">
        <v>20</v>
      </c>
      <c r="K1172" s="13" t="s">
        <v>197</v>
      </c>
    </row>
    <row r="1173" customFormat="false" ht="13.5" hidden="false" customHeight="false" outlineLevel="0" collapsed="false">
      <c r="A1173" s="89"/>
      <c r="B1173" s="13" t="s">
        <v>4297</v>
      </c>
      <c r="C1173" s="89"/>
      <c r="D1173" s="89"/>
      <c r="F1173" s="88"/>
      <c r="G1173" s="13" t="s">
        <v>3129</v>
      </c>
      <c r="H1173" s="88"/>
      <c r="J1173" s="13" t="n">
        <v>40</v>
      </c>
      <c r="K1173" s="13" t="s">
        <v>195</v>
      </c>
    </row>
    <row r="1174" customFormat="false" ht="13.5" hidden="false" customHeight="false" outlineLevel="0" collapsed="false">
      <c r="A1174" s="89"/>
      <c r="B1174" s="13" t="s">
        <v>4298</v>
      </c>
      <c r="C1174" s="89"/>
      <c r="D1174" s="89"/>
      <c r="F1174" s="88"/>
      <c r="G1174" s="13" t="s">
        <v>3129</v>
      </c>
      <c r="H1174" s="88"/>
      <c r="J1174" s="13" t="n">
        <v>40</v>
      </c>
      <c r="K1174" s="13" t="s">
        <v>332</v>
      </c>
    </row>
    <row r="1175" customFormat="false" ht="13.5" hidden="false" customHeight="false" outlineLevel="0" collapsed="false">
      <c r="A1175" s="89"/>
      <c r="B1175" s="13" t="s">
        <v>4299</v>
      </c>
      <c r="C1175" s="89"/>
      <c r="D1175" s="89"/>
      <c r="F1175" s="88"/>
      <c r="G1175" s="13" t="s">
        <v>3129</v>
      </c>
      <c r="H1175" s="88"/>
      <c r="J1175" s="13" t="n">
        <v>40</v>
      </c>
      <c r="K1175" s="13" t="s">
        <v>197</v>
      </c>
    </row>
    <row r="1176" customFormat="false" ht="13.5" hidden="false" customHeight="false" outlineLevel="0" collapsed="false">
      <c r="A1176" s="89"/>
      <c r="B1176" s="13" t="s">
        <v>4300</v>
      </c>
      <c r="C1176" s="89"/>
      <c r="D1176" s="89"/>
      <c r="F1176" s="88"/>
      <c r="G1176" s="13" t="s">
        <v>3129</v>
      </c>
      <c r="H1176" s="88"/>
      <c r="J1176" s="13" t="n">
        <v>40</v>
      </c>
      <c r="K1176" s="13" t="s">
        <v>197</v>
      </c>
    </row>
    <row r="1177" customFormat="false" ht="13.5" hidden="false" customHeight="false" outlineLevel="0" collapsed="false">
      <c r="A1177" s="89"/>
      <c r="B1177" s="13" t="s">
        <v>4301</v>
      </c>
      <c r="C1177" s="89"/>
      <c r="D1177" s="89"/>
      <c r="F1177" s="88"/>
      <c r="G1177" s="13" t="s">
        <v>3129</v>
      </c>
      <c r="H1177" s="88"/>
      <c r="J1177" s="13" t="n">
        <v>40</v>
      </c>
      <c r="K1177" s="13" t="s">
        <v>197</v>
      </c>
    </row>
    <row r="1178" customFormat="false" ht="13.5" hidden="false" customHeight="false" outlineLevel="0" collapsed="false">
      <c r="A1178" s="89"/>
      <c r="B1178" s="13" t="s">
        <v>4302</v>
      </c>
      <c r="C1178" s="89"/>
      <c r="D1178" s="89"/>
      <c r="F1178" s="88"/>
      <c r="G1178" s="13" t="s">
        <v>3129</v>
      </c>
      <c r="H1178" s="88"/>
      <c r="J1178" s="13" t="n">
        <v>40</v>
      </c>
      <c r="K1178" s="13" t="s">
        <v>197</v>
      </c>
    </row>
    <row r="1179" customFormat="false" ht="13.5" hidden="false" customHeight="false" outlineLevel="0" collapsed="false">
      <c r="A1179" s="89"/>
      <c r="B1179" s="13" t="s">
        <v>4303</v>
      </c>
      <c r="C1179" s="89"/>
      <c r="D1179" s="89"/>
      <c r="F1179" s="88"/>
      <c r="G1179" s="13" t="s">
        <v>3129</v>
      </c>
      <c r="H1179" s="88"/>
      <c r="J1179" s="13" t="n">
        <v>40</v>
      </c>
      <c r="K1179" s="13" t="s">
        <v>190</v>
      </c>
    </row>
    <row r="1180" customFormat="false" ht="13.5" hidden="false" customHeight="false" outlineLevel="0" collapsed="false">
      <c r="A1180" s="89"/>
      <c r="B1180" s="13" t="s">
        <v>4304</v>
      </c>
      <c r="C1180" s="89"/>
      <c r="D1180" s="89"/>
      <c r="F1180" s="88"/>
      <c r="G1180" s="13" t="s">
        <v>3129</v>
      </c>
      <c r="H1180" s="88"/>
      <c r="J1180" s="13" t="n">
        <v>40</v>
      </c>
      <c r="K1180" s="13" t="s">
        <v>197</v>
      </c>
    </row>
    <row r="1181" customFormat="false" ht="13.5" hidden="false" customHeight="false" outlineLevel="0" collapsed="false">
      <c r="A1181" s="89"/>
      <c r="B1181" s="13" t="s">
        <v>4305</v>
      </c>
      <c r="C1181" s="89"/>
      <c r="D1181" s="89"/>
      <c r="F1181" s="88"/>
      <c r="G1181" s="13" t="s">
        <v>3129</v>
      </c>
      <c r="H1181" s="88"/>
      <c r="J1181" s="13" t="n">
        <v>40</v>
      </c>
      <c r="K1181" s="13" t="s">
        <v>197</v>
      </c>
    </row>
    <row r="1182" customFormat="false" ht="13.5" hidden="false" customHeight="false" outlineLevel="0" collapsed="false">
      <c r="A1182" s="89"/>
      <c r="B1182" s="13" t="s">
        <v>4306</v>
      </c>
      <c r="C1182" s="89"/>
      <c r="D1182" s="89"/>
      <c r="F1182" s="88"/>
      <c r="G1182" s="13" t="s">
        <v>3129</v>
      </c>
      <c r="H1182" s="88"/>
      <c r="J1182" s="13" t="n">
        <v>40</v>
      </c>
      <c r="K1182" s="13" t="s">
        <v>197</v>
      </c>
    </row>
    <row r="1183" customFormat="false" ht="13.5" hidden="false" customHeight="false" outlineLevel="0" collapsed="false">
      <c r="A1183" s="89"/>
      <c r="B1183" s="13" t="s">
        <v>4307</v>
      </c>
      <c r="C1183" s="89"/>
      <c r="D1183" s="89"/>
      <c r="F1183" s="88"/>
      <c r="G1183" s="13" t="s">
        <v>3129</v>
      </c>
      <c r="H1183" s="88"/>
      <c r="J1183" s="13" t="n">
        <v>40</v>
      </c>
      <c r="K1183" s="13" t="s">
        <v>195</v>
      </c>
    </row>
    <row r="1184" customFormat="false" ht="13.5" hidden="false" customHeight="false" outlineLevel="0" collapsed="false">
      <c r="A1184" s="89"/>
      <c r="B1184" s="13" t="s">
        <v>4308</v>
      </c>
      <c r="C1184" s="89"/>
      <c r="D1184" s="89"/>
      <c r="F1184" s="88"/>
      <c r="G1184" s="13" t="s">
        <v>3129</v>
      </c>
      <c r="H1184" s="88"/>
      <c r="J1184" s="13" t="n">
        <v>20</v>
      </c>
      <c r="K1184" s="13" t="s">
        <v>190</v>
      </c>
    </row>
    <row r="1185" customFormat="false" ht="13.5" hidden="false" customHeight="false" outlineLevel="0" collapsed="false">
      <c r="A1185" s="89"/>
      <c r="B1185" s="13" t="s">
        <v>4309</v>
      </c>
      <c r="C1185" s="89"/>
      <c r="D1185" s="89"/>
      <c r="F1185" s="88"/>
      <c r="G1185" s="13" t="s">
        <v>3129</v>
      </c>
      <c r="H1185" s="88"/>
      <c r="J1185" s="13" t="n">
        <v>40</v>
      </c>
      <c r="K1185" s="13" t="s">
        <v>332</v>
      </c>
    </row>
    <row r="1186" customFormat="false" ht="13.5" hidden="false" customHeight="false" outlineLevel="0" collapsed="false">
      <c r="A1186" s="89"/>
      <c r="B1186" s="13" t="s">
        <v>4310</v>
      </c>
      <c r="C1186" s="89"/>
      <c r="D1186" s="89"/>
      <c r="F1186" s="88"/>
      <c r="G1186" s="13" t="s">
        <v>3129</v>
      </c>
      <c r="H1186" s="88"/>
      <c r="J1186" s="13" t="n">
        <v>40</v>
      </c>
      <c r="K1186" s="13" t="s">
        <v>332</v>
      </c>
    </row>
    <row r="1187" customFormat="false" ht="13.5" hidden="false" customHeight="false" outlineLevel="0" collapsed="false">
      <c r="A1187" s="89"/>
      <c r="B1187" s="13" t="s">
        <v>4311</v>
      </c>
      <c r="C1187" s="89"/>
      <c r="D1187" s="89"/>
      <c r="F1187" s="88"/>
      <c r="G1187" s="13" t="s">
        <v>3129</v>
      </c>
      <c r="H1187" s="88"/>
      <c r="J1187" s="13" t="n">
        <v>40</v>
      </c>
      <c r="K1187" s="13" t="s">
        <v>3133</v>
      </c>
    </row>
    <row r="1188" customFormat="false" ht="13.5" hidden="false" customHeight="false" outlineLevel="0" collapsed="false">
      <c r="A1188" s="89"/>
      <c r="B1188" s="13" t="s">
        <v>4312</v>
      </c>
      <c r="C1188" s="89"/>
      <c r="D1188" s="89"/>
      <c r="F1188" s="88"/>
      <c r="G1188" s="13" t="s">
        <v>3129</v>
      </c>
      <c r="H1188" s="88"/>
      <c r="J1188" s="13" t="n">
        <v>40</v>
      </c>
      <c r="K1188" s="13" t="s">
        <v>195</v>
      </c>
    </row>
    <row r="1189" customFormat="false" ht="13.5" hidden="false" customHeight="false" outlineLevel="0" collapsed="false">
      <c r="A1189" s="89"/>
      <c r="B1189" s="13" t="s">
        <v>4313</v>
      </c>
      <c r="C1189" s="89"/>
      <c r="D1189" s="89"/>
      <c r="F1189" s="88"/>
      <c r="G1189" s="13" t="s">
        <v>3129</v>
      </c>
      <c r="H1189" s="88"/>
      <c r="J1189" s="13" t="n">
        <v>40</v>
      </c>
      <c r="K1189" s="13" t="s">
        <v>197</v>
      </c>
    </row>
    <row r="1190" customFormat="false" ht="13.5" hidden="false" customHeight="false" outlineLevel="0" collapsed="false">
      <c r="A1190" s="89"/>
      <c r="B1190" s="13" t="s">
        <v>4314</v>
      </c>
      <c r="C1190" s="89"/>
      <c r="D1190" s="89"/>
      <c r="F1190" s="88"/>
      <c r="G1190" s="13" t="s">
        <v>3129</v>
      </c>
      <c r="H1190" s="88"/>
      <c r="J1190" s="13" t="n">
        <v>40</v>
      </c>
      <c r="K1190" s="13" t="s">
        <v>332</v>
      </c>
    </row>
    <row r="1191" customFormat="false" ht="13.5" hidden="false" customHeight="false" outlineLevel="0" collapsed="false">
      <c r="A1191" s="89"/>
      <c r="B1191" s="13" t="s">
        <v>4315</v>
      </c>
      <c r="C1191" s="89"/>
      <c r="D1191" s="89"/>
      <c r="F1191" s="88"/>
      <c r="G1191" s="13" t="s">
        <v>3129</v>
      </c>
      <c r="H1191" s="88"/>
      <c r="J1191" s="13" t="n">
        <v>40</v>
      </c>
      <c r="K1191" s="13" t="s">
        <v>332</v>
      </c>
    </row>
    <row r="1192" customFormat="false" ht="13.5" hidden="false" customHeight="false" outlineLevel="0" collapsed="false">
      <c r="A1192" s="89"/>
      <c r="B1192" s="13" t="s">
        <v>4316</v>
      </c>
      <c r="C1192" s="89"/>
      <c r="D1192" s="89"/>
      <c r="F1192" s="88"/>
      <c r="G1192" s="13" t="s">
        <v>3129</v>
      </c>
      <c r="H1192" s="88"/>
      <c r="J1192" s="13" t="n">
        <v>40</v>
      </c>
      <c r="K1192" s="13" t="s">
        <v>197</v>
      </c>
    </row>
    <row r="1193" customFormat="false" ht="13.5" hidden="false" customHeight="false" outlineLevel="0" collapsed="false">
      <c r="A1193" s="89"/>
      <c r="B1193" s="13" t="s">
        <v>4317</v>
      </c>
      <c r="C1193" s="89"/>
      <c r="D1193" s="89"/>
      <c r="F1193" s="88"/>
      <c r="G1193" s="13" t="s">
        <v>3129</v>
      </c>
      <c r="H1193" s="88"/>
      <c r="J1193" s="13" t="n">
        <v>40</v>
      </c>
      <c r="K1193" s="13" t="s">
        <v>197</v>
      </c>
    </row>
    <row r="1194" customFormat="false" ht="13.5" hidden="false" customHeight="false" outlineLevel="0" collapsed="false">
      <c r="A1194" s="89"/>
      <c r="B1194" s="13" t="s">
        <v>4318</v>
      </c>
      <c r="C1194" s="89"/>
      <c r="D1194" s="89"/>
      <c r="F1194" s="88"/>
      <c r="G1194" s="13" t="s">
        <v>3129</v>
      </c>
      <c r="H1194" s="88"/>
      <c r="J1194" s="13" t="n">
        <v>40</v>
      </c>
      <c r="K1194" s="13" t="s">
        <v>3133</v>
      </c>
    </row>
    <row r="1195" customFormat="false" ht="13.5" hidden="false" customHeight="false" outlineLevel="0" collapsed="false">
      <c r="A1195" s="89"/>
      <c r="B1195" s="13" t="s">
        <v>4319</v>
      </c>
      <c r="C1195" s="89"/>
      <c r="D1195" s="89"/>
      <c r="F1195" s="88"/>
      <c r="G1195" s="13" t="s">
        <v>3129</v>
      </c>
      <c r="H1195" s="88"/>
      <c r="J1195" s="13" t="n">
        <v>40</v>
      </c>
      <c r="K1195" s="13" t="s">
        <v>3133</v>
      </c>
    </row>
    <row r="1196" customFormat="false" ht="13.5" hidden="false" customHeight="false" outlineLevel="0" collapsed="false">
      <c r="A1196" s="89"/>
      <c r="B1196" s="13" t="s">
        <v>4320</v>
      </c>
      <c r="C1196" s="89"/>
      <c r="D1196" s="89"/>
      <c r="F1196" s="88"/>
      <c r="G1196" s="13" t="s">
        <v>3129</v>
      </c>
      <c r="H1196" s="88"/>
      <c r="J1196" s="13" t="n">
        <v>40</v>
      </c>
      <c r="K1196" s="13" t="s">
        <v>4321</v>
      </c>
    </row>
    <row r="1197" customFormat="false" ht="13.5" hidden="false" customHeight="false" outlineLevel="0" collapsed="false">
      <c r="A1197" s="89"/>
      <c r="B1197" s="13" t="s">
        <v>4322</v>
      </c>
      <c r="C1197" s="89"/>
      <c r="D1197" s="89"/>
      <c r="F1197" s="88"/>
      <c r="G1197" s="13" t="s">
        <v>3129</v>
      </c>
      <c r="H1197" s="88"/>
      <c r="J1197" s="13" t="n">
        <v>40</v>
      </c>
      <c r="K1197" s="13" t="s">
        <v>3133</v>
      </c>
    </row>
    <row r="1198" customFormat="false" ht="13.5" hidden="false" customHeight="false" outlineLevel="0" collapsed="false">
      <c r="A1198" s="89"/>
      <c r="B1198" s="13" t="s">
        <v>4323</v>
      </c>
      <c r="C1198" s="89"/>
      <c r="D1198" s="89"/>
      <c r="F1198" s="88"/>
      <c r="G1198" s="13" t="s">
        <v>3129</v>
      </c>
      <c r="H1198" s="88"/>
      <c r="J1198" s="13" t="n">
        <v>40</v>
      </c>
      <c r="K1198" s="13" t="s">
        <v>3133</v>
      </c>
    </row>
    <row r="1199" customFormat="false" ht="13.5" hidden="false" customHeight="false" outlineLevel="0" collapsed="false">
      <c r="A1199" s="89"/>
      <c r="B1199" s="13" t="s">
        <v>4324</v>
      </c>
      <c r="C1199" s="89"/>
      <c r="D1199" s="89"/>
      <c r="F1199" s="88"/>
      <c r="G1199" s="13" t="s">
        <v>3129</v>
      </c>
      <c r="H1199" s="88"/>
      <c r="J1199" s="13" t="n">
        <v>40</v>
      </c>
      <c r="K1199" s="13" t="s">
        <v>197</v>
      </c>
    </row>
    <row r="1200" customFormat="false" ht="13.5" hidden="false" customHeight="false" outlineLevel="0" collapsed="false">
      <c r="A1200" s="89"/>
      <c r="B1200" s="13" t="s">
        <v>4325</v>
      </c>
      <c r="C1200" s="89"/>
      <c r="D1200" s="89"/>
      <c r="F1200" s="88"/>
      <c r="G1200" s="13" t="s">
        <v>3129</v>
      </c>
      <c r="H1200" s="88"/>
      <c r="J1200" s="13" t="n">
        <v>40</v>
      </c>
      <c r="K1200" s="13" t="s">
        <v>197</v>
      </c>
    </row>
    <row r="1201" customFormat="false" ht="13.5" hidden="false" customHeight="false" outlineLevel="0" collapsed="false">
      <c r="A1201" s="89"/>
      <c r="B1201" s="13" t="s">
        <v>4326</v>
      </c>
      <c r="C1201" s="89"/>
      <c r="D1201" s="89"/>
      <c r="F1201" s="88"/>
      <c r="G1201" s="13" t="s">
        <v>3129</v>
      </c>
      <c r="H1201" s="88"/>
      <c r="J1201" s="13" t="n">
        <v>40</v>
      </c>
      <c r="K1201" s="13" t="s">
        <v>197</v>
      </c>
    </row>
    <row r="1202" customFormat="false" ht="13.5" hidden="false" customHeight="false" outlineLevel="0" collapsed="false">
      <c r="A1202" s="89"/>
      <c r="B1202" s="13" t="s">
        <v>4327</v>
      </c>
      <c r="C1202" s="89"/>
      <c r="D1202" s="89"/>
      <c r="F1202" s="88"/>
      <c r="G1202" s="13" t="s">
        <v>3129</v>
      </c>
      <c r="H1202" s="88"/>
      <c r="J1202" s="13" t="n">
        <v>40</v>
      </c>
      <c r="K1202" s="13" t="s">
        <v>197</v>
      </c>
    </row>
    <row r="1203" customFormat="false" ht="13.5" hidden="false" customHeight="false" outlineLevel="0" collapsed="false">
      <c r="A1203" s="89"/>
      <c r="B1203" s="13" t="s">
        <v>4328</v>
      </c>
      <c r="C1203" s="89"/>
      <c r="D1203" s="89"/>
      <c r="F1203" s="88"/>
      <c r="G1203" s="13" t="s">
        <v>3280</v>
      </c>
      <c r="H1203" s="88"/>
      <c r="J1203" s="13" t="n">
        <v>40</v>
      </c>
      <c r="K1203" s="13" t="s">
        <v>332</v>
      </c>
    </row>
    <row r="1204" customFormat="false" ht="13.5" hidden="false" customHeight="false" outlineLevel="0" collapsed="false">
      <c r="A1204" s="89"/>
      <c r="B1204" s="13" t="s">
        <v>4329</v>
      </c>
      <c r="C1204" s="89"/>
      <c r="D1204" s="89"/>
      <c r="F1204" s="88"/>
      <c r="G1204" s="13" t="s">
        <v>3129</v>
      </c>
      <c r="H1204" s="88"/>
      <c r="J1204" s="13" t="n">
        <v>40</v>
      </c>
      <c r="K1204" s="13" t="s">
        <v>3133</v>
      </c>
    </row>
    <row r="1205" customFormat="false" ht="13.5" hidden="false" customHeight="false" outlineLevel="0" collapsed="false">
      <c r="A1205" s="89"/>
      <c r="B1205" s="13" t="s">
        <v>4330</v>
      </c>
      <c r="C1205" s="89"/>
      <c r="D1205" s="89"/>
      <c r="F1205" s="88"/>
      <c r="G1205" s="13" t="s">
        <v>3129</v>
      </c>
      <c r="H1205" s="88"/>
      <c r="J1205" s="13" t="n">
        <v>40</v>
      </c>
      <c r="K1205" s="13" t="s">
        <v>735</v>
      </c>
    </row>
    <row r="1206" customFormat="false" ht="13.5" hidden="false" customHeight="false" outlineLevel="0" collapsed="false">
      <c r="A1206" s="89"/>
      <c r="B1206" s="13" t="s">
        <v>4331</v>
      </c>
      <c r="C1206" s="89"/>
      <c r="D1206" s="89"/>
      <c r="F1206" s="88"/>
      <c r="G1206" s="13" t="s">
        <v>3129</v>
      </c>
      <c r="H1206" s="88"/>
      <c r="J1206" s="13" t="n">
        <v>40</v>
      </c>
      <c r="K1206" s="13" t="s">
        <v>195</v>
      </c>
    </row>
    <row r="1207" customFormat="false" ht="13.5" hidden="false" customHeight="false" outlineLevel="0" collapsed="false">
      <c r="A1207" s="89"/>
      <c r="B1207" s="13" t="s">
        <v>4332</v>
      </c>
      <c r="C1207" s="89"/>
      <c r="D1207" s="89"/>
      <c r="F1207" s="88"/>
      <c r="G1207" s="13" t="s">
        <v>3129</v>
      </c>
      <c r="H1207" s="88"/>
      <c r="J1207" s="13" t="n">
        <v>40</v>
      </c>
      <c r="K1207" s="13" t="s">
        <v>332</v>
      </c>
    </row>
    <row r="1208" customFormat="false" ht="13.5" hidden="false" customHeight="false" outlineLevel="0" collapsed="false">
      <c r="A1208" s="89"/>
      <c r="B1208" s="13" t="s">
        <v>4333</v>
      </c>
      <c r="C1208" s="89"/>
      <c r="D1208" s="89"/>
      <c r="F1208" s="88"/>
      <c r="G1208" s="13" t="s">
        <v>3129</v>
      </c>
      <c r="H1208" s="88"/>
      <c r="J1208" s="13" t="n">
        <v>40</v>
      </c>
      <c r="K1208" s="13" t="s">
        <v>197</v>
      </c>
    </row>
    <row r="1209" customFormat="false" ht="13.5" hidden="false" customHeight="false" outlineLevel="0" collapsed="false">
      <c r="A1209" s="89"/>
      <c r="B1209" s="13" t="s">
        <v>4334</v>
      </c>
      <c r="C1209" s="89"/>
      <c r="D1209" s="89"/>
      <c r="F1209" s="88"/>
      <c r="G1209" s="13" t="s">
        <v>3129</v>
      </c>
      <c r="H1209" s="88"/>
      <c r="J1209" s="13" t="n">
        <v>40</v>
      </c>
      <c r="K1209" s="13" t="s">
        <v>332</v>
      </c>
    </row>
    <row r="1210" customFormat="false" ht="13.5" hidden="false" customHeight="false" outlineLevel="0" collapsed="false">
      <c r="A1210" s="89"/>
      <c r="B1210" s="13" t="s">
        <v>4335</v>
      </c>
      <c r="C1210" s="89"/>
      <c r="D1210" s="89"/>
      <c r="F1210" s="88"/>
      <c r="G1210" s="13" t="s">
        <v>3129</v>
      </c>
      <c r="H1210" s="88"/>
      <c r="J1210" s="13" t="n">
        <v>40</v>
      </c>
      <c r="K1210" s="13" t="s">
        <v>332</v>
      </c>
    </row>
    <row r="1211" customFormat="false" ht="13.5" hidden="false" customHeight="false" outlineLevel="0" collapsed="false">
      <c r="A1211" s="89"/>
      <c r="B1211" s="13" t="s">
        <v>4336</v>
      </c>
      <c r="C1211" s="89"/>
      <c r="D1211" s="89"/>
      <c r="F1211" s="88"/>
      <c r="G1211" s="13" t="s">
        <v>3129</v>
      </c>
      <c r="H1211" s="88"/>
      <c r="J1211" s="13" t="n">
        <v>40</v>
      </c>
      <c r="K1211" s="13" t="s">
        <v>332</v>
      </c>
    </row>
    <row r="1212" customFormat="false" ht="13.5" hidden="false" customHeight="false" outlineLevel="0" collapsed="false">
      <c r="A1212" s="89"/>
      <c r="B1212" s="13" t="s">
        <v>4337</v>
      </c>
      <c r="C1212" s="89"/>
      <c r="D1212" s="89"/>
      <c r="F1212" s="88"/>
      <c r="G1212" s="13" t="s">
        <v>3129</v>
      </c>
      <c r="H1212" s="88"/>
      <c r="J1212" s="13" t="n">
        <v>30</v>
      </c>
      <c r="K1212" s="13" t="s">
        <v>197</v>
      </c>
    </row>
    <row r="1213" customFormat="false" ht="13.5" hidden="false" customHeight="false" outlineLevel="0" collapsed="false">
      <c r="A1213" s="89"/>
      <c r="B1213" s="13" t="s">
        <v>4338</v>
      </c>
      <c r="C1213" s="89"/>
      <c r="D1213" s="89"/>
      <c r="F1213" s="88"/>
      <c r="G1213" s="13" t="s">
        <v>3129</v>
      </c>
      <c r="H1213" s="88"/>
      <c r="J1213" s="13" t="n">
        <v>40</v>
      </c>
      <c r="K1213" s="13" t="s">
        <v>197</v>
      </c>
    </row>
    <row r="1214" customFormat="false" ht="13.5" hidden="false" customHeight="false" outlineLevel="0" collapsed="false">
      <c r="A1214" s="89"/>
      <c r="B1214" s="13" t="s">
        <v>4339</v>
      </c>
      <c r="C1214" s="89"/>
      <c r="D1214" s="89"/>
      <c r="F1214" s="88"/>
      <c r="G1214" s="13" t="s">
        <v>3129</v>
      </c>
      <c r="H1214" s="88"/>
      <c r="J1214" s="13" t="n">
        <v>40</v>
      </c>
      <c r="K1214" s="13" t="s">
        <v>195</v>
      </c>
    </row>
    <row r="1215" customFormat="false" ht="13.5" hidden="false" customHeight="false" outlineLevel="0" collapsed="false">
      <c r="A1215" s="89"/>
      <c r="B1215" s="13" t="s">
        <v>4340</v>
      </c>
      <c r="C1215" s="89"/>
      <c r="D1215" s="89"/>
      <c r="F1215" s="88"/>
      <c r="G1215" s="13" t="s">
        <v>3129</v>
      </c>
      <c r="H1215" s="88"/>
      <c r="J1215" s="13" t="n">
        <v>40</v>
      </c>
      <c r="K1215" s="13" t="s">
        <v>195</v>
      </c>
    </row>
    <row r="1216" customFormat="false" ht="13.5" hidden="false" customHeight="false" outlineLevel="0" collapsed="false">
      <c r="A1216" s="89"/>
      <c r="B1216" s="13" t="s">
        <v>4341</v>
      </c>
      <c r="C1216" s="89"/>
      <c r="D1216" s="89"/>
      <c r="F1216" s="88"/>
      <c r="G1216" s="13" t="s">
        <v>3129</v>
      </c>
      <c r="H1216" s="88"/>
      <c r="J1216" s="13" t="n">
        <v>40</v>
      </c>
      <c r="K1216" s="13" t="s">
        <v>195</v>
      </c>
    </row>
    <row r="1217" customFormat="false" ht="13.5" hidden="false" customHeight="false" outlineLevel="0" collapsed="false">
      <c r="A1217" s="89"/>
      <c r="B1217" s="13" t="s">
        <v>4342</v>
      </c>
      <c r="C1217" s="89"/>
      <c r="D1217" s="89"/>
      <c r="F1217" s="88"/>
      <c r="G1217" s="13" t="s">
        <v>3129</v>
      </c>
      <c r="H1217" s="88"/>
      <c r="J1217" s="13" t="n">
        <v>40</v>
      </c>
      <c r="K1217" s="13" t="s">
        <v>332</v>
      </c>
    </row>
    <row r="1218" customFormat="false" ht="13.5" hidden="false" customHeight="false" outlineLevel="0" collapsed="false">
      <c r="A1218" s="89"/>
      <c r="B1218" s="13" t="s">
        <v>4343</v>
      </c>
      <c r="C1218" s="89"/>
      <c r="D1218" s="89"/>
      <c r="F1218" s="88"/>
      <c r="G1218" s="13" t="s">
        <v>3129</v>
      </c>
      <c r="H1218" s="88"/>
      <c r="J1218" s="13" t="n">
        <v>40</v>
      </c>
      <c r="K1218" s="13" t="s">
        <v>195</v>
      </c>
    </row>
    <row r="1219" customFormat="false" ht="13.5" hidden="false" customHeight="false" outlineLevel="0" collapsed="false">
      <c r="A1219" s="89"/>
      <c r="B1219" s="13" t="s">
        <v>4344</v>
      </c>
      <c r="C1219" s="89"/>
      <c r="D1219" s="89"/>
      <c r="F1219" s="88"/>
      <c r="G1219" s="13" t="s">
        <v>3129</v>
      </c>
      <c r="H1219" s="88"/>
      <c r="J1219" s="13" t="n">
        <v>40</v>
      </c>
      <c r="K1219" s="13" t="s">
        <v>332</v>
      </c>
    </row>
    <row r="1220" customFormat="false" ht="13.5" hidden="false" customHeight="false" outlineLevel="0" collapsed="false">
      <c r="A1220" s="89"/>
      <c r="B1220" s="13" t="s">
        <v>4345</v>
      </c>
      <c r="C1220" s="89"/>
      <c r="D1220" s="89"/>
      <c r="F1220" s="88"/>
      <c r="G1220" s="13" t="s">
        <v>3129</v>
      </c>
      <c r="H1220" s="88"/>
      <c r="J1220" s="13" t="n">
        <v>40</v>
      </c>
      <c r="K1220" s="13" t="s">
        <v>197</v>
      </c>
    </row>
    <row r="1221" customFormat="false" ht="13.5" hidden="false" customHeight="false" outlineLevel="0" collapsed="false">
      <c r="A1221" s="89"/>
      <c r="B1221" s="13" t="s">
        <v>4346</v>
      </c>
      <c r="C1221" s="89"/>
      <c r="D1221" s="89"/>
      <c r="F1221" s="88"/>
      <c r="G1221" s="13" t="s">
        <v>3129</v>
      </c>
      <c r="H1221" s="88"/>
      <c r="J1221" s="13" t="n">
        <v>40</v>
      </c>
      <c r="K1221" s="13" t="s">
        <v>332</v>
      </c>
    </row>
    <row r="1222" customFormat="false" ht="13.5" hidden="false" customHeight="false" outlineLevel="0" collapsed="false">
      <c r="A1222" s="89"/>
      <c r="B1222" s="13" t="s">
        <v>4347</v>
      </c>
      <c r="C1222" s="89"/>
      <c r="D1222" s="89"/>
      <c r="F1222" s="88"/>
      <c r="G1222" s="13" t="s">
        <v>3129</v>
      </c>
      <c r="H1222" s="88"/>
      <c r="J1222" s="13" t="n">
        <v>30</v>
      </c>
      <c r="K1222" s="13" t="s">
        <v>197</v>
      </c>
    </row>
    <row r="1223" customFormat="false" ht="13.5" hidden="false" customHeight="false" outlineLevel="0" collapsed="false">
      <c r="A1223" s="89"/>
      <c r="B1223" s="13" t="s">
        <v>4348</v>
      </c>
      <c r="C1223" s="89"/>
      <c r="D1223" s="89"/>
      <c r="F1223" s="88"/>
      <c r="G1223" s="13" t="s">
        <v>3129</v>
      </c>
      <c r="H1223" s="88"/>
      <c r="J1223" s="13" t="n">
        <v>40</v>
      </c>
      <c r="K1223" s="13" t="s">
        <v>332</v>
      </c>
    </row>
    <row r="1224" customFormat="false" ht="13.5" hidden="false" customHeight="false" outlineLevel="0" collapsed="false">
      <c r="A1224" s="89"/>
      <c r="B1224" s="13" t="s">
        <v>4349</v>
      </c>
      <c r="C1224" s="89"/>
      <c r="D1224" s="89"/>
      <c r="F1224" s="88"/>
      <c r="G1224" s="13" t="s">
        <v>3129</v>
      </c>
      <c r="H1224" s="88"/>
      <c r="J1224" s="13" t="n">
        <v>40</v>
      </c>
      <c r="K1224" s="13" t="s">
        <v>332</v>
      </c>
    </row>
    <row r="1225" customFormat="false" ht="13.5" hidden="false" customHeight="false" outlineLevel="0" collapsed="false">
      <c r="A1225" s="89"/>
      <c r="B1225" s="13" t="s">
        <v>4350</v>
      </c>
      <c r="C1225" s="89"/>
      <c r="D1225" s="89"/>
      <c r="F1225" s="88"/>
      <c r="G1225" s="13" t="s">
        <v>3129</v>
      </c>
      <c r="H1225" s="88"/>
      <c r="J1225" s="13" t="n">
        <v>40</v>
      </c>
      <c r="K1225" s="13" t="s">
        <v>197</v>
      </c>
    </row>
    <row r="1226" customFormat="false" ht="13.5" hidden="false" customHeight="false" outlineLevel="0" collapsed="false">
      <c r="A1226" s="89"/>
      <c r="B1226" s="13" t="s">
        <v>4351</v>
      </c>
      <c r="C1226" s="89"/>
      <c r="D1226" s="89"/>
      <c r="F1226" s="88"/>
      <c r="G1226" s="13" t="s">
        <v>3129</v>
      </c>
      <c r="H1226" s="88"/>
      <c r="J1226" s="13" t="n">
        <v>40</v>
      </c>
      <c r="K1226" s="13" t="s">
        <v>195</v>
      </c>
    </row>
    <row r="1227" customFormat="false" ht="13.5" hidden="false" customHeight="false" outlineLevel="0" collapsed="false">
      <c r="A1227" s="89"/>
      <c r="B1227" s="13" t="s">
        <v>4352</v>
      </c>
      <c r="C1227" s="89"/>
      <c r="D1227" s="89"/>
      <c r="F1227" s="88"/>
      <c r="G1227" s="13" t="s">
        <v>3129</v>
      </c>
      <c r="H1227" s="88"/>
      <c r="J1227" s="13" t="n">
        <v>40</v>
      </c>
      <c r="K1227" s="13" t="s">
        <v>197</v>
      </c>
    </row>
    <row r="1228" customFormat="false" ht="13.5" hidden="false" customHeight="false" outlineLevel="0" collapsed="false">
      <c r="A1228" s="89"/>
      <c r="B1228" s="13" t="s">
        <v>4353</v>
      </c>
      <c r="C1228" s="89"/>
      <c r="D1228" s="89"/>
      <c r="F1228" s="88"/>
      <c r="G1228" s="13" t="s">
        <v>3129</v>
      </c>
      <c r="H1228" s="88"/>
      <c r="J1228" s="13" t="n">
        <v>40</v>
      </c>
      <c r="K1228" s="13" t="s">
        <v>332</v>
      </c>
    </row>
    <row r="1229" customFormat="false" ht="13.5" hidden="false" customHeight="false" outlineLevel="0" collapsed="false">
      <c r="A1229" s="89"/>
      <c r="B1229" s="13" t="s">
        <v>4354</v>
      </c>
      <c r="C1229" s="89"/>
      <c r="D1229" s="89"/>
      <c r="F1229" s="88"/>
      <c r="G1229" s="13" t="s">
        <v>3129</v>
      </c>
      <c r="H1229" s="88"/>
      <c r="J1229" s="13" t="n">
        <v>40</v>
      </c>
      <c r="K1229" s="13" t="s">
        <v>197</v>
      </c>
    </row>
    <row r="1230" customFormat="false" ht="13.5" hidden="false" customHeight="false" outlineLevel="0" collapsed="false">
      <c r="A1230" s="89"/>
      <c r="B1230" s="13" t="s">
        <v>4355</v>
      </c>
      <c r="C1230" s="89"/>
      <c r="D1230" s="89"/>
      <c r="F1230" s="88"/>
      <c r="G1230" s="13" t="s">
        <v>3129</v>
      </c>
      <c r="H1230" s="88"/>
      <c r="J1230" s="13" t="n">
        <v>40</v>
      </c>
      <c r="K1230" s="13" t="s">
        <v>3133</v>
      </c>
    </row>
    <row r="1231" customFormat="false" ht="13.5" hidden="false" customHeight="false" outlineLevel="0" collapsed="false">
      <c r="A1231" s="89"/>
      <c r="B1231" s="13" t="s">
        <v>4356</v>
      </c>
      <c r="C1231" s="89"/>
      <c r="D1231" s="89"/>
      <c r="F1231" s="88"/>
      <c r="G1231" s="13" t="s">
        <v>3129</v>
      </c>
      <c r="H1231" s="88"/>
      <c r="J1231" s="13" t="n">
        <v>40</v>
      </c>
      <c r="K1231" s="13" t="s">
        <v>197</v>
      </c>
    </row>
    <row r="1232" customFormat="false" ht="13.5" hidden="false" customHeight="false" outlineLevel="0" collapsed="false">
      <c r="A1232" s="89"/>
      <c r="B1232" s="13" t="s">
        <v>4357</v>
      </c>
      <c r="C1232" s="89"/>
      <c r="D1232" s="89"/>
      <c r="F1232" s="88"/>
      <c r="G1232" s="13" t="s">
        <v>3129</v>
      </c>
      <c r="H1232" s="88"/>
      <c r="J1232" s="13" t="n">
        <v>40</v>
      </c>
      <c r="K1232" s="13" t="s">
        <v>197</v>
      </c>
    </row>
    <row r="1233" customFormat="false" ht="13.5" hidden="false" customHeight="false" outlineLevel="0" collapsed="false">
      <c r="A1233" s="89"/>
      <c r="B1233" s="13" t="s">
        <v>4358</v>
      </c>
      <c r="C1233" s="89"/>
      <c r="D1233" s="89"/>
      <c r="F1233" s="88"/>
      <c r="G1233" s="13" t="s">
        <v>3129</v>
      </c>
      <c r="H1233" s="88"/>
      <c r="J1233" s="13" t="n">
        <v>40</v>
      </c>
      <c r="K1233" s="13" t="s">
        <v>332</v>
      </c>
    </row>
    <row r="1234" customFormat="false" ht="13.5" hidden="false" customHeight="false" outlineLevel="0" collapsed="false">
      <c r="A1234" s="89"/>
      <c r="B1234" s="13" t="s">
        <v>4359</v>
      </c>
      <c r="C1234" s="89"/>
      <c r="D1234" s="89"/>
      <c r="F1234" s="88"/>
      <c r="G1234" s="13" t="s">
        <v>3129</v>
      </c>
      <c r="H1234" s="88"/>
      <c r="J1234" s="13" t="n">
        <v>40</v>
      </c>
      <c r="K1234" s="13" t="s">
        <v>3133</v>
      </c>
    </row>
    <row r="1235" customFormat="false" ht="13.5" hidden="false" customHeight="false" outlineLevel="0" collapsed="false">
      <c r="A1235" s="89"/>
      <c r="B1235" s="13" t="s">
        <v>4360</v>
      </c>
      <c r="C1235" s="89"/>
      <c r="D1235" s="89"/>
      <c r="F1235" s="88"/>
      <c r="G1235" s="13" t="s">
        <v>3129</v>
      </c>
      <c r="H1235" s="88"/>
      <c r="J1235" s="13" t="n">
        <v>40</v>
      </c>
      <c r="K1235" s="13" t="s">
        <v>197</v>
      </c>
    </row>
    <row r="1236" customFormat="false" ht="13.5" hidden="false" customHeight="false" outlineLevel="0" collapsed="false">
      <c r="A1236" s="89"/>
      <c r="B1236" s="13" t="s">
        <v>4361</v>
      </c>
      <c r="C1236" s="89"/>
      <c r="D1236" s="89"/>
      <c r="F1236" s="88"/>
      <c r="G1236" s="13" t="s">
        <v>3129</v>
      </c>
      <c r="H1236" s="88"/>
      <c r="J1236" s="13" t="n">
        <v>40</v>
      </c>
      <c r="K1236" s="13" t="s">
        <v>332</v>
      </c>
    </row>
    <row r="1237" customFormat="false" ht="13.5" hidden="false" customHeight="false" outlineLevel="0" collapsed="false">
      <c r="A1237" s="89"/>
      <c r="B1237" s="13" t="s">
        <v>4362</v>
      </c>
      <c r="C1237" s="89"/>
      <c r="D1237" s="89"/>
      <c r="F1237" s="88"/>
      <c r="G1237" s="13" t="s">
        <v>3129</v>
      </c>
      <c r="H1237" s="88"/>
      <c r="J1237" s="13" t="n">
        <v>40</v>
      </c>
      <c r="K1237" s="13" t="s">
        <v>332</v>
      </c>
    </row>
    <row r="1238" customFormat="false" ht="13.5" hidden="false" customHeight="false" outlineLevel="0" collapsed="false">
      <c r="A1238" s="89"/>
      <c r="B1238" s="13" t="s">
        <v>4363</v>
      </c>
      <c r="C1238" s="89"/>
      <c r="D1238" s="89"/>
      <c r="F1238" s="88"/>
      <c r="G1238" s="13" t="s">
        <v>3129</v>
      </c>
      <c r="H1238" s="88"/>
      <c r="J1238" s="13" t="n">
        <v>40</v>
      </c>
      <c r="K1238" s="13" t="s">
        <v>3133</v>
      </c>
    </row>
    <row r="1239" customFormat="false" ht="13.5" hidden="false" customHeight="false" outlineLevel="0" collapsed="false">
      <c r="A1239" s="89"/>
      <c r="B1239" s="13" t="s">
        <v>4364</v>
      </c>
      <c r="C1239" s="89"/>
      <c r="D1239" s="89"/>
      <c r="F1239" s="88"/>
      <c r="G1239" s="13" t="s">
        <v>3129</v>
      </c>
      <c r="H1239" s="88"/>
      <c r="J1239" s="13" t="n">
        <v>40</v>
      </c>
      <c r="K1239" s="13" t="s">
        <v>190</v>
      </c>
    </row>
    <row r="1240" customFormat="false" ht="13.5" hidden="false" customHeight="false" outlineLevel="0" collapsed="false">
      <c r="A1240" s="89"/>
      <c r="B1240" s="13" t="s">
        <v>4365</v>
      </c>
      <c r="C1240" s="89"/>
      <c r="D1240" s="89"/>
      <c r="F1240" s="88"/>
      <c r="G1240" s="13" t="s">
        <v>3129</v>
      </c>
      <c r="H1240" s="88"/>
      <c r="J1240" s="13" t="n">
        <v>40</v>
      </c>
      <c r="K1240" s="13" t="s">
        <v>197</v>
      </c>
    </row>
    <row r="1241" customFormat="false" ht="13.5" hidden="false" customHeight="false" outlineLevel="0" collapsed="false">
      <c r="A1241" s="89"/>
      <c r="B1241" s="13" t="s">
        <v>4366</v>
      </c>
      <c r="C1241" s="89"/>
      <c r="D1241" s="89"/>
      <c r="F1241" s="88"/>
      <c r="G1241" s="13" t="s">
        <v>3129</v>
      </c>
      <c r="H1241" s="88"/>
      <c r="J1241" s="13" t="n">
        <v>40</v>
      </c>
      <c r="K1241" s="13" t="s">
        <v>195</v>
      </c>
    </row>
    <row r="1242" customFormat="false" ht="13.5" hidden="false" customHeight="false" outlineLevel="0" collapsed="false">
      <c r="A1242" s="89"/>
      <c r="B1242" s="13" t="s">
        <v>4367</v>
      </c>
      <c r="C1242" s="89"/>
      <c r="D1242" s="89"/>
      <c r="F1242" s="88"/>
      <c r="G1242" s="13" t="s">
        <v>3129</v>
      </c>
      <c r="H1242" s="88"/>
      <c r="J1242" s="13" t="n">
        <v>40</v>
      </c>
      <c r="K1242" s="13" t="s">
        <v>3133</v>
      </c>
    </row>
    <row r="1243" customFormat="false" ht="13.5" hidden="false" customHeight="false" outlineLevel="0" collapsed="false">
      <c r="A1243" s="89"/>
      <c r="B1243" s="13" t="s">
        <v>4368</v>
      </c>
      <c r="C1243" s="89"/>
      <c r="D1243" s="89"/>
      <c r="F1243" s="88"/>
      <c r="G1243" s="13" t="s">
        <v>3129</v>
      </c>
      <c r="H1243" s="88"/>
      <c r="J1243" s="13" t="n">
        <v>40</v>
      </c>
      <c r="K1243" s="13" t="s">
        <v>332</v>
      </c>
    </row>
    <row r="1244" customFormat="false" ht="13.5" hidden="false" customHeight="false" outlineLevel="0" collapsed="false">
      <c r="A1244" s="89"/>
      <c r="B1244" s="13" t="s">
        <v>4369</v>
      </c>
      <c r="C1244" s="89"/>
      <c r="D1244" s="89"/>
      <c r="F1244" s="88"/>
      <c r="G1244" s="13" t="s">
        <v>3129</v>
      </c>
      <c r="H1244" s="88"/>
      <c r="J1244" s="13" t="n">
        <v>40</v>
      </c>
      <c r="K1244" s="13" t="s">
        <v>195</v>
      </c>
    </row>
    <row r="1245" customFormat="false" ht="13.5" hidden="false" customHeight="false" outlineLevel="0" collapsed="false">
      <c r="A1245" s="89"/>
      <c r="B1245" s="13" t="s">
        <v>4370</v>
      </c>
      <c r="C1245" s="89"/>
      <c r="D1245" s="89"/>
      <c r="F1245" s="88"/>
      <c r="G1245" s="13" t="s">
        <v>3129</v>
      </c>
      <c r="H1245" s="88"/>
      <c r="J1245" s="13" t="n">
        <v>40</v>
      </c>
      <c r="K1245" s="13" t="s">
        <v>197</v>
      </c>
    </row>
    <row r="1246" customFormat="false" ht="13.5" hidden="false" customHeight="false" outlineLevel="0" collapsed="false">
      <c r="A1246" s="89"/>
      <c r="B1246" s="13" t="s">
        <v>4371</v>
      </c>
      <c r="C1246" s="89"/>
      <c r="D1246" s="89"/>
      <c r="F1246" s="88"/>
      <c r="G1246" s="13" t="s">
        <v>3129</v>
      </c>
      <c r="H1246" s="88"/>
      <c r="J1246" s="13" t="n">
        <v>40</v>
      </c>
      <c r="K1246" s="13" t="s">
        <v>332</v>
      </c>
    </row>
    <row r="1247" customFormat="false" ht="13.5" hidden="false" customHeight="false" outlineLevel="0" collapsed="false">
      <c r="A1247" s="89"/>
      <c r="B1247" s="13" t="s">
        <v>4372</v>
      </c>
      <c r="C1247" s="89"/>
      <c r="D1247" s="89"/>
      <c r="F1247" s="88"/>
      <c r="G1247" s="13" t="s">
        <v>3129</v>
      </c>
      <c r="H1247" s="88"/>
      <c r="J1247" s="13" t="n">
        <v>40</v>
      </c>
      <c r="K1247" s="13" t="s">
        <v>3133</v>
      </c>
    </row>
    <row r="1248" customFormat="false" ht="13.5" hidden="false" customHeight="false" outlineLevel="0" collapsed="false">
      <c r="A1248" s="89"/>
      <c r="B1248" s="13" t="s">
        <v>4373</v>
      </c>
      <c r="C1248" s="89"/>
      <c r="D1248" s="89"/>
      <c r="F1248" s="88"/>
      <c r="G1248" s="13" t="s">
        <v>3129</v>
      </c>
      <c r="H1248" s="88"/>
      <c r="J1248" s="13" t="n">
        <v>40</v>
      </c>
      <c r="K1248" s="13" t="s">
        <v>332</v>
      </c>
    </row>
    <row r="1249" customFormat="false" ht="13.5" hidden="false" customHeight="false" outlineLevel="0" collapsed="false">
      <c r="A1249" s="89"/>
      <c r="B1249" s="13" t="s">
        <v>4374</v>
      </c>
      <c r="C1249" s="89"/>
      <c r="D1249" s="89"/>
      <c r="F1249" s="88"/>
      <c r="G1249" s="13" t="s">
        <v>3129</v>
      </c>
      <c r="H1249" s="88"/>
      <c r="J1249" s="13" t="n">
        <v>40</v>
      </c>
      <c r="K1249" s="13" t="s">
        <v>332</v>
      </c>
    </row>
    <row r="1250" customFormat="false" ht="13.5" hidden="false" customHeight="false" outlineLevel="0" collapsed="false">
      <c r="A1250" s="89"/>
      <c r="B1250" s="13" t="s">
        <v>4375</v>
      </c>
      <c r="C1250" s="89"/>
      <c r="D1250" s="89"/>
      <c r="F1250" s="88"/>
      <c r="G1250" s="13" t="s">
        <v>3129</v>
      </c>
      <c r="H1250" s="88"/>
      <c r="J1250" s="13" t="n">
        <v>40</v>
      </c>
      <c r="K1250" s="13" t="s">
        <v>3145</v>
      </c>
    </row>
    <row r="1251" customFormat="false" ht="13.5" hidden="false" customHeight="false" outlineLevel="0" collapsed="false">
      <c r="A1251" s="89"/>
      <c r="B1251" s="13" t="s">
        <v>4376</v>
      </c>
      <c r="C1251" s="89"/>
      <c r="D1251" s="89"/>
      <c r="F1251" s="88"/>
      <c r="G1251" s="13" t="s">
        <v>3129</v>
      </c>
      <c r="H1251" s="88"/>
      <c r="J1251" s="13" t="n">
        <v>25</v>
      </c>
      <c r="K1251" s="13" t="s">
        <v>195</v>
      </c>
    </row>
    <row r="1252" customFormat="false" ht="13.5" hidden="false" customHeight="false" outlineLevel="0" collapsed="false">
      <c r="A1252" s="89"/>
      <c r="B1252" s="13" t="s">
        <v>4377</v>
      </c>
      <c r="C1252" s="89"/>
      <c r="D1252" s="89"/>
      <c r="F1252" s="88"/>
      <c r="G1252" s="13" t="s">
        <v>3129</v>
      </c>
      <c r="H1252" s="88"/>
      <c r="J1252" s="13" t="n">
        <v>40</v>
      </c>
      <c r="K1252" s="13" t="s">
        <v>332</v>
      </c>
    </row>
    <row r="1253" customFormat="false" ht="13.5" hidden="false" customHeight="false" outlineLevel="0" collapsed="false">
      <c r="A1253" s="89"/>
      <c r="B1253" s="13" t="s">
        <v>4378</v>
      </c>
      <c r="C1253" s="89"/>
      <c r="D1253" s="89"/>
      <c r="F1253" s="88"/>
      <c r="G1253" s="13" t="s">
        <v>3129</v>
      </c>
      <c r="H1253" s="88"/>
      <c r="J1253" s="13" t="n">
        <v>40</v>
      </c>
      <c r="K1253" s="13" t="s">
        <v>197</v>
      </c>
    </row>
    <row r="1254" customFormat="false" ht="13.5" hidden="false" customHeight="false" outlineLevel="0" collapsed="false">
      <c r="A1254" s="89"/>
      <c r="B1254" s="13" t="s">
        <v>4379</v>
      </c>
      <c r="C1254" s="89"/>
      <c r="D1254" s="89"/>
      <c r="F1254" s="88"/>
      <c r="G1254" s="13" t="s">
        <v>3129</v>
      </c>
      <c r="H1254" s="88"/>
      <c r="J1254" s="13" t="n">
        <v>40</v>
      </c>
      <c r="K1254" s="13" t="s">
        <v>195</v>
      </c>
    </row>
    <row r="1255" customFormat="false" ht="13.5" hidden="false" customHeight="false" outlineLevel="0" collapsed="false">
      <c r="A1255" s="89"/>
      <c r="B1255" s="13" t="s">
        <v>4380</v>
      </c>
      <c r="C1255" s="89"/>
      <c r="D1255" s="89"/>
      <c r="F1255" s="88"/>
      <c r="G1255" s="13" t="s">
        <v>3129</v>
      </c>
      <c r="H1255" s="88"/>
      <c r="J1255" s="13" t="n">
        <v>40</v>
      </c>
      <c r="K1255" s="13" t="s">
        <v>197</v>
      </c>
    </row>
    <row r="1256" customFormat="false" ht="13.5" hidden="false" customHeight="false" outlineLevel="0" collapsed="false">
      <c r="A1256" s="89"/>
      <c r="B1256" s="13" t="s">
        <v>4381</v>
      </c>
      <c r="C1256" s="89"/>
      <c r="D1256" s="89"/>
      <c r="F1256" s="88"/>
      <c r="G1256" s="13" t="s">
        <v>3129</v>
      </c>
      <c r="H1256" s="88"/>
      <c r="J1256" s="13" t="n">
        <v>40</v>
      </c>
      <c r="K1256" s="13" t="s">
        <v>332</v>
      </c>
    </row>
    <row r="1257" customFormat="false" ht="13.5" hidden="false" customHeight="false" outlineLevel="0" collapsed="false">
      <c r="A1257" s="89"/>
      <c r="B1257" s="13" t="s">
        <v>4382</v>
      </c>
      <c r="C1257" s="89"/>
      <c r="D1257" s="89"/>
      <c r="F1257" s="88"/>
      <c r="G1257" s="13" t="s">
        <v>3129</v>
      </c>
      <c r="H1257" s="88"/>
      <c r="J1257" s="13" t="n">
        <v>40</v>
      </c>
      <c r="K1257" s="13" t="s">
        <v>197</v>
      </c>
    </row>
    <row r="1258" customFormat="false" ht="13.5" hidden="false" customHeight="false" outlineLevel="0" collapsed="false">
      <c r="A1258" s="89"/>
      <c r="B1258" s="13" t="s">
        <v>4383</v>
      </c>
      <c r="C1258" s="89"/>
      <c r="D1258" s="89"/>
      <c r="F1258" s="88"/>
      <c r="G1258" s="13" t="s">
        <v>3129</v>
      </c>
      <c r="H1258" s="88"/>
      <c r="J1258" s="13" t="n">
        <v>40</v>
      </c>
      <c r="K1258" s="13" t="s">
        <v>195</v>
      </c>
    </row>
    <row r="1259" customFormat="false" ht="13.5" hidden="false" customHeight="false" outlineLevel="0" collapsed="false">
      <c r="A1259" s="89"/>
      <c r="B1259" s="13" t="s">
        <v>4384</v>
      </c>
      <c r="C1259" s="89"/>
      <c r="D1259" s="89"/>
      <c r="F1259" s="88"/>
      <c r="G1259" s="13" t="s">
        <v>3129</v>
      </c>
      <c r="H1259" s="88"/>
      <c r="J1259" s="13" t="n">
        <v>40</v>
      </c>
      <c r="K1259" s="13" t="s">
        <v>197</v>
      </c>
    </row>
    <row r="1260" customFormat="false" ht="13.5" hidden="false" customHeight="false" outlineLevel="0" collapsed="false">
      <c r="A1260" s="89"/>
      <c r="B1260" s="13" t="s">
        <v>4385</v>
      </c>
      <c r="C1260" s="89"/>
      <c r="D1260" s="89"/>
      <c r="F1260" s="88"/>
      <c r="G1260" s="13" t="s">
        <v>3129</v>
      </c>
      <c r="H1260" s="88"/>
      <c r="J1260" s="13" t="n">
        <v>40</v>
      </c>
      <c r="K1260" s="13" t="s">
        <v>197</v>
      </c>
    </row>
    <row r="1261" customFormat="false" ht="13.5" hidden="false" customHeight="false" outlineLevel="0" collapsed="false">
      <c r="A1261" s="89"/>
      <c r="B1261" s="13" t="s">
        <v>4386</v>
      </c>
      <c r="C1261" s="89"/>
      <c r="D1261" s="89"/>
      <c r="F1261" s="88"/>
      <c r="G1261" s="13" t="s">
        <v>3129</v>
      </c>
      <c r="H1261" s="88"/>
      <c r="J1261" s="13" t="n">
        <v>40</v>
      </c>
      <c r="K1261" s="13" t="s">
        <v>197</v>
      </c>
    </row>
    <row r="1262" customFormat="false" ht="13.5" hidden="false" customHeight="false" outlineLevel="0" collapsed="false">
      <c r="A1262" s="89"/>
      <c r="B1262" s="13" t="s">
        <v>4387</v>
      </c>
      <c r="C1262" s="89"/>
      <c r="D1262" s="89"/>
      <c r="F1262" s="88"/>
      <c r="G1262" s="13" t="s">
        <v>3129</v>
      </c>
      <c r="H1262" s="88"/>
      <c r="J1262" s="13" t="n">
        <v>40</v>
      </c>
      <c r="K1262" s="13" t="s">
        <v>197</v>
      </c>
    </row>
    <row r="1263" customFormat="false" ht="13.5" hidden="false" customHeight="false" outlineLevel="0" collapsed="false">
      <c r="A1263" s="89"/>
      <c r="B1263" s="13" t="s">
        <v>4388</v>
      </c>
      <c r="C1263" s="89"/>
      <c r="D1263" s="89"/>
      <c r="F1263" s="88"/>
      <c r="G1263" s="13" t="s">
        <v>3129</v>
      </c>
      <c r="H1263" s="88"/>
      <c r="J1263" s="13" t="n">
        <v>40</v>
      </c>
      <c r="K1263" s="13" t="s">
        <v>195</v>
      </c>
    </row>
    <row r="1264" customFormat="false" ht="13.5" hidden="false" customHeight="false" outlineLevel="0" collapsed="false">
      <c r="A1264" s="89"/>
      <c r="B1264" s="13" t="s">
        <v>4389</v>
      </c>
      <c r="C1264" s="89"/>
      <c r="D1264" s="89"/>
      <c r="F1264" s="88"/>
      <c r="G1264" s="13" t="s">
        <v>3129</v>
      </c>
      <c r="H1264" s="88"/>
      <c r="J1264" s="13" t="n">
        <v>40</v>
      </c>
      <c r="K1264" s="13" t="s">
        <v>197</v>
      </c>
    </row>
    <row r="1265" customFormat="false" ht="13.5" hidden="false" customHeight="false" outlineLevel="0" collapsed="false">
      <c r="A1265" s="89"/>
      <c r="B1265" s="13" t="s">
        <v>4390</v>
      </c>
      <c r="C1265" s="89"/>
      <c r="D1265" s="89"/>
      <c r="F1265" s="88"/>
      <c r="G1265" s="13" t="s">
        <v>3129</v>
      </c>
      <c r="H1265" s="88"/>
      <c r="J1265" s="13" t="n">
        <v>40</v>
      </c>
      <c r="K1265" s="13" t="s">
        <v>332</v>
      </c>
    </row>
    <row r="1266" customFormat="false" ht="13.5" hidden="false" customHeight="false" outlineLevel="0" collapsed="false">
      <c r="A1266" s="89"/>
      <c r="B1266" s="13" t="s">
        <v>4391</v>
      </c>
      <c r="C1266" s="89"/>
      <c r="D1266" s="89"/>
      <c r="F1266" s="88"/>
      <c r="G1266" s="13" t="s">
        <v>3129</v>
      </c>
      <c r="H1266" s="88"/>
      <c r="J1266" s="13" t="n">
        <v>40</v>
      </c>
      <c r="K1266" s="13" t="s">
        <v>195</v>
      </c>
    </row>
    <row r="1267" customFormat="false" ht="13.5" hidden="false" customHeight="false" outlineLevel="0" collapsed="false">
      <c r="A1267" s="89"/>
      <c r="B1267" s="13" t="s">
        <v>4392</v>
      </c>
      <c r="C1267" s="89"/>
      <c r="D1267" s="89"/>
      <c r="F1267" s="88"/>
      <c r="G1267" s="13" t="s">
        <v>3129</v>
      </c>
      <c r="H1267" s="88"/>
      <c r="J1267" s="13" t="n">
        <v>40</v>
      </c>
      <c r="K1267" s="13" t="s">
        <v>197</v>
      </c>
    </row>
    <row r="1268" customFormat="false" ht="13.5" hidden="false" customHeight="false" outlineLevel="0" collapsed="false">
      <c r="A1268" s="89"/>
      <c r="B1268" s="13" t="s">
        <v>4393</v>
      </c>
      <c r="C1268" s="89"/>
      <c r="D1268" s="89"/>
      <c r="F1268" s="88"/>
      <c r="G1268" s="13" t="s">
        <v>3129</v>
      </c>
      <c r="H1268" s="88"/>
      <c r="J1268" s="13" t="n">
        <v>40</v>
      </c>
      <c r="K1268" s="13" t="s">
        <v>197</v>
      </c>
    </row>
    <row r="1269" customFormat="false" ht="13.5" hidden="false" customHeight="false" outlineLevel="0" collapsed="false">
      <c r="A1269" s="89"/>
      <c r="B1269" s="13" t="s">
        <v>4394</v>
      </c>
      <c r="C1269" s="89"/>
      <c r="D1269" s="89"/>
      <c r="F1269" s="88"/>
      <c r="G1269" s="13" t="s">
        <v>3129</v>
      </c>
      <c r="H1269" s="88"/>
      <c r="J1269" s="13" t="n">
        <v>40</v>
      </c>
      <c r="K1269" s="13" t="s">
        <v>197</v>
      </c>
    </row>
    <row r="1270" customFormat="false" ht="13.5" hidden="false" customHeight="false" outlineLevel="0" collapsed="false">
      <c r="A1270" s="89"/>
      <c r="B1270" s="13" t="s">
        <v>4395</v>
      </c>
      <c r="C1270" s="89"/>
      <c r="D1270" s="89"/>
      <c r="F1270" s="88"/>
      <c r="G1270" s="13" t="s">
        <v>3129</v>
      </c>
      <c r="H1270" s="88"/>
      <c r="J1270" s="13" t="n">
        <v>40</v>
      </c>
      <c r="K1270" s="13" t="s">
        <v>190</v>
      </c>
    </row>
    <row r="1271" customFormat="false" ht="13.5" hidden="false" customHeight="false" outlineLevel="0" collapsed="false">
      <c r="A1271" s="89"/>
      <c r="B1271" s="13" t="s">
        <v>4396</v>
      </c>
      <c r="C1271" s="89"/>
      <c r="D1271" s="89"/>
      <c r="F1271" s="88"/>
      <c r="G1271" s="13" t="s">
        <v>3129</v>
      </c>
      <c r="H1271" s="88"/>
      <c r="J1271" s="13" t="n">
        <v>40</v>
      </c>
      <c r="K1271" s="13" t="s">
        <v>197</v>
      </c>
    </row>
    <row r="1272" customFormat="false" ht="13.5" hidden="false" customHeight="false" outlineLevel="0" collapsed="false">
      <c r="A1272" s="89"/>
      <c r="B1272" s="13" t="s">
        <v>4397</v>
      </c>
      <c r="C1272" s="89"/>
      <c r="D1272" s="89"/>
      <c r="F1272" s="88"/>
      <c r="G1272" s="13" t="s">
        <v>3129</v>
      </c>
      <c r="H1272" s="88"/>
      <c r="J1272" s="13" t="n">
        <v>40</v>
      </c>
      <c r="K1272" s="13" t="s">
        <v>332</v>
      </c>
    </row>
    <row r="1273" customFormat="false" ht="13.5" hidden="false" customHeight="false" outlineLevel="0" collapsed="false">
      <c r="A1273" s="89"/>
      <c r="B1273" s="13" t="s">
        <v>4398</v>
      </c>
      <c r="C1273" s="89"/>
      <c r="D1273" s="89"/>
      <c r="F1273" s="88"/>
      <c r="G1273" s="13" t="s">
        <v>3129</v>
      </c>
      <c r="H1273" s="88"/>
      <c r="J1273" s="13" t="n">
        <v>40</v>
      </c>
      <c r="K1273" s="13" t="s">
        <v>197</v>
      </c>
    </row>
    <row r="1274" customFormat="false" ht="13.5" hidden="false" customHeight="false" outlineLevel="0" collapsed="false">
      <c r="A1274" s="89"/>
      <c r="B1274" s="13" t="s">
        <v>4399</v>
      </c>
      <c r="C1274" s="89"/>
      <c r="D1274" s="89"/>
      <c r="F1274" s="88"/>
      <c r="G1274" s="13" t="s">
        <v>3129</v>
      </c>
      <c r="H1274" s="88"/>
      <c r="J1274" s="13" t="n">
        <v>40</v>
      </c>
      <c r="K1274" s="13" t="s">
        <v>332</v>
      </c>
    </row>
    <row r="1275" customFormat="false" ht="13.5" hidden="false" customHeight="false" outlineLevel="0" collapsed="false">
      <c r="A1275" s="89"/>
      <c r="B1275" s="13" t="s">
        <v>4400</v>
      </c>
      <c r="C1275" s="89"/>
      <c r="D1275" s="89"/>
      <c r="F1275" s="88"/>
      <c r="G1275" s="13" t="s">
        <v>3129</v>
      </c>
      <c r="H1275" s="88"/>
      <c r="J1275" s="13" t="n">
        <v>40</v>
      </c>
      <c r="K1275" s="13" t="s">
        <v>197</v>
      </c>
    </row>
    <row r="1276" customFormat="false" ht="13.5" hidden="false" customHeight="false" outlineLevel="0" collapsed="false">
      <c r="A1276" s="89"/>
      <c r="B1276" s="13" t="s">
        <v>4401</v>
      </c>
      <c r="C1276" s="89"/>
      <c r="D1276" s="89"/>
      <c r="F1276" s="88"/>
      <c r="G1276" s="13" t="s">
        <v>3129</v>
      </c>
      <c r="H1276" s="88"/>
      <c r="J1276" s="13" t="n">
        <v>40</v>
      </c>
      <c r="K1276" s="13" t="s">
        <v>195</v>
      </c>
    </row>
    <row r="1277" customFormat="false" ht="13.5" hidden="false" customHeight="false" outlineLevel="0" collapsed="false">
      <c r="A1277" s="89"/>
      <c r="B1277" s="13" t="s">
        <v>4402</v>
      </c>
      <c r="C1277" s="89"/>
      <c r="D1277" s="89"/>
      <c r="F1277" s="88"/>
      <c r="G1277" s="13" t="s">
        <v>3129</v>
      </c>
      <c r="H1277" s="88"/>
      <c r="J1277" s="13" t="n">
        <v>40</v>
      </c>
      <c r="K1277" s="13" t="s">
        <v>197</v>
      </c>
    </row>
    <row r="1278" customFormat="false" ht="13.5" hidden="false" customHeight="false" outlineLevel="0" collapsed="false">
      <c r="A1278" s="89"/>
      <c r="B1278" s="13" t="s">
        <v>4403</v>
      </c>
      <c r="C1278" s="89"/>
      <c r="D1278" s="89"/>
      <c r="F1278" s="88"/>
      <c r="G1278" s="13" t="s">
        <v>3129</v>
      </c>
      <c r="H1278" s="88"/>
      <c r="J1278" s="13" t="n">
        <v>40</v>
      </c>
      <c r="K1278" s="13" t="s">
        <v>332</v>
      </c>
    </row>
    <row r="1279" customFormat="false" ht="13.5" hidden="false" customHeight="false" outlineLevel="0" collapsed="false">
      <c r="A1279" s="89"/>
      <c r="B1279" s="13" t="s">
        <v>1261</v>
      </c>
      <c r="C1279" s="89"/>
      <c r="D1279" s="89"/>
      <c r="F1279" s="88"/>
      <c r="G1279" s="13" t="s">
        <v>3129</v>
      </c>
      <c r="H1279" s="88"/>
      <c r="J1279" s="13" t="n">
        <v>40</v>
      </c>
      <c r="K1279" s="13" t="s">
        <v>190</v>
      </c>
    </row>
    <row r="1280" customFormat="false" ht="13.5" hidden="false" customHeight="false" outlineLevel="0" collapsed="false">
      <c r="A1280" s="89"/>
      <c r="B1280" s="13" t="s">
        <v>4404</v>
      </c>
      <c r="C1280" s="89"/>
      <c r="D1280" s="89"/>
      <c r="F1280" s="88"/>
      <c r="G1280" s="13" t="s">
        <v>3129</v>
      </c>
      <c r="H1280" s="88"/>
      <c r="J1280" s="13" t="n">
        <v>40</v>
      </c>
      <c r="K1280" s="13" t="s">
        <v>195</v>
      </c>
    </row>
    <row r="1281" customFormat="false" ht="13.5" hidden="false" customHeight="false" outlineLevel="0" collapsed="false">
      <c r="A1281" s="89"/>
      <c r="B1281" s="13" t="s">
        <v>4405</v>
      </c>
      <c r="C1281" s="89"/>
      <c r="D1281" s="89"/>
      <c r="F1281" s="88"/>
      <c r="G1281" s="13" t="s">
        <v>3129</v>
      </c>
      <c r="H1281" s="88"/>
      <c r="J1281" s="13" t="n">
        <v>40</v>
      </c>
      <c r="K1281" s="13" t="s">
        <v>197</v>
      </c>
    </row>
    <row r="1282" customFormat="false" ht="13.5" hidden="false" customHeight="false" outlineLevel="0" collapsed="false">
      <c r="A1282" s="89"/>
      <c r="B1282" s="13" t="s">
        <v>4406</v>
      </c>
      <c r="C1282" s="89"/>
      <c r="D1282" s="89"/>
      <c r="F1282" s="88"/>
      <c r="G1282" s="13" t="s">
        <v>3129</v>
      </c>
      <c r="H1282" s="88"/>
      <c r="J1282" s="13" t="n">
        <v>40</v>
      </c>
      <c r="K1282" s="13" t="s">
        <v>197</v>
      </c>
    </row>
    <row r="1283" customFormat="false" ht="13.5" hidden="false" customHeight="false" outlineLevel="0" collapsed="false">
      <c r="A1283" s="89"/>
      <c r="B1283" s="13" t="s">
        <v>4407</v>
      </c>
      <c r="C1283" s="89"/>
      <c r="D1283" s="89"/>
      <c r="F1283" s="88"/>
      <c r="G1283" s="13" t="s">
        <v>3129</v>
      </c>
      <c r="H1283" s="88"/>
      <c r="J1283" s="13" t="n">
        <v>40</v>
      </c>
      <c r="K1283" s="13" t="s">
        <v>197</v>
      </c>
    </row>
    <row r="1284" customFormat="false" ht="13.5" hidden="false" customHeight="false" outlineLevel="0" collapsed="false">
      <c r="A1284" s="89"/>
      <c r="B1284" s="13" t="s">
        <v>4408</v>
      </c>
      <c r="C1284" s="89"/>
      <c r="D1284" s="89"/>
      <c r="F1284" s="88"/>
      <c r="G1284" s="13" t="s">
        <v>3129</v>
      </c>
      <c r="H1284" s="88"/>
      <c r="J1284" s="13" t="n">
        <v>24</v>
      </c>
      <c r="K1284" s="13" t="s">
        <v>195</v>
      </c>
    </row>
    <row r="1285" customFormat="false" ht="13.5" hidden="false" customHeight="false" outlineLevel="0" collapsed="false">
      <c r="A1285" s="89"/>
      <c r="B1285" s="13" t="s">
        <v>4409</v>
      </c>
      <c r="C1285" s="89"/>
      <c r="D1285" s="89"/>
      <c r="F1285" s="88"/>
      <c r="G1285" s="13" t="s">
        <v>3129</v>
      </c>
      <c r="H1285" s="88"/>
      <c r="J1285" s="13" t="n">
        <v>40</v>
      </c>
      <c r="K1285" s="13" t="s">
        <v>197</v>
      </c>
    </row>
    <row r="1286" customFormat="false" ht="13.5" hidden="false" customHeight="false" outlineLevel="0" collapsed="false">
      <c r="A1286" s="89"/>
      <c r="B1286" s="13" t="s">
        <v>4410</v>
      </c>
      <c r="C1286" s="89"/>
      <c r="D1286" s="89"/>
      <c r="F1286" s="88"/>
      <c r="G1286" s="13" t="s">
        <v>3280</v>
      </c>
      <c r="H1286" s="88"/>
      <c r="J1286" s="13" t="s">
        <v>216</v>
      </c>
      <c r="K1286" s="13" t="s">
        <v>332</v>
      </c>
    </row>
    <row r="1287" customFormat="false" ht="13.5" hidden="false" customHeight="false" outlineLevel="0" collapsed="false">
      <c r="A1287" s="89"/>
      <c r="B1287" s="13" t="s">
        <v>4411</v>
      </c>
      <c r="C1287" s="89"/>
      <c r="D1287" s="89"/>
      <c r="F1287" s="88"/>
      <c r="G1287" s="13" t="s">
        <v>3129</v>
      </c>
      <c r="H1287" s="88"/>
      <c r="J1287" s="13" t="n">
        <v>40</v>
      </c>
      <c r="K1287" s="13" t="s">
        <v>197</v>
      </c>
    </row>
    <row r="1288" customFormat="false" ht="13.5" hidden="false" customHeight="false" outlineLevel="0" collapsed="false">
      <c r="A1288" s="89"/>
      <c r="B1288" s="13" t="s">
        <v>4412</v>
      </c>
      <c r="C1288" s="89"/>
      <c r="D1288" s="89"/>
      <c r="F1288" s="88"/>
      <c r="G1288" s="13" t="s">
        <v>3129</v>
      </c>
      <c r="H1288" s="88"/>
      <c r="J1288" s="13" t="n">
        <v>40</v>
      </c>
      <c r="K1288" s="13" t="s">
        <v>3133</v>
      </c>
    </row>
    <row r="1289" customFormat="false" ht="13.5" hidden="false" customHeight="false" outlineLevel="0" collapsed="false">
      <c r="A1289" s="89"/>
      <c r="B1289" s="13" t="s">
        <v>4413</v>
      </c>
      <c r="C1289" s="89"/>
      <c r="D1289" s="89"/>
      <c r="F1289" s="88"/>
      <c r="G1289" s="13" t="s">
        <v>3129</v>
      </c>
      <c r="H1289" s="88"/>
      <c r="J1289" s="13" t="n">
        <v>40</v>
      </c>
      <c r="K1289" s="13" t="s">
        <v>197</v>
      </c>
    </row>
    <row r="1290" customFormat="false" ht="13.5" hidden="false" customHeight="false" outlineLevel="0" collapsed="false">
      <c r="A1290" s="89"/>
      <c r="B1290" s="13" t="s">
        <v>4414</v>
      </c>
      <c r="C1290" s="89"/>
      <c r="D1290" s="89"/>
      <c r="F1290" s="88"/>
      <c r="G1290" s="13" t="s">
        <v>3129</v>
      </c>
      <c r="H1290" s="88"/>
      <c r="J1290" s="13" t="n">
        <v>40</v>
      </c>
      <c r="K1290" s="13" t="s">
        <v>332</v>
      </c>
    </row>
    <row r="1291" customFormat="false" ht="13.5" hidden="false" customHeight="false" outlineLevel="0" collapsed="false">
      <c r="A1291" s="89"/>
      <c r="B1291" s="13" t="s">
        <v>4415</v>
      </c>
      <c r="C1291" s="89"/>
      <c r="D1291" s="89"/>
      <c r="F1291" s="88"/>
      <c r="G1291" s="13" t="s">
        <v>3129</v>
      </c>
      <c r="H1291" s="88"/>
      <c r="J1291" s="13" t="n">
        <v>40</v>
      </c>
      <c r="K1291" s="13" t="s">
        <v>3133</v>
      </c>
    </row>
    <row r="1292" customFormat="false" ht="13.5" hidden="false" customHeight="false" outlineLevel="0" collapsed="false">
      <c r="A1292" s="89"/>
      <c r="B1292" s="13" t="s">
        <v>4416</v>
      </c>
      <c r="C1292" s="89"/>
      <c r="D1292" s="89"/>
      <c r="F1292" s="88"/>
      <c r="G1292" s="13" t="s">
        <v>3129</v>
      </c>
      <c r="H1292" s="88"/>
      <c r="J1292" s="13" t="n">
        <v>40</v>
      </c>
      <c r="K1292" s="13" t="s">
        <v>197</v>
      </c>
    </row>
    <row r="1293" customFormat="false" ht="13.5" hidden="false" customHeight="false" outlineLevel="0" collapsed="false">
      <c r="A1293" s="89"/>
      <c r="B1293" s="13" t="s">
        <v>4417</v>
      </c>
      <c r="C1293" s="89"/>
      <c r="D1293" s="89"/>
      <c r="F1293" s="88"/>
      <c r="G1293" s="13" t="s">
        <v>3129</v>
      </c>
      <c r="H1293" s="88"/>
      <c r="J1293" s="13" t="n">
        <v>40</v>
      </c>
      <c r="K1293" s="13" t="s">
        <v>3133</v>
      </c>
    </row>
    <row r="1294" customFormat="false" ht="13.5" hidden="false" customHeight="false" outlineLevel="0" collapsed="false">
      <c r="A1294" s="89"/>
      <c r="B1294" s="13" t="s">
        <v>4418</v>
      </c>
      <c r="C1294" s="89"/>
      <c r="D1294" s="89"/>
      <c r="F1294" s="88"/>
      <c r="G1294" s="13" t="s">
        <v>3129</v>
      </c>
      <c r="H1294" s="88"/>
      <c r="J1294" s="13" t="n">
        <v>40</v>
      </c>
      <c r="K1294" s="13" t="s">
        <v>3133</v>
      </c>
    </row>
    <row r="1295" customFormat="false" ht="13.5" hidden="false" customHeight="false" outlineLevel="0" collapsed="false">
      <c r="A1295" s="89"/>
      <c r="B1295" s="13" t="s">
        <v>4419</v>
      </c>
      <c r="C1295" s="89"/>
      <c r="D1295" s="89"/>
      <c r="F1295" s="88"/>
      <c r="G1295" s="13" t="s">
        <v>3129</v>
      </c>
      <c r="H1295" s="88"/>
      <c r="J1295" s="13" t="n">
        <v>40</v>
      </c>
      <c r="K1295" s="13" t="s">
        <v>197</v>
      </c>
    </row>
    <row r="1296" customFormat="false" ht="13.5" hidden="false" customHeight="false" outlineLevel="0" collapsed="false">
      <c r="A1296" s="89"/>
      <c r="B1296" s="13" t="s">
        <v>4420</v>
      </c>
      <c r="C1296" s="89"/>
      <c r="D1296" s="89"/>
      <c r="F1296" s="88"/>
      <c r="G1296" s="13" t="s">
        <v>3129</v>
      </c>
      <c r="H1296" s="88"/>
      <c r="J1296" s="13" t="n">
        <v>40</v>
      </c>
      <c r="K1296" s="13" t="s">
        <v>332</v>
      </c>
    </row>
    <row r="1297" customFormat="false" ht="13.5" hidden="false" customHeight="false" outlineLevel="0" collapsed="false">
      <c r="A1297" s="89"/>
      <c r="B1297" s="13" t="s">
        <v>4421</v>
      </c>
      <c r="C1297" s="89"/>
      <c r="D1297" s="89"/>
      <c r="F1297" s="88"/>
      <c r="G1297" s="13" t="s">
        <v>3129</v>
      </c>
      <c r="H1297" s="88"/>
      <c r="J1297" s="13" t="n">
        <v>40</v>
      </c>
      <c r="K1297" s="13" t="s">
        <v>195</v>
      </c>
    </row>
    <row r="1298" customFormat="false" ht="13.5" hidden="false" customHeight="false" outlineLevel="0" collapsed="false">
      <c r="A1298" s="89"/>
      <c r="B1298" s="13" t="s">
        <v>4422</v>
      </c>
      <c r="C1298" s="89"/>
      <c r="D1298" s="89"/>
      <c r="F1298" s="88"/>
      <c r="G1298" s="13" t="s">
        <v>3129</v>
      </c>
      <c r="H1298" s="88"/>
      <c r="J1298" s="13" t="n">
        <v>40</v>
      </c>
      <c r="K1298" s="13" t="s">
        <v>195</v>
      </c>
    </row>
    <row r="1299" customFormat="false" ht="13.5" hidden="false" customHeight="false" outlineLevel="0" collapsed="false">
      <c r="A1299" s="89"/>
      <c r="B1299" s="13" t="s">
        <v>4423</v>
      </c>
      <c r="C1299" s="89"/>
      <c r="D1299" s="89"/>
      <c r="F1299" s="88"/>
      <c r="G1299" s="13" t="s">
        <v>3129</v>
      </c>
      <c r="H1299" s="88"/>
      <c r="J1299" s="13" t="n">
        <v>40</v>
      </c>
      <c r="K1299" s="13" t="s">
        <v>332</v>
      </c>
    </row>
    <row r="1300" customFormat="false" ht="13.5" hidden="false" customHeight="false" outlineLevel="0" collapsed="false">
      <c r="A1300" s="89"/>
      <c r="B1300" s="13" t="s">
        <v>4424</v>
      </c>
      <c r="C1300" s="89"/>
      <c r="D1300" s="89"/>
      <c r="F1300" s="88"/>
      <c r="G1300" s="13" t="s">
        <v>3129</v>
      </c>
      <c r="H1300" s="88"/>
      <c r="J1300" s="13" t="n">
        <v>40</v>
      </c>
      <c r="K1300" s="13" t="s">
        <v>3133</v>
      </c>
    </row>
    <row r="1301" customFormat="false" ht="13.5" hidden="false" customHeight="false" outlineLevel="0" collapsed="false">
      <c r="A1301" s="89"/>
      <c r="B1301" s="13" t="s">
        <v>4425</v>
      </c>
      <c r="C1301" s="89"/>
      <c r="D1301" s="89"/>
      <c r="F1301" s="88"/>
      <c r="G1301" s="13" t="s">
        <v>3129</v>
      </c>
      <c r="H1301" s="88"/>
      <c r="J1301" s="13" t="n">
        <v>40</v>
      </c>
      <c r="K1301" s="13" t="s">
        <v>197</v>
      </c>
    </row>
    <row r="1302" customFormat="false" ht="13.5" hidden="false" customHeight="false" outlineLevel="0" collapsed="false">
      <c r="A1302" s="89"/>
      <c r="B1302" s="13" t="s">
        <v>4426</v>
      </c>
      <c r="C1302" s="89"/>
      <c r="D1302" s="89"/>
      <c r="F1302" s="88"/>
      <c r="G1302" s="13" t="s">
        <v>3129</v>
      </c>
      <c r="H1302" s="88"/>
      <c r="J1302" s="13" t="n">
        <v>40</v>
      </c>
      <c r="K1302" s="13" t="s">
        <v>197</v>
      </c>
    </row>
    <row r="1303" customFormat="false" ht="13.5" hidden="false" customHeight="false" outlineLevel="0" collapsed="false">
      <c r="A1303" s="89"/>
      <c r="B1303" s="13" t="s">
        <v>4427</v>
      </c>
      <c r="C1303" s="89"/>
      <c r="D1303" s="89"/>
      <c r="F1303" s="88"/>
      <c r="G1303" s="13" t="s">
        <v>3129</v>
      </c>
      <c r="H1303" s="88"/>
      <c r="J1303" s="13" t="n">
        <v>40</v>
      </c>
      <c r="K1303" s="13" t="s">
        <v>195</v>
      </c>
    </row>
    <row r="1304" customFormat="false" ht="13.5" hidden="false" customHeight="false" outlineLevel="0" collapsed="false">
      <c r="A1304" s="89"/>
      <c r="B1304" s="13" t="s">
        <v>4428</v>
      </c>
      <c r="C1304" s="89"/>
      <c r="D1304" s="89"/>
      <c r="F1304" s="88"/>
      <c r="G1304" s="13" t="s">
        <v>3129</v>
      </c>
      <c r="H1304" s="88"/>
      <c r="J1304" s="13" t="n">
        <v>20</v>
      </c>
      <c r="K1304" s="13" t="s">
        <v>197</v>
      </c>
    </row>
    <row r="1305" customFormat="false" ht="13.5" hidden="false" customHeight="false" outlineLevel="0" collapsed="false">
      <c r="A1305" s="89"/>
      <c r="B1305" s="13" t="s">
        <v>4429</v>
      </c>
      <c r="C1305" s="89"/>
      <c r="D1305" s="89"/>
      <c r="F1305" s="88"/>
      <c r="G1305" s="13" t="s">
        <v>3129</v>
      </c>
      <c r="H1305" s="88"/>
      <c r="J1305" s="13" t="n">
        <v>40</v>
      </c>
      <c r="K1305" s="13" t="s">
        <v>332</v>
      </c>
    </row>
    <row r="1306" customFormat="false" ht="13.5" hidden="false" customHeight="false" outlineLevel="0" collapsed="false">
      <c r="A1306" s="89"/>
      <c r="B1306" s="13" t="s">
        <v>4430</v>
      </c>
      <c r="C1306" s="89"/>
      <c r="D1306" s="89"/>
      <c r="F1306" s="88"/>
      <c r="G1306" s="13" t="s">
        <v>3129</v>
      </c>
      <c r="H1306" s="88"/>
      <c r="J1306" s="13" t="n">
        <v>40</v>
      </c>
      <c r="K1306" s="13" t="s">
        <v>197</v>
      </c>
    </row>
    <row r="1307" customFormat="false" ht="13.5" hidden="false" customHeight="false" outlineLevel="0" collapsed="false">
      <c r="A1307" s="89"/>
      <c r="B1307" s="13" t="s">
        <v>4431</v>
      </c>
      <c r="C1307" s="89"/>
      <c r="D1307" s="89"/>
      <c r="F1307" s="88"/>
      <c r="G1307" s="13" t="s">
        <v>3129</v>
      </c>
      <c r="H1307" s="88"/>
      <c r="J1307" s="13" t="n">
        <v>40</v>
      </c>
      <c r="K1307" s="13" t="s">
        <v>197</v>
      </c>
    </row>
    <row r="1308" customFormat="false" ht="13.5" hidden="false" customHeight="false" outlineLevel="0" collapsed="false">
      <c r="A1308" s="89"/>
      <c r="B1308" s="13" t="s">
        <v>4432</v>
      </c>
      <c r="C1308" s="89"/>
      <c r="D1308" s="89"/>
      <c r="F1308" s="88"/>
      <c r="G1308" s="13" t="s">
        <v>3129</v>
      </c>
      <c r="H1308" s="88"/>
      <c r="J1308" s="13" t="n">
        <v>40</v>
      </c>
      <c r="K1308" s="13" t="s">
        <v>3133</v>
      </c>
    </row>
    <row r="1309" customFormat="false" ht="13.5" hidden="false" customHeight="false" outlineLevel="0" collapsed="false">
      <c r="A1309" s="89"/>
      <c r="B1309" s="13" t="s">
        <v>4433</v>
      </c>
      <c r="C1309" s="89"/>
      <c r="D1309" s="89"/>
      <c r="F1309" s="88"/>
      <c r="G1309" s="13" t="s">
        <v>3129</v>
      </c>
      <c r="H1309" s="88"/>
      <c r="J1309" s="13" t="n">
        <v>40</v>
      </c>
      <c r="K1309" s="13" t="s">
        <v>197</v>
      </c>
    </row>
    <row r="1310" customFormat="false" ht="13.5" hidden="false" customHeight="false" outlineLevel="0" collapsed="false">
      <c r="A1310" s="89"/>
      <c r="B1310" s="13" t="s">
        <v>4434</v>
      </c>
      <c r="C1310" s="89"/>
      <c r="D1310" s="89"/>
      <c r="F1310" s="88"/>
      <c r="G1310" s="13" t="s">
        <v>3129</v>
      </c>
      <c r="H1310" s="88"/>
      <c r="J1310" s="13" t="n">
        <v>40</v>
      </c>
      <c r="K1310" s="13" t="s">
        <v>332</v>
      </c>
    </row>
    <row r="1311" customFormat="false" ht="13.5" hidden="false" customHeight="false" outlineLevel="0" collapsed="false">
      <c r="A1311" s="89"/>
      <c r="B1311" s="13" t="s">
        <v>4435</v>
      </c>
      <c r="C1311" s="89"/>
      <c r="D1311" s="89"/>
      <c r="F1311" s="88"/>
      <c r="G1311" s="13" t="s">
        <v>3129</v>
      </c>
      <c r="H1311" s="88"/>
      <c r="J1311" s="13" t="n">
        <v>40</v>
      </c>
      <c r="K1311" s="13" t="s">
        <v>332</v>
      </c>
    </row>
    <row r="1312" customFormat="false" ht="13.5" hidden="false" customHeight="false" outlineLevel="0" collapsed="false">
      <c r="A1312" s="89"/>
      <c r="B1312" s="13" t="s">
        <v>4436</v>
      </c>
      <c r="C1312" s="89"/>
      <c r="D1312" s="89"/>
      <c r="F1312" s="88"/>
      <c r="G1312" s="13" t="s">
        <v>3129</v>
      </c>
      <c r="H1312" s="88"/>
      <c r="J1312" s="13" t="n">
        <v>40</v>
      </c>
      <c r="K1312" s="13" t="s">
        <v>195</v>
      </c>
    </row>
    <row r="1313" customFormat="false" ht="13.5" hidden="false" customHeight="false" outlineLevel="0" collapsed="false">
      <c r="A1313" s="89"/>
      <c r="B1313" s="13" t="s">
        <v>4437</v>
      </c>
      <c r="C1313" s="89"/>
      <c r="D1313" s="89"/>
      <c r="F1313" s="88"/>
      <c r="G1313" s="13" t="s">
        <v>3129</v>
      </c>
      <c r="H1313" s="88"/>
      <c r="J1313" s="13" t="n">
        <v>40</v>
      </c>
      <c r="K1313" s="13" t="s">
        <v>195</v>
      </c>
    </row>
    <row r="1314" customFormat="false" ht="13.5" hidden="false" customHeight="false" outlineLevel="0" collapsed="false">
      <c r="A1314" s="89"/>
      <c r="B1314" s="13" t="s">
        <v>4438</v>
      </c>
      <c r="C1314" s="89"/>
      <c r="D1314" s="89"/>
      <c r="F1314" s="88"/>
      <c r="G1314" s="13" t="s">
        <v>3129</v>
      </c>
      <c r="H1314" s="88"/>
      <c r="J1314" s="13" t="n">
        <v>40</v>
      </c>
      <c r="K1314" s="13" t="s">
        <v>190</v>
      </c>
    </row>
    <row r="1315" customFormat="false" ht="13.5" hidden="false" customHeight="false" outlineLevel="0" collapsed="false">
      <c r="A1315" s="89"/>
      <c r="B1315" s="13" t="s">
        <v>4439</v>
      </c>
      <c r="C1315" s="89"/>
      <c r="D1315" s="89"/>
      <c r="F1315" s="88"/>
      <c r="G1315" s="13" t="s">
        <v>3129</v>
      </c>
      <c r="H1315" s="88"/>
      <c r="J1315" s="13" t="n">
        <v>40</v>
      </c>
      <c r="K1315" s="13" t="s">
        <v>195</v>
      </c>
    </row>
    <row r="1316" customFormat="false" ht="13.5" hidden="false" customHeight="false" outlineLevel="0" collapsed="false">
      <c r="A1316" s="89"/>
      <c r="B1316" s="13" t="s">
        <v>4440</v>
      </c>
      <c r="C1316" s="89"/>
      <c r="D1316" s="89"/>
      <c r="F1316" s="88"/>
      <c r="G1316" s="13" t="s">
        <v>3129</v>
      </c>
      <c r="H1316" s="88"/>
      <c r="J1316" s="13" t="n">
        <v>40</v>
      </c>
      <c r="K1316" s="13" t="s">
        <v>197</v>
      </c>
    </row>
    <row r="1317" customFormat="false" ht="13.5" hidden="false" customHeight="false" outlineLevel="0" collapsed="false">
      <c r="A1317" s="89"/>
      <c r="B1317" s="13" t="s">
        <v>4441</v>
      </c>
      <c r="C1317" s="89"/>
      <c r="D1317" s="89"/>
      <c r="F1317" s="88"/>
      <c r="G1317" s="13" t="s">
        <v>3129</v>
      </c>
      <c r="H1317" s="88"/>
      <c r="J1317" s="13" t="n">
        <v>40</v>
      </c>
      <c r="K1317" s="13" t="s">
        <v>332</v>
      </c>
    </row>
    <row r="1318" customFormat="false" ht="13.5" hidden="false" customHeight="false" outlineLevel="0" collapsed="false">
      <c r="A1318" s="89"/>
      <c r="B1318" s="13" t="s">
        <v>4442</v>
      </c>
      <c r="C1318" s="89"/>
      <c r="D1318" s="89"/>
      <c r="F1318" s="88"/>
      <c r="G1318" s="13" t="s">
        <v>3129</v>
      </c>
      <c r="H1318" s="88"/>
      <c r="J1318" s="13" t="n">
        <v>40</v>
      </c>
      <c r="K1318" s="13" t="s">
        <v>332</v>
      </c>
    </row>
    <row r="1319" customFormat="false" ht="13.5" hidden="false" customHeight="false" outlineLevel="0" collapsed="false">
      <c r="A1319" s="89"/>
      <c r="B1319" s="13" t="s">
        <v>4443</v>
      </c>
      <c r="C1319" s="89"/>
      <c r="D1319" s="89"/>
      <c r="F1319" s="88"/>
      <c r="G1319" s="13" t="s">
        <v>3129</v>
      </c>
      <c r="H1319" s="88"/>
      <c r="J1319" s="13" t="n">
        <v>40</v>
      </c>
      <c r="K1319" s="13" t="s">
        <v>190</v>
      </c>
    </row>
    <row r="1320" customFormat="false" ht="13.5" hidden="false" customHeight="false" outlineLevel="0" collapsed="false">
      <c r="A1320" s="89"/>
      <c r="B1320" s="13" t="s">
        <v>4444</v>
      </c>
      <c r="C1320" s="89"/>
      <c r="D1320" s="89"/>
      <c r="F1320" s="88"/>
      <c r="G1320" s="13" t="s">
        <v>3129</v>
      </c>
      <c r="H1320" s="88"/>
      <c r="J1320" s="13" t="n">
        <v>40</v>
      </c>
      <c r="K1320" s="13" t="s">
        <v>197</v>
      </c>
    </row>
    <row r="1321" customFormat="false" ht="13.5" hidden="false" customHeight="false" outlineLevel="0" collapsed="false">
      <c r="A1321" s="89"/>
      <c r="B1321" s="13" t="s">
        <v>4445</v>
      </c>
      <c r="C1321" s="89"/>
      <c r="D1321" s="89"/>
      <c r="F1321" s="88"/>
      <c r="G1321" s="13" t="s">
        <v>3129</v>
      </c>
      <c r="H1321" s="88"/>
      <c r="J1321" s="13" t="n">
        <v>40</v>
      </c>
      <c r="K1321" s="13" t="s">
        <v>197</v>
      </c>
    </row>
    <row r="1322" customFormat="false" ht="13.5" hidden="false" customHeight="false" outlineLevel="0" collapsed="false">
      <c r="A1322" s="89"/>
      <c r="B1322" s="13" t="s">
        <v>4446</v>
      </c>
      <c r="C1322" s="89"/>
      <c r="D1322" s="89"/>
      <c r="F1322" s="88"/>
      <c r="G1322" s="13" t="s">
        <v>3129</v>
      </c>
      <c r="H1322" s="88"/>
      <c r="J1322" s="13" t="n">
        <v>40</v>
      </c>
      <c r="K1322" s="13" t="s">
        <v>332</v>
      </c>
    </row>
    <row r="1323" customFormat="false" ht="13.5" hidden="false" customHeight="false" outlineLevel="0" collapsed="false">
      <c r="A1323" s="89"/>
      <c r="B1323" s="13" t="s">
        <v>4447</v>
      </c>
      <c r="C1323" s="89"/>
      <c r="D1323" s="89"/>
      <c r="F1323" s="88"/>
      <c r="G1323" s="13" t="s">
        <v>3129</v>
      </c>
      <c r="H1323" s="88"/>
      <c r="J1323" s="13" t="n">
        <v>40</v>
      </c>
      <c r="K1323" s="13" t="s">
        <v>332</v>
      </c>
    </row>
    <row r="1324" customFormat="false" ht="13.5" hidden="false" customHeight="false" outlineLevel="0" collapsed="false">
      <c r="A1324" s="89"/>
      <c r="B1324" s="13" t="s">
        <v>4448</v>
      </c>
      <c r="C1324" s="89"/>
      <c r="D1324" s="89"/>
      <c r="F1324" s="88"/>
      <c r="G1324" s="13" t="s">
        <v>3129</v>
      </c>
      <c r="H1324" s="88"/>
      <c r="J1324" s="13" t="n">
        <v>40</v>
      </c>
      <c r="K1324" s="13" t="s">
        <v>197</v>
      </c>
    </row>
    <row r="1325" customFormat="false" ht="13.5" hidden="false" customHeight="false" outlineLevel="0" collapsed="false">
      <c r="A1325" s="89"/>
      <c r="B1325" s="13" t="s">
        <v>4449</v>
      </c>
      <c r="C1325" s="89"/>
      <c r="D1325" s="89"/>
      <c r="F1325" s="88"/>
      <c r="G1325" s="13" t="s">
        <v>3129</v>
      </c>
      <c r="H1325" s="88"/>
      <c r="J1325" s="13" t="n">
        <v>40</v>
      </c>
      <c r="K1325" s="13" t="s">
        <v>332</v>
      </c>
    </row>
    <row r="1326" customFormat="false" ht="13.5" hidden="false" customHeight="false" outlineLevel="0" collapsed="false">
      <c r="A1326" s="89"/>
      <c r="B1326" s="13" t="s">
        <v>4450</v>
      </c>
      <c r="C1326" s="89"/>
      <c r="D1326" s="89"/>
      <c r="F1326" s="88"/>
      <c r="G1326" s="13" t="s">
        <v>3129</v>
      </c>
      <c r="H1326" s="88"/>
      <c r="J1326" s="13" t="n">
        <v>40</v>
      </c>
      <c r="K1326" s="13" t="s">
        <v>197</v>
      </c>
    </row>
    <row r="1327" customFormat="false" ht="13.5" hidden="false" customHeight="false" outlineLevel="0" collapsed="false">
      <c r="A1327" s="89"/>
      <c r="B1327" s="13" t="s">
        <v>4451</v>
      </c>
      <c r="C1327" s="89"/>
      <c r="D1327" s="89"/>
      <c r="F1327" s="88"/>
      <c r="G1327" s="13" t="s">
        <v>3129</v>
      </c>
      <c r="H1327" s="88"/>
      <c r="J1327" s="13" t="n">
        <v>40</v>
      </c>
      <c r="K1327" s="13" t="s">
        <v>195</v>
      </c>
    </row>
    <row r="1328" customFormat="false" ht="13.5" hidden="false" customHeight="false" outlineLevel="0" collapsed="false">
      <c r="A1328" s="89"/>
      <c r="B1328" s="13" t="s">
        <v>4452</v>
      </c>
      <c r="C1328" s="89"/>
      <c r="D1328" s="89"/>
      <c r="F1328" s="88"/>
      <c r="G1328" s="13" t="s">
        <v>3129</v>
      </c>
      <c r="H1328" s="88"/>
      <c r="J1328" s="13" t="n">
        <v>40</v>
      </c>
      <c r="K1328" s="13" t="s">
        <v>195</v>
      </c>
    </row>
    <row r="1329" customFormat="false" ht="13.5" hidden="false" customHeight="false" outlineLevel="0" collapsed="false">
      <c r="A1329" s="89"/>
      <c r="B1329" s="13" t="s">
        <v>4453</v>
      </c>
      <c r="C1329" s="89"/>
      <c r="D1329" s="89"/>
      <c r="F1329" s="88"/>
      <c r="G1329" s="13" t="s">
        <v>3129</v>
      </c>
      <c r="H1329" s="88"/>
      <c r="J1329" s="13" t="n">
        <v>40</v>
      </c>
      <c r="K1329" s="13" t="s">
        <v>195</v>
      </c>
    </row>
    <row r="1330" customFormat="false" ht="13.5" hidden="false" customHeight="false" outlineLevel="0" collapsed="false">
      <c r="A1330" s="89"/>
      <c r="B1330" s="13" t="s">
        <v>4454</v>
      </c>
      <c r="C1330" s="89"/>
      <c r="D1330" s="89"/>
      <c r="F1330" s="88"/>
      <c r="G1330" s="13" t="s">
        <v>3129</v>
      </c>
      <c r="H1330" s="88"/>
      <c r="J1330" s="13" t="n">
        <v>40</v>
      </c>
      <c r="K1330" s="13" t="s">
        <v>332</v>
      </c>
    </row>
    <row r="1331" customFormat="false" ht="13.5" hidden="false" customHeight="false" outlineLevel="0" collapsed="false">
      <c r="A1331" s="89"/>
      <c r="B1331" s="13" t="s">
        <v>4455</v>
      </c>
      <c r="C1331" s="89"/>
      <c r="D1331" s="89"/>
      <c r="F1331" s="88"/>
      <c r="G1331" s="13" t="s">
        <v>3129</v>
      </c>
      <c r="H1331" s="88"/>
      <c r="J1331" s="13" t="n">
        <v>40</v>
      </c>
      <c r="K1331" s="13" t="s">
        <v>195</v>
      </c>
    </row>
    <row r="1332" customFormat="false" ht="13.5" hidden="false" customHeight="false" outlineLevel="0" collapsed="false">
      <c r="A1332" s="89"/>
      <c r="B1332" s="13" t="s">
        <v>4456</v>
      </c>
      <c r="C1332" s="89"/>
      <c r="D1332" s="89"/>
      <c r="F1332" s="88"/>
      <c r="G1332" s="13" t="s">
        <v>3129</v>
      </c>
      <c r="H1332" s="88"/>
      <c r="J1332" s="13" t="n">
        <v>40</v>
      </c>
      <c r="K1332" s="13" t="s">
        <v>3133</v>
      </c>
    </row>
    <row r="1333" customFormat="false" ht="13.5" hidden="false" customHeight="false" outlineLevel="0" collapsed="false">
      <c r="A1333" s="89"/>
      <c r="B1333" s="13" t="s">
        <v>4457</v>
      </c>
      <c r="C1333" s="89"/>
      <c r="D1333" s="89"/>
      <c r="F1333" s="88"/>
      <c r="G1333" s="13" t="s">
        <v>3129</v>
      </c>
      <c r="H1333" s="88"/>
      <c r="J1333" s="13" t="n">
        <v>40</v>
      </c>
      <c r="K1333" s="13" t="s">
        <v>3133</v>
      </c>
    </row>
    <row r="1334" customFormat="false" ht="13.5" hidden="false" customHeight="false" outlineLevel="0" collapsed="false">
      <c r="A1334" s="89"/>
      <c r="B1334" s="13" t="s">
        <v>4458</v>
      </c>
      <c r="C1334" s="89"/>
      <c r="D1334" s="89"/>
      <c r="F1334" s="88"/>
      <c r="G1334" s="13" t="s">
        <v>3129</v>
      </c>
      <c r="H1334" s="88"/>
      <c r="J1334" s="13" t="n">
        <v>40</v>
      </c>
      <c r="K1334" s="13" t="s">
        <v>3133</v>
      </c>
    </row>
    <row r="1335" customFormat="false" ht="13.5" hidden="false" customHeight="false" outlineLevel="0" collapsed="false">
      <c r="A1335" s="89"/>
      <c r="B1335" s="13" t="s">
        <v>4459</v>
      </c>
      <c r="C1335" s="89"/>
      <c r="D1335" s="89"/>
      <c r="F1335" s="88"/>
      <c r="G1335" s="13" t="s">
        <v>3129</v>
      </c>
      <c r="H1335" s="88"/>
      <c r="J1335" s="13" t="n">
        <v>40</v>
      </c>
      <c r="K1335" s="13" t="s">
        <v>197</v>
      </c>
    </row>
    <row r="1336" customFormat="false" ht="13.5" hidden="false" customHeight="false" outlineLevel="0" collapsed="false">
      <c r="A1336" s="89"/>
      <c r="B1336" s="13" t="s">
        <v>4460</v>
      </c>
      <c r="C1336" s="89"/>
      <c r="D1336" s="89"/>
      <c r="F1336" s="88"/>
      <c r="G1336" s="13" t="s">
        <v>3280</v>
      </c>
      <c r="H1336" s="88"/>
      <c r="J1336" s="13" t="n">
        <v>40</v>
      </c>
      <c r="K1336" s="13" t="s">
        <v>332</v>
      </c>
    </row>
    <row r="1337" customFormat="false" ht="13.5" hidden="false" customHeight="false" outlineLevel="0" collapsed="false">
      <c r="A1337" s="89"/>
      <c r="B1337" s="13" t="s">
        <v>4461</v>
      </c>
      <c r="C1337" s="89"/>
      <c r="D1337" s="89"/>
      <c r="F1337" s="88"/>
      <c r="G1337" s="13" t="s">
        <v>3129</v>
      </c>
      <c r="H1337" s="88"/>
      <c r="J1337" s="13" t="n">
        <v>40</v>
      </c>
      <c r="K1337" s="13" t="s">
        <v>195</v>
      </c>
    </row>
    <row r="1338" customFormat="false" ht="13.5" hidden="false" customHeight="false" outlineLevel="0" collapsed="false">
      <c r="A1338" s="89"/>
      <c r="B1338" s="13" t="s">
        <v>4462</v>
      </c>
      <c r="C1338" s="89"/>
      <c r="D1338" s="89"/>
      <c r="F1338" s="88"/>
      <c r="G1338" s="13" t="s">
        <v>3129</v>
      </c>
      <c r="H1338" s="88"/>
      <c r="J1338" s="13" t="n">
        <v>40</v>
      </c>
      <c r="K1338" s="13" t="s">
        <v>195</v>
      </c>
    </row>
    <row r="1339" customFormat="false" ht="13.5" hidden="false" customHeight="false" outlineLevel="0" collapsed="false">
      <c r="A1339" s="89"/>
      <c r="B1339" s="13" t="s">
        <v>4463</v>
      </c>
      <c r="C1339" s="89"/>
      <c r="D1339" s="89"/>
      <c r="F1339" s="88"/>
      <c r="G1339" s="13" t="s">
        <v>3129</v>
      </c>
      <c r="H1339" s="88"/>
      <c r="J1339" s="13" t="n">
        <v>40</v>
      </c>
      <c r="K1339" s="13" t="s">
        <v>3133</v>
      </c>
    </row>
    <row r="1340" customFormat="false" ht="13.5" hidden="false" customHeight="false" outlineLevel="0" collapsed="false">
      <c r="A1340" s="89"/>
      <c r="B1340" s="13" t="s">
        <v>4464</v>
      </c>
      <c r="C1340" s="89"/>
      <c r="D1340" s="89"/>
      <c r="F1340" s="88"/>
      <c r="G1340" s="13" t="s">
        <v>3129</v>
      </c>
      <c r="H1340" s="88"/>
      <c r="J1340" s="13" t="n">
        <v>40</v>
      </c>
      <c r="K1340" s="13" t="s">
        <v>190</v>
      </c>
    </row>
    <row r="1341" customFormat="false" ht="13.5" hidden="false" customHeight="false" outlineLevel="0" collapsed="false">
      <c r="A1341" s="89"/>
      <c r="B1341" s="13" t="s">
        <v>4465</v>
      </c>
      <c r="C1341" s="89"/>
      <c r="D1341" s="89"/>
      <c r="F1341" s="88"/>
      <c r="G1341" s="13" t="s">
        <v>3129</v>
      </c>
      <c r="H1341" s="88"/>
      <c r="J1341" s="13" t="n">
        <v>40</v>
      </c>
      <c r="K1341" s="13" t="s">
        <v>197</v>
      </c>
    </row>
    <row r="1342" customFormat="false" ht="13.5" hidden="false" customHeight="false" outlineLevel="0" collapsed="false">
      <c r="A1342" s="89"/>
      <c r="B1342" s="13" t="s">
        <v>4466</v>
      </c>
      <c r="C1342" s="89"/>
      <c r="D1342" s="89"/>
      <c r="F1342" s="88"/>
      <c r="G1342" s="13" t="s">
        <v>3129</v>
      </c>
      <c r="H1342" s="88"/>
      <c r="J1342" s="13" t="n">
        <v>40</v>
      </c>
      <c r="K1342" s="13" t="s">
        <v>195</v>
      </c>
    </row>
    <row r="1343" customFormat="false" ht="13.5" hidden="false" customHeight="false" outlineLevel="0" collapsed="false">
      <c r="A1343" s="89"/>
      <c r="B1343" s="13" t="s">
        <v>4467</v>
      </c>
      <c r="C1343" s="89"/>
      <c r="D1343" s="89"/>
      <c r="F1343" s="88"/>
      <c r="G1343" s="13" t="s">
        <v>3129</v>
      </c>
      <c r="H1343" s="88"/>
      <c r="J1343" s="13" t="n">
        <v>40</v>
      </c>
      <c r="K1343" s="13" t="s">
        <v>3133</v>
      </c>
    </row>
    <row r="1344" customFormat="false" ht="13.5" hidden="false" customHeight="false" outlineLevel="0" collapsed="false">
      <c r="A1344" s="89"/>
      <c r="B1344" s="13" t="s">
        <v>4468</v>
      </c>
      <c r="C1344" s="89"/>
      <c r="D1344" s="89"/>
      <c r="F1344" s="88"/>
      <c r="G1344" s="13" t="s">
        <v>3129</v>
      </c>
      <c r="H1344" s="88"/>
      <c r="J1344" s="13" t="n">
        <v>40</v>
      </c>
      <c r="K1344" s="13" t="s">
        <v>332</v>
      </c>
    </row>
    <row r="1345" customFormat="false" ht="13.5" hidden="false" customHeight="false" outlineLevel="0" collapsed="false">
      <c r="A1345" s="89"/>
      <c r="B1345" s="13" t="s">
        <v>4469</v>
      </c>
      <c r="C1345" s="89"/>
      <c r="D1345" s="89"/>
      <c r="F1345" s="88"/>
      <c r="G1345" s="13" t="s">
        <v>3129</v>
      </c>
      <c r="H1345" s="88"/>
      <c r="J1345" s="13" t="n">
        <v>24</v>
      </c>
      <c r="K1345" s="13" t="s">
        <v>197</v>
      </c>
    </row>
    <row r="1346" customFormat="false" ht="13.5" hidden="false" customHeight="false" outlineLevel="0" collapsed="false">
      <c r="A1346" s="89"/>
      <c r="B1346" s="13" t="s">
        <v>4470</v>
      </c>
      <c r="C1346" s="89"/>
      <c r="D1346" s="89"/>
      <c r="F1346" s="88"/>
      <c r="G1346" s="13" t="s">
        <v>3129</v>
      </c>
      <c r="H1346" s="88"/>
      <c r="J1346" s="13" t="n">
        <v>40</v>
      </c>
      <c r="K1346" s="13" t="s">
        <v>3133</v>
      </c>
    </row>
    <row r="1347" customFormat="false" ht="13.5" hidden="false" customHeight="false" outlineLevel="0" collapsed="false">
      <c r="A1347" s="89"/>
      <c r="B1347" s="13" t="s">
        <v>4471</v>
      </c>
      <c r="C1347" s="89"/>
      <c r="D1347" s="89"/>
      <c r="F1347" s="88"/>
      <c r="G1347" s="13" t="s">
        <v>3129</v>
      </c>
      <c r="H1347" s="88"/>
      <c r="J1347" s="13" t="n">
        <v>40</v>
      </c>
      <c r="K1347" s="13" t="s">
        <v>195</v>
      </c>
    </row>
    <row r="1348" customFormat="false" ht="13.5" hidden="false" customHeight="false" outlineLevel="0" collapsed="false">
      <c r="A1348" s="89"/>
      <c r="B1348" s="13" t="s">
        <v>4472</v>
      </c>
      <c r="C1348" s="89"/>
      <c r="D1348" s="89"/>
      <c r="F1348" s="88"/>
      <c r="G1348" s="13" t="s">
        <v>3129</v>
      </c>
      <c r="H1348" s="88"/>
      <c r="J1348" s="13" t="n">
        <v>40</v>
      </c>
      <c r="K1348" s="13" t="s">
        <v>3133</v>
      </c>
    </row>
    <row r="1349" customFormat="false" ht="13.5" hidden="false" customHeight="false" outlineLevel="0" collapsed="false">
      <c r="A1349" s="89"/>
      <c r="B1349" s="13" t="s">
        <v>4473</v>
      </c>
      <c r="C1349" s="89"/>
      <c r="D1349" s="89"/>
      <c r="F1349" s="88"/>
      <c r="G1349" s="13" t="s">
        <v>3129</v>
      </c>
      <c r="H1349" s="88"/>
      <c r="J1349" s="13" t="n">
        <v>40</v>
      </c>
      <c r="K1349" s="13" t="s">
        <v>197</v>
      </c>
    </row>
    <row r="1350" customFormat="false" ht="13.5" hidden="false" customHeight="false" outlineLevel="0" collapsed="false">
      <c r="A1350" s="89"/>
      <c r="B1350" s="13" t="s">
        <v>4474</v>
      </c>
      <c r="C1350" s="89"/>
      <c r="D1350" s="89"/>
      <c r="F1350" s="88"/>
      <c r="G1350" s="13" t="s">
        <v>3129</v>
      </c>
      <c r="H1350" s="88"/>
      <c r="J1350" s="13" t="n">
        <v>40</v>
      </c>
      <c r="K1350" s="13" t="s">
        <v>197</v>
      </c>
    </row>
    <row r="1351" customFormat="false" ht="13.5" hidden="false" customHeight="false" outlineLevel="0" collapsed="false">
      <c r="A1351" s="89"/>
      <c r="B1351" s="13" t="s">
        <v>4475</v>
      </c>
      <c r="C1351" s="89"/>
      <c r="D1351" s="89"/>
      <c r="F1351" s="88"/>
      <c r="G1351" s="13" t="s">
        <v>3129</v>
      </c>
      <c r="H1351" s="88"/>
      <c r="J1351" s="13" t="n">
        <v>40</v>
      </c>
      <c r="K1351" s="13" t="s">
        <v>3133</v>
      </c>
    </row>
    <row r="1352" customFormat="false" ht="13.5" hidden="false" customHeight="false" outlineLevel="0" collapsed="false">
      <c r="A1352" s="89"/>
      <c r="B1352" s="13" t="s">
        <v>4476</v>
      </c>
      <c r="C1352" s="89"/>
      <c r="D1352" s="89"/>
      <c r="F1352" s="88"/>
      <c r="G1352" s="13" t="s">
        <v>3129</v>
      </c>
      <c r="H1352" s="88"/>
      <c r="J1352" s="13" t="n">
        <v>40</v>
      </c>
      <c r="K1352" s="13" t="s">
        <v>3133</v>
      </c>
    </row>
    <row r="1353" customFormat="false" ht="13.5" hidden="false" customHeight="false" outlineLevel="0" collapsed="false">
      <c r="A1353" s="89"/>
      <c r="B1353" s="13" t="s">
        <v>4477</v>
      </c>
      <c r="C1353" s="89"/>
      <c r="D1353" s="89"/>
      <c r="F1353" s="88"/>
      <c r="G1353" s="13" t="s">
        <v>3129</v>
      </c>
      <c r="H1353" s="88"/>
      <c r="J1353" s="13" t="n">
        <v>40</v>
      </c>
      <c r="K1353" s="13" t="s">
        <v>332</v>
      </c>
    </row>
    <row r="1354" customFormat="false" ht="13.5" hidden="false" customHeight="false" outlineLevel="0" collapsed="false">
      <c r="A1354" s="89"/>
      <c r="B1354" s="13" t="s">
        <v>4478</v>
      </c>
      <c r="C1354" s="89"/>
      <c r="D1354" s="89"/>
      <c r="F1354" s="88"/>
      <c r="G1354" s="13" t="s">
        <v>3129</v>
      </c>
      <c r="H1354" s="88"/>
      <c r="J1354" s="13" t="n">
        <v>40</v>
      </c>
      <c r="K1354" s="13" t="s">
        <v>197</v>
      </c>
    </row>
    <row r="1355" customFormat="false" ht="13.5" hidden="false" customHeight="false" outlineLevel="0" collapsed="false">
      <c r="A1355" s="89"/>
      <c r="B1355" s="13" t="s">
        <v>4479</v>
      </c>
      <c r="C1355" s="89"/>
      <c r="D1355" s="89"/>
      <c r="F1355" s="88"/>
      <c r="G1355" s="13" t="s">
        <v>3129</v>
      </c>
      <c r="H1355" s="88"/>
      <c r="J1355" s="13" t="n">
        <v>40</v>
      </c>
      <c r="K1355" s="13" t="s">
        <v>197</v>
      </c>
    </row>
    <row r="1356" customFormat="false" ht="13.5" hidden="false" customHeight="false" outlineLevel="0" collapsed="false">
      <c r="A1356" s="89"/>
      <c r="B1356" s="13" t="s">
        <v>4480</v>
      </c>
      <c r="C1356" s="89"/>
      <c r="D1356" s="89"/>
      <c r="F1356" s="88"/>
      <c r="G1356" s="13" t="s">
        <v>3129</v>
      </c>
      <c r="H1356" s="88"/>
      <c r="J1356" s="13" t="n">
        <v>40</v>
      </c>
      <c r="K1356" s="13" t="s">
        <v>332</v>
      </c>
    </row>
    <row r="1357" customFormat="false" ht="13.5" hidden="false" customHeight="false" outlineLevel="0" collapsed="false">
      <c r="A1357" s="89"/>
      <c r="B1357" s="13" t="s">
        <v>4481</v>
      </c>
      <c r="C1357" s="89"/>
      <c r="D1357" s="89"/>
      <c r="F1357" s="88"/>
      <c r="G1357" s="13" t="s">
        <v>3129</v>
      </c>
      <c r="H1357" s="88"/>
      <c r="J1357" s="13" t="n">
        <v>40</v>
      </c>
      <c r="K1357" s="13" t="s">
        <v>332</v>
      </c>
    </row>
    <row r="1358" customFormat="false" ht="13.5" hidden="false" customHeight="false" outlineLevel="0" collapsed="false">
      <c r="A1358" s="89"/>
      <c r="B1358" s="13" t="s">
        <v>4482</v>
      </c>
      <c r="C1358" s="89"/>
      <c r="D1358" s="89"/>
      <c r="F1358" s="88"/>
      <c r="G1358" s="13" t="s">
        <v>3129</v>
      </c>
      <c r="H1358" s="88"/>
      <c r="J1358" s="13" t="n">
        <v>40</v>
      </c>
      <c r="K1358" s="13" t="s">
        <v>195</v>
      </c>
    </row>
    <row r="1359" customFormat="false" ht="13.5" hidden="false" customHeight="false" outlineLevel="0" collapsed="false">
      <c r="A1359" s="89"/>
      <c r="B1359" s="13" t="s">
        <v>4483</v>
      </c>
      <c r="C1359" s="89"/>
      <c r="D1359" s="89"/>
      <c r="F1359" s="88"/>
      <c r="G1359" s="13" t="s">
        <v>3129</v>
      </c>
      <c r="H1359" s="88"/>
      <c r="J1359" s="13" t="n">
        <v>40</v>
      </c>
      <c r="K1359" s="13" t="s">
        <v>197</v>
      </c>
    </row>
    <row r="1360" customFormat="false" ht="13.5" hidden="false" customHeight="false" outlineLevel="0" collapsed="false">
      <c r="A1360" s="89"/>
      <c r="B1360" s="13" t="s">
        <v>4484</v>
      </c>
      <c r="C1360" s="89"/>
      <c r="D1360" s="89"/>
      <c r="F1360" s="88"/>
      <c r="G1360" s="13" t="s">
        <v>3129</v>
      </c>
      <c r="H1360" s="88"/>
      <c r="J1360" s="13" t="n">
        <v>40</v>
      </c>
      <c r="K1360" s="13" t="s">
        <v>197</v>
      </c>
    </row>
    <row r="1361" customFormat="false" ht="13.5" hidden="false" customHeight="false" outlineLevel="0" collapsed="false">
      <c r="A1361" s="89"/>
      <c r="B1361" s="13" t="s">
        <v>4485</v>
      </c>
      <c r="C1361" s="89"/>
      <c r="D1361" s="89"/>
      <c r="F1361" s="88"/>
      <c r="G1361" s="13" t="s">
        <v>3129</v>
      </c>
      <c r="H1361" s="88"/>
      <c r="J1361" s="13" t="n">
        <v>40</v>
      </c>
      <c r="K1361" s="13" t="s">
        <v>195</v>
      </c>
    </row>
    <row r="1362" customFormat="false" ht="13.5" hidden="false" customHeight="false" outlineLevel="0" collapsed="false">
      <c r="A1362" s="89"/>
      <c r="B1362" s="13" t="s">
        <v>4486</v>
      </c>
      <c r="C1362" s="89"/>
      <c r="D1362" s="89"/>
      <c r="F1362" s="88"/>
      <c r="G1362" s="13" t="s">
        <v>3129</v>
      </c>
      <c r="H1362" s="88"/>
      <c r="J1362" s="13" t="n">
        <v>40</v>
      </c>
      <c r="K1362" s="13" t="s">
        <v>197</v>
      </c>
    </row>
    <row r="1363" customFormat="false" ht="13.5" hidden="false" customHeight="false" outlineLevel="0" collapsed="false">
      <c r="A1363" s="89"/>
      <c r="B1363" s="13" t="s">
        <v>4487</v>
      </c>
      <c r="C1363" s="89"/>
      <c r="D1363" s="89"/>
      <c r="F1363" s="88"/>
      <c r="G1363" s="13" t="s">
        <v>3129</v>
      </c>
      <c r="H1363" s="88"/>
      <c r="J1363" s="13" t="n">
        <v>40</v>
      </c>
      <c r="K1363" s="13" t="s">
        <v>195</v>
      </c>
    </row>
    <row r="1364" customFormat="false" ht="13.5" hidden="false" customHeight="false" outlineLevel="0" collapsed="false">
      <c r="A1364" s="89"/>
      <c r="B1364" s="13" t="s">
        <v>4488</v>
      </c>
      <c r="C1364" s="89"/>
      <c r="D1364" s="89"/>
      <c r="F1364" s="88"/>
      <c r="G1364" s="13" t="s">
        <v>3129</v>
      </c>
      <c r="H1364" s="88"/>
      <c r="J1364" s="13" t="n">
        <v>40</v>
      </c>
      <c r="K1364" s="13" t="s">
        <v>332</v>
      </c>
    </row>
    <row r="1365" customFormat="false" ht="13.5" hidden="false" customHeight="false" outlineLevel="0" collapsed="false">
      <c r="A1365" s="89"/>
      <c r="B1365" s="13" t="s">
        <v>4489</v>
      </c>
      <c r="C1365" s="89"/>
      <c r="D1365" s="89"/>
      <c r="F1365" s="88"/>
      <c r="G1365" s="13" t="s">
        <v>3129</v>
      </c>
      <c r="H1365" s="88"/>
      <c r="J1365" s="13" t="n">
        <v>40</v>
      </c>
      <c r="K1365" s="13" t="s">
        <v>3145</v>
      </c>
    </row>
    <row r="1366" customFormat="false" ht="13.5" hidden="false" customHeight="false" outlineLevel="0" collapsed="false">
      <c r="A1366" s="89"/>
      <c r="B1366" s="13" t="s">
        <v>4490</v>
      </c>
      <c r="C1366" s="89"/>
      <c r="D1366" s="89"/>
      <c r="F1366" s="88"/>
      <c r="G1366" s="13" t="s">
        <v>3129</v>
      </c>
      <c r="H1366" s="88"/>
      <c r="J1366" s="13" t="n">
        <v>24</v>
      </c>
      <c r="K1366" s="13" t="s">
        <v>3133</v>
      </c>
    </row>
    <row r="1367" customFormat="false" ht="13.5" hidden="false" customHeight="false" outlineLevel="0" collapsed="false">
      <c r="A1367" s="89"/>
      <c r="B1367" s="13" t="s">
        <v>4491</v>
      </c>
      <c r="C1367" s="89"/>
      <c r="D1367" s="89"/>
      <c r="F1367" s="88"/>
      <c r="G1367" s="13" t="s">
        <v>3129</v>
      </c>
      <c r="H1367" s="88"/>
      <c r="J1367" s="13" t="n">
        <v>40</v>
      </c>
      <c r="K1367" s="13" t="s">
        <v>197</v>
      </c>
    </row>
    <row r="1368" customFormat="false" ht="13.5" hidden="false" customHeight="false" outlineLevel="0" collapsed="false">
      <c r="A1368" s="89"/>
      <c r="B1368" s="13" t="s">
        <v>4492</v>
      </c>
      <c r="C1368" s="89"/>
      <c r="D1368" s="89"/>
      <c r="F1368" s="88"/>
      <c r="G1368" s="13" t="s">
        <v>3129</v>
      </c>
      <c r="H1368" s="88"/>
      <c r="J1368" s="13" t="n">
        <v>40</v>
      </c>
      <c r="K1368" s="13" t="s">
        <v>332</v>
      </c>
    </row>
    <row r="1369" customFormat="false" ht="13.5" hidden="false" customHeight="false" outlineLevel="0" collapsed="false">
      <c r="A1369" s="89"/>
      <c r="B1369" s="13" t="s">
        <v>4493</v>
      </c>
      <c r="C1369" s="89"/>
      <c r="D1369" s="89"/>
      <c r="F1369" s="88"/>
      <c r="G1369" s="13" t="s">
        <v>3129</v>
      </c>
      <c r="H1369" s="88"/>
      <c r="J1369" s="13" t="n">
        <v>20</v>
      </c>
      <c r="K1369" s="13" t="s">
        <v>190</v>
      </c>
    </row>
    <row r="1370" customFormat="false" ht="13.5" hidden="false" customHeight="false" outlineLevel="0" collapsed="false">
      <c r="A1370" s="89"/>
      <c r="B1370" s="13" t="s">
        <v>4494</v>
      </c>
      <c r="C1370" s="89"/>
      <c r="D1370" s="89"/>
      <c r="F1370" s="88"/>
      <c r="G1370" s="13" t="s">
        <v>3129</v>
      </c>
      <c r="H1370" s="88"/>
      <c r="J1370" s="13" t="n">
        <v>20</v>
      </c>
      <c r="K1370" s="13" t="s">
        <v>190</v>
      </c>
    </row>
    <row r="1371" customFormat="false" ht="13.5" hidden="false" customHeight="false" outlineLevel="0" collapsed="false">
      <c r="A1371" s="89"/>
      <c r="B1371" s="13" t="s">
        <v>4495</v>
      </c>
      <c r="C1371" s="89"/>
      <c r="D1371" s="89"/>
      <c r="F1371" s="88"/>
      <c r="G1371" s="13" t="s">
        <v>3129</v>
      </c>
      <c r="H1371" s="88"/>
      <c r="J1371" s="13" t="n">
        <v>40</v>
      </c>
      <c r="K1371" s="13" t="s">
        <v>3133</v>
      </c>
    </row>
    <row r="1372" customFormat="false" ht="13.5" hidden="false" customHeight="false" outlineLevel="0" collapsed="false">
      <c r="A1372" s="89"/>
      <c r="B1372" s="13" t="s">
        <v>4496</v>
      </c>
      <c r="C1372" s="89"/>
      <c r="D1372" s="89"/>
      <c r="F1372" s="88"/>
      <c r="G1372" s="13" t="s">
        <v>3129</v>
      </c>
      <c r="H1372" s="88"/>
      <c r="J1372" s="13" t="n">
        <v>40</v>
      </c>
      <c r="K1372" s="13" t="s">
        <v>197</v>
      </c>
    </row>
    <row r="1373" customFormat="false" ht="13.5" hidden="false" customHeight="false" outlineLevel="0" collapsed="false">
      <c r="A1373" s="89"/>
      <c r="B1373" s="13" t="s">
        <v>4497</v>
      </c>
      <c r="C1373" s="89"/>
      <c r="D1373" s="89"/>
      <c r="F1373" s="88"/>
      <c r="G1373" s="13" t="s">
        <v>3129</v>
      </c>
      <c r="H1373" s="88"/>
      <c r="J1373" s="13" t="n">
        <v>40</v>
      </c>
      <c r="K1373" s="13" t="s">
        <v>197</v>
      </c>
    </row>
    <row r="1374" customFormat="false" ht="13.5" hidden="false" customHeight="false" outlineLevel="0" collapsed="false">
      <c r="A1374" s="89"/>
      <c r="B1374" s="13" t="s">
        <v>4498</v>
      </c>
      <c r="C1374" s="89"/>
      <c r="D1374" s="89"/>
      <c r="F1374" s="88"/>
      <c r="G1374" s="13" t="s">
        <v>3129</v>
      </c>
      <c r="H1374" s="88"/>
      <c r="J1374" s="13" t="n">
        <v>40</v>
      </c>
      <c r="K1374" s="13" t="s">
        <v>195</v>
      </c>
    </row>
    <row r="1375" customFormat="false" ht="13.5" hidden="false" customHeight="false" outlineLevel="0" collapsed="false">
      <c r="A1375" s="89"/>
      <c r="B1375" s="13" t="s">
        <v>4499</v>
      </c>
      <c r="C1375" s="89"/>
      <c r="D1375" s="89"/>
      <c r="F1375" s="88"/>
      <c r="G1375" s="13" t="s">
        <v>3129</v>
      </c>
      <c r="H1375" s="88"/>
      <c r="J1375" s="13" t="n">
        <v>40</v>
      </c>
      <c r="K1375" s="13" t="s">
        <v>197</v>
      </c>
    </row>
    <row r="1376" customFormat="false" ht="13.5" hidden="false" customHeight="false" outlineLevel="0" collapsed="false">
      <c r="A1376" s="89"/>
      <c r="B1376" s="13" t="s">
        <v>4500</v>
      </c>
      <c r="C1376" s="89"/>
      <c r="D1376" s="89"/>
      <c r="F1376" s="88"/>
      <c r="G1376" s="13" t="s">
        <v>3129</v>
      </c>
      <c r="H1376" s="88"/>
      <c r="J1376" s="13" t="n">
        <v>40</v>
      </c>
      <c r="K1376" s="13" t="s">
        <v>197</v>
      </c>
    </row>
    <row r="1377" customFormat="false" ht="13.5" hidden="false" customHeight="false" outlineLevel="0" collapsed="false">
      <c r="A1377" s="89"/>
      <c r="B1377" s="13" t="s">
        <v>4501</v>
      </c>
      <c r="C1377" s="89"/>
      <c r="D1377" s="89"/>
      <c r="F1377" s="88"/>
      <c r="G1377" s="13" t="s">
        <v>3129</v>
      </c>
      <c r="H1377" s="88"/>
      <c r="J1377" s="13" t="n">
        <v>40</v>
      </c>
      <c r="K1377" s="13" t="s">
        <v>197</v>
      </c>
    </row>
    <row r="1378" customFormat="false" ht="13.5" hidden="false" customHeight="false" outlineLevel="0" collapsed="false">
      <c r="A1378" s="89"/>
      <c r="B1378" s="13" t="s">
        <v>4502</v>
      </c>
      <c r="C1378" s="89"/>
      <c r="D1378" s="89"/>
      <c r="F1378" s="88"/>
      <c r="G1378" s="13" t="s">
        <v>3129</v>
      </c>
      <c r="H1378" s="88"/>
      <c r="J1378" s="13" t="n">
        <v>40</v>
      </c>
      <c r="K1378" s="13" t="s">
        <v>197</v>
      </c>
    </row>
    <row r="1379" customFormat="false" ht="13.5" hidden="false" customHeight="false" outlineLevel="0" collapsed="false">
      <c r="A1379" s="89"/>
      <c r="B1379" s="13" t="s">
        <v>4503</v>
      </c>
      <c r="C1379" s="89"/>
      <c r="D1379" s="89"/>
      <c r="F1379" s="88"/>
      <c r="G1379" s="13" t="s">
        <v>3129</v>
      </c>
      <c r="H1379" s="88"/>
      <c r="J1379" s="13" t="n">
        <v>40</v>
      </c>
      <c r="K1379" s="13" t="s">
        <v>197</v>
      </c>
    </row>
    <row r="1380" customFormat="false" ht="13.5" hidden="false" customHeight="false" outlineLevel="0" collapsed="false">
      <c r="A1380" s="89"/>
      <c r="B1380" s="13" t="s">
        <v>4504</v>
      </c>
      <c r="C1380" s="89"/>
      <c r="D1380" s="89"/>
      <c r="F1380" s="88"/>
      <c r="G1380" s="13" t="s">
        <v>3129</v>
      </c>
      <c r="H1380" s="88"/>
      <c r="J1380" s="13" t="n">
        <v>40</v>
      </c>
      <c r="K1380" s="13" t="s">
        <v>195</v>
      </c>
    </row>
    <row r="1381" customFormat="false" ht="13.5" hidden="false" customHeight="false" outlineLevel="0" collapsed="false">
      <c r="A1381" s="89"/>
      <c r="B1381" s="13" t="s">
        <v>4505</v>
      </c>
      <c r="C1381" s="89"/>
      <c r="D1381" s="89"/>
      <c r="F1381" s="88"/>
      <c r="G1381" s="13" t="s">
        <v>3129</v>
      </c>
      <c r="H1381" s="88"/>
      <c r="J1381" s="13" t="n">
        <v>40</v>
      </c>
      <c r="K1381" s="13" t="s">
        <v>197</v>
      </c>
    </row>
    <row r="1382" customFormat="false" ht="13.5" hidden="false" customHeight="false" outlineLevel="0" collapsed="false">
      <c r="A1382" s="89"/>
      <c r="B1382" s="13" t="s">
        <v>4506</v>
      </c>
      <c r="C1382" s="89"/>
      <c r="D1382" s="89"/>
      <c r="F1382" s="88"/>
      <c r="G1382" s="13" t="s">
        <v>3129</v>
      </c>
      <c r="H1382" s="88"/>
      <c r="J1382" s="13" t="n">
        <v>40</v>
      </c>
      <c r="K1382" s="13" t="s">
        <v>197</v>
      </c>
    </row>
    <row r="1383" customFormat="false" ht="13.5" hidden="false" customHeight="false" outlineLevel="0" collapsed="false">
      <c r="A1383" s="89"/>
      <c r="B1383" s="13" t="s">
        <v>1338</v>
      </c>
      <c r="C1383" s="89"/>
      <c r="D1383" s="89"/>
      <c r="F1383" s="88"/>
      <c r="G1383" s="13" t="s">
        <v>3129</v>
      </c>
      <c r="H1383" s="88"/>
      <c r="J1383" s="13" t="n">
        <v>40</v>
      </c>
      <c r="K1383" s="13" t="s">
        <v>195</v>
      </c>
    </row>
    <row r="1384" customFormat="false" ht="13.5" hidden="false" customHeight="false" outlineLevel="0" collapsed="false">
      <c r="A1384" s="89"/>
      <c r="B1384" s="13" t="s">
        <v>4507</v>
      </c>
      <c r="C1384" s="89"/>
      <c r="D1384" s="89"/>
      <c r="F1384" s="88"/>
      <c r="G1384" s="13" t="s">
        <v>3129</v>
      </c>
      <c r="H1384" s="88"/>
      <c r="J1384" s="13" t="n">
        <v>40</v>
      </c>
      <c r="K1384" s="13" t="s">
        <v>197</v>
      </c>
    </row>
    <row r="1385" customFormat="false" ht="13.5" hidden="false" customHeight="false" outlineLevel="0" collapsed="false">
      <c r="A1385" s="89"/>
      <c r="B1385" s="13" t="s">
        <v>4508</v>
      </c>
      <c r="C1385" s="89"/>
      <c r="D1385" s="89"/>
      <c r="F1385" s="88"/>
      <c r="G1385" s="13" t="s">
        <v>3129</v>
      </c>
      <c r="H1385" s="88"/>
      <c r="J1385" s="13" t="n">
        <v>40</v>
      </c>
      <c r="K1385" s="13" t="s">
        <v>195</v>
      </c>
    </row>
    <row r="1386" customFormat="false" ht="13.5" hidden="false" customHeight="false" outlineLevel="0" collapsed="false">
      <c r="A1386" s="89"/>
      <c r="B1386" s="13" t="s">
        <v>4509</v>
      </c>
      <c r="C1386" s="89"/>
      <c r="D1386" s="89"/>
      <c r="F1386" s="88"/>
      <c r="G1386" s="13" t="s">
        <v>3129</v>
      </c>
      <c r="H1386" s="88"/>
      <c r="J1386" s="13" t="n">
        <v>40</v>
      </c>
      <c r="K1386" s="13" t="s">
        <v>3133</v>
      </c>
    </row>
    <row r="1387" customFormat="false" ht="13.5" hidden="false" customHeight="false" outlineLevel="0" collapsed="false">
      <c r="A1387" s="89"/>
      <c r="B1387" s="13" t="s">
        <v>4510</v>
      </c>
      <c r="C1387" s="89"/>
      <c r="D1387" s="89"/>
      <c r="F1387" s="88"/>
      <c r="G1387" s="13" t="s">
        <v>3129</v>
      </c>
      <c r="H1387" s="88"/>
      <c r="J1387" s="13" t="n">
        <v>40</v>
      </c>
      <c r="K1387" s="13" t="s">
        <v>3133</v>
      </c>
    </row>
    <row r="1388" customFormat="false" ht="13.5" hidden="false" customHeight="false" outlineLevel="0" collapsed="false">
      <c r="A1388" s="89"/>
      <c r="B1388" s="13" t="s">
        <v>4511</v>
      </c>
      <c r="C1388" s="89"/>
      <c r="D1388" s="89"/>
      <c r="F1388" s="88"/>
      <c r="G1388" s="13" t="s">
        <v>3129</v>
      </c>
      <c r="H1388" s="88"/>
      <c r="J1388" s="13" t="n">
        <v>24</v>
      </c>
      <c r="K1388" s="13" t="s">
        <v>197</v>
      </c>
    </row>
    <row r="1389" customFormat="false" ht="13.5" hidden="false" customHeight="false" outlineLevel="0" collapsed="false">
      <c r="A1389" s="89"/>
      <c r="B1389" s="13" t="s">
        <v>4512</v>
      </c>
      <c r="C1389" s="89"/>
      <c r="D1389" s="89"/>
      <c r="F1389" s="88"/>
      <c r="G1389" s="13" t="s">
        <v>3129</v>
      </c>
      <c r="H1389" s="88"/>
      <c r="J1389" s="13" t="n">
        <v>40</v>
      </c>
      <c r="K1389" s="13" t="s">
        <v>197</v>
      </c>
    </row>
    <row r="1390" customFormat="false" ht="13.5" hidden="false" customHeight="false" outlineLevel="0" collapsed="false">
      <c r="A1390" s="89"/>
      <c r="B1390" s="13" t="s">
        <v>4513</v>
      </c>
      <c r="C1390" s="89"/>
      <c r="D1390" s="89"/>
      <c r="F1390" s="88"/>
      <c r="G1390" s="13" t="s">
        <v>3129</v>
      </c>
      <c r="H1390" s="88"/>
      <c r="J1390" s="13" t="n">
        <v>40</v>
      </c>
      <c r="K1390" s="13" t="s">
        <v>3133</v>
      </c>
    </row>
    <row r="1391" customFormat="false" ht="13.5" hidden="false" customHeight="false" outlineLevel="0" collapsed="false">
      <c r="A1391" s="89"/>
      <c r="B1391" s="13" t="s">
        <v>4514</v>
      </c>
      <c r="C1391" s="89"/>
      <c r="D1391" s="89"/>
      <c r="F1391" s="88"/>
      <c r="G1391" s="13" t="s">
        <v>3129</v>
      </c>
      <c r="H1391" s="88"/>
      <c r="J1391" s="13" t="n">
        <v>40</v>
      </c>
      <c r="K1391" s="13" t="s">
        <v>332</v>
      </c>
    </row>
    <row r="1392" customFormat="false" ht="13.5" hidden="false" customHeight="false" outlineLevel="0" collapsed="false">
      <c r="A1392" s="89"/>
      <c r="B1392" s="13" t="s">
        <v>4515</v>
      </c>
      <c r="C1392" s="89"/>
      <c r="D1392" s="89"/>
      <c r="F1392" s="88"/>
      <c r="G1392" s="13" t="s">
        <v>3129</v>
      </c>
      <c r="H1392" s="88"/>
      <c r="J1392" s="13" t="n">
        <v>40</v>
      </c>
      <c r="K1392" s="13" t="s">
        <v>197</v>
      </c>
    </row>
    <row r="1393" customFormat="false" ht="13.5" hidden="false" customHeight="false" outlineLevel="0" collapsed="false">
      <c r="A1393" s="89"/>
      <c r="B1393" s="13" t="s">
        <v>4516</v>
      </c>
      <c r="C1393" s="89"/>
      <c r="D1393" s="89"/>
      <c r="F1393" s="88"/>
      <c r="G1393" s="13" t="s">
        <v>3129</v>
      </c>
      <c r="H1393" s="88"/>
      <c r="J1393" s="13" t="n">
        <v>40</v>
      </c>
      <c r="K1393" s="13" t="s">
        <v>197</v>
      </c>
    </row>
    <row r="1394" customFormat="false" ht="13.5" hidden="false" customHeight="false" outlineLevel="0" collapsed="false">
      <c r="A1394" s="89"/>
      <c r="B1394" s="13" t="s">
        <v>4517</v>
      </c>
      <c r="C1394" s="89"/>
      <c r="D1394" s="89"/>
      <c r="F1394" s="88"/>
      <c r="G1394" s="13" t="s">
        <v>3129</v>
      </c>
      <c r="H1394" s="88"/>
      <c r="J1394" s="13" t="n">
        <v>40</v>
      </c>
      <c r="K1394" s="13" t="s">
        <v>332</v>
      </c>
    </row>
    <row r="1395" customFormat="false" ht="13.5" hidden="false" customHeight="false" outlineLevel="0" collapsed="false">
      <c r="A1395" s="89"/>
      <c r="B1395" s="13" t="s">
        <v>4518</v>
      </c>
      <c r="C1395" s="89"/>
      <c r="D1395" s="89"/>
      <c r="F1395" s="88"/>
      <c r="G1395" s="13" t="s">
        <v>3129</v>
      </c>
      <c r="H1395" s="88"/>
      <c r="J1395" s="13" t="n">
        <v>40</v>
      </c>
      <c r="K1395" s="13" t="s">
        <v>3145</v>
      </c>
    </row>
    <row r="1396" customFormat="false" ht="13.5" hidden="false" customHeight="false" outlineLevel="0" collapsed="false">
      <c r="A1396" s="89"/>
      <c r="B1396" s="13" t="s">
        <v>4519</v>
      </c>
      <c r="C1396" s="89"/>
      <c r="D1396" s="89"/>
      <c r="F1396" s="88"/>
      <c r="G1396" s="13" t="s">
        <v>3129</v>
      </c>
      <c r="H1396" s="88"/>
      <c r="J1396" s="13" t="n">
        <v>40</v>
      </c>
      <c r="K1396" s="13" t="s">
        <v>195</v>
      </c>
    </row>
    <row r="1397" customFormat="false" ht="13.5" hidden="false" customHeight="false" outlineLevel="0" collapsed="false">
      <c r="A1397" s="89"/>
      <c r="B1397" s="13" t="s">
        <v>4520</v>
      </c>
      <c r="C1397" s="89"/>
      <c r="D1397" s="89"/>
      <c r="F1397" s="88"/>
      <c r="G1397" s="13" t="s">
        <v>3129</v>
      </c>
      <c r="H1397" s="88"/>
      <c r="J1397" s="13" t="n">
        <v>40</v>
      </c>
      <c r="K1397" s="13" t="s">
        <v>197</v>
      </c>
    </row>
    <row r="1398" customFormat="false" ht="13.5" hidden="false" customHeight="false" outlineLevel="0" collapsed="false">
      <c r="A1398" s="89"/>
      <c r="B1398" s="13" t="s">
        <v>4521</v>
      </c>
      <c r="C1398" s="89"/>
      <c r="D1398" s="89"/>
      <c r="F1398" s="88"/>
      <c r="G1398" s="13" t="s">
        <v>3129</v>
      </c>
      <c r="H1398" s="88"/>
      <c r="J1398" s="13" t="n">
        <v>40</v>
      </c>
      <c r="K1398" s="13" t="s">
        <v>197</v>
      </c>
    </row>
    <row r="1399" customFormat="false" ht="13.5" hidden="false" customHeight="false" outlineLevel="0" collapsed="false">
      <c r="A1399" s="89"/>
      <c r="B1399" s="13" t="s">
        <v>4522</v>
      </c>
      <c r="C1399" s="89"/>
      <c r="D1399" s="89"/>
      <c r="F1399" s="88"/>
      <c r="G1399" s="13" t="s">
        <v>3129</v>
      </c>
      <c r="H1399" s="88"/>
      <c r="J1399" s="13" t="n">
        <v>40</v>
      </c>
      <c r="K1399" s="13" t="s">
        <v>195</v>
      </c>
    </row>
    <row r="1400" customFormat="false" ht="13.5" hidden="false" customHeight="false" outlineLevel="0" collapsed="false">
      <c r="A1400" s="89"/>
      <c r="B1400" s="13" t="s">
        <v>4523</v>
      </c>
      <c r="C1400" s="89"/>
      <c r="D1400" s="89"/>
      <c r="F1400" s="88"/>
      <c r="G1400" s="13" t="s">
        <v>3129</v>
      </c>
      <c r="H1400" s="88"/>
      <c r="J1400" s="13" t="n">
        <v>40</v>
      </c>
      <c r="K1400" s="13" t="s">
        <v>197</v>
      </c>
    </row>
    <row r="1401" customFormat="false" ht="13.5" hidden="false" customHeight="false" outlineLevel="0" collapsed="false">
      <c r="A1401" s="89"/>
      <c r="B1401" s="13" t="s">
        <v>4524</v>
      </c>
      <c r="C1401" s="89"/>
      <c r="D1401" s="89"/>
      <c r="F1401" s="88"/>
      <c r="G1401" s="13" t="s">
        <v>3129</v>
      </c>
      <c r="H1401" s="88"/>
      <c r="J1401" s="13" t="n">
        <v>40</v>
      </c>
      <c r="K1401" s="13" t="s">
        <v>4321</v>
      </c>
    </row>
    <row r="1402" customFormat="false" ht="13.5" hidden="false" customHeight="false" outlineLevel="0" collapsed="false">
      <c r="A1402" s="89"/>
      <c r="B1402" s="13" t="s">
        <v>4525</v>
      </c>
      <c r="C1402" s="89"/>
      <c r="D1402" s="89"/>
      <c r="F1402" s="88"/>
      <c r="G1402" s="13" t="s">
        <v>3129</v>
      </c>
      <c r="H1402" s="88"/>
      <c r="J1402" s="13" t="n">
        <v>40</v>
      </c>
      <c r="K1402" s="13" t="s">
        <v>332</v>
      </c>
    </row>
    <row r="1403" customFormat="false" ht="13.5" hidden="false" customHeight="false" outlineLevel="0" collapsed="false">
      <c r="A1403" s="89"/>
      <c r="B1403" s="13" t="s">
        <v>4526</v>
      </c>
      <c r="C1403" s="89"/>
      <c r="D1403" s="89"/>
      <c r="F1403" s="88"/>
      <c r="G1403" s="13" t="s">
        <v>3129</v>
      </c>
      <c r="H1403" s="88"/>
      <c r="J1403" s="13" t="n">
        <v>40</v>
      </c>
      <c r="K1403" s="13" t="s">
        <v>332</v>
      </c>
    </row>
    <row r="1404" customFormat="false" ht="13.5" hidden="false" customHeight="false" outlineLevel="0" collapsed="false">
      <c r="A1404" s="89"/>
      <c r="B1404" s="13" t="s">
        <v>4527</v>
      </c>
      <c r="C1404" s="89"/>
      <c r="D1404" s="89"/>
      <c r="F1404" s="88"/>
      <c r="G1404" s="13" t="s">
        <v>3129</v>
      </c>
      <c r="H1404" s="88"/>
      <c r="J1404" s="13" t="n">
        <v>40</v>
      </c>
      <c r="K1404" s="13" t="s">
        <v>197</v>
      </c>
    </row>
    <row r="1405" customFormat="false" ht="13.5" hidden="false" customHeight="false" outlineLevel="0" collapsed="false">
      <c r="A1405" s="89"/>
      <c r="B1405" s="13" t="s">
        <v>4528</v>
      </c>
      <c r="C1405" s="89"/>
      <c r="D1405" s="89"/>
      <c r="F1405" s="88"/>
      <c r="G1405" s="13" t="s">
        <v>3129</v>
      </c>
      <c r="H1405" s="88"/>
      <c r="J1405" s="13" t="n">
        <v>40</v>
      </c>
      <c r="K1405" s="13" t="s">
        <v>197</v>
      </c>
    </row>
    <row r="1406" customFormat="false" ht="13.5" hidden="false" customHeight="false" outlineLevel="0" collapsed="false">
      <c r="A1406" s="89"/>
      <c r="B1406" s="13" t="s">
        <v>4529</v>
      </c>
      <c r="C1406" s="89"/>
      <c r="D1406" s="89"/>
      <c r="F1406" s="88"/>
      <c r="G1406" s="13" t="s">
        <v>3129</v>
      </c>
      <c r="H1406" s="88"/>
      <c r="J1406" s="13" t="n">
        <v>40</v>
      </c>
      <c r="K1406" s="13" t="s">
        <v>197</v>
      </c>
    </row>
    <row r="1407" customFormat="false" ht="13.5" hidden="false" customHeight="false" outlineLevel="0" collapsed="false">
      <c r="A1407" s="89"/>
      <c r="B1407" s="13" t="s">
        <v>4530</v>
      </c>
      <c r="C1407" s="89"/>
      <c r="D1407" s="89"/>
      <c r="F1407" s="88"/>
      <c r="G1407" s="13" t="s">
        <v>3129</v>
      </c>
      <c r="H1407" s="88"/>
      <c r="J1407" s="13" t="n">
        <v>40</v>
      </c>
      <c r="K1407" s="13" t="s">
        <v>197</v>
      </c>
    </row>
    <row r="1408" customFormat="false" ht="13.5" hidden="false" customHeight="false" outlineLevel="0" collapsed="false">
      <c r="A1408" s="89"/>
      <c r="B1408" s="13" t="s">
        <v>4531</v>
      </c>
      <c r="C1408" s="89"/>
      <c r="D1408" s="89"/>
      <c r="F1408" s="88"/>
      <c r="G1408" s="13" t="s">
        <v>3129</v>
      </c>
      <c r="H1408" s="88"/>
      <c r="J1408" s="13" t="n">
        <v>40</v>
      </c>
      <c r="K1408" s="13" t="s">
        <v>195</v>
      </c>
    </row>
    <row r="1409" customFormat="false" ht="13.5" hidden="false" customHeight="false" outlineLevel="0" collapsed="false">
      <c r="A1409" s="89"/>
      <c r="B1409" s="13" t="s">
        <v>4532</v>
      </c>
      <c r="C1409" s="89"/>
      <c r="D1409" s="89"/>
      <c r="F1409" s="88"/>
      <c r="G1409" s="13" t="s">
        <v>3129</v>
      </c>
      <c r="H1409" s="88"/>
      <c r="J1409" s="13" t="n">
        <v>40</v>
      </c>
      <c r="K1409" s="13" t="s">
        <v>197</v>
      </c>
    </row>
    <row r="1410" customFormat="false" ht="13.5" hidden="false" customHeight="false" outlineLevel="0" collapsed="false">
      <c r="A1410" s="89"/>
      <c r="B1410" s="13" t="s">
        <v>4533</v>
      </c>
      <c r="C1410" s="89"/>
      <c r="D1410" s="89"/>
      <c r="F1410" s="88"/>
      <c r="G1410" s="13" t="s">
        <v>3129</v>
      </c>
      <c r="H1410" s="88"/>
      <c r="J1410" s="13" t="n">
        <v>40</v>
      </c>
      <c r="K1410" s="13" t="s">
        <v>195</v>
      </c>
    </row>
    <row r="1411" customFormat="false" ht="13.5" hidden="false" customHeight="false" outlineLevel="0" collapsed="false">
      <c r="A1411" s="89"/>
      <c r="B1411" s="13" t="s">
        <v>4534</v>
      </c>
      <c r="C1411" s="89"/>
      <c r="D1411" s="89"/>
      <c r="F1411" s="88"/>
      <c r="G1411" s="13" t="s">
        <v>3129</v>
      </c>
      <c r="H1411" s="88"/>
      <c r="J1411" s="13" t="n">
        <v>40</v>
      </c>
      <c r="K1411" s="13" t="s">
        <v>197</v>
      </c>
    </row>
    <row r="1412" customFormat="false" ht="13.5" hidden="false" customHeight="false" outlineLevel="0" collapsed="false">
      <c r="A1412" s="89"/>
      <c r="B1412" s="13" t="s">
        <v>4535</v>
      </c>
      <c r="C1412" s="89"/>
      <c r="D1412" s="89"/>
      <c r="F1412" s="88"/>
      <c r="G1412" s="13" t="s">
        <v>3129</v>
      </c>
      <c r="H1412" s="88"/>
      <c r="J1412" s="13" t="n">
        <v>40</v>
      </c>
      <c r="K1412" s="13" t="s">
        <v>332</v>
      </c>
    </row>
    <row r="1413" customFormat="false" ht="13.5" hidden="false" customHeight="false" outlineLevel="0" collapsed="false">
      <c r="A1413" s="89"/>
      <c r="B1413" s="13" t="s">
        <v>4536</v>
      </c>
      <c r="C1413" s="89"/>
      <c r="D1413" s="89"/>
      <c r="F1413" s="88"/>
      <c r="G1413" s="13" t="s">
        <v>3129</v>
      </c>
      <c r="H1413" s="88"/>
      <c r="J1413" s="13" t="n">
        <v>40</v>
      </c>
      <c r="K1413" s="13" t="s">
        <v>197</v>
      </c>
    </row>
    <row r="1414" customFormat="false" ht="13.5" hidden="false" customHeight="false" outlineLevel="0" collapsed="false">
      <c r="A1414" s="89"/>
      <c r="B1414" s="13" t="s">
        <v>4537</v>
      </c>
      <c r="C1414" s="89"/>
      <c r="D1414" s="89"/>
      <c r="F1414" s="88"/>
      <c r="G1414" s="13" t="s">
        <v>3129</v>
      </c>
      <c r="H1414" s="88"/>
      <c r="J1414" s="13" t="n">
        <v>40</v>
      </c>
      <c r="K1414" s="13" t="s">
        <v>197</v>
      </c>
    </row>
    <row r="1415" customFormat="false" ht="13.5" hidden="false" customHeight="false" outlineLevel="0" collapsed="false">
      <c r="A1415" s="89"/>
      <c r="B1415" s="13" t="s">
        <v>4538</v>
      </c>
      <c r="C1415" s="89"/>
      <c r="D1415" s="89"/>
      <c r="F1415" s="88"/>
      <c r="G1415" s="13" t="s">
        <v>3129</v>
      </c>
      <c r="H1415" s="88"/>
      <c r="J1415" s="13" t="n">
        <v>40</v>
      </c>
      <c r="K1415" s="13" t="s">
        <v>195</v>
      </c>
    </row>
    <row r="1416" customFormat="false" ht="13.5" hidden="false" customHeight="false" outlineLevel="0" collapsed="false">
      <c r="A1416" s="89"/>
      <c r="B1416" s="13" t="s">
        <v>4539</v>
      </c>
      <c r="C1416" s="89"/>
      <c r="D1416" s="89"/>
      <c r="F1416" s="88"/>
      <c r="G1416" s="13" t="s">
        <v>3129</v>
      </c>
      <c r="H1416" s="88"/>
      <c r="J1416" s="13" t="n">
        <v>40</v>
      </c>
      <c r="K1416" s="13" t="s">
        <v>197</v>
      </c>
    </row>
    <row r="1417" customFormat="false" ht="13.5" hidden="false" customHeight="false" outlineLevel="0" collapsed="false">
      <c r="A1417" s="89"/>
      <c r="B1417" s="13" t="s">
        <v>4540</v>
      </c>
      <c r="C1417" s="89"/>
      <c r="D1417" s="89"/>
      <c r="F1417" s="88"/>
      <c r="G1417" s="13" t="s">
        <v>3129</v>
      </c>
      <c r="H1417" s="88"/>
      <c r="J1417" s="13" t="n">
        <v>40</v>
      </c>
      <c r="K1417" s="13" t="s">
        <v>197</v>
      </c>
    </row>
    <row r="1418" customFormat="false" ht="13.5" hidden="false" customHeight="false" outlineLevel="0" collapsed="false">
      <c r="A1418" s="89"/>
      <c r="B1418" s="13" t="s">
        <v>4541</v>
      </c>
      <c r="C1418" s="89"/>
      <c r="D1418" s="89"/>
      <c r="F1418" s="88"/>
      <c r="G1418" s="13" t="s">
        <v>3129</v>
      </c>
      <c r="H1418" s="88"/>
      <c r="J1418" s="13" t="n">
        <v>40</v>
      </c>
      <c r="K1418" s="13" t="s">
        <v>197</v>
      </c>
    </row>
    <row r="1419" customFormat="false" ht="13.5" hidden="false" customHeight="false" outlineLevel="0" collapsed="false">
      <c r="A1419" s="89"/>
      <c r="B1419" s="13" t="s">
        <v>4542</v>
      </c>
      <c r="C1419" s="89"/>
      <c r="D1419" s="89"/>
      <c r="F1419" s="88"/>
      <c r="G1419" s="13" t="s">
        <v>3129</v>
      </c>
      <c r="H1419" s="88"/>
      <c r="J1419" s="13" t="n">
        <v>30</v>
      </c>
      <c r="K1419" s="13" t="s">
        <v>195</v>
      </c>
    </row>
    <row r="1420" customFormat="false" ht="13.5" hidden="false" customHeight="false" outlineLevel="0" collapsed="false">
      <c r="A1420" s="89"/>
      <c r="B1420" s="13" t="s">
        <v>4543</v>
      </c>
      <c r="C1420" s="89"/>
      <c r="D1420" s="89"/>
      <c r="F1420" s="88"/>
      <c r="G1420" s="13" t="s">
        <v>3129</v>
      </c>
      <c r="H1420" s="88"/>
      <c r="J1420" s="13" t="n">
        <v>20</v>
      </c>
      <c r="K1420" s="13" t="s">
        <v>197</v>
      </c>
    </row>
    <row r="1421" customFormat="false" ht="13.5" hidden="false" customHeight="false" outlineLevel="0" collapsed="false">
      <c r="A1421" s="89"/>
      <c r="B1421" s="13" t="s">
        <v>4544</v>
      </c>
      <c r="C1421" s="89"/>
      <c r="D1421" s="89"/>
      <c r="F1421" s="88"/>
      <c r="G1421" s="13" t="s">
        <v>3129</v>
      </c>
      <c r="H1421" s="88"/>
      <c r="J1421" s="13" t="n">
        <v>40</v>
      </c>
      <c r="K1421" s="13" t="s">
        <v>197</v>
      </c>
    </row>
    <row r="1422" customFormat="false" ht="13.5" hidden="false" customHeight="false" outlineLevel="0" collapsed="false">
      <c r="A1422" s="89"/>
      <c r="B1422" s="13" t="s">
        <v>4545</v>
      </c>
      <c r="C1422" s="89"/>
      <c r="D1422" s="89"/>
      <c r="F1422" s="88"/>
      <c r="G1422" s="13" t="s">
        <v>3129</v>
      </c>
      <c r="H1422" s="88"/>
      <c r="J1422" s="13" t="n">
        <v>40</v>
      </c>
      <c r="K1422" s="13" t="s">
        <v>332</v>
      </c>
    </row>
    <row r="1423" customFormat="false" ht="13.5" hidden="false" customHeight="false" outlineLevel="0" collapsed="false">
      <c r="A1423" s="89"/>
      <c r="B1423" s="13" t="s">
        <v>4546</v>
      </c>
      <c r="C1423" s="89"/>
      <c r="D1423" s="89"/>
      <c r="F1423" s="88"/>
      <c r="G1423" s="13" t="s">
        <v>3129</v>
      </c>
      <c r="H1423" s="88"/>
      <c r="J1423" s="13" t="n">
        <v>40</v>
      </c>
      <c r="K1423" s="13" t="s">
        <v>332</v>
      </c>
    </row>
    <row r="1424" customFormat="false" ht="13.5" hidden="false" customHeight="false" outlineLevel="0" collapsed="false">
      <c r="A1424" s="89"/>
      <c r="B1424" s="13" t="s">
        <v>4547</v>
      </c>
      <c r="C1424" s="89"/>
      <c r="D1424" s="89"/>
      <c r="F1424" s="88"/>
      <c r="G1424" s="13" t="s">
        <v>3129</v>
      </c>
      <c r="H1424" s="88"/>
      <c r="J1424" s="13" t="n">
        <v>40</v>
      </c>
      <c r="K1424" s="13" t="s">
        <v>332</v>
      </c>
    </row>
    <row r="1425" customFormat="false" ht="13.5" hidden="false" customHeight="false" outlineLevel="0" collapsed="false">
      <c r="A1425" s="89"/>
      <c r="B1425" s="13" t="s">
        <v>4548</v>
      </c>
      <c r="C1425" s="89"/>
      <c r="D1425" s="89"/>
      <c r="F1425" s="88"/>
      <c r="G1425" s="13" t="s">
        <v>3129</v>
      </c>
      <c r="H1425" s="88"/>
      <c r="J1425" s="13" t="n">
        <v>40</v>
      </c>
      <c r="K1425" s="13" t="s">
        <v>197</v>
      </c>
    </row>
    <row r="1426" customFormat="false" ht="13.5" hidden="false" customHeight="false" outlineLevel="0" collapsed="false">
      <c r="A1426" s="89"/>
      <c r="B1426" s="13" t="s">
        <v>4549</v>
      </c>
      <c r="C1426" s="89"/>
      <c r="D1426" s="89"/>
      <c r="F1426" s="88"/>
      <c r="G1426" s="13" t="s">
        <v>3129</v>
      </c>
      <c r="H1426" s="88"/>
      <c r="J1426" s="13" t="n">
        <v>40</v>
      </c>
      <c r="K1426" s="13" t="s">
        <v>197</v>
      </c>
    </row>
    <row r="1427" customFormat="false" ht="13.5" hidden="false" customHeight="false" outlineLevel="0" collapsed="false">
      <c r="A1427" s="89"/>
      <c r="B1427" s="13" t="s">
        <v>4550</v>
      </c>
      <c r="C1427" s="89"/>
      <c r="D1427" s="89"/>
      <c r="F1427" s="88"/>
      <c r="G1427" s="13" t="s">
        <v>3129</v>
      </c>
      <c r="H1427" s="88"/>
      <c r="J1427" s="13" t="n">
        <v>40</v>
      </c>
      <c r="K1427" s="13" t="s">
        <v>197</v>
      </c>
    </row>
    <row r="1428" customFormat="false" ht="13.5" hidden="false" customHeight="false" outlineLevel="0" collapsed="false">
      <c r="A1428" s="89"/>
      <c r="B1428" s="13" t="s">
        <v>4551</v>
      </c>
      <c r="C1428" s="89"/>
      <c r="D1428" s="89"/>
      <c r="F1428" s="88"/>
      <c r="G1428" s="13" t="s">
        <v>3129</v>
      </c>
      <c r="H1428" s="88"/>
      <c r="J1428" s="13" t="n">
        <v>40</v>
      </c>
      <c r="K1428" s="13" t="s">
        <v>197</v>
      </c>
    </row>
    <row r="1429" customFormat="false" ht="13.5" hidden="false" customHeight="false" outlineLevel="0" collapsed="false">
      <c r="A1429" s="89"/>
      <c r="B1429" s="13" t="s">
        <v>4552</v>
      </c>
      <c r="C1429" s="89"/>
      <c r="D1429" s="89"/>
      <c r="F1429" s="88"/>
      <c r="G1429" s="13" t="s">
        <v>3129</v>
      </c>
      <c r="H1429" s="88"/>
      <c r="J1429" s="13" t="n">
        <v>40</v>
      </c>
      <c r="K1429" s="13" t="s">
        <v>197</v>
      </c>
    </row>
    <row r="1430" customFormat="false" ht="13.5" hidden="false" customHeight="false" outlineLevel="0" collapsed="false">
      <c r="A1430" s="89"/>
      <c r="B1430" s="13" t="s">
        <v>4553</v>
      </c>
      <c r="C1430" s="89"/>
      <c r="D1430" s="89"/>
      <c r="F1430" s="88"/>
      <c r="G1430" s="13" t="s">
        <v>3129</v>
      </c>
      <c r="H1430" s="88"/>
      <c r="J1430" s="13" t="n">
        <v>40</v>
      </c>
      <c r="K1430" s="13" t="s">
        <v>197</v>
      </c>
    </row>
    <row r="1431" customFormat="false" ht="13.5" hidden="false" customHeight="false" outlineLevel="0" collapsed="false">
      <c r="A1431" s="89"/>
      <c r="B1431" s="13" t="s">
        <v>4554</v>
      </c>
      <c r="C1431" s="89"/>
      <c r="D1431" s="89"/>
      <c r="F1431" s="88"/>
      <c r="G1431" s="13" t="s">
        <v>3129</v>
      </c>
      <c r="H1431" s="88"/>
      <c r="J1431" s="13" t="n">
        <v>40</v>
      </c>
      <c r="K1431" s="13" t="s">
        <v>3133</v>
      </c>
    </row>
    <row r="1432" customFormat="false" ht="13.5" hidden="false" customHeight="false" outlineLevel="0" collapsed="false">
      <c r="A1432" s="89"/>
      <c r="B1432" s="13" t="s">
        <v>4555</v>
      </c>
      <c r="C1432" s="89"/>
      <c r="D1432" s="89"/>
      <c r="F1432" s="88"/>
      <c r="G1432" s="13" t="s">
        <v>3129</v>
      </c>
      <c r="H1432" s="88"/>
      <c r="J1432" s="13" t="n">
        <v>40</v>
      </c>
      <c r="K1432" s="13" t="s">
        <v>197</v>
      </c>
    </row>
    <row r="1433" customFormat="false" ht="13.5" hidden="false" customHeight="false" outlineLevel="0" collapsed="false">
      <c r="A1433" s="89"/>
      <c r="B1433" s="13" t="s">
        <v>4556</v>
      </c>
      <c r="C1433" s="89"/>
      <c r="D1433" s="89"/>
      <c r="F1433" s="88"/>
      <c r="G1433" s="13" t="s">
        <v>3129</v>
      </c>
      <c r="H1433" s="88"/>
      <c r="J1433" s="13" t="n">
        <v>30</v>
      </c>
      <c r="K1433" s="13" t="s">
        <v>195</v>
      </c>
    </row>
    <row r="1434" customFormat="false" ht="13.5" hidden="false" customHeight="false" outlineLevel="0" collapsed="false">
      <c r="A1434" s="89"/>
      <c r="B1434" s="13" t="s">
        <v>4557</v>
      </c>
      <c r="C1434" s="89"/>
      <c r="D1434" s="89"/>
      <c r="F1434" s="88"/>
      <c r="G1434" s="13" t="s">
        <v>3129</v>
      </c>
      <c r="H1434" s="88"/>
      <c r="J1434" s="13" t="n">
        <v>40</v>
      </c>
      <c r="K1434" s="13" t="s">
        <v>195</v>
      </c>
    </row>
    <row r="1435" customFormat="false" ht="13.5" hidden="false" customHeight="false" outlineLevel="0" collapsed="false">
      <c r="A1435" s="89"/>
      <c r="B1435" s="13" t="s">
        <v>4558</v>
      </c>
      <c r="C1435" s="89"/>
      <c r="D1435" s="89"/>
      <c r="F1435" s="88"/>
      <c r="G1435" s="13" t="s">
        <v>3129</v>
      </c>
      <c r="H1435" s="88"/>
      <c r="J1435" s="13" t="n">
        <v>20</v>
      </c>
      <c r="K1435" s="13" t="s">
        <v>190</v>
      </c>
    </row>
    <row r="1436" customFormat="false" ht="13.5" hidden="false" customHeight="false" outlineLevel="0" collapsed="false">
      <c r="A1436" s="89"/>
      <c r="B1436" s="13" t="s">
        <v>4559</v>
      </c>
      <c r="C1436" s="89"/>
      <c r="D1436" s="89"/>
      <c r="F1436" s="88"/>
      <c r="G1436" s="13" t="s">
        <v>3129</v>
      </c>
      <c r="H1436" s="88"/>
      <c r="J1436" s="13" t="n">
        <v>40</v>
      </c>
      <c r="K1436" s="13" t="s">
        <v>3133</v>
      </c>
    </row>
    <row r="1437" customFormat="false" ht="13.5" hidden="false" customHeight="false" outlineLevel="0" collapsed="false">
      <c r="A1437" s="89"/>
      <c r="B1437" s="13" t="s">
        <v>4560</v>
      </c>
      <c r="C1437" s="89"/>
      <c r="D1437" s="89"/>
      <c r="F1437" s="88"/>
      <c r="G1437" s="13" t="s">
        <v>3129</v>
      </c>
      <c r="H1437" s="88"/>
      <c r="J1437" s="13" t="n">
        <v>40</v>
      </c>
      <c r="K1437" s="13" t="s">
        <v>332</v>
      </c>
    </row>
    <row r="1438" customFormat="false" ht="13.5" hidden="false" customHeight="false" outlineLevel="0" collapsed="false">
      <c r="A1438" s="89"/>
      <c r="B1438" s="13" t="s">
        <v>4561</v>
      </c>
      <c r="C1438" s="89"/>
      <c r="D1438" s="89"/>
      <c r="F1438" s="88"/>
      <c r="G1438" s="13" t="s">
        <v>3129</v>
      </c>
      <c r="H1438" s="88"/>
      <c r="J1438" s="13" t="n">
        <v>40</v>
      </c>
      <c r="K1438" s="13" t="s">
        <v>195</v>
      </c>
    </row>
    <row r="1439" customFormat="false" ht="13.5" hidden="false" customHeight="false" outlineLevel="0" collapsed="false">
      <c r="A1439" s="89"/>
      <c r="B1439" s="13" t="s">
        <v>4562</v>
      </c>
      <c r="C1439" s="89"/>
      <c r="D1439" s="89"/>
      <c r="F1439" s="88"/>
      <c r="G1439" s="13" t="s">
        <v>3129</v>
      </c>
      <c r="H1439" s="88"/>
      <c r="J1439" s="13" t="n">
        <v>40</v>
      </c>
      <c r="K1439" s="13" t="s">
        <v>197</v>
      </c>
    </row>
    <row r="1440" customFormat="false" ht="13.5" hidden="false" customHeight="false" outlineLevel="0" collapsed="false">
      <c r="A1440" s="89"/>
      <c r="B1440" s="13" t="s">
        <v>4563</v>
      </c>
      <c r="C1440" s="89"/>
      <c r="D1440" s="89"/>
      <c r="F1440" s="88"/>
      <c r="G1440" s="13" t="s">
        <v>3129</v>
      </c>
      <c r="H1440" s="88"/>
      <c r="J1440" s="13" t="n">
        <v>40</v>
      </c>
      <c r="K1440" s="13" t="s">
        <v>197</v>
      </c>
    </row>
    <row r="1441" customFormat="false" ht="13.5" hidden="false" customHeight="false" outlineLevel="0" collapsed="false">
      <c r="A1441" s="89"/>
      <c r="B1441" s="13" t="s">
        <v>4564</v>
      </c>
      <c r="C1441" s="89"/>
      <c r="D1441" s="89"/>
      <c r="F1441" s="88"/>
      <c r="G1441" s="13" t="s">
        <v>3129</v>
      </c>
      <c r="H1441" s="88"/>
      <c r="J1441" s="13" t="n">
        <v>40</v>
      </c>
      <c r="K1441" s="13" t="s">
        <v>332</v>
      </c>
    </row>
    <row r="1442" customFormat="false" ht="13.5" hidden="false" customHeight="false" outlineLevel="0" collapsed="false">
      <c r="A1442" s="89"/>
      <c r="B1442" s="13" t="s">
        <v>4565</v>
      </c>
      <c r="C1442" s="89"/>
      <c r="D1442" s="89"/>
      <c r="F1442" s="88"/>
      <c r="G1442" s="13" t="s">
        <v>3129</v>
      </c>
      <c r="H1442" s="88"/>
      <c r="J1442" s="13" t="n">
        <v>40</v>
      </c>
      <c r="K1442" s="13" t="s">
        <v>197</v>
      </c>
    </row>
    <row r="1443" customFormat="false" ht="13.5" hidden="false" customHeight="false" outlineLevel="0" collapsed="false">
      <c r="A1443" s="89"/>
      <c r="B1443" s="13" t="s">
        <v>4566</v>
      </c>
      <c r="C1443" s="89"/>
      <c r="D1443" s="89"/>
      <c r="F1443" s="88"/>
      <c r="G1443" s="13" t="s">
        <v>3129</v>
      </c>
      <c r="H1443" s="88"/>
      <c r="J1443" s="13" t="n">
        <v>40</v>
      </c>
      <c r="K1443" s="13" t="s">
        <v>3133</v>
      </c>
    </row>
    <row r="1444" customFormat="false" ht="13.5" hidden="false" customHeight="false" outlineLevel="0" collapsed="false">
      <c r="A1444" s="89"/>
      <c r="B1444" s="13" t="s">
        <v>4567</v>
      </c>
      <c r="C1444" s="89"/>
      <c r="D1444" s="89"/>
      <c r="F1444" s="88"/>
      <c r="G1444" s="13" t="s">
        <v>3129</v>
      </c>
      <c r="H1444" s="88"/>
      <c r="J1444" s="13" t="n">
        <v>40</v>
      </c>
      <c r="K1444" s="13" t="s">
        <v>3145</v>
      </c>
    </row>
    <row r="1445" customFormat="false" ht="13.5" hidden="false" customHeight="false" outlineLevel="0" collapsed="false">
      <c r="A1445" s="89"/>
      <c r="B1445" s="13" t="s">
        <v>4568</v>
      </c>
      <c r="C1445" s="89"/>
      <c r="D1445" s="89"/>
      <c r="F1445" s="88"/>
      <c r="G1445" s="13" t="s">
        <v>3129</v>
      </c>
      <c r="H1445" s="88"/>
      <c r="J1445" s="13" t="n">
        <v>40</v>
      </c>
      <c r="K1445" s="13" t="s">
        <v>195</v>
      </c>
    </row>
    <row r="1446" customFormat="false" ht="13.5" hidden="false" customHeight="false" outlineLevel="0" collapsed="false">
      <c r="A1446" s="89"/>
      <c r="B1446" s="13" t="s">
        <v>4569</v>
      </c>
      <c r="C1446" s="89"/>
      <c r="D1446" s="89"/>
      <c r="F1446" s="88"/>
      <c r="G1446" s="13" t="s">
        <v>3129</v>
      </c>
      <c r="H1446" s="88"/>
      <c r="J1446" s="13" t="n">
        <v>40</v>
      </c>
      <c r="K1446" s="13" t="s">
        <v>197</v>
      </c>
    </row>
    <row r="1447" customFormat="false" ht="13.5" hidden="false" customHeight="false" outlineLevel="0" collapsed="false">
      <c r="A1447" s="89"/>
      <c r="B1447" s="13" t="s">
        <v>4570</v>
      </c>
      <c r="C1447" s="89"/>
      <c r="D1447" s="89"/>
      <c r="F1447" s="88"/>
      <c r="G1447" s="13" t="s">
        <v>3129</v>
      </c>
      <c r="H1447" s="88"/>
      <c r="J1447" s="13" t="n">
        <v>40</v>
      </c>
      <c r="K1447" s="13" t="s">
        <v>190</v>
      </c>
    </row>
    <row r="1448" customFormat="false" ht="13.5" hidden="false" customHeight="false" outlineLevel="0" collapsed="false">
      <c r="A1448" s="89"/>
      <c r="B1448" s="13" t="s">
        <v>4571</v>
      </c>
      <c r="C1448" s="89"/>
      <c r="D1448" s="89"/>
      <c r="F1448" s="88"/>
      <c r="G1448" s="13" t="s">
        <v>3129</v>
      </c>
      <c r="H1448" s="88"/>
      <c r="J1448" s="13" t="n">
        <v>40</v>
      </c>
      <c r="K1448" s="13" t="s">
        <v>197</v>
      </c>
    </row>
    <row r="1449" customFormat="false" ht="13.5" hidden="false" customHeight="false" outlineLevel="0" collapsed="false">
      <c r="A1449" s="89"/>
      <c r="B1449" s="13" t="s">
        <v>4572</v>
      </c>
      <c r="C1449" s="89"/>
      <c r="D1449" s="89"/>
      <c r="F1449" s="88"/>
      <c r="G1449" s="13" t="s">
        <v>3129</v>
      </c>
      <c r="H1449" s="88"/>
      <c r="J1449" s="13" t="n">
        <v>40</v>
      </c>
      <c r="K1449" s="13" t="s">
        <v>197</v>
      </c>
    </row>
    <row r="1450" customFormat="false" ht="13.5" hidden="false" customHeight="false" outlineLevel="0" collapsed="false">
      <c r="A1450" s="89"/>
      <c r="B1450" s="13" t="s">
        <v>4573</v>
      </c>
      <c r="C1450" s="89"/>
      <c r="D1450" s="89"/>
      <c r="F1450" s="88"/>
      <c r="G1450" s="13" t="s">
        <v>3129</v>
      </c>
      <c r="H1450" s="88"/>
      <c r="J1450" s="13" t="n">
        <v>40</v>
      </c>
      <c r="K1450" s="13" t="s">
        <v>195</v>
      </c>
    </row>
    <row r="1451" customFormat="false" ht="13.5" hidden="false" customHeight="false" outlineLevel="0" collapsed="false">
      <c r="A1451" s="89"/>
      <c r="B1451" s="13" t="s">
        <v>4574</v>
      </c>
      <c r="C1451" s="89"/>
      <c r="D1451" s="89"/>
      <c r="F1451" s="88"/>
      <c r="G1451" s="13" t="s">
        <v>3129</v>
      </c>
      <c r="H1451" s="88"/>
      <c r="J1451" s="13" t="n">
        <v>40</v>
      </c>
      <c r="K1451" s="13" t="s">
        <v>3133</v>
      </c>
    </row>
    <row r="1452" customFormat="false" ht="13.5" hidden="false" customHeight="false" outlineLevel="0" collapsed="false">
      <c r="A1452" s="89"/>
      <c r="B1452" s="13" t="s">
        <v>4575</v>
      </c>
      <c r="C1452" s="89"/>
      <c r="D1452" s="89"/>
      <c r="F1452" s="88"/>
      <c r="G1452" s="13" t="s">
        <v>3129</v>
      </c>
      <c r="H1452" s="88"/>
      <c r="J1452" s="13" t="n">
        <v>40</v>
      </c>
      <c r="K1452" s="13" t="s">
        <v>3133</v>
      </c>
    </row>
    <row r="1453" customFormat="false" ht="13.5" hidden="false" customHeight="false" outlineLevel="0" collapsed="false">
      <c r="A1453" s="89"/>
      <c r="B1453" s="13" t="s">
        <v>4576</v>
      </c>
      <c r="C1453" s="89"/>
      <c r="D1453" s="89"/>
      <c r="F1453" s="88"/>
      <c r="G1453" s="13" t="s">
        <v>3129</v>
      </c>
      <c r="H1453" s="88"/>
      <c r="J1453" s="13" t="n">
        <v>40</v>
      </c>
      <c r="K1453" s="13" t="s">
        <v>195</v>
      </c>
    </row>
    <row r="1454" customFormat="false" ht="13.5" hidden="false" customHeight="false" outlineLevel="0" collapsed="false">
      <c r="A1454" s="89"/>
      <c r="B1454" s="13" t="s">
        <v>4577</v>
      </c>
      <c r="C1454" s="89"/>
      <c r="D1454" s="89"/>
      <c r="F1454" s="88"/>
      <c r="G1454" s="13" t="s">
        <v>3129</v>
      </c>
      <c r="H1454" s="88"/>
      <c r="J1454" s="13" t="n">
        <v>40</v>
      </c>
      <c r="K1454" s="13" t="s">
        <v>332</v>
      </c>
    </row>
    <row r="1455" customFormat="false" ht="13.5" hidden="false" customHeight="false" outlineLevel="0" collapsed="false">
      <c r="A1455" s="89"/>
      <c r="B1455" s="13" t="s">
        <v>4578</v>
      </c>
      <c r="C1455" s="89"/>
      <c r="D1455" s="89"/>
      <c r="F1455" s="88"/>
      <c r="G1455" s="13" t="s">
        <v>3129</v>
      </c>
      <c r="H1455" s="88"/>
      <c r="J1455" s="13" t="n">
        <v>40</v>
      </c>
      <c r="K1455" s="13" t="s">
        <v>197</v>
      </c>
    </row>
    <row r="1456" customFormat="false" ht="13.5" hidden="false" customHeight="false" outlineLevel="0" collapsed="false">
      <c r="A1456" s="89"/>
      <c r="B1456" s="13" t="s">
        <v>4579</v>
      </c>
      <c r="C1456" s="89"/>
      <c r="D1456" s="89"/>
      <c r="F1456" s="88"/>
      <c r="G1456" s="13" t="s">
        <v>3129</v>
      </c>
      <c r="H1456" s="88"/>
      <c r="J1456" s="13" t="n">
        <v>40</v>
      </c>
      <c r="K1456" s="13" t="s">
        <v>197</v>
      </c>
    </row>
    <row r="1457" customFormat="false" ht="13.5" hidden="false" customHeight="false" outlineLevel="0" collapsed="false">
      <c r="A1457" s="89"/>
      <c r="B1457" s="13" t="s">
        <v>4580</v>
      </c>
      <c r="C1457" s="89"/>
      <c r="D1457" s="89"/>
      <c r="F1457" s="88"/>
      <c r="G1457" s="13" t="s">
        <v>3129</v>
      </c>
      <c r="H1457" s="88"/>
      <c r="J1457" s="13" t="n">
        <v>40</v>
      </c>
      <c r="K1457" s="13" t="s">
        <v>197</v>
      </c>
    </row>
    <row r="1458" customFormat="false" ht="13.5" hidden="false" customHeight="false" outlineLevel="0" collapsed="false">
      <c r="A1458" s="89"/>
      <c r="B1458" s="13" t="s">
        <v>4581</v>
      </c>
      <c r="C1458" s="89"/>
      <c r="D1458" s="89"/>
      <c r="F1458" s="88"/>
      <c r="G1458" s="13" t="s">
        <v>3129</v>
      </c>
      <c r="H1458" s="88"/>
      <c r="J1458" s="13" t="n">
        <v>20</v>
      </c>
      <c r="K1458" s="13" t="s">
        <v>195</v>
      </c>
    </row>
    <row r="1459" customFormat="false" ht="13.5" hidden="false" customHeight="false" outlineLevel="0" collapsed="false">
      <c r="A1459" s="89"/>
      <c r="B1459" s="13" t="s">
        <v>4582</v>
      </c>
      <c r="C1459" s="89"/>
      <c r="D1459" s="89"/>
      <c r="F1459" s="88"/>
      <c r="G1459" s="13" t="s">
        <v>3129</v>
      </c>
      <c r="H1459" s="88"/>
      <c r="J1459" s="13" t="n">
        <v>40</v>
      </c>
      <c r="K1459" s="13" t="s">
        <v>197</v>
      </c>
    </row>
    <row r="1460" customFormat="false" ht="13.5" hidden="false" customHeight="false" outlineLevel="0" collapsed="false">
      <c r="A1460" s="89"/>
      <c r="B1460" s="13" t="s">
        <v>4583</v>
      </c>
      <c r="C1460" s="89"/>
      <c r="D1460" s="89"/>
      <c r="F1460" s="88"/>
      <c r="G1460" s="13" t="s">
        <v>3129</v>
      </c>
      <c r="H1460" s="88"/>
      <c r="J1460" s="13" t="n">
        <v>40</v>
      </c>
      <c r="K1460" s="13" t="s">
        <v>332</v>
      </c>
    </row>
    <row r="1461" customFormat="false" ht="13.5" hidden="false" customHeight="false" outlineLevel="0" collapsed="false">
      <c r="A1461" s="89"/>
      <c r="B1461" s="13" t="s">
        <v>4584</v>
      </c>
      <c r="C1461" s="89"/>
      <c r="D1461" s="89"/>
      <c r="F1461" s="88"/>
      <c r="G1461" s="13" t="s">
        <v>3129</v>
      </c>
      <c r="H1461" s="88"/>
      <c r="J1461" s="13" t="n">
        <v>40</v>
      </c>
      <c r="K1461" s="13" t="s">
        <v>197</v>
      </c>
    </row>
    <row r="1462" customFormat="false" ht="13.5" hidden="false" customHeight="false" outlineLevel="0" collapsed="false">
      <c r="A1462" s="89"/>
      <c r="B1462" s="13" t="s">
        <v>4585</v>
      </c>
      <c r="C1462" s="89"/>
      <c r="D1462" s="89"/>
      <c r="F1462" s="88"/>
      <c r="G1462" s="13" t="s">
        <v>3129</v>
      </c>
      <c r="H1462" s="88"/>
      <c r="J1462" s="13" t="n">
        <v>40</v>
      </c>
      <c r="K1462" s="13" t="s">
        <v>332</v>
      </c>
    </row>
    <row r="1463" customFormat="false" ht="13.5" hidden="false" customHeight="false" outlineLevel="0" collapsed="false">
      <c r="A1463" s="89"/>
      <c r="B1463" s="13" t="s">
        <v>4586</v>
      </c>
      <c r="C1463" s="89"/>
      <c r="D1463" s="89"/>
      <c r="F1463" s="88"/>
      <c r="G1463" s="13" t="s">
        <v>3129</v>
      </c>
      <c r="H1463" s="88"/>
      <c r="J1463" s="13" t="n">
        <v>40</v>
      </c>
      <c r="K1463" s="13" t="s">
        <v>332</v>
      </c>
    </row>
    <row r="1464" customFormat="false" ht="13.5" hidden="false" customHeight="false" outlineLevel="0" collapsed="false">
      <c r="A1464" s="89"/>
      <c r="B1464" s="13" t="s">
        <v>4587</v>
      </c>
      <c r="C1464" s="89"/>
      <c r="D1464" s="89"/>
      <c r="F1464" s="88"/>
      <c r="G1464" s="13" t="s">
        <v>3129</v>
      </c>
      <c r="H1464" s="88"/>
      <c r="J1464" s="13" t="n">
        <v>40</v>
      </c>
      <c r="K1464" s="13" t="s">
        <v>3133</v>
      </c>
    </row>
    <row r="1465" customFormat="false" ht="13.5" hidden="false" customHeight="false" outlineLevel="0" collapsed="false">
      <c r="A1465" s="89"/>
      <c r="B1465" s="13" t="s">
        <v>4588</v>
      </c>
      <c r="C1465" s="89"/>
      <c r="D1465" s="89"/>
      <c r="F1465" s="88"/>
      <c r="G1465" s="13" t="s">
        <v>3129</v>
      </c>
      <c r="H1465" s="88"/>
      <c r="J1465" s="13" t="n">
        <v>40</v>
      </c>
      <c r="K1465" s="13" t="s">
        <v>197</v>
      </c>
    </row>
    <row r="1466" customFormat="false" ht="13.5" hidden="false" customHeight="false" outlineLevel="0" collapsed="false">
      <c r="A1466" s="89"/>
      <c r="B1466" s="13" t="s">
        <v>4589</v>
      </c>
      <c r="C1466" s="89"/>
      <c r="D1466" s="89"/>
      <c r="F1466" s="88"/>
      <c r="G1466" s="13" t="s">
        <v>3129</v>
      </c>
      <c r="H1466" s="88"/>
      <c r="J1466" s="13" t="n">
        <v>40</v>
      </c>
      <c r="K1466" s="13" t="s">
        <v>195</v>
      </c>
    </row>
    <row r="1467" customFormat="false" ht="13.5" hidden="false" customHeight="false" outlineLevel="0" collapsed="false">
      <c r="A1467" s="89"/>
      <c r="B1467" s="13" t="s">
        <v>4590</v>
      </c>
      <c r="C1467" s="89"/>
      <c r="D1467" s="89"/>
      <c r="F1467" s="88"/>
      <c r="G1467" s="13" t="s">
        <v>3129</v>
      </c>
      <c r="H1467" s="88"/>
      <c r="J1467" s="13" t="n">
        <v>40</v>
      </c>
      <c r="K1467" s="13" t="s">
        <v>3133</v>
      </c>
    </row>
    <row r="1468" customFormat="false" ht="13.5" hidden="false" customHeight="false" outlineLevel="0" collapsed="false">
      <c r="A1468" s="89"/>
      <c r="B1468" s="13" t="s">
        <v>4591</v>
      </c>
      <c r="C1468" s="89"/>
      <c r="D1468" s="89"/>
      <c r="F1468" s="88"/>
      <c r="G1468" s="13" t="s">
        <v>3129</v>
      </c>
      <c r="H1468" s="88"/>
      <c r="J1468" s="13" t="n">
        <v>40</v>
      </c>
      <c r="K1468" s="13" t="s">
        <v>197</v>
      </c>
    </row>
    <row r="1469" customFormat="false" ht="13.5" hidden="false" customHeight="false" outlineLevel="0" collapsed="false">
      <c r="A1469" s="89"/>
      <c r="B1469" s="13" t="s">
        <v>4592</v>
      </c>
      <c r="C1469" s="89"/>
      <c r="D1469" s="89"/>
      <c r="F1469" s="88"/>
      <c r="G1469" s="13" t="s">
        <v>3129</v>
      </c>
      <c r="H1469" s="88"/>
      <c r="J1469" s="13" t="n">
        <v>40</v>
      </c>
      <c r="K1469" s="13" t="s">
        <v>195</v>
      </c>
    </row>
    <row r="1470" customFormat="false" ht="13.5" hidden="false" customHeight="false" outlineLevel="0" collapsed="false">
      <c r="A1470" s="89"/>
      <c r="B1470" s="13" t="s">
        <v>4593</v>
      </c>
      <c r="C1470" s="89"/>
      <c r="D1470" s="89"/>
      <c r="F1470" s="88"/>
      <c r="G1470" s="13" t="s">
        <v>3129</v>
      </c>
      <c r="H1470" s="88"/>
      <c r="J1470" s="13" t="n">
        <v>40</v>
      </c>
      <c r="K1470" s="13" t="s">
        <v>332</v>
      </c>
    </row>
    <row r="1471" customFormat="false" ht="13.5" hidden="false" customHeight="false" outlineLevel="0" collapsed="false">
      <c r="A1471" s="89"/>
      <c r="B1471" s="13" t="s">
        <v>4594</v>
      </c>
      <c r="C1471" s="89"/>
      <c r="D1471" s="89"/>
      <c r="F1471" s="88"/>
      <c r="G1471" s="13" t="s">
        <v>3280</v>
      </c>
      <c r="H1471" s="88"/>
      <c r="J1471" s="13" t="n">
        <v>40</v>
      </c>
      <c r="K1471" s="13" t="s">
        <v>332</v>
      </c>
    </row>
    <row r="1472" customFormat="false" ht="13.5" hidden="false" customHeight="false" outlineLevel="0" collapsed="false">
      <c r="A1472" s="89"/>
      <c r="B1472" s="13" t="s">
        <v>4595</v>
      </c>
      <c r="C1472" s="89"/>
      <c r="D1472" s="89"/>
      <c r="F1472" s="88"/>
      <c r="G1472" s="13" t="s">
        <v>3129</v>
      </c>
      <c r="H1472" s="88"/>
      <c r="J1472" s="13" t="n">
        <v>40</v>
      </c>
      <c r="K1472" s="13" t="s">
        <v>332</v>
      </c>
    </row>
    <row r="1473" customFormat="false" ht="13.5" hidden="false" customHeight="false" outlineLevel="0" collapsed="false">
      <c r="A1473" s="89"/>
      <c r="B1473" s="13" t="s">
        <v>4596</v>
      </c>
      <c r="C1473" s="89"/>
      <c r="D1473" s="89"/>
      <c r="F1473" s="88"/>
      <c r="G1473" s="13" t="s">
        <v>3129</v>
      </c>
      <c r="H1473" s="88"/>
      <c r="J1473" s="13" t="n">
        <v>40</v>
      </c>
      <c r="K1473" s="13" t="s">
        <v>197</v>
      </c>
    </row>
    <row r="1474" customFormat="false" ht="13.5" hidden="false" customHeight="false" outlineLevel="0" collapsed="false">
      <c r="A1474" s="89"/>
      <c r="B1474" s="13" t="s">
        <v>4597</v>
      </c>
      <c r="C1474" s="89"/>
      <c r="D1474" s="89"/>
      <c r="F1474" s="88"/>
      <c r="G1474" s="13" t="s">
        <v>3129</v>
      </c>
      <c r="H1474" s="88"/>
      <c r="J1474" s="13" t="n">
        <v>40</v>
      </c>
      <c r="K1474" s="13" t="s">
        <v>197</v>
      </c>
    </row>
    <row r="1475" customFormat="false" ht="13.5" hidden="false" customHeight="false" outlineLevel="0" collapsed="false">
      <c r="A1475" s="89"/>
      <c r="B1475" s="13" t="s">
        <v>4598</v>
      </c>
      <c r="C1475" s="89"/>
      <c r="D1475" s="89"/>
      <c r="F1475" s="88"/>
      <c r="G1475" s="13" t="s">
        <v>3129</v>
      </c>
      <c r="H1475" s="88"/>
      <c r="J1475" s="13" t="n">
        <v>40</v>
      </c>
      <c r="K1475" s="13" t="s">
        <v>197</v>
      </c>
    </row>
    <row r="1476" customFormat="false" ht="13.5" hidden="false" customHeight="false" outlineLevel="0" collapsed="false">
      <c r="A1476" s="89"/>
      <c r="B1476" s="13" t="s">
        <v>4599</v>
      </c>
      <c r="C1476" s="89"/>
      <c r="D1476" s="89"/>
      <c r="F1476" s="88"/>
      <c r="G1476" s="13" t="s">
        <v>3129</v>
      </c>
      <c r="H1476" s="88"/>
      <c r="J1476" s="13" t="n">
        <v>40</v>
      </c>
      <c r="K1476" s="13" t="s">
        <v>195</v>
      </c>
    </row>
    <row r="1477" customFormat="false" ht="13.5" hidden="false" customHeight="false" outlineLevel="0" collapsed="false">
      <c r="A1477" s="89"/>
      <c r="B1477" s="13" t="s">
        <v>4600</v>
      </c>
      <c r="C1477" s="89"/>
      <c r="D1477" s="89"/>
      <c r="F1477" s="88"/>
      <c r="G1477" s="13" t="s">
        <v>3129</v>
      </c>
      <c r="H1477" s="88"/>
      <c r="J1477" s="13" t="n">
        <v>40</v>
      </c>
      <c r="K1477" s="13" t="s">
        <v>3145</v>
      </c>
    </row>
    <row r="1478" customFormat="false" ht="13.5" hidden="false" customHeight="false" outlineLevel="0" collapsed="false">
      <c r="A1478" s="89"/>
      <c r="B1478" s="13" t="s">
        <v>4601</v>
      </c>
      <c r="C1478" s="89"/>
      <c r="D1478" s="89"/>
      <c r="F1478" s="88"/>
      <c r="G1478" s="13" t="s">
        <v>3129</v>
      </c>
      <c r="H1478" s="88"/>
      <c r="J1478" s="13" t="n">
        <v>20</v>
      </c>
      <c r="K1478" s="13" t="s">
        <v>332</v>
      </c>
    </row>
    <row r="1479" customFormat="false" ht="13.5" hidden="false" customHeight="false" outlineLevel="0" collapsed="false">
      <c r="A1479" s="89"/>
      <c r="B1479" s="13" t="s">
        <v>4602</v>
      </c>
      <c r="C1479" s="89"/>
      <c r="D1479" s="89"/>
      <c r="F1479" s="88"/>
      <c r="G1479" s="13" t="s">
        <v>3129</v>
      </c>
      <c r="H1479" s="88"/>
      <c r="J1479" s="13" t="n">
        <v>40</v>
      </c>
      <c r="K1479" s="13" t="s">
        <v>197</v>
      </c>
    </row>
    <row r="1480" customFormat="false" ht="13.5" hidden="false" customHeight="false" outlineLevel="0" collapsed="false">
      <c r="A1480" s="89"/>
      <c r="B1480" s="13" t="s">
        <v>4603</v>
      </c>
      <c r="C1480" s="89"/>
      <c r="D1480" s="89"/>
      <c r="F1480" s="88"/>
      <c r="G1480" s="13" t="s">
        <v>3129</v>
      </c>
      <c r="H1480" s="88"/>
      <c r="J1480" s="13" t="n">
        <v>40</v>
      </c>
      <c r="K1480" s="13" t="s">
        <v>197</v>
      </c>
    </row>
    <row r="1481" customFormat="false" ht="13.5" hidden="false" customHeight="false" outlineLevel="0" collapsed="false">
      <c r="A1481" s="89"/>
      <c r="B1481" s="13" t="s">
        <v>4604</v>
      </c>
      <c r="C1481" s="89"/>
      <c r="D1481" s="89"/>
      <c r="F1481" s="88"/>
      <c r="G1481" s="13" t="s">
        <v>3129</v>
      </c>
      <c r="H1481" s="88"/>
      <c r="J1481" s="13" t="n">
        <v>40</v>
      </c>
      <c r="K1481" s="13" t="s">
        <v>197</v>
      </c>
    </row>
    <row r="1482" customFormat="false" ht="13.5" hidden="false" customHeight="false" outlineLevel="0" collapsed="false">
      <c r="A1482" s="89"/>
      <c r="B1482" s="13" t="s">
        <v>4605</v>
      </c>
      <c r="C1482" s="89"/>
      <c r="D1482" s="89"/>
      <c r="F1482" s="88"/>
      <c r="G1482" s="13" t="s">
        <v>3129</v>
      </c>
      <c r="H1482" s="88"/>
      <c r="J1482" s="13" t="n">
        <v>40</v>
      </c>
      <c r="K1482" s="13" t="s">
        <v>3133</v>
      </c>
    </row>
    <row r="1483" customFormat="false" ht="13.5" hidden="false" customHeight="false" outlineLevel="0" collapsed="false">
      <c r="A1483" s="89"/>
      <c r="B1483" s="13" t="s">
        <v>4606</v>
      </c>
      <c r="C1483" s="89"/>
      <c r="D1483" s="89"/>
      <c r="F1483" s="88"/>
      <c r="G1483" s="13" t="s">
        <v>3129</v>
      </c>
      <c r="H1483" s="88"/>
      <c r="J1483" s="13" t="n">
        <v>40</v>
      </c>
      <c r="K1483" s="13" t="s">
        <v>332</v>
      </c>
    </row>
    <row r="1484" customFormat="false" ht="13.5" hidden="false" customHeight="false" outlineLevel="0" collapsed="false">
      <c r="A1484" s="89"/>
      <c r="B1484" s="13" t="s">
        <v>4607</v>
      </c>
      <c r="C1484" s="89"/>
      <c r="D1484" s="89"/>
      <c r="F1484" s="88"/>
      <c r="G1484" s="13" t="s">
        <v>3129</v>
      </c>
      <c r="H1484" s="88"/>
      <c r="J1484" s="13" t="n">
        <v>40</v>
      </c>
      <c r="K1484" s="13" t="s">
        <v>197</v>
      </c>
    </row>
    <row r="1485" customFormat="false" ht="13.5" hidden="false" customHeight="false" outlineLevel="0" collapsed="false">
      <c r="A1485" s="89"/>
      <c r="B1485" s="13" t="s">
        <v>4608</v>
      </c>
      <c r="C1485" s="89"/>
      <c r="D1485" s="89"/>
      <c r="F1485" s="88"/>
      <c r="G1485" s="13" t="s">
        <v>3129</v>
      </c>
      <c r="H1485" s="88"/>
      <c r="J1485" s="13" t="n">
        <v>40</v>
      </c>
      <c r="K1485" s="13" t="s">
        <v>197</v>
      </c>
    </row>
    <row r="1486" customFormat="false" ht="13.5" hidden="false" customHeight="false" outlineLevel="0" collapsed="false">
      <c r="A1486" s="89"/>
      <c r="B1486" s="13" t="s">
        <v>4609</v>
      </c>
      <c r="C1486" s="89"/>
      <c r="D1486" s="89"/>
      <c r="F1486" s="88"/>
      <c r="G1486" s="13" t="s">
        <v>3129</v>
      </c>
      <c r="H1486" s="88"/>
      <c r="J1486" s="13" t="n">
        <v>40</v>
      </c>
      <c r="K1486" s="13" t="s">
        <v>195</v>
      </c>
    </row>
    <row r="1487" customFormat="false" ht="13.5" hidden="false" customHeight="false" outlineLevel="0" collapsed="false">
      <c r="A1487" s="89"/>
      <c r="B1487" s="13" t="s">
        <v>4610</v>
      </c>
      <c r="C1487" s="89"/>
      <c r="D1487" s="89"/>
      <c r="F1487" s="88"/>
      <c r="G1487" s="13" t="s">
        <v>3129</v>
      </c>
      <c r="H1487" s="88"/>
      <c r="J1487" s="13" t="n">
        <v>40</v>
      </c>
      <c r="K1487" s="13" t="s">
        <v>190</v>
      </c>
    </row>
    <row r="1488" customFormat="false" ht="13.5" hidden="false" customHeight="false" outlineLevel="0" collapsed="false">
      <c r="A1488" s="89"/>
      <c r="B1488" s="13" t="s">
        <v>4611</v>
      </c>
      <c r="C1488" s="89"/>
      <c r="D1488" s="89"/>
      <c r="F1488" s="88"/>
      <c r="G1488" s="13" t="s">
        <v>3129</v>
      </c>
      <c r="H1488" s="88"/>
      <c r="J1488" s="13" t="n">
        <v>40</v>
      </c>
      <c r="K1488" s="13" t="s">
        <v>332</v>
      </c>
    </row>
    <row r="1489" customFormat="false" ht="13.5" hidden="false" customHeight="false" outlineLevel="0" collapsed="false">
      <c r="A1489" s="89"/>
      <c r="B1489" s="13" t="s">
        <v>4612</v>
      </c>
      <c r="C1489" s="89"/>
      <c r="D1489" s="89"/>
      <c r="F1489" s="88"/>
      <c r="G1489" s="13" t="s">
        <v>3129</v>
      </c>
      <c r="H1489" s="88"/>
      <c r="J1489" s="13" t="n">
        <v>40</v>
      </c>
      <c r="K1489" s="13" t="s">
        <v>197</v>
      </c>
    </row>
    <row r="1490" customFormat="false" ht="13.5" hidden="false" customHeight="false" outlineLevel="0" collapsed="false">
      <c r="A1490" s="89"/>
      <c r="B1490" s="13" t="s">
        <v>4613</v>
      </c>
      <c r="C1490" s="89"/>
      <c r="D1490" s="89"/>
      <c r="F1490" s="88"/>
      <c r="G1490" s="13" t="s">
        <v>3129</v>
      </c>
      <c r="H1490" s="88"/>
      <c r="J1490" s="13" t="n">
        <v>40</v>
      </c>
      <c r="K1490" s="13" t="s">
        <v>332</v>
      </c>
    </row>
    <row r="1491" customFormat="false" ht="13.5" hidden="false" customHeight="false" outlineLevel="0" collapsed="false">
      <c r="A1491" s="89"/>
      <c r="B1491" s="13" t="s">
        <v>4614</v>
      </c>
      <c r="C1491" s="89"/>
      <c r="D1491" s="89"/>
      <c r="F1491" s="88"/>
      <c r="G1491" s="13" t="s">
        <v>3129</v>
      </c>
      <c r="H1491" s="88"/>
      <c r="J1491" s="13" t="n">
        <v>40</v>
      </c>
      <c r="K1491" s="13" t="s">
        <v>332</v>
      </c>
    </row>
    <row r="1492" customFormat="false" ht="13.5" hidden="false" customHeight="false" outlineLevel="0" collapsed="false">
      <c r="A1492" s="89"/>
      <c r="B1492" s="13" t="s">
        <v>4615</v>
      </c>
      <c r="C1492" s="89"/>
      <c r="D1492" s="89"/>
      <c r="F1492" s="88"/>
      <c r="G1492" s="13" t="s">
        <v>3129</v>
      </c>
      <c r="H1492" s="88"/>
      <c r="J1492" s="13" t="n">
        <v>30</v>
      </c>
      <c r="K1492" s="13" t="s">
        <v>197</v>
      </c>
    </row>
    <row r="1493" customFormat="false" ht="13.5" hidden="false" customHeight="false" outlineLevel="0" collapsed="false">
      <c r="A1493" s="89"/>
      <c r="B1493" s="13" t="s">
        <v>4616</v>
      </c>
      <c r="C1493" s="89"/>
      <c r="D1493" s="89"/>
      <c r="F1493" s="88"/>
      <c r="G1493" s="13" t="s">
        <v>3129</v>
      </c>
      <c r="H1493" s="88"/>
      <c r="J1493" s="13" t="n">
        <v>40</v>
      </c>
      <c r="K1493" s="13" t="s">
        <v>197</v>
      </c>
    </row>
    <row r="1494" customFormat="false" ht="13.5" hidden="false" customHeight="false" outlineLevel="0" collapsed="false">
      <c r="A1494" s="89"/>
      <c r="B1494" s="13" t="s">
        <v>4617</v>
      </c>
      <c r="C1494" s="89"/>
      <c r="D1494" s="89"/>
      <c r="F1494" s="88"/>
      <c r="G1494" s="13" t="s">
        <v>3129</v>
      </c>
      <c r="H1494" s="88"/>
      <c r="J1494" s="13" t="n">
        <v>40</v>
      </c>
      <c r="K1494" s="13" t="s">
        <v>332</v>
      </c>
    </row>
    <row r="1495" customFormat="false" ht="13.5" hidden="false" customHeight="false" outlineLevel="0" collapsed="false">
      <c r="A1495" s="89"/>
      <c r="B1495" s="13" t="s">
        <v>4618</v>
      </c>
      <c r="C1495" s="89"/>
      <c r="D1495" s="89"/>
      <c r="F1495" s="88"/>
      <c r="G1495" s="13" t="s">
        <v>3129</v>
      </c>
      <c r="H1495" s="88"/>
      <c r="J1495" s="13" t="n">
        <v>40</v>
      </c>
      <c r="K1495" s="13" t="s">
        <v>3133</v>
      </c>
    </row>
    <row r="1496" customFormat="false" ht="13.5" hidden="false" customHeight="false" outlineLevel="0" collapsed="false">
      <c r="A1496" s="89"/>
      <c r="B1496" s="13" t="s">
        <v>4619</v>
      </c>
      <c r="C1496" s="89"/>
      <c r="D1496" s="89"/>
      <c r="F1496" s="88"/>
      <c r="G1496" s="13" t="s">
        <v>3129</v>
      </c>
      <c r="H1496" s="88"/>
      <c r="J1496" s="13" t="n">
        <v>40</v>
      </c>
      <c r="K1496" s="13" t="s">
        <v>3133</v>
      </c>
    </row>
    <row r="1497" customFormat="false" ht="13.5" hidden="false" customHeight="false" outlineLevel="0" collapsed="false">
      <c r="A1497" s="89"/>
      <c r="B1497" s="13" t="s">
        <v>4620</v>
      </c>
      <c r="C1497" s="89"/>
      <c r="D1497" s="89"/>
      <c r="F1497" s="88"/>
      <c r="G1497" s="13" t="s">
        <v>3129</v>
      </c>
      <c r="H1497" s="88"/>
      <c r="J1497" s="13" t="n">
        <v>40</v>
      </c>
      <c r="K1497" s="13" t="s">
        <v>197</v>
      </c>
    </row>
    <row r="1498" customFormat="false" ht="13.5" hidden="false" customHeight="false" outlineLevel="0" collapsed="false">
      <c r="A1498" s="89"/>
      <c r="B1498" s="13" t="s">
        <v>4621</v>
      </c>
      <c r="C1498" s="89"/>
      <c r="D1498" s="89"/>
      <c r="F1498" s="88"/>
      <c r="G1498" s="13" t="s">
        <v>3129</v>
      </c>
      <c r="H1498" s="88"/>
      <c r="J1498" s="13" t="n">
        <v>40</v>
      </c>
      <c r="K1498" s="13" t="s">
        <v>195</v>
      </c>
    </row>
    <row r="1499" customFormat="false" ht="13.5" hidden="false" customHeight="false" outlineLevel="0" collapsed="false">
      <c r="A1499" s="89"/>
      <c r="B1499" s="13" t="s">
        <v>4622</v>
      </c>
      <c r="C1499" s="89"/>
      <c r="D1499" s="89"/>
      <c r="F1499" s="88"/>
      <c r="G1499" s="13" t="s">
        <v>3129</v>
      </c>
      <c r="H1499" s="88"/>
      <c r="J1499" s="13" t="n">
        <v>40</v>
      </c>
      <c r="K1499" s="13" t="s">
        <v>3133</v>
      </c>
    </row>
    <row r="1500" customFormat="false" ht="13.5" hidden="false" customHeight="false" outlineLevel="0" collapsed="false">
      <c r="A1500" s="89"/>
      <c r="B1500" s="13" t="s">
        <v>4623</v>
      </c>
      <c r="C1500" s="89"/>
      <c r="D1500" s="89"/>
      <c r="F1500" s="88"/>
      <c r="G1500" s="13" t="s">
        <v>3129</v>
      </c>
      <c r="H1500" s="88"/>
      <c r="J1500" s="13" t="n">
        <v>40</v>
      </c>
      <c r="K1500" s="13" t="s">
        <v>195</v>
      </c>
    </row>
    <row r="1501" customFormat="false" ht="13.5" hidden="false" customHeight="false" outlineLevel="0" collapsed="false">
      <c r="A1501" s="89"/>
      <c r="B1501" s="13" t="s">
        <v>4624</v>
      </c>
      <c r="C1501" s="89"/>
      <c r="D1501" s="89"/>
      <c r="F1501" s="88"/>
      <c r="G1501" s="13" t="s">
        <v>3129</v>
      </c>
      <c r="H1501" s="88"/>
      <c r="J1501" s="13" t="n">
        <v>40</v>
      </c>
      <c r="K1501" s="13" t="s">
        <v>197</v>
      </c>
    </row>
    <row r="1502" customFormat="false" ht="13.5" hidden="false" customHeight="false" outlineLevel="0" collapsed="false">
      <c r="A1502" s="89"/>
      <c r="B1502" s="13" t="s">
        <v>4625</v>
      </c>
      <c r="C1502" s="89"/>
      <c r="D1502" s="89"/>
      <c r="F1502" s="88"/>
      <c r="G1502" s="13" t="s">
        <v>3129</v>
      </c>
      <c r="H1502" s="88"/>
      <c r="J1502" s="13" t="n">
        <v>40</v>
      </c>
      <c r="K1502" s="13" t="s">
        <v>195</v>
      </c>
    </row>
    <row r="1503" customFormat="false" ht="13.5" hidden="false" customHeight="false" outlineLevel="0" collapsed="false">
      <c r="A1503" s="89"/>
      <c r="B1503" s="13" t="s">
        <v>4626</v>
      </c>
      <c r="C1503" s="89"/>
      <c r="D1503" s="89"/>
      <c r="F1503" s="88"/>
      <c r="G1503" s="13" t="s">
        <v>3129</v>
      </c>
      <c r="H1503" s="88"/>
      <c r="J1503" s="13" t="n">
        <v>40</v>
      </c>
      <c r="K1503" s="13" t="s">
        <v>195</v>
      </c>
    </row>
    <row r="1504" customFormat="false" ht="13.5" hidden="false" customHeight="false" outlineLevel="0" collapsed="false">
      <c r="A1504" s="89"/>
      <c r="B1504" s="13" t="s">
        <v>4627</v>
      </c>
      <c r="C1504" s="89"/>
      <c r="D1504" s="89"/>
      <c r="F1504" s="88"/>
      <c r="G1504" s="13" t="s">
        <v>3129</v>
      </c>
      <c r="H1504" s="88"/>
      <c r="J1504" s="13" t="n">
        <v>40</v>
      </c>
      <c r="K1504" s="13" t="s">
        <v>197</v>
      </c>
    </row>
    <row r="1505" customFormat="false" ht="13.5" hidden="false" customHeight="false" outlineLevel="0" collapsed="false">
      <c r="A1505" s="89"/>
      <c r="B1505" s="13" t="s">
        <v>4628</v>
      </c>
      <c r="C1505" s="89"/>
      <c r="D1505" s="89"/>
      <c r="F1505" s="88"/>
      <c r="G1505" s="13" t="s">
        <v>3129</v>
      </c>
      <c r="H1505" s="88"/>
      <c r="J1505" s="13" t="n">
        <v>40</v>
      </c>
      <c r="K1505" s="13" t="s">
        <v>197</v>
      </c>
    </row>
    <row r="1506" customFormat="false" ht="13.5" hidden="false" customHeight="false" outlineLevel="0" collapsed="false">
      <c r="A1506" s="89"/>
      <c r="B1506" s="13" t="s">
        <v>4629</v>
      </c>
      <c r="C1506" s="89"/>
      <c r="D1506" s="89"/>
      <c r="F1506" s="88"/>
      <c r="G1506" s="13" t="s">
        <v>3129</v>
      </c>
      <c r="H1506" s="88"/>
      <c r="J1506" s="13" t="n">
        <v>40</v>
      </c>
      <c r="K1506" s="13" t="s">
        <v>332</v>
      </c>
    </row>
    <row r="1507" customFormat="false" ht="13.5" hidden="false" customHeight="false" outlineLevel="0" collapsed="false">
      <c r="A1507" s="89"/>
      <c r="B1507" s="13" t="s">
        <v>4630</v>
      </c>
      <c r="C1507" s="89"/>
      <c r="D1507" s="89"/>
      <c r="F1507" s="88"/>
      <c r="G1507" s="13" t="s">
        <v>3129</v>
      </c>
      <c r="H1507" s="88"/>
      <c r="J1507" s="13" t="n">
        <v>40</v>
      </c>
      <c r="K1507" s="13" t="s">
        <v>332</v>
      </c>
    </row>
    <row r="1508" customFormat="false" ht="13.5" hidden="false" customHeight="false" outlineLevel="0" collapsed="false">
      <c r="A1508" s="89"/>
      <c r="B1508" s="13" t="s">
        <v>4631</v>
      </c>
      <c r="C1508" s="89"/>
      <c r="D1508" s="89"/>
      <c r="F1508" s="88"/>
      <c r="G1508" s="13" t="s">
        <v>3129</v>
      </c>
      <c r="H1508" s="88"/>
      <c r="J1508" s="13" t="n">
        <v>40</v>
      </c>
      <c r="K1508" s="13" t="s">
        <v>197</v>
      </c>
    </row>
    <row r="1509" customFormat="false" ht="13.5" hidden="false" customHeight="false" outlineLevel="0" collapsed="false">
      <c r="A1509" s="89"/>
      <c r="B1509" s="13" t="s">
        <v>4632</v>
      </c>
      <c r="C1509" s="89"/>
      <c r="D1509" s="89"/>
      <c r="F1509" s="88"/>
      <c r="G1509" s="13" t="s">
        <v>3129</v>
      </c>
      <c r="H1509" s="88"/>
      <c r="J1509" s="13" t="n">
        <v>40</v>
      </c>
      <c r="K1509" s="13" t="s">
        <v>195</v>
      </c>
    </row>
    <row r="1510" customFormat="false" ht="13.5" hidden="false" customHeight="false" outlineLevel="0" collapsed="false">
      <c r="A1510" s="89"/>
      <c r="B1510" s="13" t="s">
        <v>4633</v>
      </c>
      <c r="C1510" s="89"/>
      <c r="D1510" s="89"/>
      <c r="F1510" s="88"/>
      <c r="G1510" s="13" t="s">
        <v>3129</v>
      </c>
      <c r="H1510" s="88"/>
      <c r="J1510" s="13" t="n">
        <v>40</v>
      </c>
      <c r="K1510" s="13" t="s">
        <v>332</v>
      </c>
    </row>
    <row r="1511" customFormat="false" ht="13.5" hidden="false" customHeight="false" outlineLevel="0" collapsed="false">
      <c r="A1511" s="89"/>
      <c r="B1511" s="13" t="s">
        <v>4634</v>
      </c>
      <c r="C1511" s="89"/>
      <c r="D1511" s="89"/>
      <c r="F1511" s="88"/>
      <c r="G1511" s="13" t="s">
        <v>3129</v>
      </c>
      <c r="H1511" s="88"/>
      <c r="J1511" s="13" t="n">
        <v>40</v>
      </c>
      <c r="K1511" s="13" t="s">
        <v>332</v>
      </c>
    </row>
    <row r="1512" customFormat="false" ht="13.5" hidden="false" customHeight="false" outlineLevel="0" collapsed="false">
      <c r="A1512" s="89"/>
      <c r="B1512" s="13" t="s">
        <v>4635</v>
      </c>
      <c r="C1512" s="89"/>
      <c r="D1512" s="89"/>
      <c r="F1512" s="88"/>
      <c r="G1512" s="13" t="s">
        <v>3129</v>
      </c>
      <c r="H1512" s="88"/>
      <c r="J1512" s="13" t="n">
        <v>40</v>
      </c>
      <c r="K1512" s="13" t="s">
        <v>190</v>
      </c>
    </row>
    <row r="1513" customFormat="false" ht="13.5" hidden="false" customHeight="false" outlineLevel="0" collapsed="false">
      <c r="A1513" s="89"/>
      <c r="B1513" s="13" t="s">
        <v>4636</v>
      </c>
      <c r="C1513" s="89"/>
      <c r="D1513" s="89"/>
      <c r="F1513" s="88"/>
      <c r="G1513" s="13" t="s">
        <v>3129</v>
      </c>
      <c r="H1513" s="88"/>
      <c r="J1513" s="13" t="n">
        <v>40</v>
      </c>
      <c r="K1513" s="13" t="s">
        <v>3133</v>
      </c>
    </row>
    <row r="1514" customFormat="false" ht="13.5" hidden="false" customHeight="false" outlineLevel="0" collapsed="false">
      <c r="A1514" s="89"/>
      <c r="B1514" s="13" t="s">
        <v>4637</v>
      </c>
      <c r="C1514" s="89"/>
      <c r="D1514" s="89"/>
      <c r="F1514" s="88"/>
      <c r="G1514" s="13" t="s">
        <v>3129</v>
      </c>
      <c r="H1514" s="88"/>
      <c r="J1514" s="13" t="n">
        <v>40</v>
      </c>
      <c r="K1514" s="13" t="s">
        <v>197</v>
      </c>
    </row>
    <row r="1515" customFormat="false" ht="13.5" hidden="false" customHeight="false" outlineLevel="0" collapsed="false">
      <c r="A1515" s="89"/>
      <c r="B1515" s="13" t="s">
        <v>4638</v>
      </c>
      <c r="C1515" s="89"/>
      <c r="D1515" s="89"/>
      <c r="F1515" s="88"/>
      <c r="G1515" s="13" t="s">
        <v>3129</v>
      </c>
      <c r="H1515" s="88"/>
      <c r="J1515" s="13" t="n">
        <v>40</v>
      </c>
      <c r="K1515" s="13" t="s">
        <v>332</v>
      </c>
    </row>
    <row r="1516" customFormat="false" ht="13.5" hidden="false" customHeight="false" outlineLevel="0" collapsed="false">
      <c r="A1516" s="89"/>
      <c r="B1516" s="13" t="s">
        <v>4639</v>
      </c>
      <c r="C1516" s="89"/>
      <c r="D1516" s="89"/>
      <c r="F1516" s="88"/>
      <c r="G1516" s="13" t="s">
        <v>3129</v>
      </c>
      <c r="H1516" s="88"/>
      <c r="J1516" s="13" t="n">
        <v>40</v>
      </c>
      <c r="K1516" s="13" t="s">
        <v>332</v>
      </c>
    </row>
    <row r="1517" customFormat="false" ht="13.5" hidden="false" customHeight="false" outlineLevel="0" collapsed="false">
      <c r="A1517" s="89"/>
      <c r="B1517" s="13" t="s">
        <v>4640</v>
      </c>
      <c r="C1517" s="89"/>
      <c r="D1517" s="89"/>
      <c r="F1517" s="88"/>
      <c r="G1517" s="13" t="s">
        <v>3129</v>
      </c>
      <c r="H1517" s="88"/>
      <c r="J1517" s="13" t="n">
        <v>40</v>
      </c>
      <c r="K1517" s="13" t="s">
        <v>332</v>
      </c>
    </row>
    <row r="1518" customFormat="false" ht="13.5" hidden="false" customHeight="false" outlineLevel="0" collapsed="false">
      <c r="A1518" s="89"/>
      <c r="B1518" s="13" t="s">
        <v>4641</v>
      </c>
      <c r="C1518" s="89"/>
      <c r="D1518" s="89"/>
      <c r="F1518" s="88"/>
      <c r="G1518" s="13" t="s">
        <v>3129</v>
      </c>
      <c r="H1518" s="88"/>
      <c r="J1518" s="13" t="n">
        <v>40</v>
      </c>
      <c r="K1518" s="13" t="s">
        <v>332</v>
      </c>
    </row>
    <row r="1519" customFormat="false" ht="13.5" hidden="false" customHeight="false" outlineLevel="0" collapsed="false">
      <c r="A1519" s="89"/>
      <c r="B1519" s="13" t="s">
        <v>4642</v>
      </c>
      <c r="C1519" s="89"/>
      <c r="D1519" s="89"/>
      <c r="F1519" s="88"/>
      <c r="G1519" s="13" t="s">
        <v>3129</v>
      </c>
      <c r="H1519" s="88"/>
      <c r="J1519" s="13" t="n">
        <v>40</v>
      </c>
      <c r="K1519" s="13" t="s">
        <v>195</v>
      </c>
    </row>
    <row r="1520" customFormat="false" ht="13.5" hidden="false" customHeight="false" outlineLevel="0" collapsed="false">
      <c r="A1520" s="89"/>
      <c r="B1520" s="13" t="s">
        <v>4643</v>
      </c>
      <c r="C1520" s="89"/>
      <c r="D1520" s="89"/>
      <c r="F1520" s="88"/>
      <c r="G1520" s="13" t="s">
        <v>3129</v>
      </c>
      <c r="H1520" s="88"/>
      <c r="J1520" s="13" t="n">
        <v>40</v>
      </c>
      <c r="K1520" s="13" t="s">
        <v>197</v>
      </c>
    </row>
    <row r="1521" customFormat="false" ht="13.5" hidden="false" customHeight="false" outlineLevel="0" collapsed="false">
      <c r="A1521" s="89"/>
      <c r="B1521" s="13" t="s">
        <v>4644</v>
      </c>
      <c r="C1521" s="89"/>
      <c r="D1521" s="89"/>
      <c r="F1521" s="88"/>
      <c r="G1521" s="13" t="s">
        <v>3129</v>
      </c>
      <c r="H1521" s="88"/>
      <c r="J1521" s="13" t="n">
        <v>40</v>
      </c>
      <c r="K1521" s="13" t="s">
        <v>195</v>
      </c>
    </row>
    <row r="1522" customFormat="false" ht="13.5" hidden="false" customHeight="false" outlineLevel="0" collapsed="false">
      <c r="A1522" s="89"/>
      <c r="B1522" s="13" t="s">
        <v>4645</v>
      </c>
      <c r="C1522" s="89"/>
      <c r="D1522" s="89"/>
      <c r="F1522" s="88"/>
      <c r="G1522" s="13" t="s">
        <v>3129</v>
      </c>
      <c r="H1522" s="88"/>
      <c r="J1522" s="13" t="n">
        <v>40</v>
      </c>
      <c r="K1522" s="13" t="s">
        <v>195</v>
      </c>
    </row>
    <row r="1523" customFormat="false" ht="13.5" hidden="false" customHeight="false" outlineLevel="0" collapsed="false">
      <c r="A1523" s="89"/>
      <c r="B1523" s="13" t="s">
        <v>4646</v>
      </c>
      <c r="C1523" s="89"/>
      <c r="D1523" s="89"/>
      <c r="F1523" s="88"/>
      <c r="G1523" s="13" t="s">
        <v>3129</v>
      </c>
      <c r="H1523" s="88"/>
      <c r="J1523" s="13" t="n">
        <v>40</v>
      </c>
      <c r="K1523" s="13" t="s">
        <v>195</v>
      </c>
    </row>
    <row r="1524" customFormat="false" ht="13.5" hidden="false" customHeight="false" outlineLevel="0" collapsed="false">
      <c r="A1524" s="89"/>
      <c r="B1524" s="13" t="s">
        <v>4647</v>
      </c>
      <c r="C1524" s="89"/>
      <c r="D1524" s="89"/>
      <c r="F1524" s="88"/>
      <c r="G1524" s="13" t="s">
        <v>3129</v>
      </c>
      <c r="H1524" s="88"/>
      <c r="J1524" s="13" t="n">
        <v>40</v>
      </c>
      <c r="K1524" s="13" t="s">
        <v>197</v>
      </c>
    </row>
    <row r="1525" customFormat="false" ht="13.5" hidden="false" customHeight="false" outlineLevel="0" collapsed="false">
      <c r="A1525" s="89"/>
      <c r="B1525" s="13" t="s">
        <v>4648</v>
      </c>
      <c r="C1525" s="89"/>
      <c r="D1525" s="89"/>
      <c r="F1525" s="88"/>
      <c r="G1525" s="13" t="s">
        <v>3129</v>
      </c>
      <c r="H1525" s="88"/>
      <c r="J1525" s="13" t="n">
        <v>40</v>
      </c>
      <c r="K1525" s="13" t="s">
        <v>197</v>
      </c>
    </row>
    <row r="1526" customFormat="false" ht="13.5" hidden="false" customHeight="false" outlineLevel="0" collapsed="false">
      <c r="A1526" s="89"/>
      <c r="B1526" s="13" t="s">
        <v>4649</v>
      </c>
      <c r="C1526" s="89"/>
      <c r="D1526" s="89"/>
      <c r="F1526" s="88"/>
      <c r="G1526" s="13" t="s">
        <v>3129</v>
      </c>
      <c r="H1526" s="88"/>
      <c r="J1526" s="13" t="n">
        <v>40</v>
      </c>
      <c r="K1526" s="13" t="s">
        <v>197</v>
      </c>
    </row>
    <row r="1527" customFormat="false" ht="13.5" hidden="false" customHeight="false" outlineLevel="0" collapsed="false">
      <c r="A1527" s="89"/>
      <c r="B1527" s="13" t="s">
        <v>4650</v>
      </c>
      <c r="C1527" s="89"/>
      <c r="D1527" s="89"/>
      <c r="F1527" s="88"/>
      <c r="G1527" s="13" t="s">
        <v>3129</v>
      </c>
      <c r="H1527" s="88"/>
      <c r="J1527" s="13" t="n">
        <v>40</v>
      </c>
      <c r="K1527" s="13" t="s">
        <v>197</v>
      </c>
    </row>
    <row r="1528" customFormat="false" ht="13.5" hidden="false" customHeight="false" outlineLevel="0" collapsed="false">
      <c r="A1528" s="89"/>
      <c r="B1528" s="13" t="s">
        <v>4651</v>
      </c>
      <c r="C1528" s="89"/>
      <c r="D1528" s="89"/>
      <c r="F1528" s="88"/>
      <c r="G1528" s="13" t="s">
        <v>3129</v>
      </c>
      <c r="H1528" s="88"/>
      <c r="J1528" s="13" t="n">
        <v>40</v>
      </c>
      <c r="K1528" s="13" t="s">
        <v>197</v>
      </c>
    </row>
    <row r="1529" customFormat="false" ht="13.5" hidden="false" customHeight="false" outlineLevel="0" collapsed="false">
      <c r="A1529" s="89"/>
      <c r="B1529" s="13" t="s">
        <v>4652</v>
      </c>
      <c r="C1529" s="89"/>
      <c r="D1529" s="89"/>
      <c r="F1529" s="88"/>
      <c r="G1529" s="13" t="s">
        <v>3129</v>
      </c>
      <c r="H1529" s="88"/>
      <c r="J1529" s="13" t="n">
        <v>40</v>
      </c>
      <c r="K1529" s="13" t="s">
        <v>3133</v>
      </c>
    </row>
    <row r="1530" customFormat="false" ht="13.5" hidden="false" customHeight="false" outlineLevel="0" collapsed="false">
      <c r="A1530" s="89"/>
      <c r="B1530" s="13" t="s">
        <v>4653</v>
      </c>
      <c r="C1530" s="89"/>
      <c r="D1530" s="89"/>
      <c r="F1530" s="88"/>
      <c r="G1530" s="13" t="s">
        <v>3129</v>
      </c>
      <c r="H1530" s="88"/>
      <c r="J1530" s="13" t="n">
        <v>40</v>
      </c>
      <c r="K1530" s="13" t="s">
        <v>3145</v>
      </c>
    </row>
    <row r="1531" customFormat="false" ht="13.5" hidden="false" customHeight="false" outlineLevel="0" collapsed="false">
      <c r="A1531" s="89"/>
      <c r="B1531" s="13" t="s">
        <v>4654</v>
      </c>
      <c r="C1531" s="89"/>
      <c r="D1531" s="89"/>
      <c r="F1531" s="88"/>
      <c r="G1531" s="13" t="s">
        <v>3129</v>
      </c>
      <c r="H1531" s="88"/>
      <c r="J1531" s="13" t="n">
        <v>40</v>
      </c>
      <c r="K1531" s="13" t="s">
        <v>195</v>
      </c>
    </row>
    <row r="1532" customFormat="false" ht="13.5" hidden="false" customHeight="false" outlineLevel="0" collapsed="false">
      <c r="A1532" s="89"/>
      <c r="B1532" s="13" t="s">
        <v>4655</v>
      </c>
      <c r="C1532" s="89"/>
      <c r="D1532" s="89"/>
      <c r="F1532" s="88"/>
      <c r="G1532" s="13" t="s">
        <v>3129</v>
      </c>
      <c r="H1532" s="88"/>
      <c r="J1532" s="13" t="n">
        <v>40</v>
      </c>
      <c r="K1532" s="13" t="s">
        <v>195</v>
      </c>
    </row>
    <row r="1533" customFormat="false" ht="13.5" hidden="false" customHeight="false" outlineLevel="0" collapsed="false">
      <c r="A1533" s="89"/>
      <c r="B1533" s="13" t="s">
        <v>4656</v>
      </c>
      <c r="C1533" s="89"/>
      <c r="D1533" s="89"/>
      <c r="F1533" s="88"/>
      <c r="G1533" s="13" t="s">
        <v>3129</v>
      </c>
      <c r="H1533" s="88"/>
      <c r="J1533" s="13" t="n">
        <v>30</v>
      </c>
      <c r="K1533" s="13" t="s">
        <v>197</v>
      </c>
    </row>
    <row r="1534" customFormat="false" ht="13.5" hidden="false" customHeight="false" outlineLevel="0" collapsed="false">
      <c r="A1534" s="89"/>
      <c r="B1534" s="13" t="s">
        <v>4657</v>
      </c>
      <c r="C1534" s="89"/>
      <c r="D1534" s="89"/>
      <c r="F1534" s="88"/>
      <c r="G1534" s="13" t="s">
        <v>3129</v>
      </c>
      <c r="H1534" s="88"/>
      <c r="J1534" s="13" t="n">
        <v>40</v>
      </c>
      <c r="K1534" s="13" t="s">
        <v>195</v>
      </c>
    </row>
    <row r="1535" customFormat="false" ht="13.5" hidden="false" customHeight="false" outlineLevel="0" collapsed="false">
      <c r="A1535" s="89"/>
      <c r="B1535" s="13" t="s">
        <v>4658</v>
      </c>
      <c r="C1535" s="89"/>
      <c r="D1535" s="89"/>
      <c r="F1535" s="88"/>
      <c r="G1535" s="13" t="s">
        <v>3129</v>
      </c>
      <c r="H1535" s="88"/>
      <c r="J1535" s="13" t="n">
        <v>40</v>
      </c>
      <c r="K1535" s="13" t="s">
        <v>197</v>
      </c>
    </row>
    <row r="1536" customFormat="false" ht="13.5" hidden="false" customHeight="false" outlineLevel="0" collapsed="false">
      <c r="A1536" s="89"/>
      <c r="B1536" s="13" t="s">
        <v>4659</v>
      </c>
      <c r="C1536" s="89"/>
      <c r="D1536" s="89"/>
      <c r="F1536" s="88"/>
      <c r="G1536" s="13" t="s">
        <v>3129</v>
      </c>
      <c r="H1536" s="88"/>
      <c r="J1536" s="13" t="n">
        <v>40</v>
      </c>
      <c r="K1536" s="13" t="s">
        <v>197</v>
      </c>
    </row>
    <row r="1537" customFormat="false" ht="13.5" hidden="false" customHeight="false" outlineLevel="0" collapsed="false">
      <c r="A1537" s="89"/>
      <c r="B1537" s="13" t="s">
        <v>4660</v>
      </c>
      <c r="C1537" s="89"/>
      <c r="D1537" s="89"/>
      <c r="F1537" s="88"/>
      <c r="G1537" s="13" t="s">
        <v>3129</v>
      </c>
      <c r="H1537" s="88"/>
      <c r="J1537" s="13" t="n">
        <v>40</v>
      </c>
      <c r="K1537" s="13" t="s">
        <v>3133</v>
      </c>
    </row>
    <row r="1538" customFormat="false" ht="13.5" hidden="false" customHeight="false" outlineLevel="0" collapsed="false">
      <c r="A1538" s="89"/>
      <c r="B1538" s="13" t="s">
        <v>4661</v>
      </c>
      <c r="C1538" s="89"/>
      <c r="D1538" s="89"/>
      <c r="F1538" s="88"/>
      <c r="G1538" s="13" t="s">
        <v>3129</v>
      </c>
      <c r="H1538" s="88"/>
      <c r="J1538" s="13" t="n">
        <v>40</v>
      </c>
      <c r="K1538" s="13" t="s">
        <v>332</v>
      </c>
    </row>
    <row r="1539" customFormat="false" ht="13.5" hidden="false" customHeight="false" outlineLevel="0" collapsed="false">
      <c r="A1539" s="89"/>
      <c r="B1539" s="13" t="s">
        <v>4662</v>
      </c>
      <c r="C1539" s="89"/>
      <c r="D1539" s="89"/>
      <c r="F1539" s="88"/>
      <c r="G1539" s="13" t="s">
        <v>3129</v>
      </c>
      <c r="H1539" s="88"/>
      <c r="J1539" s="13" t="n">
        <v>24</v>
      </c>
      <c r="K1539" s="13" t="s">
        <v>197</v>
      </c>
    </row>
    <row r="1540" customFormat="false" ht="13.5" hidden="false" customHeight="false" outlineLevel="0" collapsed="false">
      <c r="A1540" s="89"/>
      <c r="B1540" s="13" t="s">
        <v>4663</v>
      </c>
      <c r="C1540" s="89"/>
      <c r="D1540" s="89"/>
      <c r="F1540" s="88"/>
      <c r="G1540" s="13" t="s">
        <v>3129</v>
      </c>
      <c r="H1540" s="88"/>
      <c r="J1540" s="13" t="n">
        <v>40</v>
      </c>
      <c r="K1540" s="13" t="s">
        <v>332</v>
      </c>
    </row>
    <row r="1541" customFormat="false" ht="13.5" hidden="false" customHeight="false" outlineLevel="0" collapsed="false">
      <c r="A1541" s="89"/>
      <c r="B1541" s="13" t="s">
        <v>4664</v>
      </c>
      <c r="C1541" s="89"/>
      <c r="D1541" s="89"/>
      <c r="F1541" s="88"/>
      <c r="G1541" s="13" t="s">
        <v>3129</v>
      </c>
      <c r="H1541" s="88"/>
      <c r="J1541" s="13" t="n">
        <v>40</v>
      </c>
      <c r="K1541" s="13" t="s">
        <v>197</v>
      </c>
    </row>
    <row r="1542" customFormat="false" ht="13.5" hidden="false" customHeight="false" outlineLevel="0" collapsed="false">
      <c r="A1542" s="89"/>
      <c r="B1542" s="13" t="s">
        <v>4665</v>
      </c>
      <c r="C1542" s="89"/>
      <c r="D1542" s="89"/>
      <c r="F1542" s="88"/>
      <c r="G1542" s="13" t="s">
        <v>3129</v>
      </c>
      <c r="H1542" s="88"/>
      <c r="J1542" s="13" t="n">
        <v>40</v>
      </c>
      <c r="K1542" s="13" t="s">
        <v>735</v>
      </c>
    </row>
    <row r="1543" customFormat="false" ht="13.5" hidden="false" customHeight="false" outlineLevel="0" collapsed="false">
      <c r="A1543" s="89"/>
      <c r="B1543" s="13" t="s">
        <v>4666</v>
      </c>
      <c r="C1543" s="89"/>
      <c r="D1543" s="89"/>
      <c r="F1543" s="88"/>
      <c r="G1543" s="13" t="s">
        <v>3129</v>
      </c>
      <c r="H1543" s="88"/>
      <c r="J1543" s="13" t="n">
        <v>40</v>
      </c>
      <c r="K1543" s="13" t="s">
        <v>197</v>
      </c>
    </row>
    <row r="1544" customFormat="false" ht="13.5" hidden="false" customHeight="false" outlineLevel="0" collapsed="false">
      <c r="A1544" s="89"/>
      <c r="B1544" s="13" t="s">
        <v>4667</v>
      </c>
      <c r="C1544" s="89"/>
      <c r="D1544" s="89"/>
      <c r="F1544" s="88"/>
      <c r="G1544" s="13" t="s">
        <v>3129</v>
      </c>
      <c r="H1544" s="88"/>
      <c r="J1544" s="13" t="n">
        <v>40</v>
      </c>
      <c r="K1544" s="13" t="s">
        <v>195</v>
      </c>
    </row>
    <row r="1545" customFormat="false" ht="13.5" hidden="false" customHeight="false" outlineLevel="0" collapsed="false">
      <c r="A1545" s="89"/>
      <c r="B1545" s="13" t="s">
        <v>4668</v>
      </c>
      <c r="C1545" s="89"/>
      <c r="D1545" s="89"/>
      <c r="F1545" s="88"/>
      <c r="G1545" s="13" t="s">
        <v>3129</v>
      </c>
      <c r="H1545" s="88"/>
      <c r="J1545" s="13" t="n">
        <v>40</v>
      </c>
      <c r="K1545" s="13" t="s">
        <v>195</v>
      </c>
    </row>
    <row r="1546" customFormat="false" ht="13.5" hidden="false" customHeight="false" outlineLevel="0" collapsed="false">
      <c r="A1546" s="89"/>
      <c r="B1546" s="13" t="s">
        <v>4669</v>
      </c>
      <c r="C1546" s="89"/>
      <c r="D1546" s="89"/>
      <c r="F1546" s="88"/>
      <c r="G1546" s="13" t="s">
        <v>3129</v>
      </c>
      <c r="H1546" s="88"/>
      <c r="J1546" s="13" t="n">
        <v>40</v>
      </c>
      <c r="K1546" s="13" t="s">
        <v>332</v>
      </c>
    </row>
    <row r="1547" customFormat="false" ht="13.5" hidden="false" customHeight="false" outlineLevel="0" collapsed="false">
      <c r="A1547" s="89"/>
      <c r="B1547" s="13" t="s">
        <v>4670</v>
      </c>
      <c r="C1547" s="89"/>
      <c r="D1547" s="89"/>
      <c r="F1547" s="88"/>
      <c r="G1547" s="13" t="s">
        <v>3129</v>
      </c>
      <c r="H1547" s="88"/>
      <c r="J1547" s="13" t="n">
        <v>40</v>
      </c>
      <c r="K1547" s="13" t="s">
        <v>197</v>
      </c>
    </row>
    <row r="1548" customFormat="false" ht="13.5" hidden="false" customHeight="false" outlineLevel="0" collapsed="false">
      <c r="A1548" s="89"/>
      <c r="B1548" s="13" t="s">
        <v>4671</v>
      </c>
      <c r="C1548" s="89"/>
      <c r="D1548" s="89"/>
      <c r="F1548" s="88"/>
      <c r="G1548" s="13" t="s">
        <v>3129</v>
      </c>
      <c r="H1548" s="88"/>
      <c r="J1548" s="13" t="n">
        <v>40</v>
      </c>
      <c r="K1548" s="13" t="s">
        <v>197</v>
      </c>
    </row>
    <row r="1549" customFormat="false" ht="13.5" hidden="false" customHeight="false" outlineLevel="0" collapsed="false">
      <c r="A1549" s="89"/>
      <c r="B1549" s="13" t="s">
        <v>4672</v>
      </c>
      <c r="C1549" s="89"/>
      <c r="D1549" s="89"/>
      <c r="F1549" s="88"/>
      <c r="G1549" s="13" t="s">
        <v>3129</v>
      </c>
      <c r="H1549" s="88"/>
      <c r="J1549" s="13" t="n">
        <v>40</v>
      </c>
      <c r="K1549" s="13" t="s">
        <v>3133</v>
      </c>
    </row>
    <row r="1550" customFormat="false" ht="13.5" hidden="false" customHeight="false" outlineLevel="0" collapsed="false">
      <c r="A1550" s="89"/>
      <c r="B1550" s="13" t="s">
        <v>4673</v>
      </c>
      <c r="C1550" s="89"/>
      <c r="D1550" s="89"/>
      <c r="F1550" s="88"/>
      <c r="G1550" s="13" t="s">
        <v>3129</v>
      </c>
      <c r="H1550" s="88"/>
      <c r="J1550" s="13" t="n">
        <v>40</v>
      </c>
      <c r="K1550" s="13" t="s">
        <v>332</v>
      </c>
    </row>
    <row r="1551" customFormat="false" ht="13.5" hidden="false" customHeight="false" outlineLevel="0" collapsed="false">
      <c r="A1551" s="89"/>
      <c r="B1551" s="13" t="s">
        <v>4674</v>
      </c>
      <c r="C1551" s="89"/>
      <c r="D1551" s="89"/>
      <c r="F1551" s="88"/>
      <c r="G1551" s="13" t="s">
        <v>3129</v>
      </c>
      <c r="H1551" s="88"/>
      <c r="J1551" s="13" t="n">
        <v>40</v>
      </c>
      <c r="K1551" s="13" t="s">
        <v>197</v>
      </c>
    </row>
    <row r="1552" customFormat="false" ht="13.5" hidden="false" customHeight="false" outlineLevel="0" collapsed="false">
      <c r="A1552" s="89"/>
      <c r="B1552" s="13" t="s">
        <v>4675</v>
      </c>
      <c r="C1552" s="89"/>
      <c r="D1552" s="89"/>
      <c r="F1552" s="88"/>
      <c r="G1552" s="13" t="s">
        <v>3129</v>
      </c>
      <c r="H1552" s="88"/>
      <c r="J1552" s="13" t="n">
        <v>20</v>
      </c>
      <c r="K1552" s="13" t="s">
        <v>190</v>
      </c>
    </row>
    <row r="1553" customFormat="false" ht="13.5" hidden="false" customHeight="false" outlineLevel="0" collapsed="false">
      <c r="A1553" s="89"/>
      <c r="B1553" s="13" t="s">
        <v>4676</v>
      </c>
      <c r="C1553" s="89"/>
      <c r="D1553" s="89"/>
      <c r="F1553" s="88"/>
      <c r="G1553" s="13" t="s">
        <v>3129</v>
      </c>
      <c r="H1553" s="88"/>
      <c r="J1553" s="13" t="n">
        <v>40</v>
      </c>
      <c r="K1553" s="13" t="s">
        <v>195</v>
      </c>
    </row>
    <row r="1554" customFormat="false" ht="13.5" hidden="false" customHeight="false" outlineLevel="0" collapsed="false">
      <c r="A1554" s="89"/>
      <c r="B1554" s="13" t="s">
        <v>4677</v>
      </c>
      <c r="C1554" s="89"/>
      <c r="D1554" s="89"/>
      <c r="F1554" s="88"/>
      <c r="G1554" s="13" t="s">
        <v>3129</v>
      </c>
      <c r="H1554" s="88"/>
      <c r="J1554" s="13" t="n">
        <v>40</v>
      </c>
      <c r="K1554" s="13" t="s">
        <v>197</v>
      </c>
    </row>
    <row r="1555" customFormat="false" ht="13.5" hidden="false" customHeight="false" outlineLevel="0" collapsed="false">
      <c r="A1555" s="89"/>
      <c r="B1555" s="13" t="s">
        <v>4678</v>
      </c>
      <c r="C1555" s="89"/>
      <c r="D1555" s="89"/>
      <c r="F1555" s="88"/>
      <c r="G1555" s="13" t="s">
        <v>3129</v>
      </c>
      <c r="H1555" s="88"/>
      <c r="J1555" s="13" t="n">
        <v>40</v>
      </c>
      <c r="K1555" s="13" t="s">
        <v>197</v>
      </c>
    </row>
    <row r="1556" customFormat="false" ht="13.5" hidden="false" customHeight="false" outlineLevel="0" collapsed="false">
      <c r="A1556" s="89"/>
      <c r="B1556" s="13" t="s">
        <v>4679</v>
      </c>
      <c r="C1556" s="89"/>
      <c r="D1556" s="89"/>
      <c r="F1556" s="88"/>
      <c r="G1556" s="13" t="s">
        <v>3129</v>
      </c>
      <c r="H1556" s="88"/>
      <c r="J1556" s="13" t="n">
        <v>40</v>
      </c>
      <c r="K1556" s="13" t="s">
        <v>197</v>
      </c>
    </row>
    <row r="1557" customFormat="false" ht="13.5" hidden="false" customHeight="false" outlineLevel="0" collapsed="false">
      <c r="A1557" s="89"/>
      <c r="B1557" s="13" t="s">
        <v>4680</v>
      </c>
      <c r="C1557" s="89"/>
      <c r="D1557" s="89"/>
      <c r="F1557" s="88"/>
      <c r="G1557" s="13" t="s">
        <v>3129</v>
      </c>
      <c r="H1557" s="88"/>
      <c r="J1557" s="13" t="n">
        <v>40</v>
      </c>
      <c r="K1557" s="13" t="s">
        <v>195</v>
      </c>
    </row>
    <row r="1558" customFormat="false" ht="13.5" hidden="false" customHeight="false" outlineLevel="0" collapsed="false">
      <c r="A1558" s="89"/>
      <c r="B1558" s="13" t="s">
        <v>4681</v>
      </c>
      <c r="C1558" s="89"/>
      <c r="D1558" s="89"/>
      <c r="F1558" s="88"/>
      <c r="G1558" s="13" t="s">
        <v>3129</v>
      </c>
      <c r="H1558" s="88"/>
      <c r="J1558" s="13" t="n">
        <v>40</v>
      </c>
      <c r="K1558" s="13" t="s">
        <v>197</v>
      </c>
    </row>
    <row r="1559" customFormat="false" ht="13.5" hidden="false" customHeight="false" outlineLevel="0" collapsed="false">
      <c r="A1559" s="89"/>
      <c r="B1559" s="13" t="s">
        <v>4682</v>
      </c>
      <c r="C1559" s="89"/>
      <c r="D1559" s="89"/>
      <c r="F1559" s="88"/>
      <c r="G1559" s="13" t="s">
        <v>3129</v>
      </c>
      <c r="H1559" s="88"/>
      <c r="J1559" s="13" t="n">
        <v>40</v>
      </c>
      <c r="K1559" s="13" t="s">
        <v>197</v>
      </c>
    </row>
    <row r="1560" customFormat="false" ht="13.5" hidden="false" customHeight="false" outlineLevel="0" collapsed="false">
      <c r="A1560" s="89"/>
      <c r="B1560" s="13" t="s">
        <v>4683</v>
      </c>
      <c r="C1560" s="89"/>
      <c r="D1560" s="89"/>
      <c r="F1560" s="88"/>
      <c r="G1560" s="13" t="s">
        <v>3129</v>
      </c>
      <c r="H1560" s="88"/>
      <c r="J1560" s="13" t="n">
        <v>20</v>
      </c>
      <c r="K1560" s="13" t="s">
        <v>197</v>
      </c>
    </row>
    <row r="1561" customFormat="false" ht="13.5" hidden="false" customHeight="false" outlineLevel="0" collapsed="false">
      <c r="A1561" s="89"/>
      <c r="B1561" s="13" t="s">
        <v>4684</v>
      </c>
      <c r="C1561" s="89"/>
      <c r="D1561" s="89"/>
      <c r="F1561" s="88"/>
      <c r="G1561" s="13" t="s">
        <v>3129</v>
      </c>
      <c r="H1561" s="88"/>
      <c r="J1561" s="13" t="n">
        <v>24</v>
      </c>
      <c r="K1561" s="13" t="s">
        <v>197</v>
      </c>
    </row>
    <row r="1562" customFormat="false" ht="13.5" hidden="false" customHeight="false" outlineLevel="0" collapsed="false">
      <c r="A1562" s="89"/>
      <c r="B1562" s="13" t="s">
        <v>4685</v>
      </c>
      <c r="C1562" s="89"/>
      <c r="D1562" s="89"/>
      <c r="F1562" s="88"/>
      <c r="G1562" s="13" t="s">
        <v>3129</v>
      </c>
      <c r="H1562" s="88"/>
      <c r="J1562" s="13" t="n">
        <v>40</v>
      </c>
      <c r="K1562" s="13" t="s">
        <v>197</v>
      </c>
    </row>
    <row r="1563" customFormat="false" ht="13.5" hidden="false" customHeight="false" outlineLevel="0" collapsed="false">
      <c r="A1563" s="89"/>
      <c r="B1563" s="13" t="s">
        <v>1483</v>
      </c>
      <c r="C1563" s="89"/>
      <c r="D1563" s="89"/>
      <c r="F1563" s="88"/>
      <c r="G1563" s="13" t="s">
        <v>3129</v>
      </c>
      <c r="H1563" s="88"/>
      <c r="J1563" s="13" t="n">
        <v>40</v>
      </c>
      <c r="K1563" s="13" t="s">
        <v>190</v>
      </c>
    </row>
    <row r="1564" customFormat="false" ht="13.5" hidden="false" customHeight="false" outlineLevel="0" collapsed="false">
      <c r="A1564" s="89"/>
      <c r="B1564" s="13" t="s">
        <v>4686</v>
      </c>
      <c r="C1564" s="89"/>
      <c r="D1564" s="89"/>
      <c r="F1564" s="88"/>
      <c r="G1564" s="13" t="s">
        <v>3129</v>
      </c>
      <c r="H1564" s="88"/>
      <c r="J1564" s="13" t="n">
        <v>40</v>
      </c>
      <c r="K1564" s="13" t="s">
        <v>190</v>
      </c>
    </row>
    <row r="1565" customFormat="false" ht="13.5" hidden="false" customHeight="false" outlineLevel="0" collapsed="false">
      <c r="A1565" s="89"/>
      <c r="B1565" s="13" t="s">
        <v>4687</v>
      </c>
      <c r="C1565" s="89"/>
      <c r="D1565" s="89"/>
      <c r="F1565" s="88"/>
      <c r="G1565" s="13" t="s">
        <v>3129</v>
      </c>
      <c r="H1565" s="88"/>
      <c r="J1565" s="13" t="n">
        <v>40</v>
      </c>
      <c r="K1565" s="13" t="s">
        <v>195</v>
      </c>
    </row>
    <row r="1566" customFormat="false" ht="13.5" hidden="false" customHeight="false" outlineLevel="0" collapsed="false">
      <c r="A1566" s="89"/>
      <c r="B1566" s="13" t="s">
        <v>4688</v>
      </c>
      <c r="C1566" s="89"/>
      <c r="D1566" s="89"/>
      <c r="F1566" s="88"/>
      <c r="G1566" s="13" t="s">
        <v>3129</v>
      </c>
      <c r="H1566" s="88"/>
      <c r="J1566" s="13" t="n">
        <v>40</v>
      </c>
      <c r="K1566" s="13" t="s">
        <v>197</v>
      </c>
    </row>
    <row r="1567" customFormat="false" ht="13.5" hidden="false" customHeight="false" outlineLevel="0" collapsed="false">
      <c r="A1567" s="89"/>
      <c r="B1567" s="13" t="s">
        <v>4689</v>
      </c>
      <c r="C1567" s="89"/>
      <c r="D1567" s="89"/>
      <c r="F1567" s="88"/>
      <c r="G1567" s="13" t="s">
        <v>3129</v>
      </c>
      <c r="H1567" s="88"/>
      <c r="J1567" s="13" t="n">
        <v>40</v>
      </c>
      <c r="K1567" s="13" t="s">
        <v>3133</v>
      </c>
    </row>
    <row r="1568" customFormat="false" ht="13.5" hidden="false" customHeight="false" outlineLevel="0" collapsed="false">
      <c r="A1568" s="89"/>
      <c r="B1568" s="13" t="s">
        <v>4690</v>
      </c>
      <c r="C1568" s="89"/>
      <c r="D1568" s="89"/>
      <c r="F1568" s="88"/>
      <c r="G1568" s="13" t="s">
        <v>3129</v>
      </c>
      <c r="H1568" s="88"/>
      <c r="J1568" s="13" t="n">
        <v>40</v>
      </c>
      <c r="K1568" s="13" t="s">
        <v>197</v>
      </c>
    </row>
    <row r="1569" customFormat="false" ht="13.5" hidden="false" customHeight="false" outlineLevel="0" collapsed="false">
      <c r="A1569" s="89"/>
      <c r="B1569" s="13" t="s">
        <v>4691</v>
      </c>
      <c r="C1569" s="89"/>
      <c r="D1569" s="89"/>
      <c r="F1569" s="88"/>
      <c r="G1569" s="13" t="s">
        <v>3129</v>
      </c>
      <c r="H1569" s="88"/>
      <c r="J1569" s="13" t="n">
        <v>40</v>
      </c>
      <c r="K1569" s="13" t="s">
        <v>3133</v>
      </c>
    </row>
    <row r="1570" customFormat="false" ht="13.5" hidden="false" customHeight="false" outlineLevel="0" collapsed="false">
      <c r="A1570" s="89"/>
      <c r="B1570" s="13" t="s">
        <v>4692</v>
      </c>
      <c r="C1570" s="89"/>
      <c r="D1570" s="89"/>
      <c r="F1570" s="88"/>
      <c r="G1570" s="13" t="s">
        <v>3129</v>
      </c>
      <c r="H1570" s="88"/>
      <c r="J1570" s="13" t="n">
        <v>40</v>
      </c>
      <c r="K1570" s="13" t="s">
        <v>332</v>
      </c>
    </row>
    <row r="1571" customFormat="false" ht="13.5" hidden="false" customHeight="false" outlineLevel="0" collapsed="false">
      <c r="A1571" s="89"/>
      <c r="B1571" s="13" t="s">
        <v>4693</v>
      </c>
      <c r="C1571" s="89"/>
      <c r="D1571" s="89"/>
      <c r="F1571" s="88"/>
      <c r="G1571" s="13" t="s">
        <v>3129</v>
      </c>
      <c r="H1571" s="88"/>
      <c r="J1571" s="13" t="n">
        <v>40</v>
      </c>
      <c r="K1571" s="13" t="s">
        <v>197</v>
      </c>
    </row>
    <row r="1572" customFormat="false" ht="13.5" hidden="false" customHeight="false" outlineLevel="0" collapsed="false">
      <c r="A1572" s="89"/>
      <c r="B1572" s="13" t="s">
        <v>4694</v>
      </c>
      <c r="C1572" s="89"/>
      <c r="D1572" s="89"/>
      <c r="F1572" s="88"/>
      <c r="G1572" s="13" t="s">
        <v>3129</v>
      </c>
      <c r="H1572" s="88"/>
      <c r="J1572" s="13" t="n">
        <v>40</v>
      </c>
      <c r="K1572" s="13" t="s">
        <v>3133</v>
      </c>
    </row>
    <row r="1573" customFormat="false" ht="13.5" hidden="false" customHeight="false" outlineLevel="0" collapsed="false">
      <c r="A1573" s="89"/>
      <c r="B1573" s="13" t="s">
        <v>4695</v>
      </c>
      <c r="C1573" s="89"/>
      <c r="D1573" s="89"/>
      <c r="F1573" s="88"/>
      <c r="G1573" s="13" t="s">
        <v>3129</v>
      </c>
      <c r="H1573" s="88"/>
      <c r="J1573" s="13" t="n">
        <v>40</v>
      </c>
      <c r="K1573" s="13" t="s">
        <v>197</v>
      </c>
    </row>
    <row r="1574" customFormat="false" ht="13.5" hidden="false" customHeight="false" outlineLevel="0" collapsed="false">
      <c r="A1574" s="89"/>
      <c r="B1574" s="13" t="s">
        <v>4696</v>
      </c>
      <c r="C1574" s="89"/>
      <c r="D1574" s="89"/>
      <c r="F1574" s="88"/>
      <c r="G1574" s="13" t="s">
        <v>3129</v>
      </c>
      <c r="H1574" s="88"/>
      <c r="J1574" s="13" t="n">
        <v>40</v>
      </c>
      <c r="K1574" s="13" t="s">
        <v>195</v>
      </c>
    </row>
    <row r="1575" customFormat="false" ht="13.5" hidden="false" customHeight="false" outlineLevel="0" collapsed="false">
      <c r="A1575" s="89"/>
      <c r="B1575" s="13" t="s">
        <v>4697</v>
      </c>
      <c r="C1575" s="89"/>
      <c r="D1575" s="89"/>
      <c r="F1575" s="88"/>
      <c r="G1575" s="13" t="s">
        <v>3129</v>
      </c>
      <c r="H1575" s="88"/>
      <c r="J1575" s="13" t="n">
        <v>40</v>
      </c>
      <c r="K1575" s="13" t="s">
        <v>332</v>
      </c>
    </row>
    <row r="1576" customFormat="false" ht="13.5" hidden="false" customHeight="false" outlineLevel="0" collapsed="false">
      <c r="A1576" s="89"/>
      <c r="B1576" s="13" t="s">
        <v>4698</v>
      </c>
      <c r="C1576" s="89"/>
      <c r="D1576" s="89"/>
      <c r="F1576" s="88"/>
      <c r="G1576" s="13" t="s">
        <v>3129</v>
      </c>
      <c r="H1576" s="88"/>
      <c r="J1576" s="13" t="n">
        <v>40</v>
      </c>
      <c r="K1576" s="13" t="s">
        <v>197</v>
      </c>
    </row>
    <row r="1577" customFormat="false" ht="13.5" hidden="false" customHeight="false" outlineLevel="0" collapsed="false">
      <c r="A1577" s="89"/>
      <c r="B1577" s="13" t="s">
        <v>4699</v>
      </c>
      <c r="C1577" s="89"/>
      <c r="D1577" s="89"/>
      <c r="F1577" s="88"/>
      <c r="G1577" s="13" t="s">
        <v>3129</v>
      </c>
      <c r="H1577" s="88"/>
      <c r="J1577" s="13" t="n">
        <v>40</v>
      </c>
      <c r="K1577" s="13" t="s">
        <v>332</v>
      </c>
    </row>
    <row r="1578" customFormat="false" ht="13.5" hidden="false" customHeight="false" outlineLevel="0" collapsed="false">
      <c r="A1578" s="89"/>
      <c r="B1578" s="13" t="s">
        <v>4700</v>
      </c>
      <c r="C1578" s="89"/>
      <c r="D1578" s="89"/>
      <c r="F1578" s="88"/>
      <c r="G1578" s="13" t="s">
        <v>3129</v>
      </c>
      <c r="H1578" s="88"/>
      <c r="J1578" s="13" t="n">
        <v>40</v>
      </c>
      <c r="K1578" s="13" t="s">
        <v>197</v>
      </c>
    </row>
    <row r="1579" customFormat="false" ht="13.5" hidden="false" customHeight="false" outlineLevel="0" collapsed="false">
      <c r="A1579" s="89"/>
      <c r="B1579" s="13" t="s">
        <v>4701</v>
      </c>
      <c r="C1579" s="89"/>
      <c r="D1579" s="89"/>
      <c r="F1579" s="88"/>
      <c r="G1579" s="13" t="s">
        <v>3129</v>
      </c>
      <c r="H1579" s="88"/>
      <c r="J1579" s="13" t="n">
        <v>40</v>
      </c>
      <c r="K1579" s="13" t="s">
        <v>332</v>
      </c>
    </row>
    <row r="1580" customFormat="false" ht="13.5" hidden="false" customHeight="false" outlineLevel="0" collapsed="false">
      <c r="A1580" s="89"/>
      <c r="B1580" s="13" t="s">
        <v>4702</v>
      </c>
      <c r="C1580" s="89"/>
      <c r="D1580" s="89"/>
      <c r="F1580" s="88"/>
      <c r="G1580" s="13" t="s">
        <v>3129</v>
      </c>
      <c r="H1580" s="88"/>
      <c r="J1580" s="13" t="n">
        <v>40</v>
      </c>
      <c r="K1580" s="13" t="s">
        <v>332</v>
      </c>
    </row>
    <row r="1581" customFormat="false" ht="13.5" hidden="false" customHeight="false" outlineLevel="0" collapsed="false">
      <c r="A1581" s="89"/>
      <c r="B1581" s="13" t="s">
        <v>4703</v>
      </c>
      <c r="C1581" s="89"/>
      <c r="D1581" s="89"/>
      <c r="F1581" s="88"/>
      <c r="G1581" s="13" t="s">
        <v>3129</v>
      </c>
      <c r="H1581" s="88"/>
      <c r="J1581" s="13" t="n">
        <v>40</v>
      </c>
      <c r="K1581" s="13" t="s">
        <v>332</v>
      </c>
    </row>
    <row r="1582" customFormat="false" ht="13.5" hidden="false" customHeight="false" outlineLevel="0" collapsed="false">
      <c r="A1582" s="89"/>
      <c r="B1582" s="13" t="s">
        <v>4704</v>
      </c>
      <c r="C1582" s="89"/>
      <c r="D1582" s="89"/>
      <c r="F1582" s="88"/>
      <c r="G1582" s="13" t="s">
        <v>3129</v>
      </c>
      <c r="H1582" s="88"/>
      <c r="J1582" s="13" t="n">
        <v>40</v>
      </c>
      <c r="K1582" s="13" t="s">
        <v>195</v>
      </c>
    </row>
    <row r="1583" customFormat="false" ht="13.5" hidden="false" customHeight="false" outlineLevel="0" collapsed="false">
      <c r="A1583" s="89"/>
      <c r="B1583" s="13" t="s">
        <v>4705</v>
      </c>
      <c r="C1583" s="89"/>
      <c r="D1583" s="89"/>
      <c r="F1583" s="88"/>
      <c r="G1583" s="13" t="s">
        <v>3129</v>
      </c>
      <c r="H1583" s="88"/>
      <c r="J1583" s="13" t="n">
        <v>40</v>
      </c>
      <c r="K1583" s="13" t="s">
        <v>197</v>
      </c>
    </row>
    <row r="1584" customFormat="false" ht="13.5" hidden="false" customHeight="false" outlineLevel="0" collapsed="false">
      <c r="A1584" s="89"/>
      <c r="B1584" s="13" t="s">
        <v>4706</v>
      </c>
      <c r="C1584" s="89"/>
      <c r="D1584" s="89"/>
      <c r="F1584" s="88"/>
      <c r="G1584" s="13" t="s">
        <v>3280</v>
      </c>
      <c r="H1584" s="88"/>
      <c r="J1584" s="13" t="n">
        <v>40</v>
      </c>
      <c r="K1584" s="13" t="s">
        <v>3133</v>
      </c>
    </row>
    <row r="1585" customFormat="false" ht="13.5" hidden="false" customHeight="false" outlineLevel="0" collapsed="false">
      <c r="A1585" s="89"/>
      <c r="B1585" s="13" t="s">
        <v>4707</v>
      </c>
      <c r="C1585" s="89"/>
      <c r="D1585" s="89"/>
      <c r="F1585" s="88"/>
      <c r="G1585" s="13" t="s">
        <v>3129</v>
      </c>
      <c r="H1585" s="88"/>
      <c r="J1585" s="13" t="n">
        <v>40</v>
      </c>
      <c r="K1585" s="13" t="s">
        <v>197</v>
      </c>
    </row>
    <row r="1586" customFormat="false" ht="13.5" hidden="false" customHeight="false" outlineLevel="0" collapsed="false">
      <c r="A1586" s="89"/>
      <c r="B1586" s="13" t="s">
        <v>4708</v>
      </c>
      <c r="C1586" s="89"/>
      <c r="D1586" s="89"/>
      <c r="F1586" s="88"/>
      <c r="G1586" s="13" t="s">
        <v>3129</v>
      </c>
      <c r="H1586" s="88"/>
      <c r="J1586" s="13" t="n">
        <v>24</v>
      </c>
      <c r="K1586" s="13" t="s">
        <v>332</v>
      </c>
    </row>
    <row r="1587" customFormat="false" ht="13.5" hidden="false" customHeight="false" outlineLevel="0" collapsed="false">
      <c r="A1587" s="89"/>
      <c r="B1587" s="13" t="s">
        <v>4709</v>
      </c>
      <c r="C1587" s="89"/>
      <c r="D1587" s="89"/>
      <c r="F1587" s="88"/>
      <c r="G1587" s="13" t="s">
        <v>3129</v>
      </c>
      <c r="H1587" s="88"/>
      <c r="J1587" s="13" t="n">
        <v>40</v>
      </c>
      <c r="K1587" s="13" t="s">
        <v>195</v>
      </c>
    </row>
    <row r="1588" customFormat="false" ht="13.5" hidden="false" customHeight="false" outlineLevel="0" collapsed="false">
      <c r="A1588" s="89"/>
      <c r="B1588" s="13" t="s">
        <v>4710</v>
      </c>
      <c r="C1588" s="89"/>
      <c r="D1588" s="89"/>
      <c r="F1588" s="88"/>
      <c r="G1588" s="13" t="s">
        <v>3129</v>
      </c>
      <c r="H1588" s="88"/>
      <c r="J1588" s="13" t="n">
        <v>40</v>
      </c>
      <c r="K1588" s="13" t="s">
        <v>332</v>
      </c>
    </row>
    <row r="1589" customFormat="false" ht="13.5" hidden="false" customHeight="false" outlineLevel="0" collapsed="false">
      <c r="A1589" s="89"/>
      <c r="B1589" s="13" t="s">
        <v>4711</v>
      </c>
      <c r="C1589" s="89"/>
      <c r="D1589" s="89"/>
      <c r="F1589" s="88"/>
      <c r="G1589" s="13" t="s">
        <v>3129</v>
      </c>
      <c r="H1589" s="88"/>
      <c r="J1589" s="13" t="n">
        <v>30</v>
      </c>
      <c r="K1589" s="13" t="s">
        <v>195</v>
      </c>
    </row>
    <row r="1590" customFormat="false" ht="13.5" hidden="false" customHeight="false" outlineLevel="0" collapsed="false">
      <c r="A1590" s="89"/>
      <c r="B1590" s="13" t="s">
        <v>4712</v>
      </c>
      <c r="C1590" s="89"/>
      <c r="D1590" s="89"/>
      <c r="F1590" s="88"/>
      <c r="G1590" s="13" t="s">
        <v>3129</v>
      </c>
      <c r="H1590" s="88"/>
      <c r="J1590" s="13" t="n">
        <v>40</v>
      </c>
      <c r="K1590" s="13" t="s">
        <v>197</v>
      </c>
    </row>
    <row r="1591" customFormat="false" ht="13.5" hidden="false" customHeight="false" outlineLevel="0" collapsed="false">
      <c r="A1591" s="89"/>
      <c r="B1591" s="13" t="s">
        <v>4713</v>
      </c>
      <c r="C1591" s="89"/>
      <c r="D1591" s="89"/>
      <c r="F1591" s="88"/>
      <c r="G1591" s="13" t="s">
        <v>3129</v>
      </c>
      <c r="H1591" s="88"/>
      <c r="J1591" s="13" t="n">
        <v>40</v>
      </c>
      <c r="K1591" s="13" t="s">
        <v>197</v>
      </c>
    </row>
    <row r="1592" customFormat="false" ht="13.5" hidden="false" customHeight="false" outlineLevel="0" collapsed="false">
      <c r="A1592" s="89"/>
      <c r="B1592" s="13" t="s">
        <v>4714</v>
      </c>
      <c r="C1592" s="89"/>
      <c r="D1592" s="89"/>
      <c r="F1592" s="88"/>
      <c r="G1592" s="13" t="s">
        <v>3129</v>
      </c>
      <c r="H1592" s="88"/>
      <c r="J1592" s="13" t="n">
        <v>40</v>
      </c>
      <c r="K1592" s="13" t="s">
        <v>197</v>
      </c>
    </row>
    <row r="1593" customFormat="false" ht="13.5" hidden="false" customHeight="false" outlineLevel="0" collapsed="false">
      <c r="A1593" s="89"/>
      <c r="B1593" s="13" t="s">
        <v>4715</v>
      </c>
      <c r="C1593" s="89"/>
      <c r="D1593" s="89"/>
      <c r="F1593" s="88"/>
      <c r="G1593" s="13" t="s">
        <v>3129</v>
      </c>
      <c r="H1593" s="88"/>
      <c r="J1593" s="13" t="n">
        <v>40</v>
      </c>
      <c r="K1593" s="13" t="s">
        <v>197</v>
      </c>
    </row>
    <row r="1594" customFormat="false" ht="13.5" hidden="false" customHeight="false" outlineLevel="0" collapsed="false">
      <c r="A1594" s="89"/>
      <c r="B1594" s="13" t="s">
        <v>4716</v>
      </c>
      <c r="C1594" s="89"/>
      <c r="D1594" s="89"/>
      <c r="F1594" s="88"/>
      <c r="G1594" s="13" t="s">
        <v>3129</v>
      </c>
      <c r="H1594" s="88"/>
      <c r="J1594" s="13" t="n">
        <v>40</v>
      </c>
      <c r="K1594" s="13" t="s">
        <v>3145</v>
      </c>
    </row>
    <row r="1595" customFormat="false" ht="13.5" hidden="false" customHeight="false" outlineLevel="0" collapsed="false">
      <c r="A1595" s="89"/>
      <c r="B1595" s="13" t="s">
        <v>4717</v>
      </c>
      <c r="C1595" s="89"/>
      <c r="D1595" s="89"/>
      <c r="F1595" s="88"/>
      <c r="G1595" s="13" t="s">
        <v>3129</v>
      </c>
      <c r="H1595" s="88"/>
      <c r="J1595" s="13" t="n">
        <v>40</v>
      </c>
      <c r="K1595" s="13" t="s">
        <v>197</v>
      </c>
    </row>
    <row r="1596" customFormat="false" ht="13.5" hidden="false" customHeight="false" outlineLevel="0" collapsed="false">
      <c r="A1596" s="89"/>
      <c r="B1596" s="13" t="s">
        <v>4718</v>
      </c>
      <c r="C1596" s="89"/>
      <c r="D1596" s="89"/>
      <c r="F1596" s="88"/>
      <c r="G1596" s="13" t="s">
        <v>3129</v>
      </c>
      <c r="H1596" s="88"/>
      <c r="J1596" s="13" t="n">
        <v>40</v>
      </c>
      <c r="K1596" s="13" t="s">
        <v>3145</v>
      </c>
    </row>
    <row r="1597" customFormat="false" ht="13.5" hidden="false" customHeight="false" outlineLevel="0" collapsed="false">
      <c r="A1597" s="89"/>
      <c r="B1597" s="13" t="s">
        <v>4719</v>
      </c>
      <c r="C1597" s="89"/>
      <c r="D1597" s="89"/>
      <c r="F1597" s="88"/>
      <c r="G1597" s="13" t="s">
        <v>3129</v>
      </c>
      <c r="H1597" s="88"/>
      <c r="J1597" s="13" t="n">
        <v>40</v>
      </c>
      <c r="K1597" s="13" t="s">
        <v>3133</v>
      </c>
    </row>
    <row r="1598" customFormat="false" ht="13.5" hidden="false" customHeight="false" outlineLevel="0" collapsed="false">
      <c r="A1598" s="89"/>
      <c r="B1598" s="13" t="s">
        <v>4720</v>
      </c>
      <c r="C1598" s="89"/>
      <c r="D1598" s="89"/>
      <c r="F1598" s="88"/>
      <c r="G1598" s="13" t="s">
        <v>3129</v>
      </c>
      <c r="H1598" s="88"/>
      <c r="J1598" s="13" t="n">
        <v>40</v>
      </c>
      <c r="K1598" s="13" t="s">
        <v>197</v>
      </c>
    </row>
    <row r="1599" customFormat="false" ht="13.5" hidden="false" customHeight="false" outlineLevel="0" collapsed="false">
      <c r="A1599" s="89"/>
      <c r="B1599" s="13" t="s">
        <v>4721</v>
      </c>
      <c r="C1599" s="89"/>
      <c r="D1599" s="89"/>
      <c r="F1599" s="88"/>
      <c r="G1599" s="13" t="s">
        <v>3129</v>
      </c>
      <c r="H1599" s="88"/>
      <c r="J1599" s="13" t="n">
        <v>40</v>
      </c>
      <c r="K1599" s="13" t="s">
        <v>3133</v>
      </c>
    </row>
    <row r="1600" customFormat="false" ht="13.5" hidden="false" customHeight="false" outlineLevel="0" collapsed="false">
      <c r="A1600" s="89"/>
      <c r="B1600" s="13" t="s">
        <v>4722</v>
      </c>
      <c r="C1600" s="89"/>
      <c r="D1600" s="89"/>
      <c r="F1600" s="88"/>
      <c r="G1600" s="13" t="s">
        <v>3129</v>
      </c>
      <c r="H1600" s="88"/>
      <c r="J1600" s="13" t="n">
        <v>40</v>
      </c>
      <c r="K1600" s="13" t="s">
        <v>197</v>
      </c>
    </row>
    <row r="1601" customFormat="false" ht="13.5" hidden="false" customHeight="false" outlineLevel="0" collapsed="false">
      <c r="A1601" s="89"/>
      <c r="B1601" s="13" t="s">
        <v>4723</v>
      </c>
      <c r="C1601" s="89"/>
      <c r="D1601" s="89"/>
      <c r="F1601" s="88"/>
      <c r="G1601" s="13" t="s">
        <v>3129</v>
      </c>
      <c r="H1601" s="88"/>
      <c r="J1601" s="13" t="n">
        <v>20</v>
      </c>
      <c r="K1601" s="13" t="s">
        <v>197</v>
      </c>
    </row>
    <row r="1602" customFormat="false" ht="13.5" hidden="false" customHeight="false" outlineLevel="0" collapsed="false">
      <c r="A1602" s="89"/>
      <c r="B1602" s="13" t="s">
        <v>4724</v>
      </c>
      <c r="C1602" s="89"/>
      <c r="D1602" s="89"/>
      <c r="F1602" s="88"/>
      <c r="G1602" s="13" t="s">
        <v>3129</v>
      </c>
      <c r="H1602" s="88"/>
      <c r="J1602" s="13" t="n">
        <v>40</v>
      </c>
      <c r="K1602" s="13" t="s">
        <v>3133</v>
      </c>
    </row>
    <row r="1603" customFormat="false" ht="13.5" hidden="false" customHeight="false" outlineLevel="0" collapsed="false">
      <c r="A1603" s="89"/>
      <c r="B1603" s="13" t="s">
        <v>4725</v>
      </c>
      <c r="C1603" s="89"/>
      <c r="D1603" s="89"/>
      <c r="F1603" s="88"/>
      <c r="G1603" s="13" t="s">
        <v>3129</v>
      </c>
      <c r="H1603" s="88"/>
      <c r="J1603" s="13" t="n">
        <v>40</v>
      </c>
      <c r="K1603" s="13" t="s">
        <v>332</v>
      </c>
    </row>
    <row r="1604" customFormat="false" ht="13.5" hidden="false" customHeight="false" outlineLevel="0" collapsed="false">
      <c r="A1604" s="89"/>
      <c r="B1604" s="13" t="s">
        <v>4726</v>
      </c>
      <c r="C1604" s="89"/>
      <c r="D1604" s="89"/>
      <c r="F1604" s="88"/>
      <c r="G1604" s="13" t="s">
        <v>3129</v>
      </c>
      <c r="H1604" s="88"/>
      <c r="J1604" s="13" t="n">
        <v>40</v>
      </c>
      <c r="K1604" s="13" t="s">
        <v>195</v>
      </c>
    </row>
    <row r="1605" customFormat="false" ht="13.5" hidden="false" customHeight="false" outlineLevel="0" collapsed="false">
      <c r="A1605" s="89"/>
      <c r="B1605" s="13" t="s">
        <v>4727</v>
      </c>
      <c r="C1605" s="89"/>
      <c r="D1605" s="89"/>
      <c r="F1605" s="88"/>
      <c r="G1605" s="13" t="s">
        <v>3129</v>
      </c>
      <c r="H1605" s="88"/>
      <c r="J1605" s="13" t="n">
        <v>40</v>
      </c>
      <c r="K1605" s="13" t="s">
        <v>197</v>
      </c>
    </row>
    <row r="1606" customFormat="false" ht="13.5" hidden="false" customHeight="false" outlineLevel="0" collapsed="false">
      <c r="A1606" s="89"/>
      <c r="B1606" s="13" t="s">
        <v>4728</v>
      </c>
      <c r="C1606" s="89"/>
      <c r="D1606" s="89"/>
      <c r="F1606" s="88"/>
      <c r="G1606" s="13" t="s">
        <v>3129</v>
      </c>
      <c r="H1606" s="88"/>
      <c r="J1606" s="13" t="n">
        <v>40</v>
      </c>
      <c r="K1606" s="13" t="s">
        <v>3133</v>
      </c>
    </row>
    <row r="1607" customFormat="false" ht="13.5" hidden="false" customHeight="false" outlineLevel="0" collapsed="false">
      <c r="A1607" s="89"/>
      <c r="B1607" s="13" t="s">
        <v>4729</v>
      </c>
      <c r="C1607" s="89"/>
      <c r="D1607" s="89"/>
      <c r="F1607" s="88"/>
      <c r="G1607" s="13" t="s">
        <v>3129</v>
      </c>
      <c r="H1607" s="88"/>
      <c r="J1607" s="13" t="n">
        <v>40</v>
      </c>
      <c r="K1607" s="13" t="s">
        <v>3133</v>
      </c>
    </row>
    <row r="1608" customFormat="false" ht="13.5" hidden="false" customHeight="false" outlineLevel="0" collapsed="false">
      <c r="A1608" s="89"/>
      <c r="B1608" s="13" t="s">
        <v>4730</v>
      </c>
      <c r="C1608" s="89"/>
      <c r="D1608" s="89"/>
      <c r="F1608" s="88"/>
      <c r="G1608" s="13" t="s">
        <v>3129</v>
      </c>
      <c r="H1608" s="88"/>
      <c r="J1608" s="13" t="n">
        <v>40</v>
      </c>
      <c r="K1608" s="13" t="s">
        <v>3133</v>
      </c>
    </row>
    <row r="1609" customFormat="false" ht="13.5" hidden="false" customHeight="false" outlineLevel="0" collapsed="false">
      <c r="A1609" s="89"/>
      <c r="B1609" s="13" t="s">
        <v>4731</v>
      </c>
      <c r="C1609" s="89"/>
      <c r="D1609" s="89"/>
      <c r="F1609" s="88"/>
      <c r="G1609" s="13" t="s">
        <v>3129</v>
      </c>
      <c r="H1609" s="88"/>
      <c r="J1609" s="13" t="n">
        <v>40</v>
      </c>
      <c r="K1609" s="13" t="s">
        <v>332</v>
      </c>
    </row>
    <row r="1610" customFormat="false" ht="13.5" hidden="false" customHeight="false" outlineLevel="0" collapsed="false">
      <c r="A1610" s="89"/>
      <c r="B1610" s="13" t="s">
        <v>4732</v>
      </c>
      <c r="C1610" s="89"/>
      <c r="D1610" s="89"/>
      <c r="F1610" s="88"/>
      <c r="G1610" s="13" t="s">
        <v>3129</v>
      </c>
      <c r="H1610" s="88"/>
      <c r="J1610" s="13" t="n">
        <v>40</v>
      </c>
      <c r="K1610" s="13" t="s">
        <v>332</v>
      </c>
    </row>
    <row r="1611" customFormat="false" ht="13.5" hidden="false" customHeight="false" outlineLevel="0" collapsed="false">
      <c r="A1611" s="89"/>
      <c r="B1611" s="13" t="s">
        <v>4733</v>
      </c>
      <c r="C1611" s="89"/>
      <c r="D1611" s="89"/>
      <c r="F1611" s="88"/>
      <c r="G1611" s="13" t="s">
        <v>3129</v>
      </c>
      <c r="H1611" s="88"/>
      <c r="J1611" s="13" t="n">
        <v>40</v>
      </c>
      <c r="K1611" s="13" t="s">
        <v>195</v>
      </c>
    </row>
    <row r="1612" customFormat="false" ht="13.5" hidden="false" customHeight="false" outlineLevel="0" collapsed="false">
      <c r="A1612" s="89"/>
      <c r="B1612" s="13" t="s">
        <v>4734</v>
      </c>
      <c r="C1612" s="89"/>
      <c r="D1612" s="89"/>
      <c r="F1612" s="88"/>
      <c r="G1612" s="13" t="s">
        <v>3129</v>
      </c>
      <c r="H1612" s="88"/>
      <c r="J1612" s="13" t="n">
        <v>40</v>
      </c>
      <c r="K1612" s="13" t="s">
        <v>3481</v>
      </c>
    </row>
    <row r="1613" customFormat="false" ht="13.5" hidden="false" customHeight="false" outlineLevel="0" collapsed="false">
      <c r="A1613" s="89"/>
      <c r="B1613" s="13" t="s">
        <v>4735</v>
      </c>
      <c r="C1613" s="89"/>
      <c r="D1613" s="89"/>
      <c r="F1613" s="88"/>
      <c r="G1613" s="13" t="s">
        <v>3129</v>
      </c>
      <c r="H1613" s="88"/>
      <c r="J1613" s="13" t="n">
        <v>40</v>
      </c>
      <c r="K1613" s="13" t="s">
        <v>197</v>
      </c>
    </row>
    <row r="1614" customFormat="false" ht="13.5" hidden="false" customHeight="false" outlineLevel="0" collapsed="false">
      <c r="A1614" s="89"/>
      <c r="B1614" s="13" t="s">
        <v>4736</v>
      </c>
      <c r="C1614" s="89"/>
      <c r="D1614" s="89"/>
      <c r="F1614" s="88"/>
      <c r="G1614" s="13" t="s">
        <v>3129</v>
      </c>
      <c r="H1614" s="88"/>
      <c r="J1614" s="13" t="n">
        <v>40</v>
      </c>
      <c r="K1614" s="13" t="s">
        <v>197</v>
      </c>
    </row>
    <row r="1615" customFormat="false" ht="13.5" hidden="false" customHeight="false" outlineLevel="0" collapsed="false">
      <c r="A1615" s="89"/>
      <c r="B1615" s="13" t="s">
        <v>4737</v>
      </c>
      <c r="C1615" s="89"/>
      <c r="D1615" s="89"/>
      <c r="F1615" s="88"/>
      <c r="G1615" s="13" t="s">
        <v>3129</v>
      </c>
      <c r="H1615" s="88"/>
      <c r="J1615" s="13" t="n">
        <v>40</v>
      </c>
      <c r="K1615" s="13" t="s">
        <v>197</v>
      </c>
    </row>
    <row r="1616" customFormat="false" ht="13.5" hidden="false" customHeight="false" outlineLevel="0" collapsed="false">
      <c r="A1616" s="89"/>
      <c r="B1616" s="13" t="s">
        <v>4738</v>
      </c>
      <c r="C1616" s="89"/>
      <c r="D1616" s="89"/>
      <c r="F1616" s="88"/>
      <c r="G1616" s="13" t="s">
        <v>3129</v>
      </c>
      <c r="H1616" s="88"/>
      <c r="J1616" s="13" t="n">
        <v>40</v>
      </c>
      <c r="K1616" s="13" t="s">
        <v>197</v>
      </c>
    </row>
    <row r="1617" customFormat="false" ht="13.5" hidden="false" customHeight="false" outlineLevel="0" collapsed="false">
      <c r="A1617" s="89"/>
      <c r="B1617" s="13" t="s">
        <v>4739</v>
      </c>
      <c r="C1617" s="89"/>
      <c r="D1617" s="89"/>
      <c r="F1617" s="88"/>
      <c r="G1617" s="13" t="s">
        <v>3129</v>
      </c>
      <c r="H1617" s="88"/>
      <c r="J1617" s="13" t="n">
        <v>40</v>
      </c>
      <c r="K1617" s="13" t="s">
        <v>197</v>
      </c>
    </row>
    <row r="1618" customFormat="false" ht="13.5" hidden="false" customHeight="false" outlineLevel="0" collapsed="false">
      <c r="A1618" s="89"/>
      <c r="B1618" s="13" t="s">
        <v>4740</v>
      </c>
      <c r="C1618" s="89"/>
      <c r="D1618" s="89"/>
      <c r="F1618" s="88"/>
      <c r="G1618" s="13" t="s">
        <v>3129</v>
      </c>
      <c r="H1618" s="88"/>
      <c r="J1618" s="13" t="n">
        <v>40</v>
      </c>
      <c r="K1618" s="13" t="s">
        <v>197</v>
      </c>
    </row>
    <row r="1619" customFormat="false" ht="13.5" hidden="false" customHeight="false" outlineLevel="0" collapsed="false">
      <c r="A1619" s="89"/>
      <c r="B1619" s="13" t="s">
        <v>4741</v>
      </c>
      <c r="C1619" s="89"/>
      <c r="D1619" s="89"/>
      <c r="F1619" s="88"/>
      <c r="G1619" s="13" t="s">
        <v>3129</v>
      </c>
      <c r="H1619" s="88"/>
      <c r="J1619" s="13" t="n">
        <v>40</v>
      </c>
      <c r="K1619" s="13" t="s">
        <v>190</v>
      </c>
    </row>
    <row r="1620" customFormat="false" ht="13.5" hidden="false" customHeight="false" outlineLevel="0" collapsed="false">
      <c r="A1620" s="89"/>
      <c r="B1620" s="13" t="s">
        <v>4742</v>
      </c>
      <c r="C1620" s="89"/>
      <c r="D1620" s="89"/>
      <c r="F1620" s="88"/>
      <c r="G1620" s="13" t="s">
        <v>3129</v>
      </c>
      <c r="H1620" s="88"/>
      <c r="J1620" s="13" t="n">
        <v>40</v>
      </c>
      <c r="K1620" s="13" t="s">
        <v>197</v>
      </c>
    </row>
    <row r="1621" customFormat="false" ht="13.5" hidden="false" customHeight="false" outlineLevel="0" collapsed="false">
      <c r="A1621" s="89"/>
      <c r="B1621" s="13" t="s">
        <v>4743</v>
      </c>
      <c r="C1621" s="89"/>
      <c r="D1621" s="89"/>
      <c r="F1621" s="88"/>
      <c r="G1621" s="13" t="s">
        <v>3129</v>
      </c>
      <c r="H1621" s="88"/>
      <c r="J1621" s="13" t="n">
        <v>40</v>
      </c>
      <c r="K1621" s="13" t="s">
        <v>195</v>
      </c>
    </row>
    <row r="1622" customFormat="false" ht="13.5" hidden="false" customHeight="false" outlineLevel="0" collapsed="false">
      <c r="A1622" s="89"/>
      <c r="B1622" s="13" t="s">
        <v>4744</v>
      </c>
      <c r="C1622" s="89"/>
      <c r="D1622" s="89"/>
      <c r="F1622" s="88"/>
      <c r="G1622" s="13" t="s">
        <v>3129</v>
      </c>
      <c r="H1622" s="88"/>
      <c r="J1622" s="13" t="n">
        <v>40</v>
      </c>
      <c r="K1622" s="13" t="s">
        <v>332</v>
      </c>
    </row>
    <row r="1623" customFormat="false" ht="13.5" hidden="false" customHeight="false" outlineLevel="0" collapsed="false">
      <c r="A1623" s="89"/>
      <c r="B1623" s="13" t="s">
        <v>4745</v>
      </c>
      <c r="C1623" s="89"/>
      <c r="D1623" s="89"/>
      <c r="F1623" s="88"/>
      <c r="G1623" s="13" t="s">
        <v>3129</v>
      </c>
      <c r="H1623" s="88"/>
      <c r="J1623" s="13" t="n">
        <v>40</v>
      </c>
      <c r="K1623" s="13" t="s">
        <v>195</v>
      </c>
    </row>
    <row r="1624" customFormat="false" ht="13.5" hidden="false" customHeight="false" outlineLevel="0" collapsed="false">
      <c r="A1624" s="89"/>
      <c r="B1624" s="13" t="s">
        <v>4746</v>
      </c>
      <c r="C1624" s="89"/>
      <c r="D1624" s="89"/>
      <c r="F1624" s="88"/>
      <c r="G1624" s="13" t="s">
        <v>3129</v>
      </c>
      <c r="H1624" s="88"/>
      <c r="J1624" s="13" t="n">
        <v>40</v>
      </c>
      <c r="K1624" s="13" t="s">
        <v>332</v>
      </c>
    </row>
    <row r="1625" customFormat="false" ht="13.5" hidden="false" customHeight="false" outlineLevel="0" collapsed="false">
      <c r="A1625" s="89"/>
      <c r="B1625" s="13" t="s">
        <v>4747</v>
      </c>
      <c r="C1625" s="89"/>
      <c r="D1625" s="89"/>
      <c r="F1625" s="88"/>
      <c r="G1625" s="13" t="s">
        <v>3129</v>
      </c>
      <c r="H1625" s="88"/>
      <c r="J1625" s="13" t="n">
        <v>40</v>
      </c>
      <c r="K1625" s="13" t="s">
        <v>195</v>
      </c>
    </row>
    <row r="1626" customFormat="false" ht="13.5" hidden="false" customHeight="false" outlineLevel="0" collapsed="false">
      <c r="A1626" s="89"/>
      <c r="B1626" s="13" t="s">
        <v>4748</v>
      </c>
      <c r="C1626" s="89"/>
      <c r="D1626" s="89"/>
      <c r="F1626" s="88"/>
      <c r="G1626" s="13" t="s">
        <v>3129</v>
      </c>
      <c r="H1626" s="88"/>
      <c r="J1626" s="13" t="n">
        <v>40</v>
      </c>
      <c r="K1626" s="13" t="s">
        <v>197</v>
      </c>
    </row>
    <row r="1627" customFormat="false" ht="13.5" hidden="false" customHeight="false" outlineLevel="0" collapsed="false">
      <c r="A1627" s="89"/>
      <c r="B1627" s="13" t="s">
        <v>4749</v>
      </c>
      <c r="C1627" s="89"/>
      <c r="D1627" s="89"/>
      <c r="F1627" s="88"/>
      <c r="G1627" s="13" t="s">
        <v>3129</v>
      </c>
      <c r="H1627" s="88"/>
      <c r="J1627" s="13" t="n">
        <v>40</v>
      </c>
      <c r="K1627" s="13" t="s">
        <v>195</v>
      </c>
    </row>
    <row r="1628" customFormat="false" ht="13.5" hidden="false" customHeight="false" outlineLevel="0" collapsed="false">
      <c r="A1628" s="89"/>
      <c r="B1628" s="13" t="s">
        <v>4750</v>
      </c>
      <c r="C1628" s="89"/>
      <c r="D1628" s="89"/>
      <c r="F1628" s="88"/>
      <c r="G1628" s="13" t="s">
        <v>3129</v>
      </c>
      <c r="H1628" s="88"/>
      <c r="J1628" s="13" t="n">
        <v>40</v>
      </c>
      <c r="K1628" s="13" t="s">
        <v>195</v>
      </c>
    </row>
    <row r="1629" customFormat="false" ht="13.5" hidden="false" customHeight="false" outlineLevel="0" collapsed="false">
      <c r="A1629" s="89"/>
      <c r="B1629" s="13" t="s">
        <v>4751</v>
      </c>
      <c r="C1629" s="89"/>
      <c r="D1629" s="89"/>
      <c r="F1629" s="88"/>
      <c r="G1629" s="13" t="s">
        <v>3129</v>
      </c>
      <c r="H1629" s="88"/>
      <c r="J1629" s="13" t="n">
        <v>40</v>
      </c>
      <c r="K1629" s="13" t="s">
        <v>332</v>
      </c>
    </row>
    <row r="1630" customFormat="false" ht="13.5" hidden="false" customHeight="false" outlineLevel="0" collapsed="false">
      <c r="A1630" s="89"/>
      <c r="B1630" s="13" t="s">
        <v>4752</v>
      </c>
      <c r="C1630" s="89"/>
      <c r="D1630" s="89"/>
      <c r="F1630" s="88"/>
      <c r="G1630" s="13" t="s">
        <v>3129</v>
      </c>
      <c r="H1630" s="88"/>
      <c r="J1630" s="13" t="n">
        <v>40</v>
      </c>
      <c r="K1630" s="13" t="s">
        <v>197</v>
      </c>
    </row>
    <row r="1631" customFormat="false" ht="13.5" hidden="false" customHeight="false" outlineLevel="0" collapsed="false">
      <c r="A1631" s="89"/>
      <c r="B1631" s="13" t="s">
        <v>4753</v>
      </c>
      <c r="C1631" s="89"/>
      <c r="D1631" s="89"/>
      <c r="F1631" s="88"/>
      <c r="G1631" s="13" t="s">
        <v>3129</v>
      </c>
      <c r="H1631" s="88"/>
      <c r="J1631" s="13" t="n">
        <v>40</v>
      </c>
      <c r="K1631" s="13" t="s">
        <v>197</v>
      </c>
    </row>
    <row r="1632" customFormat="false" ht="13.5" hidden="false" customHeight="false" outlineLevel="0" collapsed="false">
      <c r="A1632" s="89"/>
      <c r="B1632" s="13" t="s">
        <v>4754</v>
      </c>
      <c r="C1632" s="89"/>
      <c r="D1632" s="89"/>
      <c r="F1632" s="88"/>
      <c r="G1632" s="13" t="s">
        <v>3129</v>
      </c>
      <c r="H1632" s="88"/>
      <c r="J1632" s="13" t="n">
        <v>30</v>
      </c>
      <c r="K1632" s="13" t="s">
        <v>190</v>
      </c>
    </row>
    <row r="1633" customFormat="false" ht="13.5" hidden="false" customHeight="false" outlineLevel="0" collapsed="false">
      <c r="A1633" s="89"/>
      <c r="B1633" s="13" t="s">
        <v>4755</v>
      </c>
      <c r="C1633" s="89"/>
      <c r="D1633" s="89"/>
      <c r="F1633" s="88"/>
      <c r="G1633" s="13" t="s">
        <v>3129</v>
      </c>
      <c r="H1633" s="88"/>
      <c r="J1633" s="13" t="n">
        <v>40</v>
      </c>
      <c r="K1633" s="13" t="s">
        <v>197</v>
      </c>
    </row>
    <row r="1634" customFormat="false" ht="13.5" hidden="false" customHeight="false" outlineLevel="0" collapsed="false">
      <c r="A1634" s="89"/>
      <c r="B1634" s="13" t="s">
        <v>4756</v>
      </c>
      <c r="C1634" s="89"/>
      <c r="D1634" s="89"/>
      <c r="F1634" s="88"/>
      <c r="G1634" s="13" t="s">
        <v>3129</v>
      </c>
      <c r="H1634" s="88"/>
      <c r="J1634" s="13" t="n">
        <v>40</v>
      </c>
      <c r="K1634" s="13" t="s">
        <v>197</v>
      </c>
    </row>
    <row r="1635" customFormat="false" ht="13.5" hidden="false" customHeight="false" outlineLevel="0" collapsed="false">
      <c r="A1635" s="89"/>
      <c r="B1635" s="13" t="s">
        <v>4757</v>
      </c>
      <c r="C1635" s="89"/>
      <c r="D1635" s="89"/>
      <c r="F1635" s="88"/>
      <c r="G1635" s="13" t="s">
        <v>3129</v>
      </c>
      <c r="H1635" s="88"/>
      <c r="J1635" s="13" t="n">
        <v>40</v>
      </c>
      <c r="K1635" s="13" t="s">
        <v>195</v>
      </c>
    </row>
    <row r="1636" customFormat="false" ht="13.5" hidden="false" customHeight="false" outlineLevel="0" collapsed="false">
      <c r="A1636" s="89"/>
      <c r="B1636" s="13" t="s">
        <v>4758</v>
      </c>
      <c r="C1636" s="89"/>
      <c r="D1636" s="89"/>
      <c r="F1636" s="88"/>
      <c r="G1636" s="13" t="s">
        <v>3129</v>
      </c>
      <c r="H1636" s="88"/>
      <c r="J1636" s="13" t="n">
        <v>40</v>
      </c>
      <c r="K1636" s="13" t="s">
        <v>197</v>
      </c>
    </row>
    <row r="1637" customFormat="false" ht="13.5" hidden="false" customHeight="false" outlineLevel="0" collapsed="false">
      <c r="A1637" s="89"/>
      <c r="B1637" s="13" t="s">
        <v>4759</v>
      </c>
      <c r="C1637" s="89"/>
      <c r="D1637" s="89"/>
      <c r="F1637" s="88"/>
      <c r="G1637" s="13" t="s">
        <v>3129</v>
      </c>
      <c r="H1637" s="88"/>
      <c r="J1637" s="13" t="n">
        <v>40</v>
      </c>
      <c r="K1637" s="13" t="s">
        <v>197</v>
      </c>
    </row>
    <row r="1638" customFormat="false" ht="13.5" hidden="false" customHeight="false" outlineLevel="0" collapsed="false">
      <c r="A1638" s="89"/>
      <c r="B1638" s="13" t="s">
        <v>4760</v>
      </c>
      <c r="C1638" s="89"/>
      <c r="D1638" s="89"/>
      <c r="F1638" s="88"/>
      <c r="G1638" s="13" t="s">
        <v>3129</v>
      </c>
      <c r="H1638" s="88"/>
      <c r="J1638" s="13" t="n">
        <v>40</v>
      </c>
      <c r="K1638" s="13" t="s">
        <v>332</v>
      </c>
    </row>
    <row r="1639" customFormat="false" ht="13.5" hidden="false" customHeight="false" outlineLevel="0" collapsed="false">
      <c r="A1639" s="89"/>
      <c r="B1639" s="13" t="s">
        <v>4761</v>
      </c>
      <c r="C1639" s="89"/>
      <c r="D1639" s="89"/>
      <c r="F1639" s="88"/>
      <c r="G1639" s="13" t="s">
        <v>3129</v>
      </c>
      <c r="H1639" s="88"/>
      <c r="J1639" s="13" t="n">
        <v>40</v>
      </c>
      <c r="K1639" s="13" t="s">
        <v>332</v>
      </c>
    </row>
    <row r="1640" customFormat="false" ht="13.5" hidden="false" customHeight="false" outlineLevel="0" collapsed="false">
      <c r="A1640" s="89"/>
      <c r="B1640" s="13" t="s">
        <v>4762</v>
      </c>
      <c r="C1640" s="89"/>
      <c r="D1640" s="89"/>
      <c r="F1640" s="88"/>
      <c r="G1640" s="13" t="s">
        <v>3129</v>
      </c>
      <c r="H1640" s="88"/>
      <c r="J1640" s="13" t="n">
        <v>40</v>
      </c>
      <c r="K1640" s="13" t="s">
        <v>332</v>
      </c>
    </row>
    <row r="1641" customFormat="false" ht="13.5" hidden="false" customHeight="false" outlineLevel="0" collapsed="false">
      <c r="A1641" s="89"/>
      <c r="B1641" s="13" t="s">
        <v>4763</v>
      </c>
      <c r="C1641" s="89"/>
      <c r="D1641" s="89"/>
      <c r="F1641" s="88"/>
      <c r="G1641" s="13" t="s">
        <v>3129</v>
      </c>
      <c r="H1641" s="88"/>
      <c r="J1641" s="13" t="n">
        <v>40</v>
      </c>
      <c r="K1641" s="13" t="s">
        <v>195</v>
      </c>
    </row>
    <row r="1642" customFormat="false" ht="13.5" hidden="false" customHeight="false" outlineLevel="0" collapsed="false">
      <c r="A1642" s="89"/>
      <c r="B1642" s="13" t="s">
        <v>4764</v>
      </c>
      <c r="C1642" s="89"/>
      <c r="D1642" s="89"/>
      <c r="F1642" s="88"/>
      <c r="G1642" s="13" t="s">
        <v>3129</v>
      </c>
      <c r="H1642" s="88"/>
      <c r="J1642" s="13" t="n">
        <v>40</v>
      </c>
      <c r="K1642" s="13" t="s">
        <v>3133</v>
      </c>
    </row>
    <row r="1643" customFormat="false" ht="13.5" hidden="false" customHeight="false" outlineLevel="0" collapsed="false">
      <c r="A1643" s="89"/>
      <c r="B1643" s="13" t="s">
        <v>4765</v>
      </c>
      <c r="C1643" s="89"/>
      <c r="D1643" s="89"/>
      <c r="F1643" s="88"/>
      <c r="G1643" s="13" t="s">
        <v>3129</v>
      </c>
      <c r="H1643" s="88"/>
      <c r="J1643" s="13" t="n">
        <v>40</v>
      </c>
      <c r="K1643" s="13" t="s">
        <v>197</v>
      </c>
    </row>
    <row r="1644" customFormat="false" ht="13.5" hidden="false" customHeight="false" outlineLevel="0" collapsed="false">
      <c r="A1644" s="89"/>
      <c r="B1644" s="13" t="s">
        <v>4766</v>
      </c>
      <c r="C1644" s="89"/>
      <c r="D1644" s="89"/>
      <c r="F1644" s="88"/>
      <c r="G1644" s="13" t="s">
        <v>3129</v>
      </c>
      <c r="H1644" s="88"/>
      <c r="J1644" s="13" t="n">
        <v>40</v>
      </c>
      <c r="K1644" s="13" t="s">
        <v>197</v>
      </c>
    </row>
    <row r="1645" customFormat="false" ht="13.5" hidden="false" customHeight="false" outlineLevel="0" collapsed="false">
      <c r="A1645" s="89"/>
      <c r="B1645" s="13" t="s">
        <v>4767</v>
      </c>
      <c r="C1645" s="89"/>
      <c r="D1645" s="89"/>
      <c r="F1645" s="88"/>
      <c r="G1645" s="13" t="s">
        <v>3129</v>
      </c>
      <c r="H1645" s="88"/>
      <c r="J1645" s="13" t="n">
        <v>40</v>
      </c>
      <c r="K1645" s="13" t="s">
        <v>332</v>
      </c>
    </row>
    <row r="1646" customFormat="false" ht="13.5" hidden="false" customHeight="false" outlineLevel="0" collapsed="false">
      <c r="A1646" s="89"/>
      <c r="B1646" s="13" t="s">
        <v>4768</v>
      </c>
      <c r="C1646" s="89"/>
      <c r="D1646" s="89"/>
      <c r="F1646" s="88"/>
      <c r="G1646" s="13" t="s">
        <v>3129</v>
      </c>
      <c r="H1646" s="88"/>
      <c r="J1646" s="13" t="n">
        <v>40</v>
      </c>
      <c r="K1646" s="13" t="s">
        <v>197</v>
      </c>
    </row>
    <row r="1647" customFormat="false" ht="13.5" hidden="false" customHeight="false" outlineLevel="0" collapsed="false">
      <c r="A1647" s="89"/>
      <c r="B1647" s="13" t="s">
        <v>4769</v>
      </c>
      <c r="C1647" s="89"/>
      <c r="D1647" s="89"/>
      <c r="F1647" s="88"/>
      <c r="G1647" s="13" t="s">
        <v>3129</v>
      </c>
      <c r="H1647" s="88"/>
      <c r="J1647" s="13" t="n">
        <v>40</v>
      </c>
      <c r="K1647" s="13" t="s">
        <v>3133</v>
      </c>
    </row>
    <row r="1648" customFormat="false" ht="13.5" hidden="false" customHeight="false" outlineLevel="0" collapsed="false">
      <c r="A1648" s="89"/>
      <c r="B1648" s="13" t="s">
        <v>4770</v>
      </c>
      <c r="C1648" s="89"/>
      <c r="D1648" s="89"/>
      <c r="F1648" s="88"/>
      <c r="G1648" s="13" t="s">
        <v>3129</v>
      </c>
      <c r="H1648" s="88"/>
      <c r="J1648" s="13" t="n">
        <v>40</v>
      </c>
      <c r="K1648" s="13" t="s">
        <v>332</v>
      </c>
    </row>
    <row r="1649" customFormat="false" ht="13.5" hidden="false" customHeight="false" outlineLevel="0" collapsed="false">
      <c r="A1649" s="89"/>
      <c r="B1649" s="13" t="s">
        <v>4771</v>
      </c>
      <c r="C1649" s="89"/>
      <c r="D1649" s="89"/>
      <c r="F1649" s="88"/>
      <c r="G1649" s="13" t="s">
        <v>3129</v>
      </c>
      <c r="H1649" s="88"/>
      <c r="J1649" s="13" t="n">
        <v>40</v>
      </c>
      <c r="K1649" s="13" t="s">
        <v>332</v>
      </c>
    </row>
    <row r="1650" customFormat="false" ht="13.5" hidden="false" customHeight="false" outlineLevel="0" collapsed="false">
      <c r="A1650" s="89"/>
      <c r="B1650" s="13" t="s">
        <v>4772</v>
      </c>
      <c r="C1650" s="89"/>
      <c r="D1650" s="89"/>
      <c r="F1650" s="88"/>
      <c r="G1650" s="13" t="s">
        <v>3129</v>
      </c>
      <c r="H1650" s="88"/>
      <c r="J1650" s="13" t="n">
        <v>40</v>
      </c>
      <c r="K1650" s="13" t="s">
        <v>197</v>
      </c>
    </row>
    <row r="1651" customFormat="false" ht="13.5" hidden="false" customHeight="false" outlineLevel="0" collapsed="false">
      <c r="A1651" s="89"/>
      <c r="B1651" s="13" t="s">
        <v>4773</v>
      </c>
      <c r="C1651" s="89"/>
      <c r="D1651" s="89"/>
      <c r="F1651" s="88"/>
      <c r="G1651" s="13" t="s">
        <v>3129</v>
      </c>
      <c r="H1651" s="88"/>
      <c r="J1651" s="13" t="n">
        <v>40</v>
      </c>
      <c r="K1651" s="13" t="s">
        <v>197</v>
      </c>
    </row>
    <row r="1652" customFormat="false" ht="13.5" hidden="false" customHeight="false" outlineLevel="0" collapsed="false">
      <c r="A1652" s="89"/>
      <c r="B1652" s="13" t="s">
        <v>4774</v>
      </c>
      <c r="C1652" s="89"/>
      <c r="D1652" s="89"/>
      <c r="F1652" s="88"/>
      <c r="G1652" s="13" t="s">
        <v>3129</v>
      </c>
      <c r="H1652" s="88"/>
      <c r="J1652" s="13" t="n">
        <v>40</v>
      </c>
      <c r="K1652" s="13" t="s">
        <v>332</v>
      </c>
    </row>
    <row r="1653" customFormat="false" ht="13.5" hidden="false" customHeight="false" outlineLevel="0" collapsed="false">
      <c r="A1653" s="89"/>
      <c r="B1653" s="13" t="s">
        <v>1514</v>
      </c>
      <c r="C1653" s="89"/>
      <c r="D1653" s="89"/>
      <c r="F1653" s="88"/>
      <c r="G1653" s="13" t="s">
        <v>3129</v>
      </c>
      <c r="H1653" s="88"/>
      <c r="J1653" s="13" t="n">
        <v>40</v>
      </c>
      <c r="K1653" s="13" t="s">
        <v>190</v>
      </c>
    </row>
    <row r="1654" customFormat="false" ht="13.5" hidden="false" customHeight="false" outlineLevel="0" collapsed="false">
      <c r="A1654" s="89"/>
      <c r="B1654" s="13" t="s">
        <v>4775</v>
      </c>
      <c r="C1654" s="89"/>
      <c r="D1654" s="89"/>
      <c r="F1654" s="88"/>
      <c r="G1654" s="13" t="s">
        <v>3129</v>
      </c>
      <c r="H1654" s="88"/>
      <c r="J1654" s="13" t="n">
        <v>40</v>
      </c>
      <c r="K1654" s="13" t="s">
        <v>332</v>
      </c>
    </row>
    <row r="1655" customFormat="false" ht="13.5" hidden="false" customHeight="false" outlineLevel="0" collapsed="false">
      <c r="A1655" s="89"/>
      <c r="B1655" s="13" t="s">
        <v>4776</v>
      </c>
      <c r="C1655" s="89"/>
      <c r="D1655" s="89"/>
      <c r="F1655" s="88"/>
      <c r="G1655" s="13" t="s">
        <v>3129</v>
      </c>
      <c r="H1655" s="88"/>
      <c r="J1655" s="13" t="n">
        <v>40</v>
      </c>
      <c r="K1655" s="13" t="s">
        <v>332</v>
      </c>
    </row>
    <row r="1656" customFormat="false" ht="13.5" hidden="false" customHeight="false" outlineLevel="0" collapsed="false">
      <c r="A1656" s="89"/>
      <c r="B1656" s="13" t="s">
        <v>4777</v>
      </c>
      <c r="C1656" s="89"/>
      <c r="D1656" s="89"/>
      <c r="F1656" s="88"/>
      <c r="G1656" s="13" t="s">
        <v>3129</v>
      </c>
      <c r="H1656" s="88"/>
      <c r="J1656" s="13" t="n">
        <v>40</v>
      </c>
      <c r="K1656" s="13" t="s">
        <v>3133</v>
      </c>
    </row>
    <row r="1657" customFormat="false" ht="13.5" hidden="false" customHeight="false" outlineLevel="0" collapsed="false">
      <c r="A1657" s="89"/>
      <c r="B1657" s="13" t="s">
        <v>4778</v>
      </c>
      <c r="C1657" s="89"/>
      <c r="D1657" s="89"/>
      <c r="F1657" s="88"/>
      <c r="G1657" s="13" t="s">
        <v>3129</v>
      </c>
      <c r="H1657" s="88"/>
      <c r="J1657" s="13" t="n">
        <v>40</v>
      </c>
      <c r="K1657" s="13" t="s">
        <v>197</v>
      </c>
    </row>
    <row r="1658" customFormat="false" ht="13.5" hidden="false" customHeight="false" outlineLevel="0" collapsed="false">
      <c r="A1658" s="89"/>
      <c r="B1658" s="13" t="s">
        <v>4779</v>
      </c>
      <c r="C1658" s="89"/>
      <c r="D1658" s="89"/>
      <c r="F1658" s="88"/>
      <c r="G1658" s="13" t="s">
        <v>3129</v>
      </c>
      <c r="H1658" s="88"/>
      <c r="J1658" s="13" t="n">
        <v>40</v>
      </c>
      <c r="K1658" s="13" t="s">
        <v>195</v>
      </c>
    </row>
    <row r="1659" customFormat="false" ht="13.5" hidden="false" customHeight="false" outlineLevel="0" collapsed="false">
      <c r="A1659" s="89"/>
      <c r="B1659" s="13" t="s">
        <v>4780</v>
      </c>
      <c r="C1659" s="89"/>
      <c r="D1659" s="89"/>
      <c r="F1659" s="88"/>
      <c r="G1659" s="13" t="s">
        <v>3129</v>
      </c>
      <c r="H1659" s="88"/>
      <c r="J1659" s="13" t="n">
        <v>40</v>
      </c>
      <c r="K1659" s="13" t="s">
        <v>195</v>
      </c>
    </row>
    <row r="1660" customFormat="false" ht="13.5" hidden="false" customHeight="false" outlineLevel="0" collapsed="false">
      <c r="A1660" s="89"/>
      <c r="B1660" s="13" t="s">
        <v>4781</v>
      </c>
      <c r="C1660" s="89"/>
      <c r="D1660" s="89"/>
      <c r="F1660" s="88"/>
      <c r="G1660" s="13" t="s">
        <v>3129</v>
      </c>
      <c r="H1660" s="88"/>
      <c r="J1660" s="13" t="n">
        <v>40</v>
      </c>
      <c r="K1660" s="13" t="s">
        <v>190</v>
      </c>
    </row>
    <row r="1661" customFormat="false" ht="13.5" hidden="false" customHeight="false" outlineLevel="0" collapsed="false">
      <c r="A1661" s="89"/>
      <c r="B1661" s="13" t="s">
        <v>4782</v>
      </c>
      <c r="C1661" s="89"/>
      <c r="D1661" s="89"/>
      <c r="F1661" s="88"/>
      <c r="G1661" s="13" t="s">
        <v>3129</v>
      </c>
      <c r="H1661" s="88"/>
      <c r="J1661" s="13" t="n">
        <v>40</v>
      </c>
      <c r="K1661" s="13" t="s">
        <v>3133</v>
      </c>
    </row>
    <row r="1662" customFormat="false" ht="13.5" hidden="false" customHeight="false" outlineLevel="0" collapsed="false">
      <c r="A1662" s="89"/>
      <c r="B1662" s="13" t="s">
        <v>4783</v>
      </c>
      <c r="C1662" s="89"/>
      <c r="D1662" s="89"/>
      <c r="F1662" s="88"/>
      <c r="G1662" s="13" t="s">
        <v>3129</v>
      </c>
      <c r="H1662" s="88"/>
      <c r="J1662" s="13" t="n">
        <v>40</v>
      </c>
      <c r="K1662" s="13" t="s">
        <v>332</v>
      </c>
    </row>
    <row r="1663" customFormat="false" ht="13.5" hidden="false" customHeight="false" outlineLevel="0" collapsed="false">
      <c r="A1663" s="89"/>
      <c r="B1663" s="13" t="s">
        <v>4784</v>
      </c>
      <c r="C1663" s="89"/>
      <c r="D1663" s="89"/>
      <c r="F1663" s="88"/>
      <c r="G1663" s="13" t="s">
        <v>3129</v>
      </c>
      <c r="H1663" s="88"/>
      <c r="J1663" s="13" t="n">
        <v>40</v>
      </c>
      <c r="K1663" s="13" t="s">
        <v>197</v>
      </c>
    </row>
    <row r="1664" customFormat="false" ht="13.5" hidden="false" customHeight="false" outlineLevel="0" collapsed="false">
      <c r="A1664" s="89"/>
      <c r="B1664" s="13" t="s">
        <v>4785</v>
      </c>
      <c r="C1664" s="89"/>
      <c r="D1664" s="89"/>
      <c r="F1664" s="88"/>
      <c r="G1664" s="13" t="s">
        <v>3129</v>
      </c>
      <c r="H1664" s="88"/>
      <c r="J1664" s="13" t="n">
        <v>40</v>
      </c>
      <c r="K1664" s="13" t="s">
        <v>197</v>
      </c>
    </row>
    <row r="1665" customFormat="false" ht="13.5" hidden="false" customHeight="false" outlineLevel="0" collapsed="false">
      <c r="A1665" s="89"/>
      <c r="B1665" s="13" t="s">
        <v>4786</v>
      </c>
      <c r="C1665" s="89"/>
      <c r="D1665" s="89"/>
      <c r="F1665" s="88"/>
      <c r="G1665" s="13" t="s">
        <v>3129</v>
      </c>
      <c r="H1665" s="88"/>
      <c r="J1665" s="13" t="n">
        <v>40</v>
      </c>
      <c r="K1665" s="13" t="s">
        <v>197</v>
      </c>
    </row>
    <row r="1666" customFormat="false" ht="13.5" hidden="false" customHeight="false" outlineLevel="0" collapsed="false">
      <c r="A1666" s="89"/>
      <c r="B1666" s="13" t="s">
        <v>4787</v>
      </c>
      <c r="C1666" s="89"/>
      <c r="D1666" s="89"/>
      <c r="F1666" s="88"/>
      <c r="G1666" s="13" t="s">
        <v>3129</v>
      </c>
      <c r="H1666" s="88"/>
      <c r="J1666" s="13" t="n">
        <v>40</v>
      </c>
      <c r="K1666" s="13" t="s">
        <v>332</v>
      </c>
    </row>
    <row r="1667" customFormat="false" ht="13.5" hidden="false" customHeight="false" outlineLevel="0" collapsed="false">
      <c r="A1667" s="89"/>
      <c r="B1667" s="13" t="s">
        <v>4788</v>
      </c>
      <c r="C1667" s="89"/>
      <c r="D1667" s="89"/>
      <c r="F1667" s="88"/>
      <c r="G1667" s="13" t="s">
        <v>3129</v>
      </c>
      <c r="H1667" s="88"/>
      <c r="J1667" s="13" t="n">
        <v>40</v>
      </c>
      <c r="K1667" s="13" t="s">
        <v>195</v>
      </c>
    </row>
    <row r="1668" customFormat="false" ht="13.5" hidden="false" customHeight="false" outlineLevel="0" collapsed="false">
      <c r="A1668" s="89"/>
      <c r="B1668" s="13" t="s">
        <v>4789</v>
      </c>
      <c r="C1668" s="89"/>
      <c r="D1668" s="89"/>
      <c r="F1668" s="88"/>
      <c r="G1668" s="13" t="s">
        <v>3129</v>
      </c>
      <c r="H1668" s="88"/>
      <c r="J1668" s="13" t="n">
        <v>40</v>
      </c>
      <c r="K1668" s="13" t="s">
        <v>195</v>
      </c>
    </row>
    <row r="1669" customFormat="false" ht="13.5" hidden="false" customHeight="false" outlineLevel="0" collapsed="false">
      <c r="A1669" s="89"/>
      <c r="B1669" s="13" t="s">
        <v>4790</v>
      </c>
      <c r="C1669" s="89"/>
      <c r="D1669" s="89"/>
      <c r="F1669" s="88"/>
      <c r="G1669" s="13" t="s">
        <v>3129</v>
      </c>
      <c r="H1669" s="88"/>
      <c r="J1669" s="13" t="n">
        <v>40</v>
      </c>
      <c r="K1669" s="13" t="s">
        <v>197</v>
      </c>
    </row>
    <row r="1670" customFormat="false" ht="13.5" hidden="false" customHeight="false" outlineLevel="0" collapsed="false">
      <c r="A1670" s="89"/>
      <c r="B1670" s="13" t="s">
        <v>4791</v>
      </c>
      <c r="C1670" s="89"/>
      <c r="D1670" s="89"/>
      <c r="F1670" s="88"/>
      <c r="G1670" s="13" t="s">
        <v>3129</v>
      </c>
      <c r="H1670" s="88"/>
      <c r="J1670" s="13" t="n">
        <v>40</v>
      </c>
      <c r="K1670" s="13" t="s">
        <v>332</v>
      </c>
    </row>
    <row r="1671" customFormat="false" ht="13.5" hidden="false" customHeight="false" outlineLevel="0" collapsed="false">
      <c r="A1671" s="89"/>
      <c r="B1671" s="13" t="s">
        <v>4792</v>
      </c>
      <c r="C1671" s="89"/>
      <c r="D1671" s="89"/>
      <c r="F1671" s="88"/>
      <c r="G1671" s="13" t="s">
        <v>3129</v>
      </c>
      <c r="H1671" s="88"/>
      <c r="J1671" s="13" t="n">
        <v>40</v>
      </c>
      <c r="K1671" s="13" t="s">
        <v>332</v>
      </c>
    </row>
    <row r="1672" customFormat="false" ht="13.5" hidden="false" customHeight="false" outlineLevel="0" collapsed="false">
      <c r="A1672" s="89"/>
      <c r="B1672" s="13" t="s">
        <v>4793</v>
      </c>
      <c r="C1672" s="89"/>
      <c r="D1672" s="89"/>
      <c r="F1672" s="88"/>
      <c r="G1672" s="13" t="s">
        <v>3129</v>
      </c>
      <c r="H1672" s="88"/>
      <c r="J1672" s="13" t="n">
        <v>40</v>
      </c>
      <c r="K1672" s="13" t="s">
        <v>197</v>
      </c>
    </row>
    <row r="1673" customFormat="false" ht="13.5" hidden="false" customHeight="false" outlineLevel="0" collapsed="false">
      <c r="A1673" s="89"/>
      <c r="B1673" s="13" t="s">
        <v>4794</v>
      </c>
      <c r="C1673" s="89"/>
      <c r="D1673" s="89"/>
      <c r="F1673" s="88"/>
      <c r="G1673" s="13" t="s">
        <v>3129</v>
      </c>
      <c r="H1673" s="88"/>
      <c r="J1673" s="13" t="n">
        <v>40</v>
      </c>
      <c r="K1673" s="13" t="s">
        <v>197</v>
      </c>
    </row>
    <row r="1674" customFormat="false" ht="13.5" hidden="false" customHeight="false" outlineLevel="0" collapsed="false">
      <c r="A1674" s="89"/>
      <c r="B1674" s="13" t="s">
        <v>4795</v>
      </c>
      <c r="C1674" s="89"/>
      <c r="D1674" s="89"/>
      <c r="F1674" s="88"/>
      <c r="G1674" s="13" t="s">
        <v>3129</v>
      </c>
      <c r="H1674" s="88"/>
      <c r="J1674" s="13" t="n">
        <v>40</v>
      </c>
      <c r="K1674" s="13" t="s">
        <v>197</v>
      </c>
    </row>
    <row r="1675" customFormat="false" ht="13.5" hidden="false" customHeight="false" outlineLevel="0" collapsed="false">
      <c r="A1675" s="89"/>
      <c r="B1675" s="13" t="s">
        <v>4796</v>
      </c>
      <c r="C1675" s="89"/>
      <c r="D1675" s="89"/>
      <c r="F1675" s="88"/>
      <c r="G1675" s="13" t="s">
        <v>3129</v>
      </c>
      <c r="H1675" s="88"/>
      <c r="J1675" s="13" t="n">
        <v>40</v>
      </c>
      <c r="K1675" s="13" t="s">
        <v>197</v>
      </c>
    </row>
    <row r="1676" customFormat="false" ht="13.5" hidden="false" customHeight="false" outlineLevel="0" collapsed="false">
      <c r="A1676" s="89"/>
      <c r="B1676" s="13" t="s">
        <v>4797</v>
      </c>
      <c r="C1676" s="89"/>
      <c r="D1676" s="89"/>
      <c r="F1676" s="88"/>
      <c r="G1676" s="13" t="s">
        <v>3129</v>
      </c>
      <c r="H1676" s="88"/>
      <c r="J1676" s="13" t="n">
        <v>40</v>
      </c>
      <c r="K1676" s="13" t="s">
        <v>332</v>
      </c>
    </row>
    <row r="1677" customFormat="false" ht="13.5" hidden="false" customHeight="false" outlineLevel="0" collapsed="false">
      <c r="A1677" s="89"/>
      <c r="B1677" s="13" t="s">
        <v>4798</v>
      </c>
      <c r="C1677" s="89"/>
      <c r="D1677" s="89"/>
      <c r="F1677" s="88"/>
      <c r="G1677" s="13" t="s">
        <v>3129</v>
      </c>
      <c r="H1677" s="88"/>
      <c r="J1677" s="13" t="n">
        <v>40</v>
      </c>
      <c r="K1677" s="13" t="s">
        <v>3133</v>
      </c>
    </row>
    <row r="1678" customFormat="false" ht="13.5" hidden="false" customHeight="false" outlineLevel="0" collapsed="false">
      <c r="A1678" s="89"/>
      <c r="B1678" s="13" t="s">
        <v>4799</v>
      </c>
      <c r="C1678" s="89"/>
      <c r="D1678" s="89"/>
      <c r="F1678" s="88"/>
      <c r="G1678" s="13" t="s">
        <v>3129</v>
      </c>
      <c r="H1678" s="88"/>
      <c r="J1678" s="13" t="n">
        <v>40</v>
      </c>
      <c r="K1678" s="13" t="s">
        <v>332</v>
      </c>
    </row>
    <row r="1679" customFormat="false" ht="13.5" hidden="false" customHeight="false" outlineLevel="0" collapsed="false">
      <c r="A1679" s="89"/>
      <c r="B1679" s="13" t="s">
        <v>4800</v>
      </c>
      <c r="C1679" s="89"/>
      <c r="D1679" s="89"/>
      <c r="F1679" s="88"/>
      <c r="G1679" s="13" t="s">
        <v>3129</v>
      </c>
      <c r="H1679" s="88"/>
      <c r="J1679" s="13" t="n">
        <v>40</v>
      </c>
      <c r="K1679" s="13" t="s">
        <v>3133</v>
      </c>
    </row>
    <row r="1680" customFormat="false" ht="13.5" hidden="false" customHeight="false" outlineLevel="0" collapsed="false">
      <c r="A1680" s="89"/>
      <c r="B1680" s="13" t="s">
        <v>4801</v>
      </c>
      <c r="C1680" s="89"/>
      <c r="D1680" s="89"/>
      <c r="F1680" s="88"/>
      <c r="G1680" s="13" t="s">
        <v>3129</v>
      </c>
      <c r="H1680" s="88"/>
      <c r="J1680" s="13" t="n">
        <v>40</v>
      </c>
      <c r="K1680" s="13" t="s">
        <v>195</v>
      </c>
    </row>
    <row r="1681" customFormat="false" ht="13.5" hidden="false" customHeight="false" outlineLevel="0" collapsed="false">
      <c r="A1681" s="89"/>
      <c r="B1681" s="13" t="s">
        <v>4802</v>
      </c>
      <c r="C1681" s="89"/>
      <c r="D1681" s="89"/>
      <c r="F1681" s="88"/>
      <c r="G1681" s="13" t="s">
        <v>3129</v>
      </c>
      <c r="H1681" s="88"/>
      <c r="J1681" s="13" t="n">
        <v>40</v>
      </c>
      <c r="K1681" s="13" t="s">
        <v>197</v>
      </c>
    </row>
    <row r="1682" customFormat="false" ht="13.5" hidden="false" customHeight="false" outlineLevel="0" collapsed="false">
      <c r="A1682" s="89"/>
      <c r="B1682" s="13" t="s">
        <v>4803</v>
      </c>
      <c r="C1682" s="89"/>
      <c r="D1682" s="89"/>
      <c r="F1682" s="88"/>
      <c r="G1682" s="13" t="s">
        <v>3129</v>
      </c>
      <c r="H1682" s="88"/>
      <c r="J1682" s="13" t="n">
        <v>40</v>
      </c>
      <c r="K1682" s="13" t="s">
        <v>197</v>
      </c>
    </row>
    <row r="1683" customFormat="false" ht="13.5" hidden="false" customHeight="false" outlineLevel="0" collapsed="false">
      <c r="A1683" s="89"/>
      <c r="B1683" s="13" t="s">
        <v>4804</v>
      </c>
      <c r="C1683" s="89"/>
      <c r="D1683" s="89"/>
      <c r="F1683" s="88"/>
      <c r="G1683" s="13" t="s">
        <v>3129</v>
      </c>
      <c r="H1683" s="88"/>
      <c r="J1683" s="13" t="n">
        <v>40</v>
      </c>
      <c r="K1683" s="13" t="s">
        <v>332</v>
      </c>
    </row>
    <row r="1684" customFormat="false" ht="13.5" hidden="false" customHeight="false" outlineLevel="0" collapsed="false">
      <c r="A1684" s="89"/>
      <c r="B1684" s="13" t="s">
        <v>4805</v>
      </c>
      <c r="C1684" s="89"/>
      <c r="D1684" s="89"/>
      <c r="F1684" s="88"/>
      <c r="G1684" s="13" t="s">
        <v>3129</v>
      </c>
      <c r="H1684" s="88"/>
      <c r="J1684" s="13" t="n">
        <v>40</v>
      </c>
      <c r="K1684" s="13" t="s">
        <v>332</v>
      </c>
    </row>
    <row r="1685" customFormat="false" ht="13.5" hidden="false" customHeight="false" outlineLevel="0" collapsed="false">
      <c r="A1685" s="89"/>
      <c r="B1685" s="13" t="s">
        <v>4806</v>
      </c>
      <c r="C1685" s="89"/>
      <c r="D1685" s="89"/>
      <c r="F1685" s="88"/>
      <c r="G1685" s="13" t="s">
        <v>3129</v>
      </c>
      <c r="H1685" s="88"/>
      <c r="J1685" s="13" t="n">
        <v>24</v>
      </c>
      <c r="K1685" s="13" t="s">
        <v>332</v>
      </c>
    </row>
    <row r="1686" customFormat="false" ht="13.5" hidden="false" customHeight="false" outlineLevel="0" collapsed="false">
      <c r="A1686" s="89"/>
      <c r="B1686" s="13" t="s">
        <v>4807</v>
      </c>
      <c r="C1686" s="89"/>
      <c r="D1686" s="89"/>
      <c r="F1686" s="88"/>
      <c r="G1686" s="13" t="s">
        <v>3129</v>
      </c>
      <c r="H1686" s="88"/>
      <c r="J1686" s="13" t="n">
        <v>40</v>
      </c>
      <c r="K1686" s="13" t="s">
        <v>197</v>
      </c>
    </row>
    <row r="1687" customFormat="false" ht="13.5" hidden="false" customHeight="false" outlineLevel="0" collapsed="false">
      <c r="A1687" s="89"/>
      <c r="B1687" s="13" t="s">
        <v>4808</v>
      </c>
      <c r="C1687" s="89"/>
      <c r="D1687" s="89"/>
      <c r="F1687" s="88"/>
      <c r="G1687" s="13" t="s">
        <v>3129</v>
      </c>
      <c r="H1687" s="88"/>
      <c r="J1687" s="13" t="n">
        <v>40</v>
      </c>
      <c r="K1687" s="13" t="s">
        <v>197</v>
      </c>
    </row>
    <row r="1688" customFormat="false" ht="13.5" hidden="false" customHeight="false" outlineLevel="0" collapsed="false">
      <c r="A1688" s="89"/>
      <c r="B1688" s="13" t="s">
        <v>4809</v>
      </c>
      <c r="C1688" s="89"/>
      <c r="D1688" s="89"/>
      <c r="F1688" s="88"/>
      <c r="G1688" s="13" t="s">
        <v>3129</v>
      </c>
      <c r="H1688" s="88"/>
      <c r="J1688" s="13" t="n">
        <v>40</v>
      </c>
      <c r="K1688" s="13" t="s">
        <v>195</v>
      </c>
    </row>
    <row r="1689" customFormat="false" ht="13.5" hidden="false" customHeight="false" outlineLevel="0" collapsed="false">
      <c r="A1689" s="89"/>
      <c r="B1689" s="13" t="s">
        <v>4810</v>
      </c>
      <c r="C1689" s="89"/>
      <c r="D1689" s="89"/>
      <c r="F1689" s="88"/>
      <c r="G1689" s="13" t="s">
        <v>3129</v>
      </c>
      <c r="H1689" s="88"/>
      <c r="J1689" s="13" t="n">
        <v>40</v>
      </c>
      <c r="K1689" s="13" t="s">
        <v>332</v>
      </c>
    </row>
    <row r="1690" customFormat="false" ht="13.5" hidden="false" customHeight="false" outlineLevel="0" collapsed="false">
      <c r="A1690" s="89"/>
      <c r="B1690" s="13" t="s">
        <v>4811</v>
      </c>
      <c r="C1690" s="89"/>
      <c r="D1690" s="89"/>
      <c r="F1690" s="88"/>
      <c r="G1690" s="13" t="s">
        <v>3280</v>
      </c>
      <c r="H1690" s="88"/>
      <c r="J1690" s="13" t="n">
        <v>40</v>
      </c>
      <c r="K1690" s="13" t="s">
        <v>332</v>
      </c>
    </row>
    <row r="1691" customFormat="false" ht="13.5" hidden="false" customHeight="false" outlineLevel="0" collapsed="false">
      <c r="A1691" s="89"/>
      <c r="B1691" s="13" t="s">
        <v>4812</v>
      </c>
      <c r="C1691" s="89"/>
      <c r="D1691" s="89"/>
      <c r="F1691" s="88"/>
      <c r="G1691" s="13" t="s">
        <v>3129</v>
      </c>
      <c r="H1691" s="88"/>
      <c r="J1691" s="13" t="n">
        <v>40</v>
      </c>
      <c r="K1691" s="13" t="s">
        <v>197</v>
      </c>
    </row>
    <row r="1692" customFormat="false" ht="13.5" hidden="false" customHeight="false" outlineLevel="0" collapsed="false">
      <c r="A1692" s="89"/>
      <c r="B1692" s="13" t="s">
        <v>4813</v>
      </c>
      <c r="C1692" s="89"/>
      <c r="D1692" s="89"/>
      <c r="F1692" s="88"/>
      <c r="G1692" s="13" t="s">
        <v>3129</v>
      </c>
      <c r="H1692" s="88"/>
      <c r="J1692" s="13" t="n">
        <v>40</v>
      </c>
      <c r="K1692" s="13" t="s">
        <v>197</v>
      </c>
    </row>
    <row r="1693" customFormat="false" ht="13.5" hidden="false" customHeight="false" outlineLevel="0" collapsed="false">
      <c r="A1693" s="89"/>
      <c r="B1693" s="13" t="s">
        <v>4814</v>
      </c>
      <c r="C1693" s="89"/>
      <c r="D1693" s="89"/>
      <c r="F1693" s="88"/>
      <c r="G1693" s="13" t="s">
        <v>3129</v>
      </c>
      <c r="H1693" s="88"/>
      <c r="J1693" s="13" t="n">
        <v>40</v>
      </c>
      <c r="K1693" s="13" t="s">
        <v>332</v>
      </c>
    </row>
    <row r="1694" customFormat="false" ht="13.5" hidden="false" customHeight="false" outlineLevel="0" collapsed="false">
      <c r="A1694" s="89"/>
      <c r="B1694" s="13" t="s">
        <v>4815</v>
      </c>
      <c r="C1694" s="89"/>
      <c r="D1694" s="89"/>
      <c r="F1694" s="88"/>
      <c r="G1694" s="13" t="s">
        <v>3129</v>
      </c>
      <c r="H1694" s="88"/>
      <c r="J1694" s="13" t="n">
        <v>40</v>
      </c>
      <c r="K1694" s="13" t="s">
        <v>195</v>
      </c>
    </row>
    <row r="1695" customFormat="false" ht="13.5" hidden="false" customHeight="false" outlineLevel="0" collapsed="false">
      <c r="A1695" s="89"/>
      <c r="B1695" s="13" t="s">
        <v>4816</v>
      </c>
      <c r="C1695" s="89"/>
      <c r="D1695" s="89"/>
      <c r="F1695" s="88"/>
      <c r="G1695" s="13" t="s">
        <v>3129</v>
      </c>
      <c r="H1695" s="88"/>
      <c r="J1695" s="13" t="n">
        <v>40</v>
      </c>
      <c r="K1695" s="13" t="s">
        <v>195</v>
      </c>
    </row>
    <row r="1696" customFormat="false" ht="13.5" hidden="false" customHeight="false" outlineLevel="0" collapsed="false">
      <c r="A1696" s="89"/>
      <c r="B1696" s="13" t="s">
        <v>4817</v>
      </c>
      <c r="C1696" s="89"/>
      <c r="D1696" s="89"/>
      <c r="F1696" s="88"/>
      <c r="G1696" s="13" t="s">
        <v>3129</v>
      </c>
      <c r="H1696" s="88"/>
      <c r="J1696" s="13" t="n">
        <v>40</v>
      </c>
      <c r="K1696" s="13" t="s">
        <v>195</v>
      </c>
    </row>
    <row r="1697" customFormat="false" ht="13.5" hidden="false" customHeight="false" outlineLevel="0" collapsed="false">
      <c r="A1697" s="89"/>
      <c r="B1697" s="13" t="s">
        <v>4818</v>
      </c>
      <c r="C1697" s="89"/>
      <c r="D1697" s="89"/>
      <c r="F1697" s="88"/>
      <c r="G1697" s="13" t="s">
        <v>3129</v>
      </c>
      <c r="H1697" s="88"/>
      <c r="J1697" s="13" t="n">
        <v>40</v>
      </c>
      <c r="K1697" s="13" t="s">
        <v>197</v>
      </c>
    </row>
    <row r="1698" customFormat="false" ht="13.5" hidden="false" customHeight="false" outlineLevel="0" collapsed="false">
      <c r="A1698" s="89"/>
      <c r="B1698" s="13" t="s">
        <v>4819</v>
      </c>
      <c r="C1698" s="89"/>
      <c r="D1698" s="89"/>
      <c r="F1698" s="88"/>
      <c r="G1698" s="13" t="s">
        <v>3129</v>
      </c>
      <c r="H1698" s="88"/>
      <c r="J1698" s="13" t="n">
        <v>40</v>
      </c>
      <c r="K1698" s="13" t="s">
        <v>3133</v>
      </c>
    </row>
    <row r="1699" customFormat="false" ht="13.5" hidden="false" customHeight="false" outlineLevel="0" collapsed="false">
      <c r="A1699" s="89"/>
      <c r="B1699" s="13" t="s">
        <v>4820</v>
      </c>
      <c r="C1699" s="89"/>
      <c r="D1699" s="89"/>
      <c r="F1699" s="88"/>
      <c r="G1699" s="13" t="s">
        <v>3129</v>
      </c>
      <c r="H1699" s="88"/>
      <c r="J1699" s="13" t="n">
        <v>40</v>
      </c>
      <c r="K1699" s="13" t="s">
        <v>332</v>
      </c>
    </row>
    <row r="1700" customFormat="false" ht="13.5" hidden="false" customHeight="false" outlineLevel="0" collapsed="false">
      <c r="A1700" s="89"/>
      <c r="B1700" s="13" t="s">
        <v>4821</v>
      </c>
      <c r="C1700" s="89"/>
      <c r="D1700" s="89"/>
      <c r="F1700" s="88"/>
      <c r="G1700" s="13" t="s">
        <v>3129</v>
      </c>
      <c r="H1700" s="88"/>
      <c r="J1700" s="13" t="n">
        <v>40</v>
      </c>
      <c r="K1700" s="13" t="s">
        <v>3133</v>
      </c>
    </row>
    <row r="1701" customFormat="false" ht="13.5" hidden="false" customHeight="false" outlineLevel="0" collapsed="false">
      <c r="A1701" s="89"/>
      <c r="B1701" s="13" t="s">
        <v>4822</v>
      </c>
      <c r="C1701" s="89"/>
      <c r="D1701" s="89"/>
      <c r="F1701" s="88"/>
      <c r="G1701" s="13" t="s">
        <v>3129</v>
      </c>
      <c r="H1701" s="88"/>
      <c r="J1701" s="13" t="n">
        <v>40</v>
      </c>
      <c r="K1701" s="13" t="s">
        <v>197</v>
      </c>
    </row>
    <row r="1702" customFormat="false" ht="13.5" hidden="false" customHeight="false" outlineLevel="0" collapsed="false">
      <c r="A1702" s="89"/>
      <c r="B1702" s="13" t="s">
        <v>4823</v>
      </c>
      <c r="C1702" s="89"/>
      <c r="D1702" s="89"/>
      <c r="F1702" s="88"/>
      <c r="G1702" s="13" t="s">
        <v>3129</v>
      </c>
      <c r="H1702" s="88"/>
      <c r="J1702" s="13" t="n">
        <v>40</v>
      </c>
      <c r="K1702" s="13" t="s">
        <v>190</v>
      </c>
    </row>
    <row r="1703" customFormat="false" ht="13.5" hidden="false" customHeight="false" outlineLevel="0" collapsed="false">
      <c r="A1703" s="89"/>
      <c r="B1703" s="13" t="s">
        <v>4824</v>
      </c>
      <c r="C1703" s="89"/>
      <c r="D1703" s="89"/>
      <c r="F1703" s="88"/>
      <c r="G1703" s="13" t="s">
        <v>3129</v>
      </c>
      <c r="H1703" s="88"/>
      <c r="J1703" s="13" t="n">
        <v>40</v>
      </c>
      <c r="K1703" s="13" t="s">
        <v>195</v>
      </c>
    </row>
    <row r="1704" customFormat="false" ht="13.5" hidden="false" customHeight="false" outlineLevel="0" collapsed="false">
      <c r="A1704" s="89"/>
      <c r="B1704" s="13" t="s">
        <v>4825</v>
      </c>
      <c r="C1704" s="89"/>
      <c r="D1704" s="89"/>
      <c r="F1704" s="88"/>
      <c r="G1704" s="13" t="s">
        <v>3129</v>
      </c>
      <c r="H1704" s="88"/>
      <c r="J1704" s="13" t="n">
        <v>40</v>
      </c>
      <c r="K1704" s="13" t="s">
        <v>197</v>
      </c>
    </row>
    <row r="1705" customFormat="false" ht="13.5" hidden="false" customHeight="false" outlineLevel="0" collapsed="false">
      <c r="A1705" s="89"/>
      <c r="B1705" s="13" t="s">
        <v>4826</v>
      </c>
      <c r="C1705" s="89"/>
      <c r="D1705" s="89"/>
      <c r="F1705" s="88"/>
      <c r="G1705" s="13" t="s">
        <v>3129</v>
      </c>
      <c r="H1705" s="88"/>
      <c r="J1705" s="13" t="n">
        <v>40</v>
      </c>
      <c r="K1705" s="13" t="s">
        <v>197</v>
      </c>
    </row>
    <row r="1706" customFormat="false" ht="13.5" hidden="false" customHeight="false" outlineLevel="0" collapsed="false">
      <c r="A1706" s="89"/>
      <c r="B1706" s="13" t="s">
        <v>4827</v>
      </c>
      <c r="C1706" s="89"/>
      <c r="D1706" s="89"/>
      <c r="F1706" s="88"/>
      <c r="G1706" s="13" t="s">
        <v>3129</v>
      </c>
      <c r="H1706" s="88"/>
      <c r="J1706" s="13" t="n">
        <v>40</v>
      </c>
      <c r="K1706" s="13" t="s">
        <v>197</v>
      </c>
    </row>
    <row r="1707" customFormat="false" ht="13.5" hidden="false" customHeight="false" outlineLevel="0" collapsed="false">
      <c r="A1707" s="89"/>
      <c r="B1707" s="13" t="s">
        <v>4828</v>
      </c>
      <c r="C1707" s="89"/>
      <c r="D1707" s="89"/>
      <c r="F1707" s="88"/>
      <c r="G1707" s="13" t="s">
        <v>3129</v>
      </c>
      <c r="H1707" s="88"/>
      <c r="J1707" s="13" t="n">
        <v>40</v>
      </c>
      <c r="K1707" s="13" t="s">
        <v>195</v>
      </c>
    </row>
    <row r="1708" customFormat="false" ht="13.5" hidden="false" customHeight="false" outlineLevel="0" collapsed="false">
      <c r="A1708" s="89"/>
      <c r="B1708" s="13" t="s">
        <v>4829</v>
      </c>
      <c r="C1708" s="89"/>
      <c r="D1708" s="89"/>
      <c r="F1708" s="88"/>
      <c r="G1708" s="13" t="s">
        <v>3129</v>
      </c>
      <c r="H1708" s="88"/>
      <c r="J1708" s="13" t="n">
        <v>40</v>
      </c>
      <c r="K1708" s="13" t="s">
        <v>195</v>
      </c>
    </row>
    <row r="1709" customFormat="false" ht="13.5" hidden="false" customHeight="false" outlineLevel="0" collapsed="false">
      <c r="A1709" s="89"/>
      <c r="B1709" s="13" t="s">
        <v>4830</v>
      </c>
      <c r="C1709" s="89"/>
      <c r="D1709" s="89"/>
      <c r="F1709" s="88"/>
      <c r="G1709" s="13" t="s">
        <v>3129</v>
      </c>
      <c r="H1709" s="88"/>
      <c r="J1709" s="13" t="n">
        <v>40</v>
      </c>
      <c r="K1709" s="13" t="s">
        <v>332</v>
      </c>
    </row>
    <row r="1710" customFormat="false" ht="13.5" hidden="false" customHeight="false" outlineLevel="0" collapsed="false">
      <c r="A1710" s="89"/>
      <c r="B1710" s="13" t="s">
        <v>4831</v>
      </c>
      <c r="C1710" s="89"/>
      <c r="D1710" s="89"/>
      <c r="F1710" s="88"/>
      <c r="G1710" s="13" t="s">
        <v>3129</v>
      </c>
      <c r="H1710" s="88"/>
      <c r="J1710" s="13" t="n">
        <v>40</v>
      </c>
      <c r="K1710" s="13" t="s">
        <v>3133</v>
      </c>
    </row>
    <row r="1711" customFormat="false" ht="13.5" hidden="false" customHeight="false" outlineLevel="0" collapsed="false">
      <c r="A1711" s="89"/>
      <c r="B1711" s="13" t="s">
        <v>4832</v>
      </c>
      <c r="C1711" s="89"/>
      <c r="D1711" s="89"/>
      <c r="F1711" s="88"/>
      <c r="G1711" s="13" t="s">
        <v>3129</v>
      </c>
      <c r="H1711" s="88"/>
      <c r="J1711" s="13" t="n">
        <v>40</v>
      </c>
      <c r="K1711" s="13" t="s">
        <v>332</v>
      </c>
    </row>
    <row r="1712" customFormat="false" ht="13.5" hidden="false" customHeight="false" outlineLevel="0" collapsed="false">
      <c r="A1712" s="89"/>
      <c r="B1712" s="13" t="s">
        <v>4833</v>
      </c>
      <c r="C1712" s="89"/>
      <c r="D1712" s="89"/>
      <c r="F1712" s="88"/>
      <c r="G1712" s="13" t="s">
        <v>3129</v>
      </c>
      <c r="H1712" s="88"/>
      <c r="J1712" s="13" t="n">
        <v>40</v>
      </c>
      <c r="K1712" s="13" t="s">
        <v>197</v>
      </c>
    </row>
    <row r="1713" customFormat="false" ht="13.5" hidden="false" customHeight="false" outlineLevel="0" collapsed="false">
      <c r="A1713" s="89"/>
      <c r="B1713" s="13" t="s">
        <v>4834</v>
      </c>
      <c r="C1713" s="89"/>
      <c r="D1713" s="89"/>
      <c r="F1713" s="88"/>
      <c r="G1713" s="13" t="s">
        <v>3129</v>
      </c>
      <c r="H1713" s="88"/>
      <c r="J1713" s="13" t="n">
        <v>40</v>
      </c>
      <c r="K1713" s="13" t="s">
        <v>332</v>
      </c>
    </row>
    <row r="1714" customFormat="false" ht="13.5" hidden="false" customHeight="false" outlineLevel="0" collapsed="false">
      <c r="A1714" s="89"/>
      <c r="B1714" s="13" t="s">
        <v>4835</v>
      </c>
      <c r="C1714" s="89"/>
      <c r="D1714" s="89"/>
      <c r="F1714" s="88"/>
      <c r="G1714" s="13" t="s">
        <v>3129</v>
      </c>
      <c r="H1714" s="88"/>
      <c r="J1714" s="13" t="n">
        <v>40</v>
      </c>
      <c r="K1714" s="13" t="s">
        <v>199</v>
      </c>
    </row>
    <row r="1715" customFormat="false" ht="13.5" hidden="false" customHeight="false" outlineLevel="0" collapsed="false">
      <c r="A1715" s="89"/>
      <c r="B1715" s="13" t="s">
        <v>4836</v>
      </c>
      <c r="C1715" s="89"/>
      <c r="D1715" s="89"/>
      <c r="F1715" s="88"/>
      <c r="G1715" s="13" t="s">
        <v>3129</v>
      </c>
      <c r="H1715" s="88"/>
      <c r="J1715" s="13" t="n">
        <v>40</v>
      </c>
      <c r="K1715" s="13" t="s">
        <v>197</v>
      </c>
    </row>
    <row r="1716" customFormat="false" ht="13.5" hidden="false" customHeight="false" outlineLevel="0" collapsed="false">
      <c r="A1716" s="89"/>
      <c r="B1716" s="13" t="s">
        <v>4837</v>
      </c>
      <c r="C1716" s="89"/>
      <c r="D1716" s="89"/>
      <c r="F1716" s="88"/>
      <c r="G1716" s="13" t="s">
        <v>3129</v>
      </c>
      <c r="H1716" s="88"/>
      <c r="J1716" s="13" t="n">
        <v>40</v>
      </c>
      <c r="K1716" s="13" t="s">
        <v>332</v>
      </c>
    </row>
    <row r="1717" customFormat="false" ht="13.5" hidden="false" customHeight="false" outlineLevel="0" collapsed="false">
      <c r="A1717" s="89"/>
      <c r="B1717" s="13" t="s">
        <v>4838</v>
      </c>
      <c r="C1717" s="89"/>
      <c r="D1717" s="89"/>
      <c r="F1717" s="88"/>
      <c r="G1717" s="13" t="s">
        <v>3129</v>
      </c>
      <c r="H1717" s="88"/>
      <c r="J1717" s="13" t="n">
        <v>40</v>
      </c>
      <c r="K1717" s="13" t="s">
        <v>197</v>
      </c>
    </row>
    <row r="1718" customFormat="false" ht="13.5" hidden="false" customHeight="false" outlineLevel="0" collapsed="false">
      <c r="A1718" s="89"/>
      <c r="B1718" s="13" t="s">
        <v>4839</v>
      </c>
      <c r="C1718" s="89"/>
      <c r="D1718" s="89"/>
      <c r="F1718" s="88"/>
      <c r="G1718" s="13" t="s">
        <v>3129</v>
      </c>
      <c r="H1718" s="88"/>
      <c r="J1718" s="13" t="n">
        <v>40</v>
      </c>
      <c r="K1718" s="13" t="s">
        <v>197</v>
      </c>
    </row>
    <row r="1719" customFormat="false" ht="13.5" hidden="false" customHeight="false" outlineLevel="0" collapsed="false">
      <c r="A1719" s="89"/>
      <c r="B1719" s="13" t="s">
        <v>4840</v>
      </c>
      <c r="C1719" s="89"/>
      <c r="D1719" s="89"/>
      <c r="F1719" s="88"/>
      <c r="G1719" s="13" t="s">
        <v>3129</v>
      </c>
      <c r="H1719" s="88"/>
      <c r="J1719" s="13" t="n">
        <v>40</v>
      </c>
      <c r="K1719" s="13" t="s">
        <v>197</v>
      </c>
    </row>
    <row r="1720" customFormat="false" ht="13.5" hidden="false" customHeight="false" outlineLevel="0" collapsed="false">
      <c r="A1720" s="89"/>
      <c r="B1720" s="13" t="s">
        <v>4841</v>
      </c>
      <c r="C1720" s="89"/>
      <c r="D1720" s="89"/>
      <c r="F1720" s="88"/>
      <c r="G1720" s="13" t="s">
        <v>3129</v>
      </c>
      <c r="H1720" s="88"/>
      <c r="J1720" s="13" t="n">
        <v>40</v>
      </c>
      <c r="K1720" s="13" t="s">
        <v>332</v>
      </c>
    </row>
    <row r="1721" customFormat="false" ht="13.5" hidden="false" customHeight="false" outlineLevel="0" collapsed="false">
      <c r="A1721" s="89"/>
      <c r="B1721" s="13" t="s">
        <v>4842</v>
      </c>
      <c r="C1721" s="89"/>
      <c r="D1721" s="89"/>
      <c r="F1721" s="88"/>
      <c r="G1721" s="13" t="s">
        <v>3129</v>
      </c>
      <c r="H1721" s="88"/>
      <c r="J1721" s="13" t="n">
        <v>40</v>
      </c>
      <c r="K1721" s="13" t="s">
        <v>197</v>
      </c>
    </row>
    <row r="1722" customFormat="false" ht="13.5" hidden="false" customHeight="false" outlineLevel="0" collapsed="false">
      <c r="A1722" s="89"/>
      <c r="B1722" s="13" t="s">
        <v>4843</v>
      </c>
      <c r="C1722" s="89"/>
      <c r="D1722" s="89"/>
      <c r="F1722" s="88"/>
      <c r="G1722" s="13" t="s">
        <v>3129</v>
      </c>
      <c r="H1722" s="88"/>
      <c r="J1722" s="13" t="n">
        <v>40</v>
      </c>
      <c r="K1722" s="13" t="s">
        <v>332</v>
      </c>
    </row>
    <row r="1723" customFormat="false" ht="13.5" hidden="false" customHeight="false" outlineLevel="0" collapsed="false">
      <c r="A1723" s="89"/>
      <c r="B1723" s="13" t="s">
        <v>4844</v>
      </c>
      <c r="C1723" s="89"/>
      <c r="D1723" s="89"/>
      <c r="F1723" s="88"/>
      <c r="G1723" s="13" t="s">
        <v>3129</v>
      </c>
      <c r="H1723" s="88"/>
      <c r="J1723" s="13" t="n">
        <v>40</v>
      </c>
      <c r="K1723" s="13" t="s">
        <v>197</v>
      </c>
    </row>
    <row r="1724" customFormat="false" ht="13.5" hidden="false" customHeight="false" outlineLevel="0" collapsed="false">
      <c r="A1724" s="89"/>
      <c r="B1724" s="13" t="s">
        <v>4845</v>
      </c>
      <c r="C1724" s="89"/>
      <c r="D1724" s="89"/>
      <c r="F1724" s="88"/>
      <c r="G1724" s="13" t="s">
        <v>3129</v>
      </c>
      <c r="H1724" s="88"/>
      <c r="J1724" s="13" t="n">
        <v>40</v>
      </c>
      <c r="K1724" s="13" t="s">
        <v>197</v>
      </c>
    </row>
    <row r="1725" customFormat="false" ht="13.5" hidden="false" customHeight="false" outlineLevel="0" collapsed="false">
      <c r="A1725" s="89"/>
      <c r="B1725" s="13" t="s">
        <v>4846</v>
      </c>
      <c r="C1725" s="89"/>
      <c r="D1725" s="89"/>
      <c r="F1725" s="88"/>
      <c r="G1725" s="13" t="s">
        <v>3129</v>
      </c>
      <c r="H1725" s="88"/>
      <c r="J1725" s="13" t="n">
        <v>40</v>
      </c>
      <c r="K1725" s="13" t="s">
        <v>332</v>
      </c>
    </row>
    <row r="1726" customFormat="false" ht="13.5" hidden="false" customHeight="false" outlineLevel="0" collapsed="false">
      <c r="A1726" s="89"/>
      <c r="B1726" s="13" t="s">
        <v>4847</v>
      </c>
      <c r="C1726" s="89"/>
      <c r="D1726" s="89"/>
      <c r="F1726" s="88"/>
      <c r="G1726" s="13" t="s">
        <v>3129</v>
      </c>
      <c r="H1726" s="88"/>
      <c r="J1726" s="13" t="n">
        <v>40</v>
      </c>
      <c r="K1726" s="13" t="s">
        <v>197</v>
      </c>
    </row>
    <row r="1727" customFormat="false" ht="13.5" hidden="false" customHeight="false" outlineLevel="0" collapsed="false">
      <c r="A1727" s="89"/>
      <c r="B1727" s="13" t="s">
        <v>4848</v>
      </c>
      <c r="C1727" s="89"/>
      <c r="D1727" s="89"/>
      <c r="F1727" s="88"/>
      <c r="G1727" s="13" t="s">
        <v>3129</v>
      </c>
      <c r="H1727" s="88"/>
      <c r="J1727" s="13" t="n">
        <v>40</v>
      </c>
      <c r="K1727" s="13" t="s">
        <v>3133</v>
      </c>
    </row>
    <row r="1728" customFormat="false" ht="13.5" hidden="false" customHeight="false" outlineLevel="0" collapsed="false">
      <c r="A1728" s="89"/>
      <c r="B1728" s="13" t="s">
        <v>4849</v>
      </c>
      <c r="C1728" s="89"/>
      <c r="D1728" s="89"/>
      <c r="F1728" s="88"/>
      <c r="G1728" s="13" t="s">
        <v>3129</v>
      </c>
      <c r="H1728" s="88"/>
      <c r="J1728" s="13" t="n">
        <v>40</v>
      </c>
      <c r="K1728" s="13" t="s">
        <v>190</v>
      </c>
    </row>
    <row r="1729" customFormat="false" ht="13.5" hidden="false" customHeight="false" outlineLevel="0" collapsed="false">
      <c r="A1729" s="89"/>
      <c r="B1729" s="13" t="s">
        <v>4850</v>
      </c>
      <c r="C1729" s="89"/>
      <c r="D1729" s="89"/>
      <c r="F1729" s="88"/>
      <c r="G1729" s="13" t="s">
        <v>3129</v>
      </c>
      <c r="H1729" s="88"/>
      <c r="J1729" s="13" t="n">
        <v>40</v>
      </c>
      <c r="K1729" s="13" t="s">
        <v>332</v>
      </c>
    </row>
    <row r="1730" customFormat="false" ht="13.5" hidden="false" customHeight="false" outlineLevel="0" collapsed="false">
      <c r="A1730" s="89"/>
      <c r="B1730" s="13" t="s">
        <v>4851</v>
      </c>
      <c r="C1730" s="89"/>
      <c r="D1730" s="89"/>
      <c r="F1730" s="88"/>
      <c r="G1730" s="13" t="s">
        <v>3129</v>
      </c>
      <c r="H1730" s="88"/>
      <c r="J1730" s="13" t="n">
        <v>40</v>
      </c>
      <c r="K1730" s="13" t="s">
        <v>3145</v>
      </c>
    </row>
    <row r="1731" customFormat="false" ht="13.5" hidden="false" customHeight="false" outlineLevel="0" collapsed="false">
      <c r="A1731" s="89"/>
      <c r="B1731" s="13" t="s">
        <v>4852</v>
      </c>
      <c r="C1731" s="89"/>
      <c r="D1731" s="89"/>
      <c r="F1731" s="88"/>
      <c r="G1731" s="13" t="s">
        <v>3129</v>
      </c>
      <c r="H1731" s="88"/>
      <c r="J1731" s="13" t="n">
        <v>40</v>
      </c>
      <c r="K1731" s="13" t="s">
        <v>195</v>
      </c>
    </row>
    <row r="1732" customFormat="false" ht="13.5" hidden="false" customHeight="false" outlineLevel="0" collapsed="false">
      <c r="A1732" s="89"/>
      <c r="B1732" s="13" t="s">
        <v>4853</v>
      </c>
      <c r="C1732" s="89"/>
      <c r="D1732" s="89"/>
      <c r="F1732" s="88"/>
      <c r="G1732" s="13" t="s">
        <v>3129</v>
      </c>
      <c r="H1732" s="88"/>
      <c r="J1732" s="13" t="n">
        <v>40</v>
      </c>
      <c r="K1732" s="13" t="s">
        <v>195</v>
      </c>
    </row>
    <row r="1733" customFormat="false" ht="13.5" hidden="false" customHeight="false" outlineLevel="0" collapsed="false">
      <c r="A1733" s="89"/>
      <c r="B1733" s="13" t="s">
        <v>4854</v>
      </c>
      <c r="C1733" s="89"/>
      <c r="D1733" s="89"/>
      <c r="F1733" s="88"/>
      <c r="G1733" s="13" t="s">
        <v>3129</v>
      </c>
      <c r="H1733" s="88"/>
      <c r="J1733" s="13" t="n">
        <v>40</v>
      </c>
      <c r="K1733" s="13" t="s">
        <v>195</v>
      </c>
    </row>
    <row r="1734" customFormat="false" ht="13.5" hidden="false" customHeight="false" outlineLevel="0" collapsed="false">
      <c r="A1734" s="89"/>
      <c r="B1734" s="13" t="s">
        <v>4855</v>
      </c>
      <c r="C1734" s="89"/>
      <c r="D1734" s="89"/>
      <c r="F1734" s="88"/>
      <c r="G1734" s="13" t="s">
        <v>3129</v>
      </c>
      <c r="H1734" s="88"/>
      <c r="J1734" s="13" t="n">
        <v>40</v>
      </c>
      <c r="K1734" s="13" t="s">
        <v>332</v>
      </c>
    </row>
    <row r="1735" customFormat="false" ht="13.5" hidden="false" customHeight="false" outlineLevel="0" collapsed="false">
      <c r="A1735" s="89"/>
      <c r="B1735" s="13" t="s">
        <v>4856</v>
      </c>
      <c r="C1735" s="89"/>
      <c r="D1735" s="89"/>
      <c r="F1735" s="88"/>
      <c r="G1735" s="13" t="s">
        <v>3129</v>
      </c>
      <c r="H1735" s="88"/>
      <c r="J1735" s="13" t="n">
        <v>40</v>
      </c>
      <c r="K1735" s="13" t="s">
        <v>3133</v>
      </c>
    </row>
    <row r="1736" customFormat="false" ht="13.5" hidden="false" customHeight="false" outlineLevel="0" collapsed="false">
      <c r="A1736" s="89"/>
      <c r="B1736" s="13" t="s">
        <v>4857</v>
      </c>
      <c r="C1736" s="89"/>
      <c r="D1736" s="89"/>
      <c r="F1736" s="88"/>
      <c r="G1736" s="13" t="s">
        <v>3129</v>
      </c>
      <c r="H1736" s="88"/>
      <c r="J1736" s="13" t="n">
        <v>40</v>
      </c>
      <c r="K1736" s="13" t="s">
        <v>332</v>
      </c>
    </row>
    <row r="1737" customFormat="false" ht="13.5" hidden="false" customHeight="false" outlineLevel="0" collapsed="false">
      <c r="A1737" s="89"/>
      <c r="B1737" s="13" t="s">
        <v>4858</v>
      </c>
      <c r="C1737" s="89"/>
      <c r="D1737" s="89"/>
      <c r="F1737" s="88"/>
      <c r="G1737" s="13" t="s">
        <v>3129</v>
      </c>
      <c r="H1737" s="88"/>
      <c r="J1737" s="13" t="n">
        <v>40</v>
      </c>
      <c r="K1737" s="13" t="s">
        <v>332</v>
      </c>
    </row>
    <row r="1738" customFormat="false" ht="13.5" hidden="false" customHeight="false" outlineLevel="0" collapsed="false">
      <c r="A1738" s="89"/>
      <c r="B1738" s="13" t="s">
        <v>4859</v>
      </c>
      <c r="C1738" s="89"/>
      <c r="D1738" s="89"/>
      <c r="F1738" s="88"/>
      <c r="G1738" s="13" t="s">
        <v>3129</v>
      </c>
      <c r="H1738" s="88"/>
      <c r="J1738" s="13" t="n">
        <v>40</v>
      </c>
      <c r="K1738" s="13" t="s">
        <v>197</v>
      </c>
    </row>
    <row r="1739" customFormat="false" ht="13.5" hidden="false" customHeight="false" outlineLevel="0" collapsed="false">
      <c r="A1739" s="89"/>
      <c r="B1739" s="13" t="s">
        <v>4860</v>
      </c>
      <c r="C1739" s="89"/>
      <c r="D1739" s="89"/>
      <c r="F1739" s="88"/>
      <c r="G1739" s="13" t="s">
        <v>3129</v>
      </c>
      <c r="H1739" s="88"/>
      <c r="J1739" s="13" t="n">
        <v>40</v>
      </c>
      <c r="K1739" s="13" t="s">
        <v>197</v>
      </c>
    </row>
    <row r="1740" customFormat="false" ht="13.5" hidden="false" customHeight="false" outlineLevel="0" collapsed="false">
      <c r="A1740" s="89"/>
      <c r="B1740" s="13" t="s">
        <v>4861</v>
      </c>
      <c r="C1740" s="89"/>
      <c r="D1740" s="89"/>
      <c r="F1740" s="88"/>
      <c r="G1740" s="13" t="s">
        <v>3129</v>
      </c>
      <c r="H1740" s="88"/>
      <c r="J1740" s="13" t="n">
        <v>20</v>
      </c>
      <c r="K1740" s="13" t="s">
        <v>195</v>
      </c>
    </row>
    <row r="1741" customFormat="false" ht="13.5" hidden="false" customHeight="false" outlineLevel="0" collapsed="false">
      <c r="A1741" s="89"/>
      <c r="B1741" s="13" t="s">
        <v>4862</v>
      </c>
      <c r="C1741" s="89"/>
      <c r="D1741" s="89"/>
      <c r="F1741" s="88"/>
      <c r="G1741" s="13" t="s">
        <v>3129</v>
      </c>
      <c r="H1741" s="88"/>
      <c r="J1741" s="13" t="n">
        <v>40</v>
      </c>
      <c r="K1741" s="13" t="s">
        <v>332</v>
      </c>
    </row>
    <row r="1742" customFormat="false" ht="13.5" hidden="false" customHeight="false" outlineLevel="0" collapsed="false">
      <c r="A1742" s="89"/>
      <c r="B1742" s="13" t="s">
        <v>4863</v>
      </c>
      <c r="C1742" s="89"/>
      <c r="D1742" s="89"/>
      <c r="F1742" s="88"/>
      <c r="G1742" s="13" t="s">
        <v>3129</v>
      </c>
      <c r="H1742" s="88"/>
      <c r="J1742" s="13" t="n">
        <v>20</v>
      </c>
      <c r="K1742" s="13" t="s">
        <v>195</v>
      </c>
    </row>
    <row r="1743" customFormat="false" ht="13.5" hidden="false" customHeight="false" outlineLevel="0" collapsed="false">
      <c r="A1743" s="89"/>
      <c r="B1743" s="13" t="s">
        <v>4864</v>
      </c>
      <c r="C1743" s="89"/>
      <c r="D1743" s="89"/>
      <c r="F1743" s="88"/>
      <c r="G1743" s="13" t="s">
        <v>3129</v>
      </c>
      <c r="H1743" s="88"/>
      <c r="J1743" s="13" t="n">
        <v>40</v>
      </c>
      <c r="K1743" s="13" t="s">
        <v>332</v>
      </c>
    </row>
    <row r="1744" customFormat="false" ht="13.5" hidden="false" customHeight="false" outlineLevel="0" collapsed="false">
      <c r="A1744" s="89"/>
      <c r="B1744" s="13" t="s">
        <v>4865</v>
      </c>
      <c r="C1744" s="89"/>
      <c r="D1744" s="89"/>
      <c r="F1744" s="88"/>
      <c r="G1744" s="13" t="s">
        <v>3129</v>
      </c>
      <c r="H1744" s="88"/>
      <c r="J1744" s="13" t="n">
        <v>40</v>
      </c>
      <c r="K1744" s="13" t="s">
        <v>332</v>
      </c>
    </row>
    <row r="1745" customFormat="false" ht="13.5" hidden="false" customHeight="false" outlineLevel="0" collapsed="false">
      <c r="A1745" s="89"/>
      <c r="B1745" s="13" t="s">
        <v>4866</v>
      </c>
      <c r="C1745" s="89"/>
      <c r="D1745" s="89"/>
      <c r="F1745" s="88"/>
      <c r="G1745" s="13" t="s">
        <v>3129</v>
      </c>
      <c r="H1745" s="88"/>
      <c r="J1745" s="13" t="n">
        <v>40</v>
      </c>
      <c r="K1745" s="13" t="s">
        <v>197</v>
      </c>
    </row>
    <row r="1746" customFormat="false" ht="13.5" hidden="false" customHeight="false" outlineLevel="0" collapsed="false">
      <c r="A1746" s="89"/>
      <c r="B1746" s="13" t="s">
        <v>4867</v>
      </c>
      <c r="C1746" s="89"/>
      <c r="D1746" s="89"/>
      <c r="F1746" s="88"/>
      <c r="G1746" s="13" t="s">
        <v>3129</v>
      </c>
      <c r="H1746" s="88"/>
      <c r="J1746" s="13" t="n">
        <v>40</v>
      </c>
      <c r="K1746" s="13" t="s">
        <v>195</v>
      </c>
    </row>
    <row r="1747" customFormat="false" ht="13.5" hidden="false" customHeight="false" outlineLevel="0" collapsed="false">
      <c r="A1747" s="89"/>
      <c r="B1747" s="13" t="s">
        <v>4868</v>
      </c>
      <c r="C1747" s="89"/>
      <c r="D1747" s="89"/>
      <c r="F1747" s="88"/>
      <c r="G1747" s="13" t="s">
        <v>3129</v>
      </c>
      <c r="H1747" s="88"/>
      <c r="J1747" s="13" t="n">
        <v>40</v>
      </c>
      <c r="K1747" s="13" t="s">
        <v>195</v>
      </c>
    </row>
    <row r="1748" customFormat="false" ht="13.5" hidden="false" customHeight="false" outlineLevel="0" collapsed="false">
      <c r="A1748" s="89"/>
      <c r="B1748" s="13" t="s">
        <v>4869</v>
      </c>
      <c r="C1748" s="89"/>
      <c r="D1748" s="89"/>
      <c r="F1748" s="88"/>
      <c r="G1748" s="13" t="s">
        <v>3129</v>
      </c>
      <c r="H1748" s="88"/>
      <c r="J1748" s="13" t="n">
        <v>40</v>
      </c>
      <c r="K1748" s="13" t="s">
        <v>197</v>
      </c>
    </row>
    <row r="1749" customFormat="false" ht="13.5" hidden="false" customHeight="false" outlineLevel="0" collapsed="false">
      <c r="A1749" s="89"/>
      <c r="B1749" s="13" t="s">
        <v>4870</v>
      </c>
      <c r="C1749" s="89"/>
      <c r="D1749" s="89"/>
      <c r="F1749" s="88"/>
      <c r="G1749" s="13" t="s">
        <v>3129</v>
      </c>
      <c r="H1749" s="88"/>
      <c r="J1749" s="13" t="n">
        <v>24</v>
      </c>
      <c r="K1749" s="13" t="s">
        <v>332</v>
      </c>
    </row>
    <row r="1750" customFormat="false" ht="13.5" hidden="false" customHeight="false" outlineLevel="0" collapsed="false">
      <c r="A1750" s="89"/>
      <c r="B1750" s="13" t="s">
        <v>4871</v>
      </c>
      <c r="C1750" s="89"/>
      <c r="D1750" s="89"/>
      <c r="F1750" s="88"/>
      <c r="G1750" s="13" t="s">
        <v>3129</v>
      </c>
      <c r="H1750" s="88"/>
      <c r="J1750" s="13" t="n">
        <v>40</v>
      </c>
      <c r="K1750" s="13" t="s">
        <v>197</v>
      </c>
    </row>
    <row r="1751" customFormat="false" ht="13.5" hidden="false" customHeight="false" outlineLevel="0" collapsed="false">
      <c r="A1751" s="89"/>
      <c r="B1751" s="13" t="s">
        <v>4872</v>
      </c>
      <c r="C1751" s="89"/>
      <c r="D1751" s="89"/>
      <c r="F1751" s="88"/>
      <c r="G1751" s="13" t="s">
        <v>3129</v>
      </c>
      <c r="H1751" s="88"/>
      <c r="J1751" s="13" t="n">
        <v>40</v>
      </c>
      <c r="K1751" s="13" t="s">
        <v>332</v>
      </c>
    </row>
    <row r="1752" customFormat="false" ht="13.5" hidden="false" customHeight="false" outlineLevel="0" collapsed="false">
      <c r="A1752" s="89"/>
      <c r="B1752" s="13" t="s">
        <v>4873</v>
      </c>
      <c r="C1752" s="89"/>
      <c r="D1752" s="89"/>
      <c r="F1752" s="88"/>
      <c r="G1752" s="13" t="s">
        <v>3129</v>
      </c>
      <c r="H1752" s="88"/>
      <c r="J1752" s="13" t="n">
        <v>40</v>
      </c>
      <c r="K1752" s="13" t="s">
        <v>197</v>
      </c>
    </row>
    <row r="1753" customFormat="false" ht="13.5" hidden="false" customHeight="false" outlineLevel="0" collapsed="false">
      <c r="A1753" s="89"/>
      <c r="B1753" s="13" t="s">
        <v>4874</v>
      </c>
      <c r="C1753" s="89"/>
      <c r="D1753" s="89"/>
      <c r="F1753" s="88"/>
      <c r="G1753" s="13" t="s">
        <v>3129</v>
      </c>
      <c r="H1753" s="88"/>
      <c r="J1753" s="13" t="n">
        <v>40</v>
      </c>
      <c r="K1753" s="13" t="s">
        <v>3133</v>
      </c>
    </row>
    <row r="1754" customFormat="false" ht="13.5" hidden="false" customHeight="false" outlineLevel="0" collapsed="false">
      <c r="A1754" s="89"/>
      <c r="B1754" s="13" t="s">
        <v>4875</v>
      </c>
      <c r="C1754" s="89"/>
      <c r="D1754" s="89"/>
      <c r="F1754" s="88"/>
      <c r="G1754" s="13" t="s">
        <v>3129</v>
      </c>
      <c r="H1754" s="88"/>
      <c r="J1754" s="13" t="n">
        <v>40</v>
      </c>
      <c r="K1754" s="13" t="s">
        <v>3133</v>
      </c>
    </row>
    <row r="1755" customFormat="false" ht="13.5" hidden="false" customHeight="false" outlineLevel="0" collapsed="false">
      <c r="A1755" s="89"/>
      <c r="B1755" s="13" t="s">
        <v>4876</v>
      </c>
      <c r="C1755" s="89"/>
      <c r="D1755" s="89"/>
      <c r="F1755" s="88"/>
      <c r="G1755" s="13" t="s">
        <v>3129</v>
      </c>
      <c r="H1755" s="88"/>
      <c r="J1755" s="13" t="n">
        <v>40</v>
      </c>
      <c r="K1755" s="13" t="s">
        <v>3133</v>
      </c>
    </row>
    <row r="1756" customFormat="false" ht="13.5" hidden="false" customHeight="false" outlineLevel="0" collapsed="false">
      <c r="A1756" s="89"/>
      <c r="B1756" s="13" t="s">
        <v>4877</v>
      </c>
      <c r="C1756" s="89"/>
      <c r="D1756" s="89"/>
      <c r="F1756" s="88"/>
      <c r="G1756" s="13" t="s">
        <v>3129</v>
      </c>
      <c r="H1756" s="88"/>
      <c r="J1756" s="13" t="n">
        <v>40</v>
      </c>
      <c r="K1756" s="13" t="s">
        <v>332</v>
      </c>
    </row>
    <row r="1757" customFormat="false" ht="13.5" hidden="false" customHeight="false" outlineLevel="0" collapsed="false">
      <c r="A1757" s="89"/>
      <c r="B1757" s="13" t="s">
        <v>4878</v>
      </c>
      <c r="C1757" s="89"/>
      <c r="D1757" s="89"/>
      <c r="F1757" s="88"/>
      <c r="G1757" s="13" t="s">
        <v>3129</v>
      </c>
      <c r="H1757" s="88"/>
      <c r="J1757" s="13" t="n">
        <v>40</v>
      </c>
      <c r="K1757" s="13" t="s">
        <v>3133</v>
      </c>
    </row>
    <row r="1758" customFormat="false" ht="13.5" hidden="false" customHeight="false" outlineLevel="0" collapsed="false">
      <c r="A1758" s="89"/>
      <c r="B1758" s="13" t="s">
        <v>4879</v>
      </c>
      <c r="C1758" s="89"/>
      <c r="D1758" s="89"/>
      <c r="F1758" s="88"/>
      <c r="G1758" s="13" t="s">
        <v>3129</v>
      </c>
      <c r="H1758" s="88"/>
      <c r="J1758" s="13" t="n">
        <v>40</v>
      </c>
      <c r="K1758" s="13" t="s">
        <v>3133</v>
      </c>
    </row>
    <row r="1759" customFormat="false" ht="13.5" hidden="false" customHeight="false" outlineLevel="0" collapsed="false">
      <c r="A1759" s="89"/>
      <c r="B1759" s="13" t="s">
        <v>4880</v>
      </c>
      <c r="C1759" s="89"/>
      <c r="D1759" s="89"/>
      <c r="F1759" s="88"/>
      <c r="G1759" s="13" t="s">
        <v>3129</v>
      </c>
      <c r="H1759" s="88"/>
      <c r="J1759" s="13" t="n">
        <v>40</v>
      </c>
      <c r="K1759" s="13" t="s">
        <v>197</v>
      </c>
    </row>
    <row r="1760" customFormat="false" ht="13.5" hidden="false" customHeight="false" outlineLevel="0" collapsed="false">
      <c r="A1760" s="89"/>
      <c r="B1760" s="13" t="s">
        <v>4881</v>
      </c>
      <c r="C1760" s="89"/>
      <c r="D1760" s="89"/>
      <c r="F1760" s="88"/>
      <c r="G1760" s="13" t="s">
        <v>3129</v>
      </c>
      <c r="H1760" s="88"/>
      <c r="J1760" s="13" t="n">
        <v>40</v>
      </c>
      <c r="K1760" s="13" t="s">
        <v>332</v>
      </c>
    </row>
    <row r="1761" customFormat="false" ht="13.5" hidden="false" customHeight="false" outlineLevel="0" collapsed="false">
      <c r="A1761" s="89"/>
      <c r="B1761" s="13" t="s">
        <v>4882</v>
      </c>
      <c r="C1761" s="89"/>
      <c r="D1761" s="89"/>
      <c r="F1761" s="88"/>
      <c r="G1761" s="13" t="s">
        <v>3129</v>
      </c>
      <c r="H1761" s="88"/>
      <c r="J1761" s="13" t="n">
        <v>40</v>
      </c>
      <c r="K1761" s="13" t="s">
        <v>197</v>
      </c>
    </row>
    <row r="1762" customFormat="false" ht="13.5" hidden="false" customHeight="false" outlineLevel="0" collapsed="false">
      <c r="A1762" s="89"/>
      <c r="B1762" s="13" t="s">
        <v>4883</v>
      </c>
      <c r="C1762" s="89"/>
      <c r="D1762" s="89"/>
      <c r="F1762" s="88"/>
      <c r="G1762" s="13" t="s">
        <v>3129</v>
      </c>
      <c r="H1762" s="88"/>
      <c r="J1762" s="13" t="n">
        <v>40</v>
      </c>
      <c r="K1762" s="13" t="s">
        <v>197</v>
      </c>
    </row>
    <row r="1763" customFormat="false" ht="13.5" hidden="false" customHeight="false" outlineLevel="0" collapsed="false">
      <c r="A1763" s="89"/>
      <c r="B1763" s="13" t="s">
        <v>4884</v>
      </c>
      <c r="C1763" s="89"/>
      <c r="D1763" s="89"/>
      <c r="F1763" s="88"/>
      <c r="G1763" s="13" t="s">
        <v>3129</v>
      </c>
      <c r="H1763" s="88"/>
      <c r="J1763" s="13" t="n">
        <v>40</v>
      </c>
      <c r="K1763" s="13" t="s">
        <v>197</v>
      </c>
    </row>
    <row r="1764" customFormat="false" ht="13.5" hidden="false" customHeight="false" outlineLevel="0" collapsed="false">
      <c r="A1764" s="89"/>
      <c r="B1764" s="13" t="s">
        <v>4885</v>
      </c>
      <c r="C1764" s="89"/>
      <c r="D1764" s="89"/>
      <c r="F1764" s="88"/>
      <c r="G1764" s="13" t="s">
        <v>3129</v>
      </c>
      <c r="H1764" s="88"/>
      <c r="J1764" s="13" t="n">
        <v>40</v>
      </c>
      <c r="K1764" s="13" t="s">
        <v>3145</v>
      </c>
    </row>
    <row r="1765" customFormat="false" ht="13.5" hidden="false" customHeight="false" outlineLevel="0" collapsed="false">
      <c r="A1765" s="89"/>
      <c r="B1765" s="13" t="s">
        <v>4886</v>
      </c>
      <c r="C1765" s="89"/>
      <c r="D1765" s="89"/>
      <c r="F1765" s="88"/>
      <c r="G1765" s="13" t="s">
        <v>3129</v>
      </c>
      <c r="H1765" s="88"/>
      <c r="J1765" s="13" t="n">
        <v>40</v>
      </c>
      <c r="K1765" s="13" t="s">
        <v>3133</v>
      </c>
    </row>
    <row r="1766" customFormat="false" ht="13.5" hidden="false" customHeight="false" outlineLevel="0" collapsed="false">
      <c r="A1766" s="89"/>
      <c r="B1766" s="13" t="s">
        <v>4887</v>
      </c>
      <c r="C1766" s="89"/>
      <c r="D1766" s="89"/>
      <c r="F1766" s="88"/>
      <c r="G1766" s="13" t="s">
        <v>3129</v>
      </c>
      <c r="H1766" s="88"/>
      <c r="J1766" s="13" t="n">
        <v>40</v>
      </c>
      <c r="K1766" s="13" t="s">
        <v>3133</v>
      </c>
    </row>
    <row r="1767" customFormat="false" ht="13.5" hidden="false" customHeight="false" outlineLevel="0" collapsed="false">
      <c r="A1767" s="89"/>
      <c r="B1767" s="13" t="s">
        <v>4888</v>
      </c>
      <c r="C1767" s="89"/>
      <c r="D1767" s="89"/>
      <c r="F1767" s="88"/>
      <c r="G1767" s="13" t="s">
        <v>3129</v>
      </c>
      <c r="H1767" s="88"/>
      <c r="J1767" s="13" t="n">
        <v>40</v>
      </c>
      <c r="K1767" s="13" t="s">
        <v>3133</v>
      </c>
    </row>
    <row r="1768" customFormat="false" ht="13.5" hidden="false" customHeight="false" outlineLevel="0" collapsed="false">
      <c r="A1768" s="89"/>
      <c r="B1768" s="13" t="s">
        <v>4889</v>
      </c>
      <c r="C1768" s="89"/>
      <c r="D1768" s="89"/>
      <c r="F1768" s="88"/>
      <c r="G1768" s="13" t="s">
        <v>3129</v>
      </c>
      <c r="H1768" s="88"/>
      <c r="J1768" s="13" t="n">
        <v>40</v>
      </c>
      <c r="K1768" s="13" t="s">
        <v>197</v>
      </c>
    </row>
    <row r="1769" customFormat="false" ht="13.5" hidden="false" customHeight="false" outlineLevel="0" collapsed="false">
      <c r="A1769" s="89"/>
      <c r="B1769" s="13" t="s">
        <v>4890</v>
      </c>
      <c r="C1769" s="89"/>
      <c r="D1769" s="89"/>
      <c r="F1769" s="88"/>
      <c r="G1769" s="13" t="s">
        <v>3129</v>
      </c>
      <c r="H1769" s="88"/>
      <c r="J1769" s="13" t="n">
        <v>40</v>
      </c>
      <c r="K1769" s="13" t="s">
        <v>332</v>
      </c>
    </row>
    <row r="1770" customFormat="false" ht="13.5" hidden="false" customHeight="false" outlineLevel="0" collapsed="false">
      <c r="A1770" s="89"/>
      <c r="B1770" s="13" t="s">
        <v>4891</v>
      </c>
      <c r="C1770" s="89"/>
      <c r="D1770" s="89"/>
      <c r="F1770" s="88"/>
      <c r="G1770" s="13" t="s">
        <v>3129</v>
      </c>
      <c r="H1770" s="88"/>
      <c r="J1770" s="13" t="n">
        <v>40</v>
      </c>
      <c r="K1770" s="13" t="s">
        <v>197</v>
      </c>
    </row>
    <row r="1771" customFormat="false" ht="13.5" hidden="false" customHeight="false" outlineLevel="0" collapsed="false">
      <c r="A1771" s="89"/>
      <c r="B1771" s="13" t="s">
        <v>4892</v>
      </c>
      <c r="C1771" s="89"/>
      <c r="D1771" s="89"/>
      <c r="F1771" s="88"/>
      <c r="G1771" s="13" t="s">
        <v>3129</v>
      </c>
      <c r="H1771" s="88"/>
      <c r="J1771" s="13" t="n">
        <v>40</v>
      </c>
      <c r="K1771" s="13" t="s">
        <v>3133</v>
      </c>
    </row>
    <row r="1772" customFormat="false" ht="13.5" hidden="false" customHeight="false" outlineLevel="0" collapsed="false">
      <c r="A1772" s="89"/>
      <c r="B1772" s="13" t="s">
        <v>4893</v>
      </c>
      <c r="C1772" s="89"/>
      <c r="D1772" s="89"/>
      <c r="F1772" s="88"/>
      <c r="G1772" s="13" t="s">
        <v>3129</v>
      </c>
      <c r="H1772" s="88"/>
      <c r="J1772" s="13" t="n">
        <v>40</v>
      </c>
      <c r="K1772" s="13" t="s">
        <v>3481</v>
      </c>
    </row>
    <row r="1773" customFormat="false" ht="13.5" hidden="false" customHeight="false" outlineLevel="0" collapsed="false">
      <c r="A1773" s="89"/>
      <c r="B1773" s="13" t="s">
        <v>4894</v>
      </c>
      <c r="C1773" s="89"/>
      <c r="D1773" s="89"/>
      <c r="F1773" s="88"/>
      <c r="G1773" s="13" t="s">
        <v>3129</v>
      </c>
      <c r="H1773" s="88"/>
      <c r="J1773" s="13" t="n">
        <v>40</v>
      </c>
      <c r="K1773" s="13" t="s">
        <v>190</v>
      </c>
    </row>
    <row r="1774" customFormat="false" ht="13.5" hidden="false" customHeight="false" outlineLevel="0" collapsed="false">
      <c r="A1774" s="89"/>
      <c r="B1774" s="13" t="s">
        <v>4895</v>
      </c>
      <c r="C1774" s="89"/>
      <c r="D1774" s="89"/>
      <c r="F1774" s="88"/>
      <c r="G1774" s="13" t="s">
        <v>3129</v>
      </c>
      <c r="H1774" s="88"/>
      <c r="J1774" s="13" t="n">
        <v>40</v>
      </c>
      <c r="K1774" s="13" t="s">
        <v>197</v>
      </c>
    </row>
    <row r="1775" customFormat="false" ht="13.5" hidden="false" customHeight="false" outlineLevel="0" collapsed="false">
      <c r="A1775" s="89"/>
      <c r="B1775" s="13" t="s">
        <v>4896</v>
      </c>
      <c r="C1775" s="89"/>
      <c r="D1775" s="89"/>
      <c r="F1775" s="88"/>
      <c r="G1775" s="13" t="s">
        <v>3280</v>
      </c>
      <c r="H1775" s="88"/>
      <c r="J1775" s="13" t="n">
        <v>40</v>
      </c>
      <c r="K1775" s="13" t="s">
        <v>332</v>
      </c>
    </row>
    <row r="1776" customFormat="false" ht="13.5" hidden="false" customHeight="false" outlineLevel="0" collapsed="false">
      <c r="A1776" s="89"/>
      <c r="B1776" s="13" t="s">
        <v>4897</v>
      </c>
      <c r="C1776" s="89"/>
      <c r="D1776" s="89"/>
      <c r="F1776" s="88"/>
      <c r="G1776" s="13" t="s">
        <v>3129</v>
      </c>
      <c r="H1776" s="88"/>
      <c r="J1776" s="13" t="n">
        <v>20</v>
      </c>
      <c r="K1776" s="13" t="s">
        <v>190</v>
      </c>
    </row>
    <row r="1777" customFormat="false" ht="13.5" hidden="false" customHeight="false" outlineLevel="0" collapsed="false">
      <c r="A1777" s="89"/>
      <c r="B1777" s="13" t="s">
        <v>4898</v>
      </c>
      <c r="C1777" s="89"/>
      <c r="D1777" s="89"/>
      <c r="F1777" s="88"/>
      <c r="G1777" s="13" t="s">
        <v>3129</v>
      </c>
      <c r="H1777" s="88"/>
      <c r="J1777" s="13" t="n">
        <v>40</v>
      </c>
      <c r="K1777" s="13" t="s">
        <v>197</v>
      </c>
    </row>
    <row r="1778" customFormat="false" ht="13.5" hidden="false" customHeight="false" outlineLevel="0" collapsed="false">
      <c r="A1778" s="89"/>
      <c r="B1778" s="13" t="s">
        <v>4899</v>
      </c>
      <c r="C1778" s="89"/>
      <c r="D1778" s="89"/>
      <c r="F1778" s="88"/>
      <c r="G1778" s="13" t="s">
        <v>3129</v>
      </c>
      <c r="H1778" s="88"/>
      <c r="J1778" s="13" t="n">
        <v>40</v>
      </c>
      <c r="K1778" s="13" t="s">
        <v>3133</v>
      </c>
    </row>
    <row r="1779" customFormat="false" ht="13.5" hidden="false" customHeight="false" outlineLevel="0" collapsed="false">
      <c r="A1779" s="89"/>
      <c r="B1779" s="13" t="s">
        <v>4900</v>
      </c>
      <c r="C1779" s="89"/>
      <c r="D1779" s="89"/>
      <c r="F1779" s="88"/>
      <c r="G1779" s="13" t="s">
        <v>3129</v>
      </c>
      <c r="H1779" s="88"/>
      <c r="J1779" s="13" t="n">
        <v>40</v>
      </c>
      <c r="K1779" s="13" t="s">
        <v>195</v>
      </c>
    </row>
    <row r="1780" customFormat="false" ht="13.5" hidden="false" customHeight="false" outlineLevel="0" collapsed="false">
      <c r="A1780" s="89"/>
      <c r="B1780" s="13" t="s">
        <v>4901</v>
      </c>
      <c r="C1780" s="89"/>
      <c r="D1780" s="89"/>
      <c r="F1780" s="88"/>
      <c r="G1780" s="13" t="s">
        <v>3129</v>
      </c>
      <c r="H1780" s="88"/>
      <c r="J1780" s="13" t="n">
        <v>40</v>
      </c>
      <c r="K1780" s="13" t="s">
        <v>332</v>
      </c>
    </row>
    <row r="1781" customFormat="false" ht="13.5" hidden="false" customHeight="false" outlineLevel="0" collapsed="false">
      <c r="A1781" s="89"/>
      <c r="B1781" s="13" t="s">
        <v>4902</v>
      </c>
      <c r="C1781" s="89"/>
      <c r="D1781" s="89"/>
      <c r="F1781" s="88"/>
      <c r="G1781" s="13" t="s">
        <v>3129</v>
      </c>
      <c r="H1781" s="88"/>
      <c r="J1781" s="13" t="n">
        <v>40</v>
      </c>
      <c r="K1781" s="13" t="s">
        <v>3133</v>
      </c>
    </row>
    <row r="1782" customFormat="false" ht="13.5" hidden="false" customHeight="false" outlineLevel="0" collapsed="false">
      <c r="A1782" s="89"/>
      <c r="B1782" s="13" t="s">
        <v>4903</v>
      </c>
      <c r="C1782" s="89"/>
      <c r="D1782" s="89"/>
      <c r="F1782" s="88"/>
      <c r="G1782" s="13" t="s">
        <v>3129</v>
      </c>
      <c r="H1782" s="88"/>
      <c r="J1782" s="13" t="n">
        <v>40</v>
      </c>
      <c r="K1782" s="13" t="s">
        <v>3133</v>
      </c>
    </row>
    <row r="1783" customFormat="false" ht="13.5" hidden="false" customHeight="false" outlineLevel="0" collapsed="false">
      <c r="A1783" s="89"/>
      <c r="B1783" s="13" t="s">
        <v>4904</v>
      </c>
      <c r="C1783" s="89"/>
      <c r="D1783" s="89"/>
      <c r="F1783" s="88"/>
      <c r="G1783" s="13" t="s">
        <v>3129</v>
      </c>
      <c r="H1783" s="88"/>
      <c r="J1783" s="13" t="n">
        <v>30</v>
      </c>
      <c r="K1783" s="13" t="s">
        <v>197</v>
      </c>
    </row>
    <row r="1784" customFormat="false" ht="13.5" hidden="false" customHeight="false" outlineLevel="0" collapsed="false">
      <c r="A1784" s="89"/>
      <c r="B1784" s="13" t="s">
        <v>4905</v>
      </c>
      <c r="C1784" s="89"/>
      <c r="D1784" s="89"/>
      <c r="F1784" s="88"/>
      <c r="G1784" s="13" t="s">
        <v>3129</v>
      </c>
      <c r="H1784" s="88"/>
      <c r="J1784" s="13" t="n">
        <v>40</v>
      </c>
      <c r="K1784" s="13" t="s">
        <v>197</v>
      </c>
    </row>
    <row r="1785" customFormat="false" ht="13.5" hidden="false" customHeight="false" outlineLevel="0" collapsed="false">
      <c r="A1785" s="89"/>
      <c r="B1785" s="13" t="s">
        <v>4906</v>
      </c>
      <c r="C1785" s="89"/>
      <c r="D1785" s="89"/>
      <c r="F1785" s="88"/>
      <c r="G1785" s="13" t="s">
        <v>3129</v>
      </c>
      <c r="H1785" s="88"/>
      <c r="J1785" s="13" t="n">
        <v>40</v>
      </c>
      <c r="K1785" s="13" t="s">
        <v>3133</v>
      </c>
    </row>
    <row r="1786" customFormat="false" ht="13.5" hidden="false" customHeight="false" outlineLevel="0" collapsed="false">
      <c r="A1786" s="89"/>
      <c r="B1786" s="13" t="s">
        <v>4907</v>
      </c>
      <c r="C1786" s="89"/>
      <c r="D1786" s="89"/>
      <c r="F1786" s="88"/>
      <c r="G1786" s="13" t="s">
        <v>3129</v>
      </c>
      <c r="H1786" s="88"/>
      <c r="J1786" s="13" t="n">
        <v>40</v>
      </c>
      <c r="K1786" s="13" t="s">
        <v>332</v>
      </c>
    </row>
    <row r="1787" customFormat="false" ht="13.5" hidden="false" customHeight="false" outlineLevel="0" collapsed="false">
      <c r="A1787" s="89"/>
      <c r="B1787" s="13" t="s">
        <v>4908</v>
      </c>
      <c r="C1787" s="89"/>
      <c r="D1787" s="89"/>
      <c r="F1787" s="88"/>
      <c r="G1787" s="13" t="s">
        <v>3129</v>
      </c>
      <c r="H1787" s="88"/>
      <c r="J1787" s="13" t="n">
        <v>40</v>
      </c>
      <c r="K1787" s="13" t="s">
        <v>332</v>
      </c>
    </row>
    <row r="1788" customFormat="false" ht="13.5" hidden="false" customHeight="false" outlineLevel="0" collapsed="false">
      <c r="A1788" s="89"/>
      <c r="B1788" s="13" t="s">
        <v>4909</v>
      </c>
      <c r="C1788" s="89"/>
      <c r="D1788" s="89"/>
      <c r="F1788" s="88"/>
      <c r="G1788" s="13" t="s">
        <v>3129</v>
      </c>
      <c r="H1788" s="88"/>
      <c r="J1788" s="13" t="n">
        <v>40</v>
      </c>
      <c r="K1788" s="13" t="s">
        <v>195</v>
      </c>
    </row>
    <row r="1789" customFormat="false" ht="13.5" hidden="false" customHeight="false" outlineLevel="0" collapsed="false">
      <c r="A1789" s="89"/>
      <c r="B1789" s="13" t="s">
        <v>4910</v>
      </c>
      <c r="C1789" s="89"/>
      <c r="D1789" s="89"/>
      <c r="F1789" s="88"/>
      <c r="G1789" s="13" t="s">
        <v>3129</v>
      </c>
      <c r="H1789" s="88"/>
      <c r="J1789" s="13" t="n">
        <v>40</v>
      </c>
      <c r="K1789" s="13" t="s">
        <v>197</v>
      </c>
    </row>
    <row r="1790" customFormat="false" ht="13.5" hidden="false" customHeight="false" outlineLevel="0" collapsed="false">
      <c r="A1790" s="89"/>
      <c r="B1790" s="13" t="s">
        <v>4911</v>
      </c>
      <c r="C1790" s="89"/>
      <c r="D1790" s="89"/>
      <c r="F1790" s="88"/>
      <c r="G1790" s="13" t="s">
        <v>3129</v>
      </c>
      <c r="H1790" s="88"/>
      <c r="J1790" s="13" t="n">
        <v>40</v>
      </c>
      <c r="K1790" s="13" t="s">
        <v>195</v>
      </c>
    </row>
    <row r="1791" customFormat="false" ht="13.5" hidden="false" customHeight="false" outlineLevel="0" collapsed="false">
      <c r="A1791" s="89"/>
      <c r="B1791" s="13" t="s">
        <v>4912</v>
      </c>
      <c r="C1791" s="89"/>
      <c r="D1791" s="89"/>
      <c r="F1791" s="88"/>
      <c r="G1791" s="13" t="s">
        <v>3129</v>
      </c>
      <c r="H1791" s="88"/>
      <c r="J1791" s="13" t="n">
        <v>40</v>
      </c>
      <c r="K1791" s="13" t="s">
        <v>332</v>
      </c>
    </row>
    <row r="1792" customFormat="false" ht="13.5" hidden="false" customHeight="false" outlineLevel="0" collapsed="false">
      <c r="A1792" s="89"/>
      <c r="B1792" s="13" t="s">
        <v>4913</v>
      </c>
      <c r="C1792" s="89"/>
      <c r="D1792" s="89"/>
      <c r="F1792" s="88"/>
      <c r="G1792" s="13" t="s">
        <v>3129</v>
      </c>
      <c r="H1792" s="88"/>
      <c r="J1792" s="13" t="n">
        <v>40</v>
      </c>
      <c r="K1792" s="13" t="s">
        <v>195</v>
      </c>
    </row>
    <row r="1793" customFormat="false" ht="13.5" hidden="false" customHeight="false" outlineLevel="0" collapsed="false">
      <c r="A1793" s="89"/>
      <c r="B1793" s="13" t="s">
        <v>4914</v>
      </c>
      <c r="C1793" s="89"/>
      <c r="D1793" s="89"/>
      <c r="F1793" s="88"/>
      <c r="G1793" s="13" t="s">
        <v>3129</v>
      </c>
      <c r="H1793" s="88"/>
      <c r="J1793" s="13" t="n">
        <v>40</v>
      </c>
      <c r="K1793" s="13" t="s">
        <v>195</v>
      </c>
    </row>
    <row r="1794" customFormat="false" ht="13.5" hidden="false" customHeight="false" outlineLevel="0" collapsed="false">
      <c r="A1794" s="89"/>
      <c r="B1794" s="13" t="s">
        <v>4915</v>
      </c>
      <c r="C1794" s="89"/>
      <c r="D1794" s="89"/>
      <c r="F1794" s="88"/>
      <c r="G1794" s="13" t="s">
        <v>3129</v>
      </c>
      <c r="H1794" s="88"/>
      <c r="J1794" s="13" t="n">
        <v>40</v>
      </c>
      <c r="K1794" s="13" t="s">
        <v>197</v>
      </c>
    </row>
    <row r="1795" customFormat="false" ht="13.5" hidden="false" customHeight="false" outlineLevel="0" collapsed="false">
      <c r="A1795" s="89"/>
      <c r="B1795" s="13" t="s">
        <v>4916</v>
      </c>
      <c r="C1795" s="89"/>
      <c r="D1795" s="89"/>
      <c r="F1795" s="88"/>
      <c r="G1795" s="13" t="s">
        <v>3129</v>
      </c>
      <c r="H1795" s="88"/>
      <c r="J1795" s="13" t="n">
        <v>40</v>
      </c>
      <c r="K1795" s="13" t="s">
        <v>195</v>
      </c>
    </row>
    <row r="1796" customFormat="false" ht="13.5" hidden="false" customHeight="false" outlineLevel="0" collapsed="false">
      <c r="A1796" s="89"/>
      <c r="B1796" s="13" t="s">
        <v>4917</v>
      </c>
      <c r="C1796" s="89"/>
      <c r="D1796" s="89"/>
      <c r="F1796" s="88"/>
      <c r="G1796" s="13" t="s">
        <v>3129</v>
      </c>
      <c r="H1796" s="88"/>
      <c r="J1796" s="13" t="n">
        <v>40</v>
      </c>
      <c r="K1796" s="13" t="s">
        <v>197</v>
      </c>
    </row>
    <row r="1797" customFormat="false" ht="13.5" hidden="false" customHeight="false" outlineLevel="0" collapsed="false">
      <c r="A1797" s="89"/>
      <c r="B1797" s="13" t="s">
        <v>4918</v>
      </c>
      <c r="C1797" s="89"/>
      <c r="D1797" s="89"/>
      <c r="F1797" s="88"/>
      <c r="G1797" s="13" t="s">
        <v>3129</v>
      </c>
      <c r="H1797" s="88"/>
      <c r="J1797" s="13" t="n">
        <v>40</v>
      </c>
      <c r="K1797" s="13" t="s">
        <v>195</v>
      </c>
    </row>
    <row r="1798" customFormat="false" ht="13.5" hidden="false" customHeight="false" outlineLevel="0" collapsed="false">
      <c r="A1798" s="89"/>
      <c r="B1798" s="13" t="s">
        <v>4919</v>
      </c>
      <c r="C1798" s="89"/>
      <c r="D1798" s="89"/>
      <c r="F1798" s="88"/>
      <c r="G1798" s="13" t="s">
        <v>3129</v>
      </c>
      <c r="H1798" s="88"/>
      <c r="J1798" s="13" t="n">
        <v>40</v>
      </c>
      <c r="K1798" s="13" t="s">
        <v>197</v>
      </c>
    </row>
    <row r="1799" customFormat="false" ht="13.5" hidden="false" customHeight="false" outlineLevel="0" collapsed="false">
      <c r="A1799" s="89"/>
      <c r="B1799" s="13" t="s">
        <v>4920</v>
      </c>
      <c r="C1799" s="89"/>
      <c r="D1799" s="89"/>
      <c r="F1799" s="88"/>
      <c r="G1799" s="13" t="s">
        <v>3129</v>
      </c>
      <c r="H1799" s="88"/>
      <c r="J1799" s="13" t="n">
        <v>40</v>
      </c>
      <c r="K1799" s="13" t="s">
        <v>197</v>
      </c>
    </row>
    <row r="1800" customFormat="false" ht="13.5" hidden="false" customHeight="false" outlineLevel="0" collapsed="false">
      <c r="A1800" s="89"/>
      <c r="B1800" s="13" t="s">
        <v>4921</v>
      </c>
      <c r="C1800" s="89"/>
      <c r="D1800" s="89"/>
      <c r="F1800" s="88"/>
      <c r="G1800" s="13" t="s">
        <v>3129</v>
      </c>
      <c r="H1800" s="88"/>
      <c r="J1800" s="13" t="n">
        <v>40</v>
      </c>
      <c r="K1800" s="13" t="s">
        <v>332</v>
      </c>
    </row>
    <row r="1801" customFormat="false" ht="13.5" hidden="false" customHeight="false" outlineLevel="0" collapsed="false">
      <c r="A1801" s="89"/>
      <c r="B1801" s="13" t="s">
        <v>4922</v>
      </c>
      <c r="C1801" s="89"/>
      <c r="D1801" s="89"/>
      <c r="F1801" s="88"/>
      <c r="G1801" s="13" t="s">
        <v>3129</v>
      </c>
      <c r="H1801" s="88"/>
      <c r="J1801" s="13" t="n">
        <v>40</v>
      </c>
      <c r="K1801" s="13" t="s">
        <v>197</v>
      </c>
    </row>
    <row r="1802" customFormat="false" ht="13.5" hidden="false" customHeight="false" outlineLevel="0" collapsed="false">
      <c r="A1802" s="89"/>
      <c r="B1802" s="13" t="s">
        <v>4923</v>
      </c>
      <c r="C1802" s="89"/>
      <c r="D1802" s="89"/>
      <c r="F1802" s="88"/>
      <c r="G1802" s="13" t="s">
        <v>3129</v>
      </c>
      <c r="H1802" s="88"/>
      <c r="J1802" s="13" t="n">
        <v>40</v>
      </c>
      <c r="K1802" s="13" t="s">
        <v>197</v>
      </c>
    </row>
    <row r="1803" customFormat="false" ht="13.5" hidden="false" customHeight="false" outlineLevel="0" collapsed="false">
      <c r="A1803" s="89"/>
      <c r="B1803" s="13" t="s">
        <v>4924</v>
      </c>
      <c r="C1803" s="89"/>
      <c r="D1803" s="89"/>
      <c r="F1803" s="88"/>
      <c r="G1803" s="13" t="s">
        <v>3129</v>
      </c>
      <c r="H1803" s="88"/>
      <c r="J1803" s="13" t="n">
        <v>40</v>
      </c>
      <c r="K1803" s="13" t="s">
        <v>197</v>
      </c>
    </row>
    <row r="1804" customFormat="false" ht="13.5" hidden="false" customHeight="false" outlineLevel="0" collapsed="false">
      <c r="A1804" s="89"/>
      <c r="B1804" s="13" t="s">
        <v>4925</v>
      </c>
      <c r="C1804" s="89"/>
      <c r="D1804" s="89"/>
      <c r="F1804" s="88"/>
      <c r="G1804" s="13" t="s">
        <v>3129</v>
      </c>
      <c r="H1804" s="88"/>
      <c r="J1804" s="13" t="n">
        <v>40</v>
      </c>
      <c r="K1804" s="13" t="s">
        <v>332</v>
      </c>
    </row>
    <row r="1805" customFormat="false" ht="13.5" hidden="false" customHeight="false" outlineLevel="0" collapsed="false">
      <c r="A1805" s="89"/>
      <c r="B1805" s="13" t="s">
        <v>4926</v>
      </c>
      <c r="C1805" s="89"/>
      <c r="D1805" s="89"/>
      <c r="F1805" s="88"/>
      <c r="G1805" s="13" t="s">
        <v>3280</v>
      </c>
      <c r="H1805" s="88"/>
      <c r="J1805" s="13" t="n">
        <v>40</v>
      </c>
      <c r="K1805" s="13" t="s">
        <v>332</v>
      </c>
    </row>
    <row r="1806" customFormat="false" ht="13.5" hidden="false" customHeight="false" outlineLevel="0" collapsed="false">
      <c r="A1806" s="89"/>
      <c r="B1806" s="13" t="s">
        <v>4927</v>
      </c>
      <c r="C1806" s="89"/>
      <c r="D1806" s="89"/>
      <c r="F1806" s="88"/>
      <c r="G1806" s="13" t="s">
        <v>3129</v>
      </c>
      <c r="H1806" s="88"/>
      <c r="J1806" s="13" t="n">
        <v>40</v>
      </c>
      <c r="K1806" s="13" t="s">
        <v>332</v>
      </c>
    </row>
    <row r="1807" customFormat="false" ht="13.5" hidden="false" customHeight="false" outlineLevel="0" collapsed="false">
      <c r="A1807" s="89"/>
      <c r="B1807" s="13" t="s">
        <v>4928</v>
      </c>
      <c r="C1807" s="89"/>
      <c r="D1807" s="89"/>
      <c r="F1807" s="88"/>
      <c r="G1807" s="13" t="s">
        <v>3129</v>
      </c>
      <c r="H1807" s="88"/>
      <c r="J1807" s="13" t="n">
        <v>40</v>
      </c>
      <c r="K1807" s="13" t="s">
        <v>195</v>
      </c>
    </row>
    <row r="1808" customFormat="false" ht="13.5" hidden="false" customHeight="false" outlineLevel="0" collapsed="false">
      <c r="A1808" s="89"/>
      <c r="B1808" s="13" t="s">
        <v>4929</v>
      </c>
      <c r="C1808" s="89"/>
      <c r="D1808" s="89"/>
      <c r="F1808" s="88"/>
      <c r="G1808" s="13" t="s">
        <v>3129</v>
      </c>
      <c r="H1808" s="88"/>
      <c r="J1808" s="13" t="n">
        <v>40</v>
      </c>
      <c r="K1808" s="13" t="s">
        <v>197</v>
      </c>
    </row>
    <row r="1809" customFormat="false" ht="13.5" hidden="false" customHeight="false" outlineLevel="0" collapsed="false">
      <c r="A1809" s="89"/>
      <c r="B1809" s="13" t="s">
        <v>4930</v>
      </c>
      <c r="C1809" s="89"/>
      <c r="D1809" s="89"/>
      <c r="F1809" s="88"/>
      <c r="G1809" s="13" t="s">
        <v>3129</v>
      </c>
      <c r="H1809" s="88"/>
      <c r="J1809" s="13" t="n">
        <v>40</v>
      </c>
      <c r="K1809" s="13" t="s">
        <v>195</v>
      </c>
    </row>
    <row r="1810" customFormat="false" ht="13.5" hidden="false" customHeight="false" outlineLevel="0" collapsed="false">
      <c r="A1810" s="89"/>
      <c r="B1810" s="13" t="s">
        <v>4931</v>
      </c>
      <c r="C1810" s="89"/>
      <c r="D1810" s="89"/>
      <c r="F1810" s="88"/>
      <c r="G1810" s="13" t="s">
        <v>3129</v>
      </c>
      <c r="H1810" s="88"/>
      <c r="J1810" s="13" t="n">
        <v>40</v>
      </c>
      <c r="K1810" s="13" t="s">
        <v>197</v>
      </c>
    </row>
    <row r="1811" customFormat="false" ht="13.5" hidden="false" customHeight="false" outlineLevel="0" collapsed="false">
      <c r="A1811" s="89"/>
      <c r="B1811" s="13" t="s">
        <v>4932</v>
      </c>
      <c r="C1811" s="89"/>
      <c r="D1811" s="89"/>
      <c r="F1811" s="88"/>
      <c r="G1811" s="13" t="s">
        <v>3129</v>
      </c>
      <c r="H1811" s="88"/>
      <c r="J1811" s="13" t="n">
        <v>40</v>
      </c>
      <c r="K1811" s="13" t="s">
        <v>3133</v>
      </c>
    </row>
    <row r="1812" customFormat="false" ht="13.5" hidden="false" customHeight="false" outlineLevel="0" collapsed="false">
      <c r="A1812" s="89"/>
      <c r="B1812" s="13" t="s">
        <v>4933</v>
      </c>
      <c r="C1812" s="89"/>
      <c r="D1812" s="89"/>
      <c r="F1812" s="88"/>
      <c r="G1812" s="13" t="s">
        <v>3129</v>
      </c>
      <c r="H1812" s="88"/>
      <c r="J1812" s="13" t="n">
        <v>40</v>
      </c>
      <c r="K1812" s="13" t="s">
        <v>195</v>
      </c>
    </row>
    <row r="1813" customFormat="false" ht="13.5" hidden="false" customHeight="false" outlineLevel="0" collapsed="false">
      <c r="A1813" s="89"/>
      <c r="B1813" s="13" t="s">
        <v>4934</v>
      </c>
      <c r="C1813" s="89"/>
      <c r="D1813" s="89"/>
      <c r="F1813" s="88"/>
      <c r="G1813" s="13" t="s">
        <v>3129</v>
      </c>
      <c r="H1813" s="88"/>
      <c r="J1813" s="13" t="n">
        <v>40</v>
      </c>
      <c r="K1813" s="13" t="s">
        <v>3133</v>
      </c>
    </row>
    <row r="1814" customFormat="false" ht="13.5" hidden="false" customHeight="false" outlineLevel="0" collapsed="false">
      <c r="A1814" s="89"/>
      <c r="B1814" s="13" t="s">
        <v>4935</v>
      </c>
      <c r="C1814" s="89"/>
      <c r="D1814" s="89"/>
      <c r="F1814" s="88"/>
      <c r="G1814" s="13" t="s">
        <v>3129</v>
      </c>
      <c r="H1814" s="88"/>
      <c r="J1814" s="13" t="n">
        <v>40</v>
      </c>
      <c r="K1814" s="13" t="s">
        <v>3133</v>
      </c>
    </row>
    <row r="1815" customFormat="false" ht="13.5" hidden="false" customHeight="false" outlineLevel="0" collapsed="false">
      <c r="A1815" s="89"/>
      <c r="B1815" s="13" t="s">
        <v>4936</v>
      </c>
      <c r="C1815" s="89"/>
      <c r="D1815" s="89"/>
      <c r="F1815" s="88"/>
      <c r="G1815" s="13" t="s">
        <v>3129</v>
      </c>
      <c r="H1815" s="88"/>
      <c r="J1815" s="13" t="n">
        <v>40</v>
      </c>
      <c r="K1815" s="13" t="s">
        <v>332</v>
      </c>
    </row>
    <row r="1816" customFormat="false" ht="13.5" hidden="false" customHeight="false" outlineLevel="0" collapsed="false">
      <c r="A1816" s="89"/>
      <c r="B1816" s="13" t="s">
        <v>4937</v>
      </c>
      <c r="C1816" s="89"/>
      <c r="D1816" s="89"/>
      <c r="F1816" s="88"/>
      <c r="G1816" s="13" t="s">
        <v>3129</v>
      </c>
      <c r="H1816" s="88"/>
      <c r="J1816" s="13" t="n">
        <v>40</v>
      </c>
      <c r="K1816" s="13" t="s">
        <v>195</v>
      </c>
    </row>
    <row r="1817" customFormat="false" ht="13.5" hidden="false" customHeight="false" outlineLevel="0" collapsed="false">
      <c r="A1817" s="89"/>
      <c r="B1817" s="13" t="s">
        <v>1608</v>
      </c>
      <c r="C1817" s="89"/>
      <c r="D1817" s="89"/>
      <c r="F1817" s="88"/>
      <c r="G1817" s="13" t="s">
        <v>3129</v>
      </c>
      <c r="H1817" s="88"/>
      <c r="J1817" s="13" t="n">
        <v>40</v>
      </c>
      <c r="K1817" s="13" t="s">
        <v>190</v>
      </c>
    </row>
    <row r="1818" customFormat="false" ht="13.5" hidden="false" customHeight="false" outlineLevel="0" collapsed="false">
      <c r="A1818" s="89"/>
      <c r="B1818" s="13" t="s">
        <v>4938</v>
      </c>
      <c r="C1818" s="89"/>
      <c r="D1818" s="89"/>
      <c r="F1818" s="88"/>
      <c r="G1818" s="13" t="s">
        <v>3129</v>
      </c>
      <c r="H1818" s="88"/>
      <c r="J1818" s="13" t="n">
        <v>40</v>
      </c>
      <c r="K1818" s="13" t="s">
        <v>332</v>
      </c>
    </row>
    <row r="1819" customFormat="false" ht="13.5" hidden="false" customHeight="false" outlineLevel="0" collapsed="false">
      <c r="A1819" s="89"/>
      <c r="B1819" s="13" t="s">
        <v>4939</v>
      </c>
      <c r="C1819" s="89"/>
      <c r="D1819" s="89"/>
      <c r="F1819" s="88"/>
      <c r="G1819" s="13" t="s">
        <v>3129</v>
      </c>
      <c r="H1819" s="88"/>
      <c r="J1819" s="13" t="n">
        <v>40</v>
      </c>
      <c r="K1819" s="13" t="s">
        <v>197</v>
      </c>
    </row>
    <row r="1820" customFormat="false" ht="13.5" hidden="false" customHeight="false" outlineLevel="0" collapsed="false">
      <c r="A1820" s="89"/>
      <c r="B1820" s="13" t="s">
        <v>4940</v>
      </c>
      <c r="C1820" s="89"/>
      <c r="D1820" s="89"/>
      <c r="F1820" s="88"/>
      <c r="G1820" s="13" t="s">
        <v>3129</v>
      </c>
      <c r="H1820" s="88"/>
      <c r="J1820" s="13" t="n">
        <v>40</v>
      </c>
      <c r="K1820" s="13" t="s">
        <v>3133</v>
      </c>
    </row>
    <row r="1821" customFormat="false" ht="13.5" hidden="false" customHeight="false" outlineLevel="0" collapsed="false">
      <c r="A1821" s="89"/>
      <c r="B1821" s="13" t="s">
        <v>4941</v>
      </c>
      <c r="C1821" s="89"/>
      <c r="D1821" s="89"/>
      <c r="F1821" s="88"/>
      <c r="G1821" s="13" t="s">
        <v>3129</v>
      </c>
      <c r="H1821" s="88"/>
      <c r="J1821" s="13" t="n">
        <v>40</v>
      </c>
      <c r="K1821" s="13" t="s">
        <v>195</v>
      </c>
    </row>
    <row r="1822" customFormat="false" ht="13.5" hidden="false" customHeight="false" outlineLevel="0" collapsed="false">
      <c r="A1822" s="89"/>
      <c r="B1822" s="13" t="s">
        <v>4942</v>
      </c>
      <c r="C1822" s="89"/>
      <c r="D1822" s="89"/>
      <c r="F1822" s="88"/>
      <c r="G1822" s="13" t="s">
        <v>3129</v>
      </c>
      <c r="H1822" s="88"/>
      <c r="J1822" s="13" t="n">
        <v>40</v>
      </c>
      <c r="K1822" s="13" t="s">
        <v>332</v>
      </c>
    </row>
    <row r="1823" customFormat="false" ht="13.5" hidden="false" customHeight="false" outlineLevel="0" collapsed="false">
      <c r="A1823" s="89"/>
      <c r="B1823" s="13" t="s">
        <v>4943</v>
      </c>
      <c r="C1823" s="89"/>
      <c r="D1823" s="89"/>
      <c r="F1823" s="88"/>
      <c r="G1823" s="13" t="s">
        <v>3129</v>
      </c>
      <c r="H1823" s="88"/>
      <c r="J1823" s="13" t="n">
        <v>40</v>
      </c>
      <c r="K1823" s="13" t="s">
        <v>332</v>
      </c>
    </row>
    <row r="1824" customFormat="false" ht="13.5" hidden="false" customHeight="false" outlineLevel="0" collapsed="false">
      <c r="A1824" s="89"/>
      <c r="B1824" s="13" t="s">
        <v>4944</v>
      </c>
      <c r="C1824" s="89"/>
      <c r="D1824" s="89"/>
      <c r="F1824" s="88"/>
      <c r="G1824" s="13" t="s">
        <v>3280</v>
      </c>
      <c r="H1824" s="88"/>
      <c r="J1824" s="13" t="n">
        <v>40</v>
      </c>
      <c r="K1824" s="13" t="s">
        <v>3133</v>
      </c>
    </row>
    <row r="1825" customFormat="false" ht="13.5" hidden="false" customHeight="false" outlineLevel="0" collapsed="false">
      <c r="A1825" s="89"/>
      <c r="B1825" s="13" t="s">
        <v>4945</v>
      </c>
      <c r="C1825" s="89"/>
      <c r="D1825" s="89"/>
      <c r="F1825" s="88"/>
      <c r="G1825" s="13" t="s">
        <v>3129</v>
      </c>
      <c r="H1825" s="88"/>
      <c r="J1825" s="13" t="n">
        <v>40</v>
      </c>
      <c r="K1825" s="13" t="s">
        <v>3133</v>
      </c>
    </row>
    <row r="1826" customFormat="false" ht="13.5" hidden="false" customHeight="false" outlineLevel="0" collapsed="false">
      <c r="A1826" s="89"/>
      <c r="B1826" s="13" t="s">
        <v>4946</v>
      </c>
      <c r="C1826" s="89"/>
      <c r="D1826" s="89"/>
      <c r="F1826" s="88"/>
      <c r="G1826" s="13" t="s">
        <v>3129</v>
      </c>
      <c r="H1826" s="88"/>
      <c r="J1826" s="13" t="n">
        <v>40</v>
      </c>
      <c r="K1826" s="13" t="s">
        <v>197</v>
      </c>
    </row>
    <row r="1827" customFormat="false" ht="13.5" hidden="false" customHeight="false" outlineLevel="0" collapsed="false">
      <c r="A1827" s="89"/>
      <c r="B1827" s="13" t="s">
        <v>4947</v>
      </c>
      <c r="C1827" s="89"/>
      <c r="D1827" s="89"/>
      <c r="F1827" s="88"/>
      <c r="G1827" s="13" t="s">
        <v>3129</v>
      </c>
      <c r="H1827" s="88"/>
      <c r="J1827" s="13" t="n">
        <v>40</v>
      </c>
      <c r="K1827" s="13" t="s">
        <v>332</v>
      </c>
    </row>
    <row r="1828" customFormat="false" ht="13.5" hidden="false" customHeight="false" outlineLevel="0" collapsed="false">
      <c r="A1828" s="89"/>
      <c r="B1828" s="13" t="s">
        <v>4948</v>
      </c>
      <c r="C1828" s="89"/>
      <c r="D1828" s="89"/>
      <c r="F1828" s="88"/>
      <c r="G1828" s="13" t="s">
        <v>3129</v>
      </c>
      <c r="H1828" s="88"/>
      <c r="J1828" s="13" t="n">
        <v>40</v>
      </c>
      <c r="K1828" s="13" t="s">
        <v>332</v>
      </c>
    </row>
    <row r="1829" customFormat="false" ht="13.5" hidden="false" customHeight="false" outlineLevel="0" collapsed="false">
      <c r="A1829" s="89"/>
      <c r="B1829" s="13" t="s">
        <v>4949</v>
      </c>
      <c r="C1829" s="89"/>
      <c r="D1829" s="89"/>
      <c r="F1829" s="88"/>
      <c r="G1829" s="13" t="s">
        <v>3129</v>
      </c>
      <c r="H1829" s="88"/>
      <c r="J1829" s="13" t="n">
        <v>40</v>
      </c>
      <c r="K1829" s="13" t="s">
        <v>3133</v>
      </c>
    </row>
    <row r="1830" customFormat="false" ht="13.5" hidden="false" customHeight="false" outlineLevel="0" collapsed="false">
      <c r="A1830" s="89"/>
      <c r="B1830" s="13" t="s">
        <v>4950</v>
      </c>
      <c r="C1830" s="89"/>
      <c r="D1830" s="89"/>
      <c r="F1830" s="88"/>
      <c r="G1830" s="13" t="s">
        <v>3129</v>
      </c>
      <c r="H1830" s="88"/>
      <c r="J1830" s="13" t="n">
        <v>40</v>
      </c>
      <c r="K1830" s="13" t="s">
        <v>3133</v>
      </c>
    </row>
    <row r="1831" customFormat="false" ht="13.5" hidden="false" customHeight="false" outlineLevel="0" collapsed="false">
      <c r="A1831" s="89"/>
      <c r="B1831" s="13" t="s">
        <v>4951</v>
      </c>
      <c r="C1831" s="89"/>
      <c r="D1831" s="89"/>
      <c r="F1831" s="88"/>
      <c r="G1831" s="13" t="s">
        <v>3129</v>
      </c>
      <c r="H1831" s="88"/>
      <c r="J1831" s="13" t="n">
        <v>40</v>
      </c>
      <c r="K1831" s="13" t="s">
        <v>3133</v>
      </c>
    </row>
    <row r="1832" customFormat="false" ht="13.5" hidden="false" customHeight="false" outlineLevel="0" collapsed="false">
      <c r="A1832" s="89"/>
      <c r="B1832" s="13" t="s">
        <v>4952</v>
      </c>
      <c r="C1832" s="89"/>
      <c r="D1832" s="89"/>
      <c r="F1832" s="88"/>
      <c r="G1832" s="13" t="s">
        <v>3129</v>
      </c>
      <c r="H1832" s="88"/>
      <c r="J1832" s="13" t="n">
        <v>40</v>
      </c>
      <c r="K1832" s="13" t="s">
        <v>332</v>
      </c>
    </row>
    <row r="1833" customFormat="false" ht="13.5" hidden="false" customHeight="false" outlineLevel="0" collapsed="false">
      <c r="A1833" s="89"/>
      <c r="B1833" s="13" t="s">
        <v>4953</v>
      </c>
      <c r="C1833" s="89"/>
      <c r="D1833" s="89"/>
      <c r="F1833" s="88"/>
      <c r="G1833" s="13" t="s">
        <v>3129</v>
      </c>
      <c r="H1833" s="88"/>
      <c r="J1833" s="13" t="n">
        <v>40</v>
      </c>
      <c r="K1833" s="13" t="s">
        <v>197</v>
      </c>
    </row>
    <row r="1834" customFormat="false" ht="13.5" hidden="false" customHeight="false" outlineLevel="0" collapsed="false">
      <c r="A1834" s="89"/>
      <c r="B1834" s="13" t="s">
        <v>4954</v>
      </c>
      <c r="C1834" s="89"/>
      <c r="D1834" s="89"/>
      <c r="F1834" s="88"/>
      <c r="G1834" s="13" t="s">
        <v>3280</v>
      </c>
      <c r="H1834" s="88"/>
      <c r="J1834" s="13" t="n">
        <v>40</v>
      </c>
      <c r="K1834" s="13" t="s">
        <v>332</v>
      </c>
    </row>
    <row r="1835" customFormat="false" ht="13.5" hidden="false" customHeight="false" outlineLevel="0" collapsed="false">
      <c r="A1835" s="89"/>
      <c r="B1835" s="13" t="s">
        <v>4955</v>
      </c>
      <c r="C1835" s="89"/>
      <c r="D1835" s="89"/>
      <c r="F1835" s="88"/>
      <c r="G1835" s="13" t="s">
        <v>3129</v>
      </c>
      <c r="H1835" s="88"/>
      <c r="J1835" s="13" t="n">
        <v>40</v>
      </c>
      <c r="K1835" s="13" t="s">
        <v>195</v>
      </c>
    </row>
    <row r="1836" customFormat="false" ht="13.5" hidden="false" customHeight="false" outlineLevel="0" collapsed="false">
      <c r="A1836" s="89"/>
      <c r="B1836" s="13" t="s">
        <v>4956</v>
      </c>
      <c r="C1836" s="89"/>
      <c r="D1836" s="89"/>
      <c r="F1836" s="88"/>
      <c r="G1836" s="13" t="s">
        <v>3129</v>
      </c>
      <c r="H1836" s="88"/>
      <c r="J1836" s="13" t="n">
        <v>40</v>
      </c>
      <c r="K1836" s="13" t="s">
        <v>332</v>
      </c>
    </row>
    <row r="1837" customFormat="false" ht="13.5" hidden="false" customHeight="false" outlineLevel="0" collapsed="false">
      <c r="A1837" s="89"/>
      <c r="B1837" s="13" t="s">
        <v>4957</v>
      </c>
      <c r="C1837" s="89"/>
      <c r="D1837" s="89"/>
      <c r="F1837" s="88"/>
      <c r="G1837" s="13" t="s">
        <v>3129</v>
      </c>
      <c r="H1837" s="88"/>
      <c r="J1837" s="13" t="n">
        <v>40</v>
      </c>
      <c r="K1837" s="13" t="s">
        <v>197</v>
      </c>
    </row>
    <row r="1838" customFormat="false" ht="13.5" hidden="false" customHeight="false" outlineLevel="0" collapsed="false">
      <c r="A1838" s="89"/>
      <c r="B1838" s="13" t="s">
        <v>4958</v>
      </c>
      <c r="C1838" s="89"/>
      <c r="D1838" s="89"/>
      <c r="F1838" s="88"/>
      <c r="G1838" s="13" t="s">
        <v>3129</v>
      </c>
      <c r="H1838" s="88"/>
      <c r="J1838" s="13" t="n">
        <v>40</v>
      </c>
      <c r="K1838" s="13" t="s">
        <v>3133</v>
      </c>
    </row>
    <row r="1839" customFormat="false" ht="13.5" hidden="false" customHeight="false" outlineLevel="0" collapsed="false">
      <c r="A1839" s="89"/>
      <c r="B1839" s="13" t="s">
        <v>4959</v>
      </c>
      <c r="C1839" s="89"/>
      <c r="D1839" s="89"/>
      <c r="F1839" s="88"/>
      <c r="G1839" s="13" t="s">
        <v>3129</v>
      </c>
      <c r="H1839" s="88"/>
      <c r="J1839" s="13" t="n">
        <v>40</v>
      </c>
      <c r="K1839" s="13" t="s">
        <v>195</v>
      </c>
    </row>
    <row r="1840" customFormat="false" ht="13.5" hidden="false" customHeight="false" outlineLevel="0" collapsed="false">
      <c r="A1840" s="89"/>
      <c r="B1840" s="13" t="s">
        <v>1640</v>
      </c>
      <c r="C1840" s="89"/>
      <c r="D1840" s="89"/>
      <c r="F1840" s="88"/>
      <c r="G1840" s="13" t="s">
        <v>3129</v>
      </c>
      <c r="H1840" s="88"/>
      <c r="J1840" s="13" t="n">
        <v>40</v>
      </c>
      <c r="K1840" s="13" t="s">
        <v>197</v>
      </c>
    </row>
    <row r="1841" customFormat="false" ht="13.5" hidden="false" customHeight="false" outlineLevel="0" collapsed="false">
      <c r="A1841" s="89"/>
      <c r="B1841" s="13" t="s">
        <v>4960</v>
      </c>
      <c r="C1841" s="89"/>
      <c r="D1841" s="89"/>
      <c r="F1841" s="88"/>
      <c r="G1841" s="13" t="s">
        <v>3129</v>
      </c>
      <c r="H1841" s="88"/>
      <c r="J1841" s="13" t="n">
        <v>40</v>
      </c>
      <c r="K1841" s="13" t="s">
        <v>332</v>
      </c>
    </row>
    <row r="1842" customFormat="false" ht="13.5" hidden="false" customHeight="false" outlineLevel="0" collapsed="false">
      <c r="A1842" s="89"/>
      <c r="B1842" s="13" t="s">
        <v>4961</v>
      </c>
      <c r="C1842" s="89"/>
      <c r="D1842" s="89"/>
      <c r="F1842" s="88"/>
      <c r="G1842" s="13" t="s">
        <v>3129</v>
      </c>
      <c r="H1842" s="88"/>
      <c r="J1842" s="13" t="n">
        <v>40</v>
      </c>
      <c r="K1842" s="13" t="s">
        <v>195</v>
      </c>
    </row>
    <row r="1843" customFormat="false" ht="13.5" hidden="false" customHeight="false" outlineLevel="0" collapsed="false">
      <c r="A1843" s="89"/>
      <c r="B1843" s="13" t="s">
        <v>4962</v>
      </c>
      <c r="C1843" s="89"/>
      <c r="D1843" s="89"/>
      <c r="F1843" s="88"/>
      <c r="G1843" s="13" t="s">
        <v>3129</v>
      </c>
      <c r="H1843" s="88"/>
      <c r="J1843" s="13" t="n">
        <v>40</v>
      </c>
      <c r="K1843" s="13" t="s">
        <v>197</v>
      </c>
    </row>
    <row r="1844" customFormat="false" ht="13.5" hidden="false" customHeight="false" outlineLevel="0" collapsed="false">
      <c r="A1844" s="89"/>
      <c r="B1844" s="13" t="s">
        <v>4963</v>
      </c>
      <c r="C1844" s="89"/>
      <c r="D1844" s="89"/>
      <c r="F1844" s="88"/>
      <c r="G1844" s="13" t="s">
        <v>3129</v>
      </c>
      <c r="H1844" s="88"/>
      <c r="J1844" s="13" t="n">
        <v>40</v>
      </c>
      <c r="K1844" s="13" t="s">
        <v>197</v>
      </c>
    </row>
    <row r="1845" customFormat="false" ht="13.5" hidden="false" customHeight="false" outlineLevel="0" collapsed="false">
      <c r="A1845" s="89"/>
      <c r="B1845" s="13" t="s">
        <v>4964</v>
      </c>
      <c r="C1845" s="89"/>
      <c r="D1845" s="89"/>
      <c r="F1845" s="88"/>
      <c r="G1845" s="13" t="s">
        <v>3129</v>
      </c>
      <c r="H1845" s="88"/>
      <c r="J1845" s="13" t="n">
        <v>40</v>
      </c>
      <c r="K1845" s="13" t="s">
        <v>332</v>
      </c>
    </row>
    <row r="1846" customFormat="false" ht="13.5" hidden="false" customHeight="false" outlineLevel="0" collapsed="false">
      <c r="A1846" s="89"/>
      <c r="B1846" s="13" t="s">
        <v>4965</v>
      </c>
      <c r="C1846" s="89"/>
      <c r="D1846" s="89"/>
      <c r="F1846" s="88"/>
      <c r="G1846" s="13" t="s">
        <v>3129</v>
      </c>
      <c r="H1846" s="88"/>
      <c r="J1846" s="13" t="n">
        <v>40</v>
      </c>
      <c r="K1846" s="13" t="s">
        <v>197</v>
      </c>
    </row>
    <row r="1847" customFormat="false" ht="13.5" hidden="false" customHeight="false" outlineLevel="0" collapsed="false">
      <c r="A1847" s="89"/>
      <c r="B1847" s="13" t="s">
        <v>4966</v>
      </c>
      <c r="C1847" s="89"/>
      <c r="D1847" s="89"/>
      <c r="F1847" s="88"/>
      <c r="G1847" s="13" t="s">
        <v>3129</v>
      </c>
      <c r="H1847" s="88"/>
      <c r="J1847" s="13" t="n">
        <v>40</v>
      </c>
      <c r="K1847" s="13" t="s">
        <v>197</v>
      </c>
    </row>
    <row r="1848" customFormat="false" ht="13.5" hidden="false" customHeight="false" outlineLevel="0" collapsed="false">
      <c r="A1848" s="89"/>
      <c r="B1848" s="13" t="s">
        <v>4967</v>
      </c>
      <c r="C1848" s="89"/>
      <c r="D1848" s="89"/>
      <c r="F1848" s="88"/>
      <c r="G1848" s="13" t="s">
        <v>3129</v>
      </c>
      <c r="H1848" s="88"/>
      <c r="J1848" s="13" t="n">
        <v>40</v>
      </c>
      <c r="K1848" s="13" t="s">
        <v>3133</v>
      </c>
    </row>
    <row r="1849" customFormat="false" ht="13.5" hidden="false" customHeight="false" outlineLevel="0" collapsed="false">
      <c r="A1849" s="89"/>
      <c r="B1849" s="13" t="s">
        <v>4968</v>
      </c>
      <c r="C1849" s="89"/>
      <c r="D1849" s="89"/>
      <c r="F1849" s="88"/>
      <c r="G1849" s="13" t="s">
        <v>3129</v>
      </c>
      <c r="H1849" s="88"/>
      <c r="J1849" s="13" t="n">
        <v>40</v>
      </c>
      <c r="K1849" s="13" t="s">
        <v>3133</v>
      </c>
    </row>
    <row r="1850" customFormat="false" ht="13.5" hidden="false" customHeight="false" outlineLevel="0" collapsed="false">
      <c r="A1850" s="89"/>
      <c r="B1850" s="13" t="s">
        <v>4969</v>
      </c>
      <c r="C1850" s="89"/>
      <c r="D1850" s="89"/>
      <c r="F1850" s="88"/>
      <c r="G1850" s="13" t="s">
        <v>3280</v>
      </c>
      <c r="H1850" s="88"/>
      <c r="J1850" s="13" t="n">
        <v>20</v>
      </c>
      <c r="K1850" s="13" t="s">
        <v>4321</v>
      </c>
    </row>
    <row r="1851" customFormat="false" ht="13.5" hidden="false" customHeight="false" outlineLevel="0" collapsed="false">
      <c r="A1851" s="89"/>
      <c r="B1851" s="13" t="s">
        <v>4970</v>
      </c>
      <c r="C1851" s="89"/>
      <c r="D1851" s="89"/>
      <c r="F1851" s="88"/>
      <c r="G1851" s="13" t="s">
        <v>3129</v>
      </c>
      <c r="H1851" s="88"/>
      <c r="J1851" s="13" t="n">
        <v>40</v>
      </c>
      <c r="K1851" s="13" t="s">
        <v>197</v>
      </c>
    </row>
    <row r="1852" customFormat="false" ht="13.5" hidden="false" customHeight="false" outlineLevel="0" collapsed="false">
      <c r="A1852" s="89"/>
      <c r="B1852" s="13" t="s">
        <v>4971</v>
      </c>
      <c r="C1852" s="89"/>
      <c r="D1852" s="89"/>
      <c r="F1852" s="88"/>
      <c r="G1852" s="13" t="s">
        <v>3129</v>
      </c>
      <c r="H1852" s="88"/>
      <c r="J1852" s="13" t="n">
        <v>40</v>
      </c>
      <c r="K1852" s="13" t="s">
        <v>190</v>
      </c>
    </row>
    <row r="1853" customFormat="false" ht="13.5" hidden="false" customHeight="false" outlineLevel="0" collapsed="false">
      <c r="A1853" s="89"/>
      <c r="B1853" s="13" t="s">
        <v>4972</v>
      </c>
      <c r="C1853" s="89"/>
      <c r="D1853" s="89"/>
      <c r="F1853" s="88"/>
      <c r="G1853" s="13" t="s">
        <v>3129</v>
      </c>
      <c r="H1853" s="88"/>
      <c r="J1853" s="13" t="n">
        <v>40</v>
      </c>
      <c r="K1853" s="13" t="s">
        <v>332</v>
      </c>
    </row>
    <row r="1854" customFormat="false" ht="13.5" hidden="false" customHeight="false" outlineLevel="0" collapsed="false">
      <c r="A1854" s="89"/>
      <c r="B1854" s="13" t="s">
        <v>4972</v>
      </c>
      <c r="C1854" s="89"/>
      <c r="D1854" s="89"/>
      <c r="F1854" s="88"/>
      <c r="G1854" s="13" t="s">
        <v>3129</v>
      </c>
      <c r="H1854" s="88"/>
      <c r="J1854" s="13" t="n">
        <v>40</v>
      </c>
      <c r="K1854" s="13" t="s">
        <v>197</v>
      </c>
    </row>
    <row r="1855" customFormat="false" ht="13.5" hidden="false" customHeight="false" outlineLevel="0" collapsed="false">
      <c r="A1855" s="89"/>
      <c r="B1855" s="13" t="s">
        <v>4973</v>
      </c>
      <c r="C1855" s="89"/>
      <c r="D1855" s="89"/>
      <c r="F1855" s="88"/>
      <c r="G1855" s="13" t="s">
        <v>3129</v>
      </c>
      <c r="H1855" s="88"/>
      <c r="J1855" s="13" t="n">
        <v>40</v>
      </c>
      <c r="K1855" s="13" t="s">
        <v>3133</v>
      </c>
    </row>
    <row r="1856" customFormat="false" ht="13.5" hidden="false" customHeight="false" outlineLevel="0" collapsed="false">
      <c r="A1856" s="89"/>
      <c r="B1856" s="13" t="s">
        <v>4974</v>
      </c>
      <c r="C1856" s="89"/>
      <c r="D1856" s="89"/>
      <c r="F1856" s="88"/>
      <c r="G1856" s="13" t="s">
        <v>3129</v>
      </c>
      <c r="H1856" s="88"/>
      <c r="J1856" s="13" t="n">
        <v>40</v>
      </c>
      <c r="K1856" s="13" t="s">
        <v>3133</v>
      </c>
    </row>
    <row r="1857" customFormat="false" ht="13.5" hidden="false" customHeight="false" outlineLevel="0" collapsed="false">
      <c r="A1857" s="89"/>
      <c r="B1857" s="13" t="s">
        <v>4975</v>
      </c>
      <c r="C1857" s="89"/>
      <c r="D1857" s="89"/>
      <c r="F1857" s="88"/>
      <c r="G1857" s="13" t="s">
        <v>3129</v>
      </c>
      <c r="H1857" s="88"/>
      <c r="J1857" s="13" t="n">
        <v>40</v>
      </c>
      <c r="K1857" s="13" t="s">
        <v>197</v>
      </c>
    </row>
    <row r="1858" customFormat="false" ht="13.5" hidden="false" customHeight="false" outlineLevel="0" collapsed="false">
      <c r="A1858" s="89"/>
      <c r="B1858" s="13" t="s">
        <v>4976</v>
      </c>
      <c r="C1858" s="89"/>
      <c r="D1858" s="89"/>
      <c r="F1858" s="88"/>
      <c r="G1858" s="13" t="s">
        <v>3129</v>
      </c>
      <c r="H1858" s="88"/>
      <c r="J1858" s="13" t="n">
        <v>40</v>
      </c>
      <c r="K1858" s="13" t="s">
        <v>332</v>
      </c>
    </row>
    <row r="1859" customFormat="false" ht="13.5" hidden="false" customHeight="false" outlineLevel="0" collapsed="false">
      <c r="A1859" s="89"/>
      <c r="B1859" s="13" t="s">
        <v>4977</v>
      </c>
      <c r="C1859" s="89"/>
      <c r="D1859" s="89"/>
      <c r="F1859" s="88"/>
      <c r="G1859" s="13" t="s">
        <v>3129</v>
      </c>
      <c r="H1859" s="88"/>
      <c r="J1859" s="13" t="n">
        <v>40</v>
      </c>
      <c r="K1859" s="13" t="s">
        <v>197</v>
      </c>
    </row>
    <row r="1860" customFormat="false" ht="13.5" hidden="false" customHeight="false" outlineLevel="0" collapsed="false">
      <c r="A1860" s="89"/>
      <c r="B1860" s="13" t="s">
        <v>4978</v>
      </c>
      <c r="C1860" s="89"/>
      <c r="D1860" s="89"/>
      <c r="F1860" s="88"/>
      <c r="G1860" s="13" t="s">
        <v>3129</v>
      </c>
      <c r="H1860" s="88"/>
      <c r="J1860" s="13" t="n">
        <v>40</v>
      </c>
      <c r="K1860" s="13" t="s">
        <v>332</v>
      </c>
    </row>
    <row r="1861" customFormat="false" ht="13.5" hidden="false" customHeight="false" outlineLevel="0" collapsed="false">
      <c r="A1861" s="89"/>
      <c r="B1861" s="13" t="s">
        <v>4979</v>
      </c>
      <c r="C1861" s="89"/>
      <c r="D1861" s="89"/>
      <c r="F1861" s="88"/>
      <c r="G1861" s="13" t="s">
        <v>3129</v>
      </c>
      <c r="H1861" s="88"/>
      <c r="J1861" s="13" t="n">
        <v>40</v>
      </c>
      <c r="K1861" s="13" t="s">
        <v>332</v>
      </c>
    </row>
    <row r="1862" customFormat="false" ht="13.5" hidden="false" customHeight="false" outlineLevel="0" collapsed="false">
      <c r="A1862" s="89"/>
      <c r="B1862" s="13" t="s">
        <v>4980</v>
      </c>
      <c r="C1862" s="89"/>
      <c r="D1862" s="89"/>
      <c r="F1862" s="88"/>
      <c r="G1862" s="13" t="s">
        <v>3129</v>
      </c>
      <c r="H1862" s="88"/>
      <c r="J1862" s="13" t="n">
        <v>40</v>
      </c>
      <c r="K1862" s="13" t="s">
        <v>197</v>
      </c>
    </row>
    <row r="1863" customFormat="false" ht="13.5" hidden="false" customHeight="false" outlineLevel="0" collapsed="false">
      <c r="A1863" s="89"/>
      <c r="B1863" s="13" t="s">
        <v>4981</v>
      </c>
      <c r="C1863" s="89"/>
      <c r="D1863" s="89"/>
      <c r="F1863" s="88"/>
      <c r="G1863" s="13" t="s">
        <v>3129</v>
      </c>
      <c r="H1863" s="88"/>
      <c r="J1863" s="13" t="n">
        <v>40</v>
      </c>
      <c r="K1863" s="13" t="s">
        <v>4982</v>
      </c>
    </row>
    <row r="1864" customFormat="false" ht="13.5" hidden="false" customHeight="false" outlineLevel="0" collapsed="false">
      <c r="A1864" s="89"/>
      <c r="B1864" s="13" t="s">
        <v>4983</v>
      </c>
      <c r="C1864" s="89"/>
      <c r="D1864" s="89"/>
      <c r="F1864" s="88"/>
      <c r="G1864" s="13" t="s">
        <v>3129</v>
      </c>
      <c r="H1864" s="88"/>
      <c r="J1864" s="13" t="n">
        <v>40</v>
      </c>
      <c r="K1864" s="13" t="s">
        <v>332</v>
      </c>
    </row>
    <row r="1865" customFormat="false" ht="13.5" hidden="false" customHeight="false" outlineLevel="0" collapsed="false">
      <c r="A1865" s="89"/>
      <c r="B1865" s="13" t="s">
        <v>4984</v>
      </c>
      <c r="C1865" s="89"/>
      <c r="D1865" s="89"/>
      <c r="F1865" s="88"/>
      <c r="G1865" s="13" t="s">
        <v>3129</v>
      </c>
      <c r="H1865" s="88"/>
      <c r="J1865" s="13" t="n">
        <v>40</v>
      </c>
      <c r="K1865" s="13" t="s">
        <v>197</v>
      </c>
    </row>
    <row r="1866" customFormat="false" ht="13.5" hidden="false" customHeight="false" outlineLevel="0" collapsed="false">
      <c r="A1866" s="89"/>
      <c r="B1866" s="13" t="s">
        <v>4985</v>
      </c>
      <c r="C1866" s="89"/>
      <c r="D1866" s="89"/>
      <c r="F1866" s="88"/>
      <c r="G1866" s="13" t="s">
        <v>3129</v>
      </c>
      <c r="H1866" s="88"/>
      <c r="J1866" s="13" t="n">
        <v>40</v>
      </c>
      <c r="K1866" s="13" t="s">
        <v>197</v>
      </c>
    </row>
    <row r="1867" customFormat="false" ht="13.5" hidden="false" customHeight="false" outlineLevel="0" collapsed="false">
      <c r="A1867" s="89"/>
      <c r="B1867" s="13" t="s">
        <v>4986</v>
      </c>
      <c r="C1867" s="89"/>
      <c r="D1867" s="89"/>
      <c r="F1867" s="88"/>
      <c r="G1867" s="13" t="s">
        <v>3280</v>
      </c>
      <c r="H1867" s="88"/>
      <c r="J1867" s="13" t="n">
        <v>40</v>
      </c>
      <c r="K1867" s="13" t="s">
        <v>332</v>
      </c>
    </row>
    <row r="1868" customFormat="false" ht="13.5" hidden="false" customHeight="false" outlineLevel="0" collapsed="false">
      <c r="A1868" s="89"/>
      <c r="B1868" s="13" t="s">
        <v>4987</v>
      </c>
      <c r="C1868" s="89"/>
      <c r="D1868" s="89"/>
      <c r="F1868" s="88"/>
      <c r="G1868" s="13" t="s">
        <v>3129</v>
      </c>
      <c r="H1868" s="88"/>
      <c r="J1868" s="13" t="n">
        <v>40</v>
      </c>
      <c r="K1868" s="13" t="s">
        <v>3133</v>
      </c>
    </row>
    <row r="1869" customFormat="false" ht="13.5" hidden="false" customHeight="false" outlineLevel="0" collapsed="false">
      <c r="A1869" s="89"/>
      <c r="B1869" s="13" t="s">
        <v>4988</v>
      </c>
      <c r="C1869" s="89"/>
      <c r="D1869" s="89"/>
      <c r="F1869" s="88"/>
      <c r="G1869" s="13" t="s">
        <v>3129</v>
      </c>
      <c r="H1869" s="88"/>
      <c r="J1869" s="13" t="n">
        <v>40</v>
      </c>
      <c r="K1869" s="13" t="s">
        <v>3133</v>
      </c>
    </row>
    <row r="1870" customFormat="false" ht="13.5" hidden="false" customHeight="false" outlineLevel="0" collapsed="false">
      <c r="A1870" s="89"/>
      <c r="B1870" s="13" t="s">
        <v>4989</v>
      </c>
      <c r="C1870" s="89"/>
      <c r="D1870" s="89"/>
      <c r="F1870" s="88"/>
      <c r="G1870" s="13" t="s">
        <v>3280</v>
      </c>
      <c r="H1870" s="88"/>
      <c r="J1870" s="13" t="n">
        <v>40</v>
      </c>
      <c r="K1870" s="13" t="s">
        <v>3133</v>
      </c>
    </row>
    <row r="1871" customFormat="false" ht="13.5" hidden="false" customHeight="false" outlineLevel="0" collapsed="false">
      <c r="A1871" s="89"/>
      <c r="B1871" s="13" t="s">
        <v>4990</v>
      </c>
      <c r="C1871" s="89"/>
      <c r="D1871" s="89"/>
      <c r="F1871" s="88"/>
      <c r="G1871" s="13" t="s">
        <v>3129</v>
      </c>
      <c r="H1871" s="88"/>
      <c r="J1871" s="13" t="n">
        <v>40</v>
      </c>
      <c r="K1871" s="13" t="s">
        <v>332</v>
      </c>
    </row>
    <row r="1872" customFormat="false" ht="13.5" hidden="false" customHeight="false" outlineLevel="0" collapsed="false">
      <c r="A1872" s="89"/>
      <c r="B1872" s="13" t="s">
        <v>4991</v>
      </c>
      <c r="C1872" s="89"/>
      <c r="D1872" s="89"/>
      <c r="F1872" s="88"/>
      <c r="G1872" s="13" t="s">
        <v>3129</v>
      </c>
      <c r="H1872" s="88"/>
      <c r="J1872" s="13" t="n">
        <v>40</v>
      </c>
      <c r="K1872" s="13" t="s">
        <v>332</v>
      </c>
    </row>
    <row r="1873" customFormat="false" ht="13.5" hidden="false" customHeight="false" outlineLevel="0" collapsed="false">
      <c r="A1873" s="89"/>
      <c r="B1873" s="13" t="s">
        <v>1659</v>
      </c>
      <c r="C1873" s="89"/>
      <c r="D1873" s="89"/>
      <c r="F1873" s="88"/>
      <c r="G1873" s="13" t="s">
        <v>3129</v>
      </c>
      <c r="H1873" s="88"/>
      <c r="J1873" s="13" t="n">
        <v>40</v>
      </c>
      <c r="K1873" s="13" t="s">
        <v>190</v>
      </c>
    </row>
    <row r="1874" customFormat="false" ht="13.5" hidden="false" customHeight="false" outlineLevel="0" collapsed="false">
      <c r="A1874" s="89"/>
      <c r="B1874" s="13" t="s">
        <v>4992</v>
      </c>
      <c r="C1874" s="89"/>
      <c r="D1874" s="89"/>
      <c r="F1874" s="88"/>
      <c r="G1874" s="13" t="s">
        <v>3129</v>
      </c>
      <c r="H1874" s="88"/>
      <c r="J1874" s="13" t="n">
        <v>25</v>
      </c>
      <c r="K1874" s="13" t="s">
        <v>190</v>
      </c>
    </row>
    <row r="1875" customFormat="false" ht="13.5" hidden="false" customHeight="false" outlineLevel="0" collapsed="false">
      <c r="A1875" s="89"/>
      <c r="B1875" s="13" t="s">
        <v>4993</v>
      </c>
      <c r="C1875" s="89"/>
      <c r="D1875" s="89"/>
      <c r="F1875" s="88"/>
      <c r="G1875" s="13" t="s">
        <v>3129</v>
      </c>
      <c r="H1875" s="88"/>
      <c r="J1875" s="13" t="n">
        <v>40</v>
      </c>
      <c r="K1875" s="13" t="s">
        <v>190</v>
      </c>
    </row>
    <row r="1876" customFormat="false" ht="13.5" hidden="false" customHeight="false" outlineLevel="0" collapsed="false">
      <c r="A1876" s="89"/>
      <c r="B1876" s="13" t="s">
        <v>4994</v>
      </c>
      <c r="C1876" s="89"/>
      <c r="D1876" s="89"/>
      <c r="F1876" s="88"/>
      <c r="G1876" s="13" t="s">
        <v>3129</v>
      </c>
      <c r="H1876" s="88"/>
      <c r="J1876" s="13" t="n">
        <v>40</v>
      </c>
      <c r="K1876" s="13" t="s">
        <v>195</v>
      </c>
    </row>
    <row r="1877" customFormat="false" ht="13.5" hidden="false" customHeight="false" outlineLevel="0" collapsed="false">
      <c r="A1877" s="89"/>
      <c r="B1877" s="13" t="s">
        <v>4995</v>
      </c>
      <c r="C1877" s="89"/>
      <c r="D1877" s="89"/>
      <c r="F1877" s="88"/>
      <c r="G1877" s="13" t="s">
        <v>3129</v>
      </c>
      <c r="H1877" s="88"/>
      <c r="J1877" s="13" t="n">
        <v>40</v>
      </c>
      <c r="K1877" s="13" t="s">
        <v>332</v>
      </c>
    </row>
    <row r="1878" customFormat="false" ht="13.5" hidden="false" customHeight="false" outlineLevel="0" collapsed="false">
      <c r="A1878" s="89"/>
      <c r="B1878" s="13" t="s">
        <v>4996</v>
      </c>
      <c r="C1878" s="89"/>
      <c r="D1878" s="89"/>
      <c r="F1878" s="88"/>
      <c r="G1878" s="13" t="s">
        <v>3129</v>
      </c>
      <c r="H1878" s="88"/>
      <c r="J1878" s="13" t="n">
        <v>40</v>
      </c>
      <c r="K1878" s="13" t="s">
        <v>190</v>
      </c>
    </row>
    <row r="1879" customFormat="false" ht="13.5" hidden="false" customHeight="false" outlineLevel="0" collapsed="false">
      <c r="A1879" s="89"/>
      <c r="B1879" s="13" t="s">
        <v>4997</v>
      </c>
      <c r="C1879" s="89"/>
      <c r="D1879" s="89"/>
      <c r="F1879" s="88"/>
      <c r="G1879" s="13" t="s">
        <v>3129</v>
      </c>
      <c r="H1879" s="88"/>
      <c r="J1879" s="13" t="n">
        <v>40</v>
      </c>
      <c r="K1879" s="13" t="s">
        <v>3145</v>
      </c>
    </row>
    <row r="1880" customFormat="false" ht="13.5" hidden="false" customHeight="false" outlineLevel="0" collapsed="false">
      <c r="A1880" s="89"/>
      <c r="B1880" s="13" t="s">
        <v>4998</v>
      </c>
      <c r="C1880" s="89"/>
      <c r="D1880" s="89"/>
      <c r="F1880" s="88"/>
      <c r="G1880" s="13" t="s">
        <v>3129</v>
      </c>
      <c r="H1880" s="88"/>
      <c r="J1880" s="13" t="n">
        <v>40</v>
      </c>
      <c r="K1880" s="13" t="s">
        <v>197</v>
      </c>
    </row>
    <row r="1881" customFormat="false" ht="13.5" hidden="false" customHeight="false" outlineLevel="0" collapsed="false">
      <c r="A1881" s="89"/>
      <c r="B1881" s="13" t="s">
        <v>4999</v>
      </c>
      <c r="C1881" s="89"/>
      <c r="D1881" s="89"/>
      <c r="F1881" s="88"/>
      <c r="G1881" s="13" t="s">
        <v>3129</v>
      </c>
      <c r="H1881" s="88"/>
      <c r="J1881" s="13" t="n">
        <v>40</v>
      </c>
      <c r="K1881" s="13" t="s">
        <v>3133</v>
      </c>
    </row>
    <row r="1882" customFormat="false" ht="13.5" hidden="false" customHeight="false" outlineLevel="0" collapsed="false">
      <c r="A1882" s="89"/>
      <c r="B1882" s="13" t="s">
        <v>5000</v>
      </c>
      <c r="C1882" s="89"/>
      <c r="D1882" s="89"/>
      <c r="F1882" s="88"/>
      <c r="G1882" s="13" t="s">
        <v>3129</v>
      </c>
      <c r="H1882" s="88"/>
      <c r="J1882" s="13" t="n">
        <v>40</v>
      </c>
      <c r="K1882" s="13" t="s">
        <v>3133</v>
      </c>
    </row>
    <row r="1883" customFormat="false" ht="13.5" hidden="false" customHeight="false" outlineLevel="0" collapsed="false">
      <c r="A1883" s="89"/>
      <c r="B1883" s="13" t="s">
        <v>5001</v>
      </c>
      <c r="C1883" s="89"/>
      <c r="D1883" s="89"/>
      <c r="F1883" s="88"/>
      <c r="G1883" s="13" t="s">
        <v>3129</v>
      </c>
      <c r="H1883" s="88"/>
      <c r="J1883" s="13" t="n">
        <v>40</v>
      </c>
      <c r="K1883" s="13" t="s">
        <v>197</v>
      </c>
    </row>
    <row r="1884" customFormat="false" ht="13.5" hidden="false" customHeight="false" outlineLevel="0" collapsed="false">
      <c r="A1884" s="89"/>
      <c r="B1884" s="13" t="s">
        <v>5002</v>
      </c>
      <c r="C1884" s="89"/>
      <c r="D1884" s="89"/>
      <c r="F1884" s="88"/>
      <c r="G1884" s="13" t="s">
        <v>3129</v>
      </c>
      <c r="H1884" s="88"/>
      <c r="J1884" s="13" t="n">
        <v>40</v>
      </c>
      <c r="K1884" s="13" t="s">
        <v>197</v>
      </c>
    </row>
    <row r="1885" customFormat="false" ht="13.5" hidden="false" customHeight="false" outlineLevel="0" collapsed="false">
      <c r="A1885" s="89"/>
      <c r="B1885" s="13" t="s">
        <v>5003</v>
      </c>
      <c r="C1885" s="89"/>
      <c r="D1885" s="89"/>
      <c r="F1885" s="88"/>
      <c r="G1885" s="13" t="s">
        <v>3129</v>
      </c>
      <c r="H1885" s="88"/>
      <c r="J1885" s="13" t="n">
        <v>40</v>
      </c>
      <c r="K1885" s="13" t="s">
        <v>3133</v>
      </c>
    </row>
    <row r="1886" customFormat="false" ht="13.5" hidden="false" customHeight="false" outlineLevel="0" collapsed="false">
      <c r="A1886" s="89"/>
      <c r="B1886" s="13" t="s">
        <v>5004</v>
      </c>
      <c r="C1886" s="89"/>
      <c r="D1886" s="89"/>
      <c r="F1886" s="88"/>
      <c r="G1886" s="13" t="s">
        <v>3129</v>
      </c>
      <c r="H1886" s="88"/>
      <c r="J1886" s="13" t="n">
        <v>40</v>
      </c>
      <c r="K1886" s="13" t="s">
        <v>3133</v>
      </c>
    </row>
    <row r="1887" customFormat="false" ht="13.5" hidden="false" customHeight="false" outlineLevel="0" collapsed="false">
      <c r="A1887" s="89"/>
      <c r="B1887" s="13" t="s">
        <v>5005</v>
      </c>
      <c r="C1887" s="89"/>
      <c r="D1887" s="89"/>
      <c r="F1887" s="88"/>
      <c r="G1887" s="13" t="s">
        <v>3129</v>
      </c>
      <c r="H1887" s="88"/>
      <c r="J1887" s="13" t="n">
        <v>40</v>
      </c>
      <c r="K1887" s="13" t="s">
        <v>3145</v>
      </c>
    </row>
    <row r="1888" customFormat="false" ht="13.5" hidden="false" customHeight="false" outlineLevel="0" collapsed="false">
      <c r="A1888" s="89"/>
      <c r="B1888" s="13" t="s">
        <v>5006</v>
      </c>
      <c r="C1888" s="89"/>
      <c r="D1888" s="89"/>
      <c r="F1888" s="88"/>
      <c r="G1888" s="13" t="s">
        <v>3129</v>
      </c>
      <c r="H1888" s="88"/>
      <c r="J1888" s="13" t="n">
        <v>40</v>
      </c>
      <c r="K1888" s="13" t="s">
        <v>197</v>
      </c>
    </row>
    <row r="1889" customFormat="false" ht="13.5" hidden="false" customHeight="false" outlineLevel="0" collapsed="false">
      <c r="A1889" s="89"/>
      <c r="B1889" s="13" t="s">
        <v>5007</v>
      </c>
      <c r="C1889" s="89"/>
      <c r="D1889" s="89"/>
      <c r="F1889" s="88"/>
      <c r="G1889" s="13" t="s">
        <v>3129</v>
      </c>
      <c r="H1889" s="88"/>
      <c r="J1889" s="13" t="n">
        <v>40</v>
      </c>
      <c r="K1889" s="13" t="s">
        <v>190</v>
      </c>
    </row>
    <row r="1890" customFormat="false" ht="13.5" hidden="false" customHeight="false" outlineLevel="0" collapsed="false">
      <c r="A1890" s="89"/>
      <c r="B1890" s="13" t="s">
        <v>5008</v>
      </c>
      <c r="C1890" s="89"/>
      <c r="D1890" s="89"/>
      <c r="F1890" s="88"/>
      <c r="G1890" s="13" t="s">
        <v>3129</v>
      </c>
      <c r="H1890" s="88"/>
      <c r="J1890" s="13" t="n">
        <v>40</v>
      </c>
      <c r="K1890" s="13" t="s">
        <v>195</v>
      </c>
    </row>
    <row r="1891" customFormat="false" ht="13.5" hidden="false" customHeight="false" outlineLevel="0" collapsed="false">
      <c r="A1891" s="89"/>
      <c r="B1891" s="13" t="s">
        <v>5009</v>
      </c>
      <c r="C1891" s="89"/>
      <c r="D1891" s="89"/>
      <c r="F1891" s="88"/>
      <c r="G1891" s="13" t="s">
        <v>3129</v>
      </c>
      <c r="H1891" s="88"/>
      <c r="J1891" s="13" t="n">
        <v>40</v>
      </c>
      <c r="K1891" s="13" t="s">
        <v>332</v>
      </c>
    </row>
    <row r="1892" customFormat="false" ht="13.5" hidden="false" customHeight="false" outlineLevel="0" collapsed="false">
      <c r="A1892" s="89"/>
      <c r="B1892" s="13" t="s">
        <v>5010</v>
      </c>
      <c r="C1892" s="89"/>
      <c r="D1892" s="89"/>
      <c r="F1892" s="88"/>
      <c r="G1892" s="13" t="s">
        <v>3129</v>
      </c>
      <c r="H1892" s="88"/>
      <c r="J1892" s="13" t="n">
        <v>40</v>
      </c>
      <c r="K1892" s="13" t="s">
        <v>3133</v>
      </c>
    </row>
    <row r="1893" customFormat="false" ht="13.5" hidden="false" customHeight="false" outlineLevel="0" collapsed="false">
      <c r="A1893" s="89"/>
      <c r="B1893" s="13" t="s">
        <v>5011</v>
      </c>
      <c r="C1893" s="89"/>
      <c r="D1893" s="89"/>
      <c r="F1893" s="88"/>
      <c r="G1893" s="13" t="s">
        <v>3129</v>
      </c>
      <c r="H1893" s="88"/>
      <c r="J1893" s="13" t="n">
        <v>40</v>
      </c>
      <c r="K1893" s="13" t="s">
        <v>332</v>
      </c>
    </row>
    <row r="1894" customFormat="false" ht="13.5" hidden="false" customHeight="false" outlineLevel="0" collapsed="false">
      <c r="A1894" s="89"/>
      <c r="B1894" s="13" t="s">
        <v>5012</v>
      </c>
      <c r="C1894" s="89"/>
      <c r="D1894" s="89"/>
      <c r="F1894" s="88"/>
      <c r="G1894" s="13" t="s">
        <v>3129</v>
      </c>
      <c r="H1894" s="88"/>
      <c r="J1894" s="13" t="n">
        <v>40</v>
      </c>
      <c r="K1894" s="13" t="s">
        <v>197</v>
      </c>
    </row>
    <row r="1895" customFormat="false" ht="13.5" hidden="false" customHeight="false" outlineLevel="0" collapsed="false">
      <c r="A1895" s="89"/>
      <c r="B1895" s="13" t="s">
        <v>5013</v>
      </c>
      <c r="C1895" s="89"/>
      <c r="D1895" s="89"/>
      <c r="F1895" s="88"/>
      <c r="G1895" s="13" t="s">
        <v>3129</v>
      </c>
      <c r="H1895" s="88"/>
      <c r="J1895" s="13" t="n">
        <v>40</v>
      </c>
      <c r="K1895" s="13" t="s">
        <v>195</v>
      </c>
    </row>
    <row r="1896" customFormat="false" ht="13.5" hidden="false" customHeight="false" outlineLevel="0" collapsed="false">
      <c r="A1896" s="89"/>
      <c r="B1896" s="13" t="s">
        <v>5014</v>
      </c>
      <c r="C1896" s="89"/>
      <c r="D1896" s="89"/>
      <c r="F1896" s="88"/>
      <c r="G1896" s="13" t="s">
        <v>3129</v>
      </c>
      <c r="H1896" s="88"/>
      <c r="J1896" s="13" t="n">
        <v>40</v>
      </c>
      <c r="K1896" s="13" t="s">
        <v>197</v>
      </c>
    </row>
    <row r="1897" customFormat="false" ht="13.5" hidden="false" customHeight="false" outlineLevel="0" collapsed="false">
      <c r="A1897" s="89"/>
      <c r="B1897" s="13" t="s">
        <v>5015</v>
      </c>
      <c r="C1897" s="89"/>
      <c r="D1897" s="89"/>
      <c r="F1897" s="88"/>
      <c r="G1897" s="13" t="s">
        <v>3129</v>
      </c>
      <c r="H1897" s="88"/>
      <c r="J1897" s="13" t="n">
        <v>40</v>
      </c>
      <c r="K1897" s="13" t="s">
        <v>197</v>
      </c>
    </row>
    <row r="1898" customFormat="false" ht="13.5" hidden="false" customHeight="false" outlineLevel="0" collapsed="false">
      <c r="A1898" s="89"/>
      <c r="B1898" s="13" t="s">
        <v>5016</v>
      </c>
      <c r="C1898" s="89"/>
      <c r="D1898" s="89"/>
      <c r="F1898" s="88"/>
      <c r="G1898" s="13" t="s">
        <v>3129</v>
      </c>
      <c r="H1898" s="88"/>
      <c r="J1898" s="13" t="n">
        <v>40</v>
      </c>
      <c r="K1898" s="13" t="s">
        <v>3133</v>
      </c>
    </row>
    <row r="1899" customFormat="false" ht="13.5" hidden="false" customHeight="false" outlineLevel="0" collapsed="false">
      <c r="A1899" s="89"/>
      <c r="B1899" s="13" t="s">
        <v>5017</v>
      </c>
      <c r="C1899" s="89"/>
      <c r="D1899" s="89"/>
      <c r="F1899" s="88"/>
      <c r="G1899" s="13" t="s">
        <v>3129</v>
      </c>
      <c r="H1899" s="88"/>
      <c r="J1899" s="13" t="n">
        <v>40</v>
      </c>
      <c r="K1899" s="13" t="s">
        <v>197</v>
      </c>
    </row>
    <row r="1900" customFormat="false" ht="13.5" hidden="false" customHeight="false" outlineLevel="0" collapsed="false">
      <c r="A1900" s="89"/>
      <c r="B1900" s="13" t="s">
        <v>5018</v>
      </c>
      <c r="C1900" s="89"/>
      <c r="D1900" s="89"/>
      <c r="F1900" s="88"/>
      <c r="G1900" s="13" t="s">
        <v>3129</v>
      </c>
      <c r="H1900" s="88"/>
      <c r="J1900" s="13" t="n">
        <v>40</v>
      </c>
      <c r="K1900" s="13" t="s">
        <v>197</v>
      </c>
    </row>
    <row r="1901" customFormat="false" ht="13.5" hidden="false" customHeight="false" outlineLevel="0" collapsed="false">
      <c r="A1901" s="89"/>
      <c r="B1901" s="13" t="s">
        <v>5019</v>
      </c>
      <c r="C1901" s="89"/>
      <c r="D1901" s="89"/>
      <c r="F1901" s="88"/>
      <c r="G1901" s="13" t="s">
        <v>3129</v>
      </c>
      <c r="H1901" s="88"/>
      <c r="J1901" s="13" t="n">
        <v>40</v>
      </c>
      <c r="K1901" s="13" t="s">
        <v>197</v>
      </c>
    </row>
    <row r="1902" customFormat="false" ht="13.5" hidden="false" customHeight="false" outlineLevel="0" collapsed="false">
      <c r="A1902" s="89"/>
      <c r="B1902" s="13" t="s">
        <v>5020</v>
      </c>
      <c r="C1902" s="89"/>
      <c r="D1902" s="89"/>
      <c r="F1902" s="88"/>
      <c r="G1902" s="13" t="s">
        <v>3129</v>
      </c>
      <c r="H1902" s="88"/>
      <c r="J1902" s="13" t="n">
        <v>40</v>
      </c>
      <c r="K1902" s="13" t="s">
        <v>195</v>
      </c>
    </row>
    <row r="1903" customFormat="false" ht="13.5" hidden="false" customHeight="false" outlineLevel="0" collapsed="false">
      <c r="A1903" s="89"/>
      <c r="B1903" s="13" t="s">
        <v>5021</v>
      </c>
      <c r="C1903" s="89"/>
      <c r="D1903" s="89"/>
      <c r="F1903" s="88"/>
      <c r="G1903" s="13" t="s">
        <v>3129</v>
      </c>
      <c r="H1903" s="88"/>
      <c r="J1903" s="13" t="n">
        <v>40</v>
      </c>
      <c r="K1903" s="13" t="s">
        <v>195</v>
      </c>
    </row>
    <row r="1904" customFormat="false" ht="13.5" hidden="false" customHeight="false" outlineLevel="0" collapsed="false">
      <c r="A1904" s="89"/>
      <c r="B1904" s="13" t="s">
        <v>5022</v>
      </c>
      <c r="C1904" s="89"/>
      <c r="D1904" s="89"/>
      <c r="F1904" s="88"/>
      <c r="G1904" s="13" t="s">
        <v>3129</v>
      </c>
      <c r="H1904" s="88"/>
      <c r="J1904" s="13" t="n">
        <v>40</v>
      </c>
      <c r="K1904" s="13" t="s">
        <v>197</v>
      </c>
    </row>
    <row r="1905" customFormat="false" ht="13.5" hidden="false" customHeight="false" outlineLevel="0" collapsed="false">
      <c r="A1905" s="89"/>
      <c r="B1905" s="13" t="s">
        <v>5023</v>
      </c>
      <c r="C1905" s="89"/>
      <c r="D1905" s="89"/>
      <c r="F1905" s="88"/>
      <c r="G1905" s="13" t="s">
        <v>3129</v>
      </c>
      <c r="H1905" s="88"/>
      <c r="J1905" s="13" t="n">
        <v>40</v>
      </c>
      <c r="K1905" s="13" t="s">
        <v>197</v>
      </c>
    </row>
    <row r="1906" customFormat="false" ht="13.5" hidden="false" customHeight="false" outlineLevel="0" collapsed="false">
      <c r="A1906" s="89"/>
      <c r="B1906" s="13" t="s">
        <v>5024</v>
      </c>
      <c r="C1906" s="89"/>
      <c r="D1906" s="89"/>
      <c r="F1906" s="88"/>
      <c r="G1906" s="13" t="s">
        <v>3129</v>
      </c>
      <c r="H1906" s="88"/>
      <c r="J1906" s="13" t="n">
        <v>40</v>
      </c>
      <c r="K1906" s="13" t="s">
        <v>3133</v>
      </c>
    </row>
    <row r="1907" customFormat="false" ht="13.5" hidden="false" customHeight="false" outlineLevel="0" collapsed="false">
      <c r="A1907" s="89"/>
      <c r="B1907" s="13" t="s">
        <v>5025</v>
      </c>
      <c r="C1907" s="89"/>
      <c r="D1907" s="89"/>
      <c r="F1907" s="88"/>
      <c r="G1907" s="13" t="s">
        <v>3129</v>
      </c>
      <c r="H1907" s="88"/>
      <c r="J1907" s="13" t="n">
        <v>40</v>
      </c>
      <c r="K1907" s="13" t="s">
        <v>195</v>
      </c>
    </row>
    <row r="1908" customFormat="false" ht="13.5" hidden="false" customHeight="false" outlineLevel="0" collapsed="false">
      <c r="A1908" s="89"/>
      <c r="B1908" s="13" t="s">
        <v>5026</v>
      </c>
      <c r="C1908" s="89"/>
      <c r="D1908" s="89"/>
      <c r="F1908" s="88"/>
      <c r="G1908" s="13" t="s">
        <v>3129</v>
      </c>
      <c r="H1908" s="88"/>
      <c r="J1908" s="13" t="n">
        <v>40</v>
      </c>
      <c r="K1908" s="13" t="s">
        <v>332</v>
      </c>
    </row>
    <row r="1909" customFormat="false" ht="13.5" hidden="false" customHeight="false" outlineLevel="0" collapsed="false">
      <c r="A1909" s="89"/>
      <c r="B1909" s="13" t="s">
        <v>5027</v>
      </c>
      <c r="C1909" s="89"/>
      <c r="D1909" s="89"/>
      <c r="F1909" s="88"/>
      <c r="G1909" s="13" t="s">
        <v>3129</v>
      </c>
      <c r="H1909" s="88"/>
      <c r="J1909" s="13" t="n">
        <v>20</v>
      </c>
      <c r="K1909" s="13" t="s">
        <v>197</v>
      </c>
    </row>
    <row r="1910" customFormat="false" ht="13.5" hidden="false" customHeight="false" outlineLevel="0" collapsed="false">
      <c r="A1910" s="89"/>
      <c r="B1910" s="13" t="s">
        <v>5028</v>
      </c>
      <c r="C1910" s="89"/>
      <c r="D1910" s="89"/>
      <c r="F1910" s="88"/>
      <c r="G1910" s="13" t="s">
        <v>3129</v>
      </c>
      <c r="H1910" s="88"/>
      <c r="J1910" s="13" t="n">
        <v>40</v>
      </c>
      <c r="K1910" s="13" t="s">
        <v>3133</v>
      </c>
    </row>
    <row r="1911" customFormat="false" ht="13.5" hidden="false" customHeight="false" outlineLevel="0" collapsed="false">
      <c r="A1911" s="89"/>
      <c r="B1911" s="13" t="s">
        <v>5029</v>
      </c>
      <c r="C1911" s="89"/>
      <c r="D1911" s="89"/>
      <c r="F1911" s="88"/>
      <c r="G1911" s="13" t="s">
        <v>3129</v>
      </c>
      <c r="H1911" s="88"/>
      <c r="J1911" s="13" t="n">
        <v>40</v>
      </c>
      <c r="K1911" s="13" t="s">
        <v>332</v>
      </c>
    </row>
    <row r="1912" customFormat="false" ht="13.5" hidden="false" customHeight="false" outlineLevel="0" collapsed="false">
      <c r="A1912" s="89"/>
      <c r="B1912" s="13" t="s">
        <v>5030</v>
      </c>
      <c r="C1912" s="89"/>
      <c r="D1912" s="89"/>
      <c r="F1912" s="88"/>
      <c r="G1912" s="13" t="s">
        <v>3129</v>
      </c>
      <c r="H1912" s="88"/>
      <c r="J1912" s="13" t="n">
        <v>40</v>
      </c>
      <c r="K1912" s="13" t="s">
        <v>197</v>
      </c>
    </row>
    <row r="1913" customFormat="false" ht="13.5" hidden="false" customHeight="false" outlineLevel="0" collapsed="false">
      <c r="A1913" s="89"/>
      <c r="B1913" s="13" t="s">
        <v>5031</v>
      </c>
      <c r="C1913" s="89"/>
      <c r="D1913" s="89"/>
      <c r="F1913" s="88"/>
      <c r="G1913" s="13" t="s">
        <v>3129</v>
      </c>
      <c r="H1913" s="88"/>
      <c r="J1913" s="13" t="n">
        <v>40</v>
      </c>
      <c r="K1913" s="13" t="s">
        <v>332</v>
      </c>
    </row>
    <row r="1914" customFormat="false" ht="13.5" hidden="false" customHeight="false" outlineLevel="0" collapsed="false">
      <c r="A1914" s="89"/>
      <c r="B1914" s="13" t="s">
        <v>5032</v>
      </c>
      <c r="C1914" s="89"/>
      <c r="D1914" s="89"/>
      <c r="F1914" s="88"/>
      <c r="G1914" s="13" t="s">
        <v>3129</v>
      </c>
      <c r="H1914" s="88"/>
      <c r="J1914" s="13" t="n">
        <v>24</v>
      </c>
      <c r="K1914" s="13" t="s">
        <v>332</v>
      </c>
    </row>
    <row r="1915" customFormat="false" ht="13.5" hidden="false" customHeight="false" outlineLevel="0" collapsed="false">
      <c r="A1915" s="89"/>
      <c r="B1915" s="13" t="s">
        <v>5033</v>
      </c>
      <c r="C1915" s="89"/>
      <c r="D1915" s="89"/>
      <c r="F1915" s="88"/>
      <c r="G1915" s="13" t="s">
        <v>3129</v>
      </c>
      <c r="H1915" s="88"/>
      <c r="J1915" s="13" t="n">
        <v>40</v>
      </c>
      <c r="K1915" s="13" t="s">
        <v>197</v>
      </c>
    </row>
    <row r="1916" customFormat="false" ht="13.5" hidden="false" customHeight="false" outlineLevel="0" collapsed="false">
      <c r="A1916" s="89"/>
      <c r="B1916" s="13" t="s">
        <v>5034</v>
      </c>
      <c r="C1916" s="89"/>
      <c r="D1916" s="89"/>
      <c r="F1916" s="88"/>
      <c r="G1916" s="13" t="s">
        <v>3129</v>
      </c>
      <c r="H1916" s="88"/>
      <c r="J1916" s="13" t="n">
        <v>40</v>
      </c>
      <c r="K1916" s="13" t="s">
        <v>332</v>
      </c>
    </row>
    <row r="1917" customFormat="false" ht="13.5" hidden="false" customHeight="false" outlineLevel="0" collapsed="false">
      <c r="A1917" s="89"/>
      <c r="B1917" s="13" t="s">
        <v>5035</v>
      </c>
      <c r="C1917" s="89"/>
      <c r="D1917" s="89"/>
      <c r="F1917" s="88"/>
      <c r="G1917" s="13" t="s">
        <v>3129</v>
      </c>
      <c r="H1917" s="88"/>
      <c r="J1917" s="13" t="n">
        <v>40</v>
      </c>
      <c r="K1917" s="13" t="s">
        <v>197</v>
      </c>
    </row>
    <row r="1918" customFormat="false" ht="13.5" hidden="false" customHeight="false" outlineLevel="0" collapsed="false">
      <c r="A1918" s="89"/>
      <c r="B1918" s="13" t="s">
        <v>5036</v>
      </c>
      <c r="C1918" s="89"/>
      <c r="D1918" s="89"/>
      <c r="F1918" s="88"/>
      <c r="G1918" s="13" t="s">
        <v>3129</v>
      </c>
      <c r="H1918" s="88"/>
      <c r="J1918" s="13" t="n">
        <v>40</v>
      </c>
      <c r="K1918" s="13" t="s">
        <v>3133</v>
      </c>
    </row>
    <row r="1919" customFormat="false" ht="13.5" hidden="false" customHeight="false" outlineLevel="0" collapsed="false">
      <c r="A1919" s="89"/>
      <c r="B1919" s="13" t="s">
        <v>5037</v>
      </c>
      <c r="C1919" s="89"/>
      <c r="D1919" s="89"/>
      <c r="F1919" s="88"/>
      <c r="G1919" s="13" t="s">
        <v>3129</v>
      </c>
      <c r="H1919" s="88"/>
      <c r="J1919" s="13" t="n">
        <v>40</v>
      </c>
      <c r="K1919" s="13" t="s">
        <v>197</v>
      </c>
    </row>
    <row r="1920" customFormat="false" ht="13.5" hidden="false" customHeight="false" outlineLevel="0" collapsed="false">
      <c r="A1920" s="89"/>
      <c r="B1920" s="13" t="s">
        <v>5038</v>
      </c>
      <c r="C1920" s="89"/>
      <c r="D1920" s="89"/>
      <c r="F1920" s="88"/>
      <c r="G1920" s="13" t="s">
        <v>3129</v>
      </c>
      <c r="H1920" s="88"/>
      <c r="J1920" s="13" t="n">
        <v>40</v>
      </c>
      <c r="K1920" s="13" t="s">
        <v>195</v>
      </c>
    </row>
    <row r="1921" customFormat="false" ht="13.5" hidden="false" customHeight="false" outlineLevel="0" collapsed="false">
      <c r="A1921" s="89"/>
      <c r="B1921" s="13" t="s">
        <v>5039</v>
      </c>
      <c r="C1921" s="89"/>
      <c r="D1921" s="89"/>
      <c r="F1921" s="88"/>
      <c r="G1921" s="13" t="s">
        <v>3129</v>
      </c>
      <c r="H1921" s="88"/>
      <c r="J1921" s="13" t="n">
        <v>40</v>
      </c>
      <c r="K1921" s="13" t="s">
        <v>197</v>
      </c>
    </row>
    <row r="1922" customFormat="false" ht="13.5" hidden="false" customHeight="false" outlineLevel="0" collapsed="false">
      <c r="A1922" s="89"/>
      <c r="B1922" s="13" t="s">
        <v>5040</v>
      </c>
      <c r="C1922" s="89"/>
      <c r="D1922" s="89"/>
      <c r="F1922" s="88"/>
      <c r="G1922" s="13" t="s">
        <v>3129</v>
      </c>
      <c r="H1922" s="88"/>
      <c r="J1922" s="13" t="n">
        <v>20</v>
      </c>
      <c r="K1922" s="13" t="s">
        <v>332</v>
      </c>
    </row>
    <row r="1923" customFormat="false" ht="13.5" hidden="false" customHeight="false" outlineLevel="0" collapsed="false">
      <c r="A1923" s="89"/>
      <c r="B1923" s="13" t="s">
        <v>5041</v>
      </c>
      <c r="C1923" s="89"/>
      <c r="D1923" s="89"/>
      <c r="F1923" s="88"/>
      <c r="G1923" s="13" t="s">
        <v>3129</v>
      </c>
      <c r="H1923" s="88"/>
      <c r="J1923" s="13" t="n">
        <v>30</v>
      </c>
      <c r="K1923" s="13" t="s">
        <v>332</v>
      </c>
    </row>
    <row r="1924" customFormat="false" ht="13.5" hidden="false" customHeight="false" outlineLevel="0" collapsed="false">
      <c r="A1924" s="89"/>
      <c r="B1924" s="13" t="s">
        <v>5042</v>
      </c>
      <c r="C1924" s="89"/>
      <c r="D1924" s="89"/>
      <c r="F1924" s="88"/>
      <c r="G1924" s="13" t="s">
        <v>3129</v>
      </c>
      <c r="H1924" s="88"/>
      <c r="J1924" s="13" t="n">
        <v>40</v>
      </c>
      <c r="K1924" s="13" t="s">
        <v>197</v>
      </c>
    </row>
    <row r="1925" customFormat="false" ht="13.5" hidden="false" customHeight="false" outlineLevel="0" collapsed="false">
      <c r="A1925" s="89"/>
      <c r="B1925" s="13" t="s">
        <v>5043</v>
      </c>
      <c r="C1925" s="89"/>
      <c r="D1925" s="89"/>
      <c r="F1925" s="88"/>
      <c r="G1925" s="13" t="s">
        <v>3129</v>
      </c>
      <c r="H1925" s="88"/>
      <c r="J1925" s="13" t="n">
        <v>40</v>
      </c>
      <c r="K1925" s="13" t="s">
        <v>3133</v>
      </c>
    </row>
    <row r="1926" customFormat="false" ht="13.5" hidden="false" customHeight="false" outlineLevel="0" collapsed="false">
      <c r="A1926" s="89"/>
      <c r="B1926" s="13" t="s">
        <v>5044</v>
      </c>
      <c r="C1926" s="89"/>
      <c r="D1926" s="89"/>
      <c r="F1926" s="88"/>
      <c r="G1926" s="13" t="s">
        <v>3129</v>
      </c>
      <c r="H1926" s="88"/>
      <c r="J1926" s="13" t="n">
        <v>40</v>
      </c>
      <c r="K1926" s="13" t="s">
        <v>197</v>
      </c>
    </row>
    <row r="1927" customFormat="false" ht="13.5" hidden="false" customHeight="false" outlineLevel="0" collapsed="false">
      <c r="A1927" s="89"/>
      <c r="B1927" s="13" t="s">
        <v>5045</v>
      </c>
      <c r="C1927" s="89"/>
      <c r="D1927" s="89"/>
      <c r="F1927" s="88"/>
      <c r="G1927" s="13" t="s">
        <v>3129</v>
      </c>
      <c r="H1927" s="88"/>
      <c r="J1927" s="13" t="n">
        <v>40</v>
      </c>
      <c r="K1927" s="13" t="s">
        <v>197</v>
      </c>
    </row>
    <row r="1928" customFormat="false" ht="13.5" hidden="false" customHeight="false" outlineLevel="0" collapsed="false">
      <c r="A1928" s="89"/>
      <c r="B1928" s="13" t="s">
        <v>5046</v>
      </c>
      <c r="C1928" s="89"/>
      <c r="D1928" s="89"/>
      <c r="F1928" s="88"/>
      <c r="G1928" s="13" t="s">
        <v>3129</v>
      </c>
      <c r="H1928" s="88"/>
      <c r="J1928" s="13" t="n">
        <v>40</v>
      </c>
      <c r="K1928" s="13" t="s">
        <v>197</v>
      </c>
    </row>
    <row r="1929" customFormat="false" ht="13.5" hidden="false" customHeight="false" outlineLevel="0" collapsed="false">
      <c r="A1929" s="89"/>
      <c r="B1929" s="13" t="s">
        <v>5047</v>
      </c>
      <c r="C1929" s="89"/>
      <c r="D1929" s="89"/>
      <c r="F1929" s="88"/>
      <c r="G1929" s="13" t="s">
        <v>3129</v>
      </c>
      <c r="H1929" s="88"/>
      <c r="J1929" s="13" t="n">
        <v>40</v>
      </c>
      <c r="K1929" s="13" t="s">
        <v>332</v>
      </c>
    </row>
    <row r="1930" customFormat="false" ht="13.5" hidden="false" customHeight="false" outlineLevel="0" collapsed="false">
      <c r="A1930" s="89"/>
      <c r="B1930" s="13" t="s">
        <v>5048</v>
      </c>
      <c r="C1930" s="89"/>
      <c r="D1930" s="89"/>
      <c r="F1930" s="88"/>
      <c r="G1930" s="13" t="s">
        <v>3129</v>
      </c>
      <c r="H1930" s="88"/>
      <c r="J1930" s="13" t="n">
        <v>40</v>
      </c>
      <c r="K1930" s="13" t="s">
        <v>3133</v>
      </c>
    </row>
    <row r="1931" customFormat="false" ht="13.5" hidden="false" customHeight="false" outlineLevel="0" collapsed="false">
      <c r="A1931" s="89"/>
      <c r="B1931" s="13" t="s">
        <v>5049</v>
      </c>
      <c r="C1931" s="89"/>
      <c r="D1931" s="89"/>
      <c r="F1931" s="88"/>
      <c r="G1931" s="13" t="s">
        <v>3129</v>
      </c>
      <c r="H1931" s="88"/>
      <c r="J1931" s="13" t="n">
        <v>40</v>
      </c>
      <c r="K1931" s="13" t="s">
        <v>332</v>
      </c>
    </row>
    <row r="1932" customFormat="false" ht="13.5" hidden="false" customHeight="false" outlineLevel="0" collapsed="false">
      <c r="A1932" s="89"/>
      <c r="B1932" s="13" t="s">
        <v>5050</v>
      </c>
      <c r="C1932" s="89"/>
      <c r="D1932" s="89"/>
      <c r="F1932" s="88"/>
      <c r="G1932" s="13" t="s">
        <v>3129</v>
      </c>
      <c r="H1932" s="88"/>
      <c r="J1932" s="13" t="n">
        <v>40</v>
      </c>
      <c r="K1932" s="13" t="s">
        <v>197</v>
      </c>
    </row>
    <row r="1933" customFormat="false" ht="13.5" hidden="false" customHeight="false" outlineLevel="0" collapsed="false">
      <c r="A1933" s="89"/>
      <c r="B1933" s="13" t="s">
        <v>5051</v>
      </c>
      <c r="C1933" s="89"/>
      <c r="D1933" s="89"/>
      <c r="F1933" s="88"/>
      <c r="G1933" s="13" t="s">
        <v>3129</v>
      </c>
      <c r="H1933" s="88"/>
      <c r="J1933" s="13" t="n">
        <v>40</v>
      </c>
      <c r="K1933" s="13" t="s">
        <v>3133</v>
      </c>
    </row>
    <row r="1934" customFormat="false" ht="13.5" hidden="false" customHeight="false" outlineLevel="0" collapsed="false">
      <c r="A1934" s="89"/>
      <c r="B1934" s="13" t="s">
        <v>5052</v>
      </c>
      <c r="C1934" s="89"/>
      <c r="D1934" s="89"/>
      <c r="F1934" s="88"/>
      <c r="G1934" s="13" t="s">
        <v>3129</v>
      </c>
      <c r="H1934" s="88"/>
      <c r="J1934" s="13" t="n">
        <v>40</v>
      </c>
      <c r="K1934" s="13" t="s">
        <v>197</v>
      </c>
    </row>
    <row r="1935" customFormat="false" ht="13.5" hidden="false" customHeight="false" outlineLevel="0" collapsed="false">
      <c r="A1935" s="89"/>
      <c r="B1935" s="13" t="s">
        <v>5053</v>
      </c>
      <c r="C1935" s="89"/>
      <c r="D1935" s="89"/>
      <c r="F1935" s="88"/>
      <c r="G1935" s="13" t="s">
        <v>3129</v>
      </c>
      <c r="H1935" s="88"/>
      <c r="J1935" s="13" t="n">
        <v>40</v>
      </c>
      <c r="K1935" s="13" t="s">
        <v>197</v>
      </c>
    </row>
    <row r="1936" customFormat="false" ht="13.5" hidden="false" customHeight="false" outlineLevel="0" collapsed="false">
      <c r="A1936" s="89"/>
      <c r="B1936" s="13" t="s">
        <v>5054</v>
      </c>
      <c r="C1936" s="89"/>
      <c r="D1936" s="89"/>
      <c r="F1936" s="88"/>
      <c r="G1936" s="13" t="s">
        <v>3129</v>
      </c>
      <c r="H1936" s="88"/>
      <c r="J1936" s="13" t="n">
        <v>40</v>
      </c>
      <c r="K1936" s="13" t="s">
        <v>332</v>
      </c>
    </row>
    <row r="1937" customFormat="false" ht="13.5" hidden="false" customHeight="false" outlineLevel="0" collapsed="false">
      <c r="A1937" s="89"/>
      <c r="B1937" s="13" t="s">
        <v>5055</v>
      </c>
      <c r="C1937" s="89"/>
      <c r="D1937" s="89"/>
      <c r="F1937" s="88"/>
      <c r="G1937" s="13" t="s">
        <v>3129</v>
      </c>
      <c r="H1937" s="88"/>
      <c r="J1937" s="13" t="n">
        <v>40</v>
      </c>
      <c r="K1937" s="13" t="s">
        <v>197</v>
      </c>
    </row>
    <row r="1938" customFormat="false" ht="13.5" hidden="false" customHeight="false" outlineLevel="0" collapsed="false">
      <c r="A1938" s="89"/>
      <c r="B1938" s="13" t="s">
        <v>5056</v>
      </c>
      <c r="C1938" s="89"/>
      <c r="D1938" s="89"/>
      <c r="F1938" s="88"/>
      <c r="G1938" s="13" t="s">
        <v>3129</v>
      </c>
      <c r="H1938" s="88"/>
      <c r="J1938" s="13" t="n">
        <v>40</v>
      </c>
      <c r="K1938" s="13" t="s">
        <v>332</v>
      </c>
    </row>
    <row r="1939" customFormat="false" ht="13.5" hidden="false" customHeight="false" outlineLevel="0" collapsed="false">
      <c r="A1939" s="89"/>
      <c r="B1939" s="13" t="s">
        <v>5057</v>
      </c>
      <c r="C1939" s="89"/>
      <c r="D1939" s="89"/>
      <c r="F1939" s="88"/>
      <c r="G1939" s="13" t="s">
        <v>3129</v>
      </c>
      <c r="H1939" s="88"/>
      <c r="J1939" s="13" t="n">
        <v>40</v>
      </c>
      <c r="K1939" s="13" t="s">
        <v>3133</v>
      </c>
    </row>
    <row r="1940" customFormat="false" ht="13.5" hidden="false" customHeight="false" outlineLevel="0" collapsed="false">
      <c r="A1940" s="89"/>
      <c r="B1940" s="13" t="s">
        <v>5058</v>
      </c>
      <c r="C1940" s="89"/>
      <c r="D1940" s="89"/>
      <c r="F1940" s="88"/>
      <c r="G1940" s="13" t="s">
        <v>3129</v>
      </c>
      <c r="H1940" s="88"/>
      <c r="J1940" s="13" t="n">
        <v>30</v>
      </c>
      <c r="K1940" s="13" t="s">
        <v>197</v>
      </c>
    </row>
    <row r="1941" customFormat="false" ht="13.5" hidden="false" customHeight="false" outlineLevel="0" collapsed="false">
      <c r="A1941" s="89"/>
      <c r="B1941" s="13" t="s">
        <v>5059</v>
      </c>
      <c r="C1941" s="89"/>
      <c r="D1941" s="89"/>
      <c r="F1941" s="88"/>
      <c r="G1941" s="13" t="s">
        <v>3129</v>
      </c>
      <c r="H1941" s="88"/>
      <c r="J1941" s="13" t="n">
        <v>40</v>
      </c>
      <c r="K1941" s="13" t="s">
        <v>332</v>
      </c>
    </row>
    <row r="1942" customFormat="false" ht="13.5" hidden="false" customHeight="false" outlineLevel="0" collapsed="false">
      <c r="A1942" s="89"/>
      <c r="B1942" s="13" t="s">
        <v>5060</v>
      </c>
      <c r="C1942" s="89"/>
      <c r="D1942" s="89"/>
      <c r="F1942" s="88"/>
      <c r="G1942" s="13" t="s">
        <v>3129</v>
      </c>
      <c r="H1942" s="88"/>
      <c r="J1942" s="13" t="n">
        <v>40</v>
      </c>
      <c r="K1942" s="13" t="s">
        <v>197</v>
      </c>
    </row>
    <row r="1943" customFormat="false" ht="13.5" hidden="false" customHeight="false" outlineLevel="0" collapsed="false">
      <c r="A1943" s="89"/>
      <c r="B1943" s="13" t="s">
        <v>5061</v>
      </c>
      <c r="C1943" s="89"/>
      <c r="D1943" s="89"/>
      <c r="F1943" s="88"/>
      <c r="G1943" s="13" t="s">
        <v>3129</v>
      </c>
      <c r="H1943" s="88"/>
      <c r="J1943" s="13" t="n">
        <v>40</v>
      </c>
      <c r="K1943" s="13" t="s">
        <v>197</v>
      </c>
    </row>
    <row r="1944" customFormat="false" ht="13.5" hidden="false" customHeight="false" outlineLevel="0" collapsed="false">
      <c r="A1944" s="89"/>
      <c r="B1944" s="13" t="s">
        <v>5062</v>
      </c>
      <c r="C1944" s="89"/>
      <c r="D1944" s="89"/>
      <c r="F1944" s="88"/>
      <c r="G1944" s="13" t="s">
        <v>3129</v>
      </c>
      <c r="H1944" s="88"/>
      <c r="J1944" s="13" t="n">
        <v>40</v>
      </c>
      <c r="K1944" s="13" t="s">
        <v>332</v>
      </c>
    </row>
    <row r="1945" customFormat="false" ht="13.5" hidden="false" customHeight="false" outlineLevel="0" collapsed="false">
      <c r="A1945" s="89"/>
      <c r="B1945" s="13" t="s">
        <v>5063</v>
      </c>
      <c r="C1945" s="89"/>
      <c r="D1945" s="89"/>
      <c r="F1945" s="88"/>
      <c r="G1945" s="13" t="s">
        <v>3129</v>
      </c>
      <c r="H1945" s="88"/>
      <c r="J1945" s="13" t="n">
        <v>40</v>
      </c>
      <c r="K1945" s="13" t="s">
        <v>197</v>
      </c>
    </row>
    <row r="1946" customFormat="false" ht="13.5" hidden="false" customHeight="false" outlineLevel="0" collapsed="false">
      <c r="A1946" s="89"/>
      <c r="B1946" s="13" t="s">
        <v>5064</v>
      </c>
      <c r="C1946" s="89"/>
      <c r="D1946" s="89"/>
      <c r="F1946" s="88"/>
      <c r="G1946" s="13" t="s">
        <v>3129</v>
      </c>
      <c r="H1946" s="88"/>
      <c r="J1946" s="13" t="n">
        <v>40</v>
      </c>
      <c r="K1946" s="13" t="s">
        <v>197</v>
      </c>
    </row>
    <row r="1947" customFormat="false" ht="13.5" hidden="false" customHeight="false" outlineLevel="0" collapsed="false">
      <c r="A1947" s="89"/>
      <c r="B1947" s="13" t="s">
        <v>5065</v>
      </c>
      <c r="C1947" s="89"/>
      <c r="D1947" s="89"/>
      <c r="F1947" s="88"/>
      <c r="G1947" s="13" t="s">
        <v>3129</v>
      </c>
      <c r="H1947" s="88"/>
      <c r="J1947" s="13" t="n">
        <v>40</v>
      </c>
      <c r="K1947" s="13" t="s">
        <v>197</v>
      </c>
    </row>
    <row r="1948" customFormat="false" ht="13.5" hidden="false" customHeight="false" outlineLevel="0" collapsed="false">
      <c r="A1948" s="89"/>
      <c r="B1948" s="13" t="s">
        <v>5066</v>
      </c>
      <c r="C1948" s="89"/>
      <c r="D1948" s="89"/>
      <c r="F1948" s="88"/>
      <c r="G1948" s="13" t="s">
        <v>3129</v>
      </c>
      <c r="H1948" s="88"/>
      <c r="J1948" s="13" t="n">
        <v>40</v>
      </c>
      <c r="K1948" s="13" t="s">
        <v>197</v>
      </c>
    </row>
    <row r="1949" customFormat="false" ht="13.5" hidden="false" customHeight="false" outlineLevel="0" collapsed="false">
      <c r="A1949" s="89"/>
      <c r="B1949" s="13" t="s">
        <v>5067</v>
      </c>
      <c r="C1949" s="89"/>
      <c r="D1949" s="89"/>
      <c r="F1949" s="88"/>
      <c r="G1949" s="13" t="s">
        <v>3129</v>
      </c>
      <c r="H1949" s="88"/>
      <c r="J1949" s="13" t="n">
        <v>40</v>
      </c>
      <c r="K1949" s="13" t="s">
        <v>3133</v>
      </c>
    </row>
    <row r="1950" customFormat="false" ht="13.5" hidden="false" customHeight="false" outlineLevel="0" collapsed="false">
      <c r="A1950" s="89"/>
      <c r="B1950" s="13" t="s">
        <v>5068</v>
      </c>
      <c r="C1950" s="89"/>
      <c r="D1950" s="89"/>
      <c r="F1950" s="88"/>
      <c r="G1950" s="13" t="s">
        <v>3129</v>
      </c>
      <c r="H1950" s="88"/>
      <c r="J1950" s="13" t="n">
        <v>40</v>
      </c>
      <c r="K1950" s="13" t="s">
        <v>195</v>
      </c>
    </row>
    <row r="1951" customFormat="false" ht="13.5" hidden="false" customHeight="false" outlineLevel="0" collapsed="false">
      <c r="A1951" s="89"/>
      <c r="B1951" s="13" t="s">
        <v>5069</v>
      </c>
      <c r="C1951" s="89"/>
      <c r="D1951" s="89"/>
      <c r="F1951" s="88"/>
      <c r="G1951" s="13" t="s">
        <v>3129</v>
      </c>
      <c r="H1951" s="88"/>
      <c r="J1951" s="13" t="n">
        <v>40</v>
      </c>
      <c r="K1951" s="13" t="s">
        <v>332</v>
      </c>
    </row>
    <row r="1952" customFormat="false" ht="13.5" hidden="false" customHeight="false" outlineLevel="0" collapsed="false">
      <c r="A1952" s="89"/>
      <c r="B1952" s="13" t="s">
        <v>5070</v>
      </c>
      <c r="C1952" s="89"/>
      <c r="D1952" s="89"/>
      <c r="F1952" s="88"/>
      <c r="G1952" s="13" t="s">
        <v>3129</v>
      </c>
      <c r="H1952" s="88"/>
      <c r="J1952" s="13" t="n">
        <v>40</v>
      </c>
      <c r="K1952" s="13" t="s">
        <v>3133</v>
      </c>
    </row>
    <row r="1953" customFormat="false" ht="13.5" hidden="false" customHeight="false" outlineLevel="0" collapsed="false">
      <c r="A1953" s="89"/>
      <c r="B1953" s="13" t="s">
        <v>5071</v>
      </c>
      <c r="C1953" s="89"/>
      <c r="D1953" s="89"/>
      <c r="F1953" s="88"/>
      <c r="G1953" s="13" t="s">
        <v>3129</v>
      </c>
      <c r="H1953" s="88"/>
      <c r="J1953" s="13" t="n">
        <v>40</v>
      </c>
      <c r="K1953" s="13" t="s">
        <v>197</v>
      </c>
    </row>
    <row r="1954" customFormat="false" ht="13.5" hidden="false" customHeight="false" outlineLevel="0" collapsed="false">
      <c r="A1954" s="89"/>
      <c r="B1954" s="13" t="s">
        <v>5072</v>
      </c>
      <c r="C1954" s="89"/>
      <c r="D1954" s="89"/>
      <c r="F1954" s="88"/>
      <c r="G1954" s="13" t="s">
        <v>3129</v>
      </c>
      <c r="H1954" s="88"/>
      <c r="J1954" s="13" t="n">
        <v>40</v>
      </c>
      <c r="K1954" s="13" t="s">
        <v>197</v>
      </c>
    </row>
    <row r="1955" customFormat="false" ht="13.5" hidden="false" customHeight="false" outlineLevel="0" collapsed="false">
      <c r="A1955" s="89"/>
      <c r="B1955" s="13" t="s">
        <v>5073</v>
      </c>
      <c r="C1955" s="89"/>
      <c r="D1955" s="89"/>
      <c r="F1955" s="88"/>
      <c r="G1955" s="13" t="s">
        <v>3129</v>
      </c>
      <c r="H1955" s="88"/>
      <c r="J1955" s="13" t="n">
        <v>40</v>
      </c>
      <c r="K1955" s="13" t="s">
        <v>3133</v>
      </c>
    </row>
    <row r="1956" customFormat="false" ht="13.5" hidden="false" customHeight="false" outlineLevel="0" collapsed="false">
      <c r="A1956" s="89"/>
      <c r="B1956" s="13" t="s">
        <v>5074</v>
      </c>
      <c r="C1956" s="89"/>
      <c r="D1956" s="89"/>
      <c r="F1956" s="88"/>
      <c r="G1956" s="13" t="s">
        <v>3129</v>
      </c>
      <c r="H1956" s="88"/>
      <c r="J1956" s="13" t="n">
        <v>40</v>
      </c>
      <c r="K1956" s="13" t="s">
        <v>197</v>
      </c>
    </row>
    <row r="1957" customFormat="false" ht="13.5" hidden="false" customHeight="false" outlineLevel="0" collapsed="false">
      <c r="A1957" s="89"/>
      <c r="B1957" s="13" t="s">
        <v>5075</v>
      </c>
      <c r="C1957" s="89"/>
      <c r="D1957" s="89"/>
      <c r="F1957" s="88"/>
      <c r="G1957" s="13" t="s">
        <v>3129</v>
      </c>
      <c r="H1957" s="88"/>
      <c r="J1957" s="13" t="n">
        <v>40</v>
      </c>
      <c r="K1957" s="13" t="s">
        <v>3133</v>
      </c>
    </row>
    <row r="1958" customFormat="false" ht="13.5" hidden="false" customHeight="false" outlineLevel="0" collapsed="false">
      <c r="A1958" s="89"/>
      <c r="B1958" s="13" t="s">
        <v>5076</v>
      </c>
      <c r="C1958" s="89"/>
      <c r="D1958" s="89"/>
      <c r="F1958" s="88"/>
      <c r="G1958" s="13" t="s">
        <v>3129</v>
      </c>
      <c r="H1958" s="88"/>
      <c r="J1958" s="13" t="n">
        <v>40</v>
      </c>
      <c r="K1958" s="13" t="s">
        <v>197</v>
      </c>
    </row>
    <row r="1959" customFormat="false" ht="13.5" hidden="false" customHeight="false" outlineLevel="0" collapsed="false">
      <c r="A1959" s="89"/>
      <c r="B1959" s="13" t="s">
        <v>5077</v>
      </c>
      <c r="C1959" s="89"/>
      <c r="D1959" s="89"/>
      <c r="F1959" s="88"/>
      <c r="G1959" s="13" t="s">
        <v>3129</v>
      </c>
      <c r="H1959" s="88"/>
      <c r="J1959" s="13" t="n">
        <v>40</v>
      </c>
      <c r="K1959" s="13" t="s">
        <v>195</v>
      </c>
    </row>
    <row r="1960" customFormat="false" ht="13.5" hidden="false" customHeight="false" outlineLevel="0" collapsed="false">
      <c r="A1960" s="89"/>
      <c r="B1960" s="13" t="s">
        <v>5078</v>
      </c>
      <c r="C1960" s="89"/>
      <c r="D1960" s="89"/>
      <c r="F1960" s="88"/>
      <c r="G1960" s="13" t="s">
        <v>3129</v>
      </c>
      <c r="H1960" s="88"/>
      <c r="J1960" s="13" t="n">
        <v>40</v>
      </c>
      <c r="K1960" s="13" t="s">
        <v>332</v>
      </c>
    </row>
    <row r="1961" customFormat="false" ht="13.5" hidden="false" customHeight="false" outlineLevel="0" collapsed="false">
      <c r="A1961" s="89"/>
      <c r="B1961" s="13" t="s">
        <v>5079</v>
      </c>
      <c r="C1961" s="89"/>
      <c r="D1961" s="89"/>
      <c r="F1961" s="88"/>
      <c r="G1961" s="13" t="s">
        <v>3129</v>
      </c>
      <c r="H1961" s="88"/>
      <c r="J1961" s="13" t="n">
        <v>40</v>
      </c>
      <c r="K1961" s="13" t="s">
        <v>197</v>
      </c>
    </row>
    <row r="1962" customFormat="false" ht="13.5" hidden="false" customHeight="false" outlineLevel="0" collapsed="false">
      <c r="A1962" s="89"/>
      <c r="B1962" s="13" t="s">
        <v>5080</v>
      </c>
      <c r="C1962" s="89"/>
      <c r="D1962" s="89"/>
      <c r="F1962" s="88"/>
      <c r="G1962" s="13" t="s">
        <v>3129</v>
      </c>
      <c r="H1962" s="88"/>
      <c r="J1962" s="13" t="n">
        <v>40</v>
      </c>
      <c r="K1962" s="13" t="s">
        <v>332</v>
      </c>
    </row>
    <row r="1963" customFormat="false" ht="13.5" hidden="false" customHeight="false" outlineLevel="0" collapsed="false">
      <c r="A1963" s="89"/>
      <c r="B1963" s="13" t="s">
        <v>5081</v>
      </c>
      <c r="C1963" s="89"/>
      <c r="D1963" s="89"/>
      <c r="F1963" s="88"/>
      <c r="G1963" s="13" t="s">
        <v>3129</v>
      </c>
      <c r="H1963" s="88"/>
      <c r="J1963" s="13" t="n">
        <v>40</v>
      </c>
      <c r="K1963" s="13" t="s">
        <v>3133</v>
      </c>
    </row>
    <row r="1964" customFormat="false" ht="13.5" hidden="false" customHeight="false" outlineLevel="0" collapsed="false">
      <c r="A1964" s="89"/>
      <c r="B1964" s="13" t="s">
        <v>5082</v>
      </c>
      <c r="C1964" s="89"/>
      <c r="D1964" s="89"/>
      <c r="F1964" s="88"/>
      <c r="G1964" s="13" t="s">
        <v>3129</v>
      </c>
      <c r="H1964" s="88"/>
      <c r="J1964" s="13" t="n">
        <v>20</v>
      </c>
      <c r="K1964" s="13" t="s">
        <v>195</v>
      </c>
    </row>
    <row r="1965" customFormat="false" ht="13.5" hidden="false" customHeight="false" outlineLevel="0" collapsed="false">
      <c r="A1965" s="89"/>
      <c r="B1965" s="13" t="s">
        <v>5083</v>
      </c>
      <c r="C1965" s="89"/>
      <c r="D1965" s="89"/>
      <c r="F1965" s="88"/>
      <c r="G1965" s="13" t="s">
        <v>3129</v>
      </c>
      <c r="H1965" s="88"/>
      <c r="J1965" s="13" t="n">
        <v>40</v>
      </c>
      <c r="K1965" s="13" t="s">
        <v>195</v>
      </c>
    </row>
    <row r="1966" customFormat="false" ht="13.5" hidden="false" customHeight="false" outlineLevel="0" collapsed="false">
      <c r="A1966" s="89"/>
      <c r="B1966" s="13" t="s">
        <v>5084</v>
      </c>
      <c r="C1966" s="89"/>
      <c r="D1966" s="89"/>
      <c r="F1966" s="88"/>
      <c r="G1966" s="13" t="s">
        <v>3129</v>
      </c>
      <c r="H1966" s="88"/>
      <c r="J1966" s="13" t="n">
        <v>40</v>
      </c>
      <c r="K1966" s="13" t="s">
        <v>332</v>
      </c>
    </row>
    <row r="1967" customFormat="false" ht="13.5" hidden="false" customHeight="false" outlineLevel="0" collapsed="false">
      <c r="A1967" s="89"/>
      <c r="B1967" s="13" t="s">
        <v>5085</v>
      </c>
      <c r="C1967" s="89"/>
      <c r="D1967" s="89"/>
      <c r="F1967" s="88"/>
      <c r="G1967" s="13" t="s">
        <v>3129</v>
      </c>
      <c r="H1967" s="88"/>
      <c r="J1967" s="13" t="n">
        <v>30</v>
      </c>
      <c r="K1967" s="13" t="s">
        <v>332</v>
      </c>
    </row>
    <row r="1968" customFormat="false" ht="13.5" hidden="false" customHeight="false" outlineLevel="0" collapsed="false">
      <c r="A1968" s="89"/>
      <c r="B1968" s="13" t="s">
        <v>5086</v>
      </c>
      <c r="C1968" s="89"/>
      <c r="D1968" s="89"/>
      <c r="F1968" s="88"/>
      <c r="G1968" s="13" t="s">
        <v>3129</v>
      </c>
      <c r="H1968" s="88"/>
      <c r="J1968" s="13" t="n">
        <v>40</v>
      </c>
      <c r="K1968" s="13" t="s">
        <v>332</v>
      </c>
    </row>
    <row r="1969" customFormat="false" ht="13.5" hidden="false" customHeight="false" outlineLevel="0" collapsed="false">
      <c r="A1969" s="89"/>
      <c r="B1969" s="13" t="s">
        <v>5087</v>
      </c>
      <c r="C1969" s="89"/>
      <c r="D1969" s="89"/>
      <c r="F1969" s="88"/>
      <c r="G1969" s="13" t="s">
        <v>3129</v>
      </c>
      <c r="H1969" s="88"/>
      <c r="J1969" s="13" t="n">
        <v>40</v>
      </c>
      <c r="K1969" s="13" t="s">
        <v>332</v>
      </c>
    </row>
    <row r="1970" customFormat="false" ht="13.5" hidden="false" customHeight="false" outlineLevel="0" collapsed="false">
      <c r="A1970" s="89"/>
      <c r="B1970" s="13" t="s">
        <v>5088</v>
      </c>
      <c r="C1970" s="89"/>
      <c r="D1970" s="89"/>
      <c r="F1970" s="88"/>
      <c r="G1970" s="13" t="s">
        <v>3129</v>
      </c>
      <c r="H1970" s="88"/>
      <c r="J1970" s="13" t="n">
        <v>40</v>
      </c>
      <c r="K1970" s="13" t="s">
        <v>197</v>
      </c>
    </row>
    <row r="1971" customFormat="false" ht="13.5" hidden="false" customHeight="false" outlineLevel="0" collapsed="false">
      <c r="A1971" s="89"/>
      <c r="B1971" s="13" t="s">
        <v>5089</v>
      </c>
      <c r="C1971" s="89"/>
      <c r="D1971" s="89"/>
      <c r="F1971" s="88"/>
      <c r="G1971" s="13" t="s">
        <v>3129</v>
      </c>
      <c r="H1971" s="88"/>
      <c r="J1971" s="13" t="n">
        <v>40</v>
      </c>
      <c r="K1971" s="13" t="s">
        <v>197</v>
      </c>
    </row>
    <row r="1972" customFormat="false" ht="13.5" hidden="false" customHeight="false" outlineLevel="0" collapsed="false">
      <c r="A1972" s="89"/>
      <c r="B1972" s="13" t="s">
        <v>5090</v>
      </c>
      <c r="C1972" s="89"/>
      <c r="D1972" s="89"/>
      <c r="F1972" s="88"/>
      <c r="G1972" s="13" t="s">
        <v>3129</v>
      </c>
      <c r="H1972" s="88"/>
      <c r="J1972" s="13" t="n">
        <v>40</v>
      </c>
      <c r="K1972" s="13" t="s">
        <v>197</v>
      </c>
    </row>
    <row r="1973" customFormat="false" ht="13.5" hidden="false" customHeight="false" outlineLevel="0" collapsed="false">
      <c r="A1973" s="89"/>
      <c r="B1973" s="13" t="s">
        <v>5091</v>
      </c>
      <c r="C1973" s="89"/>
      <c r="D1973" s="89"/>
      <c r="F1973" s="88"/>
      <c r="G1973" s="13" t="s">
        <v>3129</v>
      </c>
      <c r="H1973" s="88"/>
      <c r="J1973" s="13" t="n">
        <v>40</v>
      </c>
      <c r="K1973" s="13" t="s">
        <v>195</v>
      </c>
    </row>
    <row r="1974" customFormat="false" ht="13.5" hidden="false" customHeight="false" outlineLevel="0" collapsed="false">
      <c r="A1974" s="89"/>
      <c r="B1974" s="13" t="s">
        <v>5092</v>
      </c>
      <c r="C1974" s="89"/>
      <c r="D1974" s="89"/>
      <c r="F1974" s="88"/>
      <c r="G1974" s="13" t="s">
        <v>3129</v>
      </c>
      <c r="H1974" s="88"/>
      <c r="J1974" s="13" t="n">
        <v>30</v>
      </c>
      <c r="K1974" s="13" t="s">
        <v>195</v>
      </c>
    </row>
    <row r="1975" customFormat="false" ht="13.5" hidden="false" customHeight="false" outlineLevel="0" collapsed="false">
      <c r="A1975" s="89"/>
      <c r="B1975" s="13" t="s">
        <v>5093</v>
      </c>
      <c r="C1975" s="89"/>
      <c r="D1975" s="89"/>
      <c r="F1975" s="88"/>
      <c r="G1975" s="13" t="s">
        <v>3129</v>
      </c>
      <c r="H1975" s="88"/>
      <c r="J1975" s="13" t="n">
        <v>40</v>
      </c>
      <c r="K1975" s="13" t="s">
        <v>197</v>
      </c>
    </row>
    <row r="1976" customFormat="false" ht="13.5" hidden="false" customHeight="false" outlineLevel="0" collapsed="false">
      <c r="A1976" s="89"/>
      <c r="B1976" s="13" t="s">
        <v>5094</v>
      </c>
      <c r="C1976" s="89"/>
      <c r="D1976" s="89"/>
      <c r="F1976" s="88"/>
      <c r="G1976" s="13" t="s">
        <v>3129</v>
      </c>
      <c r="H1976" s="88"/>
      <c r="J1976" s="13" t="n">
        <v>40</v>
      </c>
      <c r="K1976" s="13" t="s">
        <v>195</v>
      </c>
    </row>
    <row r="1977" customFormat="false" ht="13.5" hidden="false" customHeight="false" outlineLevel="0" collapsed="false">
      <c r="A1977" s="89"/>
      <c r="B1977" s="13" t="s">
        <v>5095</v>
      </c>
      <c r="C1977" s="89"/>
      <c r="D1977" s="89"/>
      <c r="F1977" s="88"/>
      <c r="G1977" s="13" t="s">
        <v>3129</v>
      </c>
      <c r="H1977" s="88"/>
      <c r="J1977" s="13" t="n">
        <v>40</v>
      </c>
      <c r="K1977" s="13" t="s">
        <v>197</v>
      </c>
    </row>
    <row r="1978" customFormat="false" ht="13.5" hidden="false" customHeight="false" outlineLevel="0" collapsed="false">
      <c r="A1978" s="89"/>
      <c r="B1978" s="13" t="s">
        <v>5096</v>
      </c>
      <c r="C1978" s="89"/>
      <c r="D1978" s="89"/>
      <c r="F1978" s="88"/>
      <c r="G1978" s="13" t="s">
        <v>3129</v>
      </c>
      <c r="H1978" s="88"/>
      <c r="J1978" s="13" t="n">
        <v>40</v>
      </c>
      <c r="K1978" s="13" t="s">
        <v>197</v>
      </c>
    </row>
    <row r="1979" customFormat="false" ht="13.5" hidden="false" customHeight="false" outlineLevel="0" collapsed="false">
      <c r="A1979" s="89"/>
      <c r="B1979" s="13" t="s">
        <v>5097</v>
      </c>
      <c r="C1979" s="89"/>
      <c r="D1979" s="89"/>
      <c r="F1979" s="88"/>
      <c r="G1979" s="13" t="s">
        <v>3129</v>
      </c>
      <c r="H1979" s="88"/>
      <c r="J1979" s="13" t="n">
        <v>40</v>
      </c>
      <c r="K1979" s="13" t="s">
        <v>332</v>
      </c>
    </row>
    <row r="1980" customFormat="false" ht="13.5" hidden="false" customHeight="false" outlineLevel="0" collapsed="false">
      <c r="A1980" s="89"/>
      <c r="B1980" s="13" t="s">
        <v>5098</v>
      </c>
      <c r="C1980" s="89"/>
      <c r="D1980" s="89"/>
      <c r="F1980" s="88"/>
      <c r="G1980" s="13" t="s">
        <v>3129</v>
      </c>
      <c r="H1980" s="88"/>
      <c r="J1980" s="13" t="n">
        <v>40</v>
      </c>
      <c r="K1980" s="13" t="s">
        <v>197</v>
      </c>
    </row>
    <row r="1981" customFormat="false" ht="13.5" hidden="false" customHeight="false" outlineLevel="0" collapsed="false">
      <c r="A1981" s="89"/>
      <c r="B1981" s="13" t="s">
        <v>5099</v>
      </c>
      <c r="C1981" s="89"/>
      <c r="D1981" s="89"/>
      <c r="F1981" s="88"/>
      <c r="G1981" s="13" t="s">
        <v>3280</v>
      </c>
      <c r="H1981" s="88"/>
      <c r="J1981" s="13" t="s">
        <v>216</v>
      </c>
      <c r="K1981" s="13" t="s">
        <v>332</v>
      </c>
    </row>
    <row r="1982" customFormat="false" ht="13.5" hidden="false" customHeight="false" outlineLevel="0" collapsed="false">
      <c r="A1982" s="89"/>
      <c r="B1982" s="13" t="s">
        <v>5100</v>
      </c>
      <c r="C1982" s="89"/>
      <c r="D1982" s="89"/>
      <c r="F1982" s="88"/>
      <c r="G1982" s="13" t="s">
        <v>3129</v>
      </c>
      <c r="H1982" s="88"/>
      <c r="J1982" s="13" t="n">
        <v>40</v>
      </c>
      <c r="K1982" s="13" t="s">
        <v>332</v>
      </c>
    </row>
    <row r="1983" customFormat="false" ht="13.5" hidden="false" customHeight="false" outlineLevel="0" collapsed="false">
      <c r="A1983" s="89"/>
      <c r="B1983" s="13" t="s">
        <v>5101</v>
      </c>
      <c r="C1983" s="89"/>
      <c r="D1983" s="89"/>
      <c r="F1983" s="88"/>
      <c r="G1983" s="13" t="s">
        <v>3129</v>
      </c>
      <c r="H1983" s="88"/>
      <c r="J1983" s="13" t="n">
        <v>40</v>
      </c>
      <c r="K1983" s="13" t="s">
        <v>332</v>
      </c>
    </row>
    <row r="1984" customFormat="false" ht="13.5" hidden="false" customHeight="false" outlineLevel="0" collapsed="false">
      <c r="A1984" s="89"/>
      <c r="B1984" s="13" t="s">
        <v>5102</v>
      </c>
      <c r="C1984" s="89"/>
      <c r="D1984" s="89"/>
      <c r="F1984" s="88"/>
      <c r="G1984" s="13" t="s">
        <v>3129</v>
      </c>
      <c r="H1984" s="88"/>
      <c r="J1984" s="13" t="n">
        <v>40</v>
      </c>
      <c r="K1984" s="13" t="s">
        <v>332</v>
      </c>
    </row>
    <row r="1985" customFormat="false" ht="13.5" hidden="false" customHeight="false" outlineLevel="0" collapsed="false">
      <c r="A1985" s="89"/>
      <c r="B1985" s="13" t="s">
        <v>5103</v>
      </c>
      <c r="C1985" s="89"/>
      <c r="D1985" s="89"/>
      <c r="F1985" s="88"/>
      <c r="G1985" s="13" t="s">
        <v>3129</v>
      </c>
      <c r="H1985" s="88"/>
      <c r="J1985" s="13" t="n">
        <v>30</v>
      </c>
      <c r="K1985" s="13" t="s">
        <v>197</v>
      </c>
    </row>
    <row r="1986" customFormat="false" ht="13.5" hidden="false" customHeight="false" outlineLevel="0" collapsed="false">
      <c r="A1986" s="89"/>
      <c r="B1986" s="13" t="s">
        <v>5104</v>
      </c>
      <c r="C1986" s="89"/>
      <c r="D1986" s="89"/>
      <c r="F1986" s="88"/>
      <c r="G1986" s="13" t="s">
        <v>3129</v>
      </c>
      <c r="H1986" s="88"/>
      <c r="J1986" s="13" t="n">
        <v>40</v>
      </c>
      <c r="K1986" s="13" t="s">
        <v>197</v>
      </c>
    </row>
    <row r="1987" customFormat="false" ht="13.5" hidden="false" customHeight="false" outlineLevel="0" collapsed="false">
      <c r="A1987" s="89"/>
      <c r="B1987" s="13" t="s">
        <v>5105</v>
      </c>
      <c r="C1987" s="89"/>
      <c r="D1987" s="89"/>
      <c r="F1987" s="88"/>
      <c r="G1987" s="13" t="s">
        <v>3129</v>
      </c>
      <c r="H1987" s="88"/>
      <c r="J1987" s="13" t="n">
        <v>40</v>
      </c>
      <c r="K1987" s="13" t="s">
        <v>197</v>
      </c>
    </row>
    <row r="1988" customFormat="false" ht="13.5" hidden="false" customHeight="false" outlineLevel="0" collapsed="false">
      <c r="A1988" s="89"/>
      <c r="B1988" s="13" t="s">
        <v>5106</v>
      </c>
      <c r="C1988" s="89"/>
      <c r="D1988" s="89"/>
      <c r="F1988" s="88"/>
      <c r="G1988" s="13" t="s">
        <v>3129</v>
      </c>
      <c r="H1988" s="88"/>
      <c r="J1988" s="13" t="n">
        <v>40</v>
      </c>
      <c r="K1988" s="13" t="s">
        <v>332</v>
      </c>
    </row>
    <row r="1989" customFormat="false" ht="13.5" hidden="false" customHeight="false" outlineLevel="0" collapsed="false">
      <c r="A1989" s="89"/>
      <c r="B1989" s="13" t="s">
        <v>5107</v>
      </c>
      <c r="C1989" s="89"/>
      <c r="D1989" s="89"/>
      <c r="F1989" s="88"/>
      <c r="G1989" s="13" t="s">
        <v>3129</v>
      </c>
      <c r="H1989" s="88"/>
      <c r="J1989" s="13" t="n">
        <v>40</v>
      </c>
      <c r="K1989" s="13" t="s">
        <v>195</v>
      </c>
    </row>
    <row r="1990" customFormat="false" ht="13.5" hidden="false" customHeight="false" outlineLevel="0" collapsed="false">
      <c r="A1990" s="89"/>
      <c r="B1990" s="13" t="s">
        <v>5108</v>
      </c>
      <c r="C1990" s="89"/>
      <c r="D1990" s="89"/>
      <c r="F1990" s="88"/>
      <c r="G1990" s="13" t="s">
        <v>3129</v>
      </c>
      <c r="H1990" s="88"/>
      <c r="J1990" s="13" t="n">
        <v>40</v>
      </c>
      <c r="K1990" s="13" t="s">
        <v>197</v>
      </c>
    </row>
    <row r="1991" customFormat="false" ht="13.5" hidden="false" customHeight="false" outlineLevel="0" collapsed="false">
      <c r="A1991" s="89"/>
      <c r="B1991" s="13" t="s">
        <v>5109</v>
      </c>
      <c r="C1991" s="89"/>
      <c r="D1991" s="89"/>
      <c r="F1991" s="88"/>
      <c r="G1991" s="13" t="s">
        <v>3129</v>
      </c>
      <c r="H1991" s="88"/>
      <c r="J1991" s="13" t="n">
        <v>40</v>
      </c>
      <c r="K1991" s="13" t="s">
        <v>332</v>
      </c>
    </row>
    <row r="1992" customFormat="false" ht="13.5" hidden="false" customHeight="false" outlineLevel="0" collapsed="false">
      <c r="A1992" s="89"/>
      <c r="B1992" s="13" t="s">
        <v>5110</v>
      </c>
      <c r="C1992" s="89"/>
      <c r="D1992" s="89"/>
      <c r="F1992" s="88"/>
      <c r="G1992" s="13" t="s">
        <v>3129</v>
      </c>
      <c r="H1992" s="88"/>
      <c r="J1992" s="13" t="n">
        <v>40</v>
      </c>
      <c r="K1992" s="13" t="s">
        <v>195</v>
      </c>
    </row>
    <row r="1993" customFormat="false" ht="13.5" hidden="false" customHeight="false" outlineLevel="0" collapsed="false">
      <c r="A1993" s="89"/>
      <c r="B1993" s="13" t="s">
        <v>5111</v>
      </c>
      <c r="C1993" s="89"/>
      <c r="D1993" s="89"/>
      <c r="F1993" s="88"/>
      <c r="G1993" s="13" t="s">
        <v>3129</v>
      </c>
      <c r="H1993" s="88"/>
      <c r="J1993" s="13" t="n">
        <v>40</v>
      </c>
      <c r="K1993" s="13" t="s">
        <v>197</v>
      </c>
    </row>
    <row r="1994" customFormat="false" ht="13.5" hidden="false" customHeight="false" outlineLevel="0" collapsed="false">
      <c r="A1994" s="89"/>
      <c r="B1994" s="13" t="s">
        <v>5112</v>
      </c>
      <c r="C1994" s="89"/>
      <c r="D1994" s="89"/>
      <c r="F1994" s="88"/>
      <c r="G1994" s="13" t="s">
        <v>3129</v>
      </c>
      <c r="H1994" s="88"/>
      <c r="J1994" s="13" t="n">
        <v>40</v>
      </c>
      <c r="K1994" s="13" t="s">
        <v>332</v>
      </c>
    </row>
    <row r="1995" customFormat="false" ht="13.5" hidden="false" customHeight="false" outlineLevel="0" collapsed="false">
      <c r="A1995" s="89"/>
      <c r="B1995" s="13" t="s">
        <v>5113</v>
      </c>
      <c r="C1995" s="89"/>
      <c r="D1995" s="89"/>
      <c r="F1995" s="88"/>
      <c r="G1995" s="13" t="s">
        <v>3129</v>
      </c>
      <c r="H1995" s="88"/>
      <c r="J1995" s="13" t="n">
        <v>20</v>
      </c>
      <c r="K1995" s="13" t="s">
        <v>195</v>
      </c>
    </row>
    <row r="1996" customFormat="false" ht="13.5" hidden="false" customHeight="false" outlineLevel="0" collapsed="false">
      <c r="A1996" s="89"/>
      <c r="B1996" s="13" t="s">
        <v>5114</v>
      </c>
      <c r="C1996" s="89"/>
      <c r="D1996" s="89"/>
      <c r="F1996" s="88"/>
      <c r="G1996" s="13" t="s">
        <v>3129</v>
      </c>
      <c r="H1996" s="88"/>
      <c r="J1996" s="13" t="n">
        <v>40</v>
      </c>
      <c r="K1996" s="13" t="s">
        <v>195</v>
      </c>
    </row>
    <row r="1997" customFormat="false" ht="13.5" hidden="false" customHeight="false" outlineLevel="0" collapsed="false">
      <c r="A1997" s="89"/>
      <c r="B1997" s="13" t="s">
        <v>5115</v>
      </c>
      <c r="C1997" s="89"/>
      <c r="D1997" s="89"/>
      <c r="F1997" s="88"/>
      <c r="G1997" s="13" t="s">
        <v>3129</v>
      </c>
      <c r="H1997" s="88"/>
      <c r="J1997" s="13" t="n">
        <v>40</v>
      </c>
      <c r="K1997" s="13" t="s">
        <v>190</v>
      </c>
    </row>
    <row r="1998" customFormat="false" ht="13.5" hidden="false" customHeight="false" outlineLevel="0" collapsed="false">
      <c r="A1998" s="89"/>
      <c r="B1998" s="13" t="s">
        <v>5116</v>
      </c>
      <c r="C1998" s="89"/>
      <c r="D1998" s="89"/>
      <c r="F1998" s="88"/>
      <c r="G1998" s="13" t="s">
        <v>3129</v>
      </c>
      <c r="H1998" s="88"/>
      <c r="J1998" s="13" t="n">
        <v>40</v>
      </c>
      <c r="K1998" s="13" t="s">
        <v>332</v>
      </c>
    </row>
    <row r="1999" customFormat="false" ht="13.5" hidden="false" customHeight="false" outlineLevel="0" collapsed="false">
      <c r="A1999" s="89"/>
      <c r="B1999" s="13" t="s">
        <v>5117</v>
      </c>
      <c r="C1999" s="89"/>
      <c r="D1999" s="89"/>
      <c r="F1999" s="88"/>
      <c r="G1999" s="13" t="s">
        <v>3129</v>
      </c>
      <c r="H1999" s="88"/>
      <c r="J1999" s="13" t="n">
        <v>40</v>
      </c>
      <c r="K1999" s="13" t="s">
        <v>3481</v>
      </c>
    </row>
    <row r="2000" customFormat="false" ht="13.5" hidden="false" customHeight="false" outlineLevel="0" collapsed="false">
      <c r="A2000" s="89"/>
      <c r="B2000" s="13" t="s">
        <v>5118</v>
      </c>
      <c r="C2000" s="89"/>
      <c r="D2000" s="89"/>
      <c r="F2000" s="88"/>
      <c r="G2000" s="13" t="s">
        <v>3129</v>
      </c>
      <c r="H2000" s="88"/>
      <c r="J2000" s="13" t="n">
        <v>40</v>
      </c>
      <c r="K2000" s="13" t="s">
        <v>195</v>
      </c>
    </row>
    <row r="2001" customFormat="false" ht="13.5" hidden="false" customHeight="false" outlineLevel="0" collapsed="false">
      <c r="A2001" s="89"/>
      <c r="B2001" s="13" t="s">
        <v>5119</v>
      </c>
      <c r="C2001" s="89"/>
      <c r="D2001" s="89"/>
      <c r="F2001" s="88"/>
      <c r="G2001" s="13" t="s">
        <v>3129</v>
      </c>
      <c r="H2001" s="88"/>
      <c r="J2001" s="13" t="n">
        <v>40</v>
      </c>
      <c r="K2001" s="13" t="s">
        <v>195</v>
      </c>
    </row>
    <row r="2002" customFormat="false" ht="13.5" hidden="false" customHeight="false" outlineLevel="0" collapsed="false">
      <c r="A2002" s="89"/>
      <c r="B2002" s="13" t="s">
        <v>5120</v>
      </c>
      <c r="C2002" s="89"/>
      <c r="D2002" s="89"/>
      <c r="F2002" s="88"/>
      <c r="G2002" s="13" t="s">
        <v>3129</v>
      </c>
      <c r="H2002" s="88"/>
      <c r="J2002" s="13" t="n">
        <v>40</v>
      </c>
      <c r="K2002" s="13" t="s">
        <v>332</v>
      </c>
    </row>
    <row r="2003" customFormat="false" ht="13.5" hidden="false" customHeight="false" outlineLevel="0" collapsed="false">
      <c r="A2003" s="89"/>
      <c r="B2003" s="13" t="s">
        <v>5121</v>
      </c>
      <c r="C2003" s="89"/>
      <c r="D2003" s="89"/>
      <c r="F2003" s="88"/>
      <c r="G2003" s="13" t="s">
        <v>3129</v>
      </c>
      <c r="H2003" s="88"/>
      <c r="J2003" s="13" t="n">
        <v>40</v>
      </c>
      <c r="K2003" s="13" t="s">
        <v>197</v>
      </c>
    </row>
    <row r="2004" customFormat="false" ht="13.5" hidden="false" customHeight="false" outlineLevel="0" collapsed="false">
      <c r="A2004" s="89"/>
      <c r="B2004" s="13" t="s">
        <v>5122</v>
      </c>
      <c r="C2004" s="89"/>
      <c r="D2004" s="89"/>
      <c r="F2004" s="88"/>
      <c r="G2004" s="13" t="s">
        <v>3129</v>
      </c>
      <c r="H2004" s="88"/>
      <c r="J2004" s="13" t="n">
        <v>40</v>
      </c>
      <c r="K2004" s="13" t="s">
        <v>3133</v>
      </c>
    </row>
    <row r="2005" customFormat="false" ht="13.5" hidden="false" customHeight="false" outlineLevel="0" collapsed="false">
      <c r="A2005" s="89"/>
      <c r="B2005" s="13" t="s">
        <v>5123</v>
      </c>
      <c r="C2005" s="89"/>
      <c r="D2005" s="89"/>
      <c r="F2005" s="88"/>
      <c r="G2005" s="13" t="s">
        <v>3129</v>
      </c>
      <c r="H2005" s="88"/>
      <c r="J2005" s="13" t="n">
        <v>40</v>
      </c>
      <c r="K2005" s="13" t="s">
        <v>195</v>
      </c>
    </row>
    <row r="2006" customFormat="false" ht="13.5" hidden="false" customHeight="false" outlineLevel="0" collapsed="false">
      <c r="A2006" s="89"/>
      <c r="B2006" s="13" t="s">
        <v>5124</v>
      </c>
      <c r="C2006" s="89"/>
      <c r="D2006" s="89"/>
      <c r="F2006" s="88"/>
      <c r="G2006" s="13" t="s">
        <v>3129</v>
      </c>
      <c r="H2006" s="88"/>
      <c r="J2006" s="13" t="n">
        <v>40</v>
      </c>
      <c r="K2006" s="13" t="s">
        <v>195</v>
      </c>
    </row>
    <row r="2007" customFormat="false" ht="13.5" hidden="false" customHeight="false" outlineLevel="0" collapsed="false">
      <c r="A2007" s="89"/>
      <c r="B2007" s="13" t="s">
        <v>5125</v>
      </c>
      <c r="C2007" s="89"/>
      <c r="D2007" s="89"/>
      <c r="F2007" s="88"/>
      <c r="G2007" s="13" t="s">
        <v>3129</v>
      </c>
      <c r="H2007" s="88"/>
      <c r="J2007" s="13" t="n">
        <v>40</v>
      </c>
      <c r="K2007" s="13" t="s">
        <v>197</v>
      </c>
    </row>
    <row r="2008" customFormat="false" ht="13.5" hidden="false" customHeight="false" outlineLevel="0" collapsed="false">
      <c r="A2008" s="89"/>
      <c r="B2008" s="13" t="s">
        <v>5126</v>
      </c>
      <c r="C2008" s="89"/>
      <c r="D2008" s="89"/>
      <c r="F2008" s="88"/>
      <c r="G2008" s="13" t="s">
        <v>3129</v>
      </c>
      <c r="H2008" s="88"/>
      <c r="J2008" s="13" t="n">
        <v>40</v>
      </c>
      <c r="K2008" s="13" t="s">
        <v>197</v>
      </c>
    </row>
    <row r="2009" customFormat="false" ht="13.5" hidden="false" customHeight="false" outlineLevel="0" collapsed="false">
      <c r="A2009" s="89"/>
      <c r="B2009" s="13" t="s">
        <v>5127</v>
      </c>
      <c r="C2009" s="89"/>
      <c r="D2009" s="89"/>
      <c r="F2009" s="88"/>
      <c r="G2009" s="13" t="s">
        <v>3129</v>
      </c>
      <c r="H2009" s="88"/>
      <c r="J2009" s="13" t="n">
        <v>40</v>
      </c>
      <c r="K2009" s="13" t="s">
        <v>197</v>
      </c>
    </row>
    <row r="2010" customFormat="false" ht="13.5" hidden="false" customHeight="false" outlineLevel="0" collapsed="false">
      <c r="A2010" s="89"/>
      <c r="B2010" s="13" t="s">
        <v>5128</v>
      </c>
      <c r="C2010" s="89"/>
      <c r="D2010" s="89"/>
      <c r="F2010" s="88"/>
      <c r="G2010" s="13" t="s">
        <v>3129</v>
      </c>
      <c r="H2010" s="88"/>
      <c r="J2010" s="13" t="n">
        <v>40</v>
      </c>
      <c r="K2010" s="13" t="s">
        <v>3481</v>
      </c>
    </row>
    <row r="2011" customFormat="false" ht="13.5" hidden="false" customHeight="false" outlineLevel="0" collapsed="false">
      <c r="A2011" s="89"/>
      <c r="B2011" s="13" t="s">
        <v>5129</v>
      </c>
      <c r="C2011" s="89"/>
      <c r="D2011" s="89"/>
      <c r="F2011" s="88"/>
      <c r="G2011" s="13" t="s">
        <v>3129</v>
      </c>
      <c r="H2011" s="88"/>
      <c r="J2011" s="13" t="n">
        <v>24</v>
      </c>
      <c r="K2011" s="13" t="s">
        <v>3133</v>
      </c>
    </row>
    <row r="2012" customFormat="false" ht="13.5" hidden="false" customHeight="false" outlineLevel="0" collapsed="false">
      <c r="A2012" s="89"/>
      <c r="B2012" s="13" t="s">
        <v>5130</v>
      </c>
      <c r="C2012" s="89"/>
      <c r="D2012" s="89"/>
      <c r="F2012" s="88"/>
      <c r="G2012" s="13" t="s">
        <v>3129</v>
      </c>
      <c r="H2012" s="88"/>
      <c r="J2012" s="13" t="n">
        <v>40</v>
      </c>
      <c r="K2012" s="13" t="s">
        <v>195</v>
      </c>
    </row>
    <row r="2013" customFormat="false" ht="13.5" hidden="false" customHeight="false" outlineLevel="0" collapsed="false">
      <c r="A2013" s="89"/>
      <c r="B2013" s="13" t="s">
        <v>5131</v>
      </c>
      <c r="C2013" s="89"/>
      <c r="D2013" s="89"/>
      <c r="F2013" s="88"/>
      <c r="G2013" s="13" t="s">
        <v>3280</v>
      </c>
      <c r="H2013" s="88"/>
      <c r="J2013" s="13" t="n">
        <v>40</v>
      </c>
      <c r="K2013" s="13" t="s">
        <v>332</v>
      </c>
    </row>
    <row r="2014" customFormat="false" ht="13.5" hidden="false" customHeight="false" outlineLevel="0" collapsed="false">
      <c r="A2014" s="89"/>
      <c r="B2014" s="13" t="s">
        <v>5132</v>
      </c>
      <c r="C2014" s="89"/>
      <c r="D2014" s="89"/>
      <c r="F2014" s="88"/>
      <c r="G2014" s="13" t="s">
        <v>3129</v>
      </c>
      <c r="H2014" s="88"/>
      <c r="J2014" s="13" t="n">
        <v>40</v>
      </c>
      <c r="K2014" s="13" t="s">
        <v>197</v>
      </c>
    </row>
    <row r="2015" customFormat="false" ht="13.5" hidden="false" customHeight="false" outlineLevel="0" collapsed="false">
      <c r="A2015" s="89"/>
      <c r="B2015" s="13" t="s">
        <v>5133</v>
      </c>
      <c r="C2015" s="89"/>
      <c r="D2015" s="89"/>
      <c r="F2015" s="88"/>
      <c r="G2015" s="13" t="s">
        <v>3129</v>
      </c>
      <c r="H2015" s="88"/>
      <c r="J2015" s="13" t="n">
        <v>40</v>
      </c>
      <c r="K2015" s="13" t="s">
        <v>195</v>
      </c>
    </row>
    <row r="2016" customFormat="false" ht="13.5" hidden="false" customHeight="false" outlineLevel="0" collapsed="false">
      <c r="A2016" s="89"/>
      <c r="B2016" s="13" t="s">
        <v>5134</v>
      </c>
      <c r="C2016" s="89"/>
      <c r="D2016" s="89"/>
      <c r="F2016" s="88"/>
      <c r="G2016" s="13" t="s">
        <v>3129</v>
      </c>
      <c r="H2016" s="88"/>
      <c r="J2016" s="13" t="n">
        <v>40</v>
      </c>
      <c r="K2016" s="13" t="s">
        <v>197</v>
      </c>
    </row>
    <row r="2017" customFormat="false" ht="13.5" hidden="false" customHeight="false" outlineLevel="0" collapsed="false">
      <c r="A2017" s="89"/>
      <c r="B2017" s="13" t="s">
        <v>5135</v>
      </c>
      <c r="C2017" s="89"/>
      <c r="D2017" s="89"/>
      <c r="F2017" s="88"/>
      <c r="G2017" s="13" t="s">
        <v>3129</v>
      </c>
      <c r="H2017" s="88"/>
      <c r="J2017" s="13" t="n">
        <v>40</v>
      </c>
      <c r="K2017" s="13" t="s">
        <v>197</v>
      </c>
    </row>
    <row r="2018" customFormat="false" ht="13.5" hidden="false" customHeight="false" outlineLevel="0" collapsed="false">
      <c r="A2018" s="89"/>
      <c r="B2018" s="13" t="s">
        <v>5136</v>
      </c>
      <c r="C2018" s="89"/>
      <c r="D2018" s="89"/>
      <c r="F2018" s="88"/>
      <c r="G2018" s="13" t="s">
        <v>3129</v>
      </c>
      <c r="H2018" s="88"/>
      <c r="J2018" s="13" t="n">
        <v>40</v>
      </c>
      <c r="K2018" s="13" t="s">
        <v>197</v>
      </c>
    </row>
    <row r="2019" customFormat="false" ht="13.5" hidden="false" customHeight="false" outlineLevel="0" collapsed="false">
      <c r="A2019" s="89"/>
      <c r="B2019" s="13" t="s">
        <v>5137</v>
      </c>
      <c r="C2019" s="89"/>
      <c r="D2019" s="89"/>
      <c r="F2019" s="88"/>
      <c r="G2019" s="13" t="s">
        <v>3129</v>
      </c>
      <c r="H2019" s="88"/>
      <c r="J2019" s="13" t="n">
        <v>40</v>
      </c>
      <c r="K2019" s="13" t="s">
        <v>195</v>
      </c>
    </row>
    <row r="2020" customFormat="false" ht="13.5" hidden="false" customHeight="false" outlineLevel="0" collapsed="false">
      <c r="A2020" s="89"/>
      <c r="B2020" s="13" t="s">
        <v>5138</v>
      </c>
      <c r="C2020" s="89"/>
      <c r="D2020" s="89"/>
      <c r="F2020" s="88"/>
      <c r="G2020" s="13" t="s">
        <v>3129</v>
      </c>
      <c r="H2020" s="88"/>
      <c r="J2020" s="13" t="n">
        <v>40</v>
      </c>
      <c r="K2020" s="13" t="s">
        <v>332</v>
      </c>
    </row>
    <row r="2021" customFormat="false" ht="13.5" hidden="false" customHeight="false" outlineLevel="0" collapsed="false">
      <c r="A2021" s="89"/>
      <c r="B2021" s="13" t="s">
        <v>5139</v>
      </c>
      <c r="C2021" s="89"/>
      <c r="D2021" s="89"/>
      <c r="F2021" s="88"/>
      <c r="G2021" s="13" t="s">
        <v>3129</v>
      </c>
      <c r="H2021" s="88"/>
      <c r="J2021" s="13" t="n">
        <v>40</v>
      </c>
      <c r="K2021" s="13" t="s">
        <v>197</v>
      </c>
    </row>
    <row r="2022" customFormat="false" ht="13.5" hidden="false" customHeight="false" outlineLevel="0" collapsed="false">
      <c r="A2022" s="89"/>
      <c r="B2022" s="13" t="s">
        <v>5140</v>
      </c>
      <c r="C2022" s="89"/>
      <c r="D2022" s="89"/>
      <c r="F2022" s="88"/>
      <c r="G2022" s="13" t="s">
        <v>3129</v>
      </c>
      <c r="H2022" s="88"/>
      <c r="J2022" s="13" t="n">
        <v>40</v>
      </c>
      <c r="K2022" s="13" t="s">
        <v>195</v>
      </c>
    </row>
    <row r="2023" customFormat="false" ht="13.5" hidden="false" customHeight="false" outlineLevel="0" collapsed="false">
      <c r="A2023" s="89"/>
      <c r="B2023" s="13" t="s">
        <v>5141</v>
      </c>
      <c r="C2023" s="89"/>
      <c r="D2023" s="89"/>
      <c r="F2023" s="88"/>
      <c r="G2023" s="13" t="s">
        <v>3129</v>
      </c>
      <c r="H2023" s="88"/>
      <c r="J2023" s="13" t="n">
        <v>40</v>
      </c>
      <c r="K2023" s="13" t="s">
        <v>197</v>
      </c>
    </row>
    <row r="2024" customFormat="false" ht="13.5" hidden="false" customHeight="false" outlineLevel="0" collapsed="false">
      <c r="A2024" s="89"/>
      <c r="B2024" s="13" t="s">
        <v>5142</v>
      </c>
      <c r="C2024" s="89"/>
      <c r="D2024" s="89"/>
      <c r="F2024" s="88"/>
      <c r="G2024" s="13" t="s">
        <v>3129</v>
      </c>
      <c r="H2024" s="88"/>
      <c r="J2024" s="13" t="n">
        <v>40</v>
      </c>
      <c r="K2024" s="13" t="s">
        <v>195</v>
      </c>
    </row>
    <row r="2025" customFormat="false" ht="13.5" hidden="false" customHeight="false" outlineLevel="0" collapsed="false">
      <c r="A2025" s="89"/>
      <c r="B2025" s="13" t="s">
        <v>5143</v>
      </c>
      <c r="C2025" s="89"/>
      <c r="D2025" s="89"/>
      <c r="F2025" s="88"/>
      <c r="G2025" s="13" t="s">
        <v>3129</v>
      </c>
      <c r="H2025" s="88"/>
      <c r="J2025" s="13" t="n">
        <v>40</v>
      </c>
      <c r="K2025" s="13" t="s">
        <v>195</v>
      </c>
    </row>
    <row r="2026" customFormat="false" ht="13.5" hidden="false" customHeight="false" outlineLevel="0" collapsed="false">
      <c r="A2026" s="89"/>
      <c r="B2026" s="13" t="s">
        <v>5144</v>
      </c>
      <c r="C2026" s="89"/>
      <c r="D2026" s="89"/>
      <c r="F2026" s="88"/>
      <c r="G2026" s="13" t="s">
        <v>3129</v>
      </c>
      <c r="H2026" s="88"/>
      <c r="J2026" s="13" t="n">
        <v>40</v>
      </c>
      <c r="K2026" s="13" t="s">
        <v>3133</v>
      </c>
    </row>
    <row r="2027" customFormat="false" ht="13.5" hidden="false" customHeight="false" outlineLevel="0" collapsed="false">
      <c r="A2027" s="89"/>
      <c r="B2027" s="13" t="s">
        <v>5145</v>
      </c>
      <c r="C2027" s="89"/>
      <c r="D2027" s="89"/>
      <c r="F2027" s="88"/>
      <c r="G2027" s="13" t="s">
        <v>3129</v>
      </c>
      <c r="H2027" s="88"/>
      <c r="J2027" s="13" t="n">
        <v>40</v>
      </c>
      <c r="K2027" s="13" t="s">
        <v>195</v>
      </c>
    </row>
    <row r="2028" customFormat="false" ht="13.5" hidden="false" customHeight="false" outlineLevel="0" collapsed="false">
      <c r="A2028" s="89"/>
      <c r="B2028" s="13" t="s">
        <v>5146</v>
      </c>
      <c r="C2028" s="89"/>
      <c r="D2028" s="89"/>
      <c r="F2028" s="88"/>
      <c r="G2028" s="13" t="s">
        <v>3280</v>
      </c>
      <c r="H2028" s="88"/>
      <c r="J2028" s="13" t="n">
        <v>40</v>
      </c>
      <c r="K2028" s="13" t="s">
        <v>332</v>
      </c>
    </row>
    <row r="2029" customFormat="false" ht="13.5" hidden="false" customHeight="false" outlineLevel="0" collapsed="false">
      <c r="A2029" s="89"/>
      <c r="B2029" s="13" t="s">
        <v>5147</v>
      </c>
      <c r="C2029" s="89"/>
      <c r="D2029" s="89"/>
      <c r="F2029" s="88"/>
      <c r="G2029" s="13" t="s">
        <v>3129</v>
      </c>
      <c r="H2029" s="88"/>
      <c r="J2029" s="13" t="n">
        <v>40</v>
      </c>
      <c r="K2029" s="13" t="s">
        <v>3133</v>
      </c>
    </row>
    <row r="2030" customFormat="false" ht="13.5" hidden="false" customHeight="false" outlineLevel="0" collapsed="false">
      <c r="A2030" s="89"/>
      <c r="B2030" s="13" t="s">
        <v>5148</v>
      </c>
      <c r="C2030" s="89"/>
      <c r="D2030" s="89"/>
      <c r="F2030" s="88"/>
      <c r="G2030" s="13" t="s">
        <v>3129</v>
      </c>
      <c r="H2030" s="88"/>
      <c r="J2030" s="13" t="n">
        <v>40</v>
      </c>
      <c r="K2030" s="13" t="s">
        <v>197</v>
      </c>
    </row>
    <row r="2031" customFormat="false" ht="13.5" hidden="false" customHeight="false" outlineLevel="0" collapsed="false">
      <c r="A2031" s="89"/>
      <c r="B2031" s="13" t="s">
        <v>5149</v>
      </c>
      <c r="C2031" s="89"/>
      <c r="D2031" s="89"/>
      <c r="F2031" s="88"/>
      <c r="G2031" s="13" t="s">
        <v>3129</v>
      </c>
      <c r="H2031" s="88"/>
      <c r="J2031" s="13" t="n">
        <v>40</v>
      </c>
      <c r="K2031" s="13" t="s">
        <v>332</v>
      </c>
    </row>
    <row r="2032" customFormat="false" ht="13.5" hidden="false" customHeight="false" outlineLevel="0" collapsed="false">
      <c r="A2032" s="89"/>
      <c r="B2032" s="13" t="s">
        <v>5150</v>
      </c>
      <c r="C2032" s="89"/>
      <c r="D2032" s="89"/>
      <c r="F2032" s="88"/>
      <c r="G2032" s="13" t="s">
        <v>3129</v>
      </c>
      <c r="H2032" s="88"/>
      <c r="J2032" s="13" t="n">
        <v>40</v>
      </c>
      <c r="K2032" s="13" t="s">
        <v>195</v>
      </c>
    </row>
    <row r="2033" customFormat="false" ht="13.5" hidden="false" customHeight="false" outlineLevel="0" collapsed="false">
      <c r="A2033" s="89"/>
      <c r="B2033" s="13" t="s">
        <v>5151</v>
      </c>
      <c r="C2033" s="89"/>
      <c r="D2033" s="89"/>
      <c r="F2033" s="88"/>
      <c r="G2033" s="13" t="s">
        <v>3129</v>
      </c>
      <c r="H2033" s="88"/>
      <c r="J2033" s="13" t="n">
        <v>40</v>
      </c>
      <c r="K2033" s="13" t="s">
        <v>195</v>
      </c>
    </row>
    <row r="2034" customFormat="false" ht="13.5" hidden="false" customHeight="false" outlineLevel="0" collapsed="false">
      <c r="A2034" s="89"/>
      <c r="B2034" s="13" t="s">
        <v>5152</v>
      </c>
      <c r="C2034" s="89"/>
      <c r="D2034" s="89"/>
      <c r="F2034" s="88"/>
      <c r="G2034" s="13" t="s">
        <v>3129</v>
      </c>
      <c r="H2034" s="88"/>
      <c r="J2034" s="13" t="n">
        <v>40</v>
      </c>
      <c r="K2034" s="13" t="s">
        <v>195</v>
      </c>
    </row>
    <row r="2035" customFormat="false" ht="13.5" hidden="false" customHeight="false" outlineLevel="0" collapsed="false">
      <c r="A2035" s="89"/>
      <c r="B2035" s="13" t="s">
        <v>5153</v>
      </c>
      <c r="C2035" s="89"/>
      <c r="D2035" s="89"/>
      <c r="F2035" s="88"/>
      <c r="G2035" s="13" t="s">
        <v>3129</v>
      </c>
      <c r="H2035" s="88"/>
      <c r="J2035" s="13" t="n">
        <v>40</v>
      </c>
      <c r="K2035" s="13" t="s">
        <v>197</v>
      </c>
    </row>
    <row r="2036" customFormat="false" ht="13.5" hidden="false" customHeight="false" outlineLevel="0" collapsed="false">
      <c r="A2036" s="89"/>
      <c r="B2036" s="13" t="s">
        <v>5154</v>
      </c>
      <c r="C2036" s="89"/>
      <c r="D2036" s="89"/>
      <c r="F2036" s="88"/>
      <c r="G2036" s="13" t="s">
        <v>3129</v>
      </c>
      <c r="H2036" s="88"/>
      <c r="J2036" s="13" t="n">
        <v>40</v>
      </c>
      <c r="K2036" s="13" t="s">
        <v>3133</v>
      </c>
    </row>
    <row r="2037" customFormat="false" ht="13.5" hidden="false" customHeight="false" outlineLevel="0" collapsed="false">
      <c r="A2037" s="89"/>
      <c r="B2037" s="13" t="s">
        <v>5155</v>
      </c>
      <c r="C2037" s="89"/>
      <c r="D2037" s="89"/>
      <c r="F2037" s="88"/>
      <c r="G2037" s="13" t="s">
        <v>3129</v>
      </c>
      <c r="H2037" s="88"/>
      <c r="J2037" s="13" t="n">
        <v>40</v>
      </c>
      <c r="K2037" s="13" t="s">
        <v>195</v>
      </c>
    </row>
    <row r="2038" customFormat="false" ht="13.5" hidden="false" customHeight="false" outlineLevel="0" collapsed="false">
      <c r="A2038" s="89"/>
      <c r="B2038" s="13" t="s">
        <v>5156</v>
      </c>
      <c r="C2038" s="89"/>
      <c r="D2038" s="89"/>
      <c r="F2038" s="88"/>
      <c r="G2038" s="13" t="s">
        <v>3280</v>
      </c>
      <c r="H2038" s="88"/>
      <c r="J2038" s="13" t="n">
        <v>40</v>
      </c>
      <c r="K2038" s="13" t="s">
        <v>332</v>
      </c>
    </row>
    <row r="2039" customFormat="false" ht="13.5" hidden="false" customHeight="false" outlineLevel="0" collapsed="false">
      <c r="A2039" s="89"/>
      <c r="B2039" s="13" t="s">
        <v>5157</v>
      </c>
      <c r="C2039" s="89"/>
      <c r="D2039" s="89"/>
      <c r="F2039" s="88"/>
      <c r="G2039" s="13" t="s">
        <v>3129</v>
      </c>
      <c r="H2039" s="88"/>
      <c r="J2039" s="13" t="n">
        <v>40</v>
      </c>
      <c r="K2039" s="13" t="s">
        <v>197</v>
      </c>
    </row>
    <row r="2040" customFormat="false" ht="13.5" hidden="false" customHeight="false" outlineLevel="0" collapsed="false">
      <c r="A2040" s="89"/>
      <c r="B2040" s="13" t="s">
        <v>5158</v>
      </c>
      <c r="C2040" s="89"/>
      <c r="D2040" s="89"/>
      <c r="F2040" s="88"/>
      <c r="G2040" s="13" t="s">
        <v>3129</v>
      </c>
      <c r="H2040" s="88"/>
      <c r="J2040" s="13" t="n">
        <v>40</v>
      </c>
      <c r="K2040" s="13" t="s">
        <v>197</v>
      </c>
    </row>
    <row r="2041" customFormat="false" ht="13.5" hidden="false" customHeight="false" outlineLevel="0" collapsed="false">
      <c r="A2041" s="89"/>
      <c r="B2041" s="13" t="s">
        <v>5159</v>
      </c>
      <c r="C2041" s="89"/>
      <c r="D2041" s="89"/>
      <c r="F2041" s="88"/>
      <c r="G2041" s="13" t="s">
        <v>3129</v>
      </c>
      <c r="H2041" s="88"/>
      <c r="J2041" s="13" t="n">
        <v>40</v>
      </c>
      <c r="K2041" s="13" t="s">
        <v>197</v>
      </c>
    </row>
    <row r="2042" customFormat="false" ht="13.5" hidden="false" customHeight="false" outlineLevel="0" collapsed="false">
      <c r="A2042" s="89"/>
      <c r="B2042" s="13" t="s">
        <v>5160</v>
      </c>
      <c r="C2042" s="89"/>
      <c r="D2042" s="89"/>
      <c r="F2042" s="88"/>
      <c r="G2042" s="13" t="s">
        <v>3129</v>
      </c>
      <c r="H2042" s="88"/>
      <c r="J2042" s="13" t="n">
        <v>40</v>
      </c>
      <c r="K2042" s="13" t="s">
        <v>195</v>
      </c>
    </row>
    <row r="2043" customFormat="false" ht="13.5" hidden="false" customHeight="false" outlineLevel="0" collapsed="false">
      <c r="A2043" s="89"/>
      <c r="B2043" s="13" t="s">
        <v>5161</v>
      </c>
      <c r="C2043" s="89"/>
      <c r="D2043" s="89"/>
      <c r="F2043" s="88"/>
      <c r="G2043" s="13" t="s">
        <v>3129</v>
      </c>
      <c r="H2043" s="88"/>
      <c r="J2043" s="13" t="n">
        <v>40</v>
      </c>
      <c r="K2043" s="13" t="s">
        <v>190</v>
      </c>
    </row>
    <row r="2044" customFormat="false" ht="13.5" hidden="false" customHeight="false" outlineLevel="0" collapsed="false">
      <c r="A2044" s="89"/>
      <c r="B2044" s="13" t="s">
        <v>5162</v>
      </c>
      <c r="C2044" s="89"/>
      <c r="D2044" s="89"/>
      <c r="F2044" s="88"/>
      <c r="G2044" s="13" t="s">
        <v>3129</v>
      </c>
      <c r="H2044" s="88"/>
      <c r="J2044" s="13" t="n">
        <v>40</v>
      </c>
      <c r="K2044" s="13" t="s">
        <v>195</v>
      </c>
    </row>
    <row r="2045" customFormat="false" ht="13.5" hidden="false" customHeight="false" outlineLevel="0" collapsed="false">
      <c r="A2045" s="89"/>
      <c r="B2045" s="13" t="s">
        <v>5163</v>
      </c>
      <c r="C2045" s="89"/>
      <c r="D2045" s="89"/>
      <c r="F2045" s="88"/>
      <c r="G2045" s="13" t="s">
        <v>3129</v>
      </c>
      <c r="H2045" s="88"/>
      <c r="J2045" s="13" t="n">
        <v>40</v>
      </c>
      <c r="K2045" s="13" t="s">
        <v>197</v>
      </c>
    </row>
    <row r="2046" customFormat="false" ht="13.5" hidden="false" customHeight="false" outlineLevel="0" collapsed="false">
      <c r="A2046" s="89"/>
      <c r="B2046" s="13" t="s">
        <v>5164</v>
      </c>
      <c r="C2046" s="89"/>
      <c r="D2046" s="89"/>
      <c r="F2046" s="88"/>
      <c r="G2046" s="13" t="s">
        <v>3129</v>
      </c>
      <c r="H2046" s="88"/>
      <c r="J2046" s="13" t="n">
        <v>40</v>
      </c>
      <c r="K2046" s="13" t="s">
        <v>332</v>
      </c>
    </row>
    <row r="2047" customFormat="false" ht="13.5" hidden="false" customHeight="false" outlineLevel="0" collapsed="false">
      <c r="A2047" s="89"/>
      <c r="B2047" s="13" t="s">
        <v>5165</v>
      </c>
      <c r="C2047" s="89"/>
      <c r="D2047" s="89"/>
      <c r="F2047" s="88"/>
      <c r="G2047" s="13" t="s">
        <v>3129</v>
      </c>
      <c r="H2047" s="88"/>
      <c r="J2047" s="13" t="n">
        <v>40</v>
      </c>
      <c r="K2047" s="13" t="s">
        <v>197</v>
      </c>
    </row>
    <row r="2048" customFormat="false" ht="13.5" hidden="false" customHeight="false" outlineLevel="0" collapsed="false">
      <c r="A2048" s="89"/>
      <c r="B2048" s="13" t="s">
        <v>5166</v>
      </c>
      <c r="C2048" s="89"/>
      <c r="D2048" s="89"/>
      <c r="F2048" s="88"/>
      <c r="G2048" s="13" t="s">
        <v>3129</v>
      </c>
      <c r="H2048" s="88"/>
      <c r="J2048" s="13" t="n">
        <v>40</v>
      </c>
      <c r="K2048" s="13" t="s">
        <v>197</v>
      </c>
    </row>
    <row r="2049" customFormat="false" ht="13.5" hidden="false" customHeight="false" outlineLevel="0" collapsed="false">
      <c r="A2049" s="89"/>
      <c r="B2049" s="13" t="s">
        <v>5167</v>
      </c>
      <c r="C2049" s="89"/>
      <c r="D2049" s="89"/>
      <c r="F2049" s="88"/>
      <c r="G2049" s="13" t="s">
        <v>3129</v>
      </c>
      <c r="H2049" s="88"/>
      <c r="J2049" s="13" t="n">
        <v>40</v>
      </c>
      <c r="K2049" s="13" t="s">
        <v>195</v>
      </c>
    </row>
    <row r="2050" customFormat="false" ht="13.5" hidden="false" customHeight="false" outlineLevel="0" collapsed="false">
      <c r="A2050" s="89"/>
      <c r="B2050" s="13" t="s">
        <v>5168</v>
      </c>
      <c r="C2050" s="89"/>
      <c r="D2050" s="89"/>
      <c r="F2050" s="88"/>
      <c r="G2050" s="13" t="s">
        <v>3129</v>
      </c>
      <c r="H2050" s="88"/>
      <c r="J2050" s="13" t="n">
        <v>40</v>
      </c>
      <c r="K2050" s="13" t="s">
        <v>197</v>
      </c>
    </row>
    <row r="2051" customFormat="false" ht="13.5" hidden="false" customHeight="false" outlineLevel="0" collapsed="false">
      <c r="A2051" s="89"/>
      <c r="B2051" s="13" t="s">
        <v>5169</v>
      </c>
      <c r="C2051" s="89"/>
      <c r="D2051" s="89"/>
      <c r="F2051" s="88"/>
      <c r="G2051" s="13" t="s">
        <v>3129</v>
      </c>
      <c r="H2051" s="88"/>
      <c r="J2051" s="13" t="n">
        <v>40</v>
      </c>
      <c r="K2051" s="13" t="s">
        <v>197</v>
      </c>
    </row>
    <row r="2052" customFormat="false" ht="13.5" hidden="false" customHeight="false" outlineLevel="0" collapsed="false">
      <c r="A2052" s="89"/>
      <c r="B2052" s="13" t="s">
        <v>5170</v>
      </c>
      <c r="C2052" s="89"/>
      <c r="D2052" s="89"/>
      <c r="F2052" s="88"/>
      <c r="G2052" s="13" t="s">
        <v>3129</v>
      </c>
      <c r="H2052" s="88"/>
      <c r="J2052" s="13" t="n">
        <v>40</v>
      </c>
      <c r="K2052" s="13" t="s">
        <v>195</v>
      </c>
    </row>
    <row r="2053" customFormat="false" ht="13.5" hidden="false" customHeight="false" outlineLevel="0" collapsed="false">
      <c r="A2053" s="89"/>
      <c r="B2053" s="13" t="s">
        <v>5171</v>
      </c>
      <c r="C2053" s="89"/>
      <c r="D2053" s="89"/>
      <c r="F2053" s="88"/>
      <c r="G2053" s="13" t="s">
        <v>3129</v>
      </c>
      <c r="H2053" s="88"/>
      <c r="J2053" s="13" t="n">
        <v>40</v>
      </c>
      <c r="K2053" s="13" t="s">
        <v>197</v>
      </c>
    </row>
    <row r="2054" customFormat="false" ht="13.5" hidden="false" customHeight="false" outlineLevel="0" collapsed="false">
      <c r="A2054" s="89"/>
      <c r="B2054" s="13" t="s">
        <v>5172</v>
      </c>
      <c r="C2054" s="89"/>
      <c r="D2054" s="89"/>
      <c r="F2054" s="88"/>
      <c r="G2054" s="13" t="s">
        <v>3129</v>
      </c>
      <c r="H2054" s="88"/>
      <c r="J2054" s="13" t="n">
        <v>40</v>
      </c>
      <c r="K2054" s="13" t="s">
        <v>197</v>
      </c>
    </row>
    <row r="2055" customFormat="false" ht="13.5" hidden="false" customHeight="false" outlineLevel="0" collapsed="false">
      <c r="A2055" s="89"/>
      <c r="B2055" s="13" t="s">
        <v>5173</v>
      </c>
      <c r="C2055" s="89"/>
      <c r="D2055" s="89"/>
      <c r="F2055" s="88"/>
      <c r="G2055" s="13" t="s">
        <v>3129</v>
      </c>
      <c r="H2055" s="88"/>
      <c r="J2055" s="13" t="n">
        <v>40</v>
      </c>
      <c r="K2055" s="13" t="s">
        <v>195</v>
      </c>
    </row>
    <row r="2056" customFormat="false" ht="13.5" hidden="false" customHeight="false" outlineLevel="0" collapsed="false">
      <c r="A2056" s="89"/>
      <c r="B2056" s="13" t="s">
        <v>5174</v>
      </c>
      <c r="C2056" s="89"/>
      <c r="D2056" s="89"/>
      <c r="F2056" s="88"/>
      <c r="G2056" s="13" t="s">
        <v>3129</v>
      </c>
      <c r="H2056" s="88"/>
      <c r="J2056" s="13" t="n">
        <v>40</v>
      </c>
      <c r="K2056" s="13" t="s">
        <v>197</v>
      </c>
    </row>
    <row r="2057" customFormat="false" ht="13.5" hidden="false" customHeight="false" outlineLevel="0" collapsed="false">
      <c r="A2057" s="89"/>
      <c r="B2057" s="13" t="s">
        <v>5175</v>
      </c>
      <c r="C2057" s="89"/>
      <c r="D2057" s="89"/>
      <c r="F2057" s="88"/>
      <c r="G2057" s="13" t="s">
        <v>3129</v>
      </c>
      <c r="H2057" s="88"/>
      <c r="J2057" s="13" t="n">
        <v>40</v>
      </c>
      <c r="K2057" s="13" t="s">
        <v>197</v>
      </c>
    </row>
    <row r="2058" customFormat="false" ht="13.5" hidden="false" customHeight="false" outlineLevel="0" collapsed="false">
      <c r="A2058" s="89"/>
      <c r="B2058" s="13" t="s">
        <v>5176</v>
      </c>
      <c r="C2058" s="89"/>
      <c r="D2058" s="89"/>
      <c r="F2058" s="88"/>
      <c r="G2058" s="13" t="s">
        <v>3129</v>
      </c>
      <c r="H2058" s="88"/>
      <c r="J2058" s="13" t="n">
        <v>40</v>
      </c>
      <c r="K2058" s="13" t="s">
        <v>197</v>
      </c>
    </row>
    <row r="2059" customFormat="false" ht="13.5" hidden="false" customHeight="false" outlineLevel="0" collapsed="false">
      <c r="A2059" s="89"/>
      <c r="B2059" s="13" t="s">
        <v>5177</v>
      </c>
      <c r="C2059" s="89"/>
      <c r="D2059" s="89"/>
      <c r="F2059" s="88"/>
      <c r="G2059" s="13" t="s">
        <v>3129</v>
      </c>
      <c r="H2059" s="88"/>
      <c r="J2059" s="13" t="n">
        <v>40</v>
      </c>
      <c r="K2059" s="13" t="s">
        <v>195</v>
      </c>
    </row>
    <row r="2060" customFormat="false" ht="13.5" hidden="false" customHeight="false" outlineLevel="0" collapsed="false">
      <c r="A2060" s="89"/>
      <c r="B2060" s="13" t="s">
        <v>5178</v>
      </c>
      <c r="C2060" s="89"/>
      <c r="D2060" s="89"/>
      <c r="F2060" s="88"/>
      <c r="G2060" s="13" t="s">
        <v>3129</v>
      </c>
      <c r="H2060" s="88"/>
      <c r="J2060" s="13" t="n">
        <v>40</v>
      </c>
      <c r="K2060" s="13" t="s">
        <v>195</v>
      </c>
    </row>
    <row r="2061" customFormat="false" ht="13.5" hidden="false" customHeight="false" outlineLevel="0" collapsed="false">
      <c r="A2061" s="89"/>
      <c r="B2061" s="13" t="s">
        <v>5179</v>
      </c>
      <c r="C2061" s="89"/>
      <c r="D2061" s="89"/>
      <c r="F2061" s="88"/>
      <c r="G2061" s="13" t="s">
        <v>3129</v>
      </c>
      <c r="H2061" s="88"/>
      <c r="J2061" s="13" t="n">
        <v>30</v>
      </c>
      <c r="K2061" s="13" t="s">
        <v>195</v>
      </c>
    </row>
    <row r="2062" customFormat="false" ht="13.5" hidden="false" customHeight="false" outlineLevel="0" collapsed="false">
      <c r="A2062" s="89"/>
      <c r="B2062" s="13" t="s">
        <v>5180</v>
      </c>
      <c r="C2062" s="89"/>
      <c r="D2062" s="89"/>
      <c r="F2062" s="88"/>
      <c r="G2062" s="13" t="s">
        <v>3129</v>
      </c>
      <c r="H2062" s="88"/>
      <c r="J2062" s="13" t="n">
        <v>40</v>
      </c>
      <c r="K2062" s="13" t="s">
        <v>3481</v>
      </c>
    </row>
    <row r="2063" customFormat="false" ht="13.5" hidden="false" customHeight="false" outlineLevel="0" collapsed="false">
      <c r="A2063" s="89"/>
      <c r="B2063" s="13" t="s">
        <v>5181</v>
      </c>
      <c r="C2063" s="89"/>
      <c r="D2063" s="89"/>
      <c r="F2063" s="88"/>
      <c r="G2063" s="13" t="s">
        <v>3129</v>
      </c>
      <c r="H2063" s="88"/>
      <c r="J2063" s="13" t="n">
        <v>40</v>
      </c>
      <c r="K2063" s="13" t="s">
        <v>197</v>
      </c>
    </row>
    <row r="2064" customFormat="false" ht="13.5" hidden="false" customHeight="false" outlineLevel="0" collapsed="false">
      <c r="A2064" s="89"/>
      <c r="B2064" s="13" t="s">
        <v>5182</v>
      </c>
      <c r="C2064" s="89"/>
      <c r="D2064" s="89"/>
      <c r="F2064" s="88"/>
      <c r="G2064" s="13" t="s">
        <v>3129</v>
      </c>
      <c r="H2064" s="88"/>
      <c r="J2064" s="13" t="n">
        <v>40</v>
      </c>
      <c r="K2064" s="13" t="s">
        <v>332</v>
      </c>
    </row>
    <row r="2065" customFormat="false" ht="13.5" hidden="false" customHeight="false" outlineLevel="0" collapsed="false">
      <c r="A2065" s="89"/>
      <c r="B2065" s="13" t="s">
        <v>5183</v>
      </c>
      <c r="C2065" s="89"/>
      <c r="D2065" s="89"/>
      <c r="F2065" s="88"/>
      <c r="G2065" s="13" t="s">
        <v>3129</v>
      </c>
      <c r="H2065" s="88"/>
      <c r="J2065" s="13" t="n">
        <v>40</v>
      </c>
      <c r="K2065" s="13" t="s">
        <v>197</v>
      </c>
    </row>
    <row r="2066" customFormat="false" ht="13.5" hidden="false" customHeight="false" outlineLevel="0" collapsed="false">
      <c r="A2066" s="89"/>
      <c r="B2066" s="13" t="s">
        <v>5184</v>
      </c>
      <c r="C2066" s="89"/>
      <c r="D2066" s="89"/>
      <c r="F2066" s="88"/>
      <c r="G2066" s="13" t="s">
        <v>3129</v>
      </c>
      <c r="H2066" s="88"/>
      <c r="J2066" s="13" t="n">
        <v>40</v>
      </c>
      <c r="K2066" s="13" t="s">
        <v>332</v>
      </c>
    </row>
    <row r="2067" customFormat="false" ht="13.5" hidden="false" customHeight="false" outlineLevel="0" collapsed="false">
      <c r="A2067" s="89"/>
      <c r="B2067" s="13" t="s">
        <v>5185</v>
      </c>
      <c r="C2067" s="89"/>
      <c r="D2067" s="89"/>
      <c r="F2067" s="88"/>
      <c r="G2067" s="13" t="s">
        <v>3129</v>
      </c>
      <c r="H2067" s="88"/>
      <c r="J2067" s="13" t="n">
        <v>40</v>
      </c>
      <c r="K2067" s="13" t="s">
        <v>197</v>
      </c>
    </row>
    <row r="2068" customFormat="false" ht="13.5" hidden="false" customHeight="false" outlineLevel="0" collapsed="false">
      <c r="A2068" s="89"/>
      <c r="B2068" s="13" t="s">
        <v>5186</v>
      </c>
      <c r="C2068" s="89"/>
      <c r="D2068" s="89"/>
      <c r="F2068" s="88"/>
      <c r="G2068" s="13" t="s">
        <v>3129</v>
      </c>
      <c r="H2068" s="88"/>
      <c r="J2068" s="13" t="n">
        <v>40</v>
      </c>
      <c r="K2068" s="13" t="s">
        <v>197</v>
      </c>
    </row>
    <row r="2069" customFormat="false" ht="13.5" hidden="false" customHeight="false" outlineLevel="0" collapsed="false">
      <c r="A2069" s="89"/>
      <c r="B2069" s="13" t="s">
        <v>5187</v>
      </c>
      <c r="C2069" s="89"/>
      <c r="D2069" s="89"/>
      <c r="F2069" s="88"/>
      <c r="G2069" s="13" t="s">
        <v>3129</v>
      </c>
      <c r="H2069" s="88"/>
      <c r="J2069" s="13" t="n">
        <v>40</v>
      </c>
      <c r="K2069" s="13" t="s">
        <v>332</v>
      </c>
    </row>
    <row r="2070" customFormat="false" ht="13.5" hidden="false" customHeight="false" outlineLevel="0" collapsed="false">
      <c r="A2070" s="89"/>
      <c r="B2070" s="13" t="s">
        <v>5188</v>
      </c>
      <c r="C2070" s="89"/>
      <c r="D2070" s="89"/>
      <c r="F2070" s="88"/>
      <c r="G2070" s="13" t="s">
        <v>3129</v>
      </c>
      <c r="H2070" s="88"/>
      <c r="J2070" s="13" t="n">
        <v>40</v>
      </c>
      <c r="K2070" s="13" t="s">
        <v>197</v>
      </c>
    </row>
    <row r="2071" customFormat="false" ht="13.5" hidden="false" customHeight="false" outlineLevel="0" collapsed="false">
      <c r="A2071" s="89"/>
      <c r="B2071" s="13" t="s">
        <v>5189</v>
      </c>
      <c r="C2071" s="89"/>
      <c r="D2071" s="89"/>
      <c r="F2071" s="88"/>
      <c r="G2071" s="13" t="s">
        <v>3129</v>
      </c>
      <c r="H2071" s="88"/>
      <c r="J2071" s="13" t="n">
        <v>40</v>
      </c>
      <c r="K2071" s="13" t="s">
        <v>197</v>
      </c>
    </row>
    <row r="2072" customFormat="false" ht="13.5" hidden="false" customHeight="false" outlineLevel="0" collapsed="false">
      <c r="A2072" s="89"/>
      <c r="B2072" s="13" t="s">
        <v>5190</v>
      </c>
      <c r="C2072" s="89"/>
      <c r="D2072" s="89"/>
      <c r="F2072" s="88"/>
      <c r="G2072" s="13" t="s">
        <v>3129</v>
      </c>
      <c r="H2072" s="88"/>
      <c r="J2072" s="13" t="n">
        <v>40</v>
      </c>
      <c r="K2072" s="13" t="s">
        <v>197</v>
      </c>
    </row>
    <row r="2073" customFormat="false" ht="13.5" hidden="false" customHeight="false" outlineLevel="0" collapsed="false">
      <c r="A2073" s="89"/>
      <c r="B2073" s="13" t="s">
        <v>5191</v>
      </c>
      <c r="C2073" s="89"/>
      <c r="D2073" s="89"/>
      <c r="F2073" s="88"/>
      <c r="G2073" s="13" t="s">
        <v>3129</v>
      </c>
      <c r="H2073" s="88"/>
      <c r="J2073" s="13" t="n">
        <v>40</v>
      </c>
      <c r="K2073" s="13" t="s">
        <v>332</v>
      </c>
    </row>
    <row r="2074" customFormat="false" ht="13.5" hidden="false" customHeight="false" outlineLevel="0" collapsed="false">
      <c r="A2074" s="89"/>
      <c r="B2074" s="13" t="s">
        <v>5192</v>
      </c>
      <c r="C2074" s="89"/>
      <c r="D2074" s="89"/>
      <c r="F2074" s="88"/>
      <c r="G2074" s="13" t="s">
        <v>3129</v>
      </c>
      <c r="H2074" s="88"/>
      <c r="J2074" s="13" t="n">
        <v>40</v>
      </c>
      <c r="K2074" s="13" t="s">
        <v>3133</v>
      </c>
    </row>
    <row r="2075" customFormat="false" ht="13.5" hidden="false" customHeight="false" outlineLevel="0" collapsed="false">
      <c r="A2075" s="89"/>
      <c r="B2075" s="13" t="s">
        <v>5193</v>
      </c>
      <c r="C2075" s="89"/>
      <c r="D2075" s="89"/>
      <c r="F2075" s="88"/>
      <c r="G2075" s="13" t="s">
        <v>3129</v>
      </c>
      <c r="H2075" s="88"/>
      <c r="J2075" s="13" t="n">
        <v>40</v>
      </c>
      <c r="K2075" s="13" t="s">
        <v>195</v>
      </c>
    </row>
    <row r="2076" customFormat="false" ht="13.5" hidden="false" customHeight="false" outlineLevel="0" collapsed="false">
      <c r="A2076" s="89"/>
      <c r="B2076" s="13" t="s">
        <v>5194</v>
      </c>
      <c r="C2076" s="89"/>
      <c r="D2076" s="89"/>
      <c r="F2076" s="88"/>
      <c r="G2076" s="13" t="s">
        <v>3129</v>
      </c>
      <c r="H2076" s="88"/>
      <c r="J2076" s="13" t="n">
        <v>40</v>
      </c>
      <c r="K2076" s="13" t="s">
        <v>195</v>
      </c>
    </row>
    <row r="2077" customFormat="false" ht="13.5" hidden="false" customHeight="false" outlineLevel="0" collapsed="false">
      <c r="A2077" s="89"/>
      <c r="B2077" s="13" t="s">
        <v>5195</v>
      </c>
      <c r="C2077" s="89"/>
      <c r="D2077" s="89"/>
      <c r="F2077" s="88"/>
      <c r="G2077" s="13" t="s">
        <v>3129</v>
      </c>
      <c r="H2077" s="88"/>
      <c r="J2077" s="13" t="n">
        <v>40</v>
      </c>
      <c r="K2077" s="13" t="s">
        <v>332</v>
      </c>
    </row>
    <row r="2078" customFormat="false" ht="13.5" hidden="false" customHeight="false" outlineLevel="0" collapsed="false">
      <c r="A2078" s="89"/>
      <c r="B2078" s="13" t="s">
        <v>5196</v>
      </c>
      <c r="C2078" s="89"/>
      <c r="D2078" s="89"/>
      <c r="F2078" s="88"/>
      <c r="G2078" s="13" t="s">
        <v>3129</v>
      </c>
      <c r="H2078" s="88"/>
      <c r="J2078" s="13" t="n">
        <v>40</v>
      </c>
      <c r="K2078" s="13" t="s">
        <v>332</v>
      </c>
    </row>
    <row r="2079" customFormat="false" ht="13.5" hidden="false" customHeight="false" outlineLevel="0" collapsed="false">
      <c r="A2079" s="89"/>
      <c r="B2079" s="13" t="s">
        <v>5197</v>
      </c>
      <c r="C2079" s="89"/>
      <c r="D2079" s="89"/>
      <c r="F2079" s="88"/>
      <c r="G2079" s="13" t="s">
        <v>3129</v>
      </c>
      <c r="H2079" s="88"/>
      <c r="J2079" s="13" t="n">
        <v>40</v>
      </c>
      <c r="K2079" s="13" t="s">
        <v>197</v>
      </c>
    </row>
    <row r="2080" customFormat="false" ht="13.5" hidden="false" customHeight="false" outlineLevel="0" collapsed="false">
      <c r="A2080" s="89"/>
      <c r="B2080" s="13" t="s">
        <v>5198</v>
      </c>
      <c r="C2080" s="89"/>
      <c r="D2080" s="89"/>
      <c r="F2080" s="88"/>
      <c r="G2080" s="13" t="s">
        <v>3129</v>
      </c>
      <c r="H2080" s="88"/>
      <c r="J2080" s="13" t="n">
        <v>40</v>
      </c>
      <c r="K2080" s="13" t="s">
        <v>197</v>
      </c>
    </row>
    <row r="2081" customFormat="false" ht="13.5" hidden="false" customHeight="false" outlineLevel="0" collapsed="false">
      <c r="A2081" s="89"/>
      <c r="B2081" s="13" t="s">
        <v>5199</v>
      </c>
      <c r="C2081" s="89"/>
      <c r="D2081" s="89"/>
      <c r="F2081" s="88"/>
      <c r="G2081" s="13" t="s">
        <v>3129</v>
      </c>
      <c r="H2081" s="88"/>
      <c r="J2081" s="13" t="n">
        <v>40</v>
      </c>
      <c r="K2081" s="13" t="s">
        <v>190</v>
      </c>
    </row>
    <row r="2082" customFormat="false" ht="13.5" hidden="false" customHeight="false" outlineLevel="0" collapsed="false">
      <c r="A2082" s="89"/>
      <c r="B2082" s="13" t="s">
        <v>5200</v>
      </c>
      <c r="C2082" s="89"/>
      <c r="D2082" s="89"/>
      <c r="F2082" s="88"/>
      <c r="G2082" s="13" t="s">
        <v>3129</v>
      </c>
      <c r="H2082" s="88"/>
      <c r="J2082" s="13" t="n">
        <v>40</v>
      </c>
      <c r="K2082" s="13" t="s">
        <v>332</v>
      </c>
    </row>
    <row r="2083" customFormat="false" ht="13.5" hidden="false" customHeight="false" outlineLevel="0" collapsed="false">
      <c r="A2083" s="89"/>
      <c r="B2083" s="13" t="s">
        <v>5201</v>
      </c>
      <c r="C2083" s="89"/>
      <c r="D2083" s="89"/>
      <c r="F2083" s="88"/>
      <c r="G2083" s="13" t="s">
        <v>3129</v>
      </c>
      <c r="H2083" s="88"/>
      <c r="J2083" s="13" t="n">
        <v>40</v>
      </c>
      <c r="K2083" s="13" t="s">
        <v>197</v>
      </c>
    </row>
    <row r="2084" customFormat="false" ht="13.5" hidden="false" customHeight="false" outlineLevel="0" collapsed="false">
      <c r="A2084" s="89"/>
      <c r="B2084" s="13" t="s">
        <v>5202</v>
      </c>
      <c r="C2084" s="89"/>
      <c r="D2084" s="89"/>
      <c r="F2084" s="88"/>
      <c r="G2084" s="13" t="s">
        <v>3129</v>
      </c>
      <c r="H2084" s="88"/>
      <c r="J2084" s="13" t="n">
        <v>40</v>
      </c>
      <c r="K2084" s="13" t="s">
        <v>197</v>
      </c>
    </row>
    <row r="2085" customFormat="false" ht="13.5" hidden="false" customHeight="false" outlineLevel="0" collapsed="false">
      <c r="A2085" s="89"/>
      <c r="B2085" s="13" t="s">
        <v>5203</v>
      </c>
      <c r="C2085" s="89"/>
      <c r="D2085" s="89"/>
      <c r="F2085" s="88"/>
      <c r="G2085" s="13" t="s">
        <v>3129</v>
      </c>
      <c r="H2085" s="88"/>
      <c r="J2085" s="13" t="n">
        <v>40</v>
      </c>
      <c r="K2085" s="13" t="s">
        <v>3133</v>
      </c>
    </row>
    <row r="2086" customFormat="false" ht="13.5" hidden="false" customHeight="false" outlineLevel="0" collapsed="false">
      <c r="A2086" s="89"/>
      <c r="B2086" s="13" t="s">
        <v>5204</v>
      </c>
      <c r="C2086" s="89"/>
      <c r="D2086" s="89"/>
      <c r="F2086" s="88"/>
      <c r="G2086" s="13" t="s">
        <v>3129</v>
      </c>
      <c r="H2086" s="88"/>
      <c r="J2086" s="13" t="n">
        <v>40</v>
      </c>
      <c r="K2086" s="13" t="s">
        <v>197</v>
      </c>
    </row>
    <row r="2087" customFormat="false" ht="13.5" hidden="false" customHeight="false" outlineLevel="0" collapsed="false">
      <c r="A2087" s="89"/>
      <c r="B2087" s="13" t="s">
        <v>5205</v>
      </c>
      <c r="C2087" s="89"/>
      <c r="D2087" s="89"/>
      <c r="F2087" s="88"/>
      <c r="G2087" s="13" t="s">
        <v>3129</v>
      </c>
      <c r="H2087" s="88"/>
      <c r="J2087" s="13" t="n">
        <v>40</v>
      </c>
      <c r="K2087" s="13" t="s">
        <v>195</v>
      </c>
    </row>
    <row r="2088" customFormat="false" ht="13.5" hidden="false" customHeight="false" outlineLevel="0" collapsed="false">
      <c r="A2088" s="89"/>
      <c r="B2088" s="13" t="s">
        <v>5206</v>
      </c>
      <c r="C2088" s="89"/>
      <c r="D2088" s="89"/>
      <c r="F2088" s="88"/>
      <c r="G2088" s="13" t="s">
        <v>3129</v>
      </c>
      <c r="H2088" s="88"/>
      <c r="J2088" s="13" t="n">
        <v>40</v>
      </c>
      <c r="K2088" s="13" t="s">
        <v>332</v>
      </c>
    </row>
    <row r="2089" customFormat="false" ht="13.5" hidden="false" customHeight="false" outlineLevel="0" collapsed="false">
      <c r="A2089" s="89"/>
      <c r="B2089" s="13" t="s">
        <v>5207</v>
      </c>
      <c r="C2089" s="89"/>
      <c r="D2089" s="89"/>
      <c r="F2089" s="88"/>
      <c r="G2089" s="13" t="s">
        <v>3129</v>
      </c>
      <c r="H2089" s="88"/>
      <c r="J2089" s="13" t="n">
        <v>40</v>
      </c>
      <c r="K2089" s="13" t="s">
        <v>332</v>
      </c>
    </row>
    <row r="2090" customFormat="false" ht="13.5" hidden="false" customHeight="false" outlineLevel="0" collapsed="false">
      <c r="A2090" s="89"/>
      <c r="B2090" s="13" t="s">
        <v>5208</v>
      </c>
      <c r="C2090" s="89"/>
      <c r="D2090" s="89"/>
      <c r="F2090" s="88"/>
      <c r="G2090" s="13" t="s">
        <v>3129</v>
      </c>
      <c r="H2090" s="88"/>
      <c r="J2090" s="13" t="n">
        <v>20</v>
      </c>
      <c r="K2090" s="13" t="s">
        <v>195</v>
      </c>
    </row>
    <row r="2091" customFormat="false" ht="13.5" hidden="false" customHeight="false" outlineLevel="0" collapsed="false">
      <c r="A2091" s="89"/>
      <c r="B2091" s="13" t="s">
        <v>5209</v>
      </c>
      <c r="C2091" s="89"/>
      <c r="D2091" s="89"/>
      <c r="F2091" s="88"/>
      <c r="G2091" s="13" t="s">
        <v>3129</v>
      </c>
      <c r="H2091" s="88"/>
      <c r="J2091" s="13" t="n">
        <v>40</v>
      </c>
      <c r="K2091" s="13" t="s">
        <v>190</v>
      </c>
    </row>
    <row r="2092" customFormat="false" ht="13.5" hidden="false" customHeight="false" outlineLevel="0" collapsed="false">
      <c r="A2092" s="89"/>
      <c r="B2092" s="13" t="s">
        <v>5210</v>
      </c>
      <c r="C2092" s="89"/>
      <c r="D2092" s="89"/>
      <c r="F2092" s="88"/>
      <c r="G2092" s="13" t="s">
        <v>3129</v>
      </c>
      <c r="H2092" s="88"/>
      <c r="J2092" s="13" t="n">
        <v>40</v>
      </c>
      <c r="K2092" s="13" t="s">
        <v>332</v>
      </c>
    </row>
    <row r="2093" customFormat="false" ht="13.5" hidden="false" customHeight="false" outlineLevel="0" collapsed="false">
      <c r="A2093" s="89"/>
      <c r="B2093" s="13" t="s">
        <v>5211</v>
      </c>
      <c r="C2093" s="89"/>
      <c r="D2093" s="89"/>
      <c r="F2093" s="88"/>
      <c r="G2093" s="13" t="s">
        <v>3129</v>
      </c>
      <c r="H2093" s="88"/>
      <c r="J2093" s="13" t="n">
        <v>40</v>
      </c>
      <c r="K2093" s="13" t="s">
        <v>3133</v>
      </c>
    </row>
    <row r="2094" customFormat="false" ht="13.5" hidden="false" customHeight="false" outlineLevel="0" collapsed="false">
      <c r="A2094" s="89"/>
      <c r="B2094" s="13" t="s">
        <v>5212</v>
      </c>
      <c r="C2094" s="89"/>
      <c r="D2094" s="89"/>
      <c r="F2094" s="88"/>
      <c r="G2094" s="13" t="s">
        <v>3129</v>
      </c>
      <c r="H2094" s="88"/>
      <c r="J2094" s="13" t="n">
        <v>40</v>
      </c>
      <c r="K2094" s="13" t="s">
        <v>197</v>
      </c>
    </row>
    <row r="2095" customFormat="false" ht="13.5" hidden="false" customHeight="false" outlineLevel="0" collapsed="false">
      <c r="A2095" s="89"/>
      <c r="B2095" s="13" t="s">
        <v>5213</v>
      </c>
      <c r="C2095" s="89"/>
      <c r="D2095" s="89"/>
      <c r="F2095" s="88"/>
      <c r="G2095" s="13" t="s">
        <v>3129</v>
      </c>
      <c r="H2095" s="88"/>
      <c r="J2095" s="13" t="n">
        <v>40</v>
      </c>
      <c r="K2095" s="13" t="s">
        <v>195</v>
      </c>
    </row>
    <row r="2096" customFormat="false" ht="13.5" hidden="false" customHeight="false" outlineLevel="0" collapsed="false">
      <c r="A2096" s="89"/>
      <c r="B2096" s="13" t="s">
        <v>5214</v>
      </c>
      <c r="C2096" s="89"/>
      <c r="D2096" s="89"/>
      <c r="F2096" s="88"/>
      <c r="G2096" s="13" t="s">
        <v>3280</v>
      </c>
      <c r="H2096" s="88"/>
      <c r="J2096" s="13" t="n">
        <v>30</v>
      </c>
      <c r="K2096" s="13" t="s">
        <v>332</v>
      </c>
    </row>
    <row r="2097" customFormat="false" ht="13.5" hidden="false" customHeight="false" outlineLevel="0" collapsed="false">
      <c r="A2097" s="89"/>
      <c r="B2097" s="13" t="s">
        <v>5215</v>
      </c>
      <c r="C2097" s="89"/>
      <c r="D2097" s="89"/>
      <c r="F2097" s="88"/>
      <c r="G2097" s="13" t="s">
        <v>3129</v>
      </c>
      <c r="H2097" s="88"/>
      <c r="J2097" s="13" t="n">
        <v>40</v>
      </c>
      <c r="K2097" s="13" t="s">
        <v>195</v>
      </c>
    </row>
    <row r="2098" customFormat="false" ht="13.5" hidden="false" customHeight="false" outlineLevel="0" collapsed="false">
      <c r="A2098" s="89"/>
      <c r="B2098" s="13" t="s">
        <v>5216</v>
      </c>
      <c r="C2098" s="89"/>
      <c r="D2098" s="89"/>
      <c r="F2098" s="88"/>
      <c r="G2098" s="13" t="s">
        <v>3129</v>
      </c>
      <c r="H2098" s="88"/>
      <c r="J2098" s="13" t="n">
        <v>40</v>
      </c>
      <c r="K2098" s="13" t="s">
        <v>332</v>
      </c>
    </row>
    <row r="2099" customFormat="false" ht="13.5" hidden="false" customHeight="false" outlineLevel="0" collapsed="false">
      <c r="A2099" s="89"/>
      <c r="B2099" s="13" t="s">
        <v>5217</v>
      </c>
      <c r="C2099" s="89"/>
      <c r="D2099" s="89"/>
      <c r="F2099" s="88"/>
      <c r="G2099" s="13" t="s">
        <v>3129</v>
      </c>
      <c r="H2099" s="88"/>
      <c r="J2099" s="13" t="n">
        <v>40</v>
      </c>
      <c r="K2099" s="13" t="s">
        <v>3133</v>
      </c>
    </row>
    <row r="2100" customFormat="false" ht="13.5" hidden="false" customHeight="false" outlineLevel="0" collapsed="false">
      <c r="A2100" s="89"/>
      <c r="B2100" s="13" t="s">
        <v>5218</v>
      </c>
      <c r="C2100" s="89"/>
      <c r="D2100" s="89"/>
      <c r="F2100" s="88"/>
      <c r="G2100" s="13" t="s">
        <v>3129</v>
      </c>
      <c r="H2100" s="88"/>
      <c r="J2100" s="13" t="n">
        <v>40</v>
      </c>
      <c r="K2100" s="13" t="s">
        <v>197</v>
      </c>
    </row>
    <row r="2101" customFormat="false" ht="13.5" hidden="false" customHeight="false" outlineLevel="0" collapsed="false">
      <c r="A2101" s="89"/>
      <c r="B2101" s="13" t="s">
        <v>5219</v>
      </c>
      <c r="C2101" s="89"/>
      <c r="D2101" s="89"/>
      <c r="F2101" s="88"/>
      <c r="G2101" s="13" t="s">
        <v>3129</v>
      </c>
      <c r="H2101" s="88"/>
      <c r="J2101" s="13" t="n">
        <v>40</v>
      </c>
      <c r="K2101" s="13" t="s">
        <v>195</v>
      </c>
    </row>
    <row r="2102" customFormat="false" ht="13.5" hidden="false" customHeight="false" outlineLevel="0" collapsed="false">
      <c r="A2102" s="89"/>
      <c r="B2102" s="13" t="s">
        <v>5220</v>
      </c>
      <c r="C2102" s="89"/>
      <c r="D2102" s="89"/>
      <c r="F2102" s="88"/>
      <c r="G2102" s="13" t="s">
        <v>3129</v>
      </c>
      <c r="H2102" s="88"/>
      <c r="J2102" s="13" t="n">
        <v>40</v>
      </c>
      <c r="K2102" s="13" t="s">
        <v>3133</v>
      </c>
    </row>
    <row r="2103" customFormat="false" ht="13.5" hidden="false" customHeight="false" outlineLevel="0" collapsed="false">
      <c r="A2103" s="89"/>
      <c r="B2103" s="13" t="s">
        <v>5221</v>
      </c>
      <c r="C2103" s="89"/>
      <c r="D2103" s="89"/>
      <c r="F2103" s="88"/>
      <c r="G2103" s="13" t="s">
        <v>3129</v>
      </c>
      <c r="H2103" s="88"/>
      <c r="J2103" s="13" t="n">
        <v>40</v>
      </c>
      <c r="K2103" s="13" t="s">
        <v>332</v>
      </c>
    </row>
    <row r="2104" customFormat="false" ht="13.5" hidden="false" customHeight="false" outlineLevel="0" collapsed="false">
      <c r="A2104" s="89"/>
      <c r="B2104" s="13" t="s">
        <v>5222</v>
      </c>
      <c r="C2104" s="89"/>
      <c r="D2104" s="89"/>
      <c r="F2104" s="88"/>
      <c r="G2104" s="13" t="s">
        <v>3129</v>
      </c>
      <c r="H2104" s="88"/>
      <c r="J2104" s="13" t="n">
        <v>40</v>
      </c>
      <c r="K2104" s="13" t="s">
        <v>190</v>
      </c>
    </row>
    <row r="2105" customFormat="false" ht="13.5" hidden="false" customHeight="false" outlineLevel="0" collapsed="false">
      <c r="A2105" s="89"/>
      <c r="B2105" s="13" t="s">
        <v>5223</v>
      </c>
      <c r="C2105" s="89"/>
      <c r="D2105" s="89"/>
      <c r="F2105" s="88"/>
      <c r="G2105" s="13" t="s">
        <v>3129</v>
      </c>
      <c r="H2105" s="88"/>
      <c r="J2105" s="13" t="n">
        <v>40</v>
      </c>
      <c r="K2105" s="13" t="s">
        <v>332</v>
      </c>
    </row>
    <row r="2106" customFormat="false" ht="13.5" hidden="false" customHeight="false" outlineLevel="0" collapsed="false">
      <c r="A2106" s="89"/>
      <c r="B2106" s="13" t="s">
        <v>5224</v>
      </c>
      <c r="C2106" s="89"/>
      <c r="D2106" s="89"/>
      <c r="F2106" s="88"/>
      <c r="G2106" s="13" t="s">
        <v>3129</v>
      </c>
      <c r="H2106" s="88"/>
      <c r="J2106" s="13" t="n">
        <v>40</v>
      </c>
      <c r="K2106" s="13" t="s">
        <v>332</v>
      </c>
    </row>
    <row r="2107" customFormat="false" ht="13.5" hidden="false" customHeight="false" outlineLevel="0" collapsed="false">
      <c r="A2107" s="89"/>
      <c r="B2107" s="13" t="s">
        <v>5225</v>
      </c>
      <c r="C2107" s="89"/>
      <c r="D2107" s="89"/>
      <c r="F2107" s="88"/>
      <c r="G2107" s="13" t="s">
        <v>3129</v>
      </c>
      <c r="H2107" s="88"/>
      <c r="J2107" s="13" t="n">
        <v>40</v>
      </c>
      <c r="K2107" s="13" t="s">
        <v>332</v>
      </c>
    </row>
    <row r="2108" customFormat="false" ht="13.5" hidden="false" customHeight="false" outlineLevel="0" collapsed="false">
      <c r="A2108" s="89"/>
      <c r="B2108" s="13" t="s">
        <v>5226</v>
      </c>
      <c r="C2108" s="89"/>
      <c r="D2108" s="89"/>
      <c r="F2108" s="88"/>
      <c r="G2108" s="13" t="s">
        <v>3129</v>
      </c>
      <c r="H2108" s="88"/>
      <c r="J2108" s="13" t="n">
        <v>40</v>
      </c>
      <c r="K2108" s="13" t="s">
        <v>332</v>
      </c>
    </row>
    <row r="2109" customFormat="false" ht="13.5" hidden="false" customHeight="false" outlineLevel="0" collapsed="false">
      <c r="A2109" s="89"/>
      <c r="B2109" s="13" t="s">
        <v>5227</v>
      </c>
      <c r="C2109" s="89"/>
      <c r="D2109" s="89"/>
      <c r="F2109" s="88"/>
      <c r="G2109" s="13" t="s">
        <v>3129</v>
      </c>
      <c r="H2109" s="88"/>
      <c r="J2109" s="13" t="n">
        <v>40</v>
      </c>
      <c r="K2109" s="13" t="s">
        <v>195</v>
      </c>
    </row>
    <row r="2110" customFormat="false" ht="13.5" hidden="false" customHeight="false" outlineLevel="0" collapsed="false">
      <c r="A2110" s="89"/>
      <c r="B2110" s="13" t="s">
        <v>5228</v>
      </c>
      <c r="C2110" s="89"/>
      <c r="D2110" s="89"/>
      <c r="F2110" s="88"/>
      <c r="G2110" s="13" t="s">
        <v>3129</v>
      </c>
      <c r="H2110" s="88"/>
      <c r="J2110" s="13" t="n">
        <v>40</v>
      </c>
      <c r="K2110" s="13" t="s">
        <v>197</v>
      </c>
    </row>
    <row r="2111" customFormat="false" ht="13.5" hidden="false" customHeight="false" outlineLevel="0" collapsed="false">
      <c r="A2111" s="89"/>
      <c r="B2111" s="13" t="s">
        <v>5229</v>
      </c>
      <c r="C2111" s="89"/>
      <c r="D2111" s="89"/>
      <c r="F2111" s="88"/>
      <c r="G2111" s="13" t="s">
        <v>3129</v>
      </c>
      <c r="H2111" s="88"/>
      <c r="J2111" s="13" t="n">
        <v>40</v>
      </c>
      <c r="K2111" s="13" t="s">
        <v>190</v>
      </c>
    </row>
    <row r="2112" customFormat="false" ht="13.5" hidden="false" customHeight="false" outlineLevel="0" collapsed="false">
      <c r="A2112" s="89"/>
      <c r="B2112" s="13" t="s">
        <v>5230</v>
      </c>
      <c r="C2112" s="89"/>
      <c r="D2112" s="89"/>
      <c r="F2112" s="88"/>
      <c r="G2112" s="13" t="s">
        <v>3129</v>
      </c>
      <c r="H2112" s="88"/>
      <c r="J2112" s="13" t="n">
        <v>40</v>
      </c>
      <c r="K2112" s="13" t="s">
        <v>197</v>
      </c>
    </row>
    <row r="2113" customFormat="false" ht="13.5" hidden="false" customHeight="false" outlineLevel="0" collapsed="false">
      <c r="A2113" s="89"/>
      <c r="B2113" s="13" t="s">
        <v>5231</v>
      </c>
      <c r="C2113" s="89"/>
      <c r="D2113" s="89"/>
      <c r="F2113" s="88"/>
      <c r="G2113" s="13" t="s">
        <v>3129</v>
      </c>
      <c r="H2113" s="88"/>
      <c r="J2113" s="13" t="n">
        <v>40</v>
      </c>
      <c r="K2113" s="13" t="s">
        <v>197</v>
      </c>
    </row>
    <row r="2114" customFormat="false" ht="13.5" hidden="false" customHeight="false" outlineLevel="0" collapsed="false">
      <c r="A2114" s="89"/>
      <c r="B2114" s="13" t="s">
        <v>5232</v>
      </c>
      <c r="C2114" s="89"/>
      <c r="D2114" s="89"/>
      <c r="F2114" s="88"/>
      <c r="G2114" s="13" t="s">
        <v>3129</v>
      </c>
      <c r="H2114" s="88"/>
      <c r="J2114" s="13" t="n">
        <v>40</v>
      </c>
      <c r="K2114" s="13" t="s">
        <v>195</v>
      </c>
    </row>
    <row r="2115" customFormat="false" ht="13.5" hidden="false" customHeight="false" outlineLevel="0" collapsed="false">
      <c r="A2115" s="89"/>
      <c r="B2115" s="13" t="s">
        <v>5233</v>
      </c>
      <c r="C2115" s="89"/>
      <c r="D2115" s="89"/>
      <c r="F2115" s="88"/>
      <c r="G2115" s="13" t="s">
        <v>3129</v>
      </c>
      <c r="H2115" s="88"/>
      <c r="J2115" s="13" t="n">
        <v>40</v>
      </c>
      <c r="K2115" s="13" t="s">
        <v>332</v>
      </c>
    </row>
    <row r="2116" customFormat="false" ht="13.5" hidden="false" customHeight="false" outlineLevel="0" collapsed="false">
      <c r="A2116" s="89"/>
      <c r="B2116" s="13" t="s">
        <v>5234</v>
      </c>
      <c r="C2116" s="89"/>
      <c r="D2116" s="89"/>
      <c r="F2116" s="88"/>
      <c r="G2116" s="13" t="s">
        <v>3129</v>
      </c>
      <c r="H2116" s="88"/>
      <c r="J2116" s="13" t="n">
        <v>40</v>
      </c>
      <c r="K2116" s="13" t="s">
        <v>197</v>
      </c>
    </row>
    <row r="2117" customFormat="false" ht="13.5" hidden="false" customHeight="false" outlineLevel="0" collapsed="false">
      <c r="A2117" s="89"/>
      <c r="B2117" s="13" t="s">
        <v>5235</v>
      </c>
      <c r="C2117" s="89"/>
      <c r="D2117" s="89"/>
      <c r="F2117" s="88"/>
      <c r="G2117" s="13" t="s">
        <v>3129</v>
      </c>
      <c r="H2117" s="88"/>
      <c r="J2117" s="13" t="n">
        <v>40</v>
      </c>
      <c r="K2117" s="13" t="s">
        <v>332</v>
      </c>
    </row>
    <row r="2118" customFormat="false" ht="13.5" hidden="false" customHeight="false" outlineLevel="0" collapsed="false">
      <c r="A2118" s="89"/>
      <c r="B2118" s="13" t="s">
        <v>5236</v>
      </c>
      <c r="C2118" s="89"/>
      <c r="D2118" s="89"/>
      <c r="F2118" s="88"/>
      <c r="G2118" s="13" t="s">
        <v>3129</v>
      </c>
      <c r="H2118" s="88"/>
      <c r="J2118" s="13" t="n">
        <v>40</v>
      </c>
      <c r="K2118" s="13" t="s">
        <v>190</v>
      </c>
    </row>
    <row r="2119" customFormat="false" ht="13.5" hidden="false" customHeight="false" outlineLevel="0" collapsed="false">
      <c r="A2119" s="89"/>
      <c r="B2119" s="13" t="s">
        <v>5237</v>
      </c>
      <c r="C2119" s="89"/>
      <c r="D2119" s="89"/>
      <c r="F2119" s="88"/>
      <c r="G2119" s="13" t="s">
        <v>3129</v>
      </c>
      <c r="H2119" s="88"/>
      <c r="J2119" s="13" t="n">
        <v>40</v>
      </c>
      <c r="K2119" s="13" t="s">
        <v>195</v>
      </c>
    </row>
    <row r="2120" customFormat="false" ht="13.5" hidden="false" customHeight="false" outlineLevel="0" collapsed="false">
      <c r="A2120" s="89"/>
      <c r="B2120" s="13" t="s">
        <v>5238</v>
      </c>
      <c r="C2120" s="89"/>
      <c r="D2120" s="89"/>
      <c r="F2120" s="88"/>
      <c r="G2120" s="13" t="s">
        <v>3129</v>
      </c>
      <c r="H2120" s="88"/>
      <c r="J2120" s="13" t="n">
        <v>40</v>
      </c>
      <c r="K2120" s="13" t="s">
        <v>197</v>
      </c>
    </row>
    <row r="2121" customFormat="false" ht="13.5" hidden="false" customHeight="false" outlineLevel="0" collapsed="false">
      <c r="A2121" s="89"/>
      <c r="B2121" s="13" t="s">
        <v>5239</v>
      </c>
      <c r="C2121" s="89"/>
      <c r="D2121" s="89"/>
      <c r="F2121" s="88"/>
      <c r="G2121" s="13" t="s">
        <v>3129</v>
      </c>
      <c r="H2121" s="88"/>
      <c r="J2121" s="13" t="n">
        <v>40</v>
      </c>
      <c r="K2121" s="13" t="s">
        <v>195</v>
      </c>
    </row>
    <row r="2122" customFormat="false" ht="13.5" hidden="false" customHeight="false" outlineLevel="0" collapsed="false">
      <c r="A2122" s="89"/>
      <c r="B2122" s="13" t="s">
        <v>5240</v>
      </c>
      <c r="C2122" s="89"/>
      <c r="D2122" s="89"/>
      <c r="F2122" s="88"/>
      <c r="G2122" s="13" t="s">
        <v>3129</v>
      </c>
      <c r="H2122" s="88"/>
      <c r="J2122" s="13" t="n">
        <v>40</v>
      </c>
      <c r="K2122" s="13" t="s">
        <v>195</v>
      </c>
    </row>
    <row r="2123" customFormat="false" ht="13.5" hidden="false" customHeight="false" outlineLevel="0" collapsed="false">
      <c r="A2123" s="89"/>
      <c r="B2123" s="13" t="s">
        <v>5241</v>
      </c>
      <c r="C2123" s="89"/>
      <c r="D2123" s="89"/>
      <c r="F2123" s="88"/>
      <c r="G2123" s="13" t="s">
        <v>3129</v>
      </c>
      <c r="H2123" s="88"/>
      <c r="J2123" s="13" t="n">
        <v>40</v>
      </c>
      <c r="K2123" s="13" t="s">
        <v>195</v>
      </c>
    </row>
    <row r="2124" customFormat="false" ht="13.5" hidden="false" customHeight="false" outlineLevel="0" collapsed="false">
      <c r="A2124" s="89"/>
      <c r="B2124" s="13" t="s">
        <v>5242</v>
      </c>
      <c r="C2124" s="89"/>
      <c r="D2124" s="89"/>
      <c r="F2124" s="88"/>
      <c r="G2124" s="13" t="s">
        <v>3129</v>
      </c>
      <c r="H2124" s="88"/>
      <c r="J2124" s="13" t="n">
        <v>40</v>
      </c>
      <c r="K2124" s="13" t="s">
        <v>332</v>
      </c>
    </row>
    <row r="2125" customFormat="false" ht="13.5" hidden="false" customHeight="false" outlineLevel="0" collapsed="false">
      <c r="A2125" s="89"/>
      <c r="B2125" s="13" t="s">
        <v>5243</v>
      </c>
      <c r="C2125" s="89"/>
      <c r="D2125" s="89"/>
      <c r="F2125" s="88"/>
      <c r="G2125" s="13" t="s">
        <v>3129</v>
      </c>
      <c r="H2125" s="88"/>
      <c r="J2125" s="13" t="n">
        <v>40</v>
      </c>
      <c r="K2125" s="13" t="s">
        <v>3133</v>
      </c>
    </row>
    <row r="2126" customFormat="false" ht="13.5" hidden="false" customHeight="false" outlineLevel="0" collapsed="false">
      <c r="A2126" s="89"/>
      <c r="B2126" s="13" t="s">
        <v>5244</v>
      </c>
      <c r="C2126" s="89"/>
      <c r="D2126" s="89"/>
      <c r="F2126" s="88"/>
      <c r="G2126" s="13" t="s">
        <v>3129</v>
      </c>
      <c r="H2126" s="88"/>
      <c r="J2126" s="13" t="n">
        <v>40</v>
      </c>
      <c r="K2126" s="13" t="s">
        <v>3133</v>
      </c>
    </row>
    <row r="2127" customFormat="false" ht="13.5" hidden="false" customHeight="false" outlineLevel="0" collapsed="false">
      <c r="A2127" s="89"/>
      <c r="B2127" s="13" t="s">
        <v>5245</v>
      </c>
      <c r="C2127" s="89"/>
      <c r="D2127" s="89"/>
      <c r="F2127" s="88"/>
      <c r="G2127" s="13" t="s">
        <v>3129</v>
      </c>
      <c r="H2127" s="88"/>
      <c r="J2127" s="13" t="n">
        <v>40</v>
      </c>
      <c r="K2127" s="13" t="s">
        <v>197</v>
      </c>
    </row>
    <row r="2128" customFormat="false" ht="13.5" hidden="false" customHeight="false" outlineLevel="0" collapsed="false">
      <c r="A2128" s="89"/>
      <c r="B2128" s="13" t="s">
        <v>5246</v>
      </c>
      <c r="C2128" s="89"/>
      <c r="D2128" s="89"/>
      <c r="F2128" s="88"/>
      <c r="G2128" s="13" t="s">
        <v>3129</v>
      </c>
      <c r="H2128" s="88"/>
      <c r="J2128" s="13" t="n">
        <v>40</v>
      </c>
      <c r="K2128" s="13" t="s">
        <v>332</v>
      </c>
    </row>
    <row r="2129" customFormat="false" ht="13.5" hidden="false" customHeight="false" outlineLevel="0" collapsed="false">
      <c r="A2129" s="89"/>
      <c r="B2129" s="13" t="s">
        <v>5247</v>
      </c>
      <c r="C2129" s="89"/>
      <c r="D2129" s="89"/>
      <c r="F2129" s="88"/>
      <c r="G2129" s="13" t="s">
        <v>3129</v>
      </c>
      <c r="H2129" s="88"/>
      <c r="J2129" s="13" t="n">
        <v>40</v>
      </c>
      <c r="K2129" s="13" t="s">
        <v>197</v>
      </c>
    </row>
    <row r="2130" customFormat="false" ht="13.5" hidden="false" customHeight="false" outlineLevel="0" collapsed="false">
      <c r="A2130" s="89"/>
      <c r="B2130" s="13" t="s">
        <v>5248</v>
      </c>
      <c r="C2130" s="89"/>
      <c r="D2130" s="89"/>
      <c r="F2130" s="88"/>
      <c r="G2130" s="13" t="s">
        <v>3129</v>
      </c>
      <c r="H2130" s="88"/>
      <c r="J2130" s="13" t="n">
        <v>40</v>
      </c>
      <c r="K2130" s="13" t="s">
        <v>195</v>
      </c>
    </row>
    <row r="2131" customFormat="false" ht="13.5" hidden="false" customHeight="false" outlineLevel="0" collapsed="false">
      <c r="A2131" s="89"/>
      <c r="B2131" s="13" t="s">
        <v>5249</v>
      </c>
      <c r="C2131" s="89"/>
      <c r="D2131" s="89"/>
      <c r="F2131" s="88"/>
      <c r="G2131" s="13" t="s">
        <v>3129</v>
      </c>
      <c r="H2131" s="88"/>
      <c r="J2131" s="13" t="n">
        <v>40</v>
      </c>
      <c r="K2131" s="13" t="s">
        <v>3133</v>
      </c>
    </row>
    <row r="2132" customFormat="false" ht="13.5" hidden="false" customHeight="false" outlineLevel="0" collapsed="false">
      <c r="A2132" s="89"/>
      <c r="B2132" s="13" t="s">
        <v>5250</v>
      </c>
      <c r="C2132" s="89"/>
      <c r="D2132" s="89"/>
      <c r="F2132" s="88"/>
      <c r="G2132" s="13" t="s">
        <v>3129</v>
      </c>
      <c r="H2132" s="88"/>
      <c r="J2132" s="13" t="n">
        <v>40</v>
      </c>
      <c r="K2132" s="13" t="s">
        <v>195</v>
      </c>
    </row>
    <row r="2133" customFormat="false" ht="13.5" hidden="false" customHeight="false" outlineLevel="0" collapsed="false">
      <c r="A2133" s="89"/>
      <c r="B2133" s="13" t="s">
        <v>5251</v>
      </c>
      <c r="C2133" s="89"/>
      <c r="D2133" s="89"/>
      <c r="F2133" s="88"/>
      <c r="G2133" s="13" t="s">
        <v>3129</v>
      </c>
      <c r="H2133" s="88"/>
      <c r="J2133" s="13" t="n">
        <v>40</v>
      </c>
      <c r="K2133" s="13" t="s">
        <v>197</v>
      </c>
    </row>
    <row r="2134" customFormat="false" ht="13.5" hidden="false" customHeight="false" outlineLevel="0" collapsed="false">
      <c r="A2134" s="89"/>
      <c r="B2134" s="13" t="s">
        <v>5252</v>
      </c>
      <c r="C2134" s="89"/>
      <c r="D2134" s="89"/>
      <c r="F2134" s="88"/>
      <c r="G2134" s="13" t="s">
        <v>3129</v>
      </c>
      <c r="H2134" s="88"/>
      <c r="J2134" s="13" t="n">
        <v>40</v>
      </c>
      <c r="K2134" s="13" t="s">
        <v>332</v>
      </c>
    </row>
    <row r="2135" customFormat="false" ht="13.5" hidden="false" customHeight="false" outlineLevel="0" collapsed="false">
      <c r="A2135" s="89"/>
      <c r="B2135" s="13" t="s">
        <v>5253</v>
      </c>
      <c r="C2135" s="89"/>
      <c r="D2135" s="89"/>
      <c r="F2135" s="88"/>
      <c r="G2135" s="13" t="s">
        <v>3129</v>
      </c>
      <c r="H2135" s="88"/>
      <c r="J2135" s="13" t="n">
        <v>40</v>
      </c>
      <c r="K2135" s="13" t="s">
        <v>197</v>
      </c>
    </row>
    <row r="2136" customFormat="false" ht="13.5" hidden="false" customHeight="false" outlineLevel="0" collapsed="false">
      <c r="A2136" s="89"/>
      <c r="B2136" s="13" t="s">
        <v>5254</v>
      </c>
      <c r="C2136" s="89"/>
      <c r="D2136" s="89"/>
      <c r="F2136" s="88"/>
      <c r="G2136" s="13" t="s">
        <v>3129</v>
      </c>
      <c r="H2136" s="88"/>
      <c r="J2136" s="13" t="n">
        <v>40</v>
      </c>
      <c r="K2136" s="13" t="s">
        <v>197</v>
      </c>
    </row>
    <row r="2137" customFormat="false" ht="13.5" hidden="false" customHeight="false" outlineLevel="0" collapsed="false">
      <c r="A2137" s="89"/>
      <c r="B2137" s="13" t="s">
        <v>5255</v>
      </c>
      <c r="C2137" s="89"/>
      <c r="D2137" s="89"/>
      <c r="F2137" s="88"/>
      <c r="G2137" s="13" t="s">
        <v>3129</v>
      </c>
      <c r="H2137" s="88"/>
      <c r="J2137" s="13" t="n">
        <v>40</v>
      </c>
      <c r="K2137" s="13" t="s">
        <v>195</v>
      </c>
    </row>
    <row r="2138" customFormat="false" ht="13.5" hidden="false" customHeight="false" outlineLevel="0" collapsed="false">
      <c r="A2138" s="89"/>
      <c r="B2138" s="13" t="s">
        <v>5256</v>
      </c>
      <c r="C2138" s="89"/>
      <c r="D2138" s="89"/>
      <c r="F2138" s="88"/>
      <c r="G2138" s="13" t="s">
        <v>3129</v>
      </c>
      <c r="H2138" s="88"/>
      <c r="J2138" s="13" t="n">
        <v>40</v>
      </c>
      <c r="K2138" s="13" t="s">
        <v>3133</v>
      </c>
    </row>
    <row r="2139" customFormat="false" ht="13.5" hidden="false" customHeight="false" outlineLevel="0" collapsed="false">
      <c r="A2139" s="89"/>
      <c r="B2139" s="13" t="s">
        <v>5257</v>
      </c>
      <c r="C2139" s="89"/>
      <c r="D2139" s="89"/>
      <c r="F2139" s="88"/>
      <c r="G2139" s="13" t="s">
        <v>3129</v>
      </c>
      <c r="H2139" s="88"/>
      <c r="J2139" s="13" t="n">
        <v>40</v>
      </c>
      <c r="K2139" s="13" t="s">
        <v>332</v>
      </c>
    </row>
    <row r="2140" customFormat="false" ht="13.5" hidden="false" customHeight="false" outlineLevel="0" collapsed="false">
      <c r="A2140" s="89"/>
      <c r="B2140" s="13" t="s">
        <v>5258</v>
      </c>
      <c r="C2140" s="89"/>
      <c r="D2140" s="89"/>
      <c r="F2140" s="88"/>
      <c r="G2140" s="13" t="s">
        <v>3129</v>
      </c>
      <c r="H2140" s="88"/>
      <c r="J2140" s="13" t="n">
        <v>40</v>
      </c>
      <c r="K2140" s="13" t="s">
        <v>195</v>
      </c>
    </row>
    <row r="2141" customFormat="false" ht="13.5" hidden="false" customHeight="false" outlineLevel="0" collapsed="false">
      <c r="A2141" s="89"/>
      <c r="B2141" s="13" t="s">
        <v>5259</v>
      </c>
      <c r="C2141" s="89"/>
      <c r="D2141" s="89"/>
      <c r="F2141" s="88"/>
      <c r="G2141" s="13" t="s">
        <v>3129</v>
      </c>
      <c r="H2141" s="88"/>
      <c r="J2141" s="13" t="n">
        <v>40</v>
      </c>
      <c r="K2141" s="13" t="s">
        <v>332</v>
      </c>
    </row>
    <row r="2142" customFormat="false" ht="13.5" hidden="false" customHeight="false" outlineLevel="0" collapsed="false">
      <c r="A2142" s="89"/>
      <c r="B2142" s="13" t="s">
        <v>5260</v>
      </c>
      <c r="C2142" s="89"/>
      <c r="D2142" s="89"/>
      <c r="F2142" s="88"/>
      <c r="G2142" s="13" t="s">
        <v>3129</v>
      </c>
      <c r="H2142" s="88"/>
      <c r="J2142" s="13" t="n">
        <v>40</v>
      </c>
      <c r="K2142" s="13" t="s">
        <v>195</v>
      </c>
    </row>
    <row r="2143" customFormat="false" ht="13.5" hidden="false" customHeight="false" outlineLevel="0" collapsed="false">
      <c r="A2143" s="89"/>
      <c r="B2143" s="13" t="s">
        <v>5261</v>
      </c>
      <c r="C2143" s="89"/>
      <c r="D2143" s="89"/>
      <c r="F2143" s="88"/>
      <c r="G2143" s="13" t="s">
        <v>3129</v>
      </c>
      <c r="H2143" s="88"/>
      <c r="J2143" s="13" t="n">
        <v>40</v>
      </c>
      <c r="K2143" s="13" t="s">
        <v>332</v>
      </c>
    </row>
    <row r="2144" customFormat="false" ht="13.5" hidden="false" customHeight="false" outlineLevel="0" collapsed="false">
      <c r="A2144" s="89"/>
      <c r="B2144" s="13" t="s">
        <v>5262</v>
      </c>
      <c r="C2144" s="89"/>
      <c r="D2144" s="89"/>
      <c r="F2144" s="88"/>
      <c r="G2144" s="13" t="s">
        <v>3129</v>
      </c>
      <c r="H2144" s="88"/>
      <c r="J2144" s="13" t="n">
        <v>40</v>
      </c>
      <c r="K2144" s="13" t="s">
        <v>197</v>
      </c>
    </row>
    <row r="2145" customFormat="false" ht="13.5" hidden="false" customHeight="false" outlineLevel="0" collapsed="false">
      <c r="A2145" s="89"/>
      <c r="B2145" s="13" t="s">
        <v>5263</v>
      </c>
      <c r="C2145" s="89"/>
      <c r="D2145" s="89"/>
      <c r="F2145" s="88"/>
      <c r="G2145" s="13" t="s">
        <v>3129</v>
      </c>
      <c r="H2145" s="88"/>
      <c r="J2145" s="13" t="n">
        <v>40</v>
      </c>
      <c r="K2145" s="13" t="s">
        <v>190</v>
      </c>
    </row>
    <row r="2146" customFormat="false" ht="13.5" hidden="false" customHeight="false" outlineLevel="0" collapsed="false">
      <c r="A2146" s="89"/>
      <c r="B2146" s="13" t="s">
        <v>5264</v>
      </c>
      <c r="C2146" s="89"/>
      <c r="D2146" s="89"/>
      <c r="F2146" s="88"/>
      <c r="G2146" s="13" t="s">
        <v>3129</v>
      </c>
      <c r="H2146" s="88"/>
      <c r="J2146" s="13" t="n">
        <v>40</v>
      </c>
      <c r="K2146" s="13" t="s">
        <v>197</v>
      </c>
    </row>
    <row r="2147" customFormat="false" ht="13.5" hidden="false" customHeight="false" outlineLevel="0" collapsed="false">
      <c r="A2147" s="89"/>
      <c r="B2147" s="13" t="s">
        <v>5265</v>
      </c>
      <c r="C2147" s="89"/>
      <c r="D2147" s="89"/>
      <c r="F2147" s="88"/>
      <c r="G2147" s="13" t="s">
        <v>3129</v>
      </c>
      <c r="H2147" s="88"/>
      <c r="J2147" s="13" t="n">
        <v>40</v>
      </c>
      <c r="K2147" s="13" t="s">
        <v>332</v>
      </c>
    </row>
    <row r="2148" customFormat="false" ht="13.5" hidden="false" customHeight="false" outlineLevel="0" collapsed="false">
      <c r="A2148" s="89"/>
      <c r="B2148" s="13" t="s">
        <v>5266</v>
      </c>
      <c r="C2148" s="89"/>
      <c r="D2148" s="89"/>
      <c r="F2148" s="88"/>
      <c r="G2148" s="13" t="s">
        <v>3129</v>
      </c>
      <c r="H2148" s="88"/>
      <c r="J2148" s="13" t="n">
        <v>40</v>
      </c>
      <c r="K2148" s="13" t="s">
        <v>197</v>
      </c>
    </row>
    <row r="2149" customFormat="false" ht="13.5" hidden="false" customHeight="false" outlineLevel="0" collapsed="false">
      <c r="A2149" s="89"/>
      <c r="B2149" s="13" t="s">
        <v>5267</v>
      </c>
      <c r="C2149" s="89"/>
      <c r="D2149" s="89"/>
      <c r="F2149" s="88"/>
      <c r="G2149" s="13" t="s">
        <v>3129</v>
      </c>
      <c r="H2149" s="88"/>
      <c r="J2149" s="13" t="n">
        <v>40</v>
      </c>
      <c r="K2149" s="13" t="s">
        <v>197</v>
      </c>
    </row>
    <row r="2150" customFormat="false" ht="13.5" hidden="false" customHeight="false" outlineLevel="0" collapsed="false">
      <c r="A2150" s="89"/>
      <c r="B2150" s="13" t="s">
        <v>5268</v>
      </c>
      <c r="C2150" s="89"/>
      <c r="D2150" s="89"/>
      <c r="F2150" s="88"/>
      <c r="G2150" s="13" t="s">
        <v>3129</v>
      </c>
      <c r="H2150" s="88"/>
      <c r="J2150" s="13" t="n">
        <v>40</v>
      </c>
      <c r="K2150" s="13" t="s">
        <v>3145</v>
      </c>
    </row>
    <row r="2151" customFormat="false" ht="13.5" hidden="false" customHeight="false" outlineLevel="0" collapsed="false">
      <c r="A2151" s="89"/>
      <c r="B2151" s="13" t="s">
        <v>5269</v>
      </c>
      <c r="C2151" s="89"/>
      <c r="D2151" s="89"/>
      <c r="F2151" s="88"/>
      <c r="G2151" s="13" t="s">
        <v>3129</v>
      </c>
      <c r="H2151" s="88"/>
      <c r="J2151" s="13" t="n">
        <v>40</v>
      </c>
      <c r="K2151" s="13" t="s">
        <v>197</v>
      </c>
    </row>
    <row r="2152" customFormat="false" ht="13.5" hidden="false" customHeight="false" outlineLevel="0" collapsed="false">
      <c r="A2152" s="89"/>
      <c r="B2152" s="13" t="s">
        <v>5270</v>
      </c>
      <c r="C2152" s="89"/>
      <c r="D2152" s="89"/>
      <c r="F2152" s="88"/>
      <c r="G2152" s="13" t="s">
        <v>3129</v>
      </c>
      <c r="H2152" s="88"/>
      <c r="J2152" s="13" t="n">
        <v>24</v>
      </c>
      <c r="K2152" s="13" t="s">
        <v>332</v>
      </c>
    </row>
    <row r="2153" customFormat="false" ht="13.5" hidden="false" customHeight="false" outlineLevel="0" collapsed="false">
      <c r="A2153" s="89"/>
      <c r="B2153" s="13" t="s">
        <v>5271</v>
      </c>
      <c r="C2153" s="89"/>
      <c r="D2153" s="89"/>
      <c r="F2153" s="88"/>
      <c r="G2153" s="13" t="s">
        <v>3129</v>
      </c>
      <c r="H2153" s="88"/>
      <c r="J2153" s="13" t="n">
        <v>40</v>
      </c>
      <c r="K2153" s="13" t="s">
        <v>195</v>
      </c>
    </row>
    <row r="2154" customFormat="false" ht="13.5" hidden="false" customHeight="false" outlineLevel="0" collapsed="false">
      <c r="A2154" s="89"/>
      <c r="B2154" s="13" t="s">
        <v>5272</v>
      </c>
      <c r="C2154" s="89"/>
      <c r="D2154" s="89"/>
      <c r="F2154" s="88"/>
      <c r="G2154" s="13" t="s">
        <v>3129</v>
      </c>
      <c r="H2154" s="88"/>
      <c r="J2154" s="13" t="n">
        <v>40</v>
      </c>
      <c r="K2154" s="13" t="s">
        <v>197</v>
      </c>
    </row>
    <row r="2155" customFormat="false" ht="13.5" hidden="false" customHeight="false" outlineLevel="0" collapsed="false">
      <c r="A2155" s="89"/>
      <c r="B2155" s="13" t="s">
        <v>5273</v>
      </c>
      <c r="C2155" s="89"/>
      <c r="D2155" s="89"/>
      <c r="F2155" s="88"/>
      <c r="G2155" s="13" t="s">
        <v>3129</v>
      </c>
      <c r="H2155" s="88"/>
      <c r="J2155" s="13" t="n">
        <v>40</v>
      </c>
      <c r="K2155" s="13" t="s">
        <v>195</v>
      </c>
    </row>
    <row r="2156" customFormat="false" ht="13.5" hidden="false" customHeight="false" outlineLevel="0" collapsed="false">
      <c r="A2156" s="89"/>
      <c r="B2156" s="13" t="s">
        <v>5274</v>
      </c>
      <c r="C2156" s="89"/>
      <c r="D2156" s="89"/>
      <c r="F2156" s="88"/>
      <c r="G2156" s="13" t="s">
        <v>3129</v>
      </c>
      <c r="H2156" s="88"/>
      <c r="J2156" s="13" t="n">
        <v>40</v>
      </c>
      <c r="K2156" s="13" t="s">
        <v>197</v>
      </c>
    </row>
    <row r="2157" customFormat="false" ht="13.5" hidden="false" customHeight="false" outlineLevel="0" collapsed="false">
      <c r="A2157" s="89"/>
      <c r="B2157" s="13" t="s">
        <v>5275</v>
      </c>
      <c r="C2157" s="89"/>
      <c r="D2157" s="89"/>
      <c r="F2157" s="88"/>
      <c r="G2157" s="13" t="s">
        <v>3129</v>
      </c>
      <c r="H2157" s="88"/>
      <c r="J2157" s="13" t="n">
        <v>40</v>
      </c>
      <c r="K2157" s="13" t="s">
        <v>197</v>
      </c>
    </row>
    <row r="2158" customFormat="false" ht="13.5" hidden="false" customHeight="false" outlineLevel="0" collapsed="false">
      <c r="A2158" s="89"/>
      <c r="B2158" s="13" t="s">
        <v>5276</v>
      </c>
      <c r="C2158" s="89"/>
      <c r="D2158" s="89"/>
      <c r="F2158" s="88"/>
      <c r="G2158" s="13" t="s">
        <v>3129</v>
      </c>
      <c r="H2158" s="88"/>
      <c r="J2158" s="13" t="n">
        <v>40</v>
      </c>
      <c r="K2158" s="13" t="s">
        <v>190</v>
      </c>
    </row>
    <row r="2159" customFormat="false" ht="13.5" hidden="false" customHeight="false" outlineLevel="0" collapsed="false">
      <c r="A2159" s="89"/>
      <c r="B2159" s="13" t="s">
        <v>5277</v>
      </c>
      <c r="C2159" s="89"/>
      <c r="D2159" s="89"/>
      <c r="F2159" s="88"/>
      <c r="G2159" s="13" t="s">
        <v>3129</v>
      </c>
      <c r="H2159" s="88"/>
      <c r="J2159" s="13" t="n">
        <v>40</v>
      </c>
      <c r="K2159" s="13" t="s">
        <v>332</v>
      </c>
    </row>
    <row r="2160" customFormat="false" ht="13.5" hidden="false" customHeight="false" outlineLevel="0" collapsed="false">
      <c r="A2160" s="89"/>
      <c r="B2160" s="13" t="s">
        <v>5278</v>
      </c>
      <c r="C2160" s="89"/>
      <c r="D2160" s="89"/>
      <c r="F2160" s="88"/>
      <c r="G2160" s="13" t="s">
        <v>3129</v>
      </c>
      <c r="H2160" s="88"/>
      <c r="J2160" s="13" t="n">
        <v>40</v>
      </c>
      <c r="K2160" s="13" t="s">
        <v>3133</v>
      </c>
    </row>
    <row r="2161" customFormat="false" ht="13.5" hidden="false" customHeight="false" outlineLevel="0" collapsed="false">
      <c r="A2161" s="89"/>
      <c r="B2161" s="13" t="s">
        <v>5279</v>
      </c>
      <c r="C2161" s="89"/>
      <c r="D2161" s="89"/>
      <c r="F2161" s="88"/>
      <c r="G2161" s="13" t="s">
        <v>3129</v>
      </c>
      <c r="H2161" s="88"/>
      <c r="J2161" s="13" t="n">
        <v>40</v>
      </c>
      <c r="K2161" s="13" t="s">
        <v>197</v>
      </c>
    </row>
    <row r="2162" customFormat="false" ht="13.5" hidden="false" customHeight="false" outlineLevel="0" collapsed="false">
      <c r="A2162" s="89"/>
      <c r="B2162" s="13" t="s">
        <v>5280</v>
      </c>
      <c r="C2162" s="89"/>
      <c r="D2162" s="89"/>
      <c r="F2162" s="88"/>
      <c r="G2162" s="13" t="s">
        <v>3129</v>
      </c>
      <c r="H2162" s="88"/>
      <c r="J2162" s="13" t="n">
        <v>40</v>
      </c>
      <c r="K2162" s="13" t="s">
        <v>195</v>
      </c>
    </row>
    <row r="2163" customFormat="false" ht="13.5" hidden="false" customHeight="false" outlineLevel="0" collapsed="false">
      <c r="A2163" s="89"/>
      <c r="B2163" s="13" t="s">
        <v>5281</v>
      </c>
      <c r="C2163" s="89"/>
      <c r="D2163" s="89"/>
      <c r="F2163" s="88"/>
      <c r="G2163" s="13" t="s">
        <v>3129</v>
      </c>
      <c r="H2163" s="88"/>
      <c r="J2163" s="13" t="n">
        <v>40</v>
      </c>
      <c r="K2163" s="13" t="s">
        <v>190</v>
      </c>
    </row>
    <row r="2164" customFormat="false" ht="13.5" hidden="false" customHeight="false" outlineLevel="0" collapsed="false">
      <c r="A2164" s="89"/>
      <c r="B2164" s="13" t="s">
        <v>5282</v>
      </c>
      <c r="C2164" s="89"/>
      <c r="D2164" s="89"/>
      <c r="F2164" s="88"/>
      <c r="G2164" s="13" t="s">
        <v>3129</v>
      </c>
      <c r="H2164" s="88"/>
      <c r="J2164" s="13" t="n">
        <v>40</v>
      </c>
      <c r="K2164" s="13" t="s">
        <v>195</v>
      </c>
    </row>
    <row r="2165" customFormat="false" ht="13.5" hidden="false" customHeight="false" outlineLevel="0" collapsed="false">
      <c r="A2165" s="89"/>
      <c r="B2165" s="13" t="s">
        <v>5283</v>
      </c>
      <c r="C2165" s="89"/>
      <c r="D2165" s="89"/>
      <c r="F2165" s="88"/>
      <c r="G2165" s="13" t="s">
        <v>3129</v>
      </c>
      <c r="H2165" s="88"/>
      <c r="J2165" s="13" t="n">
        <v>40</v>
      </c>
      <c r="K2165" s="13" t="s">
        <v>195</v>
      </c>
    </row>
    <row r="2166" customFormat="false" ht="13.5" hidden="false" customHeight="false" outlineLevel="0" collapsed="false">
      <c r="A2166" s="89"/>
      <c r="B2166" s="13" t="s">
        <v>5284</v>
      </c>
      <c r="C2166" s="89"/>
      <c r="D2166" s="89"/>
      <c r="F2166" s="88"/>
      <c r="G2166" s="13" t="s">
        <v>3129</v>
      </c>
      <c r="H2166" s="88"/>
      <c r="J2166" s="13" t="n">
        <v>40</v>
      </c>
      <c r="K2166" s="13" t="s">
        <v>197</v>
      </c>
    </row>
    <row r="2167" customFormat="false" ht="13.5" hidden="false" customHeight="false" outlineLevel="0" collapsed="false">
      <c r="A2167" s="89"/>
      <c r="B2167" s="13" t="s">
        <v>5285</v>
      </c>
      <c r="C2167" s="89"/>
      <c r="D2167" s="89"/>
      <c r="F2167" s="88"/>
      <c r="G2167" s="13" t="s">
        <v>3129</v>
      </c>
      <c r="H2167" s="88"/>
      <c r="J2167" s="13" t="n">
        <v>40</v>
      </c>
      <c r="K2167" s="13" t="s">
        <v>197</v>
      </c>
    </row>
    <row r="2168" customFormat="false" ht="13.5" hidden="false" customHeight="false" outlineLevel="0" collapsed="false">
      <c r="A2168" s="89"/>
      <c r="B2168" s="13" t="s">
        <v>5286</v>
      </c>
      <c r="C2168" s="89"/>
      <c r="D2168" s="89"/>
      <c r="F2168" s="88"/>
      <c r="G2168" s="13" t="s">
        <v>3129</v>
      </c>
      <c r="H2168" s="88"/>
      <c r="J2168" s="13" t="n">
        <v>40</v>
      </c>
      <c r="K2168" s="13" t="s">
        <v>195</v>
      </c>
    </row>
    <row r="2169" customFormat="false" ht="13.5" hidden="false" customHeight="false" outlineLevel="0" collapsed="false">
      <c r="A2169" s="89"/>
      <c r="B2169" s="13" t="s">
        <v>5287</v>
      </c>
      <c r="C2169" s="89"/>
      <c r="D2169" s="89"/>
      <c r="F2169" s="88"/>
      <c r="G2169" s="13" t="s">
        <v>3129</v>
      </c>
      <c r="H2169" s="88"/>
      <c r="J2169" s="13" t="n">
        <v>40</v>
      </c>
      <c r="K2169" s="13" t="s">
        <v>197</v>
      </c>
    </row>
    <row r="2170" customFormat="false" ht="13.5" hidden="false" customHeight="false" outlineLevel="0" collapsed="false">
      <c r="A2170" s="89"/>
      <c r="B2170" s="13" t="s">
        <v>5288</v>
      </c>
      <c r="C2170" s="89"/>
      <c r="D2170" s="89"/>
      <c r="F2170" s="88"/>
      <c r="G2170" s="13" t="s">
        <v>3129</v>
      </c>
      <c r="H2170" s="88"/>
      <c r="J2170" s="13" t="n">
        <v>40</v>
      </c>
      <c r="K2170" s="13" t="s">
        <v>332</v>
      </c>
    </row>
    <row r="2171" customFormat="false" ht="13.5" hidden="false" customHeight="false" outlineLevel="0" collapsed="false">
      <c r="A2171" s="89"/>
      <c r="B2171" s="13" t="s">
        <v>5289</v>
      </c>
      <c r="C2171" s="89"/>
      <c r="D2171" s="89"/>
      <c r="F2171" s="88"/>
      <c r="G2171" s="13" t="s">
        <v>3129</v>
      </c>
      <c r="H2171" s="88"/>
      <c r="J2171" s="13" t="n">
        <v>40</v>
      </c>
      <c r="K2171" s="13" t="s">
        <v>332</v>
      </c>
    </row>
    <row r="2172" customFormat="false" ht="13.5" hidden="false" customHeight="false" outlineLevel="0" collapsed="false">
      <c r="A2172" s="89"/>
      <c r="B2172" s="13" t="s">
        <v>5290</v>
      </c>
      <c r="C2172" s="89"/>
      <c r="D2172" s="89"/>
      <c r="F2172" s="88"/>
      <c r="G2172" s="13" t="s">
        <v>3129</v>
      </c>
      <c r="H2172" s="88"/>
      <c r="J2172" s="13" t="n">
        <v>40</v>
      </c>
      <c r="K2172" s="13" t="s">
        <v>197</v>
      </c>
    </row>
    <row r="2173" customFormat="false" ht="13.5" hidden="false" customHeight="false" outlineLevel="0" collapsed="false">
      <c r="A2173" s="89"/>
      <c r="B2173" s="13" t="s">
        <v>5291</v>
      </c>
      <c r="C2173" s="89"/>
      <c r="D2173" s="89"/>
      <c r="F2173" s="88"/>
      <c r="G2173" s="13" t="s">
        <v>3129</v>
      </c>
      <c r="H2173" s="88"/>
      <c r="J2173" s="13" t="n">
        <v>40</v>
      </c>
      <c r="K2173" s="13" t="s">
        <v>332</v>
      </c>
    </row>
    <row r="2174" customFormat="false" ht="13.5" hidden="false" customHeight="false" outlineLevel="0" collapsed="false">
      <c r="A2174" s="89"/>
      <c r="B2174" s="13" t="s">
        <v>5292</v>
      </c>
      <c r="C2174" s="89"/>
      <c r="D2174" s="89"/>
      <c r="F2174" s="88"/>
      <c r="G2174" s="13" t="s">
        <v>3129</v>
      </c>
      <c r="H2174" s="88"/>
      <c r="J2174" s="13" t="n">
        <v>40</v>
      </c>
      <c r="K2174" s="13" t="s">
        <v>3133</v>
      </c>
    </row>
    <row r="2175" customFormat="false" ht="13.5" hidden="false" customHeight="false" outlineLevel="0" collapsed="false">
      <c r="A2175" s="89"/>
      <c r="B2175" s="13" t="s">
        <v>5293</v>
      </c>
      <c r="C2175" s="89"/>
      <c r="D2175" s="89"/>
      <c r="F2175" s="88"/>
      <c r="G2175" s="13" t="s">
        <v>3129</v>
      </c>
      <c r="H2175" s="88"/>
      <c r="J2175" s="13" t="n">
        <v>40</v>
      </c>
      <c r="K2175" s="13" t="s">
        <v>3133</v>
      </c>
    </row>
    <row r="2176" customFormat="false" ht="13.5" hidden="false" customHeight="false" outlineLevel="0" collapsed="false">
      <c r="A2176" s="89"/>
      <c r="B2176" s="13" t="s">
        <v>5294</v>
      </c>
      <c r="C2176" s="89"/>
      <c r="D2176" s="89"/>
      <c r="F2176" s="88"/>
      <c r="G2176" s="13" t="s">
        <v>3129</v>
      </c>
      <c r="H2176" s="88"/>
      <c r="J2176" s="13" t="n">
        <v>40</v>
      </c>
      <c r="K2176" s="13" t="s">
        <v>3133</v>
      </c>
    </row>
    <row r="2177" customFormat="false" ht="13.5" hidden="false" customHeight="false" outlineLevel="0" collapsed="false">
      <c r="A2177" s="89"/>
      <c r="B2177" s="13" t="s">
        <v>5295</v>
      </c>
      <c r="C2177" s="89"/>
      <c r="D2177" s="89"/>
      <c r="F2177" s="88"/>
      <c r="G2177" s="13" t="s">
        <v>3129</v>
      </c>
      <c r="H2177" s="88"/>
      <c r="J2177" s="13" t="n">
        <v>40</v>
      </c>
      <c r="K2177" s="13" t="s">
        <v>197</v>
      </c>
    </row>
    <row r="2178" customFormat="false" ht="13.5" hidden="false" customHeight="false" outlineLevel="0" collapsed="false">
      <c r="A2178" s="89"/>
      <c r="B2178" s="13" t="s">
        <v>5296</v>
      </c>
      <c r="C2178" s="89"/>
      <c r="D2178" s="89"/>
      <c r="F2178" s="88"/>
      <c r="G2178" s="13" t="s">
        <v>3129</v>
      </c>
      <c r="H2178" s="88"/>
      <c r="J2178" s="13" t="n">
        <v>40</v>
      </c>
      <c r="K2178" s="13" t="s">
        <v>3481</v>
      </c>
    </row>
    <row r="2179" customFormat="false" ht="13.5" hidden="false" customHeight="false" outlineLevel="0" collapsed="false">
      <c r="A2179" s="89"/>
      <c r="B2179" s="13" t="s">
        <v>5297</v>
      </c>
      <c r="C2179" s="89"/>
      <c r="D2179" s="89"/>
      <c r="F2179" s="88"/>
      <c r="G2179" s="13" t="s">
        <v>3129</v>
      </c>
      <c r="H2179" s="88"/>
      <c r="J2179" s="13" t="n">
        <v>40</v>
      </c>
      <c r="K2179" s="13" t="s">
        <v>195</v>
      </c>
    </row>
    <row r="2180" customFormat="false" ht="13.5" hidden="false" customHeight="false" outlineLevel="0" collapsed="false">
      <c r="A2180" s="89"/>
      <c r="B2180" s="13" t="s">
        <v>5298</v>
      </c>
      <c r="C2180" s="89"/>
      <c r="D2180" s="89"/>
      <c r="F2180" s="88"/>
      <c r="G2180" s="13" t="s">
        <v>3129</v>
      </c>
      <c r="H2180" s="88"/>
      <c r="J2180" s="13" t="n">
        <v>40</v>
      </c>
      <c r="K2180" s="13" t="s">
        <v>195</v>
      </c>
    </row>
    <row r="2181" customFormat="false" ht="13.5" hidden="false" customHeight="false" outlineLevel="0" collapsed="false">
      <c r="A2181" s="89"/>
      <c r="B2181" s="13" t="s">
        <v>5299</v>
      </c>
      <c r="C2181" s="89"/>
      <c r="D2181" s="89"/>
      <c r="F2181" s="88"/>
      <c r="G2181" s="13" t="s">
        <v>3129</v>
      </c>
      <c r="H2181" s="88"/>
      <c r="J2181" s="13" t="n">
        <v>40</v>
      </c>
      <c r="K2181" s="13" t="s">
        <v>332</v>
      </c>
    </row>
    <row r="2182" customFormat="false" ht="13.5" hidden="false" customHeight="false" outlineLevel="0" collapsed="false">
      <c r="A2182" s="89"/>
      <c r="B2182" s="13" t="s">
        <v>5300</v>
      </c>
      <c r="C2182" s="89"/>
      <c r="D2182" s="89"/>
      <c r="F2182" s="88"/>
      <c r="G2182" s="13" t="s">
        <v>3129</v>
      </c>
      <c r="H2182" s="88"/>
      <c r="J2182" s="13" t="n">
        <v>40</v>
      </c>
      <c r="K2182" s="13" t="s">
        <v>195</v>
      </c>
    </row>
    <row r="2183" customFormat="false" ht="13.5" hidden="false" customHeight="false" outlineLevel="0" collapsed="false">
      <c r="A2183" s="89"/>
      <c r="B2183" s="13" t="s">
        <v>5301</v>
      </c>
      <c r="C2183" s="89"/>
      <c r="D2183" s="89"/>
      <c r="F2183" s="88"/>
      <c r="G2183" s="13" t="s">
        <v>3129</v>
      </c>
      <c r="H2183" s="88"/>
      <c r="J2183" s="13" t="n">
        <v>40</v>
      </c>
      <c r="K2183" s="13" t="s">
        <v>197</v>
      </c>
    </row>
    <row r="2184" customFormat="false" ht="13.5" hidden="false" customHeight="false" outlineLevel="0" collapsed="false">
      <c r="A2184" s="89"/>
      <c r="B2184" s="13" t="s">
        <v>5302</v>
      </c>
      <c r="C2184" s="89"/>
      <c r="D2184" s="89"/>
      <c r="F2184" s="88"/>
      <c r="G2184" s="13" t="s">
        <v>3129</v>
      </c>
      <c r="H2184" s="88"/>
      <c r="J2184" s="13" t="n">
        <v>40</v>
      </c>
      <c r="K2184" s="13" t="s">
        <v>195</v>
      </c>
    </row>
    <row r="2185" customFormat="false" ht="13.5" hidden="false" customHeight="false" outlineLevel="0" collapsed="false">
      <c r="A2185" s="89"/>
      <c r="B2185" s="13" t="s">
        <v>5303</v>
      </c>
      <c r="C2185" s="89"/>
      <c r="D2185" s="89"/>
      <c r="F2185" s="88"/>
      <c r="G2185" s="13" t="s">
        <v>3129</v>
      </c>
      <c r="H2185" s="88"/>
      <c r="J2185" s="13" t="n">
        <v>40</v>
      </c>
      <c r="K2185" s="13" t="s">
        <v>195</v>
      </c>
    </row>
    <row r="2186" customFormat="false" ht="13.5" hidden="false" customHeight="false" outlineLevel="0" collapsed="false">
      <c r="A2186" s="89"/>
      <c r="B2186" s="13" t="s">
        <v>5304</v>
      </c>
      <c r="C2186" s="89"/>
      <c r="D2186" s="89"/>
      <c r="F2186" s="88"/>
      <c r="G2186" s="13" t="s">
        <v>3129</v>
      </c>
      <c r="H2186" s="88"/>
      <c r="J2186" s="13" t="n">
        <v>40</v>
      </c>
      <c r="K2186" s="13" t="s">
        <v>197</v>
      </c>
    </row>
    <row r="2187" customFormat="false" ht="13.5" hidden="false" customHeight="false" outlineLevel="0" collapsed="false">
      <c r="A2187" s="89"/>
      <c r="B2187" s="13" t="s">
        <v>5305</v>
      </c>
      <c r="C2187" s="89"/>
      <c r="D2187" s="89"/>
      <c r="F2187" s="88"/>
      <c r="G2187" s="13" t="s">
        <v>3129</v>
      </c>
      <c r="H2187" s="88"/>
      <c r="J2187" s="13" t="n">
        <v>40</v>
      </c>
      <c r="K2187" s="13" t="s">
        <v>195</v>
      </c>
    </row>
    <row r="2188" customFormat="false" ht="13.5" hidden="false" customHeight="false" outlineLevel="0" collapsed="false">
      <c r="A2188" s="89"/>
      <c r="B2188" s="13" t="s">
        <v>5306</v>
      </c>
      <c r="C2188" s="89"/>
      <c r="D2188" s="89"/>
      <c r="F2188" s="88"/>
      <c r="G2188" s="13" t="s">
        <v>3129</v>
      </c>
      <c r="H2188" s="88"/>
      <c r="J2188" s="13" t="n">
        <v>40</v>
      </c>
      <c r="K2188" s="13" t="s">
        <v>332</v>
      </c>
    </row>
    <row r="2189" customFormat="false" ht="13.5" hidden="false" customHeight="false" outlineLevel="0" collapsed="false">
      <c r="A2189" s="89"/>
      <c r="B2189" s="13" t="s">
        <v>5307</v>
      </c>
      <c r="C2189" s="89"/>
      <c r="D2189" s="89"/>
      <c r="F2189" s="88"/>
      <c r="G2189" s="13" t="s">
        <v>3129</v>
      </c>
      <c r="H2189" s="88"/>
      <c r="J2189" s="13" t="n">
        <v>40</v>
      </c>
      <c r="K2189" s="13" t="s">
        <v>3133</v>
      </c>
    </row>
    <row r="2190" customFormat="false" ht="13.5" hidden="false" customHeight="false" outlineLevel="0" collapsed="false">
      <c r="A2190" s="89"/>
      <c r="B2190" s="13" t="s">
        <v>5308</v>
      </c>
      <c r="C2190" s="89"/>
      <c r="D2190" s="89"/>
      <c r="F2190" s="88"/>
      <c r="G2190" s="13" t="s">
        <v>3129</v>
      </c>
      <c r="H2190" s="88"/>
      <c r="J2190" s="13" t="n">
        <v>40</v>
      </c>
      <c r="K2190" s="13" t="s">
        <v>197</v>
      </c>
    </row>
    <row r="2191" customFormat="false" ht="13.5" hidden="false" customHeight="false" outlineLevel="0" collapsed="false">
      <c r="A2191" s="89"/>
      <c r="B2191" s="13" t="s">
        <v>5309</v>
      </c>
      <c r="C2191" s="89"/>
      <c r="D2191" s="89"/>
      <c r="F2191" s="88"/>
      <c r="G2191" s="13" t="s">
        <v>3129</v>
      </c>
      <c r="H2191" s="88"/>
      <c r="J2191" s="13" t="n">
        <v>40</v>
      </c>
      <c r="K2191" s="13" t="s">
        <v>332</v>
      </c>
    </row>
    <row r="2192" customFormat="false" ht="13.5" hidden="false" customHeight="false" outlineLevel="0" collapsed="false">
      <c r="A2192" s="89"/>
      <c r="B2192" s="13" t="s">
        <v>5310</v>
      </c>
      <c r="C2192" s="89"/>
      <c r="D2192" s="89"/>
      <c r="F2192" s="88"/>
      <c r="G2192" s="13" t="s">
        <v>3129</v>
      </c>
      <c r="H2192" s="88"/>
      <c r="J2192" s="13" t="n">
        <v>40</v>
      </c>
      <c r="K2192" s="13" t="s">
        <v>195</v>
      </c>
    </row>
    <row r="2193" customFormat="false" ht="13.5" hidden="false" customHeight="false" outlineLevel="0" collapsed="false">
      <c r="A2193" s="89"/>
      <c r="B2193" s="13" t="s">
        <v>5311</v>
      </c>
      <c r="C2193" s="89"/>
      <c r="D2193" s="89"/>
      <c r="F2193" s="88"/>
      <c r="G2193" s="13" t="s">
        <v>3129</v>
      </c>
      <c r="H2193" s="88"/>
      <c r="J2193" s="13" t="n">
        <v>40</v>
      </c>
      <c r="K2193" s="13" t="s">
        <v>3481</v>
      </c>
    </row>
    <row r="2194" customFormat="false" ht="13.5" hidden="false" customHeight="false" outlineLevel="0" collapsed="false">
      <c r="A2194" s="89"/>
      <c r="B2194" s="13" t="s">
        <v>5312</v>
      </c>
      <c r="C2194" s="89"/>
      <c r="D2194" s="89"/>
      <c r="F2194" s="88"/>
      <c r="G2194" s="13" t="s">
        <v>3129</v>
      </c>
      <c r="H2194" s="88"/>
      <c r="J2194" s="13" t="n">
        <v>40</v>
      </c>
      <c r="K2194" s="13" t="s">
        <v>197</v>
      </c>
    </row>
    <row r="2195" customFormat="false" ht="13.5" hidden="false" customHeight="false" outlineLevel="0" collapsed="false">
      <c r="A2195" s="89"/>
      <c r="B2195" s="13" t="s">
        <v>5313</v>
      </c>
      <c r="C2195" s="89"/>
      <c r="D2195" s="89"/>
      <c r="F2195" s="88"/>
      <c r="G2195" s="13" t="s">
        <v>3129</v>
      </c>
      <c r="H2195" s="88"/>
      <c r="J2195" s="13" t="n">
        <v>40</v>
      </c>
      <c r="K2195" s="13" t="s">
        <v>197</v>
      </c>
    </row>
    <row r="2196" customFormat="false" ht="13.5" hidden="false" customHeight="false" outlineLevel="0" collapsed="false">
      <c r="A2196" s="89"/>
      <c r="B2196" s="13" t="s">
        <v>5314</v>
      </c>
      <c r="C2196" s="89"/>
      <c r="D2196" s="89"/>
      <c r="F2196" s="88"/>
      <c r="G2196" s="13" t="s">
        <v>3129</v>
      </c>
      <c r="H2196" s="88"/>
      <c r="J2196" s="13" t="n">
        <v>40</v>
      </c>
      <c r="K2196" s="13" t="s">
        <v>195</v>
      </c>
    </row>
    <row r="2197" customFormat="false" ht="13.5" hidden="false" customHeight="false" outlineLevel="0" collapsed="false">
      <c r="A2197" s="89"/>
      <c r="B2197" s="13" t="s">
        <v>5315</v>
      </c>
      <c r="C2197" s="89"/>
      <c r="D2197" s="89"/>
      <c r="F2197" s="88"/>
      <c r="G2197" s="13" t="s">
        <v>3129</v>
      </c>
      <c r="H2197" s="88"/>
      <c r="J2197" s="13" t="n">
        <v>40</v>
      </c>
      <c r="K2197" s="13" t="s">
        <v>190</v>
      </c>
    </row>
    <row r="2198" customFormat="false" ht="13.5" hidden="false" customHeight="false" outlineLevel="0" collapsed="false">
      <c r="A2198" s="89"/>
      <c r="B2198" s="13" t="s">
        <v>5316</v>
      </c>
      <c r="C2198" s="89"/>
      <c r="D2198" s="89"/>
      <c r="F2198" s="88"/>
      <c r="G2198" s="13" t="s">
        <v>3129</v>
      </c>
      <c r="H2198" s="88"/>
      <c r="J2198" s="13" t="n">
        <v>40</v>
      </c>
      <c r="K2198" s="13" t="s">
        <v>195</v>
      </c>
    </row>
    <row r="2199" customFormat="false" ht="13.5" hidden="false" customHeight="false" outlineLevel="0" collapsed="false">
      <c r="A2199" s="89"/>
      <c r="B2199" s="13" t="s">
        <v>5317</v>
      </c>
      <c r="C2199" s="89"/>
      <c r="D2199" s="89"/>
      <c r="F2199" s="88"/>
      <c r="G2199" s="13" t="s">
        <v>3129</v>
      </c>
      <c r="H2199" s="88"/>
      <c r="J2199" s="13" t="n">
        <v>40</v>
      </c>
      <c r="K2199" s="13" t="s">
        <v>190</v>
      </c>
    </row>
    <row r="2200" customFormat="false" ht="13.5" hidden="false" customHeight="false" outlineLevel="0" collapsed="false">
      <c r="A2200" s="89"/>
      <c r="B2200" s="13" t="s">
        <v>5318</v>
      </c>
      <c r="C2200" s="89"/>
      <c r="D2200" s="89"/>
      <c r="F2200" s="88"/>
      <c r="G2200" s="13" t="s">
        <v>3129</v>
      </c>
      <c r="H2200" s="88"/>
      <c r="J2200" s="13" t="n">
        <v>40</v>
      </c>
      <c r="K2200" s="13" t="s">
        <v>3133</v>
      </c>
    </row>
    <row r="2201" customFormat="false" ht="13.5" hidden="false" customHeight="false" outlineLevel="0" collapsed="false">
      <c r="A2201" s="89"/>
      <c r="B2201" s="13" t="s">
        <v>5319</v>
      </c>
      <c r="C2201" s="89"/>
      <c r="D2201" s="89"/>
      <c r="F2201" s="88"/>
      <c r="G2201" s="13" t="s">
        <v>3129</v>
      </c>
      <c r="H2201" s="88"/>
      <c r="J2201" s="13" t="n">
        <v>40</v>
      </c>
      <c r="K2201" s="13" t="s">
        <v>332</v>
      </c>
    </row>
    <row r="2202" customFormat="false" ht="13.5" hidden="false" customHeight="false" outlineLevel="0" collapsed="false">
      <c r="A2202" s="89"/>
      <c r="B2202" s="13" t="s">
        <v>5320</v>
      </c>
      <c r="C2202" s="89"/>
      <c r="D2202" s="89"/>
      <c r="F2202" s="88"/>
      <c r="G2202" s="13" t="s">
        <v>3129</v>
      </c>
      <c r="H2202" s="88"/>
      <c r="J2202" s="13" t="n">
        <v>40</v>
      </c>
      <c r="K2202" s="13" t="s">
        <v>3133</v>
      </c>
    </row>
    <row r="2203" customFormat="false" ht="13.5" hidden="false" customHeight="false" outlineLevel="0" collapsed="false">
      <c r="A2203" s="89"/>
      <c r="B2203" s="13" t="s">
        <v>5321</v>
      </c>
      <c r="C2203" s="89"/>
      <c r="D2203" s="89"/>
      <c r="F2203" s="88"/>
      <c r="G2203" s="13" t="s">
        <v>3129</v>
      </c>
      <c r="H2203" s="88"/>
      <c r="J2203" s="13" t="n">
        <v>40</v>
      </c>
      <c r="K2203" s="13" t="s">
        <v>195</v>
      </c>
    </row>
    <row r="2204" customFormat="false" ht="13.5" hidden="false" customHeight="false" outlineLevel="0" collapsed="false">
      <c r="A2204" s="89"/>
      <c r="B2204" s="13" t="s">
        <v>5322</v>
      </c>
      <c r="C2204" s="89"/>
      <c r="D2204" s="89"/>
      <c r="F2204" s="88"/>
      <c r="G2204" s="13" t="s">
        <v>3129</v>
      </c>
      <c r="H2204" s="88"/>
      <c r="J2204" s="13" t="n">
        <v>40</v>
      </c>
      <c r="K2204" s="13" t="s">
        <v>332</v>
      </c>
    </row>
    <row r="2205" customFormat="false" ht="13.5" hidden="false" customHeight="false" outlineLevel="0" collapsed="false">
      <c r="A2205" s="89"/>
      <c r="B2205" s="13" t="s">
        <v>5323</v>
      </c>
      <c r="C2205" s="89"/>
      <c r="D2205" s="89"/>
      <c r="F2205" s="88"/>
      <c r="G2205" s="13" t="s">
        <v>3129</v>
      </c>
      <c r="H2205" s="88"/>
      <c r="J2205" s="13" t="n">
        <v>40</v>
      </c>
      <c r="K2205" s="13" t="s">
        <v>197</v>
      </c>
    </row>
    <row r="2206" customFormat="false" ht="13.5" hidden="false" customHeight="false" outlineLevel="0" collapsed="false">
      <c r="A2206" s="89"/>
      <c r="B2206" s="13" t="s">
        <v>5324</v>
      </c>
      <c r="C2206" s="89"/>
      <c r="D2206" s="89"/>
      <c r="F2206" s="88"/>
      <c r="G2206" s="13" t="s">
        <v>3129</v>
      </c>
      <c r="H2206" s="88"/>
      <c r="J2206" s="13" t="n">
        <v>40</v>
      </c>
      <c r="K2206" s="13" t="s">
        <v>197</v>
      </c>
    </row>
    <row r="2207" customFormat="false" ht="13.5" hidden="false" customHeight="false" outlineLevel="0" collapsed="false">
      <c r="A2207" s="89"/>
      <c r="B2207" s="13" t="s">
        <v>5325</v>
      </c>
      <c r="C2207" s="89"/>
      <c r="D2207" s="89"/>
      <c r="F2207" s="88"/>
      <c r="G2207" s="13" t="s">
        <v>3129</v>
      </c>
      <c r="H2207" s="88"/>
      <c r="J2207" s="13" t="n">
        <v>40</v>
      </c>
      <c r="K2207" s="13" t="s">
        <v>197</v>
      </c>
    </row>
    <row r="2208" customFormat="false" ht="13.5" hidden="false" customHeight="false" outlineLevel="0" collapsed="false">
      <c r="A2208" s="89"/>
      <c r="B2208" s="13" t="s">
        <v>5326</v>
      </c>
      <c r="C2208" s="89"/>
      <c r="D2208" s="89"/>
      <c r="F2208" s="88"/>
      <c r="G2208" s="13" t="s">
        <v>3129</v>
      </c>
      <c r="H2208" s="88"/>
      <c r="J2208" s="13" t="n">
        <v>40</v>
      </c>
      <c r="K2208" s="13" t="s">
        <v>332</v>
      </c>
    </row>
    <row r="2209" customFormat="false" ht="13.5" hidden="false" customHeight="false" outlineLevel="0" collapsed="false">
      <c r="A2209" s="89"/>
      <c r="B2209" s="13" t="s">
        <v>5327</v>
      </c>
      <c r="C2209" s="89"/>
      <c r="D2209" s="89"/>
      <c r="F2209" s="88"/>
      <c r="G2209" s="13" t="s">
        <v>3129</v>
      </c>
      <c r="H2209" s="88"/>
      <c r="J2209" s="13" t="n">
        <v>40</v>
      </c>
      <c r="K2209" s="13" t="s">
        <v>197</v>
      </c>
    </row>
    <row r="2210" customFormat="false" ht="13.5" hidden="false" customHeight="false" outlineLevel="0" collapsed="false">
      <c r="A2210" s="89"/>
      <c r="B2210" s="13" t="s">
        <v>5328</v>
      </c>
      <c r="C2210" s="89"/>
      <c r="D2210" s="89"/>
      <c r="F2210" s="88"/>
      <c r="G2210" s="13" t="s">
        <v>3129</v>
      </c>
      <c r="H2210" s="88"/>
      <c r="J2210" s="13" t="n">
        <v>40</v>
      </c>
      <c r="K2210" s="13" t="s">
        <v>195</v>
      </c>
    </row>
    <row r="2211" customFormat="false" ht="13.5" hidden="false" customHeight="false" outlineLevel="0" collapsed="false">
      <c r="A2211" s="89"/>
      <c r="B2211" s="13" t="s">
        <v>5329</v>
      </c>
      <c r="C2211" s="89"/>
      <c r="D2211" s="89"/>
      <c r="F2211" s="88"/>
      <c r="G2211" s="13" t="s">
        <v>3129</v>
      </c>
      <c r="H2211" s="88"/>
      <c r="J2211" s="13" t="n">
        <v>40</v>
      </c>
      <c r="K2211" s="13" t="s">
        <v>332</v>
      </c>
    </row>
    <row r="2212" customFormat="false" ht="13.5" hidden="false" customHeight="false" outlineLevel="0" collapsed="false">
      <c r="A2212" s="89"/>
      <c r="B2212" s="13" t="s">
        <v>5330</v>
      </c>
      <c r="C2212" s="89"/>
      <c r="D2212" s="89"/>
      <c r="F2212" s="88"/>
      <c r="G2212" s="13" t="s">
        <v>3129</v>
      </c>
      <c r="H2212" s="88"/>
      <c r="J2212" s="13" t="n">
        <v>40</v>
      </c>
      <c r="K2212" s="13" t="s">
        <v>190</v>
      </c>
    </row>
    <row r="2213" customFormat="false" ht="13.5" hidden="false" customHeight="false" outlineLevel="0" collapsed="false">
      <c r="A2213" s="89"/>
      <c r="B2213" s="13" t="s">
        <v>5331</v>
      </c>
      <c r="C2213" s="89"/>
      <c r="D2213" s="89"/>
      <c r="F2213" s="88"/>
      <c r="G2213" s="13" t="s">
        <v>3129</v>
      </c>
      <c r="H2213" s="88"/>
      <c r="J2213" s="13" t="n">
        <v>40</v>
      </c>
      <c r="K2213" s="13" t="s">
        <v>332</v>
      </c>
    </row>
    <row r="2214" customFormat="false" ht="13.5" hidden="false" customHeight="false" outlineLevel="0" collapsed="false">
      <c r="A2214" s="89"/>
      <c r="B2214" s="13" t="s">
        <v>5332</v>
      </c>
      <c r="C2214" s="89"/>
      <c r="D2214" s="89"/>
      <c r="F2214" s="88"/>
      <c r="G2214" s="13" t="s">
        <v>3280</v>
      </c>
      <c r="H2214" s="88"/>
      <c r="J2214" s="13" t="n">
        <v>40</v>
      </c>
      <c r="K2214" s="13" t="s">
        <v>332</v>
      </c>
    </row>
    <row r="2215" customFormat="false" ht="13.5" hidden="false" customHeight="false" outlineLevel="0" collapsed="false">
      <c r="A2215" s="89"/>
      <c r="B2215" s="13" t="s">
        <v>5333</v>
      </c>
      <c r="C2215" s="89"/>
      <c r="D2215" s="89"/>
      <c r="F2215" s="88"/>
      <c r="G2215" s="13" t="s">
        <v>3129</v>
      </c>
      <c r="H2215" s="88"/>
      <c r="J2215" s="13" t="n">
        <v>40</v>
      </c>
      <c r="K2215" s="13" t="s">
        <v>332</v>
      </c>
    </row>
    <row r="2216" customFormat="false" ht="13.5" hidden="false" customHeight="false" outlineLevel="0" collapsed="false">
      <c r="A2216" s="89"/>
      <c r="B2216" s="13" t="s">
        <v>5334</v>
      </c>
      <c r="C2216" s="89"/>
      <c r="D2216" s="89"/>
      <c r="F2216" s="88"/>
      <c r="G2216" s="13" t="s">
        <v>3129</v>
      </c>
      <c r="H2216" s="88"/>
      <c r="J2216" s="13" t="n">
        <v>40</v>
      </c>
      <c r="K2216" s="13" t="s">
        <v>332</v>
      </c>
    </row>
    <row r="2217" customFormat="false" ht="13.5" hidden="false" customHeight="false" outlineLevel="0" collapsed="false">
      <c r="A2217" s="89"/>
      <c r="B2217" s="13" t="s">
        <v>5335</v>
      </c>
      <c r="C2217" s="89"/>
      <c r="D2217" s="89"/>
      <c r="F2217" s="88"/>
      <c r="G2217" s="13" t="s">
        <v>3129</v>
      </c>
      <c r="H2217" s="88"/>
      <c r="J2217" s="13" t="n">
        <v>40</v>
      </c>
      <c r="K2217" s="13" t="s">
        <v>3145</v>
      </c>
    </row>
    <row r="2218" customFormat="false" ht="13.5" hidden="false" customHeight="false" outlineLevel="0" collapsed="false">
      <c r="A2218" s="89"/>
      <c r="B2218" s="13" t="s">
        <v>5336</v>
      </c>
      <c r="C2218" s="89"/>
      <c r="D2218" s="89"/>
      <c r="F2218" s="88"/>
      <c r="G2218" s="13" t="s">
        <v>3129</v>
      </c>
      <c r="H2218" s="88"/>
      <c r="J2218" s="13" t="n">
        <v>40</v>
      </c>
      <c r="K2218" s="13" t="s">
        <v>332</v>
      </c>
    </row>
    <row r="2219" customFormat="false" ht="13.5" hidden="false" customHeight="false" outlineLevel="0" collapsed="false">
      <c r="A2219" s="89"/>
      <c r="B2219" s="13" t="s">
        <v>5337</v>
      </c>
      <c r="C2219" s="89"/>
      <c r="D2219" s="89"/>
      <c r="F2219" s="88"/>
      <c r="G2219" s="13" t="s">
        <v>3129</v>
      </c>
      <c r="H2219" s="88"/>
      <c r="J2219" s="13" t="n">
        <v>40</v>
      </c>
      <c r="K2219" s="13" t="s">
        <v>197</v>
      </c>
    </row>
    <row r="2220" customFormat="false" ht="13.5" hidden="false" customHeight="false" outlineLevel="0" collapsed="false">
      <c r="A2220" s="89"/>
      <c r="B2220" s="13" t="s">
        <v>5338</v>
      </c>
      <c r="C2220" s="89"/>
      <c r="D2220" s="89"/>
      <c r="F2220" s="88"/>
      <c r="G2220" s="13" t="s">
        <v>3129</v>
      </c>
      <c r="H2220" s="88"/>
      <c r="J2220" s="13" t="n">
        <v>40</v>
      </c>
      <c r="K2220" s="13" t="s">
        <v>195</v>
      </c>
    </row>
    <row r="2221" customFormat="false" ht="13.5" hidden="false" customHeight="false" outlineLevel="0" collapsed="false">
      <c r="A2221" s="89"/>
      <c r="B2221" s="13" t="s">
        <v>5339</v>
      </c>
      <c r="C2221" s="89"/>
      <c r="D2221" s="89"/>
      <c r="F2221" s="88"/>
      <c r="G2221" s="13" t="s">
        <v>3129</v>
      </c>
      <c r="H2221" s="88"/>
      <c r="J2221" s="13" t="n">
        <v>40</v>
      </c>
      <c r="K2221" s="13" t="s">
        <v>332</v>
      </c>
    </row>
    <row r="2222" customFormat="false" ht="13.5" hidden="false" customHeight="false" outlineLevel="0" collapsed="false">
      <c r="A2222" s="89"/>
      <c r="B2222" s="13" t="s">
        <v>5340</v>
      </c>
      <c r="C2222" s="89"/>
      <c r="D2222" s="89"/>
      <c r="F2222" s="88"/>
      <c r="G2222" s="13" t="s">
        <v>3129</v>
      </c>
      <c r="H2222" s="88"/>
      <c r="J2222" s="13" t="n">
        <v>40</v>
      </c>
      <c r="K2222" s="13" t="s">
        <v>195</v>
      </c>
    </row>
    <row r="2223" customFormat="false" ht="13.5" hidden="false" customHeight="false" outlineLevel="0" collapsed="false">
      <c r="A2223" s="89"/>
      <c r="B2223" s="13" t="s">
        <v>5341</v>
      </c>
      <c r="C2223" s="89"/>
      <c r="D2223" s="89"/>
      <c r="F2223" s="88"/>
      <c r="G2223" s="13" t="s">
        <v>3129</v>
      </c>
      <c r="H2223" s="88"/>
      <c r="J2223" s="13" t="n">
        <v>40</v>
      </c>
      <c r="K2223" s="13" t="s">
        <v>332</v>
      </c>
    </row>
    <row r="2224" customFormat="false" ht="13.5" hidden="false" customHeight="false" outlineLevel="0" collapsed="false">
      <c r="A2224" s="89"/>
      <c r="B2224" s="13" t="s">
        <v>5342</v>
      </c>
      <c r="C2224" s="89"/>
      <c r="D2224" s="89"/>
      <c r="F2224" s="88"/>
      <c r="G2224" s="13" t="s">
        <v>3129</v>
      </c>
      <c r="H2224" s="88"/>
      <c r="J2224" s="13" t="n">
        <v>40</v>
      </c>
      <c r="K2224" s="13" t="s">
        <v>195</v>
      </c>
    </row>
    <row r="2225" customFormat="false" ht="13.5" hidden="false" customHeight="false" outlineLevel="0" collapsed="false">
      <c r="A2225" s="89"/>
      <c r="B2225" s="13" t="s">
        <v>5343</v>
      </c>
      <c r="C2225" s="89"/>
      <c r="D2225" s="89"/>
      <c r="F2225" s="88"/>
      <c r="G2225" s="13" t="s">
        <v>3129</v>
      </c>
      <c r="H2225" s="88"/>
      <c r="J2225" s="13" t="n">
        <v>40</v>
      </c>
      <c r="K2225" s="13" t="s">
        <v>332</v>
      </c>
    </row>
    <row r="2226" customFormat="false" ht="13.5" hidden="false" customHeight="false" outlineLevel="0" collapsed="false">
      <c r="A2226" s="89"/>
      <c r="B2226" s="13" t="s">
        <v>5344</v>
      </c>
      <c r="C2226" s="89"/>
      <c r="D2226" s="89"/>
      <c r="F2226" s="88"/>
      <c r="G2226" s="13" t="s">
        <v>3129</v>
      </c>
      <c r="H2226" s="88"/>
      <c r="J2226" s="13" t="n">
        <v>40</v>
      </c>
      <c r="K2226" s="13" t="s">
        <v>332</v>
      </c>
    </row>
    <row r="2227" customFormat="false" ht="13.5" hidden="false" customHeight="false" outlineLevel="0" collapsed="false">
      <c r="A2227" s="89"/>
      <c r="B2227" s="13" t="s">
        <v>5345</v>
      </c>
      <c r="C2227" s="89"/>
      <c r="D2227" s="89"/>
      <c r="F2227" s="88"/>
      <c r="G2227" s="13" t="s">
        <v>3129</v>
      </c>
      <c r="H2227" s="88"/>
      <c r="J2227" s="13" t="n">
        <v>40</v>
      </c>
      <c r="K2227" s="13" t="s">
        <v>195</v>
      </c>
    </row>
    <row r="2228" customFormat="false" ht="13.5" hidden="false" customHeight="false" outlineLevel="0" collapsed="false">
      <c r="A2228" s="89"/>
      <c r="B2228" s="13" t="s">
        <v>5346</v>
      </c>
      <c r="C2228" s="89"/>
      <c r="D2228" s="89"/>
      <c r="F2228" s="88"/>
      <c r="G2228" s="13" t="s">
        <v>3129</v>
      </c>
      <c r="H2228" s="88"/>
      <c r="J2228" s="13" t="n">
        <v>40</v>
      </c>
      <c r="K2228" s="13" t="s">
        <v>197</v>
      </c>
    </row>
    <row r="2229" customFormat="false" ht="13.5" hidden="false" customHeight="false" outlineLevel="0" collapsed="false">
      <c r="A2229" s="89"/>
      <c r="B2229" s="13" t="s">
        <v>5347</v>
      </c>
      <c r="C2229" s="89"/>
      <c r="D2229" s="89"/>
      <c r="F2229" s="88"/>
      <c r="G2229" s="13" t="s">
        <v>3129</v>
      </c>
      <c r="H2229" s="88"/>
      <c r="J2229" s="13" t="n">
        <v>40</v>
      </c>
      <c r="K2229" s="13" t="s">
        <v>195</v>
      </c>
    </row>
    <row r="2230" customFormat="false" ht="13.5" hidden="false" customHeight="false" outlineLevel="0" collapsed="false">
      <c r="A2230" s="89"/>
      <c r="B2230" s="13" t="s">
        <v>5348</v>
      </c>
      <c r="C2230" s="89"/>
      <c r="D2230" s="89"/>
      <c r="F2230" s="88"/>
      <c r="G2230" s="13" t="s">
        <v>3129</v>
      </c>
      <c r="H2230" s="88"/>
      <c r="J2230" s="13" t="n">
        <v>40</v>
      </c>
      <c r="K2230" s="13" t="s">
        <v>195</v>
      </c>
    </row>
    <row r="2231" customFormat="false" ht="13.5" hidden="false" customHeight="false" outlineLevel="0" collapsed="false">
      <c r="A2231" s="89"/>
      <c r="B2231" s="13" t="s">
        <v>5349</v>
      </c>
      <c r="C2231" s="89"/>
      <c r="D2231" s="89"/>
      <c r="F2231" s="88"/>
      <c r="G2231" s="13" t="s">
        <v>3129</v>
      </c>
      <c r="H2231" s="88"/>
      <c r="J2231" s="13" t="n">
        <v>40</v>
      </c>
      <c r="K2231" s="13" t="s">
        <v>197</v>
      </c>
    </row>
    <row r="2232" customFormat="false" ht="13.5" hidden="false" customHeight="false" outlineLevel="0" collapsed="false">
      <c r="A2232" s="89"/>
      <c r="B2232" s="13" t="s">
        <v>5350</v>
      </c>
      <c r="C2232" s="89"/>
      <c r="D2232" s="89"/>
      <c r="F2232" s="88"/>
      <c r="G2232" s="13" t="s">
        <v>3129</v>
      </c>
      <c r="H2232" s="88"/>
      <c r="J2232" s="13" t="n">
        <v>40</v>
      </c>
      <c r="K2232" s="13" t="s">
        <v>197</v>
      </c>
    </row>
    <row r="2233" customFormat="false" ht="13.5" hidden="false" customHeight="false" outlineLevel="0" collapsed="false">
      <c r="A2233" s="89"/>
      <c r="B2233" s="13" t="s">
        <v>5351</v>
      </c>
      <c r="C2233" s="89"/>
      <c r="D2233" s="89"/>
      <c r="F2233" s="88"/>
      <c r="G2233" s="13" t="s">
        <v>3129</v>
      </c>
      <c r="H2233" s="88"/>
      <c r="J2233" s="13" t="n">
        <v>40</v>
      </c>
      <c r="K2233" s="13" t="s">
        <v>197</v>
      </c>
    </row>
    <row r="2234" customFormat="false" ht="13.5" hidden="false" customHeight="false" outlineLevel="0" collapsed="false">
      <c r="A2234" s="89"/>
      <c r="B2234" s="13" t="s">
        <v>5352</v>
      </c>
      <c r="C2234" s="89"/>
      <c r="D2234" s="89"/>
      <c r="F2234" s="88"/>
      <c r="G2234" s="13" t="s">
        <v>3129</v>
      </c>
      <c r="H2234" s="88"/>
      <c r="J2234" s="13" t="n">
        <v>40</v>
      </c>
      <c r="K2234" s="13" t="s">
        <v>195</v>
      </c>
    </row>
    <row r="2235" customFormat="false" ht="13.5" hidden="false" customHeight="false" outlineLevel="0" collapsed="false">
      <c r="A2235" s="89"/>
      <c r="B2235" s="13" t="s">
        <v>5353</v>
      </c>
      <c r="C2235" s="89"/>
      <c r="D2235" s="89"/>
      <c r="F2235" s="88"/>
      <c r="G2235" s="13" t="s">
        <v>3129</v>
      </c>
      <c r="H2235" s="88"/>
      <c r="J2235" s="13" t="n">
        <v>40</v>
      </c>
      <c r="K2235" s="13" t="s">
        <v>195</v>
      </c>
    </row>
    <row r="2236" customFormat="false" ht="13.5" hidden="false" customHeight="false" outlineLevel="0" collapsed="false">
      <c r="A2236" s="89"/>
      <c r="B2236" s="13" t="s">
        <v>5354</v>
      </c>
      <c r="C2236" s="89"/>
      <c r="D2236" s="89"/>
      <c r="F2236" s="88"/>
      <c r="G2236" s="13" t="s">
        <v>3129</v>
      </c>
      <c r="H2236" s="88"/>
      <c r="J2236" s="13" t="n">
        <v>40</v>
      </c>
      <c r="K2236" s="13" t="s">
        <v>197</v>
      </c>
    </row>
    <row r="2237" customFormat="false" ht="13.5" hidden="false" customHeight="false" outlineLevel="0" collapsed="false">
      <c r="A2237" s="89"/>
      <c r="B2237" s="13" t="s">
        <v>5355</v>
      </c>
      <c r="C2237" s="89"/>
      <c r="D2237" s="89"/>
      <c r="F2237" s="88"/>
      <c r="G2237" s="13" t="s">
        <v>3129</v>
      </c>
      <c r="H2237" s="88"/>
      <c r="J2237" s="13" t="n">
        <v>40</v>
      </c>
      <c r="K2237" s="13" t="s">
        <v>190</v>
      </c>
    </row>
    <row r="2238" customFormat="false" ht="13.5" hidden="false" customHeight="false" outlineLevel="0" collapsed="false">
      <c r="A2238" s="89"/>
      <c r="B2238" s="13" t="s">
        <v>5356</v>
      </c>
      <c r="C2238" s="89"/>
      <c r="D2238" s="89"/>
      <c r="F2238" s="88"/>
      <c r="G2238" s="13" t="s">
        <v>3129</v>
      </c>
      <c r="H2238" s="88"/>
      <c r="J2238" s="13" t="n">
        <v>40</v>
      </c>
      <c r="K2238" s="13" t="s">
        <v>332</v>
      </c>
    </row>
    <row r="2239" customFormat="false" ht="13.5" hidden="false" customHeight="false" outlineLevel="0" collapsed="false">
      <c r="A2239" s="89"/>
      <c r="B2239" s="13" t="s">
        <v>5357</v>
      </c>
      <c r="C2239" s="89"/>
      <c r="D2239" s="89"/>
      <c r="F2239" s="88"/>
      <c r="G2239" s="13" t="s">
        <v>3129</v>
      </c>
      <c r="H2239" s="88"/>
      <c r="J2239" s="13" t="n">
        <v>25</v>
      </c>
      <c r="K2239" s="13" t="s">
        <v>197</v>
      </c>
    </row>
    <row r="2240" customFormat="false" ht="13.5" hidden="false" customHeight="false" outlineLevel="0" collapsed="false">
      <c r="A2240" s="89"/>
      <c r="B2240" s="13" t="s">
        <v>5358</v>
      </c>
      <c r="C2240" s="89"/>
      <c r="D2240" s="89"/>
      <c r="F2240" s="88"/>
      <c r="G2240" s="13" t="s">
        <v>3129</v>
      </c>
      <c r="H2240" s="88"/>
      <c r="J2240" s="13" t="n">
        <v>40</v>
      </c>
      <c r="K2240" s="13" t="s">
        <v>197</v>
      </c>
    </row>
    <row r="2241" customFormat="false" ht="13.5" hidden="false" customHeight="false" outlineLevel="0" collapsed="false">
      <c r="A2241" s="89"/>
      <c r="B2241" s="13" t="s">
        <v>5359</v>
      </c>
      <c r="C2241" s="89"/>
      <c r="D2241" s="89"/>
      <c r="F2241" s="88"/>
      <c r="G2241" s="13" t="s">
        <v>3129</v>
      </c>
      <c r="H2241" s="88"/>
      <c r="J2241" s="13" t="n">
        <v>40</v>
      </c>
      <c r="K2241" s="13" t="s">
        <v>197</v>
      </c>
    </row>
    <row r="2242" customFormat="false" ht="13.5" hidden="false" customHeight="false" outlineLevel="0" collapsed="false">
      <c r="A2242" s="89"/>
      <c r="B2242" s="13" t="s">
        <v>5360</v>
      </c>
      <c r="C2242" s="89"/>
      <c r="D2242" s="89"/>
      <c r="F2242" s="88"/>
      <c r="G2242" s="13" t="s">
        <v>3280</v>
      </c>
      <c r="H2242" s="88"/>
      <c r="J2242" s="13" t="n">
        <v>40</v>
      </c>
      <c r="K2242" s="13" t="s">
        <v>332</v>
      </c>
    </row>
    <row r="2243" customFormat="false" ht="13.5" hidden="false" customHeight="false" outlineLevel="0" collapsed="false">
      <c r="A2243" s="89"/>
      <c r="B2243" s="13" t="s">
        <v>5361</v>
      </c>
      <c r="C2243" s="89"/>
      <c r="D2243" s="89"/>
      <c r="F2243" s="88"/>
      <c r="G2243" s="13" t="s">
        <v>3129</v>
      </c>
      <c r="H2243" s="88"/>
      <c r="J2243" s="13" t="n">
        <v>40</v>
      </c>
      <c r="K2243" s="13" t="s">
        <v>332</v>
      </c>
    </row>
    <row r="2244" customFormat="false" ht="13.5" hidden="false" customHeight="false" outlineLevel="0" collapsed="false">
      <c r="A2244" s="89"/>
      <c r="B2244" s="13" t="s">
        <v>5362</v>
      </c>
      <c r="C2244" s="89"/>
      <c r="D2244" s="89"/>
      <c r="F2244" s="88"/>
      <c r="G2244" s="13" t="s">
        <v>3129</v>
      </c>
      <c r="H2244" s="88"/>
      <c r="J2244" s="13" t="n">
        <v>40</v>
      </c>
      <c r="K2244" s="13" t="s">
        <v>197</v>
      </c>
    </row>
    <row r="2245" customFormat="false" ht="13.5" hidden="false" customHeight="false" outlineLevel="0" collapsed="false">
      <c r="A2245" s="89"/>
      <c r="B2245" s="13" t="s">
        <v>5363</v>
      </c>
      <c r="C2245" s="89"/>
      <c r="D2245" s="89"/>
      <c r="F2245" s="88"/>
      <c r="G2245" s="13" t="s">
        <v>3129</v>
      </c>
      <c r="H2245" s="88"/>
      <c r="J2245" s="13" t="n">
        <v>40</v>
      </c>
      <c r="K2245" s="13" t="s">
        <v>332</v>
      </c>
    </row>
    <row r="2246" customFormat="false" ht="13.5" hidden="false" customHeight="false" outlineLevel="0" collapsed="false">
      <c r="A2246" s="89"/>
      <c r="B2246" s="13" t="s">
        <v>5364</v>
      </c>
      <c r="C2246" s="89"/>
      <c r="D2246" s="89"/>
      <c r="F2246" s="88"/>
      <c r="G2246" s="13" t="s">
        <v>3129</v>
      </c>
      <c r="H2246" s="88"/>
      <c r="J2246" s="13" t="n">
        <v>40</v>
      </c>
      <c r="K2246" s="13" t="s">
        <v>3145</v>
      </c>
    </row>
    <row r="2247" customFormat="false" ht="13.5" hidden="false" customHeight="false" outlineLevel="0" collapsed="false">
      <c r="A2247" s="89"/>
      <c r="B2247" s="13" t="s">
        <v>5365</v>
      </c>
      <c r="C2247" s="89"/>
      <c r="D2247" s="89"/>
      <c r="F2247" s="88"/>
      <c r="G2247" s="13" t="s">
        <v>3129</v>
      </c>
      <c r="H2247" s="88"/>
      <c r="J2247" s="13" t="n">
        <v>40</v>
      </c>
      <c r="K2247" s="13" t="s">
        <v>197</v>
      </c>
    </row>
    <row r="2248" customFormat="false" ht="13.5" hidden="false" customHeight="false" outlineLevel="0" collapsed="false">
      <c r="A2248" s="89"/>
      <c r="B2248" s="13" t="s">
        <v>5366</v>
      </c>
      <c r="C2248" s="89"/>
      <c r="D2248" s="89"/>
      <c r="F2248" s="88"/>
      <c r="G2248" s="13" t="s">
        <v>3129</v>
      </c>
      <c r="H2248" s="88"/>
      <c r="J2248" s="13" t="n">
        <v>40</v>
      </c>
      <c r="K2248" s="13" t="s">
        <v>197</v>
      </c>
    </row>
    <row r="2249" customFormat="false" ht="13.5" hidden="false" customHeight="false" outlineLevel="0" collapsed="false">
      <c r="A2249" s="89"/>
      <c r="B2249" s="13" t="s">
        <v>5367</v>
      </c>
      <c r="C2249" s="89"/>
      <c r="D2249" s="89"/>
      <c r="F2249" s="88"/>
      <c r="G2249" s="13" t="s">
        <v>3129</v>
      </c>
      <c r="H2249" s="88"/>
      <c r="J2249" s="13" t="n">
        <v>40</v>
      </c>
      <c r="K2249" s="13" t="s">
        <v>3145</v>
      </c>
    </row>
    <row r="2250" customFormat="false" ht="13.5" hidden="false" customHeight="false" outlineLevel="0" collapsed="false">
      <c r="A2250" s="89"/>
      <c r="B2250" s="13" t="s">
        <v>5368</v>
      </c>
      <c r="C2250" s="89"/>
      <c r="D2250" s="89"/>
      <c r="F2250" s="88"/>
      <c r="G2250" s="13" t="s">
        <v>3129</v>
      </c>
      <c r="H2250" s="88"/>
      <c r="J2250" s="13" t="n">
        <v>40</v>
      </c>
      <c r="K2250" s="13" t="s">
        <v>332</v>
      </c>
    </row>
    <row r="2251" customFormat="false" ht="13.5" hidden="false" customHeight="false" outlineLevel="0" collapsed="false">
      <c r="A2251" s="89"/>
      <c r="B2251" s="13" t="s">
        <v>5369</v>
      </c>
      <c r="C2251" s="89"/>
      <c r="D2251" s="89"/>
      <c r="F2251" s="88"/>
      <c r="G2251" s="13" t="s">
        <v>3129</v>
      </c>
      <c r="H2251" s="88"/>
      <c r="J2251" s="13" t="n">
        <v>24</v>
      </c>
      <c r="K2251" s="13" t="s">
        <v>197</v>
      </c>
    </row>
    <row r="2252" customFormat="false" ht="13.5" hidden="false" customHeight="false" outlineLevel="0" collapsed="false">
      <c r="A2252" s="89"/>
      <c r="B2252" s="13" t="s">
        <v>5370</v>
      </c>
      <c r="C2252" s="89"/>
      <c r="D2252" s="89"/>
      <c r="F2252" s="88"/>
      <c r="G2252" s="13" t="s">
        <v>3129</v>
      </c>
      <c r="H2252" s="88"/>
      <c r="J2252" s="13" t="n">
        <v>40</v>
      </c>
      <c r="K2252" s="13" t="s">
        <v>195</v>
      </c>
    </row>
    <row r="2253" customFormat="false" ht="13.5" hidden="false" customHeight="false" outlineLevel="0" collapsed="false">
      <c r="A2253" s="89"/>
      <c r="B2253" s="13" t="s">
        <v>5371</v>
      </c>
      <c r="C2253" s="89"/>
      <c r="D2253" s="89"/>
      <c r="F2253" s="88"/>
      <c r="G2253" s="13" t="s">
        <v>3129</v>
      </c>
      <c r="H2253" s="88"/>
      <c r="J2253" s="13" t="n">
        <v>40</v>
      </c>
      <c r="K2253" s="13" t="s">
        <v>3133</v>
      </c>
    </row>
    <row r="2254" customFormat="false" ht="13.5" hidden="false" customHeight="false" outlineLevel="0" collapsed="false">
      <c r="A2254" s="89"/>
      <c r="B2254" s="13" t="s">
        <v>5372</v>
      </c>
      <c r="C2254" s="89"/>
      <c r="D2254" s="89"/>
      <c r="F2254" s="88"/>
      <c r="G2254" s="13" t="s">
        <v>3129</v>
      </c>
      <c r="H2254" s="88"/>
      <c r="J2254" s="13" t="n">
        <v>40</v>
      </c>
      <c r="K2254" s="13" t="s">
        <v>197</v>
      </c>
    </row>
    <row r="2255" customFormat="false" ht="13.5" hidden="false" customHeight="false" outlineLevel="0" collapsed="false">
      <c r="A2255" s="89"/>
      <c r="B2255" s="13" t="s">
        <v>5373</v>
      </c>
      <c r="C2255" s="89"/>
      <c r="D2255" s="89"/>
      <c r="F2255" s="88"/>
      <c r="G2255" s="13" t="s">
        <v>3129</v>
      </c>
      <c r="H2255" s="88"/>
      <c r="J2255" s="13" t="n">
        <v>40</v>
      </c>
      <c r="K2255" s="13" t="s">
        <v>197</v>
      </c>
    </row>
    <row r="2256" customFormat="false" ht="13.5" hidden="false" customHeight="false" outlineLevel="0" collapsed="false">
      <c r="A2256" s="89"/>
      <c r="B2256" s="13" t="s">
        <v>5374</v>
      </c>
      <c r="C2256" s="89"/>
      <c r="D2256" s="89"/>
      <c r="F2256" s="88"/>
      <c r="G2256" s="13" t="s">
        <v>3129</v>
      </c>
      <c r="H2256" s="88"/>
      <c r="J2256" s="13" t="n">
        <v>40</v>
      </c>
      <c r="K2256" s="13" t="s">
        <v>195</v>
      </c>
    </row>
    <row r="2257" customFormat="false" ht="13.5" hidden="false" customHeight="false" outlineLevel="0" collapsed="false">
      <c r="A2257" s="89"/>
      <c r="B2257" s="13" t="s">
        <v>5375</v>
      </c>
      <c r="C2257" s="89"/>
      <c r="D2257" s="89"/>
      <c r="F2257" s="88"/>
      <c r="G2257" s="13" t="s">
        <v>3129</v>
      </c>
      <c r="H2257" s="88"/>
      <c r="J2257" s="13" t="n">
        <v>40</v>
      </c>
      <c r="K2257" s="13" t="s">
        <v>197</v>
      </c>
    </row>
    <row r="2258" customFormat="false" ht="13.5" hidden="false" customHeight="false" outlineLevel="0" collapsed="false">
      <c r="A2258" s="89"/>
      <c r="B2258" s="13" t="s">
        <v>5376</v>
      </c>
      <c r="C2258" s="89"/>
      <c r="D2258" s="89"/>
      <c r="F2258" s="88"/>
      <c r="G2258" s="13" t="s">
        <v>3129</v>
      </c>
      <c r="H2258" s="88"/>
      <c r="J2258" s="13" t="n">
        <v>40</v>
      </c>
      <c r="K2258" s="13" t="s">
        <v>197</v>
      </c>
    </row>
    <row r="2259" customFormat="false" ht="13.5" hidden="false" customHeight="false" outlineLevel="0" collapsed="false">
      <c r="A2259" s="89"/>
      <c r="B2259" s="13" t="s">
        <v>5377</v>
      </c>
      <c r="C2259" s="89"/>
      <c r="D2259" s="89"/>
      <c r="F2259" s="88"/>
      <c r="G2259" s="13" t="s">
        <v>3129</v>
      </c>
      <c r="H2259" s="88"/>
      <c r="J2259" s="13" t="n">
        <v>40</v>
      </c>
      <c r="K2259" s="13" t="s">
        <v>332</v>
      </c>
    </row>
    <row r="2260" customFormat="false" ht="13.5" hidden="false" customHeight="false" outlineLevel="0" collapsed="false">
      <c r="A2260" s="89"/>
      <c r="B2260" s="13" t="s">
        <v>5378</v>
      </c>
      <c r="C2260" s="89"/>
      <c r="D2260" s="89"/>
      <c r="F2260" s="88"/>
      <c r="G2260" s="13" t="s">
        <v>3129</v>
      </c>
      <c r="H2260" s="88"/>
      <c r="J2260" s="13" t="n">
        <v>40</v>
      </c>
      <c r="K2260" s="13" t="s">
        <v>197</v>
      </c>
    </row>
    <row r="2261" customFormat="false" ht="13.5" hidden="false" customHeight="false" outlineLevel="0" collapsed="false">
      <c r="A2261" s="89"/>
      <c r="B2261" s="13" t="s">
        <v>5379</v>
      </c>
      <c r="C2261" s="89"/>
      <c r="D2261" s="89"/>
      <c r="F2261" s="88"/>
      <c r="G2261" s="13" t="s">
        <v>3129</v>
      </c>
      <c r="H2261" s="88"/>
      <c r="J2261" s="13" t="n">
        <v>40</v>
      </c>
      <c r="K2261" s="13" t="s">
        <v>197</v>
      </c>
    </row>
    <row r="2262" customFormat="false" ht="13.5" hidden="false" customHeight="false" outlineLevel="0" collapsed="false">
      <c r="A2262" s="89"/>
      <c r="B2262" s="13" t="s">
        <v>5380</v>
      </c>
      <c r="C2262" s="89"/>
      <c r="D2262" s="89"/>
      <c r="F2262" s="88"/>
      <c r="G2262" s="13" t="s">
        <v>3129</v>
      </c>
      <c r="H2262" s="88"/>
      <c r="J2262" s="13" t="n">
        <v>40</v>
      </c>
      <c r="K2262" s="13" t="s">
        <v>195</v>
      </c>
    </row>
    <row r="2263" customFormat="false" ht="13.5" hidden="false" customHeight="false" outlineLevel="0" collapsed="false">
      <c r="A2263" s="89"/>
      <c r="B2263" s="13" t="s">
        <v>5381</v>
      </c>
      <c r="C2263" s="89"/>
      <c r="D2263" s="89"/>
      <c r="F2263" s="88"/>
      <c r="G2263" s="13" t="s">
        <v>3129</v>
      </c>
      <c r="H2263" s="88"/>
      <c r="J2263" s="13" t="n">
        <v>40</v>
      </c>
      <c r="K2263" s="13" t="s">
        <v>195</v>
      </c>
    </row>
    <row r="2264" customFormat="false" ht="13.5" hidden="false" customHeight="false" outlineLevel="0" collapsed="false">
      <c r="A2264" s="89"/>
      <c r="B2264" s="13" t="s">
        <v>5382</v>
      </c>
      <c r="C2264" s="89"/>
      <c r="D2264" s="89"/>
      <c r="F2264" s="88"/>
      <c r="G2264" s="13" t="s">
        <v>3280</v>
      </c>
      <c r="H2264" s="88"/>
      <c r="J2264" s="13" t="n">
        <v>40</v>
      </c>
      <c r="K2264" s="13" t="s">
        <v>332</v>
      </c>
    </row>
    <row r="2265" customFormat="false" ht="13.5" hidden="false" customHeight="false" outlineLevel="0" collapsed="false">
      <c r="A2265" s="89"/>
      <c r="B2265" s="13" t="s">
        <v>5383</v>
      </c>
      <c r="C2265" s="89"/>
      <c r="D2265" s="89"/>
      <c r="F2265" s="88"/>
      <c r="G2265" s="13" t="s">
        <v>3129</v>
      </c>
      <c r="H2265" s="88"/>
      <c r="J2265" s="13" t="n">
        <v>40</v>
      </c>
      <c r="K2265" s="13" t="s">
        <v>3133</v>
      </c>
    </row>
    <row r="2266" customFormat="false" ht="13.5" hidden="false" customHeight="false" outlineLevel="0" collapsed="false">
      <c r="A2266" s="89"/>
      <c r="B2266" s="13" t="s">
        <v>5384</v>
      </c>
      <c r="C2266" s="89"/>
      <c r="D2266" s="89"/>
      <c r="F2266" s="88"/>
      <c r="G2266" s="13" t="s">
        <v>3129</v>
      </c>
      <c r="H2266" s="88"/>
      <c r="J2266" s="13" t="n">
        <v>40</v>
      </c>
      <c r="K2266" s="13" t="s">
        <v>197</v>
      </c>
    </row>
    <row r="2267" customFormat="false" ht="13.5" hidden="false" customHeight="false" outlineLevel="0" collapsed="false">
      <c r="A2267" s="89"/>
      <c r="B2267" s="13" t="s">
        <v>5385</v>
      </c>
      <c r="C2267" s="89"/>
      <c r="D2267" s="89"/>
      <c r="F2267" s="88"/>
      <c r="G2267" s="13" t="s">
        <v>3129</v>
      </c>
      <c r="H2267" s="88"/>
      <c r="J2267" s="13" t="n">
        <v>40</v>
      </c>
      <c r="K2267" s="13" t="s">
        <v>197</v>
      </c>
    </row>
    <row r="2268" customFormat="false" ht="13.5" hidden="false" customHeight="false" outlineLevel="0" collapsed="false">
      <c r="A2268" s="89"/>
      <c r="B2268" s="13" t="s">
        <v>5386</v>
      </c>
      <c r="C2268" s="89"/>
      <c r="D2268" s="89"/>
      <c r="F2268" s="88"/>
      <c r="G2268" s="13" t="s">
        <v>3129</v>
      </c>
      <c r="H2268" s="88"/>
      <c r="J2268" s="13" t="n">
        <v>40</v>
      </c>
      <c r="K2268" s="13" t="s">
        <v>3133</v>
      </c>
    </row>
    <row r="2269" customFormat="false" ht="13.5" hidden="false" customHeight="false" outlineLevel="0" collapsed="false">
      <c r="A2269" s="89"/>
      <c r="B2269" s="13" t="s">
        <v>5387</v>
      </c>
      <c r="C2269" s="89"/>
      <c r="D2269" s="89"/>
      <c r="F2269" s="88"/>
      <c r="G2269" s="13" t="s">
        <v>3129</v>
      </c>
      <c r="H2269" s="88"/>
      <c r="J2269" s="13" t="n">
        <v>40</v>
      </c>
      <c r="K2269" s="13" t="s">
        <v>332</v>
      </c>
    </row>
    <row r="2270" customFormat="false" ht="13.5" hidden="false" customHeight="false" outlineLevel="0" collapsed="false">
      <c r="A2270" s="89"/>
      <c r="B2270" s="13" t="s">
        <v>5388</v>
      </c>
      <c r="C2270" s="89"/>
      <c r="D2270" s="89"/>
      <c r="F2270" s="88"/>
      <c r="G2270" s="13" t="s">
        <v>3129</v>
      </c>
      <c r="H2270" s="88"/>
      <c r="J2270" s="13" t="n">
        <v>40</v>
      </c>
      <c r="K2270" s="13" t="s">
        <v>197</v>
      </c>
    </row>
    <row r="2271" customFormat="false" ht="13.5" hidden="false" customHeight="false" outlineLevel="0" collapsed="false">
      <c r="A2271" s="89"/>
      <c r="B2271" s="13" t="s">
        <v>5389</v>
      </c>
      <c r="C2271" s="89"/>
      <c r="D2271" s="89"/>
      <c r="F2271" s="88"/>
      <c r="G2271" s="13" t="s">
        <v>3129</v>
      </c>
      <c r="H2271" s="88"/>
      <c r="J2271" s="13" t="n">
        <v>40</v>
      </c>
      <c r="K2271" s="13" t="s">
        <v>332</v>
      </c>
    </row>
    <row r="2272" customFormat="false" ht="13.5" hidden="false" customHeight="false" outlineLevel="0" collapsed="false">
      <c r="A2272" s="89"/>
      <c r="B2272" s="13" t="s">
        <v>5390</v>
      </c>
      <c r="C2272" s="89"/>
      <c r="D2272" s="89"/>
      <c r="F2272" s="88"/>
      <c r="G2272" s="13" t="s">
        <v>3129</v>
      </c>
      <c r="H2272" s="88"/>
      <c r="J2272" s="13" t="n">
        <v>40</v>
      </c>
      <c r="K2272" s="13" t="s">
        <v>332</v>
      </c>
    </row>
    <row r="2273" customFormat="false" ht="13.5" hidden="false" customHeight="false" outlineLevel="0" collapsed="false">
      <c r="A2273" s="89"/>
      <c r="B2273" s="13" t="s">
        <v>5391</v>
      </c>
      <c r="C2273" s="89"/>
      <c r="D2273" s="89"/>
      <c r="F2273" s="88"/>
      <c r="G2273" s="13" t="s">
        <v>3129</v>
      </c>
      <c r="H2273" s="88"/>
      <c r="J2273" s="13" t="n">
        <v>40</v>
      </c>
      <c r="K2273" s="13" t="s">
        <v>195</v>
      </c>
    </row>
    <row r="2274" customFormat="false" ht="13.5" hidden="false" customHeight="false" outlineLevel="0" collapsed="false">
      <c r="A2274" s="89"/>
      <c r="B2274" s="13" t="s">
        <v>5392</v>
      </c>
      <c r="C2274" s="89"/>
      <c r="D2274" s="89"/>
      <c r="F2274" s="88"/>
      <c r="G2274" s="13" t="s">
        <v>3129</v>
      </c>
      <c r="H2274" s="88"/>
      <c r="J2274" s="13" t="n">
        <v>40</v>
      </c>
      <c r="K2274" s="13" t="s">
        <v>197</v>
      </c>
    </row>
    <row r="2275" customFormat="false" ht="13.5" hidden="false" customHeight="false" outlineLevel="0" collapsed="false">
      <c r="A2275" s="89"/>
      <c r="B2275" s="13" t="s">
        <v>5393</v>
      </c>
      <c r="C2275" s="89"/>
      <c r="D2275" s="89"/>
      <c r="F2275" s="88"/>
      <c r="G2275" s="13" t="s">
        <v>3129</v>
      </c>
      <c r="H2275" s="88"/>
      <c r="J2275" s="13" t="n">
        <v>40</v>
      </c>
      <c r="K2275" s="13" t="s">
        <v>195</v>
      </c>
    </row>
    <row r="2276" customFormat="false" ht="13.5" hidden="false" customHeight="false" outlineLevel="0" collapsed="false">
      <c r="A2276" s="89"/>
      <c r="B2276" s="13" t="s">
        <v>5394</v>
      </c>
      <c r="C2276" s="89"/>
      <c r="D2276" s="89"/>
      <c r="F2276" s="88"/>
      <c r="G2276" s="13" t="s">
        <v>3129</v>
      </c>
      <c r="H2276" s="88"/>
      <c r="J2276" s="13" t="n">
        <v>40</v>
      </c>
      <c r="K2276" s="13" t="s">
        <v>332</v>
      </c>
    </row>
    <row r="2277" customFormat="false" ht="13.5" hidden="false" customHeight="false" outlineLevel="0" collapsed="false">
      <c r="A2277" s="89"/>
      <c r="B2277" s="13" t="s">
        <v>5395</v>
      </c>
      <c r="C2277" s="89"/>
      <c r="D2277" s="89"/>
      <c r="F2277" s="88"/>
      <c r="G2277" s="13" t="s">
        <v>3129</v>
      </c>
      <c r="H2277" s="88"/>
      <c r="J2277" s="13" t="n">
        <v>40</v>
      </c>
      <c r="K2277" s="13" t="s">
        <v>3133</v>
      </c>
    </row>
    <row r="2278" customFormat="false" ht="13.5" hidden="false" customHeight="false" outlineLevel="0" collapsed="false">
      <c r="A2278" s="89"/>
      <c r="B2278" s="13" t="s">
        <v>5396</v>
      </c>
      <c r="C2278" s="89"/>
      <c r="D2278" s="89"/>
      <c r="F2278" s="88"/>
      <c r="G2278" s="13" t="s">
        <v>3129</v>
      </c>
      <c r="H2278" s="88"/>
      <c r="J2278" s="13" t="n">
        <v>40</v>
      </c>
      <c r="K2278" s="13" t="s">
        <v>332</v>
      </c>
    </row>
    <row r="2279" customFormat="false" ht="13.5" hidden="false" customHeight="false" outlineLevel="0" collapsed="false">
      <c r="A2279" s="89"/>
      <c r="B2279" s="13" t="s">
        <v>5397</v>
      </c>
      <c r="C2279" s="89"/>
      <c r="D2279" s="89"/>
      <c r="F2279" s="88"/>
      <c r="G2279" s="13" t="s">
        <v>3129</v>
      </c>
      <c r="H2279" s="88"/>
      <c r="J2279" s="13" t="n">
        <v>40</v>
      </c>
      <c r="K2279" s="13" t="s">
        <v>332</v>
      </c>
    </row>
    <row r="2280" customFormat="false" ht="13.5" hidden="false" customHeight="false" outlineLevel="0" collapsed="false">
      <c r="A2280" s="89"/>
      <c r="B2280" s="13" t="s">
        <v>5398</v>
      </c>
      <c r="C2280" s="89"/>
      <c r="D2280" s="89"/>
      <c r="F2280" s="88"/>
      <c r="G2280" s="13" t="s">
        <v>3129</v>
      </c>
      <c r="H2280" s="88"/>
      <c r="J2280" s="13" t="n">
        <v>40</v>
      </c>
      <c r="K2280" s="13" t="s">
        <v>195</v>
      </c>
    </row>
    <row r="2281" customFormat="false" ht="13.5" hidden="false" customHeight="false" outlineLevel="0" collapsed="false">
      <c r="A2281" s="89"/>
      <c r="B2281" s="13" t="s">
        <v>5399</v>
      </c>
      <c r="C2281" s="89"/>
      <c r="D2281" s="89"/>
      <c r="F2281" s="88"/>
      <c r="G2281" s="13" t="s">
        <v>3129</v>
      </c>
      <c r="H2281" s="88"/>
      <c r="J2281" s="13" t="n">
        <v>40</v>
      </c>
      <c r="K2281" s="13" t="s">
        <v>3133</v>
      </c>
    </row>
    <row r="2282" customFormat="false" ht="13.5" hidden="false" customHeight="false" outlineLevel="0" collapsed="false">
      <c r="A2282" s="89"/>
      <c r="B2282" s="13" t="s">
        <v>5400</v>
      </c>
      <c r="C2282" s="89"/>
      <c r="D2282" s="89"/>
      <c r="F2282" s="88"/>
      <c r="G2282" s="13" t="s">
        <v>3129</v>
      </c>
      <c r="H2282" s="88"/>
      <c r="J2282" s="13" t="n">
        <v>40</v>
      </c>
      <c r="K2282" s="13" t="s">
        <v>197</v>
      </c>
    </row>
    <row r="2283" customFormat="false" ht="13.5" hidden="false" customHeight="false" outlineLevel="0" collapsed="false">
      <c r="A2283" s="89"/>
      <c r="B2283" s="13" t="s">
        <v>5401</v>
      </c>
      <c r="C2283" s="89"/>
      <c r="D2283" s="89"/>
      <c r="F2283" s="88"/>
      <c r="G2283" s="13" t="s">
        <v>3129</v>
      </c>
      <c r="H2283" s="88"/>
      <c r="J2283" s="13" t="n">
        <v>40</v>
      </c>
      <c r="K2283" s="13" t="s">
        <v>332</v>
      </c>
    </row>
    <row r="2284" customFormat="false" ht="13.5" hidden="false" customHeight="false" outlineLevel="0" collapsed="false">
      <c r="A2284" s="89"/>
      <c r="B2284" s="13" t="s">
        <v>5402</v>
      </c>
      <c r="C2284" s="89"/>
      <c r="D2284" s="89"/>
      <c r="F2284" s="88"/>
      <c r="G2284" s="13" t="s">
        <v>3129</v>
      </c>
      <c r="H2284" s="88"/>
      <c r="J2284" s="13" t="n">
        <v>40</v>
      </c>
      <c r="K2284" s="13" t="s">
        <v>190</v>
      </c>
    </row>
    <row r="2285" customFormat="false" ht="13.5" hidden="false" customHeight="false" outlineLevel="0" collapsed="false">
      <c r="A2285" s="89"/>
      <c r="B2285" s="13" t="s">
        <v>5403</v>
      </c>
      <c r="C2285" s="89"/>
      <c r="D2285" s="89"/>
      <c r="F2285" s="88"/>
      <c r="G2285" s="13" t="s">
        <v>3129</v>
      </c>
      <c r="H2285" s="88"/>
      <c r="J2285" s="13" t="n">
        <v>40</v>
      </c>
      <c r="K2285" s="13" t="s">
        <v>332</v>
      </c>
    </row>
    <row r="2286" customFormat="false" ht="13.5" hidden="false" customHeight="false" outlineLevel="0" collapsed="false">
      <c r="A2286" s="89"/>
      <c r="B2286" s="13" t="s">
        <v>5404</v>
      </c>
      <c r="C2286" s="89"/>
      <c r="D2286" s="89"/>
      <c r="F2286" s="88"/>
      <c r="G2286" s="13" t="s">
        <v>3129</v>
      </c>
      <c r="H2286" s="88"/>
      <c r="J2286" s="13" t="n">
        <v>40</v>
      </c>
      <c r="K2286" s="13" t="s">
        <v>332</v>
      </c>
    </row>
    <row r="2287" customFormat="false" ht="13.5" hidden="false" customHeight="false" outlineLevel="0" collapsed="false">
      <c r="A2287" s="89"/>
      <c r="B2287" s="13" t="s">
        <v>5405</v>
      </c>
      <c r="C2287" s="89"/>
      <c r="D2287" s="89"/>
      <c r="F2287" s="88"/>
      <c r="G2287" s="13" t="s">
        <v>3129</v>
      </c>
      <c r="H2287" s="88"/>
      <c r="J2287" s="13" t="n">
        <v>40</v>
      </c>
      <c r="K2287" s="13" t="s">
        <v>3133</v>
      </c>
    </row>
    <row r="2288" customFormat="false" ht="13.5" hidden="false" customHeight="false" outlineLevel="0" collapsed="false">
      <c r="A2288" s="89"/>
      <c r="B2288" s="13" t="s">
        <v>5406</v>
      </c>
      <c r="C2288" s="89"/>
      <c r="D2288" s="89"/>
      <c r="F2288" s="88"/>
      <c r="G2288" s="13" t="s">
        <v>3129</v>
      </c>
      <c r="H2288" s="88"/>
      <c r="J2288" s="13" t="n">
        <v>40</v>
      </c>
      <c r="K2288" s="13" t="s">
        <v>197</v>
      </c>
    </row>
    <row r="2289" customFormat="false" ht="13.5" hidden="false" customHeight="false" outlineLevel="0" collapsed="false">
      <c r="A2289" s="89"/>
      <c r="B2289" s="13" t="s">
        <v>5407</v>
      </c>
      <c r="C2289" s="89"/>
      <c r="D2289" s="89"/>
      <c r="F2289" s="88"/>
      <c r="G2289" s="13" t="s">
        <v>3129</v>
      </c>
      <c r="H2289" s="88"/>
      <c r="J2289" s="13" t="n">
        <v>40</v>
      </c>
      <c r="K2289" s="13" t="s">
        <v>332</v>
      </c>
    </row>
    <row r="2290" customFormat="false" ht="13.5" hidden="false" customHeight="false" outlineLevel="0" collapsed="false">
      <c r="A2290" s="89"/>
      <c r="B2290" s="13" t="s">
        <v>5408</v>
      </c>
      <c r="C2290" s="89"/>
      <c r="D2290" s="89"/>
      <c r="F2290" s="88"/>
      <c r="G2290" s="13" t="s">
        <v>3129</v>
      </c>
      <c r="H2290" s="88"/>
      <c r="J2290" s="13" t="n">
        <v>40</v>
      </c>
      <c r="K2290" s="13" t="s">
        <v>3133</v>
      </c>
    </row>
    <row r="2291" customFormat="false" ht="13.5" hidden="false" customHeight="false" outlineLevel="0" collapsed="false">
      <c r="A2291" s="89"/>
      <c r="B2291" s="13" t="s">
        <v>5409</v>
      </c>
      <c r="C2291" s="89"/>
      <c r="D2291" s="89"/>
      <c r="F2291" s="88"/>
      <c r="G2291" s="13" t="s">
        <v>3129</v>
      </c>
      <c r="H2291" s="88"/>
      <c r="J2291" s="13" t="n">
        <v>40</v>
      </c>
      <c r="K2291" s="13" t="s">
        <v>332</v>
      </c>
    </row>
    <row r="2292" customFormat="false" ht="13.5" hidden="false" customHeight="false" outlineLevel="0" collapsed="false">
      <c r="A2292" s="89"/>
      <c r="B2292" s="13" t="s">
        <v>5410</v>
      </c>
      <c r="C2292" s="89"/>
      <c r="D2292" s="89"/>
      <c r="F2292" s="88"/>
      <c r="G2292" s="13" t="s">
        <v>3129</v>
      </c>
      <c r="H2292" s="88"/>
      <c r="J2292" s="13" t="n">
        <v>40</v>
      </c>
      <c r="K2292" s="13" t="s">
        <v>3133</v>
      </c>
    </row>
    <row r="2293" customFormat="false" ht="13.5" hidden="false" customHeight="false" outlineLevel="0" collapsed="false">
      <c r="A2293" s="89"/>
      <c r="B2293" s="13" t="s">
        <v>5411</v>
      </c>
      <c r="C2293" s="89"/>
      <c r="D2293" s="89"/>
      <c r="F2293" s="88"/>
      <c r="G2293" s="13" t="s">
        <v>3129</v>
      </c>
      <c r="H2293" s="88"/>
      <c r="J2293" s="13" t="n">
        <v>40</v>
      </c>
      <c r="K2293" s="13" t="s">
        <v>3133</v>
      </c>
    </row>
    <row r="2294" customFormat="false" ht="13.5" hidden="false" customHeight="false" outlineLevel="0" collapsed="false">
      <c r="A2294" s="89"/>
      <c r="B2294" s="13" t="s">
        <v>5412</v>
      </c>
      <c r="C2294" s="89"/>
      <c r="D2294" s="89"/>
      <c r="F2294" s="88"/>
      <c r="G2294" s="13" t="s">
        <v>3129</v>
      </c>
      <c r="H2294" s="88"/>
      <c r="J2294" s="13" t="n">
        <v>40</v>
      </c>
      <c r="K2294" s="13" t="s">
        <v>332</v>
      </c>
    </row>
    <row r="2295" customFormat="false" ht="13.5" hidden="false" customHeight="false" outlineLevel="0" collapsed="false">
      <c r="A2295" s="89"/>
      <c r="B2295" s="13" t="s">
        <v>5413</v>
      </c>
      <c r="C2295" s="89"/>
      <c r="D2295" s="89"/>
      <c r="F2295" s="88"/>
      <c r="G2295" s="13" t="s">
        <v>3129</v>
      </c>
      <c r="H2295" s="88"/>
      <c r="J2295" s="13" t="n">
        <v>40</v>
      </c>
      <c r="K2295" s="13" t="s">
        <v>3133</v>
      </c>
    </row>
    <row r="2296" customFormat="false" ht="13.5" hidden="false" customHeight="false" outlineLevel="0" collapsed="false">
      <c r="A2296" s="89"/>
      <c r="B2296" s="13" t="s">
        <v>5414</v>
      </c>
      <c r="C2296" s="89"/>
      <c r="D2296" s="89"/>
      <c r="F2296" s="88"/>
      <c r="G2296" s="13" t="s">
        <v>3129</v>
      </c>
      <c r="H2296" s="88"/>
      <c r="J2296" s="13" t="n">
        <v>40</v>
      </c>
      <c r="K2296" s="13" t="s">
        <v>3145</v>
      </c>
    </row>
    <row r="2297" customFormat="false" ht="13.5" hidden="false" customHeight="false" outlineLevel="0" collapsed="false">
      <c r="A2297" s="89"/>
      <c r="B2297" s="13" t="s">
        <v>5415</v>
      </c>
      <c r="C2297" s="89"/>
      <c r="D2297" s="89"/>
      <c r="F2297" s="88"/>
      <c r="G2297" s="13" t="s">
        <v>3129</v>
      </c>
      <c r="H2297" s="88"/>
      <c r="J2297" s="13" t="n">
        <v>40</v>
      </c>
      <c r="K2297" s="13" t="s">
        <v>332</v>
      </c>
    </row>
    <row r="2298" customFormat="false" ht="13.5" hidden="false" customHeight="false" outlineLevel="0" collapsed="false">
      <c r="A2298" s="89"/>
      <c r="B2298" s="13" t="s">
        <v>5416</v>
      </c>
      <c r="C2298" s="89"/>
      <c r="D2298" s="89"/>
      <c r="F2298" s="88"/>
      <c r="G2298" s="13" t="s">
        <v>3129</v>
      </c>
      <c r="H2298" s="88"/>
      <c r="J2298" s="13" t="n">
        <v>40</v>
      </c>
      <c r="K2298" s="13" t="s">
        <v>3133</v>
      </c>
    </row>
    <row r="2299" customFormat="false" ht="13.5" hidden="false" customHeight="false" outlineLevel="0" collapsed="false">
      <c r="A2299" s="89"/>
      <c r="B2299" s="13" t="s">
        <v>5417</v>
      </c>
      <c r="C2299" s="89"/>
      <c r="D2299" s="89"/>
      <c r="F2299" s="88"/>
      <c r="G2299" s="13" t="s">
        <v>3129</v>
      </c>
      <c r="H2299" s="88"/>
      <c r="J2299" s="13" t="n">
        <v>40</v>
      </c>
      <c r="K2299" s="13" t="s">
        <v>3145</v>
      </c>
    </row>
    <row r="2300" customFormat="false" ht="13.5" hidden="false" customHeight="false" outlineLevel="0" collapsed="false">
      <c r="A2300" s="89"/>
      <c r="B2300" s="13" t="s">
        <v>5418</v>
      </c>
      <c r="C2300" s="89"/>
      <c r="D2300" s="89"/>
      <c r="F2300" s="88"/>
      <c r="G2300" s="13" t="s">
        <v>3129</v>
      </c>
      <c r="H2300" s="88"/>
      <c r="J2300" s="13" t="n">
        <v>40</v>
      </c>
      <c r="K2300" s="13" t="s">
        <v>332</v>
      </c>
    </row>
    <row r="2301" customFormat="false" ht="13.5" hidden="false" customHeight="false" outlineLevel="0" collapsed="false">
      <c r="A2301" s="89"/>
      <c r="B2301" s="13" t="s">
        <v>5419</v>
      </c>
      <c r="C2301" s="89"/>
      <c r="D2301" s="89"/>
      <c r="F2301" s="88"/>
      <c r="G2301" s="13" t="s">
        <v>3129</v>
      </c>
      <c r="H2301" s="88"/>
      <c r="J2301" s="13" t="n">
        <v>40</v>
      </c>
      <c r="K2301" s="13" t="s">
        <v>332</v>
      </c>
    </row>
    <row r="2302" customFormat="false" ht="13.5" hidden="false" customHeight="false" outlineLevel="0" collapsed="false">
      <c r="A2302" s="89"/>
      <c r="B2302" s="13" t="s">
        <v>5420</v>
      </c>
      <c r="C2302" s="89"/>
      <c r="D2302" s="89"/>
      <c r="F2302" s="88"/>
      <c r="G2302" s="13" t="s">
        <v>3129</v>
      </c>
      <c r="H2302" s="88"/>
      <c r="J2302" s="13" t="n">
        <v>40</v>
      </c>
      <c r="K2302" s="13" t="s">
        <v>3133</v>
      </c>
    </row>
    <row r="2303" customFormat="false" ht="13.5" hidden="false" customHeight="false" outlineLevel="0" collapsed="false">
      <c r="A2303" s="89"/>
      <c r="B2303" s="13" t="s">
        <v>5421</v>
      </c>
      <c r="C2303" s="89"/>
      <c r="D2303" s="89"/>
      <c r="F2303" s="88"/>
      <c r="G2303" s="13" t="s">
        <v>3280</v>
      </c>
      <c r="H2303" s="88"/>
      <c r="J2303" s="13" t="n">
        <v>40</v>
      </c>
      <c r="K2303" s="13" t="s">
        <v>3133</v>
      </c>
    </row>
    <row r="2304" customFormat="false" ht="13.5" hidden="false" customHeight="false" outlineLevel="0" collapsed="false">
      <c r="A2304" s="89"/>
      <c r="B2304" s="13" t="s">
        <v>5422</v>
      </c>
      <c r="C2304" s="89"/>
      <c r="D2304" s="89"/>
      <c r="F2304" s="88"/>
      <c r="G2304" s="13" t="s">
        <v>3129</v>
      </c>
      <c r="H2304" s="88"/>
      <c r="J2304" s="13" t="n">
        <v>40</v>
      </c>
      <c r="K2304" s="13" t="s">
        <v>197</v>
      </c>
    </row>
    <row r="2305" customFormat="false" ht="13.5" hidden="false" customHeight="false" outlineLevel="0" collapsed="false">
      <c r="A2305" s="89"/>
      <c r="B2305" s="13" t="s">
        <v>5423</v>
      </c>
      <c r="C2305" s="89"/>
      <c r="D2305" s="89"/>
      <c r="F2305" s="88"/>
      <c r="G2305" s="13" t="s">
        <v>3129</v>
      </c>
      <c r="H2305" s="88"/>
      <c r="J2305" s="13" t="n">
        <v>40</v>
      </c>
      <c r="K2305" s="13" t="s">
        <v>332</v>
      </c>
    </row>
    <row r="2306" customFormat="false" ht="13.5" hidden="false" customHeight="false" outlineLevel="0" collapsed="false">
      <c r="A2306" s="89"/>
      <c r="B2306" s="13" t="s">
        <v>5424</v>
      </c>
      <c r="C2306" s="89"/>
      <c r="D2306" s="89"/>
      <c r="F2306" s="88"/>
      <c r="G2306" s="13" t="s">
        <v>3129</v>
      </c>
      <c r="H2306" s="88"/>
      <c r="J2306" s="13" t="n">
        <v>40</v>
      </c>
      <c r="K2306" s="13" t="s">
        <v>197</v>
      </c>
    </row>
    <row r="2307" customFormat="false" ht="13.5" hidden="false" customHeight="false" outlineLevel="0" collapsed="false">
      <c r="A2307" s="89"/>
      <c r="B2307" s="13" t="s">
        <v>5425</v>
      </c>
      <c r="C2307" s="89"/>
      <c r="D2307" s="89"/>
      <c r="F2307" s="88"/>
      <c r="G2307" s="13" t="s">
        <v>3129</v>
      </c>
      <c r="H2307" s="88"/>
      <c r="J2307" s="13" t="n">
        <v>40</v>
      </c>
      <c r="K2307" s="13" t="s">
        <v>197</v>
      </c>
    </row>
    <row r="2308" customFormat="false" ht="13.5" hidden="false" customHeight="false" outlineLevel="0" collapsed="false">
      <c r="A2308" s="89"/>
      <c r="B2308" s="13" t="s">
        <v>5426</v>
      </c>
      <c r="C2308" s="89"/>
      <c r="D2308" s="89"/>
      <c r="F2308" s="88"/>
      <c r="G2308" s="13" t="s">
        <v>3129</v>
      </c>
      <c r="H2308" s="88"/>
      <c r="J2308" s="13" t="n">
        <v>40</v>
      </c>
      <c r="K2308" s="13" t="s">
        <v>197</v>
      </c>
    </row>
    <row r="2309" customFormat="false" ht="13.5" hidden="false" customHeight="false" outlineLevel="0" collapsed="false">
      <c r="A2309" s="89"/>
      <c r="B2309" s="13" t="s">
        <v>5427</v>
      </c>
      <c r="C2309" s="89"/>
      <c r="D2309" s="89"/>
      <c r="F2309" s="88"/>
      <c r="G2309" s="13" t="s">
        <v>3129</v>
      </c>
      <c r="H2309" s="88"/>
      <c r="J2309" s="13" t="n">
        <v>40</v>
      </c>
      <c r="K2309" s="13" t="s">
        <v>195</v>
      </c>
    </row>
    <row r="2310" customFormat="false" ht="13.5" hidden="false" customHeight="false" outlineLevel="0" collapsed="false">
      <c r="A2310" s="89"/>
      <c r="B2310" s="13" t="s">
        <v>5428</v>
      </c>
      <c r="C2310" s="89"/>
      <c r="D2310" s="89"/>
      <c r="F2310" s="88"/>
      <c r="G2310" s="13" t="s">
        <v>3129</v>
      </c>
      <c r="H2310" s="88"/>
      <c r="J2310" s="13" t="n">
        <v>40</v>
      </c>
      <c r="K2310" s="13" t="s">
        <v>3133</v>
      </c>
    </row>
    <row r="2311" customFormat="false" ht="13.5" hidden="false" customHeight="false" outlineLevel="0" collapsed="false">
      <c r="A2311" s="89"/>
      <c r="B2311" s="13" t="s">
        <v>5429</v>
      </c>
      <c r="C2311" s="89"/>
      <c r="D2311" s="89"/>
      <c r="F2311" s="88"/>
      <c r="G2311" s="13" t="s">
        <v>3129</v>
      </c>
      <c r="H2311" s="88"/>
      <c r="J2311" s="13" t="n">
        <v>40</v>
      </c>
      <c r="K2311" s="13" t="s">
        <v>3145</v>
      </c>
    </row>
    <row r="2312" customFormat="false" ht="13.5" hidden="false" customHeight="false" outlineLevel="0" collapsed="false">
      <c r="A2312" s="89"/>
      <c r="B2312" s="13" t="s">
        <v>5430</v>
      </c>
      <c r="C2312" s="89"/>
      <c r="D2312" s="89"/>
      <c r="F2312" s="88"/>
      <c r="G2312" s="13" t="s">
        <v>3129</v>
      </c>
      <c r="H2312" s="88"/>
      <c r="J2312" s="13" t="n">
        <v>40</v>
      </c>
      <c r="K2312" s="13" t="s">
        <v>197</v>
      </c>
    </row>
    <row r="2313" customFormat="false" ht="13.5" hidden="false" customHeight="false" outlineLevel="0" collapsed="false">
      <c r="A2313" s="89"/>
      <c r="B2313" s="13" t="s">
        <v>5431</v>
      </c>
      <c r="C2313" s="89"/>
      <c r="D2313" s="89"/>
      <c r="F2313" s="88"/>
      <c r="G2313" s="13" t="s">
        <v>3129</v>
      </c>
      <c r="H2313" s="88"/>
      <c r="J2313" s="13" t="n">
        <v>40</v>
      </c>
      <c r="K2313" s="13" t="s">
        <v>197</v>
      </c>
    </row>
    <row r="2314" customFormat="false" ht="13.5" hidden="false" customHeight="false" outlineLevel="0" collapsed="false">
      <c r="A2314" s="89"/>
      <c r="B2314" s="13" t="s">
        <v>5432</v>
      </c>
      <c r="C2314" s="89"/>
      <c r="D2314" s="89"/>
      <c r="F2314" s="88"/>
      <c r="G2314" s="13" t="s">
        <v>3129</v>
      </c>
      <c r="H2314" s="88"/>
      <c r="J2314" s="13" t="n">
        <v>40</v>
      </c>
      <c r="K2314" s="13" t="s">
        <v>332</v>
      </c>
    </row>
    <row r="2315" customFormat="false" ht="13.5" hidden="false" customHeight="false" outlineLevel="0" collapsed="false">
      <c r="A2315" s="89"/>
      <c r="B2315" s="13" t="s">
        <v>5433</v>
      </c>
      <c r="C2315" s="89"/>
      <c r="D2315" s="89"/>
      <c r="F2315" s="88"/>
      <c r="G2315" s="13" t="s">
        <v>3129</v>
      </c>
      <c r="H2315" s="88"/>
      <c r="J2315" s="13" t="n">
        <v>40</v>
      </c>
      <c r="K2315" s="13" t="s">
        <v>3133</v>
      </c>
    </row>
    <row r="2316" customFormat="false" ht="13.5" hidden="false" customHeight="false" outlineLevel="0" collapsed="false">
      <c r="A2316" s="89"/>
      <c r="B2316" s="13" t="s">
        <v>5434</v>
      </c>
      <c r="C2316" s="89"/>
      <c r="D2316" s="89"/>
      <c r="F2316" s="88"/>
      <c r="G2316" s="13" t="s">
        <v>3129</v>
      </c>
      <c r="H2316" s="88"/>
      <c r="J2316" s="13" t="n">
        <v>40</v>
      </c>
      <c r="K2316" s="13" t="s">
        <v>197</v>
      </c>
    </row>
    <row r="2317" customFormat="false" ht="13.5" hidden="false" customHeight="false" outlineLevel="0" collapsed="false">
      <c r="A2317" s="89"/>
      <c r="B2317" s="13" t="s">
        <v>5435</v>
      </c>
      <c r="C2317" s="89"/>
      <c r="D2317" s="89"/>
      <c r="F2317" s="88"/>
      <c r="G2317" s="13" t="s">
        <v>3129</v>
      </c>
      <c r="H2317" s="88"/>
      <c r="J2317" s="13" t="n">
        <v>40</v>
      </c>
      <c r="K2317" s="13" t="s">
        <v>197</v>
      </c>
    </row>
    <row r="2318" customFormat="false" ht="13.5" hidden="false" customHeight="false" outlineLevel="0" collapsed="false">
      <c r="A2318" s="89"/>
      <c r="B2318" s="13" t="s">
        <v>5436</v>
      </c>
      <c r="C2318" s="89"/>
      <c r="D2318" s="89"/>
      <c r="F2318" s="88"/>
      <c r="G2318" s="13" t="s">
        <v>3129</v>
      </c>
      <c r="H2318" s="88"/>
      <c r="J2318" s="13" t="n">
        <v>40</v>
      </c>
      <c r="K2318" s="13" t="s">
        <v>3133</v>
      </c>
    </row>
    <row r="2319" customFormat="false" ht="13.5" hidden="false" customHeight="false" outlineLevel="0" collapsed="false">
      <c r="A2319" s="89"/>
      <c r="B2319" s="13" t="s">
        <v>5437</v>
      </c>
      <c r="C2319" s="89"/>
      <c r="D2319" s="89"/>
      <c r="F2319" s="88"/>
      <c r="G2319" s="13" t="s">
        <v>3129</v>
      </c>
      <c r="H2319" s="88"/>
      <c r="J2319" s="13" t="n">
        <v>40</v>
      </c>
      <c r="K2319" s="13" t="s">
        <v>197</v>
      </c>
    </row>
    <row r="2320" customFormat="false" ht="13.5" hidden="false" customHeight="false" outlineLevel="0" collapsed="false">
      <c r="A2320" s="89"/>
      <c r="B2320" s="13" t="s">
        <v>5438</v>
      </c>
      <c r="C2320" s="89"/>
      <c r="D2320" s="89"/>
      <c r="F2320" s="88"/>
      <c r="G2320" s="13" t="s">
        <v>3129</v>
      </c>
      <c r="H2320" s="88"/>
      <c r="J2320" s="13" t="n">
        <v>40</v>
      </c>
      <c r="K2320" s="13" t="s">
        <v>197</v>
      </c>
    </row>
    <row r="2321" customFormat="false" ht="13.5" hidden="false" customHeight="false" outlineLevel="0" collapsed="false">
      <c r="A2321" s="89"/>
      <c r="B2321" s="13" t="s">
        <v>5439</v>
      </c>
      <c r="C2321" s="89"/>
      <c r="D2321" s="89"/>
      <c r="F2321" s="88"/>
      <c r="G2321" s="13" t="s">
        <v>3129</v>
      </c>
      <c r="H2321" s="88"/>
      <c r="J2321" s="13" t="n">
        <v>40</v>
      </c>
      <c r="K2321" s="13" t="s">
        <v>332</v>
      </c>
    </row>
    <row r="2322" customFormat="false" ht="13.5" hidden="false" customHeight="false" outlineLevel="0" collapsed="false">
      <c r="A2322" s="89"/>
      <c r="B2322" s="13" t="s">
        <v>5440</v>
      </c>
      <c r="C2322" s="89"/>
      <c r="D2322" s="89"/>
      <c r="F2322" s="88"/>
      <c r="G2322" s="13" t="s">
        <v>3129</v>
      </c>
      <c r="H2322" s="88"/>
      <c r="J2322" s="13" t="n">
        <v>40</v>
      </c>
      <c r="K2322" s="13" t="s">
        <v>197</v>
      </c>
    </row>
    <row r="2323" customFormat="false" ht="13.5" hidden="false" customHeight="false" outlineLevel="0" collapsed="false">
      <c r="A2323" s="89"/>
      <c r="B2323" s="13" t="s">
        <v>5441</v>
      </c>
      <c r="C2323" s="89"/>
      <c r="D2323" s="89"/>
      <c r="F2323" s="88"/>
      <c r="G2323" s="13" t="s">
        <v>3129</v>
      </c>
      <c r="H2323" s="88"/>
      <c r="J2323" s="13" t="n">
        <v>40</v>
      </c>
      <c r="K2323" s="13" t="s">
        <v>195</v>
      </c>
    </row>
    <row r="2324" customFormat="false" ht="13.5" hidden="false" customHeight="false" outlineLevel="0" collapsed="false">
      <c r="A2324" s="89"/>
      <c r="B2324" s="13" t="s">
        <v>5442</v>
      </c>
      <c r="C2324" s="89"/>
      <c r="D2324" s="89"/>
      <c r="F2324" s="88"/>
      <c r="G2324" s="13" t="s">
        <v>3129</v>
      </c>
      <c r="H2324" s="88"/>
      <c r="J2324" s="13" t="n">
        <v>40</v>
      </c>
      <c r="K2324" s="13" t="s">
        <v>195</v>
      </c>
    </row>
    <row r="2325" customFormat="false" ht="13.5" hidden="false" customHeight="false" outlineLevel="0" collapsed="false">
      <c r="A2325" s="89"/>
      <c r="B2325" s="13" t="s">
        <v>5443</v>
      </c>
      <c r="C2325" s="89"/>
      <c r="D2325" s="89"/>
      <c r="F2325" s="88"/>
      <c r="G2325" s="13" t="s">
        <v>3129</v>
      </c>
      <c r="H2325" s="88"/>
      <c r="J2325" s="13" t="n">
        <v>40</v>
      </c>
      <c r="K2325" s="13" t="s">
        <v>197</v>
      </c>
    </row>
    <row r="2326" customFormat="false" ht="13.5" hidden="false" customHeight="false" outlineLevel="0" collapsed="false">
      <c r="A2326" s="89"/>
      <c r="B2326" s="13" t="s">
        <v>5444</v>
      </c>
      <c r="C2326" s="89"/>
      <c r="D2326" s="89"/>
      <c r="F2326" s="88"/>
      <c r="G2326" s="13" t="s">
        <v>3129</v>
      </c>
      <c r="H2326" s="88"/>
      <c r="J2326" s="13" t="n">
        <v>40</v>
      </c>
      <c r="K2326" s="13" t="s">
        <v>195</v>
      </c>
    </row>
    <row r="2327" customFormat="false" ht="13.5" hidden="false" customHeight="false" outlineLevel="0" collapsed="false">
      <c r="A2327" s="89"/>
      <c r="B2327" s="13" t="s">
        <v>5445</v>
      </c>
      <c r="C2327" s="89"/>
      <c r="D2327" s="89"/>
      <c r="F2327" s="88"/>
      <c r="G2327" s="13" t="s">
        <v>3129</v>
      </c>
      <c r="H2327" s="88"/>
      <c r="J2327" s="13" t="n">
        <v>40</v>
      </c>
      <c r="K2327" s="13" t="s">
        <v>197</v>
      </c>
    </row>
    <row r="2328" customFormat="false" ht="13.5" hidden="false" customHeight="false" outlineLevel="0" collapsed="false">
      <c r="A2328" s="89"/>
      <c r="B2328" s="13" t="s">
        <v>5446</v>
      </c>
      <c r="C2328" s="89"/>
      <c r="D2328" s="89"/>
      <c r="F2328" s="88"/>
      <c r="G2328" s="13" t="s">
        <v>3129</v>
      </c>
      <c r="H2328" s="88"/>
      <c r="J2328" s="13" t="n">
        <v>40</v>
      </c>
      <c r="K2328" s="13" t="s">
        <v>197</v>
      </c>
    </row>
    <row r="2329" customFormat="false" ht="13.5" hidden="false" customHeight="false" outlineLevel="0" collapsed="false">
      <c r="A2329" s="89"/>
      <c r="B2329" s="13" t="s">
        <v>5447</v>
      </c>
      <c r="C2329" s="89"/>
      <c r="D2329" s="89"/>
      <c r="F2329" s="88"/>
      <c r="G2329" s="13" t="s">
        <v>3129</v>
      </c>
      <c r="H2329" s="88"/>
      <c r="J2329" s="13" t="n">
        <v>40</v>
      </c>
      <c r="K2329" s="13" t="s">
        <v>332</v>
      </c>
    </row>
    <row r="2330" customFormat="false" ht="13.5" hidden="false" customHeight="false" outlineLevel="0" collapsed="false">
      <c r="A2330" s="89"/>
      <c r="B2330" s="13" t="s">
        <v>5448</v>
      </c>
      <c r="C2330" s="89"/>
      <c r="D2330" s="89"/>
      <c r="F2330" s="88"/>
      <c r="G2330" s="13" t="s">
        <v>3129</v>
      </c>
      <c r="H2330" s="88"/>
      <c r="J2330" s="13" t="n">
        <v>40</v>
      </c>
      <c r="K2330" s="13" t="s">
        <v>195</v>
      </c>
    </row>
    <row r="2331" customFormat="false" ht="13.5" hidden="false" customHeight="false" outlineLevel="0" collapsed="false">
      <c r="A2331" s="89"/>
      <c r="B2331" s="13" t="s">
        <v>5449</v>
      </c>
      <c r="C2331" s="89"/>
      <c r="D2331" s="89"/>
      <c r="F2331" s="88"/>
      <c r="G2331" s="13" t="s">
        <v>3129</v>
      </c>
      <c r="H2331" s="88"/>
      <c r="J2331" s="13" t="n">
        <v>40</v>
      </c>
      <c r="K2331" s="13" t="s">
        <v>332</v>
      </c>
    </row>
    <row r="2332" customFormat="false" ht="13.5" hidden="false" customHeight="false" outlineLevel="0" collapsed="false">
      <c r="A2332" s="89"/>
      <c r="B2332" s="13" t="s">
        <v>5450</v>
      </c>
      <c r="C2332" s="89"/>
      <c r="D2332" s="89"/>
      <c r="F2332" s="88"/>
      <c r="G2332" s="13" t="s">
        <v>3129</v>
      </c>
      <c r="H2332" s="88"/>
      <c r="J2332" s="13" t="n">
        <v>40</v>
      </c>
      <c r="K2332" s="13" t="s">
        <v>190</v>
      </c>
    </row>
    <row r="2333" customFormat="false" ht="13.5" hidden="false" customHeight="false" outlineLevel="0" collapsed="false">
      <c r="A2333" s="89"/>
      <c r="B2333" s="13" t="s">
        <v>5451</v>
      </c>
      <c r="C2333" s="89"/>
      <c r="D2333" s="89"/>
      <c r="F2333" s="88"/>
      <c r="G2333" s="13" t="s">
        <v>3129</v>
      </c>
      <c r="H2333" s="88"/>
      <c r="J2333" s="13" t="n">
        <v>40</v>
      </c>
      <c r="K2333" s="13" t="s">
        <v>332</v>
      </c>
    </row>
    <row r="2334" customFormat="false" ht="13.5" hidden="false" customHeight="false" outlineLevel="0" collapsed="false">
      <c r="A2334" s="89"/>
      <c r="B2334" s="13" t="s">
        <v>5452</v>
      </c>
      <c r="C2334" s="89"/>
      <c r="D2334" s="89"/>
      <c r="F2334" s="88"/>
      <c r="G2334" s="13" t="s">
        <v>3129</v>
      </c>
      <c r="H2334" s="88"/>
      <c r="J2334" s="13" t="n">
        <v>40</v>
      </c>
      <c r="K2334" s="13" t="s">
        <v>195</v>
      </c>
    </row>
    <row r="2335" customFormat="false" ht="13.5" hidden="false" customHeight="false" outlineLevel="0" collapsed="false">
      <c r="A2335" s="89"/>
      <c r="B2335" s="13" t="s">
        <v>5453</v>
      </c>
      <c r="C2335" s="89"/>
      <c r="D2335" s="89"/>
      <c r="F2335" s="88"/>
      <c r="G2335" s="13" t="s">
        <v>3129</v>
      </c>
      <c r="H2335" s="88"/>
      <c r="J2335" s="13" t="n">
        <v>40</v>
      </c>
      <c r="K2335" s="13" t="s">
        <v>195</v>
      </c>
    </row>
    <row r="2336" customFormat="false" ht="13.5" hidden="false" customHeight="false" outlineLevel="0" collapsed="false">
      <c r="A2336" s="89"/>
      <c r="B2336" s="13" t="s">
        <v>5454</v>
      </c>
      <c r="C2336" s="89"/>
      <c r="D2336" s="89"/>
      <c r="F2336" s="88"/>
      <c r="G2336" s="13" t="s">
        <v>3129</v>
      </c>
      <c r="H2336" s="88"/>
      <c r="J2336" s="13" t="n">
        <v>40</v>
      </c>
      <c r="K2336" s="13" t="s">
        <v>332</v>
      </c>
    </row>
    <row r="2337" customFormat="false" ht="13.5" hidden="false" customHeight="false" outlineLevel="0" collapsed="false">
      <c r="A2337" s="89"/>
      <c r="B2337" s="13" t="s">
        <v>5455</v>
      </c>
      <c r="C2337" s="89"/>
      <c r="D2337" s="89"/>
      <c r="F2337" s="88"/>
      <c r="G2337" s="13" t="s">
        <v>3129</v>
      </c>
      <c r="H2337" s="88"/>
      <c r="J2337" s="13" t="n">
        <v>24</v>
      </c>
      <c r="K2337" s="13" t="s">
        <v>3133</v>
      </c>
    </row>
    <row r="2338" customFormat="false" ht="13.5" hidden="false" customHeight="false" outlineLevel="0" collapsed="false">
      <c r="A2338" s="89"/>
      <c r="B2338" s="13" t="s">
        <v>5456</v>
      </c>
      <c r="C2338" s="89"/>
      <c r="D2338" s="89"/>
      <c r="F2338" s="88"/>
      <c r="G2338" s="13" t="s">
        <v>3129</v>
      </c>
      <c r="H2338" s="88"/>
      <c r="J2338" s="13" t="n">
        <v>40</v>
      </c>
      <c r="K2338" s="13" t="s">
        <v>197</v>
      </c>
    </row>
    <row r="2339" customFormat="false" ht="13.5" hidden="false" customHeight="false" outlineLevel="0" collapsed="false">
      <c r="A2339" s="89"/>
      <c r="B2339" s="13" t="s">
        <v>5457</v>
      </c>
      <c r="C2339" s="89"/>
      <c r="D2339" s="89"/>
      <c r="F2339" s="88"/>
      <c r="G2339" s="13" t="s">
        <v>3129</v>
      </c>
      <c r="H2339" s="88"/>
      <c r="J2339" s="13" t="n">
        <v>40</v>
      </c>
      <c r="K2339" s="13" t="s">
        <v>332</v>
      </c>
    </row>
    <row r="2340" customFormat="false" ht="13.5" hidden="false" customHeight="false" outlineLevel="0" collapsed="false">
      <c r="A2340" s="89"/>
      <c r="B2340" s="13" t="s">
        <v>5458</v>
      </c>
      <c r="C2340" s="89"/>
      <c r="D2340" s="89"/>
      <c r="F2340" s="88"/>
      <c r="G2340" s="13" t="s">
        <v>3129</v>
      </c>
      <c r="H2340" s="88"/>
      <c r="J2340" s="13" t="n">
        <v>40</v>
      </c>
      <c r="K2340" s="13" t="s">
        <v>3145</v>
      </c>
    </row>
    <row r="2341" customFormat="false" ht="13.5" hidden="false" customHeight="false" outlineLevel="0" collapsed="false">
      <c r="A2341" s="89"/>
      <c r="B2341" s="13" t="s">
        <v>5459</v>
      </c>
      <c r="C2341" s="89"/>
      <c r="D2341" s="89"/>
      <c r="F2341" s="88"/>
      <c r="G2341" s="13" t="s">
        <v>3129</v>
      </c>
      <c r="H2341" s="88"/>
      <c r="J2341" s="13" t="n">
        <v>40</v>
      </c>
      <c r="K2341" s="13" t="s">
        <v>197</v>
      </c>
    </row>
    <row r="2342" customFormat="false" ht="13.5" hidden="false" customHeight="false" outlineLevel="0" collapsed="false">
      <c r="A2342" s="89"/>
      <c r="B2342" s="13" t="s">
        <v>5460</v>
      </c>
      <c r="C2342" s="89"/>
      <c r="D2342" s="89"/>
      <c r="F2342" s="88"/>
      <c r="G2342" s="13" t="s">
        <v>3129</v>
      </c>
      <c r="H2342" s="88"/>
      <c r="J2342" s="13" t="n">
        <v>40</v>
      </c>
      <c r="K2342" s="13" t="s">
        <v>3133</v>
      </c>
    </row>
    <row r="2343" customFormat="false" ht="13.5" hidden="false" customHeight="false" outlineLevel="0" collapsed="false">
      <c r="A2343" s="89"/>
      <c r="B2343" s="13" t="s">
        <v>5461</v>
      </c>
      <c r="C2343" s="89"/>
      <c r="D2343" s="89"/>
      <c r="F2343" s="88"/>
      <c r="G2343" s="13" t="s">
        <v>3129</v>
      </c>
      <c r="H2343" s="88"/>
      <c r="J2343" s="13" t="n">
        <v>40</v>
      </c>
      <c r="K2343" s="13" t="s">
        <v>197</v>
      </c>
    </row>
    <row r="2344" customFormat="false" ht="13.5" hidden="false" customHeight="false" outlineLevel="0" collapsed="false">
      <c r="A2344" s="89"/>
      <c r="B2344" s="13" t="s">
        <v>5462</v>
      </c>
      <c r="C2344" s="89"/>
      <c r="D2344" s="89"/>
      <c r="F2344" s="88"/>
      <c r="G2344" s="13" t="s">
        <v>3129</v>
      </c>
      <c r="H2344" s="88"/>
      <c r="J2344" s="13" t="n">
        <v>40</v>
      </c>
      <c r="K2344" s="13" t="s">
        <v>197</v>
      </c>
    </row>
    <row r="2345" customFormat="false" ht="13.5" hidden="false" customHeight="false" outlineLevel="0" collapsed="false">
      <c r="A2345" s="89"/>
      <c r="B2345" s="13" t="s">
        <v>5463</v>
      </c>
      <c r="C2345" s="89"/>
      <c r="D2345" s="89"/>
      <c r="F2345" s="88"/>
      <c r="G2345" s="13" t="s">
        <v>3129</v>
      </c>
      <c r="H2345" s="88"/>
      <c r="J2345" s="13" t="n">
        <v>40</v>
      </c>
      <c r="K2345" s="13" t="s">
        <v>3133</v>
      </c>
    </row>
    <row r="2346" customFormat="false" ht="13.5" hidden="false" customHeight="false" outlineLevel="0" collapsed="false">
      <c r="A2346" s="89"/>
      <c r="B2346" s="13" t="s">
        <v>5464</v>
      </c>
      <c r="C2346" s="89"/>
      <c r="D2346" s="89"/>
      <c r="F2346" s="88"/>
      <c r="G2346" s="13" t="s">
        <v>3129</v>
      </c>
      <c r="H2346" s="88"/>
      <c r="J2346" s="13" t="n">
        <v>40</v>
      </c>
      <c r="K2346" s="13" t="s">
        <v>195</v>
      </c>
    </row>
    <row r="2347" customFormat="false" ht="13.5" hidden="false" customHeight="false" outlineLevel="0" collapsed="false">
      <c r="A2347" s="89"/>
      <c r="B2347" s="13" t="s">
        <v>5465</v>
      </c>
      <c r="C2347" s="89"/>
      <c r="D2347" s="89"/>
      <c r="F2347" s="88"/>
      <c r="G2347" s="13" t="s">
        <v>3129</v>
      </c>
      <c r="H2347" s="88"/>
      <c r="J2347" s="13" t="n">
        <v>40</v>
      </c>
      <c r="K2347" s="13" t="s">
        <v>332</v>
      </c>
    </row>
    <row r="2348" customFormat="false" ht="13.5" hidden="false" customHeight="false" outlineLevel="0" collapsed="false">
      <c r="A2348" s="89"/>
      <c r="B2348" s="13" t="s">
        <v>5466</v>
      </c>
      <c r="C2348" s="89"/>
      <c r="D2348" s="89"/>
      <c r="F2348" s="88"/>
      <c r="G2348" s="13" t="s">
        <v>3129</v>
      </c>
      <c r="H2348" s="88"/>
      <c r="J2348" s="13" t="n">
        <v>40</v>
      </c>
      <c r="K2348" s="13" t="s">
        <v>197</v>
      </c>
    </row>
    <row r="2349" customFormat="false" ht="13.5" hidden="false" customHeight="false" outlineLevel="0" collapsed="false">
      <c r="A2349" s="89"/>
      <c r="B2349" s="13" t="s">
        <v>5467</v>
      </c>
      <c r="C2349" s="89"/>
      <c r="D2349" s="89"/>
      <c r="F2349" s="88"/>
      <c r="G2349" s="13" t="s">
        <v>3129</v>
      </c>
      <c r="H2349" s="88"/>
      <c r="J2349" s="13" t="n">
        <v>20</v>
      </c>
      <c r="K2349" s="13" t="s">
        <v>197</v>
      </c>
    </row>
    <row r="2350" customFormat="false" ht="13.5" hidden="false" customHeight="false" outlineLevel="0" collapsed="false">
      <c r="A2350" s="89"/>
      <c r="B2350" s="13" t="s">
        <v>5468</v>
      </c>
      <c r="C2350" s="89"/>
      <c r="D2350" s="89"/>
      <c r="F2350" s="88"/>
      <c r="G2350" s="13" t="s">
        <v>3129</v>
      </c>
      <c r="H2350" s="88"/>
      <c r="J2350" s="13" t="n">
        <v>40</v>
      </c>
      <c r="K2350" s="13" t="s">
        <v>195</v>
      </c>
    </row>
    <row r="2351" customFormat="false" ht="13.5" hidden="false" customHeight="false" outlineLevel="0" collapsed="false">
      <c r="A2351" s="89"/>
      <c r="B2351" s="13" t="s">
        <v>5469</v>
      </c>
      <c r="C2351" s="89"/>
      <c r="D2351" s="89"/>
      <c r="F2351" s="88"/>
      <c r="G2351" s="13" t="s">
        <v>3129</v>
      </c>
      <c r="H2351" s="88"/>
      <c r="J2351" s="13" t="n">
        <v>40</v>
      </c>
      <c r="K2351" s="13" t="s">
        <v>3133</v>
      </c>
    </row>
    <row r="2352" customFormat="false" ht="13.5" hidden="false" customHeight="false" outlineLevel="0" collapsed="false">
      <c r="A2352" s="89"/>
      <c r="B2352" s="13" t="s">
        <v>5470</v>
      </c>
      <c r="C2352" s="89"/>
      <c r="D2352" s="89"/>
      <c r="F2352" s="88"/>
      <c r="G2352" s="13" t="s">
        <v>3129</v>
      </c>
      <c r="H2352" s="88"/>
      <c r="J2352" s="13" t="n">
        <v>40</v>
      </c>
      <c r="K2352" s="13" t="s">
        <v>195</v>
      </c>
    </row>
    <row r="2353" customFormat="false" ht="13.5" hidden="false" customHeight="false" outlineLevel="0" collapsed="false">
      <c r="A2353" s="89"/>
      <c r="B2353" s="13" t="s">
        <v>5471</v>
      </c>
      <c r="C2353" s="89"/>
      <c r="D2353" s="89"/>
      <c r="F2353" s="88"/>
      <c r="G2353" s="13" t="s">
        <v>3129</v>
      </c>
      <c r="H2353" s="88"/>
      <c r="J2353" s="13" t="n">
        <v>40</v>
      </c>
      <c r="K2353" s="13" t="s">
        <v>197</v>
      </c>
    </row>
    <row r="2354" customFormat="false" ht="13.5" hidden="false" customHeight="false" outlineLevel="0" collapsed="false">
      <c r="A2354" s="89"/>
      <c r="B2354" s="13" t="s">
        <v>5472</v>
      </c>
      <c r="C2354" s="89"/>
      <c r="D2354" s="89"/>
      <c r="F2354" s="88"/>
      <c r="G2354" s="13" t="s">
        <v>3129</v>
      </c>
      <c r="H2354" s="88"/>
      <c r="J2354" s="13" t="n">
        <v>40</v>
      </c>
      <c r="K2354" s="13" t="s">
        <v>197</v>
      </c>
    </row>
    <row r="2355" customFormat="false" ht="13.5" hidden="false" customHeight="false" outlineLevel="0" collapsed="false">
      <c r="A2355" s="89"/>
      <c r="B2355" s="13" t="s">
        <v>5473</v>
      </c>
      <c r="C2355" s="89"/>
      <c r="D2355" s="89"/>
      <c r="F2355" s="88"/>
      <c r="G2355" s="13" t="s">
        <v>3129</v>
      </c>
      <c r="H2355" s="88"/>
      <c r="J2355" s="13" t="n">
        <v>40</v>
      </c>
      <c r="K2355" s="13" t="s">
        <v>3133</v>
      </c>
    </row>
    <row r="2356" customFormat="false" ht="13.5" hidden="false" customHeight="false" outlineLevel="0" collapsed="false">
      <c r="A2356" s="89"/>
      <c r="B2356" s="13" t="s">
        <v>5474</v>
      </c>
      <c r="C2356" s="89"/>
      <c r="D2356" s="89"/>
      <c r="F2356" s="88"/>
      <c r="G2356" s="13" t="s">
        <v>3129</v>
      </c>
      <c r="H2356" s="88"/>
      <c r="J2356" s="13" t="n">
        <v>40</v>
      </c>
      <c r="K2356" s="13" t="s">
        <v>332</v>
      </c>
    </row>
    <row r="2357" customFormat="false" ht="13.5" hidden="false" customHeight="false" outlineLevel="0" collapsed="false">
      <c r="A2357" s="89"/>
      <c r="B2357" s="13" t="s">
        <v>5475</v>
      </c>
      <c r="C2357" s="89"/>
      <c r="D2357" s="89"/>
      <c r="F2357" s="88"/>
      <c r="G2357" s="13" t="s">
        <v>3129</v>
      </c>
      <c r="H2357" s="88"/>
      <c r="J2357" s="13" t="n">
        <v>40</v>
      </c>
      <c r="K2357" s="13" t="s">
        <v>197</v>
      </c>
    </row>
    <row r="2358" customFormat="false" ht="13.5" hidden="false" customHeight="false" outlineLevel="0" collapsed="false">
      <c r="A2358" s="89"/>
      <c r="B2358" s="13" t="s">
        <v>5476</v>
      </c>
      <c r="C2358" s="89"/>
      <c r="D2358" s="89"/>
      <c r="F2358" s="88"/>
      <c r="G2358" s="13" t="s">
        <v>3129</v>
      </c>
      <c r="H2358" s="88"/>
      <c r="J2358" s="13" t="n">
        <v>40</v>
      </c>
      <c r="K2358" s="13" t="s">
        <v>190</v>
      </c>
    </row>
    <row r="2359" customFormat="false" ht="13.5" hidden="false" customHeight="false" outlineLevel="0" collapsed="false">
      <c r="A2359" s="89"/>
      <c r="B2359" s="13" t="s">
        <v>5477</v>
      </c>
      <c r="C2359" s="89"/>
      <c r="D2359" s="89"/>
      <c r="F2359" s="88"/>
      <c r="G2359" s="13" t="s">
        <v>3129</v>
      </c>
      <c r="H2359" s="88"/>
      <c r="J2359" s="13" t="n">
        <v>40</v>
      </c>
      <c r="K2359" s="13" t="s">
        <v>195</v>
      </c>
    </row>
    <row r="2360" customFormat="false" ht="13.5" hidden="false" customHeight="false" outlineLevel="0" collapsed="false">
      <c r="A2360" s="89"/>
      <c r="B2360" s="13" t="s">
        <v>5478</v>
      </c>
      <c r="C2360" s="89"/>
      <c r="D2360" s="89"/>
      <c r="F2360" s="88"/>
      <c r="G2360" s="13" t="s">
        <v>3129</v>
      </c>
      <c r="H2360" s="88"/>
      <c r="J2360" s="13" t="n">
        <v>40</v>
      </c>
      <c r="K2360" s="13" t="s">
        <v>195</v>
      </c>
    </row>
    <row r="2361" customFormat="false" ht="13.5" hidden="false" customHeight="false" outlineLevel="0" collapsed="false">
      <c r="A2361" s="89"/>
      <c r="B2361" s="13" t="s">
        <v>5479</v>
      </c>
      <c r="C2361" s="89"/>
      <c r="D2361" s="89"/>
      <c r="F2361" s="88"/>
      <c r="G2361" s="13" t="s">
        <v>3129</v>
      </c>
      <c r="H2361" s="88"/>
      <c r="J2361" s="13" t="n">
        <v>40</v>
      </c>
      <c r="K2361" s="13" t="s">
        <v>195</v>
      </c>
    </row>
    <row r="2362" customFormat="false" ht="13.5" hidden="false" customHeight="false" outlineLevel="0" collapsed="false">
      <c r="A2362" s="89"/>
      <c r="B2362" s="13" t="s">
        <v>5480</v>
      </c>
      <c r="C2362" s="89"/>
      <c r="D2362" s="89"/>
      <c r="F2362" s="88"/>
      <c r="G2362" s="13" t="s">
        <v>3129</v>
      </c>
      <c r="H2362" s="88"/>
      <c r="J2362" s="13" t="n">
        <v>40</v>
      </c>
      <c r="K2362" s="13" t="s">
        <v>197</v>
      </c>
    </row>
    <row r="2363" customFormat="false" ht="13.5" hidden="false" customHeight="false" outlineLevel="0" collapsed="false">
      <c r="A2363" s="89"/>
      <c r="B2363" s="13" t="s">
        <v>5481</v>
      </c>
      <c r="C2363" s="89"/>
      <c r="D2363" s="89"/>
      <c r="F2363" s="88"/>
      <c r="G2363" s="13" t="s">
        <v>3129</v>
      </c>
      <c r="H2363" s="88"/>
      <c r="J2363" s="13" t="n">
        <v>40</v>
      </c>
      <c r="K2363" s="13" t="s">
        <v>197</v>
      </c>
    </row>
    <row r="2364" customFormat="false" ht="13.5" hidden="false" customHeight="false" outlineLevel="0" collapsed="false">
      <c r="A2364" s="89"/>
      <c r="B2364" s="13" t="s">
        <v>5482</v>
      </c>
      <c r="C2364" s="89"/>
      <c r="D2364" s="89"/>
      <c r="F2364" s="88"/>
      <c r="G2364" s="13" t="s">
        <v>3129</v>
      </c>
      <c r="H2364" s="88"/>
      <c r="J2364" s="13" t="n">
        <v>40</v>
      </c>
      <c r="K2364" s="13" t="s">
        <v>197</v>
      </c>
    </row>
    <row r="2365" customFormat="false" ht="13.5" hidden="false" customHeight="false" outlineLevel="0" collapsed="false">
      <c r="A2365" s="89"/>
      <c r="B2365" s="13" t="s">
        <v>5483</v>
      </c>
      <c r="C2365" s="89"/>
      <c r="D2365" s="89"/>
      <c r="F2365" s="88"/>
      <c r="G2365" s="13" t="s">
        <v>3129</v>
      </c>
      <c r="H2365" s="88"/>
      <c r="J2365" s="13" t="n">
        <v>40</v>
      </c>
      <c r="K2365" s="13" t="s">
        <v>195</v>
      </c>
    </row>
    <row r="2366" customFormat="false" ht="13.5" hidden="false" customHeight="false" outlineLevel="0" collapsed="false">
      <c r="A2366" s="89"/>
      <c r="B2366" s="13" t="s">
        <v>5484</v>
      </c>
      <c r="C2366" s="89"/>
      <c r="D2366" s="89"/>
      <c r="F2366" s="88"/>
      <c r="G2366" s="13" t="s">
        <v>3280</v>
      </c>
      <c r="H2366" s="88"/>
      <c r="J2366" s="13" t="s">
        <v>216</v>
      </c>
      <c r="K2366" s="13" t="s">
        <v>332</v>
      </c>
    </row>
    <row r="2367" customFormat="false" ht="13.5" hidden="false" customHeight="false" outlineLevel="0" collapsed="false">
      <c r="A2367" s="89"/>
      <c r="B2367" s="13" t="s">
        <v>5485</v>
      </c>
      <c r="C2367" s="89"/>
      <c r="D2367" s="89"/>
      <c r="F2367" s="88"/>
      <c r="G2367" s="13" t="s">
        <v>3129</v>
      </c>
      <c r="H2367" s="88"/>
      <c r="J2367" s="13" t="n">
        <v>40</v>
      </c>
      <c r="K2367" s="13" t="s">
        <v>197</v>
      </c>
    </row>
    <row r="2368" customFormat="false" ht="13.5" hidden="false" customHeight="false" outlineLevel="0" collapsed="false">
      <c r="A2368" s="89"/>
      <c r="B2368" s="13" t="s">
        <v>5486</v>
      </c>
      <c r="C2368" s="89"/>
      <c r="D2368" s="89"/>
      <c r="F2368" s="88"/>
      <c r="G2368" s="13" t="s">
        <v>3129</v>
      </c>
      <c r="H2368" s="88"/>
      <c r="J2368" s="13" t="n">
        <v>40</v>
      </c>
      <c r="K2368" s="13" t="s">
        <v>197</v>
      </c>
    </row>
    <row r="2369" customFormat="false" ht="13.5" hidden="false" customHeight="false" outlineLevel="0" collapsed="false">
      <c r="A2369" s="89"/>
      <c r="B2369" s="13" t="s">
        <v>5487</v>
      </c>
      <c r="C2369" s="89"/>
      <c r="D2369" s="89"/>
      <c r="F2369" s="88"/>
      <c r="G2369" s="13" t="s">
        <v>3129</v>
      </c>
      <c r="H2369" s="88"/>
      <c r="J2369" s="13" t="n">
        <v>40</v>
      </c>
      <c r="K2369" s="13" t="s">
        <v>3133</v>
      </c>
    </row>
    <row r="2370" customFormat="false" ht="13.5" hidden="false" customHeight="false" outlineLevel="0" collapsed="false">
      <c r="A2370" s="89"/>
      <c r="B2370" s="13" t="s">
        <v>5488</v>
      </c>
      <c r="C2370" s="89"/>
      <c r="D2370" s="89"/>
      <c r="F2370" s="88"/>
      <c r="G2370" s="13" t="s">
        <v>3129</v>
      </c>
      <c r="H2370" s="88"/>
      <c r="J2370" s="13" t="n">
        <v>40</v>
      </c>
      <c r="K2370" s="13" t="s">
        <v>195</v>
      </c>
    </row>
    <row r="2371" customFormat="false" ht="13.5" hidden="false" customHeight="false" outlineLevel="0" collapsed="false">
      <c r="A2371" s="89"/>
      <c r="B2371" s="13" t="s">
        <v>5489</v>
      </c>
      <c r="C2371" s="89"/>
      <c r="D2371" s="89"/>
      <c r="F2371" s="88"/>
      <c r="G2371" s="13" t="s">
        <v>3129</v>
      </c>
      <c r="H2371" s="88"/>
      <c r="J2371" s="13" t="n">
        <v>40</v>
      </c>
      <c r="K2371" s="13" t="s">
        <v>332</v>
      </c>
    </row>
    <row r="2372" customFormat="false" ht="13.5" hidden="false" customHeight="false" outlineLevel="0" collapsed="false">
      <c r="A2372" s="89"/>
      <c r="B2372" s="13" t="s">
        <v>5490</v>
      </c>
      <c r="C2372" s="89"/>
      <c r="D2372" s="89"/>
      <c r="F2372" s="88"/>
      <c r="G2372" s="13" t="s">
        <v>3129</v>
      </c>
      <c r="H2372" s="88"/>
      <c r="J2372" s="13" t="n">
        <v>40</v>
      </c>
      <c r="K2372" s="13" t="s">
        <v>195</v>
      </c>
    </row>
    <row r="2373" customFormat="false" ht="13.5" hidden="false" customHeight="false" outlineLevel="0" collapsed="false">
      <c r="A2373" s="89"/>
      <c r="B2373" s="13" t="s">
        <v>5491</v>
      </c>
      <c r="C2373" s="89"/>
      <c r="D2373" s="89"/>
      <c r="F2373" s="88"/>
      <c r="G2373" s="13" t="s">
        <v>3129</v>
      </c>
      <c r="H2373" s="88"/>
      <c r="J2373" s="13" t="n">
        <v>30</v>
      </c>
      <c r="K2373" s="13" t="s">
        <v>332</v>
      </c>
    </row>
    <row r="2374" customFormat="false" ht="13.5" hidden="false" customHeight="false" outlineLevel="0" collapsed="false">
      <c r="A2374" s="89"/>
      <c r="B2374" s="13" t="s">
        <v>5492</v>
      </c>
      <c r="C2374" s="89"/>
      <c r="D2374" s="89"/>
      <c r="F2374" s="88"/>
      <c r="G2374" s="13" t="s">
        <v>3129</v>
      </c>
      <c r="H2374" s="88"/>
      <c r="J2374" s="13" t="n">
        <v>40</v>
      </c>
      <c r="K2374" s="13" t="s">
        <v>332</v>
      </c>
    </row>
    <row r="2375" customFormat="false" ht="13.5" hidden="false" customHeight="false" outlineLevel="0" collapsed="false">
      <c r="A2375" s="89"/>
      <c r="B2375" s="13" t="s">
        <v>5493</v>
      </c>
      <c r="C2375" s="89"/>
      <c r="D2375" s="89"/>
      <c r="F2375" s="88"/>
      <c r="G2375" s="13" t="s">
        <v>3129</v>
      </c>
      <c r="H2375" s="88"/>
      <c r="J2375" s="13" t="n">
        <v>40</v>
      </c>
      <c r="K2375" s="13" t="s">
        <v>197</v>
      </c>
    </row>
    <row r="2376" customFormat="false" ht="13.5" hidden="false" customHeight="false" outlineLevel="0" collapsed="false">
      <c r="A2376" s="89"/>
      <c r="B2376" s="13" t="s">
        <v>5494</v>
      </c>
      <c r="C2376" s="89"/>
      <c r="D2376" s="89"/>
      <c r="F2376" s="88"/>
      <c r="G2376" s="13" t="s">
        <v>3129</v>
      </c>
      <c r="H2376" s="88"/>
      <c r="J2376" s="13" t="n">
        <v>40</v>
      </c>
      <c r="K2376" s="13" t="s">
        <v>332</v>
      </c>
    </row>
    <row r="2377" customFormat="false" ht="13.5" hidden="false" customHeight="false" outlineLevel="0" collapsed="false">
      <c r="A2377" s="89"/>
      <c r="B2377" s="13" t="s">
        <v>5495</v>
      </c>
      <c r="C2377" s="89"/>
      <c r="D2377" s="89"/>
      <c r="F2377" s="88"/>
      <c r="G2377" s="13" t="s">
        <v>3129</v>
      </c>
      <c r="H2377" s="88"/>
      <c r="J2377" s="13" t="n">
        <v>40</v>
      </c>
      <c r="K2377" s="13" t="s">
        <v>190</v>
      </c>
    </row>
    <row r="2378" customFormat="false" ht="13.5" hidden="false" customHeight="false" outlineLevel="0" collapsed="false">
      <c r="A2378" s="89"/>
      <c r="B2378" s="13" t="s">
        <v>5496</v>
      </c>
      <c r="C2378" s="89"/>
      <c r="D2378" s="89"/>
      <c r="F2378" s="88"/>
      <c r="G2378" s="13" t="s">
        <v>3129</v>
      </c>
      <c r="H2378" s="88"/>
      <c r="J2378" s="13" t="n">
        <v>20</v>
      </c>
      <c r="K2378" s="13" t="s">
        <v>197</v>
      </c>
    </row>
    <row r="2379" customFormat="false" ht="13.5" hidden="false" customHeight="false" outlineLevel="0" collapsed="false">
      <c r="A2379" s="89"/>
      <c r="B2379" s="13" t="s">
        <v>5497</v>
      </c>
      <c r="C2379" s="89"/>
      <c r="D2379" s="89"/>
      <c r="F2379" s="88"/>
      <c r="G2379" s="13" t="s">
        <v>3129</v>
      </c>
      <c r="H2379" s="88"/>
      <c r="J2379" s="13" t="n">
        <v>40</v>
      </c>
      <c r="K2379" s="13" t="s">
        <v>332</v>
      </c>
    </row>
    <row r="2380" customFormat="false" ht="13.5" hidden="false" customHeight="false" outlineLevel="0" collapsed="false">
      <c r="A2380" s="89"/>
      <c r="B2380" s="13" t="s">
        <v>5498</v>
      </c>
      <c r="C2380" s="89"/>
      <c r="D2380" s="89"/>
      <c r="F2380" s="88"/>
      <c r="G2380" s="13" t="s">
        <v>3129</v>
      </c>
      <c r="H2380" s="88"/>
      <c r="J2380" s="13" t="n">
        <v>40</v>
      </c>
      <c r="K2380" s="13" t="s">
        <v>197</v>
      </c>
    </row>
    <row r="2381" customFormat="false" ht="13.5" hidden="false" customHeight="false" outlineLevel="0" collapsed="false">
      <c r="A2381" s="89"/>
      <c r="B2381" s="13" t="s">
        <v>5499</v>
      </c>
      <c r="C2381" s="89"/>
      <c r="D2381" s="89"/>
      <c r="F2381" s="88"/>
      <c r="G2381" s="13" t="s">
        <v>3129</v>
      </c>
      <c r="H2381" s="88"/>
      <c r="J2381" s="13" t="n">
        <v>40</v>
      </c>
      <c r="K2381" s="13" t="s">
        <v>197</v>
      </c>
    </row>
    <row r="2382" customFormat="false" ht="13.5" hidden="false" customHeight="false" outlineLevel="0" collapsed="false">
      <c r="A2382" s="89"/>
      <c r="B2382" s="13" t="s">
        <v>5500</v>
      </c>
      <c r="C2382" s="89"/>
      <c r="D2382" s="89"/>
      <c r="F2382" s="88"/>
      <c r="G2382" s="13" t="s">
        <v>3129</v>
      </c>
      <c r="H2382" s="88"/>
      <c r="J2382" s="13" t="n">
        <v>40</v>
      </c>
      <c r="K2382" s="13" t="s">
        <v>332</v>
      </c>
    </row>
    <row r="2383" customFormat="false" ht="13.5" hidden="false" customHeight="false" outlineLevel="0" collapsed="false">
      <c r="A2383" s="89"/>
      <c r="B2383" s="13" t="s">
        <v>5501</v>
      </c>
      <c r="C2383" s="89"/>
      <c r="D2383" s="89"/>
      <c r="F2383" s="88"/>
      <c r="G2383" s="13" t="s">
        <v>3129</v>
      </c>
      <c r="H2383" s="88"/>
      <c r="J2383" s="13" t="n">
        <v>40</v>
      </c>
      <c r="K2383" s="13" t="s">
        <v>195</v>
      </c>
    </row>
    <row r="2384" customFormat="false" ht="13.5" hidden="false" customHeight="false" outlineLevel="0" collapsed="false">
      <c r="A2384" s="89"/>
      <c r="B2384" s="13" t="s">
        <v>5502</v>
      </c>
      <c r="C2384" s="89"/>
      <c r="D2384" s="89"/>
      <c r="F2384" s="88"/>
      <c r="G2384" s="13" t="s">
        <v>3129</v>
      </c>
      <c r="H2384" s="88"/>
      <c r="J2384" s="13" t="n">
        <v>40</v>
      </c>
      <c r="K2384" s="13" t="s">
        <v>197</v>
      </c>
    </row>
    <row r="2385" customFormat="false" ht="13.5" hidden="false" customHeight="false" outlineLevel="0" collapsed="false">
      <c r="A2385" s="89"/>
      <c r="B2385" s="13" t="s">
        <v>5503</v>
      </c>
      <c r="C2385" s="89"/>
      <c r="D2385" s="89"/>
      <c r="F2385" s="88"/>
      <c r="G2385" s="13" t="s">
        <v>3129</v>
      </c>
      <c r="H2385" s="88"/>
      <c r="J2385" s="13" t="n">
        <v>40</v>
      </c>
      <c r="K2385" s="13" t="s">
        <v>197</v>
      </c>
    </row>
    <row r="2386" customFormat="false" ht="13.5" hidden="false" customHeight="false" outlineLevel="0" collapsed="false">
      <c r="A2386" s="89"/>
      <c r="B2386" s="13" t="s">
        <v>5504</v>
      </c>
      <c r="C2386" s="89"/>
      <c r="D2386" s="89"/>
      <c r="F2386" s="88"/>
      <c r="G2386" s="13" t="s">
        <v>3129</v>
      </c>
      <c r="H2386" s="88"/>
      <c r="J2386" s="13" t="n">
        <v>40</v>
      </c>
      <c r="K2386" s="13" t="s">
        <v>197</v>
      </c>
    </row>
    <row r="2387" customFormat="false" ht="13.5" hidden="false" customHeight="false" outlineLevel="0" collapsed="false">
      <c r="A2387" s="89"/>
      <c r="B2387" s="13" t="s">
        <v>5505</v>
      </c>
      <c r="C2387" s="89"/>
      <c r="D2387" s="89"/>
      <c r="F2387" s="88"/>
      <c r="G2387" s="13" t="s">
        <v>3129</v>
      </c>
      <c r="H2387" s="88"/>
      <c r="J2387" s="13" t="n">
        <v>40</v>
      </c>
      <c r="K2387" s="13" t="s">
        <v>197</v>
      </c>
    </row>
    <row r="2388" customFormat="false" ht="13.5" hidden="false" customHeight="false" outlineLevel="0" collapsed="false">
      <c r="A2388" s="89"/>
      <c r="B2388" s="13" t="s">
        <v>5506</v>
      </c>
      <c r="C2388" s="89"/>
      <c r="D2388" s="89"/>
      <c r="F2388" s="88"/>
      <c r="G2388" s="13" t="s">
        <v>3129</v>
      </c>
      <c r="H2388" s="88"/>
      <c r="J2388" s="13" t="n">
        <v>40</v>
      </c>
      <c r="K2388" s="13" t="s">
        <v>197</v>
      </c>
    </row>
    <row r="2389" customFormat="false" ht="13.5" hidden="false" customHeight="false" outlineLevel="0" collapsed="false">
      <c r="A2389" s="89"/>
      <c r="B2389" s="13" t="s">
        <v>5507</v>
      </c>
      <c r="C2389" s="89"/>
      <c r="D2389" s="89"/>
      <c r="F2389" s="88"/>
      <c r="G2389" s="13" t="s">
        <v>3129</v>
      </c>
      <c r="H2389" s="88"/>
      <c r="J2389" s="13" t="n">
        <v>40</v>
      </c>
      <c r="K2389" s="13" t="s">
        <v>197</v>
      </c>
    </row>
    <row r="2390" customFormat="false" ht="13.5" hidden="false" customHeight="false" outlineLevel="0" collapsed="false">
      <c r="A2390" s="89"/>
      <c r="B2390" s="13" t="s">
        <v>5508</v>
      </c>
      <c r="C2390" s="89"/>
      <c r="D2390" s="89"/>
      <c r="F2390" s="88"/>
      <c r="G2390" s="13" t="s">
        <v>3129</v>
      </c>
      <c r="H2390" s="88"/>
      <c r="J2390" s="13" t="n">
        <v>40</v>
      </c>
      <c r="K2390" s="13" t="s">
        <v>332</v>
      </c>
    </row>
    <row r="2391" customFormat="false" ht="13.5" hidden="false" customHeight="false" outlineLevel="0" collapsed="false">
      <c r="A2391" s="89"/>
      <c r="B2391" s="13" t="s">
        <v>5509</v>
      </c>
      <c r="C2391" s="89"/>
      <c r="D2391" s="89"/>
      <c r="F2391" s="88"/>
      <c r="G2391" s="13" t="s">
        <v>3129</v>
      </c>
      <c r="H2391" s="88"/>
      <c r="J2391" s="13" t="n">
        <v>40</v>
      </c>
      <c r="K2391" s="13" t="s">
        <v>332</v>
      </c>
    </row>
    <row r="2392" customFormat="false" ht="13.5" hidden="false" customHeight="false" outlineLevel="0" collapsed="false">
      <c r="A2392" s="89"/>
      <c r="B2392" s="13" t="s">
        <v>5510</v>
      </c>
      <c r="C2392" s="89"/>
      <c r="D2392" s="89"/>
      <c r="F2392" s="88"/>
      <c r="G2392" s="13" t="s">
        <v>3129</v>
      </c>
      <c r="H2392" s="88"/>
      <c r="J2392" s="13" t="n">
        <v>40</v>
      </c>
      <c r="K2392" s="13" t="s">
        <v>197</v>
      </c>
    </row>
    <row r="2393" customFormat="false" ht="13.5" hidden="false" customHeight="false" outlineLevel="0" collapsed="false">
      <c r="A2393" s="89"/>
      <c r="B2393" s="13" t="s">
        <v>5511</v>
      </c>
      <c r="C2393" s="89"/>
      <c r="D2393" s="89"/>
      <c r="F2393" s="88"/>
      <c r="G2393" s="13" t="s">
        <v>3129</v>
      </c>
      <c r="H2393" s="88"/>
      <c r="J2393" s="13" t="n">
        <v>40</v>
      </c>
      <c r="K2393" s="13" t="s">
        <v>197</v>
      </c>
    </row>
    <row r="2394" customFormat="false" ht="13.5" hidden="false" customHeight="false" outlineLevel="0" collapsed="false">
      <c r="A2394" s="89"/>
      <c r="B2394" s="13" t="s">
        <v>5512</v>
      </c>
      <c r="C2394" s="89"/>
      <c r="D2394" s="89"/>
      <c r="F2394" s="88"/>
      <c r="G2394" s="13" t="s">
        <v>3129</v>
      </c>
      <c r="H2394" s="88"/>
      <c r="J2394" s="13" t="n">
        <v>40</v>
      </c>
      <c r="K2394" s="13" t="s">
        <v>195</v>
      </c>
    </row>
    <row r="2395" customFormat="false" ht="13.5" hidden="false" customHeight="false" outlineLevel="0" collapsed="false">
      <c r="A2395" s="89"/>
      <c r="B2395" s="13" t="s">
        <v>5513</v>
      </c>
      <c r="C2395" s="89"/>
      <c r="D2395" s="89"/>
      <c r="F2395" s="88"/>
      <c r="G2395" s="13" t="s">
        <v>3129</v>
      </c>
      <c r="H2395" s="88"/>
      <c r="J2395" s="13" t="n">
        <v>40</v>
      </c>
      <c r="K2395" s="13" t="s">
        <v>3133</v>
      </c>
    </row>
    <row r="2396" customFormat="false" ht="13.5" hidden="false" customHeight="false" outlineLevel="0" collapsed="false">
      <c r="A2396" s="89"/>
      <c r="B2396" s="13" t="s">
        <v>5514</v>
      </c>
      <c r="C2396" s="89"/>
      <c r="D2396" s="89"/>
      <c r="F2396" s="88"/>
      <c r="G2396" s="13" t="s">
        <v>3129</v>
      </c>
      <c r="H2396" s="88"/>
      <c r="J2396" s="13" t="n">
        <v>40</v>
      </c>
      <c r="K2396" s="13" t="s">
        <v>197</v>
      </c>
    </row>
    <row r="2397" customFormat="false" ht="13.5" hidden="false" customHeight="false" outlineLevel="0" collapsed="false">
      <c r="A2397" s="89"/>
      <c r="B2397" s="13" t="s">
        <v>5515</v>
      </c>
      <c r="C2397" s="89"/>
      <c r="D2397" s="89"/>
      <c r="F2397" s="88"/>
      <c r="G2397" s="13" t="s">
        <v>3129</v>
      </c>
      <c r="H2397" s="88"/>
      <c r="J2397" s="13" t="n">
        <v>40</v>
      </c>
      <c r="K2397" s="13" t="s">
        <v>197</v>
      </c>
    </row>
    <row r="2398" customFormat="false" ht="13.5" hidden="false" customHeight="false" outlineLevel="0" collapsed="false">
      <c r="A2398" s="89"/>
      <c r="B2398" s="13" t="s">
        <v>5516</v>
      </c>
      <c r="C2398" s="89"/>
      <c r="D2398" s="89"/>
      <c r="F2398" s="88"/>
      <c r="G2398" s="13" t="s">
        <v>3129</v>
      </c>
      <c r="H2398" s="88"/>
      <c r="J2398" s="13" t="n">
        <v>40</v>
      </c>
      <c r="K2398" s="13" t="s">
        <v>197</v>
      </c>
    </row>
    <row r="2399" customFormat="false" ht="13.5" hidden="false" customHeight="false" outlineLevel="0" collapsed="false">
      <c r="A2399" s="89"/>
      <c r="B2399" s="13" t="s">
        <v>5517</v>
      </c>
      <c r="C2399" s="89"/>
      <c r="D2399" s="89"/>
      <c r="F2399" s="88"/>
      <c r="G2399" s="13" t="s">
        <v>3129</v>
      </c>
      <c r="H2399" s="88"/>
      <c r="J2399" s="13" t="n">
        <v>40</v>
      </c>
      <c r="K2399" s="13" t="s">
        <v>197</v>
      </c>
    </row>
    <row r="2400" customFormat="false" ht="13.5" hidden="false" customHeight="false" outlineLevel="0" collapsed="false">
      <c r="A2400" s="89"/>
      <c r="B2400" s="13" t="s">
        <v>5518</v>
      </c>
      <c r="C2400" s="89"/>
      <c r="D2400" s="89"/>
      <c r="F2400" s="88"/>
      <c r="G2400" s="13" t="s">
        <v>3129</v>
      </c>
      <c r="H2400" s="88"/>
      <c r="J2400" s="13" t="n">
        <v>40</v>
      </c>
      <c r="K2400" s="13" t="s">
        <v>197</v>
      </c>
    </row>
    <row r="2401" customFormat="false" ht="13.5" hidden="false" customHeight="false" outlineLevel="0" collapsed="false">
      <c r="A2401" s="89"/>
      <c r="B2401" s="13" t="s">
        <v>5519</v>
      </c>
      <c r="C2401" s="89"/>
      <c r="D2401" s="89"/>
      <c r="F2401" s="88"/>
      <c r="G2401" s="13" t="s">
        <v>3129</v>
      </c>
      <c r="H2401" s="88"/>
      <c r="J2401" s="13" t="n">
        <v>40</v>
      </c>
      <c r="K2401" s="13" t="s">
        <v>197</v>
      </c>
    </row>
    <row r="2402" customFormat="false" ht="13.5" hidden="false" customHeight="false" outlineLevel="0" collapsed="false">
      <c r="A2402" s="89"/>
      <c r="B2402" s="13" t="s">
        <v>5520</v>
      </c>
      <c r="C2402" s="89"/>
      <c r="D2402" s="89"/>
      <c r="F2402" s="88"/>
      <c r="G2402" s="13" t="s">
        <v>3129</v>
      </c>
      <c r="H2402" s="88"/>
      <c r="J2402" s="13" t="n">
        <v>40</v>
      </c>
      <c r="K2402" s="13" t="s">
        <v>190</v>
      </c>
    </row>
    <row r="2403" customFormat="false" ht="13.5" hidden="false" customHeight="false" outlineLevel="0" collapsed="false">
      <c r="A2403" s="89"/>
      <c r="B2403" s="13" t="s">
        <v>5521</v>
      </c>
      <c r="C2403" s="89"/>
      <c r="D2403" s="89"/>
      <c r="F2403" s="88"/>
      <c r="G2403" s="13" t="s">
        <v>3129</v>
      </c>
      <c r="H2403" s="88"/>
      <c r="J2403" s="13" t="n">
        <v>40</v>
      </c>
      <c r="K2403" s="13" t="s">
        <v>332</v>
      </c>
    </row>
    <row r="2404" customFormat="false" ht="13.5" hidden="false" customHeight="false" outlineLevel="0" collapsed="false">
      <c r="A2404" s="89"/>
      <c r="B2404" s="13" t="s">
        <v>5522</v>
      </c>
      <c r="C2404" s="89"/>
      <c r="D2404" s="89"/>
      <c r="F2404" s="88"/>
      <c r="G2404" s="13" t="s">
        <v>3129</v>
      </c>
      <c r="H2404" s="88"/>
      <c r="J2404" s="13" t="n">
        <v>40</v>
      </c>
      <c r="K2404" s="13" t="s">
        <v>195</v>
      </c>
    </row>
    <row r="2405" customFormat="false" ht="13.5" hidden="false" customHeight="false" outlineLevel="0" collapsed="false">
      <c r="A2405" s="89"/>
      <c r="B2405" s="13" t="s">
        <v>5523</v>
      </c>
      <c r="C2405" s="89"/>
      <c r="D2405" s="89"/>
      <c r="F2405" s="88"/>
      <c r="G2405" s="13" t="s">
        <v>3129</v>
      </c>
      <c r="H2405" s="88"/>
      <c r="J2405" s="13" t="n">
        <v>40</v>
      </c>
      <c r="K2405" s="13" t="s">
        <v>195</v>
      </c>
    </row>
    <row r="2406" customFormat="false" ht="13.5" hidden="false" customHeight="false" outlineLevel="0" collapsed="false">
      <c r="A2406" s="89"/>
      <c r="B2406" s="13" t="s">
        <v>5524</v>
      </c>
      <c r="C2406" s="89"/>
      <c r="D2406" s="89"/>
      <c r="F2406" s="88"/>
      <c r="G2406" s="13" t="s">
        <v>3129</v>
      </c>
      <c r="H2406" s="88"/>
      <c r="J2406" s="13" t="n">
        <v>40</v>
      </c>
      <c r="K2406" s="13" t="s">
        <v>332</v>
      </c>
    </row>
    <row r="2407" customFormat="false" ht="13.5" hidden="false" customHeight="false" outlineLevel="0" collapsed="false">
      <c r="A2407" s="89"/>
      <c r="B2407" s="13" t="s">
        <v>5525</v>
      </c>
      <c r="C2407" s="89"/>
      <c r="D2407" s="89"/>
      <c r="F2407" s="88"/>
      <c r="G2407" s="13" t="s">
        <v>3129</v>
      </c>
      <c r="H2407" s="88"/>
      <c r="J2407" s="13" t="n">
        <v>40</v>
      </c>
      <c r="K2407" s="13" t="s">
        <v>197</v>
      </c>
    </row>
    <row r="2408" customFormat="false" ht="13.5" hidden="false" customHeight="false" outlineLevel="0" collapsed="false">
      <c r="A2408" s="89"/>
      <c r="B2408" s="13" t="s">
        <v>5526</v>
      </c>
      <c r="C2408" s="89"/>
      <c r="D2408" s="89"/>
      <c r="F2408" s="88"/>
      <c r="G2408" s="13" t="s">
        <v>3129</v>
      </c>
      <c r="H2408" s="88"/>
      <c r="J2408" s="13" t="n">
        <v>40</v>
      </c>
      <c r="K2408" s="13" t="s">
        <v>332</v>
      </c>
    </row>
    <row r="2409" customFormat="false" ht="13.5" hidden="false" customHeight="false" outlineLevel="0" collapsed="false">
      <c r="A2409" s="89"/>
      <c r="B2409" s="13" t="s">
        <v>5527</v>
      </c>
      <c r="C2409" s="89"/>
      <c r="D2409" s="89"/>
      <c r="F2409" s="88"/>
      <c r="G2409" s="13" t="s">
        <v>3129</v>
      </c>
      <c r="H2409" s="88"/>
      <c r="J2409" s="13" t="n">
        <v>40</v>
      </c>
      <c r="K2409" s="13" t="s">
        <v>197</v>
      </c>
    </row>
    <row r="2410" customFormat="false" ht="13.5" hidden="false" customHeight="false" outlineLevel="0" collapsed="false">
      <c r="A2410" s="89"/>
      <c r="B2410" s="13" t="s">
        <v>5528</v>
      </c>
      <c r="C2410" s="89"/>
      <c r="D2410" s="89"/>
      <c r="F2410" s="88"/>
      <c r="G2410" s="13" t="s">
        <v>3129</v>
      </c>
      <c r="H2410" s="88"/>
      <c r="J2410" s="13" t="n">
        <v>40</v>
      </c>
      <c r="K2410" s="13" t="s">
        <v>197</v>
      </c>
    </row>
    <row r="2411" customFormat="false" ht="13.5" hidden="false" customHeight="false" outlineLevel="0" collapsed="false">
      <c r="A2411" s="89"/>
      <c r="B2411" s="13" t="s">
        <v>5529</v>
      </c>
      <c r="C2411" s="89"/>
      <c r="D2411" s="89"/>
      <c r="F2411" s="88"/>
      <c r="G2411" s="13" t="s">
        <v>3129</v>
      </c>
      <c r="H2411" s="88"/>
      <c r="J2411" s="13" t="n">
        <v>40</v>
      </c>
      <c r="K2411" s="13" t="s">
        <v>332</v>
      </c>
    </row>
    <row r="2412" customFormat="false" ht="13.5" hidden="false" customHeight="false" outlineLevel="0" collapsed="false">
      <c r="A2412" s="89"/>
      <c r="B2412" s="13" t="s">
        <v>5530</v>
      </c>
      <c r="C2412" s="89"/>
      <c r="D2412" s="89"/>
      <c r="F2412" s="88"/>
      <c r="G2412" s="13" t="s">
        <v>3129</v>
      </c>
      <c r="H2412" s="88"/>
      <c r="J2412" s="13" t="n">
        <v>40</v>
      </c>
      <c r="K2412" s="13" t="s">
        <v>332</v>
      </c>
    </row>
    <row r="2413" customFormat="false" ht="13.5" hidden="false" customHeight="false" outlineLevel="0" collapsed="false">
      <c r="A2413" s="89"/>
      <c r="B2413" s="13" t="s">
        <v>5531</v>
      </c>
      <c r="C2413" s="89"/>
      <c r="D2413" s="89"/>
      <c r="F2413" s="88"/>
      <c r="G2413" s="13" t="s">
        <v>3129</v>
      </c>
      <c r="H2413" s="88"/>
      <c r="J2413" s="13" t="n">
        <v>40</v>
      </c>
      <c r="K2413" s="13" t="s">
        <v>3481</v>
      </c>
    </row>
    <row r="2414" customFormat="false" ht="13.5" hidden="false" customHeight="false" outlineLevel="0" collapsed="false">
      <c r="A2414" s="89"/>
      <c r="B2414" s="13" t="s">
        <v>5532</v>
      </c>
      <c r="C2414" s="89"/>
      <c r="D2414" s="89"/>
      <c r="F2414" s="88"/>
      <c r="G2414" s="13" t="s">
        <v>3129</v>
      </c>
      <c r="H2414" s="88"/>
      <c r="J2414" s="13" t="n">
        <v>40</v>
      </c>
      <c r="K2414" s="13" t="s">
        <v>197</v>
      </c>
    </row>
    <row r="2415" customFormat="false" ht="13.5" hidden="false" customHeight="false" outlineLevel="0" collapsed="false">
      <c r="A2415" s="89"/>
      <c r="B2415" s="13" t="s">
        <v>5533</v>
      </c>
      <c r="C2415" s="89"/>
      <c r="D2415" s="89"/>
      <c r="F2415" s="88"/>
      <c r="G2415" s="13" t="s">
        <v>3129</v>
      </c>
      <c r="H2415" s="88"/>
      <c r="J2415" s="13" t="n">
        <v>40</v>
      </c>
      <c r="K2415" s="13" t="s">
        <v>332</v>
      </c>
    </row>
    <row r="2416" customFormat="false" ht="13.5" hidden="false" customHeight="false" outlineLevel="0" collapsed="false">
      <c r="A2416" s="89"/>
      <c r="B2416" s="13" t="s">
        <v>5534</v>
      </c>
      <c r="C2416" s="89"/>
      <c r="D2416" s="89"/>
      <c r="F2416" s="88"/>
      <c r="G2416" s="13" t="s">
        <v>3129</v>
      </c>
      <c r="H2416" s="88"/>
      <c r="J2416" s="13" t="n">
        <v>40</v>
      </c>
      <c r="K2416" s="13" t="s">
        <v>332</v>
      </c>
    </row>
    <row r="2417" customFormat="false" ht="13.5" hidden="false" customHeight="false" outlineLevel="0" collapsed="false">
      <c r="A2417" s="89"/>
      <c r="B2417" s="13" t="s">
        <v>5535</v>
      </c>
      <c r="C2417" s="89"/>
      <c r="D2417" s="89"/>
      <c r="F2417" s="88"/>
      <c r="G2417" s="13" t="s">
        <v>3129</v>
      </c>
      <c r="H2417" s="88"/>
      <c r="J2417" s="13" t="n">
        <v>30</v>
      </c>
      <c r="K2417" s="13" t="s">
        <v>332</v>
      </c>
    </row>
    <row r="2418" customFormat="false" ht="13.5" hidden="false" customHeight="false" outlineLevel="0" collapsed="false">
      <c r="A2418" s="89"/>
      <c r="B2418" s="13" t="s">
        <v>5536</v>
      </c>
      <c r="C2418" s="89"/>
      <c r="D2418" s="89"/>
      <c r="F2418" s="88"/>
      <c r="G2418" s="13" t="s">
        <v>3129</v>
      </c>
      <c r="H2418" s="88"/>
      <c r="J2418" s="13" t="n">
        <v>40</v>
      </c>
      <c r="K2418" s="13" t="s">
        <v>332</v>
      </c>
    </row>
    <row r="2419" customFormat="false" ht="13.5" hidden="false" customHeight="false" outlineLevel="0" collapsed="false">
      <c r="A2419" s="89"/>
      <c r="B2419" s="13" t="s">
        <v>5537</v>
      </c>
      <c r="C2419" s="89"/>
      <c r="D2419" s="89"/>
      <c r="F2419" s="88"/>
      <c r="G2419" s="13" t="s">
        <v>3129</v>
      </c>
      <c r="H2419" s="88"/>
      <c r="J2419" s="13" t="n">
        <v>40</v>
      </c>
      <c r="K2419" s="13" t="s">
        <v>197</v>
      </c>
    </row>
    <row r="2420" customFormat="false" ht="13.5" hidden="false" customHeight="false" outlineLevel="0" collapsed="false">
      <c r="A2420" s="89"/>
      <c r="B2420" s="13" t="s">
        <v>5538</v>
      </c>
      <c r="C2420" s="89"/>
      <c r="D2420" s="89"/>
      <c r="F2420" s="88"/>
      <c r="G2420" s="13" t="s">
        <v>3129</v>
      </c>
      <c r="H2420" s="88"/>
      <c r="J2420" s="13" t="n">
        <v>40</v>
      </c>
      <c r="K2420" s="13" t="s">
        <v>332</v>
      </c>
    </row>
    <row r="2421" customFormat="false" ht="13.5" hidden="false" customHeight="false" outlineLevel="0" collapsed="false">
      <c r="A2421" s="89"/>
      <c r="B2421" s="13" t="s">
        <v>5539</v>
      </c>
      <c r="C2421" s="89"/>
      <c r="D2421" s="89"/>
      <c r="F2421" s="88"/>
      <c r="G2421" s="13" t="s">
        <v>3129</v>
      </c>
      <c r="H2421" s="88"/>
      <c r="J2421" s="13" t="n">
        <v>40</v>
      </c>
      <c r="K2421" s="13" t="s">
        <v>332</v>
      </c>
    </row>
    <row r="2422" customFormat="false" ht="13.5" hidden="false" customHeight="false" outlineLevel="0" collapsed="false">
      <c r="A2422" s="89"/>
      <c r="B2422" s="13" t="s">
        <v>5540</v>
      </c>
      <c r="C2422" s="89"/>
      <c r="D2422" s="89"/>
      <c r="F2422" s="88"/>
      <c r="G2422" s="13" t="s">
        <v>3129</v>
      </c>
      <c r="H2422" s="88"/>
      <c r="J2422" s="13" t="n">
        <v>40</v>
      </c>
      <c r="K2422" s="13" t="s">
        <v>332</v>
      </c>
    </row>
    <row r="2423" customFormat="false" ht="13.5" hidden="false" customHeight="false" outlineLevel="0" collapsed="false">
      <c r="A2423" s="89"/>
      <c r="B2423" s="13" t="s">
        <v>5541</v>
      </c>
      <c r="C2423" s="89"/>
      <c r="D2423" s="89"/>
      <c r="F2423" s="88"/>
      <c r="G2423" s="13" t="s">
        <v>3129</v>
      </c>
      <c r="H2423" s="88"/>
      <c r="J2423" s="13" t="n">
        <v>40</v>
      </c>
      <c r="K2423" s="13" t="s">
        <v>197</v>
      </c>
    </row>
    <row r="2424" customFormat="false" ht="13.5" hidden="false" customHeight="false" outlineLevel="0" collapsed="false">
      <c r="A2424" s="89"/>
      <c r="B2424" s="13" t="s">
        <v>5542</v>
      </c>
      <c r="C2424" s="89"/>
      <c r="D2424" s="89"/>
      <c r="F2424" s="88"/>
      <c r="G2424" s="13" t="s">
        <v>3129</v>
      </c>
      <c r="H2424" s="88"/>
      <c r="J2424" s="13" t="n">
        <v>40</v>
      </c>
      <c r="K2424" s="13" t="s">
        <v>3133</v>
      </c>
    </row>
    <row r="2425" customFormat="false" ht="13.5" hidden="false" customHeight="false" outlineLevel="0" collapsed="false">
      <c r="A2425" s="89"/>
      <c r="B2425" s="13" t="s">
        <v>5543</v>
      </c>
      <c r="C2425" s="89"/>
      <c r="D2425" s="89"/>
      <c r="F2425" s="88"/>
      <c r="G2425" s="13" t="s">
        <v>3129</v>
      </c>
      <c r="H2425" s="88"/>
      <c r="J2425" s="13" t="n">
        <v>40</v>
      </c>
      <c r="K2425" s="13" t="s">
        <v>3133</v>
      </c>
    </row>
    <row r="2426" customFormat="false" ht="13.5" hidden="false" customHeight="false" outlineLevel="0" collapsed="false">
      <c r="A2426" s="89"/>
      <c r="B2426" s="13" t="s">
        <v>5544</v>
      </c>
      <c r="C2426" s="89"/>
      <c r="D2426" s="89"/>
      <c r="F2426" s="88"/>
      <c r="G2426" s="13" t="s">
        <v>3129</v>
      </c>
      <c r="H2426" s="88"/>
      <c r="J2426" s="13" t="n">
        <v>40</v>
      </c>
      <c r="K2426" s="13" t="s">
        <v>3133</v>
      </c>
    </row>
    <row r="2427" customFormat="false" ht="13.5" hidden="false" customHeight="false" outlineLevel="0" collapsed="false">
      <c r="A2427" s="89"/>
      <c r="B2427" s="13" t="s">
        <v>5545</v>
      </c>
      <c r="C2427" s="89"/>
      <c r="D2427" s="89"/>
      <c r="F2427" s="88"/>
      <c r="G2427" s="13" t="s">
        <v>3129</v>
      </c>
      <c r="H2427" s="88"/>
      <c r="J2427" s="13" t="n">
        <v>40</v>
      </c>
      <c r="K2427" s="13" t="s">
        <v>332</v>
      </c>
    </row>
    <row r="2428" customFormat="false" ht="13.5" hidden="false" customHeight="false" outlineLevel="0" collapsed="false">
      <c r="A2428" s="89"/>
      <c r="B2428" s="13" t="s">
        <v>5546</v>
      </c>
      <c r="C2428" s="89"/>
      <c r="D2428" s="89"/>
      <c r="F2428" s="88"/>
      <c r="G2428" s="13" t="s">
        <v>3129</v>
      </c>
      <c r="H2428" s="88"/>
      <c r="J2428" s="13" t="n">
        <v>40</v>
      </c>
      <c r="K2428" s="13" t="s">
        <v>197</v>
      </c>
    </row>
    <row r="2429" customFormat="false" ht="13.5" hidden="false" customHeight="false" outlineLevel="0" collapsed="false">
      <c r="A2429" s="89"/>
      <c r="B2429" s="13" t="s">
        <v>5547</v>
      </c>
      <c r="C2429" s="89"/>
      <c r="D2429" s="89"/>
      <c r="F2429" s="88"/>
      <c r="G2429" s="13" t="s">
        <v>3129</v>
      </c>
      <c r="H2429" s="88"/>
      <c r="J2429" s="13" t="n">
        <v>40</v>
      </c>
      <c r="K2429" s="13" t="s">
        <v>3133</v>
      </c>
    </row>
    <row r="2430" customFormat="false" ht="13.5" hidden="false" customHeight="false" outlineLevel="0" collapsed="false">
      <c r="A2430" s="89"/>
      <c r="B2430" s="13" t="s">
        <v>5548</v>
      </c>
      <c r="C2430" s="89"/>
      <c r="D2430" s="89"/>
      <c r="F2430" s="88"/>
      <c r="G2430" s="13" t="s">
        <v>3129</v>
      </c>
      <c r="H2430" s="88"/>
      <c r="J2430" s="13" t="n">
        <v>40</v>
      </c>
      <c r="K2430" s="13" t="s">
        <v>332</v>
      </c>
    </row>
    <row r="2431" customFormat="false" ht="13.5" hidden="false" customHeight="false" outlineLevel="0" collapsed="false">
      <c r="A2431" s="89"/>
      <c r="B2431" s="13" t="s">
        <v>5549</v>
      </c>
      <c r="C2431" s="89"/>
      <c r="D2431" s="89"/>
      <c r="F2431" s="88"/>
      <c r="G2431" s="13" t="s">
        <v>3129</v>
      </c>
      <c r="H2431" s="88"/>
      <c r="J2431" s="13" t="n">
        <v>40</v>
      </c>
      <c r="K2431" s="13" t="s">
        <v>3133</v>
      </c>
    </row>
    <row r="2432" customFormat="false" ht="13.5" hidden="false" customHeight="false" outlineLevel="0" collapsed="false">
      <c r="A2432" s="89"/>
      <c r="B2432" s="13" t="s">
        <v>5550</v>
      </c>
      <c r="C2432" s="89"/>
      <c r="D2432" s="89"/>
      <c r="F2432" s="88"/>
      <c r="G2432" s="13" t="s">
        <v>3129</v>
      </c>
      <c r="H2432" s="88"/>
      <c r="J2432" s="13" t="n">
        <v>40</v>
      </c>
      <c r="K2432" s="13" t="s">
        <v>3133</v>
      </c>
    </row>
    <row r="2433" customFormat="false" ht="13.5" hidden="false" customHeight="false" outlineLevel="0" collapsed="false">
      <c r="A2433" s="89"/>
      <c r="B2433" s="13" t="s">
        <v>5551</v>
      </c>
      <c r="C2433" s="89"/>
      <c r="D2433" s="89"/>
      <c r="F2433" s="88"/>
      <c r="G2433" s="13" t="s">
        <v>3129</v>
      </c>
      <c r="H2433" s="88"/>
      <c r="J2433" s="13" t="n">
        <v>40</v>
      </c>
      <c r="K2433" s="13" t="s">
        <v>3145</v>
      </c>
    </row>
    <row r="2434" customFormat="false" ht="13.5" hidden="false" customHeight="false" outlineLevel="0" collapsed="false">
      <c r="A2434" s="89"/>
      <c r="B2434" s="13" t="s">
        <v>5552</v>
      </c>
      <c r="C2434" s="89"/>
      <c r="D2434" s="89"/>
      <c r="F2434" s="88"/>
      <c r="G2434" s="13" t="s">
        <v>3129</v>
      </c>
      <c r="H2434" s="88"/>
      <c r="J2434" s="13" t="n">
        <v>40</v>
      </c>
      <c r="K2434" s="13" t="s">
        <v>3133</v>
      </c>
    </row>
    <row r="2435" customFormat="false" ht="13.5" hidden="false" customHeight="false" outlineLevel="0" collapsed="false">
      <c r="A2435" s="89"/>
      <c r="B2435" s="13" t="s">
        <v>5553</v>
      </c>
      <c r="C2435" s="89"/>
      <c r="D2435" s="89"/>
      <c r="F2435" s="88"/>
      <c r="G2435" s="13" t="s">
        <v>3129</v>
      </c>
      <c r="H2435" s="88"/>
      <c r="J2435" s="13" t="n">
        <v>40</v>
      </c>
      <c r="K2435" s="13" t="s">
        <v>332</v>
      </c>
    </row>
    <row r="2436" customFormat="false" ht="13.5" hidden="false" customHeight="false" outlineLevel="0" collapsed="false">
      <c r="A2436" s="89"/>
      <c r="B2436" s="13" t="s">
        <v>5554</v>
      </c>
      <c r="C2436" s="89"/>
      <c r="D2436" s="89"/>
      <c r="F2436" s="88"/>
      <c r="G2436" s="13" t="s">
        <v>3129</v>
      </c>
      <c r="H2436" s="88"/>
      <c r="J2436" s="13" t="n">
        <v>40</v>
      </c>
      <c r="K2436" s="13" t="s">
        <v>197</v>
      </c>
    </row>
    <row r="2437" customFormat="false" ht="13.5" hidden="false" customHeight="false" outlineLevel="0" collapsed="false">
      <c r="A2437" s="89"/>
      <c r="B2437" s="13" t="s">
        <v>5555</v>
      </c>
      <c r="C2437" s="89"/>
      <c r="D2437" s="89"/>
      <c r="F2437" s="88"/>
      <c r="G2437" s="13" t="s">
        <v>3129</v>
      </c>
      <c r="H2437" s="88"/>
      <c r="J2437" s="13" t="n">
        <v>40</v>
      </c>
      <c r="K2437" s="13" t="s">
        <v>197</v>
      </c>
    </row>
    <row r="2438" customFormat="false" ht="13.5" hidden="false" customHeight="false" outlineLevel="0" collapsed="false">
      <c r="A2438" s="89"/>
      <c r="B2438" s="13" t="s">
        <v>5556</v>
      </c>
      <c r="C2438" s="89"/>
      <c r="D2438" s="89"/>
      <c r="F2438" s="88"/>
      <c r="G2438" s="13" t="s">
        <v>3129</v>
      </c>
      <c r="H2438" s="88"/>
      <c r="J2438" s="13" t="n">
        <v>40</v>
      </c>
      <c r="K2438" s="13" t="s">
        <v>3133</v>
      </c>
    </row>
    <row r="2439" customFormat="false" ht="13.5" hidden="false" customHeight="false" outlineLevel="0" collapsed="false">
      <c r="A2439" s="89"/>
      <c r="B2439" s="13" t="s">
        <v>5557</v>
      </c>
      <c r="C2439" s="89"/>
      <c r="D2439" s="89"/>
      <c r="F2439" s="88"/>
      <c r="G2439" s="13" t="s">
        <v>3129</v>
      </c>
      <c r="H2439" s="88"/>
      <c r="J2439" s="13" t="n">
        <v>40</v>
      </c>
      <c r="K2439" s="13" t="s">
        <v>332</v>
      </c>
    </row>
    <row r="2440" customFormat="false" ht="13.5" hidden="false" customHeight="false" outlineLevel="0" collapsed="false">
      <c r="A2440" s="89"/>
      <c r="B2440" s="13" t="s">
        <v>5558</v>
      </c>
      <c r="C2440" s="89"/>
      <c r="D2440" s="89"/>
      <c r="F2440" s="88"/>
      <c r="G2440" s="13" t="s">
        <v>3129</v>
      </c>
      <c r="H2440" s="88"/>
      <c r="J2440" s="13" t="n">
        <v>40</v>
      </c>
      <c r="K2440" s="13" t="s">
        <v>197</v>
      </c>
    </row>
    <row r="2441" customFormat="false" ht="13.5" hidden="false" customHeight="false" outlineLevel="0" collapsed="false">
      <c r="A2441" s="89"/>
      <c r="B2441" s="13" t="s">
        <v>5559</v>
      </c>
      <c r="C2441" s="89"/>
      <c r="D2441" s="89"/>
      <c r="F2441" s="88"/>
      <c r="G2441" s="13" t="s">
        <v>3129</v>
      </c>
      <c r="H2441" s="88"/>
      <c r="J2441" s="13" t="n">
        <v>40</v>
      </c>
      <c r="K2441" s="13" t="s">
        <v>197</v>
      </c>
    </row>
    <row r="2442" customFormat="false" ht="13.5" hidden="false" customHeight="false" outlineLevel="0" collapsed="false">
      <c r="A2442" s="89"/>
      <c r="B2442" s="13" t="s">
        <v>5560</v>
      </c>
      <c r="C2442" s="89"/>
      <c r="D2442" s="89"/>
      <c r="F2442" s="88"/>
      <c r="G2442" s="13" t="s">
        <v>3129</v>
      </c>
      <c r="H2442" s="88"/>
      <c r="J2442" s="13" t="n">
        <v>40</v>
      </c>
      <c r="K2442" s="13" t="s">
        <v>197</v>
      </c>
    </row>
    <row r="2443" customFormat="false" ht="13.5" hidden="false" customHeight="false" outlineLevel="0" collapsed="false">
      <c r="A2443" s="89"/>
      <c r="B2443" s="13" t="s">
        <v>5561</v>
      </c>
      <c r="C2443" s="89"/>
      <c r="D2443" s="89"/>
      <c r="F2443" s="88"/>
      <c r="G2443" s="13" t="s">
        <v>3129</v>
      </c>
      <c r="H2443" s="88"/>
      <c r="J2443" s="13" t="n">
        <v>40</v>
      </c>
      <c r="K2443" s="13" t="s">
        <v>197</v>
      </c>
    </row>
    <row r="2444" customFormat="false" ht="13.5" hidden="false" customHeight="false" outlineLevel="0" collapsed="false">
      <c r="A2444" s="89"/>
      <c r="B2444" s="13" t="s">
        <v>5562</v>
      </c>
      <c r="C2444" s="89"/>
      <c r="D2444" s="89"/>
      <c r="F2444" s="88"/>
      <c r="G2444" s="13" t="s">
        <v>3129</v>
      </c>
      <c r="H2444" s="88"/>
      <c r="J2444" s="13" t="n">
        <v>40</v>
      </c>
      <c r="K2444" s="13" t="s">
        <v>197</v>
      </c>
    </row>
    <row r="2445" customFormat="false" ht="13.5" hidden="false" customHeight="false" outlineLevel="0" collapsed="false">
      <c r="A2445" s="89"/>
      <c r="B2445" s="13" t="s">
        <v>5563</v>
      </c>
      <c r="C2445" s="89"/>
      <c r="D2445" s="89"/>
      <c r="F2445" s="88"/>
      <c r="G2445" s="13" t="s">
        <v>3129</v>
      </c>
      <c r="H2445" s="88"/>
      <c r="J2445" s="13" t="n">
        <v>40</v>
      </c>
      <c r="K2445" s="13" t="s">
        <v>3133</v>
      </c>
    </row>
    <row r="2446" customFormat="false" ht="13.5" hidden="false" customHeight="false" outlineLevel="0" collapsed="false">
      <c r="A2446" s="89"/>
      <c r="B2446" s="13" t="s">
        <v>5564</v>
      </c>
      <c r="C2446" s="89"/>
      <c r="D2446" s="89"/>
      <c r="F2446" s="88"/>
      <c r="G2446" s="13" t="s">
        <v>3129</v>
      </c>
      <c r="H2446" s="88"/>
      <c r="J2446" s="13" t="n">
        <v>40</v>
      </c>
      <c r="K2446" s="13" t="s">
        <v>3254</v>
      </c>
    </row>
    <row r="2447" customFormat="false" ht="13.5" hidden="false" customHeight="false" outlineLevel="0" collapsed="false">
      <c r="A2447" s="89"/>
      <c r="B2447" s="13" t="s">
        <v>5565</v>
      </c>
      <c r="C2447" s="89"/>
      <c r="D2447" s="89"/>
      <c r="F2447" s="88"/>
      <c r="G2447" s="13" t="s">
        <v>3129</v>
      </c>
      <c r="H2447" s="88"/>
      <c r="J2447" s="13" t="n">
        <v>40</v>
      </c>
      <c r="K2447" s="13" t="s">
        <v>3133</v>
      </c>
    </row>
    <row r="2448" customFormat="false" ht="13.5" hidden="false" customHeight="false" outlineLevel="0" collapsed="false">
      <c r="A2448" s="89"/>
      <c r="B2448" s="13" t="s">
        <v>5566</v>
      </c>
      <c r="C2448" s="89"/>
      <c r="D2448" s="89"/>
      <c r="F2448" s="88"/>
      <c r="G2448" s="13" t="s">
        <v>3129</v>
      </c>
      <c r="H2448" s="88"/>
      <c r="J2448" s="13" t="n">
        <v>40</v>
      </c>
      <c r="K2448" s="13" t="s">
        <v>190</v>
      </c>
    </row>
    <row r="2449" customFormat="false" ht="13.5" hidden="false" customHeight="false" outlineLevel="0" collapsed="false">
      <c r="A2449" s="89"/>
      <c r="B2449" s="13" t="s">
        <v>5567</v>
      </c>
      <c r="C2449" s="89"/>
      <c r="D2449" s="89"/>
      <c r="F2449" s="88"/>
      <c r="G2449" s="13" t="s">
        <v>3129</v>
      </c>
      <c r="H2449" s="88"/>
      <c r="J2449" s="13" t="n">
        <v>40</v>
      </c>
      <c r="K2449" s="13" t="s">
        <v>3133</v>
      </c>
    </row>
    <row r="2450" customFormat="false" ht="13.5" hidden="false" customHeight="false" outlineLevel="0" collapsed="false">
      <c r="A2450" s="89"/>
      <c r="B2450" s="13" t="s">
        <v>5568</v>
      </c>
      <c r="C2450" s="89"/>
      <c r="D2450" s="89"/>
      <c r="F2450" s="88"/>
      <c r="G2450" s="13" t="s">
        <v>3129</v>
      </c>
      <c r="H2450" s="88"/>
      <c r="J2450" s="13" t="n">
        <v>40</v>
      </c>
      <c r="K2450" s="13" t="s">
        <v>332</v>
      </c>
    </row>
    <row r="2451" customFormat="false" ht="13.5" hidden="false" customHeight="false" outlineLevel="0" collapsed="false">
      <c r="A2451" s="89"/>
      <c r="B2451" s="13" t="s">
        <v>5569</v>
      </c>
      <c r="C2451" s="89"/>
      <c r="D2451" s="89"/>
      <c r="F2451" s="88"/>
      <c r="G2451" s="13" t="s">
        <v>3129</v>
      </c>
      <c r="H2451" s="88"/>
      <c r="J2451" s="13" t="n">
        <v>40</v>
      </c>
      <c r="K2451" s="13" t="s">
        <v>197</v>
      </c>
    </row>
    <row r="2452" customFormat="false" ht="13.5" hidden="false" customHeight="false" outlineLevel="0" collapsed="false">
      <c r="A2452" s="89"/>
      <c r="B2452" s="13" t="s">
        <v>5570</v>
      </c>
      <c r="C2452" s="89"/>
      <c r="D2452" s="89"/>
      <c r="F2452" s="88"/>
      <c r="G2452" s="13" t="s">
        <v>3129</v>
      </c>
      <c r="H2452" s="88"/>
      <c r="J2452" s="13" t="n">
        <v>40</v>
      </c>
      <c r="K2452" s="13" t="s">
        <v>3133</v>
      </c>
    </row>
    <row r="2453" customFormat="false" ht="13.5" hidden="false" customHeight="false" outlineLevel="0" collapsed="false">
      <c r="A2453" s="89"/>
      <c r="B2453" s="13" t="s">
        <v>5571</v>
      </c>
      <c r="C2453" s="89"/>
      <c r="D2453" s="89"/>
      <c r="F2453" s="88"/>
      <c r="G2453" s="13" t="s">
        <v>3129</v>
      </c>
      <c r="H2453" s="88"/>
      <c r="J2453" s="13" t="n">
        <v>40</v>
      </c>
      <c r="K2453" s="13" t="s">
        <v>3133</v>
      </c>
    </row>
    <row r="2454" customFormat="false" ht="13.5" hidden="false" customHeight="false" outlineLevel="0" collapsed="false">
      <c r="A2454" s="89"/>
      <c r="B2454" s="13" t="s">
        <v>5572</v>
      </c>
      <c r="C2454" s="89"/>
      <c r="D2454" s="89"/>
      <c r="F2454" s="88"/>
      <c r="G2454" s="13" t="s">
        <v>3129</v>
      </c>
      <c r="H2454" s="88"/>
      <c r="J2454" s="13" t="n">
        <v>40</v>
      </c>
      <c r="K2454" s="13" t="s">
        <v>197</v>
      </c>
    </row>
    <row r="2455" customFormat="false" ht="13.5" hidden="false" customHeight="false" outlineLevel="0" collapsed="false">
      <c r="A2455" s="89"/>
      <c r="B2455" s="13" t="s">
        <v>5573</v>
      </c>
      <c r="C2455" s="89"/>
      <c r="D2455" s="89"/>
      <c r="F2455" s="88"/>
      <c r="G2455" s="13" t="s">
        <v>3129</v>
      </c>
      <c r="H2455" s="88"/>
      <c r="J2455" s="13" t="n">
        <v>40</v>
      </c>
      <c r="K2455" s="13" t="s">
        <v>332</v>
      </c>
    </row>
    <row r="2456" customFormat="false" ht="13.5" hidden="false" customHeight="false" outlineLevel="0" collapsed="false">
      <c r="A2456" s="89"/>
      <c r="B2456" s="13" t="s">
        <v>5574</v>
      </c>
      <c r="C2456" s="89"/>
      <c r="D2456" s="89"/>
      <c r="F2456" s="88"/>
      <c r="G2456" s="13" t="s">
        <v>3129</v>
      </c>
      <c r="H2456" s="88"/>
      <c r="J2456" s="13" t="n">
        <v>40</v>
      </c>
      <c r="K2456" s="13" t="s">
        <v>332</v>
      </c>
    </row>
    <row r="2457" customFormat="false" ht="13.5" hidden="false" customHeight="false" outlineLevel="0" collapsed="false">
      <c r="A2457" s="89"/>
      <c r="B2457" s="13" t="s">
        <v>5575</v>
      </c>
      <c r="C2457" s="89"/>
      <c r="D2457" s="89"/>
      <c r="F2457" s="88"/>
      <c r="G2457" s="13" t="s">
        <v>3129</v>
      </c>
      <c r="H2457" s="88"/>
      <c r="J2457" s="13" t="n">
        <v>40</v>
      </c>
      <c r="K2457" s="13" t="s">
        <v>332</v>
      </c>
    </row>
    <row r="2458" customFormat="false" ht="13.5" hidden="false" customHeight="false" outlineLevel="0" collapsed="false">
      <c r="A2458" s="89"/>
      <c r="B2458" s="13" t="s">
        <v>5576</v>
      </c>
      <c r="C2458" s="89"/>
      <c r="D2458" s="89"/>
      <c r="F2458" s="88"/>
      <c r="G2458" s="13" t="s">
        <v>3129</v>
      </c>
      <c r="H2458" s="88"/>
      <c r="J2458" s="13" t="n">
        <v>40</v>
      </c>
      <c r="K2458" s="13" t="s">
        <v>195</v>
      </c>
    </row>
    <row r="2459" customFormat="false" ht="13.5" hidden="false" customHeight="false" outlineLevel="0" collapsed="false">
      <c r="A2459" s="89"/>
      <c r="B2459" s="13" t="s">
        <v>5577</v>
      </c>
      <c r="C2459" s="89"/>
      <c r="D2459" s="89"/>
      <c r="F2459" s="88"/>
      <c r="G2459" s="13" t="s">
        <v>3129</v>
      </c>
      <c r="H2459" s="88"/>
      <c r="J2459" s="13" t="n">
        <v>40</v>
      </c>
      <c r="K2459" s="13" t="s">
        <v>197</v>
      </c>
    </row>
    <row r="2460" customFormat="false" ht="13.5" hidden="false" customHeight="false" outlineLevel="0" collapsed="false">
      <c r="A2460" s="89"/>
      <c r="B2460" s="13" t="s">
        <v>5578</v>
      </c>
      <c r="C2460" s="89"/>
      <c r="D2460" s="89"/>
      <c r="F2460" s="88"/>
      <c r="G2460" s="13" t="s">
        <v>3129</v>
      </c>
      <c r="H2460" s="88"/>
      <c r="J2460" s="13" t="n">
        <v>40</v>
      </c>
      <c r="K2460" s="13" t="s">
        <v>3133</v>
      </c>
    </row>
    <row r="2461" customFormat="false" ht="13.5" hidden="false" customHeight="false" outlineLevel="0" collapsed="false">
      <c r="A2461" s="89"/>
      <c r="B2461" s="13" t="s">
        <v>5579</v>
      </c>
      <c r="C2461" s="89"/>
      <c r="D2461" s="89"/>
      <c r="F2461" s="88"/>
      <c r="G2461" s="13" t="s">
        <v>3129</v>
      </c>
      <c r="H2461" s="88"/>
      <c r="J2461" s="13" t="n">
        <v>40</v>
      </c>
      <c r="K2461" s="13" t="s">
        <v>197</v>
      </c>
    </row>
    <row r="2462" customFormat="false" ht="13.5" hidden="false" customHeight="false" outlineLevel="0" collapsed="false">
      <c r="A2462" s="89"/>
      <c r="B2462" s="13" t="s">
        <v>5580</v>
      </c>
      <c r="C2462" s="89"/>
      <c r="D2462" s="89"/>
      <c r="F2462" s="88"/>
      <c r="G2462" s="13" t="s">
        <v>3129</v>
      </c>
      <c r="H2462" s="88"/>
      <c r="J2462" s="13" t="n">
        <v>40</v>
      </c>
      <c r="K2462" s="13" t="s">
        <v>332</v>
      </c>
    </row>
    <row r="2463" customFormat="false" ht="13.5" hidden="false" customHeight="false" outlineLevel="0" collapsed="false">
      <c r="A2463" s="89"/>
      <c r="B2463" s="13" t="s">
        <v>5581</v>
      </c>
      <c r="C2463" s="89"/>
      <c r="D2463" s="89"/>
      <c r="F2463" s="88"/>
      <c r="G2463" s="13" t="s">
        <v>3129</v>
      </c>
      <c r="H2463" s="88"/>
      <c r="J2463" s="13" t="n">
        <v>40</v>
      </c>
      <c r="K2463" s="13" t="s">
        <v>332</v>
      </c>
    </row>
    <row r="2464" customFormat="false" ht="13.5" hidden="false" customHeight="false" outlineLevel="0" collapsed="false">
      <c r="A2464" s="89"/>
      <c r="B2464" s="13" t="s">
        <v>5582</v>
      </c>
      <c r="C2464" s="89"/>
      <c r="D2464" s="89"/>
      <c r="F2464" s="88"/>
      <c r="G2464" s="13" t="s">
        <v>3129</v>
      </c>
      <c r="H2464" s="88"/>
      <c r="J2464" s="13" t="n">
        <v>40</v>
      </c>
      <c r="K2464" s="13" t="s">
        <v>197</v>
      </c>
    </row>
    <row r="2465" customFormat="false" ht="13.5" hidden="false" customHeight="false" outlineLevel="0" collapsed="false">
      <c r="A2465" s="89"/>
      <c r="B2465" s="13" t="s">
        <v>5583</v>
      </c>
      <c r="C2465" s="89"/>
      <c r="D2465" s="89"/>
      <c r="F2465" s="88"/>
      <c r="G2465" s="13" t="s">
        <v>3129</v>
      </c>
      <c r="H2465" s="88"/>
      <c r="J2465" s="13" t="n">
        <v>40</v>
      </c>
      <c r="K2465" s="13" t="s">
        <v>197</v>
      </c>
    </row>
    <row r="2466" customFormat="false" ht="13.5" hidden="false" customHeight="false" outlineLevel="0" collapsed="false">
      <c r="A2466" s="89"/>
      <c r="B2466" s="13" t="s">
        <v>5584</v>
      </c>
      <c r="C2466" s="89"/>
      <c r="D2466" s="89"/>
      <c r="F2466" s="88"/>
      <c r="G2466" s="13" t="s">
        <v>3129</v>
      </c>
      <c r="H2466" s="88"/>
      <c r="J2466" s="13" t="n">
        <v>40</v>
      </c>
      <c r="K2466" s="13" t="s">
        <v>197</v>
      </c>
    </row>
    <row r="2467" customFormat="false" ht="13.5" hidden="false" customHeight="false" outlineLevel="0" collapsed="false">
      <c r="A2467" s="89"/>
      <c r="B2467" s="13" t="s">
        <v>5585</v>
      </c>
      <c r="C2467" s="89"/>
      <c r="D2467" s="89"/>
      <c r="F2467" s="88"/>
      <c r="G2467" s="13" t="s">
        <v>3129</v>
      </c>
      <c r="H2467" s="88"/>
      <c r="J2467" s="13" t="n">
        <v>40</v>
      </c>
      <c r="K2467" s="13" t="s">
        <v>3133</v>
      </c>
    </row>
    <row r="2468" customFormat="false" ht="13.5" hidden="false" customHeight="false" outlineLevel="0" collapsed="false">
      <c r="A2468" s="89"/>
      <c r="B2468" s="13" t="s">
        <v>5586</v>
      </c>
      <c r="C2468" s="89"/>
      <c r="D2468" s="89"/>
      <c r="F2468" s="88"/>
      <c r="G2468" s="13" t="s">
        <v>3129</v>
      </c>
      <c r="H2468" s="88"/>
      <c r="J2468" s="13" t="n">
        <v>40</v>
      </c>
      <c r="K2468" s="13" t="s">
        <v>197</v>
      </c>
    </row>
    <row r="2469" customFormat="false" ht="13.5" hidden="false" customHeight="false" outlineLevel="0" collapsed="false">
      <c r="A2469" s="89"/>
      <c r="B2469" s="13" t="s">
        <v>5587</v>
      </c>
      <c r="C2469" s="89"/>
      <c r="D2469" s="89"/>
      <c r="F2469" s="88"/>
      <c r="G2469" s="13" t="s">
        <v>3129</v>
      </c>
      <c r="H2469" s="88"/>
      <c r="J2469" s="13" t="n">
        <v>40</v>
      </c>
      <c r="K2469" s="13" t="s">
        <v>197</v>
      </c>
    </row>
    <row r="2470" customFormat="false" ht="13.5" hidden="false" customHeight="false" outlineLevel="0" collapsed="false">
      <c r="A2470" s="89"/>
      <c r="B2470" s="13" t="s">
        <v>5588</v>
      </c>
      <c r="C2470" s="89"/>
      <c r="D2470" s="89"/>
      <c r="F2470" s="88"/>
      <c r="G2470" s="13" t="s">
        <v>3129</v>
      </c>
      <c r="H2470" s="88"/>
      <c r="J2470" s="13" t="n">
        <v>40</v>
      </c>
      <c r="K2470" s="13" t="s">
        <v>3133</v>
      </c>
    </row>
    <row r="2471" customFormat="false" ht="13.5" hidden="false" customHeight="false" outlineLevel="0" collapsed="false">
      <c r="A2471" s="89"/>
      <c r="B2471" s="13" t="s">
        <v>5589</v>
      </c>
      <c r="C2471" s="89"/>
      <c r="D2471" s="89"/>
      <c r="F2471" s="88"/>
      <c r="G2471" s="13" t="s">
        <v>3129</v>
      </c>
      <c r="H2471" s="88"/>
      <c r="J2471" s="13" t="n">
        <v>40</v>
      </c>
      <c r="K2471" s="13" t="s">
        <v>197</v>
      </c>
    </row>
    <row r="2472" customFormat="false" ht="13.5" hidden="false" customHeight="false" outlineLevel="0" collapsed="false">
      <c r="A2472" s="89"/>
      <c r="B2472" s="13" t="s">
        <v>5590</v>
      </c>
      <c r="C2472" s="89"/>
      <c r="D2472" s="89"/>
      <c r="F2472" s="88"/>
      <c r="G2472" s="13" t="s">
        <v>3129</v>
      </c>
      <c r="H2472" s="88"/>
      <c r="J2472" s="13" t="n">
        <v>40</v>
      </c>
      <c r="K2472" s="13" t="s">
        <v>197</v>
      </c>
    </row>
    <row r="2473" customFormat="false" ht="13.5" hidden="false" customHeight="false" outlineLevel="0" collapsed="false">
      <c r="A2473" s="89"/>
      <c r="B2473" s="13" t="s">
        <v>5591</v>
      </c>
      <c r="C2473" s="89"/>
      <c r="D2473" s="89"/>
      <c r="F2473" s="88"/>
      <c r="G2473" s="13" t="s">
        <v>3129</v>
      </c>
      <c r="H2473" s="88"/>
      <c r="J2473" s="13" t="n">
        <v>40</v>
      </c>
      <c r="K2473" s="13" t="s">
        <v>195</v>
      </c>
    </row>
    <row r="2474" customFormat="false" ht="13.5" hidden="false" customHeight="false" outlineLevel="0" collapsed="false">
      <c r="A2474" s="89"/>
      <c r="B2474" s="13" t="s">
        <v>5592</v>
      </c>
      <c r="C2474" s="89"/>
      <c r="D2474" s="89"/>
      <c r="F2474" s="88"/>
      <c r="G2474" s="13" t="s">
        <v>3129</v>
      </c>
      <c r="H2474" s="88"/>
      <c r="J2474" s="13" t="n">
        <v>40</v>
      </c>
      <c r="K2474" s="13" t="s">
        <v>197</v>
      </c>
    </row>
    <row r="2475" customFormat="false" ht="13.5" hidden="false" customHeight="false" outlineLevel="0" collapsed="false">
      <c r="A2475" s="89"/>
      <c r="B2475" s="13" t="s">
        <v>5593</v>
      </c>
      <c r="C2475" s="89"/>
      <c r="D2475" s="89"/>
      <c r="F2475" s="88"/>
      <c r="G2475" s="13" t="s">
        <v>3129</v>
      </c>
      <c r="H2475" s="88"/>
      <c r="J2475" s="13" t="n">
        <v>40</v>
      </c>
      <c r="K2475" s="13" t="s">
        <v>197</v>
      </c>
    </row>
    <row r="2476" customFormat="false" ht="13.5" hidden="false" customHeight="false" outlineLevel="0" collapsed="false">
      <c r="A2476" s="89"/>
      <c r="B2476" s="13" t="s">
        <v>5594</v>
      </c>
      <c r="C2476" s="89"/>
      <c r="D2476" s="89"/>
      <c r="F2476" s="88"/>
      <c r="G2476" s="13" t="s">
        <v>3129</v>
      </c>
      <c r="H2476" s="88"/>
      <c r="J2476" s="13" t="n">
        <v>40</v>
      </c>
      <c r="K2476" s="13" t="s">
        <v>195</v>
      </c>
    </row>
    <row r="2477" customFormat="false" ht="13.5" hidden="false" customHeight="false" outlineLevel="0" collapsed="false">
      <c r="A2477" s="89"/>
      <c r="B2477" s="13" t="s">
        <v>5595</v>
      </c>
      <c r="C2477" s="89"/>
      <c r="D2477" s="89"/>
      <c r="F2477" s="88"/>
      <c r="G2477" s="13" t="s">
        <v>3129</v>
      </c>
      <c r="H2477" s="88"/>
      <c r="J2477" s="13" t="n">
        <v>40</v>
      </c>
      <c r="K2477" s="13" t="s">
        <v>197</v>
      </c>
    </row>
    <row r="2478" customFormat="false" ht="13.5" hidden="false" customHeight="false" outlineLevel="0" collapsed="false">
      <c r="A2478" s="89"/>
      <c r="B2478" s="13" t="s">
        <v>5596</v>
      </c>
      <c r="C2478" s="89"/>
      <c r="D2478" s="89"/>
      <c r="F2478" s="88"/>
      <c r="G2478" s="13" t="s">
        <v>3129</v>
      </c>
      <c r="H2478" s="88"/>
      <c r="J2478" s="13" t="n">
        <v>40</v>
      </c>
      <c r="K2478" s="13" t="s">
        <v>197</v>
      </c>
    </row>
    <row r="2479" customFormat="false" ht="13.5" hidden="false" customHeight="false" outlineLevel="0" collapsed="false">
      <c r="A2479" s="89"/>
      <c r="B2479" s="13" t="s">
        <v>5597</v>
      </c>
      <c r="C2479" s="89"/>
      <c r="D2479" s="89"/>
      <c r="F2479" s="88"/>
      <c r="G2479" s="13" t="s">
        <v>3129</v>
      </c>
      <c r="H2479" s="88"/>
      <c r="J2479" s="13" t="n">
        <v>40</v>
      </c>
      <c r="K2479" s="13" t="s">
        <v>190</v>
      </c>
    </row>
    <row r="2480" customFormat="false" ht="13.5" hidden="false" customHeight="false" outlineLevel="0" collapsed="false">
      <c r="A2480" s="89"/>
      <c r="B2480" s="13" t="s">
        <v>5598</v>
      </c>
      <c r="C2480" s="89"/>
      <c r="D2480" s="89"/>
      <c r="F2480" s="88"/>
      <c r="G2480" s="13" t="s">
        <v>3129</v>
      </c>
      <c r="H2480" s="88"/>
      <c r="J2480" s="13" t="n">
        <v>40</v>
      </c>
      <c r="K2480" s="13" t="s">
        <v>197</v>
      </c>
    </row>
    <row r="2481" customFormat="false" ht="13.5" hidden="false" customHeight="false" outlineLevel="0" collapsed="false">
      <c r="A2481" s="89"/>
      <c r="B2481" s="13" t="s">
        <v>5599</v>
      </c>
      <c r="C2481" s="89"/>
      <c r="D2481" s="89"/>
      <c r="F2481" s="88"/>
      <c r="G2481" s="13" t="s">
        <v>3129</v>
      </c>
      <c r="H2481" s="88"/>
      <c r="J2481" s="13" t="n">
        <v>40</v>
      </c>
      <c r="K2481" s="13" t="s">
        <v>197</v>
      </c>
    </row>
    <row r="2482" customFormat="false" ht="13.5" hidden="false" customHeight="false" outlineLevel="0" collapsed="false">
      <c r="A2482" s="89"/>
      <c r="B2482" s="13" t="s">
        <v>5600</v>
      </c>
      <c r="C2482" s="89"/>
      <c r="D2482" s="89"/>
      <c r="F2482" s="88"/>
      <c r="G2482" s="13" t="s">
        <v>3129</v>
      </c>
      <c r="H2482" s="88"/>
      <c r="J2482" s="13" t="n">
        <v>40</v>
      </c>
      <c r="K2482" s="13" t="s">
        <v>190</v>
      </c>
    </row>
    <row r="2483" customFormat="false" ht="13.5" hidden="false" customHeight="false" outlineLevel="0" collapsed="false">
      <c r="A2483" s="89"/>
      <c r="B2483" s="13" t="s">
        <v>5601</v>
      </c>
      <c r="C2483" s="89"/>
      <c r="D2483" s="89"/>
      <c r="F2483" s="88"/>
      <c r="G2483" s="13" t="s">
        <v>3129</v>
      </c>
      <c r="H2483" s="88"/>
      <c r="J2483" s="13" t="n">
        <v>40</v>
      </c>
      <c r="K2483" s="13" t="s">
        <v>332</v>
      </c>
    </row>
    <row r="2484" customFormat="false" ht="13.5" hidden="false" customHeight="false" outlineLevel="0" collapsed="false">
      <c r="A2484" s="89"/>
      <c r="B2484" s="13" t="s">
        <v>5602</v>
      </c>
      <c r="C2484" s="89"/>
      <c r="D2484" s="89"/>
      <c r="F2484" s="88"/>
      <c r="G2484" s="13" t="s">
        <v>3129</v>
      </c>
      <c r="H2484" s="88"/>
      <c r="J2484" s="13" t="n">
        <v>40</v>
      </c>
      <c r="K2484" s="13" t="s">
        <v>197</v>
      </c>
    </row>
    <row r="2485" customFormat="false" ht="13.5" hidden="false" customHeight="false" outlineLevel="0" collapsed="false">
      <c r="A2485" s="89"/>
      <c r="B2485" s="13" t="s">
        <v>5603</v>
      </c>
      <c r="C2485" s="89"/>
      <c r="D2485" s="89"/>
      <c r="F2485" s="88"/>
      <c r="G2485" s="13" t="s">
        <v>3129</v>
      </c>
      <c r="H2485" s="88"/>
      <c r="J2485" s="13" t="n">
        <v>40</v>
      </c>
      <c r="K2485" s="13" t="s">
        <v>195</v>
      </c>
    </row>
    <row r="2486" customFormat="false" ht="13.5" hidden="false" customHeight="false" outlineLevel="0" collapsed="false">
      <c r="A2486" s="89"/>
      <c r="B2486" s="13" t="s">
        <v>5604</v>
      </c>
      <c r="C2486" s="89"/>
      <c r="D2486" s="89"/>
      <c r="F2486" s="88"/>
      <c r="G2486" s="13" t="s">
        <v>3129</v>
      </c>
      <c r="H2486" s="88"/>
      <c r="J2486" s="13" t="n">
        <v>40</v>
      </c>
      <c r="K2486" s="13" t="s">
        <v>3133</v>
      </c>
    </row>
    <row r="2487" customFormat="false" ht="13.5" hidden="false" customHeight="false" outlineLevel="0" collapsed="false">
      <c r="A2487" s="89"/>
      <c r="B2487" s="13" t="s">
        <v>5605</v>
      </c>
      <c r="C2487" s="89"/>
      <c r="D2487" s="89"/>
      <c r="F2487" s="88"/>
      <c r="G2487" s="13" t="s">
        <v>3129</v>
      </c>
      <c r="H2487" s="88"/>
      <c r="J2487" s="13" t="n">
        <v>40</v>
      </c>
      <c r="K2487" s="13" t="s">
        <v>197</v>
      </c>
    </row>
    <row r="2488" customFormat="false" ht="13.5" hidden="false" customHeight="false" outlineLevel="0" collapsed="false">
      <c r="A2488" s="89"/>
      <c r="B2488" s="13" t="s">
        <v>5606</v>
      </c>
      <c r="C2488" s="89"/>
      <c r="D2488" s="89"/>
      <c r="F2488" s="88"/>
      <c r="G2488" s="13" t="s">
        <v>3129</v>
      </c>
      <c r="H2488" s="88"/>
      <c r="J2488" s="13" t="n">
        <v>40</v>
      </c>
      <c r="K2488" s="13" t="s">
        <v>197</v>
      </c>
    </row>
    <row r="2489" customFormat="false" ht="13.5" hidden="false" customHeight="false" outlineLevel="0" collapsed="false">
      <c r="A2489" s="89"/>
      <c r="B2489" s="13" t="s">
        <v>5607</v>
      </c>
      <c r="C2489" s="89"/>
      <c r="D2489" s="89"/>
      <c r="F2489" s="88"/>
      <c r="G2489" s="13" t="s">
        <v>3129</v>
      </c>
      <c r="H2489" s="88"/>
      <c r="J2489" s="13" t="n">
        <v>40</v>
      </c>
      <c r="K2489" s="13" t="s">
        <v>3133</v>
      </c>
    </row>
    <row r="2490" customFormat="false" ht="13.5" hidden="false" customHeight="false" outlineLevel="0" collapsed="false">
      <c r="A2490" s="89"/>
      <c r="B2490" s="13" t="s">
        <v>5608</v>
      </c>
      <c r="C2490" s="89"/>
      <c r="D2490" s="89"/>
      <c r="F2490" s="88"/>
      <c r="G2490" s="13" t="s">
        <v>3129</v>
      </c>
      <c r="H2490" s="88"/>
      <c r="J2490" s="13" t="n">
        <v>40</v>
      </c>
      <c r="K2490" s="13" t="s">
        <v>332</v>
      </c>
    </row>
    <row r="2491" customFormat="false" ht="13.5" hidden="false" customHeight="false" outlineLevel="0" collapsed="false">
      <c r="A2491" s="89"/>
      <c r="B2491" s="13" t="s">
        <v>5609</v>
      </c>
      <c r="C2491" s="89"/>
      <c r="D2491" s="89"/>
      <c r="F2491" s="88"/>
      <c r="G2491" s="13" t="s">
        <v>3129</v>
      </c>
      <c r="H2491" s="88"/>
      <c r="J2491" s="13" t="n">
        <v>40</v>
      </c>
      <c r="K2491" s="13" t="s">
        <v>197</v>
      </c>
    </row>
    <row r="2492" customFormat="false" ht="13.5" hidden="false" customHeight="false" outlineLevel="0" collapsed="false">
      <c r="A2492" s="89"/>
      <c r="B2492" s="13" t="s">
        <v>5610</v>
      </c>
      <c r="C2492" s="89"/>
      <c r="D2492" s="89"/>
      <c r="F2492" s="88"/>
      <c r="G2492" s="13" t="s">
        <v>3129</v>
      </c>
      <c r="H2492" s="88"/>
      <c r="J2492" s="13" t="n">
        <v>40</v>
      </c>
      <c r="K2492" s="13" t="s">
        <v>197</v>
      </c>
    </row>
    <row r="2493" customFormat="false" ht="13.5" hidden="false" customHeight="false" outlineLevel="0" collapsed="false">
      <c r="A2493" s="89"/>
      <c r="B2493" s="13" t="s">
        <v>5611</v>
      </c>
      <c r="C2493" s="89"/>
      <c r="D2493" s="89"/>
      <c r="F2493" s="88"/>
      <c r="G2493" s="13" t="s">
        <v>3129</v>
      </c>
      <c r="H2493" s="88"/>
      <c r="J2493" s="13" t="n">
        <v>40</v>
      </c>
      <c r="K2493" s="13" t="s">
        <v>197</v>
      </c>
    </row>
    <row r="2494" customFormat="false" ht="13.5" hidden="false" customHeight="false" outlineLevel="0" collapsed="false">
      <c r="A2494" s="89"/>
      <c r="B2494" s="13" t="s">
        <v>5612</v>
      </c>
      <c r="C2494" s="89"/>
      <c r="D2494" s="89"/>
      <c r="F2494" s="88"/>
      <c r="G2494" s="13" t="s">
        <v>3129</v>
      </c>
      <c r="H2494" s="88"/>
      <c r="J2494" s="13" t="n">
        <v>40</v>
      </c>
      <c r="K2494" s="13" t="s">
        <v>195</v>
      </c>
    </row>
    <row r="2495" customFormat="false" ht="13.5" hidden="false" customHeight="false" outlineLevel="0" collapsed="false">
      <c r="A2495" s="89"/>
      <c r="B2495" s="13" t="s">
        <v>5613</v>
      </c>
      <c r="C2495" s="89"/>
      <c r="D2495" s="89"/>
      <c r="F2495" s="88"/>
      <c r="G2495" s="13" t="s">
        <v>3129</v>
      </c>
      <c r="H2495" s="88"/>
      <c r="J2495" s="13" t="n">
        <v>40</v>
      </c>
      <c r="K2495" s="13" t="s">
        <v>197</v>
      </c>
    </row>
    <row r="2496" customFormat="false" ht="13.5" hidden="false" customHeight="false" outlineLevel="0" collapsed="false">
      <c r="A2496" s="89"/>
      <c r="B2496" s="13" t="s">
        <v>5614</v>
      </c>
      <c r="C2496" s="89"/>
      <c r="D2496" s="89"/>
      <c r="F2496" s="88"/>
      <c r="G2496" s="13" t="s">
        <v>3129</v>
      </c>
      <c r="H2496" s="88"/>
      <c r="J2496" s="13" t="n">
        <v>40</v>
      </c>
      <c r="K2496" s="13" t="s">
        <v>332</v>
      </c>
    </row>
    <row r="2497" customFormat="false" ht="13.5" hidden="false" customHeight="false" outlineLevel="0" collapsed="false">
      <c r="A2497" s="89"/>
      <c r="B2497" s="13" t="s">
        <v>5615</v>
      </c>
      <c r="C2497" s="89"/>
      <c r="D2497" s="89"/>
      <c r="F2497" s="88"/>
      <c r="G2497" s="13" t="s">
        <v>3129</v>
      </c>
      <c r="H2497" s="88"/>
      <c r="J2497" s="13" t="n">
        <v>20</v>
      </c>
      <c r="K2497" s="13" t="s">
        <v>197</v>
      </c>
    </row>
    <row r="2498" customFormat="false" ht="13.5" hidden="false" customHeight="false" outlineLevel="0" collapsed="false">
      <c r="A2498" s="89"/>
      <c r="B2498" s="13" t="s">
        <v>5616</v>
      </c>
      <c r="C2498" s="89"/>
      <c r="D2498" s="89"/>
      <c r="F2498" s="88"/>
      <c r="G2498" s="13" t="s">
        <v>3129</v>
      </c>
      <c r="H2498" s="88"/>
      <c r="J2498" s="13" t="n">
        <v>40</v>
      </c>
      <c r="K2498" s="13" t="s">
        <v>3481</v>
      </c>
    </row>
    <row r="2499" customFormat="false" ht="13.5" hidden="false" customHeight="false" outlineLevel="0" collapsed="false">
      <c r="A2499" s="89"/>
      <c r="B2499" s="13" t="s">
        <v>5617</v>
      </c>
      <c r="C2499" s="89"/>
      <c r="D2499" s="89"/>
      <c r="F2499" s="88"/>
      <c r="G2499" s="13" t="s">
        <v>3129</v>
      </c>
      <c r="H2499" s="88"/>
      <c r="J2499" s="13" t="n">
        <v>40</v>
      </c>
      <c r="K2499" s="13" t="s">
        <v>197</v>
      </c>
    </row>
    <row r="2500" customFormat="false" ht="13.5" hidden="false" customHeight="false" outlineLevel="0" collapsed="false">
      <c r="A2500" s="89"/>
      <c r="B2500" s="13" t="s">
        <v>5618</v>
      </c>
      <c r="C2500" s="89"/>
      <c r="D2500" s="89"/>
      <c r="F2500" s="88"/>
      <c r="G2500" s="13" t="s">
        <v>3129</v>
      </c>
      <c r="H2500" s="88"/>
      <c r="J2500" s="13" t="n">
        <v>40</v>
      </c>
      <c r="K2500" s="13" t="s">
        <v>3133</v>
      </c>
    </row>
    <row r="2501" customFormat="false" ht="13.5" hidden="false" customHeight="false" outlineLevel="0" collapsed="false">
      <c r="A2501" s="89"/>
      <c r="B2501" s="13" t="s">
        <v>5619</v>
      </c>
      <c r="C2501" s="89"/>
      <c r="D2501" s="89"/>
      <c r="F2501" s="88"/>
      <c r="G2501" s="13" t="s">
        <v>3129</v>
      </c>
      <c r="H2501" s="88"/>
      <c r="J2501" s="13" t="n">
        <v>40</v>
      </c>
      <c r="K2501" s="13" t="s">
        <v>197</v>
      </c>
    </row>
    <row r="2502" customFormat="false" ht="13.5" hidden="false" customHeight="false" outlineLevel="0" collapsed="false">
      <c r="A2502" s="89"/>
      <c r="B2502" s="13" t="s">
        <v>5620</v>
      </c>
      <c r="C2502" s="89"/>
      <c r="D2502" s="89"/>
      <c r="F2502" s="88"/>
      <c r="G2502" s="13" t="s">
        <v>3129</v>
      </c>
      <c r="H2502" s="88"/>
      <c r="J2502" s="13" t="n">
        <v>40</v>
      </c>
      <c r="K2502" s="13" t="s">
        <v>197</v>
      </c>
    </row>
    <row r="2503" customFormat="false" ht="13.5" hidden="false" customHeight="false" outlineLevel="0" collapsed="false">
      <c r="A2503" s="89"/>
      <c r="B2503" s="13" t="s">
        <v>5621</v>
      </c>
      <c r="C2503" s="89"/>
      <c r="D2503" s="89"/>
      <c r="F2503" s="88"/>
      <c r="G2503" s="13" t="s">
        <v>3129</v>
      </c>
      <c r="H2503" s="88"/>
      <c r="J2503" s="13" t="n">
        <v>40</v>
      </c>
      <c r="K2503" s="13" t="s">
        <v>195</v>
      </c>
    </row>
    <row r="2504" customFormat="false" ht="13.5" hidden="false" customHeight="false" outlineLevel="0" collapsed="false">
      <c r="A2504" s="89"/>
      <c r="B2504" s="13" t="s">
        <v>5622</v>
      </c>
      <c r="C2504" s="89"/>
      <c r="D2504" s="89"/>
      <c r="F2504" s="88"/>
      <c r="G2504" s="13" t="s">
        <v>3129</v>
      </c>
      <c r="H2504" s="88"/>
      <c r="J2504" s="13" t="n">
        <v>40</v>
      </c>
      <c r="K2504" s="13" t="s">
        <v>197</v>
      </c>
    </row>
    <row r="2505" customFormat="false" ht="13.5" hidden="false" customHeight="false" outlineLevel="0" collapsed="false">
      <c r="A2505" s="89"/>
      <c r="B2505" s="13" t="s">
        <v>5623</v>
      </c>
      <c r="C2505" s="89"/>
      <c r="D2505" s="89"/>
      <c r="F2505" s="88"/>
      <c r="G2505" s="13" t="s">
        <v>3129</v>
      </c>
      <c r="H2505" s="88"/>
      <c r="J2505" s="13" t="n">
        <v>40</v>
      </c>
      <c r="K2505" s="13" t="s">
        <v>197</v>
      </c>
    </row>
    <row r="2506" customFormat="false" ht="13.5" hidden="false" customHeight="false" outlineLevel="0" collapsed="false">
      <c r="A2506" s="89"/>
      <c r="B2506" s="13" t="s">
        <v>5624</v>
      </c>
      <c r="C2506" s="89"/>
      <c r="D2506" s="89"/>
      <c r="F2506" s="88"/>
      <c r="G2506" s="13" t="s">
        <v>3129</v>
      </c>
      <c r="H2506" s="88"/>
      <c r="J2506" s="13" t="n">
        <v>40</v>
      </c>
      <c r="K2506" s="13" t="s">
        <v>197</v>
      </c>
    </row>
    <row r="2507" customFormat="false" ht="13.5" hidden="false" customHeight="false" outlineLevel="0" collapsed="false">
      <c r="A2507" s="89"/>
      <c r="B2507" s="13" t="s">
        <v>5625</v>
      </c>
      <c r="C2507" s="89"/>
      <c r="D2507" s="89"/>
      <c r="F2507" s="88"/>
      <c r="G2507" s="13" t="s">
        <v>3129</v>
      </c>
      <c r="H2507" s="88"/>
      <c r="J2507" s="13" t="n">
        <v>40</v>
      </c>
      <c r="K2507" s="13" t="s">
        <v>195</v>
      </c>
    </row>
    <row r="2508" customFormat="false" ht="13.5" hidden="false" customHeight="false" outlineLevel="0" collapsed="false">
      <c r="A2508" s="89"/>
      <c r="B2508" s="13" t="s">
        <v>5626</v>
      </c>
      <c r="C2508" s="89"/>
      <c r="D2508" s="89"/>
      <c r="F2508" s="88"/>
      <c r="G2508" s="13" t="s">
        <v>3129</v>
      </c>
      <c r="H2508" s="88"/>
      <c r="J2508" s="13" t="n">
        <v>40</v>
      </c>
      <c r="K2508" s="13" t="s">
        <v>197</v>
      </c>
    </row>
    <row r="2509" customFormat="false" ht="13.5" hidden="false" customHeight="false" outlineLevel="0" collapsed="false">
      <c r="A2509" s="89"/>
      <c r="B2509" s="13" t="s">
        <v>5627</v>
      </c>
      <c r="C2509" s="89"/>
      <c r="D2509" s="89"/>
      <c r="F2509" s="88"/>
      <c r="G2509" s="13" t="s">
        <v>3129</v>
      </c>
      <c r="H2509" s="88"/>
      <c r="J2509" s="13" t="n">
        <v>40</v>
      </c>
      <c r="K2509" s="13" t="s">
        <v>197</v>
      </c>
    </row>
    <row r="2510" customFormat="false" ht="13.5" hidden="false" customHeight="false" outlineLevel="0" collapsed="false">
      <c r="A2510" s="89"/>
      <c r="B2510" s="13" t="s">
        <v>5628</v>
      </c>
      <c r="C2510" s="89"/>
      <c r="D2510" s="89"/>
      <c r="F2510" s="88"/>
      <c r="G2510" s="13" t="s">
        <v>3129</v>
      </c>
      <c r="H2510" s="88"/>
      <c r="J2510" s="13" t="n">
        <v>40</v>
      </c>
      <c r="K2510" s="13" t="s">
        <v>197</v>
      </c>
    </row>
    <row r="2511" customFormat="false" ht="13.5" hidden="false" customHeight="false" outlineLevel="0" collapsed="false">
      <c r="A2511" s="89"/>
      <c r="B2511" s="13" t="s">
        <v>5629</v>
      </c>
      <c r="C2511" s="89"/>
      <c r="D2511" s="89"/>
      <c r="F2511" s="88"/>
      <c r="G2511" s="13" t="s">
        <v>3129</v>
      </c>
      <c r="H2511" s="88"/>
      <c r="J2511" s="13" t="n">
        <v>40</v>
      </c>
      <c r="K2511" s="13" t="s">
        <v>197</v>
      </c>
    </row>
    <row r="2512" customFormat="false" ht="13.5" hidden="false" customHeight="false" outlineLevel="0" collapsed="false">
      <c r="A2512" s="89"/>
      <c r="B2512" s="13" t="s">
        <v>5630</v>
      </c>
      <c r="C2512" s="89"/>
      <c r="D2512" s="89"/>
      <c r="F2512" s="88"/>
      <c r="G2512" s="13" t="s">
        <v>3129</v>
      </c>
      <c r="H2512" s="88"/>
      <c r="J2512" s="13" t="n">
        <v>40</v>
      </c>
      <c r="K2512" s="13" t="s">
        <v>197</v>
      </c>
    </row>
    <row r="2513" customFormat="false" ht="13.5" hidden="false" customHeight="false" outlineLevel="0" collapsed="false">
      <c r="A2513" s="89"/>
      <c r="B2513" s="13" t="s">
        <v>5631</v>
      </c>
      <c r="C2513" s="89"/>
      <c r="D2513" s="89"/>
      <c r="F2513" s="88"/>
      <c r="G2513" s="13" t="s">
        <v>3129</v>
      </c>
      <c r="H2513" s="88"/>
      <c r="J2513" s="13" t="n">
        <v>40</v>
      </c>
      <c r="K2513" s="13" t="s">
        <v>197</v>
      </c>
    </row>
    <row r="2514" customFormat="false" ht="13.5" hidden="false" customHeight="false" outlineLevel="0" collapsed="false">
      <c r="A2514" s="89"/>
      <c r="B2514" s="13" t="s">
        <v>5632</v>
      </c>
      <c r="C2514" s="89"/>
      <c r="D2514" s="89"/>
      <c r="F2514" s="88"/>
      <c r="G2514" s="13" t="s">
        <v>3129</v>
      </c>
      <c r="H2514" s="88"/>
      <c r="J2514" s="13" t="n">
        <v>40</v>
      </c>
      <c r="K2514" s="13" t="s">
        <v>195</v>
      </c>
    </row>
    <row r="2515" customFormat="false" ht="13.5" hidden="false" customHeight="false" outlineLevel="0" collapsed="false">
      <c r="A2515" s="89"/>
      <c r="B2515" s="13" t="s">
        <v>5633</v>
      </c>
      <c r="C2515" s="89"/>
      <c r="D2515" s="89"/>
      <c r="F2515" s="88"/>
      <c r="G2515" s="13" t="s">
        <v>3129</v>
      </c>
      <c r="H2515" s="88"/>
      <c r="J2515" s="13" t="n">
        <v>40</v>
      </c>
      <c r="K2515" s="13" t="s">
        <v>332</v>
      </c>
    </row>
    <row r="2516" customFormat="false" ht="13.5" hidden="false" customHeight="false" outlineLevel="0" collapsed="false">
      <c r="A2516" s="89"/>
      <c r="B2516" s="13" t="s">
        <v>5634</v>
      </c>
      <c r="C2516" s="89"/>
      <c r="D2516" s="89"/>
      <c r="F2516" s="88"/>
      <c r="G2516" s="13" t="s">
        <v>3129</v>
      </c>
      <c r="H2516" s="88"/>
      <c r="J2516" s="13" t="n">
        <v>40</v>
      </c>
      <c r="K2516" s="13" t="s">
        <v>3133</v>
      </c>
    </row>
    <row r="2517" customFormat="false" ht="13.5" hidden="false" customHeight="false" outlineLevel="0" collapsed="false">
      <c r="A2517" s="89"/>
      <c r="B2517" s="13" t="s">
        <v>5635</v>
      </c>
      <c r="C2517" s="89"/>
      <c r="D2517" s="89"/>
      <c r="F2517" s="88"/>
      <c r="G2517" s="13" t="s">
        <v>3129</v>
      </c>
      <c r="H2517" s="88"/>
      <c r="J2517" s="13" t="n">
        <v>40</v>
      </c>
      <c r="K2517" s="13" t="s">
        <v>3133</v>
      </c>
    </row>
    <row r="2518" customFormat="false" ht="13.5" hidden="false" customHeight="false" outlineLevel="0" collapsed="false">
      <c r="A2518" s="89"/>
      <c r="B2518" s="13" t="s">
        <v>5636</v>
      </c>
      <c r="C2518" s="89"/>
      <c r="D2518" s="89"/>
      <c r="F2518" s="88"/>
      <c r="G2518" s="13" t="s">
        <v>3129</v>
      </c>
      <c r="H2518" s="88"/>
      <c r="J2518" s="13" t="n">
        <v>40</v>
      </c>
      <c r="K2518" s="13" t="s">
        <v>195</v>
      </c>
    </row>
    <row r="2519" customFormat="false" ht="13.5" hidden="false" customHeight="false" outlineLevel="0" collapsed="false">
      <c r="A2519" s="89"/>
      <c r="B2519" s="13" t="s">
        <v>5637</v>
      </c>
      <c r="C2519" s="89"/>
      <c r="D2519" s="89"/>
      <c r="F2519" s="88"/>
      <c r="G2519" s="13" t="s">
        <v>3129</v>
      </c>
      <c r="H2519" s="88"/>
      <c r="J2519" s="13" t="n">
        <v>40</v>
      </c>
      <c r="K2519" s="13" t="s">
        <v>197</v>
      </c>
    </row>
    <row r="2520" customFormat="false" ht="13.5" hidden="false" customHeight="false" outlineLevel="0" collapsed="false">
      <c r="A2520" s="89"/>
      <c r="B2520" s="13" t="s">
        <v>5638</v>
      </c>
      <c r="C2520" s="89"/>
      <c r="D2520" s="89"/>
      <c r="F2520" s="88"/>
      <c r="G2520" s="13" t="s">
        <v>3129</v>
      </c>
      <c r="H2520" s="88"/>
      <c r="J2520" s="13" t="n">
        <v>40</v>
      </c>
      <c r="K2520" s="13" t="s">
        <v>3133</v>
      </c>
    </row>
    <row r="2521" customFormat="false" ht="13.5" hidden="false" customHeight="false" outlineLevel="0" collapsed="false">
      <c r="A2521" s="89"/>
      <c r="B2521" s="13" t="s">
        <v>5639</v>
      </c>
      <c r="C2521" s="89"/>
      <c r="D2521" s="89"/>
      <c r="F2521" s="88"/>
      <c r="G2521" s="13" t="s">
        <v>3129</v>
      </c>
      <c r="H2521" s="88"/>
      <c r="J2521" s="13" t="n">
        <v>40</v>
      </c>
      <c r="K2521" s="13" t="s">
        <v>3133</v>
      </c>
    </row>
    <row r="2522" customFormat="false" ht="13.5" hidden="false" customHeight="false" outlineLevel="0" collapsed="false">
      <c r="A2522" s="89"/>
      <c r="B2522" s="13" t="s">
        <v>5640</v>
      </c>
      <c r="C2522" s="89"/>
      <c r="D2522" s="89"/>
      <c r="F2522" s="88"/>
      <c r="G2522" s="13" t="s">
        <v>3129</v>
      </c>
      <c r="H2522" s="88"/>
      <c r="J2522" s="13" t="n">
        <v>40</v>
      </c>
      <c r="K2522" s="13" t="s">
        <v>332</v>
      </c>
    </row>
    <row r="2523" customFormat="false" ht="13.5" hidden="false" customHeight="false" outlineLevel="0" collapsed="false">
      <c r="A2523" s="89"/>
      <c r="B2523" s="13" t="s">
        <v>5641</v>
      </c>
      <c r="C2523" s="89"/>
      <c r="D2523" s="89"/>
      <c r="F2523" s="88"/>
      <c r="G2523" s="13" t="s">
        <v>3129</v>
      </c>
      <c r="H2523" s="88"/>
      <c r="J2523" s="13" t="n">
        <v>40</v>
      </c>
      <c r="K2523" s="13" t="s">
        <v>3133</v>
      </c>
    </row>
    <row r="2524" customFormat="false" ht="13.5" hidden="false" customHeight="false" outlineLevel="0" collapsed="false">
      <c r="A2524" s="89"/>
      <c r="B2524" s="13" t="s">
        <v>5642</v>
      </c>
      <c r="C2524" s="89"/>
      <c r="D2524" s="89"/>
      <c r="F2524" s="88"/>
      <c r="G2524" s="13" t="s">
        <v>3129</v>
      </c>
      <c r="H2524" s="88"/>
      <c r="J2524" s="13" t="n">
        <v>40</v>
      </c>
      <c r="K2524" s="13" t="s">
        <v>197</v>
      </c>
    </row>
    <row r="2525" customFormat="false" ht="13.5" hidden="false" customHeight="false" outlineLevel="0" collapsed="false">
      <c r="A2525" s="89"/>
      <c r="B2525" s="13" t="s">
        <v>5643</v>
      </c>
      <c r="C2525" s="89"/>
      <c r="D2525" s="89"/>
      <c r="F2525" s="88"/>
      <c r="G2525" s="13" t="s">
        <v>3129</v>
      </c>
      <c r="H2525" s="88"/>
      <c r="J2525" s="13" t="n">
        <v>40</v>
      </c>
      <c r="K2525" s="13" t="s">
        <v>332</v>
      </c>
    </row>
    <row r="2526" customFormat="false" ht="13.5" hidden="false" customHeight="false" outlineLevel="0" collapsed="false">
      <c r="A2526" s="89"/>
      <c r="B2526" s="13" t="s">
        <v>5644</v>
      </c>
      <c r="C2526" s="89"/>
      <c r="D2526" s="89"/>
      <c r="F2526" s="88"/>
      <c r="G2526" s="13" t="s">
        <v>3129</v>
      </c>
      <c r="H2526" s="88"/>
      <c r="J2526" s="13" t="n">
        <v>40</v>
      </c>
      <c r="K2526" s="13" t="s">
        <v>3133</v>
      </c>
    </row>
    <row r="2527" customFormat="false" ht="13.5" hidden="false" customHeight="false" outlineLevel="0" collapsed="false">
      <c r="A2527" s="89"/>
      <c r="B2527" s="13" t="s">
        <v>5645</v>
      </c>
      <c r="C2527" s="89"/>
      <c r="D2527" s="89"/>
      <c r="F2527" s="88"/>
      <c r="G2527" s="13" t="s">
        <v>3129</v>
      </c>
      <c r="H2527" s="88"/>
      <c r="J2527" s="13" t="n">
        <v>30</v>
      </c>
      <c r="K2527" s="13" t="s">
        <v>197</v>
      </c>
    </row>
    <row r="2528" customFormat="false" ht="13.5" hidden="false" customHeight="false" outlineLevel="0" collapsed="false">
      <c r="A2528" s="89"/>
      <c r="B2528" s="13" t="s">
        <v>5646</v>
      </c>
      <c r="C2528" s="89"/>
      <c r="D2528" s="89"/>
      <c r="F2528" s="88"/>
      <c r="G2528" s="13" t="s">
        <v>3129</v>
      </c>
      <c r="H2528" s="88"/>
      <c r="J2528" s="13" t="n">
        <v>40</v>
      </c>
      <c r="K2528" s="13" t="s">
        <v>197</v>
      </c>
    </row>
    <row r="2529" customFormat="false" ht="13.5" hidden="false" customHeight="false" outlineLevel="0" collapsed="false">
      <c r="A2529" s="89"/>
      <c r="B2529" s="13" t="s">
        <v>5647</v>
      </c>
      <c r="C2529" s="89"/>
      <c r="D2529" s="89"/>
      <c r="F2529" s="88"/>
      <c r="G2529" s="13" t="s">
        <v>3129</v>
      </c>
      <c r="H2529" s="88"/>
      <c r="J2529" s="13" t="n">
        <v>40</v>
      </c>
      <c r="K2529" s="13" t="s">
        <v>3133</v>
      </c>
    </row>
    <row r="2530" customFormat="false" ht="13.5" hidden="false" customHeight="false" outlineLevel="0" collapsed="false">
      <c r="A2530" s="89"/>
      <c r="B2530" s="13" t="s">
        <v>5648</v>
      </c>
      <c r="C2530" s="89"/>
      <c r="D2530" s="89"/>
      <c r="F2530" s="88"/>
      <c r="G2530" s="13" t="s">
        <v>3129</v>
      </c>
      <c r="H2530" s="88"/>
      <c r="J2530" s="13" t="n">
        <v>40</v>
      </c>
      <c r="K2530" s="13" t="s">
        <v>332</v>
      </c>
    </row>
    <row r="2531" customFormat="false" ht="13.5" hidden="false" customHeight="false" outlineLevel="0" collapsed="false">
      <c r="A2531" s="89"/>
      <c r="B2531" s="13" t="s">
        <v>5649</v>
      </c>
      <c r="C2531" s="89"/>
      <c r="D2531" s="89"/>
      <c r="F2531" s="88"/>
      <c r="G2531" s="13" t="s">
        <v>3129</v>
      </c>
      <c r="H2531" s="88"/>
      <c r="J2531" s="13" t="n">
        <v>24</v>
      </c>
      <c r="K2531" s="13" t="s">
        <v>197</v>
      </c>
    </row>
    <row r="2532" customFormat="false" ht="13.5" hidden="false" customHeight="false" outlineLevel="0" collapsed="false">
      <c r="A2532" s="89"/>
      <c r="B2532" s="13" t="s">
        <v>5650</v>
      </c>
      <c r="C2532" s="89"/>
      <c r="D2532" s="89"/>
      <c r="F2532" s="88"/>
      <c r="G2532" s="13" t="s">
        <v>3280</v>
      </c>
      <c r="H2532" s="88"/>
      <c r="J2532" s="13" t="n">
        <v>40</v>
      </c>
      <c r="K2532" s="13" t="s">
        <v>332</v>
      </c>
    </row>
    <row r="2533" customFormat="false" ht="13.5" hidden="false" customHeight="false" outlineLevel="0" collapsed="false">
      <c r="A2533" s="89"/>
      <c r="B2533" s="13" t="s">
        <v>5651</v>
      </c>
      <c r="C2533" s="89"/>
      <c r="D2533" s="89"/>
      <c r="F2533" s="88"/>
      <c r="G2533" s="13" t="s">
        <v>3129</v>
      </c>
      <c r="H2533" s="88"/>
      <c r="J2533" s="13" t="n">
        <v>40</v>
      </c>
      <c r="K2533" s="13" t="s">
        <v>190</v>
      </c>
    </row>
    <row r="2534" customFormat="false" ht="13.5" hidden="false" customHeight="false" outlineLevel="0" collapsed="false">
      <c r="A2534" s="89"/>
      <c r="B2534" s="13" t="s">
        <v>5652</v>
      </c>
      <c r="C2534" s="89"/>
      <c r="D2534" s="89"/>
      <c r="F2534" s="88"/>
      <c r="G2534" s="13" t="s">
        <v>3129</v>
      </c>
      <c r="H2534" s="88"/>
      <c r="J2534" s="13" t="n">
        <v>40</v>
      </c>
      <c r="K2534" s="13" t="s">
        <v>195</v>
      </c>
    </row>
    <row r="2535" customFormat="false" ht="13.5" hidden="false" customHeight="false" outlineLevel="0" collapsed="false">
      <c r="A2535" s="89"/>
      <c r="B2535" s="13" t="s">
        <v>5653</v>
      </c>
      <c r="C2535" s="89"/>
      <c r="D2535" s="89"/>
      <c r="F2535" s="88"/>
      <c r="G2535" s="13" t="s">
        <v>3129</v>
      </c>
      <c r="H2535" s="88"/>
      <c r="J2535" s="13" t="n">
        <v>40</v>
      </c>
      <c r="K2535" s="13" t="s">
        <v>3145</v>
      </c>
    </row>
    <row r="2536" customFormat="false" ht="13.5" hidden="false" customHeight="false" outlineLevel="0" collapsed="false">
      <c r="A2536" s="89"/>
      <c r="B2536" s="13" t="s">
        <v>5654</v>
      </c>
      <c r="C2536" s="89"/>
      <c r="D2536" s="89"/>
      <c r="F2536" s="88"/>
      <c r="G2536" s="13" t="s">
        <v>3129</v>
      </c>
      <c r="H2536" s="88"/>
      <c r="J2536" s="13" t="n">
        <v>40</v>
      </c>
      <c r="K2536" s="13" t="s">
        <v>197</v>
      </c>
    </row>
    <row r="2537" customFormat="false" ht="13.5" hidden="false" customHeight="false" outlineLevel="0" collapsed="false">
      <c r="A2537" s="89"/>
      <c r="B2537" s="13" t="s">
        <v>5655</v>
      </c>
      <c r="C2537" s="89"/>
      <c r="D2537" s="89"/>
      <c r="F2537" s="88"/>
      <c r="G2537" s="13" t="s">
        <v>3129</v>
      </c>
      <c r="H2537" s="88"/>
      <c r="J2537" s="13" t="n">
        <v>40</v>
      </c>
      <c r="K2537" s="13" t="s">
        <v>332</v>
      </c>
    </row>
    <row r="2538" customFormat="false" ht="13.5" hidden="false" customHeight="false" outlineLevel="0" collapsed="false">
      <c r="A2538" s="89"/>
      <c r="B2538" s="13" t="s">
        <v>5656</v>
      </c>
      <c r="C2538" s="89"/>
      <c r="D2538" s="89"/>
      <c r="F2538" s="88"/>
      <c r="G2538" s="13" t="s">
        <v>3129</v>
      </c>
      <c r="H2538" s="88"/>
      <c r="J2538" s="13" t="n">
        <v>40</v>
      </c>
      <c r="K2538" s="13" t="s">
        <v>197</v>
      </c>
    </row>
    <row r="2539" customFormat="false" ht="13.5" hidden="false" customHeight="false" outlineLevel="0" collapsed="false">
      <c r="A2539" s="89"/>
      <c r="B2539" s="13" t="s">
        <v>5657</v>
      </c>
      <c r="C2539" s="89"/>
      <c r="D2539" s="89"/>
      <c r="F2539" s="88"/>
      <c r="G2539" s="13" t="s">
        <v>3129</v>
      </c>
      <c r="H2539" s="88"/>
      <c r="J2539" s="13" t="n">
        <v>40</v>
      </c>
      <c r="K2539" s="13" t="s">
        <v>197</v>
      </c>
    </row>
    <row r="2540" customFormat="false" ht="13.5" hidden="false" customHeight="false" outlineLevel="0" collapsed="false">
      <c r="A2540" s="89"/>
      <c r="B2540" s="13" t="s">
        <v>5658</v>
      </c>
      <c r="C2540" s="89"/>
      <c r="D2540" s="89"/>
      <c r="F2540" s="88"/>
      <c r="G2540" s="13" t="s">
        <v>3129</v>
      </c>
      <c r="H2540" s="88"/>
      <c r="J2540" s="13" t="n">
        <v>40</v>
      </c>
      <c r="K2540" s="13" t="s">
        <v>3133</v>
      </c>
    </row>
    <row r="2541" customFormat="false" ht="13.5" hidden="false" customHeight="false" outlineLevel="0" collapsed="false">
      <c r="A2541" s="89"/>
      <c r="B2541" s="13" t="s">
        <v>5659</v>
      </c>
      <c r="C2541" s="89"/>
      <c r="D2541" s="89"/>
      <c r="F2541" s="88"/>
      <c r="G2541" s="13" t="s">
        <v>3129</v>
      </c>
      <c r="H2541" s="88"/>
      <c r="J2541" s="13" t="n">
        <v>40</v>
      </c>
      <c r="K2541" s="13" t="s">
        <v>332</v>
      </c>
    </row>
    <row r="2542" customFormat="false" ht="13.5" hidden="false" customHeight="false" outlineLevel="0" collapsed="false">
      <c r="A2542" s="89"/>
      <c r="B2542" s="13" t="s">
        <v>5660</v>
      </c>
      <c r="C2542" s="89"/>
      <c r="D2542" s="89"/>
      <c r="F2542" s="88"/>
      <c r="G2542" s="13" t="s">
        <v>3129</v>
      </c>
      <c r="H2542" s="88"/>
      <c r="J2542" s="13" t="n">
        <v>30</v>
      </c>
      <c r="K2542" s="13" t="s">
        <v>197</v>
      </c>
    </row>
    <row r="2543" customFormat="false" ht="13.5" hidden="false" customHeight="false" outlineLevel="0" collapsed="false">
      <c r="A2543" s="89"/>
      <c r="B2543" s="13" t="s">
        <v>5661</v>
      </c>
      <c r="C2543" s="89"/>
      <c r="D2543" s="89"/>
      <c r="F2543" s="88"/>
      <c r="G2543" s="13" t="s">
        <v>3129</v>
      </c>
      <c r="H2543" s="88"/>
      <c r="J2543" s="13" t="n">
        <v>40</v>
      </c>
      <c r="K2543" s="13" t="s">
        <v>197</v>
      </c>
    </row>
    <row r="2544" customFormat="false" ht="13.5" hidden="false" customHeight="false" outlineLevel="0" collapsed="false">
      <c r="A2544" s="89"/>
      <c r="B2544" s="13" t="s">
        <v>5662</v>
      </c>
      <c r="C2544" s="89"/>
      <c r="D2544" s="89"/>
      <c r="F2544" s="88"/>
      <c r="G2544" s="13" t="s">
        <v>3129</v>
      </c>
      <c r="H2544" s="88"/>
      <c r="J2544" s="13" t="n">
        <v>40</v>
      </c>
      <c r="K2544" s="13" t="s">
        <v>197</v>
      </c>
    </row>
    <row r="2545" customFormat="false" ht="13.5" hidden="false" customHeight="false" outlineLevel="0" collapsed="false">
      <c r="A2545" s="89"/>
      <c r="B2545" s="13" t="s">
        <v>5663</v>
      </c>
      <c r="C2545" s="89"/>
      <c r="D2545" s="89"/>
      <c r="F2545" s="88"/>
      <c r="G2545" s="13" t="s">
        <v>3129</v>
      </c>
      <c r="H2545" s="88"/>
      <c r="J2545" s="13" t="n">
        <v>40</v>
      </c>
      <c r="K2545" s="13" t="s">
        <v>197</v>
      </c>
    </row>
    <row r="2546" customFormat="false" ht="13.5" hidden="false" customHeight="false" outlineLevel="0" collapsed="false">
      <c r="A2546" s="89"/>
      <c r="B2546" s="13" t="s">
        <v>5664</v>
      </c>
      <c r="C2546" s="89"/>
      <c r="D2546" s="89"/>
      <c r="F2546" s="88"/>
      <c r="G2546" s="13" t="s">
        <v>3129</v>
      </c>
      <c r="H2546" s="88"/>
      <c r="J2546" s="13" t="n">
        <v>40</v>
      </c>
      <c r="K2546" s="13" t="s">
        <v>3133</v>
      </c>
    </row>
    <row r="2547" customFormat="false" ht="13.5" hidden="false" customHeight="false" outlineLevel="0" collapsed="false">
      <c r="A2547" s="89"/>
      <c r="B2547" s="13" t="s">
        <v>5665</v>
      </c>
      <c r="C2547" s="89"/>
      <c r="D2547" s="89"/>
      <c r="F2547" s="88"/>
      <c r="G2547" s="13" t="s">
        <v>3129</v>
      </c>
      <c r="H2547" s="88"/>
      <c r="J2547" s="13" t="n">
        <v>40</v>
      </c>
      <c r="K2547" s="13" t="s">
        <v>197</v>
      </c>
    </row>
    <row r="2548" customFormat="false" ht="13.5" hidden="false" customHeight="false" outlineLevel="0" collapsed="false">
      <c r="A2548" s="89"/>
      <c r="B2548" s="13" t="s">
        <v>5666</v>
      </c>
      <c r="C2548" s="89"/>
      <c r="D2548" s="89"/>
      <c r="F2548" s="88"/>
      <c r="G2548" s="13" t="s">
        <v>3129</v>
      </c>
      <c r="H2548" s="88"/>
      <c r="J2548" s="13" t="n">
        <v>40</v>
      </c>
      <c r="K2548" s="13" t="s">
        <v>197</v>
      </c>
    </row>
    <row r="2549" customFormat="false" ht="13.5" hidden="false" customHeight="false" outlineLevel="0" collapsed="false">
      <c r="A2549" s="89"/>
      <c r="B2549" s="13" t="s">
        <v>5667</v>
      </c>
      <c r="C2549" s="89"/>
      <c r="D2549" s="89"/>
      <c r="F2549" s="88"/>
      <c r="G2549" s="13" t="s">
        <v>3129</v>
      </c>
      <c r="H2549" s="88"/>
      <c r="J2549" s="13" t="n">
        <v>40</v>
      </c>
      <c r="K2549" s="13" t="s">
        <v>332</v>
      </c>
    </row>
    <row r="2550" customFormat="false" ht="13.5" hidden="false" customHeight="false" outlineLevel="0" collapsed="false">
      <c r="A2550" s="89"/>
      <c r="B2550" s="13" t="s">
        <v>5668</v>
      </c>
      <c r="C2550" s="89"/>
      <c r="D2550" s="89"/>
      <c r="F2550" s="88"/>
      <c r="G2550" s="13" t="s">
        <v>3129</v>
      </c>
      <c r="H2550" s="88"/>
      <c r="J2550" s="13" t="n">
        <v>40</v>
      </c>
      <c r="K2550" s="13" t="s">
        <v>3133</v>
      </c>
    </row>
    <row r="2551" customFormat="false" ht="13.5" hidden="false" customHeight="false" outlineLevel="0" collapsed="false">
      <c r="A2551" s="89"/>
      <c r="B2551" s="13" t="s">
        <v>5669</v>
      </c>
      <c r="C2551" s="89"/>
      <c r="D2551" s="89"/>
      <c r="F2551" s="88"/>
      <c r="G2551" s="13" t="s">
        <v>3129</v>
      </c>
      <c r="H2551" s="88"/>
      <c r="J2551" s="13" t="n">
        <v>40</v>
      </c>
      <c r="K2551" s="13" t="s">
        <v>195</v>
      </c>
    </row>
    <row r="2552" customFormat="false" ht="13.5" hidden="false" customHeight="false" outlineLevel="0" collapsed="false">
      <c r="A2552" s="89"/>
      <c r="B2552" s="13" t="s">
        <v>5670</v>
      </c>
      <c r="C2552" s="89"/>
      <c r="D2552" s="89"/>
      <c r="F2552" s="88"/>
      <c r="G2552" s="13" t="s">
        <v>3129</v>
      </c>
      <c r="H2552" s="88"/>
      <c r="J2552" s="13" t="n">
        <v>40</v>
      </c>
      <c r="K2552" s="13" t="s">
        <v>197</v>
      </c>
    </row>
    <row r="2553" customFormat="false" ht="13.5" hidden="false" customHeight="false" outlineLevel="0" collapsed="false">
      <c r="A2553" s="89"/>
      <c r="B2553" s="13" t="s">
        <v>5671</v>
      </c>
      <c r="C2553" s="89"/>
      <c r="D2553" s="89"/>
      <c r="F2553" s="88"/>
      <c r="G2553" s="13" t="s">
        <v>3129</v>
      </c>
      <c r="H2553" s="88"/>
      <c r="J2553" s="13" t="n">
        <v>40</v>
      </c>
      <c r="K2553" s="13" t="s">
        <v>197</v>
      </c>
    </row>
    <row r="2554" customFormat="false" ht="13.5" hidden="false" customHeight="false" outlineLevel="0" collapsed="false">
      <c r="A2554" s="89"/>
      <c r="B2554" s="13" t="s">
        <v>5672</v>
      </c>
      <c r="C2554" s="89"/>
      <c r="D2554" s="89"/>
      <c r="F2554" s="88"/>
      <c r="G2554" s="13" t="s">
        <v>3129</v>
      </c>
      <c r="H2554" s="88"/>
      <c r="J2554" s="13" t="n">
        <v>40</v>
      </c>
      <c r="K2554" s="13" t="s">
        <v>197</v>
      </c>
    </row>
    <row r="2555" customFormat="false" ht="13.5" hidden="false" customHeight="false" outlineLevel="0" collapsed="false">
      <c r="A2555" s="89"/>
      <c r="B2555" s="13" t="s">
        <v>5673</v>
      </c>
      <c r="C2555" s="89"/>
      <c r="D2555" s="89"/>
      <c r="F2555" s="88"/>
      <c r="G2555" s="13" t="s">
        <v>3129</v>
      </c>
      <c r="H2555" s="88"/>
      <c r="J2555" s="13" t="n">
        <v>40</v>
      </c>
      <c r="K2555" s="13" t="s">
        <v>197</v>
      </c>
    </row>
    <row r="2556" customFormat="false" ht="13.5" hidden="false" customHeight="false" outlineLevel="0" collapsed="false">
      <c r="A2556" s="89"/>
      <c r="B2556" s="13" t="s">
        <v>5674</v>
      </c>
      <c r="C2556" s="89"/>
      <c r="D2556" s="89"/>
      <c r="F2556" s="88"/>
      <c r="G2556" s="13" t="s">
        <v>3129</v>
      </c>
      <c r="H2556" s="88"/>
      <c r="J2556" s="13" t="n">
        <v>40</v>
      </c>
      <c r="K2556" s="13" t="s">
        <v>197</v>
      </c>
    </row>
    <row r="2557" customFormat="false" ht="13.5" hidden="false" customHeight="false" outlineLevel="0" collapsed="false">
      <c r="A2557" s="89"/>
      <c r="B2557" s="13" t="s">
        <v>5675</v>
      </c>
      <c r="C2557" s="89"/>
      <c r="D2557" s="89"/>
      <c r="F2557" s="88"/>
      <c r="G2557" s="13" t="s">
        <v>3129</v>
      </c>
      <c r="H2557" s="88"/>
      <c r="J2557" s="13" t="n">
        <v>40</v>
      </c>
      <c r="K2557" s="13" t="s">
        <v>3133</v>
      </c>
    </row>
    <row r="2558" customFormat="false" ht="13.5" hidden="false" customHeight="false" outlineLevel="0" collapsed="false">
      <c r="A2558" s="89"/>
      <c r="B2558" s="13" t="s">
        <v>5676</v>
      </c>
      <c r="C2558" s="89"/>
      <c r="D2558" s="89"/>
      <c r="F2558" s="88"/>
      <c r="G2558" s="13" t="s">
        <v>3129</v>
      </c>
      <c r="H2558" s="88"/>
      <c r="J2558" s="13" t="n">
        <v>40</v>
      </c>
      <c r="K2558" s="13" t="s">
        <v>197</v>
      </c>
    </row>
    <row r="2559" customFormat="false" ht="13.5" hidden="false" customHeight="false" outlineLevel="0" collapsed="false">
      <c r="A2559" s="89"/>
      <c r="B2559" s="13" t="s">
        <v>5677</v>
      </c>
      <c r="C2559" s="89"/>
      <c r="D2559" s="89"/>
      <c r="F2559" s="88"/>
      <c r="G2559" s="13" t="s">
        <v>3129</v>
      </c>
      <c r="H2559" s="88"/>
      <c r="J2559" s="13" t="n">
        <v>40</v>
      </c>
      <c r="K2559" s="13" t="s">
        <v>3133</v>
      </c>
    </row>
    <row r="2560" customFormat="false" ht="13.5" hidden="false" customHeight="false" outlineLevel="0" collapsed="false">
      <c r="A2560" s="89"/>
      <c r="B2560" s="13" t="s">
        <v>5678</v>
      </c>
      <c r="C2560" s="89"/>
      <c r="D2560" s="89"/>
      <c r="F2560" s="88"/>
      <c r="G2560" s="13" t="s">
        <v>3129</v>
      </c>
      <c r="H2560" s="88"/>
      <c r="J2560" s="13" t="n">
        <v>40</v>
      </c>
      <c r="K2560" s="13" t="s">
        <v>197</v>
      </c>
    </row>
    <row r="2561" customFormat="false" ht="13.5" hidden="false" customHeight="false" outlineLevel="0" collapsed="false">
      <c r="A2561" s="89"/>
      <c r="B2561" s="13" t="s">
        <v>5679</v>
      </c>
      <c r="C2561" s="89"/>
      <c r="D2561" s="89"/>
      <c r="F2561" s="88"/>
      <c r="G2561" s="13" t="s">
        <v>3129</v>
      </c>
      <c r="H2561" s="88"/>
      <c r="J2561" s="13" t="n">
        <v>40</v>
      </c>
      <c r="K2561" s="13" t="s">
        <v>195</v>
      </c>
    </row>
    <row r="2562" customFormat="false" ht="13.5" hidden="false" customHeight="false" outlineLevel="0" collapsed="false">
      <c r="A2562" s="89"/>
      <c r="B2562" s="13" t="s">
        <v>5680</v>
      </c>
      <c r="C2562" s="89"/>
      <c r="D2562" s="89"/>
      <c r="F2562" s="88"/>
      <c r="G2562" s="13" t="s">
        <v>3129</v>
      </c>
      <c r="H2562" s="88"/>
      <c r="J2562" s="13" t="n">
        <v>40</v>
      </c>
      <c r="K2562" s="13" t="s">
        <v>197</v>
      </c>
    </row>
    <row r="2563" customFormat="false" ht="13.5" hidden="false" customHeight="false" outlineLevel="0" collapsed="false">
      <c r="A2563" s="89"/>
      <c r="B2563" s="13" t="s">
        <v>5681</v>
      </c>
      <c r="C2563" s="89"/>
      <c r="D2563" s="89"/>
      <c r="F2563" s="88"/>
      <c r="G2563" s="13" t="s">
        <v>3129</v>
      </c>
      <c r="H2563" s="88"/>
      <c r="J2563" s="13" t="n">
        <v>40</v>
      </c>
      <c r="K2563" s="13" t="s">
        <v>332</v>
      </c>
    </row>
    <row r="2564" customFormat="false" ht="13.5" hidden="false" customHeight="false" outlineLevel="0" collapsed="false">
      <c r="A2564" s="89"/>
      <c r="B2564" s="13" t="s">
        <v>5682</v>
      </c>
      <c r="C2564" s="89"/>
      <c r="D2564" s="89"/>
      <c r="F2564" s="88"/>
      <c r="G2564" s="13" t="s">
        <v>3129</v>
      </c>
      <c r="H2564" s="88"/>
      <c r="J2564" s="13" t="n">
        <v>40</v>
      </c>
      <c r="K2564" s="13" t="s">
        <v>197</v>
      </c>
    </row>
    <row r="2565" customFormat="false" ht="13.5" hidden="false" customHeight="false" outlineLevel="0" collapsed="false">
      <c r="A2565" s="89"/>
      <c r="B2565" s="13" t="s">
        <v>5683</v>
      </c>
      <c r="C2565" s="89"/>
      <c r="D2565" s="89"/>
      <c r="F2565" s="88"/>
      <c r="G2565" s="13" t="s">
        <v>3129</v>
      </c>
      <c r="H2565" s="88"/>
      <c r="J2565" s="13" t="n">
        <v>40</v>
      </c>
      <c r="K2565" s="13" t="s">
        <v>190</v>
      </c>
    </row>
    <row r="2566" customFormat="false" ht="13.5" hidden="false" customHeight="false" outlineLevel="0" collapsed="false">
      <c r="A2566" s="89"/>
      <c r="B2566" s="13" t="s">
        <v>5684</v>
      </c>
      <c r="C2566" s="89"/>
      <c r="D2566" s="89"/>
      <c r="F2566" s="88"/>
      <c r="G2566" s="13" t="s">
        <v>3129</v>
      </c>
      <c r="H2566" s="88"/>
      <c r="J2566" s="13" t="n">
        <v>40</v>
      </c>
      <c r="K2566" s="13" t="s">
        <v>197</v>
      </c>
    </row>
    <row r="2567" customFormat="false" ht="13.5" hidden="false" customHeight="false" outlineLevel="0" collapsed="false">
      <c r="A2567" s="89"/>
      <c r="B2567" s="13" t="s">
        <v>5685</v>
      </c>
      <c r="C2567" s="89"/>
      <c r="D2567" s="89"/>
      <c r="F2567" s="88"/>
      <c r="G2567" s="13" t="s">
        <v>3129</v>
      </c>
      <c r="H2567" s="88"/>
      <c r="J2567" s="13" t="n">
        <v>40</v>
      </c>
      <c r="K2567" s="13" t="s">
        <v>197</v>
      </c>
    </row>
    <row r="2568" customFormat="false" ht="13.5" hidden="false" customHeight="false" outlineLevel="0" collapsed="false">
      <c r="A2568" s="89"/>
      <c r="B2568" s="13" t="s">
        <v>5686</v>
      </c>
      <c r="C2568" s="89"/>
      <c r="D2568" s="89"/>
      <c r="F2568" s="88"/>
      <c r="G2568" s="13" t="s">
        <v>3129</v>
      </c>
      <c r="H2568" s="88"/>
      <c r="J2568" s="13" t="n">
        <v>40</v>
      </c>
      <c r="K2568" s="13" t="s">
        <v>197</v>
      </c>
    </row>
    <row r="2569" customFormat="false" ht="13.5" hidden="false" customHeight="false" outlineLevel="0" collapsed="false">
      <c r="A2569" s="89"/>
      <c r="B2569" s="13" t="s">
        <v>5687</v>
      </c>
      <c r="C2569" s="89"/>
      <c r="D2569" s="89"/>
      <c r="F2569" s="88"/>
      <c r="G2569" s="13" t="s">
        <v>3129</v>
      </c>
      <c r="H2569" s="88"/>
      <c r="J2569" s="13" t="n">
        <v>40</v>
      </c>
      <c r="K2569" s="13" t="s">
        <v>195</v>
      </c>
    </row>
    <row r="2570" customFormat="false" ht="13.5" hidden="false" customHeight="false" outlineLevel="0" collapsed="false">
      <c r="A2570" s="89"/>
      <c r="B2570" s="13" t="s">
        <v>5688</v>
      </c>
      <c r="C2570" s="89"/>
      <c r="D2570" s="89"/>
      <c r="F2570" s="88"/>
      <c r="G2570" s="13" t="s">
        <v>3129</v>
      </c>
      <c r="H2570" s="88"/>
      <c r="J2570" s="13" t="n">
        <v>40</v>
      </c>
      <c r="K2570" s="13" t="s">
        <v>195</v>
      </c>
    </row>
    <row r="2571" customFormat="false" ht="13.5" hidden="false" customHeight="false" outlineLevel="0" collapsed="false">
      <c r="A2571" s="89"/>
      <c r="B2571" s="13" t="s">
        <v>5689</v>
      </c>
      <c r="C2571" s="89"/>
      <c r="D2571" s="89"/>
      <c r="F2571" s="88"/>
      <c r="G2571" s="13" t="s">
        <v>3129</v>
      </c>
      <c r="H2571" s="88"/>
      <c r="J2571" s="13" t="n">
        <v>40</v>
      </c>
      <c r="K2571" s="13" t="s">
        <v>197</v>
      </c>
    </row>
    <row r="2572" customFormat="false" ht="13.5" hidden="false" customHeight="false" outlineLevel="0" collapsed="false">
      <c r="A2572" s="89"/>
      <c r="B2572" s="13" t="s">
        <v>5690</v>
      </c>
      <c r="C2572" s="89"/>
      <c r="D2572" s="89"/>
      <c r="F2572" s="88"/>
      <c r="G2572" s="13" t="s">
        <v>3129</v>
      </c>
      <c r="H2572" s="88"/>
      <c r="J2572" s="13" t="n">
        <v>40</v>
      </c>
      <c r="K2572" s="13" t="s">
        <v>3133</v>
      </c>
    </row>
    <row r="2573" customFormat="false" ht="13.5" hidden="false" customHeight="false" outlineLevel="0" collapsed="false">
      <c r="A2573" s="89"/>
      <c r="B2573" s="13" t="s">
        <v>5691</v>
      </c>
      <c r="C2573" s="89"/>
      <c r="D2573" s="89"/>
      <c r="F2573" s="88"/>
      <c r="G2573" s="13" t="s">
        <v>3129</v>
      </c>
      <c r="H2573" s="88"/>
      <c r="J2573" s="13" t="n">
        <v>40</v>
      </c>
      <c r="K2573" s="13" t="s">
        <v>197</v>
      </c>
    </row>
    <row r="2574" customFormat="false" ht="13.5" hidden="false" customHeight="false" outlineLevel="0" collapsed="false">
      <c r="A2574" s="89"/>
      <c r="B2574" s="13" t="s">
        <v>5692</v>
      </c>
      <c r="C2574" s="89"/>
      <c r="D2574" s="89"/>
      <c r="F2574" s="88"/>
      <c r="G2574" s="13" t="s">
        <v>3129</v>
      </c>
      <c r="H2574" s="88"/>
      <c r="J2574" s="13" t="n">
        <v>40</v>
      </c>
      <c r="K2574" s="13" t="s">
        <v>332</v>
      </c>
    </row>
    <row r="2575" customFormat="false" ht="13.5" hidden="false" customHeight="false" outlineLevel="0" collapsed="false">
      <c r="A2575" s="89"/>
      <c r="B2575" s="13" t="s">
        <v>5693</v>
      </c>
      <c r="C2575" s="89"/>
      <c r="D2575" s="89"/>
      <c r="F2575" s="88"/>
      <c r="G2575" s="13" t="s">
        <v>3129</v>
      </c>
      <c r="H2575" s="88"/>
      <c r="J2575" s="13" t="n">
        <v>40</v>
      </c>
      <c r="K2575" s="13" t="s">
        <v>190</v>
      </c>
    </row>
    <row r="2576" customFormat="false" ht="13.5" hidden="false" customHeight="false" outlineLevel="0" collapsed="false">
      <c r="A2576" s="89"/>
      <c r="B2576" s="13" t="s">
        <v>5694</v>
      </c>
      <c r="C2576" s="89"/>
      <c r="D2576" s="89"/>
      <c r="F2576" s="88"/>
      <c r="G2576" s="13" t="s">
        <v>3129</v>
      </c>
      <c r="H2576" s="88"/>
      <c r="J2576" s="13" t="n">
        <v>40</v>
      </c>
      <c r="K2576" s="13" t="s">
        <v>195</v>
      </c>
    </row>
    <row r="2577" customFormat="false" ht="13.5" hidden="false" customHeight="false" outlineLevel="0" collapsed="false">
      <c r="A2577" s="89"/>
      <c r="B2577" s="13" t="s">
        <v>5695</v>
      </c>
      <c r="C2577" s="89"/>
      <c r="D2577" s="89"/>
      <c r="F2577" s="88"/>
      <c r="G2577" s="13" t="s">
        <v>3129</v>
      </c>
      <c r="H2577" s="88"/>
      <c r="J2577" s="13" t="n">
        <v>40</v>
      </c>
      <c r="K2577" s="13" t="s">
        <v>3133</v>
      </c>
    </row>
    <row r="2578" customFormat="false" ht="13.5" hidden="false" customHeight="false" outlineLevel="0" collapsed="false">
      <c r="A2578" s="89"/>
      <c r="B2578" s="13" t="s">
        <v>5696</v>
      </c>
      <c r="C2578" s="89"/>
      <c r="D2578" s="89"/>
      <c r="F2578" s="88"/>
      <c r="G2578" s="13" t="s">
        <v>3129</v>
      </c>
      <c r="H2578" s="88"/>
      <c r="J2578" s="13" t="n">
        <v>40</v>
      </c>
      <c r="K2578" s="13" t="s">
        <v>197</v>
      </c>
    </row>
    <row r="2579" customFormat="false" ht="13.5" hidden="false" customHeight="false" outlineLevel="0" collapsed="false">
      <c r="A2579" s="89"/>
      <c r="B2579" s="13" t="s">
        <v>5697</v>
      </c>
      <c r="C2579" s="89"/>
      <c r="D2579" s="89"/>
      <c r="F2579" s="88"/>
      <c r="G2579" s="13" t="s">
        <v>3129</v>
      </c>
      <c r="H2579" s="88"/>
      <c r="J2579" s="13" t="n">
        <v>40</v>
      </c>
      <c r="K2579" s="13" t="s">
        <v>197</v>
      </c>
    </row>
    <row r="2580" customFormat="false" ht="13.5" hidden="false" customHeight="false" outlineLevel="0" collapsed="false">
      <c r="A2580" s="89"/>
      <c r="B2580" s="13" t="s">
        <v>5697</v>
      </c>
      <c r="C2580" s="89"/>
      <c r="D2580" s="89"/>
      <c r="F2580" s="88"/>
      <c r="G2580" s="13" t="s">
        <v>3129</v>
      </c>
      <c r="H2580" s="88"/>
      <c r="J2580" s="13" t="n">
        <v>40</v>
      </c>
      <c r="K2580" s="13" t="s">
        <v>195</v>
      </c>
    </row>
    <row r="2581" customFormat="false" ht="13.5" hidden="false" customHeight="false" outlineLevel="0" collapsed="false">
      <c r="A2581" s="89"/>
      <c r="B2581" s="13" t="s">
        <v>5698</v>
      </c>
      <c r="C2581" s="89"/>
      <c r="D2581" s="89"/>
      <c r="F2581" s="88"/>
      <c r="G2581" s="13" t="s">
        <v>3129</v>
      </c>
      <c r="H2581" s="88"/>
      <c r="J2581" s="13" t="n">
        <v>40</v>
      </c>
      <c r="K2581" s="13" t="s">
        <v>3133</v>
      </c>
    </row>
    <row r="2582" customFormat="false" ht="13.5" hidden="false" customHeight="false" outlineLevel="0" collapsed="false">
      <c r="A2582" s="89"/>
      <c r="B2582" s="13" t="s">
        <v>5699</v>
      </c>
      <c r="C2582" s="89"/>
      <c r="D2582" s="89"/>
      <c r="F2582" s="88"/>
      <c r="G2582" s="13" t="s">
        <v>3129</v>
      </c>
      <c r="H2582" s="88"/>
      <c r="J2582" s="13" t="n">
        <v>40</v>
      </c>
      <c r="K2582" s="13" t="s">
        <v>197</v>
      </c>
    </row>
    <row r="2583" customFormat="false" ht="13.5" hidden="false" customHeight="false" outlineLevel="0" collapsed="false">
      <c r="A2583" s="89"/>
      <c r="B2583" s="13" t="s">
        <v>5700</v>
      </c>
      <c r="C2583" s="89"/>
      <c r="D2583" s="89"/>
      <c r="F2583" s="88"/>
      <c r="G2583" s="13" t="s">
        <v>3129</v>
      </c>
      <c r="H2583" s="88"/>
      <c r="J2583" s="13" t="n">
        <v>40</v>
      </c>
      <c r="K2583" s="13" t="s">
        <v>190</v>
      </c>
    </row>
    <row r="2584" customFormat="false" ht="13.5" hidden="false" customHeight="false" outlineLevel="0" collapsed="false">
      <c r="A2584" s="89"/>
      <c r="B2584" s="13" t="s">
        <v>5701</v>
      </c>
      <c r="C2584" s="89"/>
      <c r="D2584" s="89"/>
      <c r="F2584" s="88"/>
      <c r="G2584" s="13" t="s">
        <v>3129</v>
      </c>
      <c r="H2584" s="88"/>
      <c r="J2584" s="13" t="n">
        <v>40</v>
      </c>
      <c r="K2584" s="13" t="s">
        <v>197</v>
      </c>
    </row>
    <row r="2585" customFormat="false" ht="13.5" hidden="false" customHeight="false" outlineLevel="0" collapsed="false">
      <c r="A2585" s="89"/>
      <c r="B2585" s="13" t="s">
        <v>5702</v>
      </c>
      <c r="C2585" s="89"/>
      <c r="D2585" s="89"/>
      <c r="F2585" s="88"/>
      <c r="G2585" s="13" t="s">
        <v>3129</v>
      </c>
      <c r="H2585" s="88"/>
      <c r="J2585" s="13" t="n">
        <v>40</v>
      </c>
      <c r="K2585" s="13" t="s">
        <v>190</v>
      </c>
    </row>
    <row r="2586" customFormat="false" ht="13.5" hidden="false" customHeight="false" outlineLevel="0" collapsed="false">
      <c r="A2586" s="89"/>
      <c r="B2586" s="13" t="s">
        <v>5703</v>
      </c>
      <c r="C2586" s="89"/>
      <c r="D2586" s="89"/>
      <c r="F2586" s="88"/>
      <c r="G2586" s="13" t="s">
        <v>3129</v>
      </c>
      <c r="H2586" s="88"/>
      <c r="J2586" s="13" t="n">
        <v>40</v>
      </c>
      <c r="K2586" s="13" t="s">
        <v>197</v>
      </c>
    </row>
    <row r="2587" customFormat="false" ht="13.5" hidden="false" customHeight="false" outlineLevel="0" collapsed="false">
      <c r="A2587" s="89"/>
      <c r="B2587" s="13" t="s">
        <v>5704</v>
      </c>
      <c r="C2587" s="89"/>
      <c r="D2587" s="89"/>
      <c r="F2587" s="88"/>
      <c r="G2587" s="13" t="s">
        <v>3129</v>
      </c>
      <c r="H2587" s="88"/>
      <c r="J2587" s="13" t="n">
        <v>40</v>
      </c>
      <c r="K2587" s="13" t="s">
        <v>197</v>
      </c>
    </row>
    <row r="2588" customFormat="false" ht="13.5" hidden="false" customHeight="false" outlineLevel="0" collapsed="false">
      <c r="A2588" s="89"/>
      <c r="B2588" s="13" t="s">
        <v>5705</v>
      </c>
      <c r="C2588" s="89"/>
      <c r="D2588" s="89"/>
      <c r="F2588" s="88"/>
      <c r="G2588" s="13" t="s">
        <v>3129</v>
      </c>
      <c r="H2588" s="88"/>
      <c r="J2588" s="13" t="n">
        <v>40</v>
      </c>
      <c r="K2588" s="13" t="s">
        <v>332</v>
      </c>
    </row>
    <row r="2589" customFormat="false" ht="13.5" hidden="false" customHeight="false" outlineLevel="0" collapsed="false">
      <c r="A2589" s="89"/>
      <c r="B2589" s="13" t="s">
        <v>5706</v>
      </c>
      <c r="C2589" s="89"/>
      <c r="D2589" s="89"/>
      <c r="F2589" s="88"/>
      <c r="G2589" s="13" t="s">
        <v>3129</v>
      </c>
      <c r="H2589" s="88"/>
      <c r="J2589" s="13" t="n">
        <v>40</v>
      </c>
      <c r="K2589" s="13" t="s">
        <v>195</v>
      </c>
    </row>
    <row r="2590" customFormat="false" ht="13.5" hidden="false" customHeight="false" outlineLevel="0" collapsed="false">
      <c r="A2590" s="89"/>
      <c r="B2590" s="13" t="s">
        <v>5707</v>
      </c>
      <c r="C2590" s="89"/>
      <c r="D2590" s="89"/>
      <c r="F2590" s="88"/>
      <c r="G2590" s="13" t="s">
        <v>3129</v>
      </c>
      <c r="H2590" s="88"/>
      <c r="J2590" s="13" t="n">
        <v>40</v>
      </c>
      <c r="K2590" s="13" t="s">
        <v>197</v>
      </c>
    </row>
    <row r="2591" customFormat="false" ht="13.5" hidden="false" customHeight="false" outlineLevel="0" collapsed="false">
      <c r="A2591" s="89"/>
      <c r="B2591" s="13" t="s">
        <v>5708</v>
      </c>
      <c r="C2591" s="89"/>
      <c r="D2591" s="89"/>
      <c r="F2591" s="88"/>
      <c r="G2591" s="13" t="s">
        <v>3129</v>
      </c>
      <c r="H2591" s="88"/>
      <c r="J2591" s="13" t="n">
        <v>40</v>
      </c>
      <c r="K2591" s="13" t="s">
        <v>195</v>
      </c>
    </row>
    <row r="2592" customFormat="false" ht="13.5" hidden="false" customHeight="false" outlineLevel="0" collapsed="false">
      <c r="A2592" s="89"/>
      <c r="B2592" s="13" t="s">
        <v>5709</v>
      </c>
      <c r="C2592" s="89"/>
      <c r="D2592" s="89"/>
      <c r="F2592" s="88"/>
      <c r="G2592" s="13" t="s">
        <v>3129</v>
      </c>
      <c r="H2592" s="88"/>
      <c r="J2592" s="13" t="n">
        <v>40</v>
      </c>
      <c r="K2592" s="13" t="s">
        <v>197</v>
      </c>
    </row>
    <row r="2593" customFormat="false" ht="13.5" hidden="false" customHeight="false" outlineLevel="0" collapsed="false">
      <c r="A2593" s="89"/>
      <c r="B2593" s="13" t="s">
        <v>5710</v>
      </c>
      <c r="C2593" s="89"/>
      <c r="D2593" s="89"/>
      <c r="F2593" s="88"/>
      <c r="G2593" s="13" t="s">
        <v>3129</v>
      </c>
      <c r="H2593" s="88"/>
      <c r="J2593" s="13" t="n">
        <v>40</v>
      </c>
      <c r="K2593" s="13" t="s">
        <v>197</v>
      </c>
    </row>
    <row r="2594" customFormat="false" ht="13.5" hidden="false" customHeight="false" outlineLevel="0" collapsed="false">
      <c r="A2594" s="89"/>
      <c r="B2594" s="13" t="s">
        <v>5711</v>
      </c>
      <c r="C2594" s="89"/>
      <c r="D2594" s="89"/>
      <c r="F2594" s="88"/>
      <c r="G2594" s="13" t="s">
        <v>3129</v>
      </c>
      <c r="H2594" s="88"/>
      <c r="J2594" s="13" t="n">
        <v>40</v>
      </c>
      <c r="K2594" s="13" t="s">
        <v>197</v>
      </c>
    </row>
    <row r="2595" customFormat="false" ht="13.5" hidden="false" customHeight="false" outlineLevel="0" collapsed="false">
      <c r="A2595" s="89"/>
      <c r="B2595" s="13" t="s">
        <v>5712</v>
      </c>
      <c r="C2595" s="89"/>
      <c r="D2595" s="89"/>
      <c r="F2595" s="88"/>
      <c r="G2595" s="13" t="s">
        <v>3129</v>
      </c>
      <c r="H2595" s="88"/>
      <c r="J2595" s="13" t="n">
        <v>40</v>
      </c>
      <c r="K2595" s="13" t="s">
        <v>190</v>
      </c>
    </row>
    <row r="2596" customFormat="false" ht="13.5" hidden="false" customHeight="false" outlineLevel="0" collapsed="false">
      <c r="A2596" s="89"/>
      <c r="B2596" s="13" t="s">
        <v>5713</v>
      </c>
      <c r="C2596" s="89"/>
      <c r="D2596" s="89"/>
      <c r="F2596" s="88"/>
      <c r="G2596" s="13" t="s">
        <v>3129</v>
      </c>
      <c r="H2596" s="88"/>
      <c r="J2596" s="13" t="n">
        <v>40</v>
      </c>
      <c r="K2596" s="13" t="s">
        <v>197</v>
      </c>
    </row>
    <row r="2597" customFormat="false" ht="13.5" hidden="false" customHeight="false" outlineLevel="0" collapsed="false">
      <c r="A2597" s="89"/>
      <c r="B2597" s="13" t="s">
        <v>5714</v>
      </c>
      <c r="C2597" s="89"/>
      <c r="D2597" s="89"/>
      <c r="F2597" s="88"/>
      <c r="G2597" s="13" t="s">
        <v>3129</v>
      </c>
      <c r="H2597" s="88"/>
      <c r="J2597" s="13" t="n">
        <v>40</v>
      </c>
      <c r="K2597" s="13" t="s">
        <v>195</v>
      </c>
    </row>
    <row r="2598" customFormat="false" ht="13.5" hidden="false" customHeight="false" outlineLevel="0" collapsed="false">
      <c r="A2598" s="89"/>
      <c r="B2598" s="13" t="s">
        <v>5715</v>
      </c>
      <c r="C2598" s="89"/>
      <c r="D2598" s="89"/>
      <c r="F2598" s="88"/>
      <c r="G2598" s="13" t="s">
        <v>3129</v>
      </c>
      <c r="H2598" s="88"/>
      <c r="J2598" s="13" t="n">
        <v>40</v>
      </c>
      <c r="K2598" s="13" t="s">
        <v>332</v>
      </c>
    </row>
    <row r="2599" customFormat="false" ht="13.5" hidden="false" customHeight="false" outlineLevel="0" collapsed="false">
      <c r="A2599" s="89"/>
      <c r="B2599" s="13" t="s">
        <v>5716</v>
      </c>
      <c r="C2599" s="89"/>
      <c r="D2599" s="89"/>
      <c r="F2599" s="88"/>
      <c r="G2599" s="13" t="s">
        <v>3129</v>
      </c>
      <c r="H2599" s="88"/>
      <c r="J2599" s="13" t="n">
        <v>40</v>
      </c>
      <c r="K2599" s="13" t="s">
        <v>197</v>
      </c>
    </row>
    <row r="2600" customFormat="false" ht="13.5" hidden="false" customHeight="false" outlineLevel="0" collapsed="false">
      <c r="A2600" s="89"/>
      <c r="B2600" s="13" t="s">
        <v>5717</v>
      </c>
      <c r="C2600" s="89"/>
      <c r="D2600" s="89"/>
      <c r="F2600" s="88"/>
      <c r="G2600" s="13" t="s">
        <v>3129</v>
      </c>
      <c r="H2600" s="88"/>
      <c r="J2600" s="13" t="n">
        <v>40</v>
      </c>
      <c r="K2600" s="13" t="s">
        <v>197</v>
      </c>
    </row>
    <row r="2601" customFormat="false" ht="13.5" hidden="false" customHeight="false" outlineLevel="0" collapsed="false">
      <c r="A2601" s="89"/>
      <c r="B2601" s="13" t="s">
        <v>5718</v>
      </c>
      <c r="C2601" s="89"/>
      <c r="D2601" s="89"/>
      <c r="F2601" s="88"/>
      <c r="G2601" s="13" t="s">
        <v>3129</v>
      </c>
      <c r="H2601" s="88"/>
      <c r="J2601" s="13" t="n">
        <v>40</v>
      </c>
      <c r="K2601" s="13" t="s">
        <v>332</v>
      </c>
    </row>
    <row r="2602" customFormat="false" ht="13.5" hidden="false" customHeight="false" outlineLevel="0" collapsed="false">
      <c r="A2602" s="89"/>
      <c r="B2602" s="13" t="s">
        <v>5719</v>
      </c>
      <c r="C2602" s="89"/>
      <c r="D2602" s="89"/>
      <c r="F2602" s="88"/>
      <c r="G2602" s="13" t="s">
        <v>3129</v>
      </c>
      <c r="H2602" s="88"/>
      <c r="J2602" s="13" t="n">
        <v>40</v>
      </c>
      <c r="K2602" s="13" t="s">
        <v>197</v>
      </c>
    </row>
    <row r="2603" customFormat="false" ht="13.5" hidden="false" customHeight="false" outlineLevel="0" collapsed="false">
      <c r="A2603" s="89"/>
      <c r="B2603" s="13" t="s">
        <v>5720</v>
      </c>
      <c r="C2603" s="89"/>
      <c r="D2603" s="89"/>
      <c r="F2603" s="88"/>
      <c r="G2603" s="13" t="s">
        <v>3129</v>
      </c>
      <c r="H2603" s="88"/>
      <c r="J2603" s="13" t="n">
        <v>40</v>
      </c>
      <c r="K2603" s="13" t="s">
        <v>190</v>
      </c>
    </row>
    <row r="2604" customFormat="false" ht="13.5" hidden="false" customHeight="false" outlineLevel="0" collapsed="false">
      <c r="A2604" s="89"/>
      <c r="B2604" s="13" t="s">
        <v>5721</v>
      </c>
      <c r="C2604" s="89"/>
      <c r="D2604" s="89"/>
      <c r="F2604" s="88"/>
      <c r="G2604" s="13" t="s">
        <v>3129</v>
      </c>
      <c r="H2604" s="88"/>
      <c r="J2604" s="13" t="n">
        <v>40</v>
      </c>
      <c r="K2604" s="13" t="s">
        <v>197</v>
      </c>
    </row>
    <row r="2605" customFormat="false" ht="13.5" hidden="false" customHeight="false" outlineLevel="0" collapsed="false">
      <c r="A2605" s="89"/>
      <c r="B2605" s="13" t="s">
        <v>5722</v>
      </c>
      <c r="C2605" s="89"/>
      <c r="D2605" s="89"/>
      <c r="F2605" s="88"/>
      <c r="G2605" s="13" t="s">
        <v>3129</v>
      </c>
      <c r="H2605" s="88"/>
      <c r="J2605" s="13" t="n">
        <v>40</v>
      </c>
      <c r="K2605" s="13" t="s">
        <v>332</v>
      </c>
    </row>
    <row r="2606" customFormat="false" ht="13.5" hidden="false" customHeight="false" outlineLevel="0" collapsed="false">
      <c r="A2606" s="89"/>
      <c r="B2606" s="13" t="s">
        <v>5723</v>
      </c>
      <c r="C2606" s="89"/>
      <c r="D2606" s="89"/>
      <c r="F2606" s="88"/>
      <c r="G2606" s="13" t="s">
        <v>3129</v>
      </c>
      <c r="H2606" s="88"/>
      <c r="J2606" s="13" t="n">
        <v>40</v>
      </c>
      <c r="K2606" s="13" t="s">
        <v>197</v>
      </c>
    </row>
    <row r="2607" customFormat="false" ht="13.5" hidden="false" customHeight="false" outlineLevel="0" collapsed="false">
      <c r="A2607" s="89"/>
      <c r="B2607" s="13" t="s">
        <v>5724</v>
      </c>
      <c r="C2607" s="89"/>
      <c r="D2607" s="89"/>
      <c r="F2607" s="88"/>
      <c r="G2607" s="13" t="s">
        <v>3129</v>
      </c>
      <c r="H2607" s="88"/>
      <c r="J2607" s="13" t="n">
        <v>40</v>
      </c>
      <c r="K2607" s="13" t="s">
        <v>332</v>
      </c>
    </row>
    <row r="2608" customFormat="false" ht="13.5" hidden="false" customHeight="false" outlineLevel="0" collapsed="false">
      <c r="A2608" s="89"/>
      <c r="B2608" s="13" t="s">
        <v>5725</v>
      </c>
      <c r="C2608" s="89"/>
      <c r="D2608" s="89"/>
      <c r="F2608" s="88"/>
      <c r="G2608" s="13" t="s">
        <v>3129</v>
      </c>
      <c r="H2608" s="88"/>
      <c r="J2608" s="13" t="n">
        <v>40</v>
      </c>
      <c r="K2608" s="13" t="s">
        <v>197</v>
      </c>
    </row>
    <row r="2609" customFormat="false" ht="13.5" hidden="false" customHeight="false" outlineLevel="0" collapsed="false">
      <c r="A2609" s="89"/>
      <c r="B2609" s="13" t="s">
        <v>5726</v>
      </c>
      <c r="C2609" s="89"/>
      <c r="D2609" s="89"/>
      <c r="F2609" s="88"/>
      <c r="G2609" s="13" t="s">
        <v>3129</v>
      </c>
      <c r="H2609" s="88"/>
      <c r="J2609" s="13" t="n">
        <v>40</v>
      </c>
      <c r="K2609" s="13" t="s">
        <v>197</v>
      </c>
    </row>
    <row r="2610" customFormat="false" ht="13.5" hidden="false" customHeight="false" outlineLevel="0" collapsed="false">
      <c r="A2610" s="89"/>
      <c r="B2610" s="13" t="s">
        <v>5727</v>
      </c>
      <c r="C2610" s="89"/>
      <c r="D2610" s="89"/>
      <c r="F2610" s="88"/>
      <c r="G2610" s="13" t="s">
        <v>3129</v>
      </c>
      <c r="H2610" s="88"/>
      <c r="J2610" s="13" t="n">
        <v>40</v>
      </c>
      <c r="K2610" s="13" t="s">
        <v>195</v>
      </c>
    </row>
    <row r="2611" customFormat="false" ht="13.5" hidden="false" customHeight="false" outlineLevel="0" collapsed="false">
      <c r="A2611" s="89"/>
      <c r="B2611" s="13" t="s">
        <v>5728</v>
      </c>
      <c r="C2611" s="89"/>
      <c r="D2611" s="89"/>
      <c r="F2611" s="88"/>
      <c r="G2611" s="13" t="s">
        <v>3129</v>
      </c>
      <c r="H2611" s="88"/>
      <c r="J2611" s="13" t="n">
        <v>40</v>
      </c>
      <c r="K2611" s="13" t="s">
        <v>3133</v>
      </c>
    </row>
    <row r="2612" customFormat="false" ht="13.5" hidden="false" customHeight="false" outlineLevel="0" collapsed="false">
      <c r="A2612" s="89"/>
      <c r="B2612" s="13" t="s">
        <v>5729</v>
      </c>
      <c r="C2612" s="89"/>
      <c r="D2612" s="89"/>
      <c r="F2612" s="88"/>
      <c r="G2612" s="13" t="s">
        <v>3129</v>
      </c>
      <c r="H2612" s="88"/>
      <c r="J2612" s="13" t="n">
        <v>40</v>
      </c>
      <c r="K2612" s="13" t="s">
        <v>332</v>
      </c>
    </row>
    <row r="2613" customFormat="false" ht="13.5" hidden="false" customHeight="false" outlineLevel="0" collapsed="false">
      <c r="A2613" s="89"/>
      <c r="B2613" s="13" t="s">
        <v>5730</v>
      </c>
      <c r="C2613" s="89"/>
      <c r="D2613" s="89"/>
      <c r="F2613" s="88"/>
      <c r="G2613" s="13" t="s">
        <v>3129</v>
      </c>
      <c r="H2613" s="88"/>
      <c r="J2613" s="13" t="n">
        <v>40</v>
      </c>
      <c r="K2613" s="13" t="s">
        <v>195</v>
      </c>
    </row>
    <row r="2614" customFormat="false" ht="13.5" hidden="false" customHeight="false" outlineLevel="0" collapsed="false">
      <c r="A2614" s="89"/>
      <c r="B2614" s="13" t="s">
        <v>5731</v>
      </c>
      <c r="C2614" s="89"/>
      <c r="D2614" s="89"/>
      <c r="F2614" s="88"/>
      <c r="G2614" s="13" t="s">
        <v>3129</v>
      </c>
      <c r="H2614" s="88"/>
      <c r="J2614" s="13" t="n">
        <v>40</v>
      </c>
      <c r="K2614" s="13" t="s">
        <v>3133</v>
      </c>
    </row>
    <row r="2615" customFormat="false" ht="13.5" hidden="false" customHeight="false" outlineLevel="0" collapsed="false">
      <c r="A2615" s="89"/>
      <c r="B2615" s="13" t="s">
        <v>5732</v>
      </c>
      <c r="C2615" s="89"/>
      <c r="D2615" s="89"/>
      <c r="F2615" s="88"/>
      <c r="G2615" s="13" t="s">
        <v>3129</v>
      </c>
      <c r="H2615" s="88"/>
      <c r="J2615" s="13" t="n">
        <v>40</v>
      </c>
      <c r="K2615" s="13" t="s">
        <v>197</v>
      </c>
    </row>
    <row r="2616" customFormat="false" ht="13.5" hidden="false" customHeight="false" outlineLevel="0" collapsed="false">
      <c r="A2616" s="89"/>
      <c r="B2616" s="13" t="s">
        <v>5733</v>
      </c>
      <c r="C2616" s="89"/>
      <c r="D2616" s="89"/>
      <c r="F2616" s="88"/>
      <c r="G2616" s="13" t="s">
        <v>3129</v>
      </c>
      <c r="H2616" s="88"/>
      <c r="J2616" s="13" t="n">
        <v>40</v>
      </c>
      <c r="K2616" s="13" t="s">
        <v>3133</v>
      </c>
    </row>
    <row r="2617" customFormat="false" ht="13.5" hidden="false" customHeight="false" outlineLevel="0" collapsed="false">
      <c r="A2617" s="89"/>
      <c r="B2617" s="13" t="s">
        <v>5734</v>
      </c>
      <c r="C2617" s="89"/>
      <c r="D2617" s="89"/>
      <c r="F2617" s="88"/>
      <c r="G2617" s="13" t="s">
        <v>3129</v>
      </c>
      <c r="H2617" s="88"/>
      <c r="J2617" s="13" t="n">
        <v>40</v>
      </c>
      <c r="K2617" s="13" t="s">
        <v>3133</v>
      </c>
    </row>
    <row r="2618" customFormat="false" ht="13.5" hidden="false" customHeight="false" outlineLevel="0" collapsed="false">
      <c r="A2618" s="89"/>
      <c r="B2618" s="13" t="s">
        <v>5735</v>
      </c>
      <c r="C2618" s="89"/>
      <c r="D2618" s="89"/>
      <c r="F2618" s="88"/>
      <c r="G2618" s="13" t="s">
        <v>3129</v>
      </c>
      <c r="H2618" s="88"/>
      <c r="J2618" s="13" t="n">
        <v>40</v>
      </c>
      <c r="K2618" s="13" t="s">
        <v>197</v>
      </c>
    </row>
    <row r="2619" customFormat="false" ht="13.5" hidden="false" customHeight="false" outlineLevel="0" collapsed="false">
      <c r="A2619" s="89"/>
      <c r="B2619" s="13" t="s">
        <v>5736</v>
      </c>
      <c r="C2619" s="89"/>
      <c r="D2619" s="89"/>
      <c r="F2619" s="88"/>
      <c r="G2619" s="13" t="s">
        <v>3129</v>
      </c>
      <c r="H2619" s="88"/>
      <c r="J2619" s="13" t="n">
        <v>40</v>
      </c>
      <c r="K2619" s="13" t="s">
        <v>3133</v>
      </c>
    </row>
    <row r="2620" customFormat="false" ht="13.5" hidden="false" customHeight="false" outlineLevel="0" collapsed="false">
      <c r="A2620" s="89"/>
      <c r="B2620" s="13" t="s">
        <v>5737</v>
      </c>
      <c r="C2620" s="89"/>
      <c r="D2620" s="89"/>
      <c r="F2620" s="88"/>
      <c r="G2620" s="13" t="s">
        <v>3129</v>
      </c>
      <c r="H2620" s="88"/>
      <c r="J2620" s="13" t="n">
        <v>40</v>
      </c>
      <c r="K2620" s="13" t="s">
        <v>195</v>
      </c>
    </row>
    <row r="2621" customFormat="false" ht="13.5" hidden="false" customHeight="false" outlineLevel="0" collapsed="false">
      <c r="A2621" s="89"/>
      <c r="B2621" s="13" t="s">
        <v>5738</v>
      </c>
      <c r="C2621" s="89"/>
      <c r="D2621" s="89"/>
      <c r="F2621" s="88"/>
      <c r="G2621" s="13" t="s">
        <v>3129</v>
      </c>
      <c r="H2621" s="88"/>
      <c r="J2621" s="13" t="n">
        <v>40</v>
      </c>
      <c r="K2621" s="13" t="s">
        <v>3133</v>
      </c>
    </row>
    <row r="2622" customFormat="false" ht="13.5" hidden="false" customHeight="false" outlineLevel="0" collapsed="false">
      <c r="A2622" s="89"/>
      <c r="B2622" s="13" t="s">
        <v>5739</v>
      </c>
      <c r="C2622" s="89"/>
      <c r="D2622" s="89"/>
      <c r="F2622" s="88"/>
      <c r="G2622" s="13" t="s">
        <v>3129</v>
      </c>
      <c r="H2622" s="88"/>
      <c r="J2622" s="13" t="n">
        <v>40</v>
      </c>
      <c r="K2622" s="13" t="s">
        <v>197</v>
      </c>
    </row>
    <row r="2623" customFormat="false" ht="13.5" hidden="false" customHeight="false" outlineLevel="0" collapsed="false">
      <c r="A2623" s="89"/>
      <c r="B2623" s="13" t="s">
        <v>5740</v>
      </c>
      <c r="C2623" s="89"/>
      <c r="D2623" s="89"/>
      <c r="F2623" s="88"/>
      <c r="G2623" s="13" t="s">
        <v>3129</v>
      </c>
      <c r="H2623" s="88"/>
      <c r="J2623" s="13" t="n">
        <v>25</v>
      </c>
      <c r="K2623" s="13" t="s">
        <v>197</v>
      </c>
    </row>
    <row r="2624" customFormat="false" ht="13.5" hidden="false" customHeight="false" outlineLevel="0" collapsed="false">
      <c r="A2624" s="89"/>
      <c r="B2624" s="13" t="s">
        <v>5741</v>
      </c>
      <c r="C2624" s="89"/>
      <c r="D2624" s="89"/>
      <c r="F2624" s="88"/>
      <c r="G2624" s="13" t="s">
        <v>3129</v>
      </c>
      <c r="H2624" s="88"/>
      <c r="J2624" s="13" t="n">
        <v>40</v>
      </c>
      <c r="K2624" s="13" t="s">
        <v>197</v>
      </c>
    </row>
    <row r="2625" customFormat="false" ht="13.5" hidden="false" customHeight="false" outlineLevel="0" collapsed="false">
      <c r="A2625" s="89"/>
      <c r="B2625" s="13" t="s">
        <v>5742</v>
      </c>
      <c r="C2625" s="89"/>
      <c r="D2625" s="89"/>
      <c r="F2625" s="88"/>
      <c r="G2625" s="13" t="s">
        <v>3129</v>
      </c>
      <c r="H2625" s="88"/>
      <c r="J2625" s="13" t="n">
        <v>40</v>
      </c>
      <c r="K2625" s="13" t="s">
        <v>3133</v>
      </c>
    </row>
    <row r="2626" customFormat="false" ht="13.5" hidden="false" customHeight="false" outlineLevel="0" collapsed="false">
      <c r="A2626" s="89"/>
      <c r="B2626" s="13" t="s">
        <v>5743</v>
      </c>
      <c r="C2626" s="89"/>
      <c r="D2626" s="89"/>
      <c r="F2626" s="88"/>
      <c r="G2626" s="13" t="s">
        <v>3129</v>
      </c>
      <c r="H2626" s="88"/>
      <c r="J2626" s="13" t="n">
        <v>40</v>
      </c>
      <c r="K2626" s="13" t="s">
        <v>332</v>
      </c>
    </row>
    <row r="2627" customFormat="false" ht="13.5" hidden="false" customHeight="false" outlineLevel="0" collapsed="false">
      <c r="A2627" s="89"/>
      <c r="B2627" s="13" t="s">
        <v>5744</v>
      </c>
      <c r="C2627" s="89"/>
      <c r="D2627" s="89"/>
      <c r="F2627" s="88"/>
      <c r="G2627" s="13" t="s">
        <v>3129</v>
      </c>
      <c r="H2627" s="88"/>
      <c r="J2627" s="13" t="n">
        <v>40</v>
      </c>
      <c r="K2627" s="13" t="s">
        <v>3133</v>
      </c>
    </row>
    <row r="2628" customFormat="false" ht="13.5" hidden="false" customHeight="false" outlineLevel="0" collapsed="false">
      <c r="A2628" s="89"/>
      <c r="B2628" s="13" t="s">
        <v>5745</v>
      </c>
      <c r="C2628" s="89"/>
      <c r="D2628" s="89"/>
      <c r="F2628" s="88"/>
      <c r="G2628" s="13" t="s">
        <v>3129</v>
      </c>
      <c r="H2628" s="88"/>
      <c r="J2628" s="13" t="n">
        <v>40</v>
      </c>
      <c r="K2628" s="13" t="s">
        <v>3133</v>
      </c>
    </row>
    <row r="2629" customFormat="false" ht="13.5" hidden="false" customHeight="false" outlineLevel="0" collapsed="false">
      <c r="A2629" s="89"/>
      <c r="B2629" s="13" t="s">
        <v>5746</v>
      </c>
      <c r="C2629" s="89"/>
      <c r="D2629" s="89"/>
      <c r="F2629" s="88"/>
      <c r="G2629" s="13" t="s">
        <v>3129</v>
      </c>
      <c r="H2629" s="88"/>
      <c r="J2629" s="13" t="n">
        <v>30</v>
      </c>
      <c r="K2629" s="13" t="s">
        <v>197</v>
      </c>
    </row>
    <row r="2630" customFormat="false" ht="13.5" hidden="false" customHeight="false" outlineLevel="0" collapsed="false">
      <c r="A2630" s="89"/>
      <c r="B2630" s="13" t="s">
        <v>5747</v>
      </c>
      <c r="C2630" s="89"/>
      <c r="D2630" s="89"/>
      <c r="F2630" s="88"/>
      <c r="G2630" s="13" t="s">
        <v>3129</v>
      </c>
      <c r="H2630" s="88"/>
      <c r="J2630" s="13" t="n">
        <v>40</v>
      </c>
      <c r="K2630" s="13" t="s">
        <v>197</v>
      </c>
    </row>
    <row r="2631" customFormat="false" ht="13.5" hidden="false" customHeight="false" outlineLevel="0" collapsed="false">
      <c r="A2631" s="89"/>
      <c r="B2631" s="13" t="s">
        <v>5748</v>
      </c>
      <c r="C2631" s="89"/>
      <c r="D2631" s="89"/>
      <c r="F2631" s="88"/>
      <c r="G2631" s="13" t="s">
        <v>3129</v>
      </c>
      <c r="H2631" s="88"/>
      <c r="J2631" s="13" t="n">
        <v>40</v>
      </c>
      <c r="K2631" s="13" t="s">
        <v>197</v>
      </c>
    </row>
    <row r="2632" customFormat="false" ht="13.5" hidden="false" customHeight="false" outlineLevel="0" collapsed="false">
      <c r="A2632" s="89"/>
      <c r="B2632" s="13" t="s">
        <v>5749</v>
      </c>
      <c r="C2632" s="89"/>
      <c r="D2632" s="89"/>
      <c r="F2632" s="88"/>
      <c r="G2632" s="13" t="s">
        <v>3129</v>
      </c>
      <c r="H2632" s="88"/>
      <c r="J2632" s="13" t="n">
        <v>40</v>
      </c>
      <c r="K2632" s="13" t="s">
        <v>197</v>
      </c>
    </row>
    <row r="2633" customFormat="false" ht="13.5" hidden="false" customHeight="false" outlineLevel="0" collapsed="false">
      <c r="A2633" s="89"/>
      <c r="B2633" s="13" t="s">
        <v>5750</v>
      </c>
      <c r="C2633" s="89"/>
      <c r="D2633" s="89"/>
      <c r="F2633" s="88"/>
      <c r="G2633" s="13" t="s">
        <v>3129</v>
      </c>
      <c r="H2633" s="88"/>
      <c r="J2633" s="13" t="n">
        <v>40</v>
      </c>
      <c r="K2633" s="13" t="s">
        <v>332</v>
      </c>
    </row>
    <row r="2634" customFormat="false" ht="13.5" hidden="false" customHeight="false" outlineLevel="0" collapsed="false">
      <c r="A2634" s="89"/>
      <c r="B2634" s="13" t="s">
        <v>5751</v>
      </c>
      <c r="C2634" s="89"/>
      <c r="D2634" s="89"/>
      <c r="F2634" s="88"/>
      <c r="G2634" s="13" t="s">
        <v>3129</v>
      </c>
      <c r="H2634" s="88"/>
      <c r="J2634" s="13" t="n">
        <v>40</v>
      </c>
      <c r="K2634" s="13" t="s">
        <v>332</v>
      </c>
    </row>
    <row r="2635" customFormat="false" ht="13.5" hidden="false" customHeight="false" outlineLevel="0" collapsed="false">
      <c r="A2635" s="89"/>
      <c r="B2635" s="13" t="s">
        <v>5752</v>
      </c>
      <c r="C2635" s="89"/>
      <c r="D2635" s="89"/>
      <c r="F2635" s="88"/>
      <c r="G2635" s="13" t="s">
        <v>3129</v>
      </c>
      <c r="H2635" s="88"/>
      <c r="J2635" s="13" t="n">
        <v>40</v>
      </c>
      <c r="K2635" s="13" t="s">
        <v>332</v>
      </c>
    </row>
    <row r="2636" customFormat="false" ht="13.5" hidden="false" customHeight="false" outlineLevel="0" collapsed="false">
      <c r="A2636" s="89"/>
      <c r="B2636" s="13" t="s">
        <v>5753</v>
      </c>
      <c r="C2636" s="89"/>
      <c r="D2636" s="89"/>
      <c r="F2636" s="88"/>
      <c r="G2636" s="13" t="s">
        <v>3129</v>
      </c>
      <c r="H2636" s="88"/>
      <c r="J2636" s="13" t="n">
        <v>40</v>
      </c>
      <c r="K2636" s="13" t="s">
        <v>197</v>
      </c>
    </row>
    <row r="2637" customFormat="false" ht="13.5" hidden="false" customHeight="false" outlineLevel="0" collapsed="false">
      <c r="A2637" s="89"/>
      <c r="B2637" s="13" t="s">
        <v>5754</v>
      </c>
      <c r="C2637" s="89"/>
      <c r="D2637" s="89"/>
      <c r="F2637" s="88"/>
      <c r="G2637" s="13" t="s">
        <v>3129</v>
      </c>
      <c r="H2637" s="88"/>
      <c r="J2637" s="13" t="n">
        <v>40</v>
      </c>
      <c r="K2637" s="13" t="s">
        <v>197</v>
      </c>
    </row>
    <row r="2638" customFormat="false" ht="13.5" hidden="false" customHeight="false" outlineLevel="0" collapsed="false">
      <c r="A2638" s="89"/>
      <c r="B2638" s="13" t="s">
        <v>5755</v>
      </c>
      <c r="C2638" s="89"/>
      <c r="D2638" s="89"/>
      <c r="F2638" s="88"/>
      <c r="G2638" s="13" t="s">
        <v>3129</v>
      </c>
      <c r="H2638" s="88"/>
      <c r="J2638" s="13" t="n">
        <v>40</v>
      </c>
      <c r="K2638" s="13" t="s">
        <v>3133</v>
      </c>
    </row>
    <row r="2639" customFormat="false" ht="13.5" hidden="false" customHeight="false" outlineLevel="0" collapsed="false">
      <c r="A2639" s="89"/>
      <c r="B2639" s="13" t="s">
        <v>5756</v>
      </c>
      <c r="C2639" s="89"/>
      <c r="D2639" s="89"/>
      <c r="F2639" s="88"/>
      <c r="G2639" s="13" t="s">
        <v>3129</v>
      </c>
      <c r="H2639" s="88"/>
      <c r="J2639" s="13" t="n">
        <v>40</v>
      </c>
      <c r="K2639" s="13" t="s">
        <v>3145</v>
      </c>
    </row>
    <row r="2640" customFormat="false" ht="13.5" hidden="false" customHeight="false" outlineLevel="0" collapsed="false">
      <c r="A2640" s="89"/>
      <c r="B2640" s="13" t="s">
        <v>5757</v>
      </c>
      <c r="C2640" s="89"/>
      <c r="D2640" s="89"/>
      <c r="F2640" s="88"/>
      <c r="G2640" s="13" t="s">
        <v>3129</v>
      </c>
      <c r="H2640" s="88"/>
      <c r="J2640" s="13" t="n">
        <v>40</v>
      </c>
      <c r="K2640" s="13" t="s">
        <v>197</v>
      </c>
    </row>
    <row r="2641" customFormat="false" ht="13.5" hidden="false" customHeight="false" outlineLevel="0" collapsed="false">
      <c r="A2641" s="89"/>
      <c r="B2641" s="13" t="s">
        <v>5758</v>
      </c>
      <c r="C2641" s="89"/>
      <c r="D2641" s="89"/>
      <c r="F2641" s="88"/>
      <c r="G2641" s="13" t="s">
        <v>3129</v>
      </c>
      <c r="H2641" s="88"/>
      <c r="J2641" s="13" t="n">
        <v>40</v>
      </c>
      <c r="K2641" s="13" t="s">
        <v>197</v>
      </c>
    </row>
    <row r="2642" customFormat="false" ht="13.5" hidden="false" customHeight="false" outlineLevel="0" collapsed="false">
      <c r="A2642" s="89"/>
      <c r="B2642" s="13" t="s">
        <v>5759</v>
      </c>
      <c r="C2642" s="89"/>
      <c r="D2642" s="89"/>
      <c r="F2642" s="88"/>
      <c r="G2642" s="13" t="s">
        <v>3129</v>
      </c>
      <c r="H2642" s="88"/>
      <c r="J2642" s="13" t="n">
        <v>40</v>
      </c>
      <c r="K2642" s="13" t="s">
        <v>3145</v>
      </c>
    </row>
    <row r="2643" customFormat="false" ht="13.5" hidden="false" customHeight="false" outlineLevel="0" collapsed="false">
      <c r="A2643" s="89"/>
      <c r="B2643" s="13" t="s">
        <v>5760</v>
      </c>
      <c r="C2643" s="89"/>
      <c r="D2643" s="89"/>
      <c r="F2643" s="88"/>
      <c r="G2643" s="13" t="s">
        <v>3129</v>
      </c>
      <c r="H2643" s="88"/>
      <c r="J2643" s="13" t="n">
        <v>40</v>
      </c>
      <c r="K2643" s="13" t="s">
        <v>197</v>
      </c>
    </row>
    <row r="2644" customFormat="false" ht="13.5" hidden="false" customHeight="false" outlineLevel="0" collapsed="false">
      <c r="A2644" s="89"/>
      <c r="B2644" s="13" t="s">
        <v>5761</v>
      </c>
      <c r="C2644" s="89"/>
      <c r="D2644" s="89"/>
      <c r="F2644" s="88"/>
      <c r="G2644" s="13" t="s">
        <v>3129</v>
      </c>
      <c r="H2644" s="88"/>
      <c r="J2644" s="13" t="n">
        <v>40</v>
      </c>
      <c r="K2644" s="13" t="s">
        <v>332</v>
      </c>
    </row>
    <row r="2645" customFormat="false" ht="13.5" hidden="false" customHeight="false" outlineLevel="0" collapsed="false">
      <c r="A2645" s="89"/>
      <c r="B2645" s="13" t="s">
        <v>5762</v>
      </c>
      <c r="C2645" s="89"/>
      <c r="D2645" s="89"/>
      <c r="F2645" s="88"/>
      <c r="G2645" s="13" t="s">
        <v>3129</v>
      </c>
      <c r="H2645" s="88"/>
      <c r="J2645" s="13" t="n">
        <v>40</v>
      </c>
      <c r="K2645" s="13" t="s">
        <v>332</v>
      </c>
    </row>
    <row r="2646" customFormat="false" ht="13.5" hidden="false" customHeight="false" outlineLevel="0" collapsed="false">
      <c r="A2646" s="89"/>
      <c r="B2646" s="13" t="s">
        <v>5763</v>
      </c>
      <c r="C2646" s="89"/>
      <c r="D2646" s="89"/>
      <c r="F2646" s="88"/>
      <c r="G2646" s="13" t="s">
        <v>3129</v>
      </c>
      <c r="H2646" s="88"/>
      <c r="J2646" s="13" t="n">
        <v>40</v>
      </c>
      <c r="K2646" s="13" t="s">
        <v>195</v>
      </c>
    </row>
    <row r="2647" customFormat="false" ht="13.5" hidden="false" customHeight="false" outlineLevel="0" collapsed="false">
      <c r="A2647" s="89"/>
      <c r="B2647" s="13" t="s">
        <v>5764</v>
      </c>
      <c r="C2647" s="89"/>
      <c r="D2647" s="89"/>
      <c r="F2647" s="88"/>
      <c r="G2647" s="13" t="s">
        <v>3129</v>
      </c>
      <c r="H2647" s="88"/>
      <c r="J2647" s="13" t="n">
        <v>40</v>
      </c>
      <c r="K2647" s="13" t="s">
        <v>3133</v>
      </c>
    </row>
    <row r="2648" customFormat="false" ht="13.5" hidden="false" customHeight="false" outlineLevel="0" collapsed="false">
      <c r="A2648" s="89"/>
      <c r="B2648" s="13" t="s">
        <v>5765</v>
      </c>
      <c r="C2648" s="89"/>
      <c r="D2648" s="89"/>
      <c r="F2648" s="88"/>
      <c r="G2648" s="13" t="s">
        <v>3129</v>
      </c>
      <c r="H2648" s="88"/>
      <c r="J2648" s="13" t="n">
        <v>40</v>
      </c>
      <c r="K2648" s="13" t="s">
        <v>332</v>
      </c>
    </row>
    <row r="2649" customFormat="false" ht="13.5" hidden="false" customHeight="false" outlineLevel="0" collapsed="false">
      <c r="A2649" s="89"/>
      <c r="B2649" s="13" t="s">
        <v>5766</v>
      </c>
      <c r="C2649" s="89"/>
      <c r="D2649" s="89"/>
      <c r="F2649" s="88"/>
      <c r="G2649" s="13" t="s">
        <v>3129</v>
      </c>
      <c r="H2649" s="88"/>
      <c r="J2649" s="13" t="n">
        <v>40</v>
      </c>
      <c r="K2649" s="13" t="s">
        <v>3133</v>
      </c>
    </row>
    <row r="2650" customFormat="false" ht="13.5" hidden="false" customHeight="false" outlineLevel="0" collapsed="false">
      <c r="A2650" s="89"/>
      <c r="B2650" s="13" t="s">
        <v>5767</v>
      </c>
      <c r="C2650" s="89"/>
      <c r="D2650" s="89"/>
      <c r="F2650" s="88"/>
      <c r="G2650" s="13" t="s">
        <v>3129</v>
      </c>
      <c r="H2650" s="88"/>
      <c r="J2650" s="13" t="n">
        <v>40</v>
      </c>
      <c r="K2650" s="13" t="s">
        <v>197</v>
      </c>
    </row>
    <row r="2651" customFormat="false" ht="13.5" hidden="false" customHeight="false" outlineLevel="0" collapsed="false">
      <c r="A2651" s="89"/>
      <c r="B2651" s="13" t="s">
        <v>5768</v>
      </c>
      <c r="C2651" s="89"/>
      <c r="D2651" s="89"/>
      <c r="F2651" s="88"/>
      <c r="G2651" s="13" t="s">
        <v>3129</v>
      </c>
      <c r="H2651" s="88"/>
      <c r="J2651" s="13" t="n">
        <v>40</v>
      </c>
      <c r="K2651" s="13" t="s">
        <v>332</v>
      </c>
    </row>
    <row r="2652" customFormat="false" ht="13.5" hidden="false" customHeight="false" outlineLevel="0" collapsed="false">
      <c r="A2652" s="89"/>
      <c r="B2652" s="13" t="s">
        <v>5769</v>
      </c>
      <c r="C2652" s="89"/>
      <c r="D2652" s="89"/>
      <c r="F2652" s="88"/>
      <c r="G2652" s="13" t="s">
        <v>3129</v>
      </c>
      <c r="H2652" s="88"/>
      <c r="J2652" s="13" t="n">
        <v>40</v>
      </c>
      <c r="K2652" s="13" t="s">
        <v>197</v>
      </c>
    </row>
    <row r="2653" customFormat="false" ht="13.5" hidden="false" customHeight="false" outlineLevel="0" collapsed="false">
      <c r="A2653" s="89"/>
      <c r="B2653" s="13" t="s">
        <v>5770</v>
      </c>
      <c r="C2653" s="89"/>
      <c r="D2653" s="89"/>
      <c r="F2653" s="88"/>
      <c r="G2653" s="13" t="s">
        <v>3129</v>
      </c>
      <c r="H2653" s="88"/>
      <c r="J2653" s="13" t="n">
        <v>40</v>
      </c>
      <c r="K2653" s="13" t="s">
        <v>197</v>
      </c>
    </row>
    <row r="2654" customFormat="false" ht="13.5" hidden="false" customHeight="false" outlineLevel="0" collapsed="false">
      <c r="A2654" s="89"/>
      <c r="B2654" s="13" t="s">
        <v>5771</v>
      </c>
      <c r="C2654" s="89"/>
      <c r="D2654" s="89"/>
      <c r="F2654" s="88"/>
      <c r="G2654" s="13" t="s">
        <v>3129</v>
      </c>
      <c r="H2654" s="88"/>
      <c r="J2654" s="13" t="n">
        <v>40</v>
      </c>
      <c r="K2654" s="13" t="s">
        <v>190</v>
      </c>
    </row>
    <row r="2655" customFormat="false" ht="13.5" hidden="false" customHeight="false" outlineLevel="0" collapsed="false">
      <c r="A2655" s="89"/>
      <c r="B2655" s="13" t="s">
        <v>5772</v>
      </c>
      <c r="C2655" s="89"/>
      <c r="D2655" s="89"/>
      <c r="F2655" s="88"/>
      <c r="G2655" s="13" t="s">
        <v>3129</v>
      </c>
      <c r="H2655" s="88"/>
      <c r="J2655" s="13" t="n">
        <v>40</v>
      </c>
      <c r="K2655" s="13" t="s">
        <v>332</v>
      </c>
    </row>
    <row r="2656" customFormat="false" ht="13.5" hidden="false" customHeight="false" outlineLevel="0" collapsed="false">
      <c r="A2656" s="89"/>
      <c r="B2656" s="13" t="s">
        <v>5773</v>
      </c>
      <c r="C2656" s="89"/>
      <c r="D2656" s="89"/>
      <c r="F2656" s="88"/>
      <c r="G2656" s="13" t="s">
        <v>3129</v>
      </c>
      <c r="H2656" s="88"/>
      <c r="J2656" s="13" t="n">
        <v>40</v>
      </c>
      <c r="K2656" s="13" t="s">
        <v>195</v>
      </c>
    </row>
    <row r="2657" customFormat="false" ht="13.5" hidden="false" customHeight="false" outlineLevel="0" collapsed="false">
      <c r="A2657" s="89"/>
      <c r="B2657" s="13" t="s">
        <v>5774</v>
      </c>
      <c r="C2657" s="89"/>
      <c r="D2657" s="89"/>
      <c r="F2657" s="88"/>
      <c r="G2657" s="13" t="s">
        <v>3129</v>
      </c>
      <c r="H2657" s="88"/>
      <c r="J2657" s="13" t="n">
        <v>40</v>
      </c>
      <c r="K2657" s="13" t="s">
        <v>190</v>
      </c>
    </row>
    <row r="2658" customFormat="false" ht="13.5" hidden="false" customHeight="false" outlineLevel="0" collapsed="false">
      <c r="A2658" s="89"/>
      <c r="B2658" s="13" t="s">
        <v>5775</v>
      </c>
      <c r="C2658" s="89"/>
      <c r="D2658" s="89"/>
      <c r="F2658" s="88"/>
      <c r="G2658" s="13" t="s">
        <v>3129</v>
      </c>
      <c r="H2658" s="88"/>
      <c r="J2658" s="13" t="n">
        <v>40</v>
      </c>
      <c r="K2658" s="13" t="s">
        <v>197</v>
      </c>
    </row>
    <row r="2659" customFormat="false" ht="13.5" hidden="false" customHeight="false" outlineLevel="0" collapsed="false">
      <c r="A2659" s="89"/>
      <c r="B2659" s="13" t="s">
        <v>5776</v>
      </c>
      <c r="C2659" s="89"/>
      <c r="D2659" s="89"/>
      <c r="F2659" s="88"/>
      <c r="G2659" s="13" t="s">
        <v>3129</v>
      </c>
      <c r="H2659" s="88"/>
      <c r="J2659" s="13" t="n">
        <v>40</v>
      </c>
      <c r="K2659" s="13" t="s">
        <v>197</v>
      </c>
    </row>
    <row r="2660" customFormat="false" ht="13.5" hidden="false" customHeight="false" outlineLevel="0" collapsed="false">
      <c r="A2660" s="89"/>
      <c r="B2660" s="13" t="s">
        <v>5777</v>
      </c>
      <c r="C2660" s="89"/>
      <c r="D2660" s="89"/>
      <c r="F2660" s="88"/>
      <c r="G2660" s="13" t="s">
        <v>3129</v>
      </c>
      <c r="H2660" s="88"/>
      <c r="J2660" s="13" t="n">
        <v>40</v>
      </c>
      <c r="K2660" s="13" t="s">
        <v>195</v>
      </c>
    </row>
    <row r="2661" customFormat="false" ht="13.5" hidden="false" customHeight="false" outlineLevel="0" collapsed="false">
      <c r="A2661" s="89"/>
      <c r="B2661" s="13" t="s">
        <v>5778</v>
      </c>
      <c r="C2661" s="89"/>
      <c r="D2661" s="89"/>
      <c r="F2661" s="88"/>
      <c r="G2661" s="13" t="s">
        <v>3129</v>
      </c>
      <c r="H2661" s="88"/>
      <c r="J2661" s="13" t="n">
        <v>20</v>
      </c>
      <c r="K2661" s="13" t="s">
        <v>332</v>
      </c>
    </row>
    <row r="2662" customFormat="false" ht="13.5" hidden="false" customHeight="false" outlineLevel="0" collapsed="false">
      <c r="A2662" s="89"/>
      <c r="B2662" s="13" t="s">
        <v>5779</v>
      </c>
      <c r="C2662" s="89"/>
      <c r="D2662" s="89"/>
      <c r="F2662" s="88"/>
      <c r="G2662" s="13" t="s">
        <v>3129</v>
      </c>
      <c r="H2662" s="88"/>
      <c r="J2662" s="13" t="n">
        <v>40</v>
      </c>
      <c r="K2662" s="13" t="s">
        <v>195</v>
      </c>
    </row>
    <row r="2663" customFormat="false" ht="13.5" hidden="false" customHeight="false" outlineLevel="0" collapsed="false">
      <c r="A2663" s="89"/>
      <c r="B2663" s="13" t="s">
        <v>5780</v>
      </c>
      <c r="C2663" s="89"/>
      <c r="D2663" s="89"/>
      <c r="F2663" s="88"/>
      <c r="G2663" s="13" t="s">
        <v>3129</v>
      </c>
      <c r="H2663" s="88"/>
      <c r="J2663" s="13" t="n">
        <v>40</v>
      </c>
      <c r="K2663" s="13" t="s">
        <v>195</v>
      </c>
    </row>
    <row r="2664" customFormat="false" ht="13.5" hidden="false" customHeight="false" outlineLevel="0" collapsed="false">
      <c r="A2664" s="89"/>
      <c r="B2664" s="13" t="s">
        <v>5781</v>
      </c>
      <c r="C2664" s="89"/>
      <c r="D2664" s="89"/>
      <c r="F2664" s="88"/>
      <c r="G2664" s="13" t="s">
        <v>3129</v>
      </c>
      <c r="H2664" s="88"/>
      <c r="J2664" s="13" t="n">
        <v>30</v>
      </c>
      <c r="K2664" s="13" t="s">
        <v>332</v>
      </c>
    </row>
    <row r="2665" customFormat="false" ht="13.5" hidden="false" customHeight="false" outlineLevel="0" collapsed="false">
      <c r="A2665" s="89"/>
      <c r="B2665" s="13" t="s">
        <v>5782</v>
      </c>
      <c r="C2665" s="89"/>
      <c r="D2665" s="89"/>
      <c r="F2665" s="88"/>
      <c r="G2665" s="13" t="s">
        <v>3129</v>
      </c>
      <c r="H2665" s="88"/>
      <c r="J2665" s="13" t="n">
        <v>40</v>
      </c>
      <c r="K2665" s="13" t="s">
        <v>332</v>
      </c>
    </row>
    <row r="2666" customFormat="false" ht="13.5" hidden="false" customHeight="false" outlineLevel="0" collapsed="false">
      <c r="A2666" s="89"/>
      <c r="B2666" s="13" t="s">
        <v>5782</v>
      </c>
      <c r="C2666" s="89"/>
      <c r="D2666" s="89"/>
      <c r="F2666" s="88"/>
      <c r="G2666" s="13" t="s">
        <v>3129</v>
      </c>
      <c r="H2666" s="88"/>
      <c r="J2666" s="13" t="n">
        <v>40</v>
      </c>
      <c r="K2666" s="13" t="s">
        <v>195</v>
      </c>
    </row>
    <row r="2667" customFormat="false" ht="13.5" hidden="false" customHeight="false" outlineLevel="0" collapsed="false">
      <c r="A2667" s="89"/>
      <c r="B2667" s="13" t="s">
        <v>5783</v>
      </c>
      <c r="C2667" s="89"/>
      <c r="D2667" s="89"/>
      <c r="F2667" s="88"/>
      <c r="G2667" s="13" t="s">
        <v>3129</v>
      </c>
      <c r="H2667" s="88"/>
      <c r="J2667" s="13" t="n">
        <v>40</v>
      </c>
      <c r="K2667" s="13" t="s">
        <v>195</v>
      </c>
    </row>
    <row r="2668" customFormat="false" ht="13.5" hidden="false" customHeight="false" outlineLevel="0" collapsed="false">
      <c r="A2668" s="89"/>
      <c r="B2668" s="13" t="s">
        <v>5784</v>
      </c>
      <c r="C2668" s="89"/>
      <c r="D2668" s="89"/>
      <c r="F2668" s="88"/>
      <c r="G2668" s="13" t="s">
        <v>3129</v>
      </c>
      <c r="H2668" s="88"/>
      <c r="J2668" s="13" t="n">
        <v>40</v>
      </c>
      <c r="K2668" s="13" t="s">
        <v>332</v>
      </c>
    </row>
    <row r="2669" customFormat="false" ht="13.5" hidden="false" customHeight="false" outlineLevel="0" collapsed="false">
      <c r="A2669" s="89"/>
      <c r="B2669" s="13" t="s">
        <v>5785</v>
      </c>
      <c r="C2669" s="89"/>
      <c r="D2669" s="89"/>
      <c r="F2669" s="88"/>
      <c r="G2669" s="13" t="s">
        <v>3129</v>
      </c>
      <c r="H2669" s="88"/>
      <c r="J2669" s="13" t="n">
        <v>20</v>
      </c>
      <c r="K2669" s="13" t="s">
        <v>332</v>
      </c>
    </row>
    <row r="2670" customFormat="false" ht="13.5" hidden="false" customHeight="false" outlineLevel="0" collapsed="false">
      <c r="A2670" s="89"/>
      <c r="B2670" s="13" t="s">
        <v>5786</v>
      </c>
      <c r="C2670" s="89"/>
      <c r="D2670" s="89"/>
      <c r="F2670" s="88"/>
      <c r="G2670" s="13" t="s">
        <v>3129</v>
      </c>
      <c r="H2670" s="88"/>
      <c r="J2670" s="13" t="n">
        <v>20</v>
      </c>
      <c r="K2670" s="13" t="s">
        <v>197</v>
      </c>
    </row>
    <row r="2671" customFormat="false" ht="13.5" hidden="false" customHeight="false" outlineLevel="0" collapsed="false">
      <c r="A2671" s="89"/>
      <c r="B2671" s="13" t="s">
        <v>5787</v>
      </c>
      <c r="C2671" s="89"/>
      <c r="D2671" s="89"/>
      <c r="F2671" s="88"/>
      <c r="G2671" s="13" t="s">
        <v>3129</v>
      </c>
      <c r="H2671" s="88"/>
      <c r="J2671" s="13" t="n">
        <v>40</v>
      </c>
      <c r="K2671" s="13" t="s">
        <v>195</v>
      </c>
    </row>
    <row r="2672" customFormat="false" ht="13.5" hidden="false" customHeight="false" outlineLevel="0" collapsed="false">
      <c r="A2672" s="89"/>
      <c r="B2672" s="13" t="s">
        <v>5788</v>
      </c>
      <c r="C2672" s="89"/>
      <c r="D2672" s="89"/>
      <c r="F2672" s="88"/>
      <c r="G2672" s="13" t="s">
        <v>3129</v>
      </c>
      <c r="H2672" s="88"/>
      <c r="J2672" s="13" t="n">
        <v>40</v>
      </c>
      <c r="K2672" s="13" t="s">
        <v>332</v>
      </c>
    </row>
    <row r="2673" customFormat="false" ht="13.5" hidden="false" customHeight="false" outlineLevel="0" collapsed="false">
      <c r="A2673" s="89"/>
      <c r="B2673" s="13" t="s">
        <v>2241</v>
      </c>
      <c r="C2673" s="89"/>
      <c r="D2673" s="89"/>
      <c r="F2673" s="88"/>
      <c r="G2673" s="13" t="s">
        <v>3129</v>
      </c>
      <c r="H2673" s="88"/>
      <c r="J2673" s="13" t="n">
        <v>20</v>
      </c>
      <c r="K2673" s="13" t="s">
        <v>190</v>
      </c>
    </row>
    <row r="2674" customFormat="false" ht="13.5" hidden="false" customHeight="false" outlineLevel="0" collapsed="false">
      <c r="A2674" s="89"/>
      <c r="B2674" s="13" t="s">
        <v>5789</v>
      </c>
      <c r="C2674" s="89"/>
      <c r="D2674" s="89"/>
      <c r="F2674" s="88"/>
      <c r="G2674" s="13" t="s">
        <v>3129</v>
      </c>
      <c r="H2674" s="88"/>
      <c r="J2674" s="13" t="n">
        <v>30</v>
      </c>
      <c r="K2674" s="13" t="s">
        <v>195</v>
      </c>
    </row>
    <row r="2675" customFormat="false" ht="13.5" hidden="false" customHeight="false" outlineLevel="0" collapsed="false">
      <c r="A2675" s="89"/>
      <c r="B2675" s="13" t="s">
        <v>5790</v>
      </c>
      <c r="C2675" s="89"/>
      <c r="D2675" s="89"/>
      <c r="F2675" s="88"/>
      <c r="G2675" s="13" t="s">
        <v>3280</v>
      </c>
      <c r="H2675" s="88"/>
      <c r="J2675" s="13" t="n">
        <v>30</v>
      </c>
      <c r="K2675" s="13" t="s">
        <v>332</v>
      </c>
    </row>
    <row r="2676" customFormat="false" ht="13.5" hidden="false" customHeight="false" outlineLevel="0" collapsed="false">
      <c r="A2676" s="89"/>
      <c r="B2676" s="13" t="s">
        <v>5791</v>
      </c>
      <c r="C2676" s="89"/>
      <c r="D2676" s="89"/>
      <c r="F2676" s="88"/>
      <c r="G2676" s="13" t="s">
        <v>3129</v>
      </c>
      <c r="H2676" s="88"/>
      <c r="J2676" s="13" t="n">
        <v>40</v>
      </c>
      <c r="K2676" s="13" t="s">
        <v>332</v>
      </c>
    </row>
    <row r="2677" customFormat="false" ht="13.5" hidden="false" customHeight="false" outlineLevel="0" collapsed="false">
      <c r="A2677" s="89"/>
      <c r="B2677" s="13" t="s">
        <v>5792</v>
      </c>
      <c r="C2677" s="89"/>
      <c r="D2677" s="89"/>
      <c r="F2677" s="88"/>
      <c r="G2677" s="13" t="s">
        <v>3129</v>
      </c>
      <c r="H2677" s="88"/>
      <c r="J2677" s="13" t="n">
        <v>40</v>
      </c>
      <c r="K2677" s="13" t="s">
        <v>332</v>
      </c>
    </row>
    <row r="2678" customFormat="false" ht="13.5" hidden="false" customHeight="false" outlineLevel="0" collapsed="false">
      <c r="A2678" s="89"/>
      <c r="B2678" s="13" t="s">
        <v>5793</v>
      </c>
      <c r="C2678" s="89"/>
      <c r="D2678" s="89"/>
      <c r="F2678" s="88"/>
      <c r="G2678" s="13" t="s">
        <v>3129</v>
      </c>
      <c r="H2678" s="88"/>
      <c r="J2678" s="13" t="n">
        <v>40</v>
      </c>
      <c r="K2678" s="13" t="s">
        <v>197</v>
      </c>
    </row>
    <row r="2679" customFormat="false" ht="13.5" hidden="false" customHeight="false" outlineLevel="0" collapsed="false">
      <c r="A2679" s="89"/>
      <c r="B2679" s="13" t="s">
        <v>5794</v>
      </c>
      <c r="C2679" s="89"/>
      <c r="D2679" s="89"/>
      <c r="F2679" s="88"/>
      <c r="G2679" s="13" t="s">
        <v>3129</v>
      </c>
      <c r="H2679" s="88"/>
      <c r="J2679" s="13" t="n">
        <v>40</v>
      </c>
      <c r="K2679" s="13" t="s">
        <v>190</v>
      </c>
    </row>
    <row r="2680" customFormat="false" ht="13.5" hidden="false" customHeight="false" outlineLevel="0" collapsed="false">
      <c r="A2680" s="89"/>
      <c r="B2680" s="13" t="s">
        <v>5795</v>
      </c>
      <c r="C2680" s="89"/>
      <c r="D2680" s="89"/>
      <c r="F2680" s="88"/>
      <c r="G2680" s="13" t="s">
        <v>3129</v>
      </c>
      <c r="H2680" s="88"/>
      <c r="J2680" s="13" t="n">
        <v>20</v>
      </c>
      <c r="K2680" s="13" t="s">
        <v>195</v>
      </c>
    </row>
    <row r="2681" customFormat="false" ht="13.5" hidden="false" customHeight="false" outlineLevel="0" collapsed="false">
      <c r="A2681" s="89"/>
      <c r="B2681" s="13" t="s">
        <v>5796</v>
      </c>
      <c r="C2681" s="89"/>
      <c r="D2681" s="89"/>
      <c r="F2681" s="88"/>
      <c r="G2681" s="13" t="s">
        <v>3129</v>
      </c>
      <c r="H2681" s="88"/>
      <c r="J2681" s="13" t="n">
        <v>40</v>
      </c>
      <c r="K2681" s="13" t="s">
        <v>197</v>
      </c>
    </row>
    <row r="2682" customFormat="false" ht="13.5" hidden="false" customHeight="false" outlineLevel="0" collapsed="false">
      <c r="A2682" s="89"/>
      <c r="B2682" s="13" t="s">
        <v>5797</v>
      </c>
      <c r="C2682" s="89"/>
      <c r="D2682" s="89"/>
      <c r="F2682" s="88"/>
      <c r="G2682" s="13" t="s">
        <v>3129</v>
      </c>
      <c r="H2682" s="88"/>
      <c r="J2682" s="13" t="n">
        <v>40</v>
      </c>
      <c r="K2682" s="13" t="s">
        <v>197</v>
      </c>
    </row>
    <row r="2683" customFormat="false" ht="13.5" hidden="false" customHeight="false" outlineLevel="0" collapsed="false">
      <c r="A2683" s="89"/>
      <c r="B2683" s="13" t="s">
        <v>5798</v>
      </c>
      <c r="C2683" s="89"/>
      <c r="D2683" s="89"/>
      <c r="F2683" s="88"/>
      <c r="G2683" s="13" t="s">
        <v>3129</v>
      </c>
      <c r="H2683" s="88"/>
      <c r="J2683" s="13" t="n">
        <v>40</v>
      </c>
      <c r="K2683" s="13" t="s">
        <v>195</v>
      </c>
    </row>
    <row r="2684" customFormat="false" ht="13.5" hidden="false" customHeight="false" outlineLevel="0" collapsed="false">
      <c r="A2684" s="89"/>
      <c r="B2684" s="13" t="s">
        <v>5799</v>
      </c>
      <c r="C2684" s="89"/>
      <c r="D2684" s="89"/>
      <c r="F2684" s="88"/>
      <c r="G2684" s="13" t="s">
        <v>3129</v>
      </c>
      <c r="H2684" s="88"/>
      <c r="J2684" s="13" t="n">
        <v>40</v>
      </c>
      <c r="K2684" s="13" t="s">
        <v>197</v>
      </c>
    </row>
    <row r="2685" customFormat="false" ht="13.5" hidden="false" customHeight="false" outlineLevel="0" collapsed="false">
      <c r="A2685" s="89"/>
      <c r="B2685" s="13" t="s">
        <v>5800</v>
      </c>
      <c r="C2685" s="89"/>
      <c r="D2685" s="89"/>
      <c r="F2685" s="88"/>
      <c r="G2685" s="13" t="s">
        <v>3129</v>
      </c>
      <c r="H2685" s="88"/>
      <c r="J2685" s="13" t="n">
        <v>40</v>
      </c>
      <c r="K2685" s="13" t="s">
        <v>332</v>
      </c>
    </row>
    <row r="2686" customFormat="false" ht="13.5" hidden="false" customHeight="false" outlineLevel="0" collapsed="false">
      <c r="A2686" s="89"/>
      <c r="B2686" s="13" t="s">
        <v>5801</v>
      </c>
      <c r="C2686" s="89"/>
      <c r="D2686" s="89"/>
      <c r="F2686" s="88"/>
      <c r="G2686" s="13" t="s">
        <v>3129</v>
      </c>
      <c r="H2686" s="88"/>
      <c r="J2686" s="13" t="n">
        <v>40</v>
      </c>
      <c r="K2686" s="13" t="s">
        <v>197</v>
      </c>
    </row>
    <row r="2687" customFormat="false" ht="13.5" hidden="false" customHeight="false" outlineLevel="0" collapsed="false">
      <c r="A2687" s="89"/>
      <c r="B2687" s="13" t="s">
        <v>5802</v>
      </c>
      <c r="C2687" s="89"/>
      <c r="D2687" s="89"/>
      <c r="F2687" s="88"/>
      <c r="G2687" s="13" t="s">
        <v>3129</v>
      </c>
      <c r="H2687" s="88"/>
      <c r="J2687" s="13" t="n">
        <v>40</v>
      </c>
      <c r="K2687" s="13" t="s">
        <v>197</v>
      </c>
    </row>
    <row r="2688" customFormat="false" ht="13.5" hidden="false" customHeight="false" outlineLevel="0" collapsed="false">
      <c r="A2688" s="89"/>
      <c r="B2688" s="13" t="s">
        <v>5803</v>
      </c>
      <c r="C2688" s="89"/>
      <c r="D2688" s="89"/>
      <c r="F2688" s="88"/>
      <c r="G2688" s="13" t="s">
        <v>3129</v>
      </c>
      <c r="H2688" s="88"/>
      <c r="J2688" s="13" t="n">
        <v>40</v>
      </c>
      <c r="K2688" s="13" t="s">
        <v>332</v>
      </c>
    </row>
    <row r="2689" customFormat="false" ht="13.5" hidden="false" customHeight="false" outlineLevel="0" collapsed="false">
      <c r="A2689" s="89"/>
      <c r="B2689" s="13" t="s">
        <v>5804</v>
      </c>
      <c r="C2689" s="89"/>
      <c r="D2689" s="89"/>
      <c r="F2689" s="88"/>
      <c r="G2689" s="13" t="s">
        <v>3129</v>
      </c>
      <c r="H2689" s="88"/>
      <c r="J2689" s="13" t="n">
        <v>40</v>
      </c>
      <c r="K2689" s="13" t="s">
        <v>197</v>
      </c>
    </row>
    <row r="2690" customFormat="false" ht="13.5" hidden="false" customHeight="false" outlineLevel="0" collapsed="false">
      <c r="A2690" s="89"/>
      <c r="B2690" s="13" t="s">
        <v>2253</v>
      </c>
      <c r="C2690" s="89"/>
      <c r="D2690" s="89"/>
      <c r="F2690" s="88"/>
      <c r="G2690" s="13" t="s">
        <v>3129</v>
      </c>
      <c r="H2690" s="88"/>
      <c r="J2690" s="13" t="n">
        <v>40</v>
      </c>
      <c r="K2690" s="13" t="s">
        <v>190</v>
      </c>
    </row>
    <row r="2691" customFormat="false" ht="13.5" hidden="false" customHeight="false" outlineLevel="0" collapsed="false">
      <c r="A2691" s="89"/>
      <c r="B2691" s="13" t="s">
        <v>5805</v>
      </c>
      <c r="C2691" s="89"/>
      <c r="D2691" s="89"/>
      <c r="F2691" s="88"/>
      <c r="G2691" s="13" t="s">
        <v>3129</v>
      </c>
      <c r="H2691" s="88"/>
      <c r="J2691" s="13" t="n">
        <v>40</v>
      </c>
      <c r="K2691" s="13" t="s">
        <v>197</v>
      </c>
    </row>
    <row r="2692" customFormat="false" ht="13.5" hidden="false" customHeight="false" outlineLevel="0" collapsed="false">
      <c r="A2692" s="89"/>
      <c r="B2692" s="13" t="s">
        <v>5806</v>
      </c>
      <c r="C2692" s="89"/>
      <c r="D2692" s="89"/>
      <c r="F2692" s="88"/>
      <c r="G2692" s="13" t="s">
        <v>3129</v>
      </c>
      <c r="H2692" s="88"/>
      <c r="J2692" s="13" t="n">
        <v>40</v>
      </c>
      <c r="K2692" s="13" t="s">
        <v>197</v>
      </c>
    </row>
    <row r="2693" customFormat="false" ht="13.5" hidden="false" customHeight="false" outlineLevel="0" collapsed="false">
      <c r="A2693" s="89"/>
      <c r="B2693" s="13" t="s">
        <v>5807</v>
      </c>
      <c r="C2693" s="89"/>
      <c r="D2693" s="89"/>
      <c r="F2693" s="88"/>
      <c r="G2693" s="13" t="s">
        <v>3129</v>
      </c>
      <c r="H2693" s="88"/>
      <c r="J2693" s="13" t="n">
        <v>40</v>
      </c>
      <c r="K2693" s="13" t="s">
        <v>332</v>
      </c>
    </row>
    <row r="2694" customFormat="false" ht="13.5" hidden="false" customHeight="false" outlineLevel="0" collapsed="false">
      <c r="A2694" s="89"/>
      <c r="B2694" s="13" t="s">
        <v>5808</v>
      </c>
      <c r="C2694" s="89"/>
      <c r="D2694" s="89"/>
      <c r="F2694" s="88"/>
      <c r="G2694" s="13" t="s">
        <v>3129</v>
      </c>
      <c r="H2694" s="88"/>
      <c r="J2694" s="13" t="n">
        <v>40</v>
      </c>
      <c r="K2694" s="13" t="s">
        <v>332</v>
      </c>
    </row>
    <row r="2695" customFormat="false" ht="13.5" hidden="false" customHeight="false" outlineLevel="0" collapsed="false">
      <c r="A2695" s="89"/>
      <c r="B2695" s="13" t="s">
        <v>5809</v>
      </c>
      <c r="C2695" s="89"/>
      <c r="D2695" s="89"/>
      <c r="F2695" s="88"/>
      <c r="G2695" s="13" t="s">
        <v>3129</v>
      </c>
      <c r="H2695" s="88"/>
      <c r="J2695" s="13" t="n">
        <v>40</v>
      </c>
      <c r="K2695" s="13" t="s">
        <v>332</v>
      </c>
    </row>
    <row r="2696" customFormat="false" ht="13.5" hidden="false" customHeight="false" outlineLevel="0" collapsed="false">
      <c r="A2696" s="89"/>
      <c r="B2696" s="13" t="s">
        <v>5810</v>
      </c>
      <c r="C2696" s="89"/>
      <c r="D2696" s="89"/>
      <c r="F2696" s="88"/>
      <c r="G2696" s="13" t="s">
        <v>3129</v>
      </c>
      <c r="H2696" s="88"/>
      <c r="J2696" s="13" t="n">
        <v>40</v>
      </c>
      <c r="K2696" s="13" t="s">
        <v>190</v>
      </c>
    </row>
    <row r="2697" customFormat="false" ht="13.5" hidden="false" customHeight="false" outlineLevel="0" collapsed="false">
      <c r="A2697" s="89"/>
      <c r="B2697" s="13" t="s">
        <v>5811</v>
      </c>
      <c r="C2697" s="89"/>
      <c r="D2697" s="89"/>
      <c r="F2697" s="88"/>
      <c r="G2697" s="13" t="s">
        <v>3129</v>
      </c>
      <c r="H2697" s="88"/>
      <c r="J2697" s="13" t="n">
        <v>40</v>
      </c>
      <c r="K2697" s="13" t="s">
        <v>195</v>
      </c>
    </row>
    <row r="2698" customFormat="false" ht="13.5" hidden="false" customHeight="false" outlineLevel="0" collapsed="false">
      <c r="A2698" s="89"/>
      <c r="B2698" s="13" t="s">
        <v>5812</v>
      </c>
      <c r="C2698" s="89"/>
      <c r="D2698" s="89"/>
      <c r="F2698" s="88"/>
      <c r="G2698" s="13" t="s">
        <v>3280</v>
      </c>
      <c r="H2698" s="88"/>
      <c r="J2698" s="13" t="n">
        <v>40</v>
      </c>
      <c r="K2698" s="13" t="s">
        <v>332</v>
      </c>
    </row>
    <row r="2699" customFormat="false" ht="13.5" hidden="false" customHeight="false" outlineLevel="0" collapsed="false">
      <c r="A2699" s="89"/>
      <c r="B2699" s="13" t="s">
        <v>5813</v>
      </c>
      <c r="C2699" s="89"/>
      <c r="D2699" s="89"/>
      <c r="F2699" s="88"/>
      <c r="G2699" s="13" t="s">
        <v>3129</v>
      </c>
      <c r="H2699" s="88"/>
      <c r="J2699" s="13" t="n">
        <v>40</v>
      </c>
      <c r="K2699" s="13" t="s">
        <v>197</v>
      </c>
    </row>
    <row r="2700" customFormat="false" ht="13.5" hidden="false" customHeight="false" outlineLevel="0" collapsed="false">
      <c r="A2700" s="89"/>
      <c r="B2700" s="13" t="s">
        <v>5814</v>
      </c>
      <c r="C2700" s="89"/>
      <c r="D2700" s="89"/>
      <c r="F2700" s="88"/>
      <c r="G2700" s="13" t="s">
        <v>3280</v>
      </c>
      <c r="H2700" s="88"/>
      <c r="J2700" s="13" t="n">
        <v>40</v>
      </c>
      <c r="K2700" s="13" t="s">
        <v>332</v>
      </c>
    </row>
    <row r="2701" customFormat="false" ht="13.5" hidden="false" customHeight="false" outlineLevel="0" collapsed="false">
      <c r="A2701" s="89"/>
      <c r="B2701" s="13" t="s">
        <v>5815</v>
      </c>
      <c r="C2701" s="89"/>
      <c r="D2701" s="89"/>
      <c r="F2701" s="88"/>
      <c r="G2701" s="13" t="s">
        <v>3129</v>
      </c>
      <c r="H2701" s="88"/>
      <c r="J2701" s="13" t="n">
        <v>40</v>
      </c>
      <c r="K2701" s="13" t="s">
        <v>3133</v>
      </c>
    </row>
    <row r="2702" customFormat="false" ht="13.5" hidden="false" customHeight="false" outlineLevel="0" collapsed="false">
      <c r="A2702" s="89"/>
      <c r="B2702" s="13" t="s">
        <v>5816</v>
      </c>
      <c r="C2702" s="89"/>
      <c r="D2702" s="89"/>
      <c r="F2702" s="88"/>
      <c r="G2702" s="13" t="s">
        <v>3129</v>
      </c>
      <c r="H2702" s="88"/>
      <c r="J2702" s="13" t="n">
        <v>40</v>
      </c>
      <c r="K2702" s="13" t="s">
        <v>3133</v>
      </c>
    </row>
    <row r="2703" customFormat="false" ht="13.5" hidden="false" customHeight="false" outlineLevel="0" collapsed="false">
      <c r="A2703" s="89"/>
      <c r="B2703" s="13" t="s">
        <v>5817</v>
      </c>
      <c r="C2703" s="89"/>
      <c r="D2703" s="89"/>
      <c r="F2703" s="88"/>
      <c r="G2703" s="13" t="s">
        <v>3129</v>
      </c>
      <c r="H2703" s="88"/>
      <c r="J2703" s="13" t="n">
        <v>40</v>
      </c>
      <c r="K2703" s="13" t="s">
        <v>197</v>
      </c>
    </row>
    <row r="2704" customFormat="false" ht="13.5" hidden="false" customHeight="false" outlineLevel="0" collapsed="false">
      <c r="A2704" s="89"/>
      <c r="B2704" s="13" t="s">
        <v>5818</v>
      </c>
      <c r="C2704" s="89"/>
      <c r="D2704" s="89"/>
      <c r="F2704" s="88"/>
      <c r="G2704" s="13" t="s">
        <v>3129</v>
      </c>
      <c r="H2704" s="88"/>
      <c r="J2704" s="13" t="n">
        <v>40</v>
      </c>
      <c r="K2704" s="13" t="s">
        <v>332</v>
      </c>
    </row>
    <row r="2705" customFormat="false" ht="13.5" hidden="false" customHeight="false" outlineLevel="0" collapsed="false">
      <c r="A2705" s="89"/>
      <c r="B2705" s="13" t="s">
        <v>5819</v>
      </c>
      <c r="C2705" s="89"/>
      <c r="D2705" s="89"/>
      <c r="F2705" s="88"/>
      <c r="G2705" s="13" t="s">
        <v>3129</v>
      </c>
      <c r="H2705" s="88"/>
      <c r="J2705" s="13" t="n">
        <v>40</v>
      </c>
      <c r="K2705" s="13" t="s">
        <v>3145</v>
      </c>
    </row>
    <row r="2706" customFormat="false" ht="13.5" hidden="false" customHeight="false" outlineLevel="0" collapsed="false">
      <c r="A2706" s="89"/>
      <c r="B2706" s="13" t="s">
        <v>5820</v>
      </c>
      <c r="C2706" s="89"/>
      <c r="D2706" s="89"/>
      <c r="F2706" s="88"/>
      <c r="G2706" s="13" t="s">
        <v>3129</v>
      </c>
      <c r="H2706" s="88"/>
      <c r="J2706" s="13" t="n">
        <v>40</v>
      </c>
      <c r="K2706" s="13" t="s">
        <v>332</v>
      </c>
    </row>
    <row r="2707" customFormat="false" ht="13.5" hidden="false" customHeight="false" outlineLevel="0" collapsed="false">
      <c r="A2707" s="89"/>
      <c r="B2707" s="13" t="s">
        <v>5821</v>
      </c>
      <c r="C2707" s="89"/>
      <c r="D2707" s="89"/>
      <c r="F2707" s="88"/>
      <c r="G2707" s="13" t="s">
        <v>3129</v>
      </c>
      <c r="H2707" s="88"/>
      <c r="J2707" s="13" t="n">
        <v>40</v>
      </c>
      <c r="K2707" s="13" t="s">
        <v>332</v>
      </c>
    </row>
    <row r="2708" customFormat="false" ht="13.5" hidden="false" customHeight="false" outlineLevel="0" collapsed="false">
      <c r="A2708" s="89"/>
      <c r="B2708" s="13" t="s">
        <v>5822</v>
      </c>
      <c r="C2708" s="89"/>
      <c r="D2708" s="89"/>
      <c r="F2708" s="88"/>
      <c r="G2708" s="13" t="s">
        <v>3129</v>
      </c>
      <c r="H2708" s="88"/>
      <c r="J2708" s="13" t="n">
        <v>40</v>
      </c>
      <c r="K2708" s="13" t="s">
        <v>195</v>
      </c>
    </row>
    <row r="2709" customFormat="false" ht="13.5" hidden="false" customHeight="false" outlineLevel="0" collapsed="false">
      <c r="A2709" s="89"/>
      <c r="B2709" s="13" t="s">
        <v>5823</v>
      </c>
      <c r="C2709" s="89"/>
      <c r="D2709" s="89"/>
      <c r="F2709" s="88"/>
      <c r="G2709" s="13" t="s">
        <v>3129</v>
      </c>
      <c r="H2709" s="88"/>
      <c r="J2709" s="13" t="n">
        <v>40</v>
      </c>
      <c r="K2709" s="13" t="s">
        <v>3133</v>
      </c>
    </row>
    <row r="2710" customFormat="false" ht="13.5" hidden="false" customHeight="false" outlineLevel="0" collapsed="false">
      <c r="A2710" s="89"/>
      <c r="B2710" s="13" t="s">
        <v>5824</v>
      </c>
      <c r="C2710" s="89"/>
      <c r="D2710" s="89"/>
      <c r="F2710" s="88"/>
      <c r="G2710" s="13" t="s">
        <v>3129</v>
      </c>
      <c r="H2710" s="88"/>
      <c r="J2710" s="13" t="n">
        <v>40</v>
      </c>
      <c r="K2710" s="13" t="s">
        <v>197</v>
      </c>
    </row>
    <row r="2711" customFormat="false" ht="13.5" hidden="false" customHeight="false" outlineLevel="0" collapsed="false">
      <c r="A2711" s="89"/>
      <c r="B2711" s="13" t="s">
        <v>5825</v>
      </c>
      <c r="C2711" s="89"/>
      <c r="D2711" s="89"/>
      <c r="F2711" s="88"/>
      <c r="G2711" s="13" t="s">
        <v>3129</v>
      </c>
      <c r="H2711" s="88"/>
      <c r="J2711" s="13" t="n">
        <v>40</v>
      </c>
      <c r="K2711" s="13" t="s">
        <v>3133</v>
      </c>
    </row>
    <row r="2712" customFormat="false" ht="13.5" hidden="false" customHeight="false" outlineLevel="0" collapsed="false">
      <c r="A2712" s="89"/>
      <c r="B2712" s="13" t="s">
        <v>5826</v>
      </c>
      <c r="C2712" s="89"/>
      <c r="D2712" s="89"/>
      <c r="F2712" s="88"/>
      <c r="G2712" s="13" t="s">
        <v>3129</v>
      </c>
      <c r="H2712" s="88"/>
      <c r="J2712" s="13" t="n">
        <v>40</v>
      </c>
      <c r="K2712" s="13" t="s">
        <v>197</v>
      </c>
    </row>
    <row r="2713" customFormat="false" ht="13.5" hidden="false" customHeight="false" outlineLevel="0" collapsed="false">
      <c r="A2713" s="89"/>
      <c r="B2713" s="13" t="s">
        <v>5827</v>
      </c>
      <c r="C2713" s="89"/>
      <c r="D2713" s="89"/>
      <c r="F2713" s="88"/>
      <c r="G2713" s="13" t="s">
        <v>3129</v>
      </c>
      <c r="H2713" s="88"/>
      <c r="J2713" s="13" t="n">
        <v>40</v>
      </c>
      <c r="K2713" s="13" t="s">
        <v>197</v>
      </c>
    </row>
    <row r="2714" customFormat="false" ht="13.5" hidden="false" customHeight="false" outlineLevel="0" collapsed="false">
      <c r="A2714" s="89"/>
      <c r="B2714" s="13" t="s">
        <v>5828</v>
      </c>
      <c r="C2714" s="89"/>
      <c r="D2714" s="89"/>
      <c r="F2714" s="88"/>
      <c r="G2714" s="13" t="s">
        <v>3129</v>
      </c>
      <c r="H2714" s="88"/>
      <c r="J2714" s="13" t="n">
        <v>24</v>
      </c>
      <c r="K2714" s="13" t="s">
        <v>3133</v>
      </c>
    </row>
    <row r="2715" customFormat="false" ht="13.5" hidden="false" customHeight="false" outlineLevel="0" collapsed="false">
      <c r="A2715" s="89"/>
      <c r="B2715" s="13" t="s">
        <v>5829</v>
      </c>
      <c r="C2715" s="89"/>
      <c r="D2715" s="89"/>
      <c r="F2715" s="88"/>
      <c r="G2715" s="13" t="s">
        <v>3129</v>
      </c>
      <c r="H2715" s="88"/>
      <c r="J2715" s="13" t="n">
        <v>40</v>
      </c>
      <c r="K2715" s="13" t="s">
        <v>3133</v>
      </c>
    </row>
    <row r="2716" customFormat="false" ht="13.5" hidden="false" customHeight="false" outlineLevel="0" collapsed="false">
      <c r="A2716" s="89"/>
      <c r="B2716" s="13" t="s">
        <v>5830</v>
      </c>
      <c r="C2716" s="89"/>
      <c r="D2716" s="89"/>
      <c r="F2716" s="88"/>
      <c r="G2716" s="13" t="s">
        <v>3129</v>
      </c>
      <c r="H2716" s="88"/>
      <c r="J2716" s="13" t="n">
        <v>40</v>
      </c>
      <c r="K2716" s="13" t="s">
        <v>197</v>
      </c>
    </row>
    <row r="2717" customFormat="false" ht="13.5" hidden="false" customHeight="false" outlineLevel="0" collapsed="false">
      <c r="A2717" s="89"/>
      <c r="B2717" s="13" t="s">
        <v>5831</v>
      </c>
      <c r="C2717" s="89"/>
      <c r="D2717" s="89"/>
      <c r="F2717" s="88"/>
      <c r="G2717" s="13" t="s">
        <v>3129</v>
      </c>
      <c r="H2717" s="88"/>
      <c r="J2717" s="13" t="n">
        <v>40</v>
      </c>
      <c r="K2717" s="13" t="s">
        <v>332</v>
      </c>
    </row>
    <row r="2718" customFormat="false" ht="13.5" hidden="false" customHeight="false" outlineLevel="0" collapsed="false">
      <c r="A2718" s="89"/>
      <c r="B2718" s="13" t="s">
        <v>5832</v>
      </c>
      <c r="C2718" s="89"/>
      <c r="D2718" s="89"/>
      <c r="F2718" s="88"/>
      <c r="G2718" s="13" t="s">
        <v>3129</v>
      </c>
      <c r="H2718" s="88"/>
      <c r="J2718" s="13" t="n">
        <v>40</v>
      </c>
      <c r="K2718" s="13" t="s">
        <v>195</v>
      </c>
    </row>
    <row r="2719" customFormat="false" ht="13.5" hidden="false" customHeight="false" outlineLevel="0" collapsed="false">
      <c r="A2719" s="89"/>
      <c r="B2719" s="13" t="s">
        <v>5833</v>
      </c>
      <c r="C2719" s="89"/>
      <c r="D2719" s="89"/>
      <c r="F2719" s="88"/>
      <c r="G2719" s="13" t="s">
        <v>3129</v>
      </c>
      <c r="H2719" s="88"/>
      <c r="J2719" s="13" t="n">
        <v>40</v>
      </c>
      <c r="K2719" s="13" t="s">
        <v>197</v>
      </c>
    </row>
    <row r="2720" customFormat="false" ht="13.5" hidden="false" customHeight="false" outlineLevel="0" collapsed="false">
      <c r="A2720" s="89"/>
      <c r="B2720" s="13" t="s">
        <v>5834</v>
      </c>
      <c r="C2720" s="89"/>
      <c r="D2720" s="89"/>
      <c r="F2720" s="88"/>
      <c r="G2720" s="13" t="s">
        <v>3129</v>
      </c>
      <c r="H2720" s="88"/>
      <c r="J2720" s="13" t="n">
        <v>40</v>
      </c>
      <c r="K2720" s="13" t="s">
        <v>197</v>
      </c>
    </row>
    <row r="2721" customFormat="false" ht="13.5" hidden="false" customHeight="false" outlineLevel="0" collapsed="false">
      <c r="A2721" s="89"/>
      <c r="B2721" s="13" t="s">
        <v>5835</v>
      </c>
      <c r="C2721" s="89"/>
      <c r="D2721" s="89"/>
      <c r="F2721" s="88"/>
      <c r="G2721" s="13" t="s">
        <v>3129</v>
      </c>
      <c r="H2721" s="88"/>
      <c r="J2721" s="13" t="n">
        <v>40</v>
      </c>
      <c r="K2721" s="13" t="s">
        <v>197</v>
      </c>
    </row>
    <row r="2722" customFormat="false" ht="13.5" hidden="false" customHeight="false" outlineLevel="0" collapsed="false">
      <c r="A2722" s="89"/>
      <c r="B2722" s="13" t="s">
        <v>5836</v>
      </c>
      <c r="C2722" s="89"/>
      <c r="D2722" s="89"/>
      <c r="F2722" s="88"/>
      <c r="G2722" s="13" t="s">
        <v>3129</v>
      </c>
      <c r="H2722" s="88"/>
      <c r="J2722" s="13" t="n">
        <v>40</v>
      </c>
      <c r="K2722" s="13" t="s">
        <v>332</v>
      </c>
    </row>
    <row r="2723" customFormat="false" ht="13.5" hidden="false" customHeight="false" outlineLevel="0" collapsed="false">
      <c r="A2723" s="89"/>
      <c r="B2723" s="13" t="s">
        <v>5837</v>
      </c>
      <c r="C2723" s="89"/>
      <c r="D2723" s="89"/>
      <c r="F2723" s="88"/>
      <c r="G2723" s="13" t="s">
        <v>3129</v>
      </c>
      <c r="H2723" s="88"/>
      <c r="J2723" s="13" t="n">
        <v>40</v>
      </c>
      <c r="K2723" s="13" t="s">
        <v>3133</v>
      </c>
    </row>
    <row r="2724" customFormat="false" ht="13.5" hidden="false" customHeight="false" outlineLevel="0" collapsed="false">
      <c r="A2724" s="89"/>
      <c r="B2724" s="13" t="s">
        <v>5838</v>
      </c>
      <c r="C2724" s="89"/>
      <c r="D2724" s="89"/>
      <c r="F2724" s="88"/>
      <c r="G2724" s="13" t="s">
        <v>3129</v>
      </c>
      <c r="H2724" s="88"/>
      <c r="J2724" s="13" t="n">
        <v>40</v>
      </c>
      <c r="K2724" s="13" t="s">
        <v>197</v>
      </c>
    </row>
    <row r="2725" customFormat="false" ht="13.5" hidden="false" customHeight="false" outlineLevel="0" collapsed="false">
      <c r="A2725" s="89"/>
      <c r="B2725" s="13" t="s">
        <v>5839</v>
      </c>
      <c r="C2725" s="89"/>
      <c r="D2725" s="89"/>
      <c r="F2725" s="88"/>
      <c r="G2725" s="13" t="s">
        <v>3129</v>
      </c>
      <c r="H2725" s="88"/>
      <c r="J2725" s="13" t="n">
        <v>40</v>
      </c>
      <c r="K2725" s="13" t="s">
        <v>3133</v>
      </c>
    </row>
    <row r="2726" customFormat="false" ht="13.5" hidden="false" customHeight="false" outlineLevel="0" collapsed="false">
      <c r="A2726" s="89"/>
      <c r="B2726" s="13" t="s">
        <v>5840</v>
      </c>
      <c r="C2726" s="89"/>
      <c r="D2726" s="89"/>
      <c r="F2726" s="88"/>
      <c r="G2726" s="13" t="s">
        <v>3129</v>
      </c>
      <c r="H2726" s="88"/>
      <c r="J2726" s="13" t="n">
        <v>40</v>
      </c>
      <c r="K2726" s="13" t="s">
        <v>197</v>
      </c>
    </row>
    <row r="2727" customFormat="false" ht="13.5" hidden="false" customHeight="false" outlineLevel="0" collapsed="false">
      <c r="A2727" s="89"/>
      <c r="B2727" s="13" t="s">
        <v>5841</v>
      </c>
      <c r="C2727" s="89"/>
      <c r="D2727" s="89"/>
      <c r="F2727" s="88"/>
      <c r="G2727" s="13" t="s">
        <v>3129</v>
      </c>
      <c r="H2727" s="88"/>
      <c r="J2727" s="13" t="n">
        <v>40</v>
      </c>
      <c r="K2727" s="13" t="s">
        <v>332</v>
      </c>
    </row>
    <row r="2728" customFormat="false" ht="13.5" hidden="false" customHeight="false" outlineLevel="0" collapsed="false">
      <c r="A2728" s="89"/>
      <c r="B2728" s="13" t="s">
        <v>5842</v>
      </c>
      <c r="C2728" s="89"/>
      <c r="D2728" s="89"/>
      <c r="F2728" s="88"/>
      <c r="G2728" s="13" t="s">
        <v>3129</v>
      </c>
      <c r="H2728" s="88"/>
      <c r="J2728" s="13" t="n">
        <v>40</v>
      </c>
      <c r="K2728" s="13" t="s">
        <v>197</v>
      </c>
    </row>
    <row r="2729" customFormat="false" ht="13.5" hidden="false" customHeight="false" outlineLevel="0" collapsed="false">
      <c r="A2729" s="89"/>
      <c r="B2729" s="13" t="s">
        <v>5843</v>
      </c>
      <c r="C2729" s="89"/>
      <c r="D2729" s="89"/>
      <c r="F2729" s="88"/>
      <c r="G2729" s="13" t="s">
        <v>3129</v>
      </c>
      <c r="H2729" s="88"/>
      <c r="J2729" s="13" t="n">
        <v>40</v>
      </c>
      <c r="K2729" s="13" t="s">
        <v>197</v>
      </c>
    </row>
    <row r="2730" customFormat="false" ht="13.5" hidden="false" customHeight="false" outlineLevel="0" collapsed="false">
      <c r="A2730" s="89"/>
      <c r="B2730" s="13" t="s">
        <v>5844</v>
      </c>
      <c r="C2730" s="89"/>
      <c r="D2730" s="89"/>
      <c r="F2730" s="88"/>
      <c r="G2730" s="13" t="s">
        <v>3129</v>
      </c>
      <c r="H2730" s="88"/>
      <c r="J2730" s="13" t="n">
        <v>40</v>
      </c>
      <c r="K2730" s="13" t="s">
        <v>195</v>
      </c>
    </row>
    <row r="2731" customFormat="false" ht="13.5" hidden="false" customHeight="false" outlineLevel="0" collapsed="false">
      <c r="A2731" s="89"/>
      <c r="B2731" s="13" t="s">
        <v>5845</v>
      </c>
      <c r="C2731" s="89"/>
      <c r="D2731" s="89"/>
      <c r="F2731" s="88"/>
      <c r="G2731" s="13" t="s">
        <v>3129</v>
      </c>
      <c r="H2731" s="88"/>
      <c r="J2731" s="13" t="n">
        <v>40</v>
      </c>
      <c r="K2731" s="13" t="s">
        <v>197</v>
      </c>
    </row>
    <row r="2732" customFormat="false" ht="13.5" hidden="false" customHeight="false" outlineLevel="0" collapsed="false">
      <c r="A2732" s="89"/>
      <c r="B2732" s="13" t="s">
        <v>5846</v>
      </c>
      <c r="C2732" s="89"/>
      <c r="D2732" s="89"/>
      <c r="F2732" s="88"/>
      <c r="G2732" s="13" t="s">
        <v>3129</v>
      </c>
      <c r="H2732" s="88"/>
      <c r="J2732" s="13" t="n">
        <v>40</v>
      </c>
      <c r="K2732" s="13" t="s">
        <v>332</v>
      </c>
    </row>
    <row r="2733" customFormat="false" ht="13.5" hidden="false" customHeight="false" outlineLevel="0" collapsed="false">
      <c r="A2733" s="89"/>
      <c r="B2733" s="13" t="s">
        <v>5847</v>
      </c>
      <c r="C2733" s="89"/>
      <c r="D2733" s="89"/>
      <c r="F2733" s="88"/>
      <c r="G2733" s="13" t="s">
        <v>3129</v>
      </c>
      <c r="H2733" s="88"/>
      <c r="J2733" s="13" t="n">
        <v>40</v>
      </c>
      <c r="K2733" s="13" t="s">
        <v>197</v>
      </c>
    </row>
    <row r="2734" customFormat="false" ht="13.5" hidden="false" customHeight="false" outlineLevel="0" collapsed="false">
      <c r="A2734" s="89"/>
      <c r="B2734" s="13" t="s">
        <v>5848</v>
      </c>
      <c r="C2734" s="89"/>
      <c r="D2734" s="89"/>
      <c r="F2734" s="88"/>
      <c r="G2734" s="13" t="s">
        <v>3129</v>
      </c>
      <c r="H2734" s="88"/>
      <c r="J2734" s="13" t="n">
        <v>40</v>
      </c>
      <c r="K2734" s="13" t="s">
        <v>195</v>
      </c>
    </row>
    <row r="2735" customFormat="false" ht="13.5" hidden="false" customHeight="false" outlineLevel="0" collapsed="false">
      <c r="A2735" s="89"/>
      <c r="B2735" s="13" t="s">
        <v>5849</v>
      </c>
      <c r="C2735" s="89"/>
      <c r="D2735" s="89"/>
      <c r="F2735" s="88"/>
      <c r="G2735" s="13" t="s">
        <v>3129</v>
      </c>
      <c r="H2735" s="88"/>
      <c r="J2735" s="13" t="n">
        <v>40</v>
      </c>
      <c r="K2735" s="13" t="s">
        <v>4982</v>
      </c>
    </row>
    <row r="2736" customFormat="false" ht="13.5" hidden="false" customHeight="false" outlineLevel="0" collapsed="false">
      <c r="A2736" s="89"/>
      <c r="B2736" s="13" t="s">
        <v>5850</v>
      </c>
      <c r="C2736" s="89"/>
      <c r="D2736" s="89"/>
      <c r="F2736" s="88"/>
      <c r="G2736" s="13" t="s">
        <v>3129</v>
      </c>
      <c r="H2736" s="88"/>
      <c r="J2736" s="13" t="n">
        <v>40</v>
      </c>
      <c r="K2736" s="13" t="s">
        <v>332</v>
      </c>
    </row>
    <row r="2737" customFormat="false" ht="13.5" hidden="false" customHeight="false" outlineLevel="0" collapsed="false">
      <c r="A2737" s="89"/>
      <c r="B2737" s="13" t="s">
        <v>5851</v>
      </c>
      <c r="C2737" s="89"/>
      <c r="D2737" s="89"/>
      <c r="F2737" s="88"/>
      <c r="G2737" s="13" t="s">
        <v>3129</v>
      </c>
      <c r="H2737" s="88"/>
      <c r="J2737" s="13" t="n">
        <v>40</v>
      </c>
      <c r="K2737" s="13" t="s">
        <v>197</v>
      </c>
    </row>
    <row r="2738" customFormat="false" ht="13.5" hidden="false" customHeight="false" outlineLevel="0" collapsed="false">
      <c r="A2738" s="89"/>
      <c r="B2738" s="13" t="s">
        <v>5852</v>
      </c>
      <c r="C2738" s="89"/>
      <c r="D2738" s="89"/>
      <c r="F2738" s="88"/>
      <c r="G2738" s="13" t="s">
        <v>3129</v>
      </c>
      <c r="H2738" s="88"/>
      <c r="J2738" s="13" t="n">
        <v>40</v>
      </c>
      <c r="K2738" s="13" t="s">
        <v>332</v>
      </c>
    </row>
    <row r="2739" customFormat="false" ht="13.5" hidden="false" customHeight="false" outlineLevel="0" collapsed="false">
      <c r="A2739" s="89"/>
      <c r="B2739" s="13" t="s">
        <v>5853</v>
      </c>
      <c r="C2739" s="89"/>
      <c r="D2739" s="89"/>
      <c r="F2739" s="88"/>
      <c r="G2739" s="13" t="s">
        <v>3129</v>
      </c>
      <c r="H2739" s="88"/>
      <c r="J2739" s="13" t="n">
        <v>40</v>
      </c>
      <c r="K2739" s="13" t="s">
        <v>3133</v>
      </c>
    </row>
    <row r="2740" customFormat="false" ht="13.5" hidden="false" customHeight="false" outlineLevel="0" collapsed="false">
      <c r="A2740" s="89"/>
      <c r="B2740" s="13" t="s">
        <v>5854</v>
      </c>
      <c r="C2740" s="89"/>
      <c r="D2740" s="89"/>
      <c r="F2740" s="88"/>
      <c r="G2740" s="13" t="s">
        <v>3129</v>
      </c>
      <c r="H2740" s="88"/>
      <c r="J2740" s="13" t="n">
        <v>40</v>
      </c>
      <c r="K2740" s="13" t="s">
        <v>332</v>
      </c>
    </row>
    <row r="2741" customFormat="false" ht="13.5" hidden="false" customHeight="false" outlineLevel="0" collapsed="false">
      <c r="A2741" s="89"/>
      <c r="B2741" s="13" t="s">
        <v>5855</v>
      </c>
      <c r="C2741" s="89"/>
      <c r="D2741" s="89"/>
      <c r="F2741" s="88"/>
      <c r="G2741" s="13" t="s">
        <v>3129</v>
      </c>
      <c r="H2741" s="88"/>
      <c r="J2741" s="13" t="n">
        <v>40</v>
      </c>
      <c r="K2741" s="13" t="s">
        <v>197</v>
      </c>
    </row>
    <row r="2742" customFormat="false" ht="13.5" hidden="false" customHeight="false" outlineLevel="0" collapsed="false">
      <c r="A2742" s="89"/>
      <c r="B2742" s="13" t="s">
        <v>5856</v>
      </c>
      <c r="C2742" s="89"/>
      <c r="D2742" s="89"/>
      <c r="F2742" s="88"/>
      <c r="G2742" s="13" t="s">
        <v>3129</v>
      </c>
      <c r="H2742" s="88"/>
      <c r="J2742" s="13" t="n">
        <v>40</v>
      </c>
      <c r="K2742" s="13" t="s">
        <v>197</v>
      </c>
    </row>
    <row r="2743" customFormat="false" ht="13.5" hidden="false" customHeight="false" outlineLevel="0" collapsed="false">
      <c r="A2743" s="89"/>
      <c r="B2743" s="13" t="s">
        <v>5857</v>
      </c>
      <c r="C2743" s="89"/>
      <c r="D2743" s="89"/>
      <c r="F2743" s="88"/>
      <c r="G2743" s="13" t="s">
        <v>3129</v>
      </c>
      <c r="H2743" s="88"/>
      <c r="J2743" s="13" t="n">
        <v>40</v>
      </c>
      <c r="K2743" s="13" t="s">
        <v>332</v>
      </c>
    </row>
    <row r="2744" customFormat="false" ht="13.5" hidden="false" customHeight="false" outlineLevel="0" collapsed="false">
      <c r="A2744" s="89"/>
      <c r="B2744" s="13" t="s">
        <v>5858</v>
      </c>
      <c r="C2744" s="89"/>
      <c r="D2744" s="89"/>
      <c r="F2744" s="88"/>
      <c r="G2744" s="13" t="s">
        <v>3129</v>
      </c>
      <c r="H2744" s="88"/>
      <c r="J2744" s="13" t="n">
        <v>40</v>
      </c>
      <c r="K2744" s="13" t="s">
        <v>197</v>
      </c>
    </row>
    <row r="2745" customFormat="false" ht="13.5" hidden="false" customHeight="false" outlineLevel="0" collapsed="false">
      <c r="A2745" s="89"/>
      <c r="B2745" s="13" t="s">
        <v>5859</v>
      </c>
      <c r="C2745" s="89"/>
      <c r="D2745" s="89"/>
      <c r="F2745" s="88"/>
      <c r="G2745" s="13" t="s">
        <v>3129</v>
      </c>
      <c r="H2745" s="88"/>
      <c r="J2745" s="13" t="n">
        <v>20</v>
      </c>
      <c r="K2745" s="13" t="s">
        <v>195</v>
      </c>
    </row>
    <row r="2746" customFormat="false" ht="13.5" hidden="false" customHeight="false" outlineLevel="0" collapsed="false">
      <c r="A2746" s="89"/>
      <c r="B2746" s="13" t="s">
        <v>5860</v>
      </c>
      <c r="C2746" s="89"/>
      <c r="D2746" s="89"/>
      <c r="F2746" s="88"/>
      <c r="G2746" s="13" t="s">
        <v>3129</v>
      </c>
      <c r="H2746" s="88"/>
      <c r="J2746" s="13" t="n">
        <v>40</v>
      </c>
      <c r="K2746" s="13" t="s">
        <v>195</v>
      </c>
    </row>
    <row r="2747" customFormat="false" ht="13.5" hidden="false" customHeight="false" outlineLevel="0" collapsed="false">
      <c r="A2747" s="89"/>
      <c r="B2747" s="13" t="s">
        <v>5861</v>
      </c>
      <c r="C2747" s="89"/>
      <c r="D2747" s="89"/>
      <c r="F2747" s="88"/>
      <c r="G2747" s="13" t="s">
        <v>3129</v>
      </c>
      <c r="H2747" s="88"/>
      <c r="J2747" s="13" t="n">
        <v>40</v>
      </c>
      <c r="K2747" s="13" t="s">
        <v>197</v>
      </c>
    </row>
    <row r="2748" customFormat="false" ht="13.5" hidden="false" customHeight="false" outlineLevel="0" collapsed="false">
      <c r="A2748" s="89"/>
      <c r="B2748" s="13" t="s">
        <v>5862</v>
      </c>
      <c r="C2748" s="89"/>
      <c r="D2748" s="89"/>
      <c r="F2748" s="88"/>
      <c r="G2748" s="13" t="s">
        <v>3129</v>
      </c>
      <c r="H2748" s="88"/>
      <c r="J2748" s="13" t="n">
        <v>40</v>
      </c>
      <c r="K2748" s="13" t="s">
        <v>197</v>
      </c>
    </row>
    <row r="2749" customFormat="false" ht="13.5" hidden="false" customHeight="false" outlineLevel="0" collapsed="false">
      <c r="A2749" s="89"/>
      <c r="B2749" s="13" t="s">
        <v>5863</v>
      </c>
      <c r="C2749" s="89"/>
      <c r="D2749" s="89"/>
      <c r="F2749" s="88"/>
      <c r="G2749" s="13" t="s">
        <v>3129</v>
      </c>
      <c r="H2749" s="88"/>
      <c r="J2749" s="13" t="n">
        <v>40</v>
      </c>
      <c r="K2749" s="13" t="s">
        <v>332</v>
      </c>
    </row>
    <row r="2750" customFormat="false" ht="13.5" hidden="false" customHeight="false" outlineLevel="0" collapsed="false">
      <c r="A2750" s="89"/>
      <c r="B2750" s="13" t="s">
        <v>5864</v>
      </c>
      <c r="C2750" s="89"/>
      <c r="D2750" s="89"/>
      <c r="F2750" s="88"/>
      <c r="G2750" s="13" t="s">
        <v>3129</v>
      </c>
      <c r="H2750" s="88"/>
      <c r="J2750" s="13" t="n">
        <v>40</v>
      </c>
      <c r="K2750" s="13" t="s">
        <v>332</v>
      </c>
    </row>
    <row r="2751" customFormat="false" ht="13.5" hidden="false" customHeight="false" outlineLevel="0" collapsed="false">
      <c r="A2751" s="89"/>
      <c r="B2751" s="13" t="s">
        <v>5865</v>
      </c>
      <c r="C2751" s="89"/>
      <c r="D2751" s="89"/>
      <c r="F2751" s="88"/>
      <c r="G2751" s="13" t="s">
        <v>3129</v>
      </c>
      <c r="H2751" s="88"/>
      <c r="J2751" s="13" t="n">
        <v>40</v>
      </c>
      <c r="K2751" s="13" t="s">
        <v>195</v>
      </c>
    </row>
    <row r="2752" customFormat="false" ht="13.5" hidden="false" customHeight="false" outlineLevel="0" collapsed="false">
      <c r="A2752" s="89"/>
      <c r="B2752" s="13" t="s">
        <v>5866</v>
      </c>
      <c r="C2752" s="89"/>
      <c r="D2752" s="89"/>
      <c r="F2752" s="88"/>
      <c r="G2752" s="13" t="s">
        <v>3129</v>
      </c>
      <c r="H2752" s="88"/>
      <c r="J2752" s="13" t="n">
        <v>40</v>
      </c>
      <c r="K2752" s="13" t="s">
        <v>332</v>
      </c>
    </row>
    <row r="2753" customFormat="false" ht="13.5" hidden="false" customHeight="false" outlineLevel="0" collapsed="false">
      <c r="A2753" s="89"/>
      <c r="B2753" s="13" t="s">
        <v>5867</v>
      </c>
      <c r="C2753" s="89"/>
      <c r="D2753" s="89"/>
      <c r="F2753" s="88"/>
      <c r="G2753" s="13" t="s">
        <v>3129</v>
      </c>
      <c r="H2753" s="88"/>
      <c r="J2753" s="13" t="n">
        <v>40</v>
      </c>
      <c r="K2753" s="13" t="s">
        <v>197</v>
      </c>
    </row>
    <row r="2754" customFormat="false" ht="13.5" hidden="false" customHeight="false" outlineLevel="0" collapsed="false">
      <c r="A2754" s="89"/>
      <c r="B2754" s="13" t="s">
        <v>5868</v>
      </c>
      <c r="C2754" s="89"/>
      <c r="D2754" s="89"/>
      <c r="F2754" s="88"/>
      <c r="G2754" s="13" t="s">
        <v>3129</v>
      </c>
      <c r="H2754" s="88"/>
      <c r="J2754" s="13" t="n">
        <v>40</v>
      </c>
      <c r="K2754" s="13" t="s">
        <v>197</v>
      </c>
    </row>
    <row r="2755" customFormat="false" ht="13.5" hidden="false" customHeight="false" outlineLevel="0" collapsed="false">
      <c r="A2755" s="89"/>
      <c r="B2755" s="13" t="s">
        <v>5869</v>
      </c>
      <c r="C2755" s="89"/>
      <c r="D2755" s="89"/>
      <c r="F2755" s="88"/>
      <c r="G2755" s="13" t="s">
        <v>3129</v>
      </c>
      <c r="H2755" s="88"/>
      <c r="J2755" s="13" t="n">
        <v>40</v>
      </c>
      <c r="K2755" s="13" t="s">
        <v>332</v>
      </c>
    </row>
    <row r="2756" customFormat="false" ht="13.5" hidden="false" customHeight="false" outlineLevel="0" collapsed="false">
      <c r="A2756" s="89"/>
      <c r="B2756" s="13" t="s">
        <v>5870</v>
      </c>
      <c r="C2756" s="89"/>
      <c r="D2756" s="89"/>
      <c r="F2756" s="88"/>
      <c r="G2756" s="13" t="s">
        <v>3129</v>
      </c>
      <c r="H2756" s="88"/>
      <c r="J2756" s="13" t="n">
        <v>40</v>
      </c>
      <c r="K2756" s="13" t="s">
        <v>3133</v>
      </c>
    </row>
    <row r="2757" customFormat="false" ht="13.5" hidden="false" customHeight="false" outlineLevel="0" collapsed="false">
      <c r="A2757" s="89"/>
      <c r="B2757" s="13" t="s">
        <v>5871</v>
      </c>
      <c r="C2757" s="89"/>
      <c r="D2757" s="89"/>
      <c r="F2757" s="88"/>
      <c r="G2757" s="13" t="s">
        <v>3129</v>
      </c>
      <c r="H2757" s="88"/>
      <c r="J2757" s="13" t="n">
        <v>40</v>
      </c>
      <c r="K2757" s="13" t="s">
        <v>332</v>
      </c>
    </row>
    <row r="2758" customFormat="false" ht="13.5" hidden="false" customHeight="false" outlineLevel="0" collapsed="false">
      <c r="A2758" s="89"/>
      <c r="B2758" s="13" t="s">
        <v>5872</v>
      </c>
      <c r="C2758" s="89"/>
      <c r="D2758" s="89"/>
      <c r="F2758" s="88"/>
      <c r="G2758" s="13" t="s">
        <v>3129</v>
      </c>
      <c r="H2758" s="88"/>
      <c r="J2758" s="13" t="n">
        <v>40</v>
      </c>
      <c r="K2758" s="13" t="s">
        <v>195</v>
      </c>
    </row>
    <row r="2759" customFormat="false" ht="13.5" hidden="false" customHeight="false" outlineLevel="0" collapsed="false">
      <c r="A2759" s="89"/>
      <c r="B2759" s="13" t="s">
        <v>5873</v>
      </c>
      <c r="C2759" s="89"/>
      <c r="D2759" s="89"/>
      <c r="F2759" s="88"/>
      <c r="G2759" s="13" t="s">
        <v>3129</v>
      </c>
      <c r="H2759" s="88"/>
      <c r="J2759" s="13" t="n">
        <v>40</v>
      </c>
      <c r="K2759" s="13" t="s">
        <v>197</v>
      </c>
    </row>
    <row r="2760" customFormat="false" ht="13.5" hidden="false" customHeight="false" outlineLevel="0" collapsed="false">
      <c r="A2760" s="89"/>
      <c r="B2760" s="13" t="s">
        <v>5874</v>
      </c>
      <c r="C2760" s="89"/>
      <c r="D2760" s="89"/>
      <c r="F2760" s="88"/>
      <c r="G2760" s="13" t="s">
        <v>3129</v>
      </c>
      <c r="H2760" s="88"/>
      <c r="J2760" s="13" t="n">
        <v>40</v>
      </c>
      <c r="K2760" s="13" t="s">
        <v>332</v>
      </c>
    </row>
    <row r="2761" customFormat="false" ht="13.5" hidden="false" customHeight="false" outlineLevel="0" collapsed="false">
      <c r="A2761" s="89"/>
      <c r="B2761" s="13" t="s">
        <v>5875</v>
      </c>
      <c r="C2761" s="89"/>
      <c r="D2761" s="89"/>
      <c r="F2761" s="88"/>
      <c r="G2761" s="13" t="s">
        <v>3129</v>
      </c>
      <c r="H2761" s="88"/>
      <c r="J2761" s="13" t="n">
        <v>20</v>
      </c>
      <c r="K2761" s="13" t="s">
        <v>190</v>
      </c>
    </row>
    <row r="2762" customFormat="false" ht="13.5" hidden="false" customHeight="false" outlineLevel="0" collapsed="false">
      <c r="A2762" s="89"/>
      <c r="B2762" s="13" t="s">
        <v>5876</v>
      </c>
      <c r="C2762" s="89"/>
      <c r="D2762" s="89"/>
      <c r="F2762" s="88"/>
      <c r="G2762" s="13" t="s">
        <v>3129</v>
      </c>
      <c r="H2762" s="88"/>
      <c r="J2762" s="13" t="n">
        <v>40</v>
      </c>
      <c r="K2762" s="13" t="s">
        <v>332</v>
      </c>
    </row>
    <row r="2763" customFormat="false" ht="13.5" hidden="false" customHeight="false" outlineLevel="0" collapsed="false">
      <c r="A2763" s="89"/>
      <c r="B2763" s="13" t="s">
        <v>5877</v>
      </c>
      <c r="C2763" s="89"/>
      <c r="D2763" s="89"/>
      <c r="F2763" s="88"/>
      <c r="G2763" s="13" t="s">
        <v>3280</v>
      </c>
      <c r="H2763" s="88"/>
      <c r="J2763" s="13" t="n">
        <v>40</v>
      </c>
      <c r="K2763" s="13" t="s">
        <v>332</v>
      </c>
    </row>
    <row r="2764" customFormat="false" ht="13.5" hidden="false" customHeight="false" outlineLevel="0" collapsed="false">
      <c r="A2764" s="89"/>
      <c r="B2764" s="13" t="s">
        <v>5878</v>
      </c>
      <c r="C2764" s="89"/>
      <c r="D2764" s="89"/>
      <c r="F2764" s="88"/>
      <c r="G2764" s="13" t="s">
        <v>3129</v>
      </c>
      <c r="H2764" s="88"/>
      <c r="J2764" s="13" t="n">
        <v>40</v>
      </c>
      <c r="K2764" s="13" t="s">
        <v>197</v>
      </c>
    </row>
    <row r="2765" customFormat="false" ht="13.5" hidden="false" customHeight="false" outlineLevel="0" collapsed="false">
      <c r="A2765" s="89"/>
      <c r="B2765" s="13" t="s">
        <v>5879</v>
      </c>
      <c r="C2765" s="89"/>
      <c r="D2765" s="89"/>
      <c r="F2765" s="88"/>
      <c r="G2765" s="13" t="s">
        <v>3129</v>
      </c>
      <c r="H2765" s="88"/>
      <c r="J2765" s="13" t="n">
        <v>40</v>
      </c>
      <c r="K2765" s="13" t="s">
        <v>332</v>
      </c>
    </row>
    <row r="2766" customFormat="false" ht="13.5" hidden="false" customHeight="false" outlineLevel="0" collapsed="false">
      <c r="A2766" s="89"/>
      <c r="B2766" s="13" t="s">
        <v>5880</v>
      </c>
      <c r="C2766" s="89"/>
      <c r="D2766" s="89"/>
      <c r="F2766" s="88"/>
      <c r="G2766" s="13" t="s">
        <v>3129</v>
      </c>
      <c r="H2766" s="88"/>
      <c r="J2766" s="13" t="n">
        <v>40</v>
      </c>
      <c r="K2766" s="13" t="s">
        <v>197</v>
      </c>
    </row>
    <row r="2767" customFormat="false" ht="13.5" hidden="false" customHeight="false" outlineLevel="0" collapsed="false">
      <c r="A2767" s="89"/>
      <c r="B2767" s="13" t="s">
        <v>5881</v>
      </c>
      <c r="C2767" s="89"/>
      <c r="D2767" s="89"/>
      <c r="F2767" s="88"/>
      <c r="G2767" s="13" t="s">
        <v>3129</v>
      </c>
      <c r="H2767" s="88"/>
      <c r="J2767" s="13" t="n">
        <v>40</v>
      </c>
      <c r="K2767" s="13" t="s">
        <v>3133</v>
      </c>
    </row>
    <row r="2768" customFormat="false" ht="13.5" hidden="false" customHeight="false" outlineLevel="0" collapsed="false">
      <c r="A2768" s="89"/>
      <c r="B2768" s="13" t="s">
        <v>5882</v>
      </c>
      <c r="C2768" s="89"/>
      <c r="D2768" s="89"/>
      <c r="F2768" s="88"/>
      <c r="G2768" s="13" t="s">
        <v>3129</v>
      </c>
      <c r="H2768" s="88"/>
      <c r="J2768" s="13" t="n">
        <v>40</v>
      </c>
      <c r="K2768" s="13" t="s">
        <v>197</v>
      </c>
    </row>
    <row r="2769" customFormat="false" ht="13.5" hidden="false" customHeight="false" outlineLevel="0" collapsed="false">
      <c r="A2769" s="89"/>
      <c r="B2769" s="13" t="s">
        <v>5883</v>
      </c>
      <c r="C2769" s="89"/>
      <c r="D2769" s="89"/>
      <c r="F2769" s="88"/>
      <c r="G2769" s="13" t="s">
        <v>3129</v>
      </c>
      <c r="H2769" s="88"/>
      <c r="J2769" s="13" t="n">
        <v>40</v>
      </c>
      <c r="K2769" s="13" t="s">
        <v>197</v>
      </c>
    </row>
    <row r="2770" customFormat="false" ht="13.5" hidden="false" customHeight="false" outlineLevel="0" collapsed="false">
      <c r="A2770" s="89"/>
      <c r="B2770" s="13" t="s">
        <v>5884</v>
      </c>
      <c r="C2770" s="89"/>
      <c r="D2770" s="89"/>
      <c r="F2770" s="88"/>
      <c r="G2770" s="13" t="s">
        <v>3129</v>
      </c>
      <c r="H2770" s="88"/>
      <c r="J2770" s="13" t="n">
        <v>40</v>
      </c>
      <c r="K2770" s="13" t="s">
        <v>197</v>
      </c>
    </row>
    <row r="2771" customFormat="false" ht="13.5" hidden="false" customHeight="false" outlineLevel="0" collapsed="false">
      <c r="A2771" s="89"/>
      <c r="B2771" s="13" t="s">
        <v>5885</v>
      </c>
      <c r="C2771" s="89"/>
      <c r="D2771" s="89"/>
      <c r="F2771" s="88"/>
      <c r="G2771" s="13" t="s">
        <v>3129</v>
      </c>
      <c r="H2771" s="88"/>
      <c r="J2771" s="13" t="n">
        <v>30</v>
      </c>
      <c r="K2771" s="13" t="s">
        <v>197</v>
      </c>
    </row>
    <row r="2772" customFormat="false" ht="13.5" hidden="false" customHeight="false" outlineLevel="0" collapsed="false">
      <c r="A2772" s="89"/>
      <c r="B2772" s="13" t="s">
        <v>5886</v>
      </c>
      <c r="C2772" s="89"/>
      <c r="D2772" s="89"/>
      <c r="F2772" s="88"/>
      <c r="G2772" s="13" t="s">
        <v>3129</v>
      </c>
      <c r="H2772" s="88"/>
      <c r="J2772" s="13" t="n">
        <v>40</v>
      </c>
      <c r="K2772" s="13" t="s">
        <v>197</v>
      </c>
    </row>
    <row r="2773" customFormat="false" ht="13.5" hidden="false" customHeight="false" outlineLevel="0" collapsed="false">
      <c r="A2773" s="89"/>
      <c r="B2773" s="13" t="s">
        <v>5887</v>
      </c>
      <c r="C2773" s="89"/>
      <c r="D2773" s="89"/>
      <c r="F2773" s="88"/>
      <c r="G2773" s="13" t="s">
        <v>3129</v>
      </c>
      <c r="H2773" s="88"/>
      <c r="J2773" s="13" t="n">
        <v>40</v>
      </c>
      <c r="K2773" s="13" t="s">
        <v>332</v>
      </c>
    </row>
    <row r="2774" customFormat="false" ht="13.5" hidden="false" customHeight="false" outlineLevel="0" collapsed="false">
      <c r="A2774" s="89"/>
      <c r="B2774" s="13" t="s">
        <v>5888</v>
      </c>
      <c r="C2774" s="89"/>
      <c r="D2774" s="89"/>
      <c r="F2774" s="88"/>
      <c r="G2774" s="13" t="s">
        <v>3129</v>
      </c>
      <c r="H2774" s="88"/>
      <c r="J2774" s="13" t="n">
        <v>40</v>
      </c>
      <c r="K2774" s="13" t="s">
        <v>195</v>
      </c>
    </row>
    <row r="2775" customFormat="false" ht="13.5" hidden="false" customHeight="false" outlineLevel="0" collapsed="false">
      <c r="A2775" s="89"/>
      <c r="B2775" s="13" t="s">
        <v>5889</v>
      </c>
      <c r="C2775" s="89"/>
      <c r="D2775" s="89"/>
      <c r="F2775" s="88"/>
      <c r="G2775" s="13" t="s">
        <v>3129</v>
      </c>
      <c r="H2775" s="88"/>
      <c r="J2775" s="13" t="n">
        <v>30</v>
      </c>
      <c r="K2775" s="13" t="s">
        <v>197</v>
      </c>
    </row>
    <row r="2776" customFormat="false" ht="13.5" hidden="false" customHeight="false" outlineLevel="0" collapsed="false">
      <c r="A2776" s="89"/>
      <c r="B2776" s="13" t="s">
        <v>5890</v>
      </c>
      <c r="C2776" s="89"/>
      <c r="D2776" s="89"/>
      <c r="F2776" s="88"/>
      <c r="G2776" s="13" t="s">
        <v>3129</v>
      </c>
      <c r="H2776" s="88"/>
      <c r="J2776" s="13" t="n">
        <v>40</v>
      </c>
      <c r="K2776" s="13" t="s">
        <v>197</v>
      </c>
    </row>
    <row r="2777" customFormat="false" ht="13.5" hidden="false" customHeight="false" outlineLevel="0" collapsed="false">
      <c r="A2777" s="89"/>
      <c r="B2777" s="13" t="s">
        <v>5891</v>
      </c>
      <c r="C2777" s="89"/>
      <c r="D2777" s="89"/>
      <c r="F2777" s="88"/>
      <c r="G2777" s="13" t="s">
        <v>3129</v>
      </c>
      <c r="H2777" s="88"/>
      <c r="J2777" s="13" t="n">
        <v>40</v>
      </c>
      <c r="K2777" s="13" t="s">
        <v>197</v>
      </c>
    </row>
    <row r="2778" customFormat="false" ht="13.5" hidden="false" customHeight="false" outlineLevel="0" collapsed="false">
      <c r="A2778" s="89"/>
      <c r="B2778" s="13" t="s">
        <v>5892</v>
      </c>
      <c r="C2778" s="89"/>
      <c r="D2778" s="89"/>
      <c r="F2778" s="88"/>
      <c r="G2778" s="13" t="s">
        <v>3129</v>
      </c>
      <c r="H2778" s="88"/>
      <c r="J2778" s="13" t="n">
        <v>40</v>
      </c>
      <c r="K2778" s="13" t="s">
        <v>195</v>
      </c>
    </row>
    <row r="2779" customFormat="false" ht="13.5" hidden="false" customHeight="false" outlineLevel="0" collapsed="false">
      <c r="A2779" s="89"/>
      <c r="B2779" s="13" t="s">
        <v>5893</v>
      </c>
      <c r="C2779" s="89"/>
      <c r="D2779" s="89"/>
      <c r="F2779" s="88"/>
      <c r="G2779" s="13" t="s">
        <v>3129</v>
      </c>
      <c r="H2779" s="88"/>
      <c r="J2779" s="13" t="n">
        <v>40</v>
      </c>
      <c r="K2779" s="13" t="s">
        <v>190</v>
      </c>
    </row>
    <row r="2780" customFormat="false" ht="13.5" hidden="false" customHeight="false" outlineLevel="0" collapsed="false">
      <c r="A2780" s="89"/>
      <c r="B2780" s="13" t="s">
        <v>5894</v>
      </c>
      <c r="C2780" s="89"/>
      <c r="D2780" s="89"/>
      <c r="F2780" s="88"/>
      <c r="G2780" s="13" t="s">
        <v>3129</v>
      </c>
      <c r="H2780" s="88"/>
      <c r="J2780" s="13" t="n">
        <v>40</v>
      </c>
      <c r="K2780" s="13" t="s">
        <v>197</v>
      </c>
    </row>
    <row r="2781" customFormat="false" ht="13.5" hidden="false" customHeight="false" outlineLevel="0" collapsed="false">
      <c r="A2781" s="89"/>
      <c r="B2781" s="13" t="s">
        <v>5895</v>
      </c>
      <c r="C2781" s="89"/>
      <c r="D2781" s="89"/>
      <c r="F2781" s="88"/>
      <c r="G2781" s="13" t="s">
        <v>3129</v>
      </c>
      <c r="H2781" s="88"/>
      <c r="J2781" s="13" t="n">
        <v>40</v>
      </c>
      <c r="K2781" s="13" t="s">
        <v>195</v>
      </c>
    </row>
    <row r="2782" customFormat="false" ht="13.5" hidden="false" customHeight="false" outlineLevel="0" collapsed="false">
      <c r="A2782" s="89"/>
      <c r="B2782" s="13" t="s">
        <v>5896</v>
      </c>
      <c r="C2782" s="89"/>
      <c r="D2782" s="89"/>
      <c r="F2782" s="88"/>
      <c r="G2782" s="13" t="s">
        <v>3129</v>
      </c>
      <c r="H2782" s="88"/>
      <c r="J2782" s="13" t="n">
        <v>40</v>
      </c>
      <c r="K2782" s="13" t="s">
        <v>197</v>
      </c>
    </row>
    <row r="2783" customFormat="false" ht="13.5" hidden="false" customHeight="false" outlineLevel="0" collapsed="false">
      <c r="A2783" s="89"/>
      <c r="B2783" s="13" t="s">
        <v>5897</v>
      </c>
      <c r="C2783" s="89"/>
      <c r="D2783" s="89"/>
      <c r="F2783" s="88"/>
      <c r="G2783" s="13" t="s">
        <v>3129</v>
      </c>
      <c r="H2783" s="88"/>
      <c r="J2783" s="13" t="n">
        <v>40</v>
      </c>
      <c r="K2783" s="13" t="s">
        <v>195</v>
      </c>
    </row>
    <row r="2784" customFormat="false" ht="13.5" hidden="false" customHeight="false" outlineLevel="0" collapsed="false">
      <c r="A2784" s="89"/>
      <c r="B2784" s="13" t="s">
        <v>5898</v>
      </c>
      <c r="C2784" s="89"/>
      <c r="D2784" s="89"/>
      <c r="F2784" s="88"/>
      <c r="G2784" s="13" t="s">
        <v>3129</v>
      </c>
      <c r="H2784" s="88"/>
      <c r="J2784" s="13" t="n">
        <v>40</v>
      </c>
      <c r="K2784" s="13" t="s">
        <v>195</v>
      </c>
    </row>
    <row r="2785" customFormat="false" ht="13.5" hidden="false" customHeight="false" outlineLevel="0" collapsed="false">
      <c r="A2785" s="89"/>
      <c r="B2785" s="13" t="s">
        <v>5899</v>
      </c>
      <c r="C2785" s="89"/>
      <c r="D2785" s="89"/>
      <c r="F2785" s="88"/>
      <c r="G2785" s="13" t="s">
        <v>3129</v>
      </c>
      <c r="H2785" s="88"/>
      <c r="J2785" s="13" t="n">
        <v>40</v>
      </c>
      <c r="K2785" s="13" t="s">
        <v>197</v>
      </c>
    </row>
    <row r="2786" customFormat="false" ht="13.5" hidden="false" customHeight="false" outlineLevel="0" collapsed="false">
      <c r="A2786" s="89"/>
      <c r="B2786" s="13" t="s">
        <v>5900</v>
      </c>
      <c r="C2786" s="89"/>
      <c r="D2786" s="89"/>
      <c r="F2786" s="88"/>
      <c r="G2786" s="13" t="s">
        <v>3129</v>
      </c>
      <c r="H2786" s="88"/>
      <c r="J2786" s="13" t="n">
        <v>40</v>
      </c>
      <c r="K2786" s="13" t="s">
        <v>197</v>
      </c>
    </row>
    <row r="2787" customFormat="false" ht="13.5" hidden="false" customHeight="false" outlineLevel="0" collapsed="false">
      <c r="A2787" s="89"/>
      <c r="B2787" s="13" t="s">
        <v>5901</v>
      </c>
      <c r="C2787" s="89"/>
      <c r="D2787" s="89"/>
      <c r="F2787" s="88"/>
      <c r="G2787" s="13" t="s">
        <v>3129</v>
      </c>
      <c r="H2787" s="88"/>
      <c r="J2787" s="13" t="n">
        <v>40</v>
      </c>
      <c r="K2787" s="13" t="s">
        <v>195</v>
      </c>
    </row>
    <row r="2788" customFormat="false" ht="13.5" hidden="false" customHeight="false" outlineLevel="0" collapsed="false">
      <c r="A2788" s="89"/>
      <c r="B2788" s="13" t="s">
        <v>5902</v>
      </c>
      <c r="C2788" s="89"/>
      <c r="D2788" s="89"/>
      <c r="F2788" s="88"/>
      <c r="G2788" s="13" t="s">
        <v>3129</v>
      </c>
      <c r="H2788" s="88"/>
      <c r="J2788" s="13" t="n">
        <v>40</v>
      </c>
      <c r="K2788" s="13" t="s">
        <v>332</v>
      </c>
    </row>
    <row r="2789" customFormat="false" ht="13.5" hidden="false" customHeight="false" outlineLevel="0" collapsed="false">
      <c r="A2789" s="89"/>
      <c r="B2789" s="13" t="s">
        <v>5903</v>
      </c>
      <c r="C2789" s="89"/>
      <c r="D2789" s="89"/>
      <c r="F2789" s="88"/>
      <c r="G2789" s="13" t="s">
        <v>3129</v>
      </c>
      <c r="H2789" s="88"/>
      <c r="J2789" s="13" t="n">
        <v>40</v>
      </c>
      <c r="K2789" s="13" t="s">
        <v>332</v>
      </c>
    </row>
    <row r="2790" customFormat="false" ht="13.5" hidden="false" customHeight="false" outlineLevel="0" collapsed="false">
      <c r="A2790" s="89"/>
      <c r="B2790" s="13" t="s">
        <v>5904</v>
      </c>
      <c r="C2790" s="89"/>
      <c r="D2790" s="89"/>
      <c r="F2790" s="88"/>
      <c r="G2790" s="13" t="s">
        <v>3129</v>
      </c>
      <c r="H2790" s="88"/>
      <c r="J2790" s="13" t="n">
        <v>40</v>
      </c>
      <c r="K2790" s="13" t="s">
        <v>332</v>
      </c>
    </row>
    <row r="2791" customFormat="false" ht="13.5" hidden="false" customHeight="false" outlineLevel="0" collapsed="false">
      <c r="A2791" s="89"/>
      <c r="B2791" s="13" t="s">
        <v>5905</v>
      </c>
      <c r="C2791" s="89"/>
      <c r="D2791" s="89"/>
      <c r="F2791" s="88"/>
      <c r="G2791" s="13" t="s">
        <v>3129</v>
      </c>
      <c r="H2791" s="88"/>
      <c r="J2791" s="13" t="n">
        <v>40</v>
      </c>
      <c r="K2791" s="13" t="s">
        <v>197</v>
      </c>
    </row>
    <row r="2792" customFormat="false" ht="13.5" hidden="false" customHeight="false" outlineLevel="0" collapsed="false">
      <c r="A2792" s="89"/>
      <c r="B2792" s="13" t="s">
        <v>5906</v>
      </c>
      <c r="C2792" s="89"/>
      <c r="D2792" s="89"/>
      <c r="F2792" s="88"/>
      <c r="G2792" s="13" t="s">
        <v>3129</v>
      </c>
      <c r="H2792" s="88"/>
      <c r="J2792" s="13" t="n">
        <v>40</v>
      </c>
      <c r="K2792" s="13" t="s">
        <v>195</v>
      </c>
    </row>
    <row r="2793" customFormat="false" ht="13.5" hidden="false" customHeight="false" outlineLevel="0" collapsed="false">
      <c r="A2793" s="89"/>
      <c r="B2793" s="13" t="s">
        <v>5907</v>
      </c>
      <c r="C2793" s="89"/>
      <c r="D2793" s="89"/>
      <c r="F2793" s="88"/>
      <c r="G2793" s="13" t="s">
        <v>3129</v>
      </c>
      <c r="H2793" s="88"/>
      <c r="J2793" s="13" t="n">
        <v>40</v>
      </c>
      <c r="K2793" s="13" t="s">
        <v>197</v>
      </c>
    </row>
    <row r="2794" customFormat="false" ht="13.5" hidden="false" customHeight="false" outlineLevel="0" collapsed="false">
      <c r="A2794" s="89"/>
      <c r="B2794" s="13" t="s">
        <v>5908</v>
      </c>
      <c r="C2794" s="89"/>
      <c r="D2794" s="89"/>
      <c r="F2794" s="88"/>
      <c r="G2794" s="13" t="s">
        <v>3129</v>
      </c>
      <c r="H2794" s="88"/>
      <c r="J2794" s="13" t="n">
        <v>40</v>
      </c>
      <c r="K2794" s="13" t="s">
        <v>197</v>
      </c>
    </row>
    <row r="2795" customFormat="false" ht="13.5" hidden="false" customHeight="false" outlineLevel="0" collapsed="false">
      <c r="A2795" s="89"/>
      <c r="B2795" s="13" t="s">
        <v>5909</v>
      </c>
      <c r="C2795" s="89"/>
      <c r="D2795" s="89"/>
      <c r="F2795" s="88"/>
      <c r="G2795" s="13" t="s">
        <v>3129</v>
      </c>
      <c r="H2795" s="88"/>
      <c r="J2795" s="13" t="n">
        <v>40</v>
      </c>
      <c r="K2795" s="13" t="s">
        <v>332</v>
      </c>
    </row>
    <row r="2796" customFormat="false" ht="13.5" hidden="false" customHeight="false" outlineLevel="0" collapsed="false">
      <c r="A2796" s="89"/>
      <c r="B2796" s="13" t="s">
        <v>5910</v>
      </c>
      <c r="C2796" s="89"/>
      <c r="D2796" s="89"/>
      <c r="F2796" s="88"/>
      <c r="G2796" s="13" t="s">
        <v>3129</v>
      </c>
      <c r="H2796" s="88"/>
      <c r="J2796" s="13" t="n">
        <v>40</v>
      </c>
      <c r="K2796" s="13" t="s">
        <v>332</v>
      </c>
    </row>
    <row r="2797" customFormat="false" ht="13.5" hidden="false" customHeight="false" outlineLevel="0" collapsed="false">
      <c r="A2797" s="89"/>
      <c r="B2797" s="13" t="s">
        <v>5911</v>
      </c>
      <c r="C2797" s="89"/>
      <c r="D2797" s="89"/>
      <c r="F2797" s="88"/>
      <c r="G2797" s="13" t="s">
        <v>3129</v>
      </c>
      <c r="H2797" s="88"/>
      <c r="J2797" s="13" t="n">
        <v>40</v>
      </c>
      <c r="K2797" s="13" t="s">
        <v>197</v>
      </c>
    </row>
    <row r="2798" customFormat="false" ht="13.5" hidden="false" customHeight="false" outlineLevel="0" collapsed="false">
      <c r="A2798" s="89"/>
      <c r="B2798" s="13" t="s">
        <v>5912</v>
      </c>
      <c r="C2798" s="89"/>
      <c r="D2798" s="89"/>
      <c r="F2798" s="88"/>
      <c r="G2798" s="13" t="s">
        <v>3129</v>
      </c>
      <c r="H2798" s="88"/>
      <c r="J2798" s="13" t="n">
        <v>40</v>
      </c>
      <c r="K2798" s="13" t="s">
        <v>332</v>
      </c>
    </row>
    <row r="2799" customFormat="false" ht="13.5" hidden="false" customHeight="false" outlineLevel="0" collapsed="false">
      <c r="A2799" s="89"/>
      <c r="B2799" s="13" t="s">
        <v>5913</v>
      </c>
      <c r="C2799" s="89"/>
      <c r="D2799" s="89"/>
      <c r="F2799" s="88"/>
      <c r="G2799" s="13" t="s">
        <v>3129</v>
      </c>
      <c r="H2799" s="88"/>
      <c r="J2799" s="13" t="n">
        <v>40</v>
      </c>
      <c r="K2799" s="13" t="s">
        <v>332</v>
      </c>
    </row>
    <row r="2800" customFormat="false" ht="13.5" hidden="false" customHeight="false" outlineLevel="0" collapsed="false">
      <c r="A2800" s="89"/>
      <c r="B2800" s="13" t="s">
        <v>5914</v>
      </c>
      <c r="C2800" s="89"/>
      <c r="D2800" s="89"/>
      <c r="F2800" s="88"/>
      <c r="G2800" s="13" t="s">
        <v>3129</v>
      </c>
      <c r="H2800" s="88"/>
      <c r="J2800" s="13" t="n">
        <v>40</v>
      </c>
      <c r="K2800" s="13" t="s">
        <v>197</v>
      </c>
    </row>
    <row r="2801" customFormat="false" ht="13.5" hidden="false" customHeight="false" outlineLevel="0" collapsed="false">
      <c r="A2801" s="89"/>
      <c r="B2801" s="13" t="s">
        <v>5915</v>
      </c>
      <c r="C2801" s="89"/>
      <c r="D2801" s="89"/>
      <c r="F2801" s="88"/>
      <c r="G2801" s="13" t="s">
        <v>3129</v>
      </c>
      <c r="H2801" s="88"/>
      <c r="J2801" s="13" t="n">
        <v>40</v>
      </c>
      <c r="K2801" s="13" t="s">
        <v>332</v>
      </c>
    </row>
    <row r="2802" customFormat="false" ht="13.5" hidden="false" customHeight="false" outlineLevel="0" collapsed="false">
      <c r="A2802" s="89"/>
      <c r="B2802" s="13" t="s">
        <v>5916</v>
      </c>
      <c r="C2802" s="89"/>
      <c r="D2802" s="89"/>
      <c r="F2802" s="88"/>
      <c r="G2802" s="13" t="s">
        <v>3129</v>
      </c>
      <c r="H2802" s="88"/>
      <c r="J2802" s="13" t="n">
        <v>40</v>
      </c>
      <c r="K2802" s="13" t="s">
        <v>197</v>
      </c>
    </row>
    <row r="2803" customFormat="false" ht="13.5" hidden="false" customHeight="false" outlineLevel="0" collapsed="false">
      <c r="A2803" s="89"/>
      <c r="B2803" s="13" t="s">
        <v>5917</v>
      </c>
      <c r="C2803" s="89"/>
      <c r="D2803" s="89"/>
      <c r="F2803" s="88"/>
      <c r="G2803" s="13" t="s">
        <v>3129</v>
      </c>
      <c r="H2803" s="88"/>
      <c r="J2803" s="13" t="n">
        <v>40</v>
      </c>
      <c r="K2803" s="13" t="s">
        <v>197</v>
      </c>
    </row>
    <row r="2804" customFormat="false" ht="13.5" hidden="false" customHeight="false" outlineLevel="0" collapsed="false">
      <c r="A2804" s="89"/>
      <c r="B2804" s="13" t="s">
        <v>5918</v>
      </c>
      <c r="C2804" s="89"/>
      <c r="D2804" s="89"/>
      <c r="F2804" s="88"/>
      <c r="G2804" s="13" t="s">
        <v>3129</v>
      </c>
      <c r="H2804" s="88"/>
      <c r="J2804" s="13" t="n">
        <v>40</v>
      </c>
      <c r="K2804" s="13" t="s">
        <v>3133</v>
      </c>
    </row>
    <row r="2805" customFormat="false" ht="13.5" hidden="false" customHeight="false" outlineLevel="0" collapsed="false">
      <c r="A2805" s="89"/>
      <c r="B2805" s="13" t="s">
        <v>5919</v>
      </c>
      <c r="C2805" s="89"/>
      <c r="D2805" s="89"/>
      <c r="F2805" s="88"/>
      <c r="G2805" s="13" t="s">
        <v>3129</v>
      </c>
      <c r="H2805" s="88"/>
      <c r="J2805" s="13" t="n">
        <v>40</v>
      </c>
      <c r="K2805" s="13" t="s">
        <v>3481</v>
      </c>
    </row>
    <row r="2806" customFormat="false" ht="13.5" hidden="false" customHeight="false" outlineLevel="0" collapsed="false">
      <c r="A2806" s="89"/>
      <c r="B2806" s="13" t="s">
        <v>5920</v>
      </c>
      <c r="C2806" s="89"/>
      <c r="D2806" s="89"/>
      <c r="F2806" s="88"/>
      <c r="G2806" s="13" t="s">
        <v>3129</v>
      </c>
      <c r="H2806" s="88"/>
      <c r="J2806" s="13" t="n">
        <v>40</v>
      </c>
      <c r="K2806" s="13" t="s">
        <v>197</v>
      </c>
    </row>
    <row r="2807" customFormat="false" ht="13.5" hidden="false" customHeight="false" outlineLevel="0" collapsed="false">
      <c r="A2807" s="89"/>
      <c r="B2807" s="13" t="s">
        <v>5921</v>
      </c>
      <c r="C2807" s="89"/>
      <c r="D2807" s="89"/>
      <c r="F2807" s="88"/>
      <c r="G2807" s="13" t="s">
        <v>3129</v>
      </c>
      <c r="H2807" s="88"/>
      <c r="J2807" s="13" t="n">
        <v>40</v>
      </c>
      <c r="K2807" s="13" t="s">
        <v>197</v>
      </c>
    </row>
    <row r="2808" customFormat="false" ht="13.5" hidden="false" customHeight="false" outlineLevel="0" collapsed="false">
      <c r="A2808" s="89"/>
      <c r="B2808" s="13" t="s">
        <v>5922</v>
      </c>
      <c r="C2808" s="89"/>
      <c r="D2808" s="89"/>
      <c r="F2808" s="88"/>
      <c r="G2808" s="13" t="s">
        <v>3129</v>
      </c>
      <c r="H2808" s="88"/>
      <c r="J2808" s="13" t="n">
        <v>40</v>
      </c>
      <c r="K2808" s="13" t="s">
        <v>195</v>
      </c>
    </row>
    <row r="2809" customFormat="false" ht="13.5" hidden="false" customHeight="false" outlineLevel="0" collapsed="false">
      <c r="A2809" s="89"/>
      <c r="B2809" s="13" t="s">
        <v>5923</v>
      </c>
      <c r="C2809" s="89"/>
      <c r="D2809" s="89"/>
      <c r="F2809" s="88"/>
      <c r="G2809" s="13" t="s">
        <v>3129</v>
      </c>
      <c r="H2809" s="88"/>
      <c r="J2809" s="13" t="n">
        <v>40</v>
      </c>
      <c r="K2809" s="13" t="s">
        <v>3133</v>
      </c>
    </row>
    <row r="2810" customFormat="false" ht="13.5" hidden="false" customHeight="false" outlineLevel="0" collapsed="false">
      <c r="A2810" s="89"/>
      <c r="B2810" s="13" t="s">
        <v>5924</v>
      </c>
      <c r="C2810" s="89"/>
      <c r="D2810" s="89"/>
      <c r="F2810" s="88"/>
      <c r="G2810" s="13" t="s">
        <v>3129</v>
      </c>
      <c r="H2810" s="88"/>
      <c r="J2810" s="13" t="n">
        <v>40</v>
      </c>
      <c r="K2810" s="13" t="s">
        <v>3133</v>
      </c>
    </row>
    <row r="2811" customFormat="false" ht="13.5" hidden="false" customHeight="false" outlineLevel="0" collapsed="false">
      <c r="A2811" s="89"/>
      <c r="B2811" s="13" t="s">
        <v>5925</v>
      </c>
      <c r="C2811" s="89"/>
      <c r="D2811" s="89"/>
      <c r="F2811" s="88"/>
      <c r="G2811" s="13" t="s">
        <v>3129</v>
      </c>
      <c r="H2811" s="88"/>
      <c r="J2811" s="13" t="n">
        <v>40</v>
      </c>
      <c r="K2811" s="13" t="s">
        <v>332</v>
      </c>
    </row>
    <row r="2812" customFormat="false" ht="13.5" hidden="false" customHeight="false" outlineLevel="0" collapsed="false">
      <c r="A2812" s="89"/>
      <c r="B2812" s="13" t="s">
        <v>5926</v>
      </c>
      <c r="C2812" s="89"/>
      <c r="D2812" s="89"/>
      <c r="F2812" s="88"/>
      <c r="G2812" s="13" t="s">
        <v>3129</v>
      </c>
      <c r="H2812" s="88"/>
      <c r="J2812" s="13" t="n">
        <v>40</v>
      </c>
      <c r="K2812" s="13" t="s">
        <v>332</v>
      </c>
    </row>
    <row r="2813" customFormat="false" ht="13.5" hidden="false" customHeight="false" outlineLevel="0" collapsed="false">
      <c r="A2813" s="89"/>
      <c r="B2813" s="13" t="s">
        <v>5927</v>
      </c>
      <c r="C2813" s="89"/>
      <c r="D2813" s="89"/>
      <c r="F2813" s="88"/>
      <c r="G2813" s="13" t="s">
        <v>3129</v>
      </c>
      <c r="H2813" s="88"/>
      <c r="J2813" s="13" t="n">
        <v>40</v>
      </c>
      <c r="K2813" s="13" t="s">
        <v>332</v>
      </c>
    </row>
    <row r="2814" customFormat="false" ht="13.5" hidden="false" customHeight="false" outlineLevel="0" collapsed="false">
      <c r="A2814" s="89"/>
      <c r="B2814" s="13" t="s">
        <v>5928</v>
      </c>
      <c r="C2814" s="89"/>
      <c r="D2814" s="89"/>
      <c r="F2814" s="88"/>
      <c r="G2814" s="13" t="s">
        <v>3129</v>
      </c>
      <c r="H2814" s="88"/>
      <c r="J2814" s="13" t="n">
        <v>40</v>
      </c>
      <c r="K2814" s="13" t="s">
        <v>197</v>
      </c>
    </row>
    <row r="2815" customFormat="false" ht="13.5" hidden="false" customHeight="false" outlineLevel="0" collapsed="false">
      <c r="A2815" s="89"/>
      <c r="B2815" s="13" t="s">
        <v>5929</v>
      </c>
      <c r="C2815" s="89"/>
      <c r="D2815" s="89"/>
      <c r="F2815" s="88"/>
      <c r="G2815" s="13" t="s">
        <v>3280</v>
      </c>
      <c r="H2815" s="88"/>
      <c r="J2815" s="13" t="n">
        <v>40</v>
      </c>
      <c r="K2815" s="13" t="s">
        <v>3133</v>
      </c>
    </row>
    <row r="2816" customFormat="false" ht="13.5" hidden="false" customHeight="false" outlineLevel="0" collapsed="false">
      <c r="A2816" s="89"/>
      <c r="B2816" s="13" t="s">
        <v>5930</v>
      </c>
      <c r="C2816" s="89"/>
      <c r="D2816" s="89"/>
      <c r="F2816" s="88"/>
      <c r="G2816" s="13" t="s">
        <v>3129</v>
      </c>
      <c r="H2816" s="88"/>
      <c r="J2816" s="13" t="n">
        <v>40</v>
      </c>
      <c r="K2816" s="13" t="s">
        <v>197</v>
      </c>
    </row>
    <row r="2817" customFormat="false" ht="13.5" hidden="false" customHeight="false" outlineLevel="0" collapsed="false">
      <c r="A2817" s="89"/>
      <c r="B2817" s="13" t="s">
        <v>5931</v>
      </c>
      <c r="C2817" s="89"/>
      <c r="D2817" s="89"/>
      <c r="F2817" s="88"/>
      <c r="G2817" s="13" t="s">
        <v>3129</v>
      </c>
      <c r="H2817" s="88"/>
      <c r="J2817" s="13" t="n">
        <v>40</v>
      </c>
      <c r="K2817" s="13" t="s">
        <v>332</v>
      </c>
    </row>
    <row r="2818" customFormat="false" ht="13.5" hidden="false" customHeight="false" outlineLevel="0" collapsed="false">
      <c r="A2818" s="89"/>
      <c r="B2818" s="13" t="s">
        <v>5932</v>
      </c>
      <c r="C2818" s="89"/>
      <c r="D2818" s="89"/>
      <c r="F2818" s="88"/>
      <c r="G2818" s="13" t="s">
        <v>3129</v>
      </c>
      <c r="H2818" s="88"/>
      <c r="J2818" s="13" t="n">
        <v>40</v>
      </c>
      <c r="K2818" s="13" t="s">
        <v>332</v>
      </c>
    </row>
    <row r="2819" customFormat="false" ht="13.5" hidden="false" customHeight="false" outlineLevel="0" collapsed="false">
      <c r="A2819" s="89"/>
      <c r="B2819" s="13" t="s">
        <v>5933</v>
      </c>
      <c r="C2819" s="89"/>
      <c r="D2819" s="89"/>
      <c r="F2819" s="88"/>
      <c r="G2819" s="13" t="s">
        <v>3129</v>
      </c>
      <c r="H2819" s="88"/>
      <c r="J2819" s="13" t="n">
        <v>40</v>
      </c>
      <c r="K2819" s="13" t="s">
        <v>332</v>
      </c>
    </row>
    <row r="2820" customFormat="false" ht="13.5" hidden="false" customHeight="false" outlineLevel="0" collapsed="false">
      <c r="A2820" s="89"/>
      <c r="B2820" s="13" t="s">
        <v>5934</v>
      </c>
      <c r="C2820" s="89"/>
      <c r="D2820" s="89"/>
      <c r="F2820" s="88"/>
      <c r="G2820" s="13" t="s">
        <v>3129</v>
      </c>
      <c r="H2820" s="88"/>
      <c r="J2820" s="13" t="n">
        <v>40</v>
      </c>
      <c r="K2820" s="13" t="s">
        <v>195</v>
      </c>
    </row>
    <row r="2821" customFormat="false" ht="13.5" hidden="false" customHeight="false" outlineLevel="0" collapsed="false">
      <c r="A2821" s="89"/>
      <c r="B2821" s="13" t="s">
        <v>5935</v>
      </c>
      <c r="C2821" s="89"/>
      <c r="D2821" s="89"/>
      <c r="F2821" s="88"/>
      <c r="G2821" s="13" t="s">
        <v>3129</v>
      </c>
      <c r="H2821" s="88"/>
      <c r="J2821" s="13" t="n">
        <v>40</v>
      </c>
      <c r="K2821" s="13" t="s">
        <v>332</v>
      </c>
    </row>
    <row r="2822" customFormat="false" ht="13.5" hidden="false" customHeight="false" outlineLevel="0" collapsed="false">
      <c r="A2822" s="89"/>
      <c r="B2822" s="13" t="s">
        <v>5936</v>
      </c>
      <c r="C2822" s="89"/>
      <c r="D2822" s="89"/>
      <c r="F2822" s="88"/>
      <c r="G2822" s="13" t="s">
        <v>3129</v>
      </c>
      <c r="H2822" s="88"/>
      <c r="J2822" s="13" t="n">
        <v>40</v>
      </c>
      <c r="K2822" s="13" t="s">
        <v>197</v>
      </c>
    </row>
    <row r="2823" customFormat="false" ht="13.5" hidden="false" customHeight="false" outlineLevel="0" collapsed="false">
      <c r="A2823" s="89"/>
      <c r="B2823" s="13" t="s">
        <v>5937</v>
      </c>
      <c r="C2823" s="89"/>
      <c r="D2823" s="89"/>
      <c r="F2823" s="88"/>
      <c r="G2823" s="13" t="s">
        <v>3129</v>
      </c>
      <c r="H2823" s="88"/>
      <c r="J2823" s="13" t="n">
        <v>40</v>
      </c>
      <c r="K2823" s="13" t="s">
        <v>195</v>
      </c>
    </row>
    <row r="2824" customFormat="false" ht="13.5" hidden="false" customHeight="false" outlineLevel="0" collapsed="false">
      <c r="A2824" s="89"/>
      <c r="B2824" s="13" t="s">
        <v>5938</v>
      </c>
      <c r="C2824" s="89"/>
      <c r="D2824" s="89"/>
      <c r="F2824" s="88"/>
      <c r="G2824" s="13" t="s">
        <v>3129</v>
      </c>
      <c r="H2824" s="88"/>
      <c r="J2824" s="13" t="n">
        <v>40</v>
      </c>
      <c r="K2824" s="13" t="s">
        <v>195</v>
      </c>
    </row>
    <row r="2825" customFormat="false" ht="13.5" hidden="false" customHeight="false" outlineLevel="0" collapsed="false">
      <c r="A2825" s="89"/>
      <c r="B2825" s="13" t="s">
        <v>5939</v>
      </c>
      <c r="C2825" s="89"/>
      <c r="D2825" s="89"/>
      <c r="F2825" s="88"/>
      <c r="G2825" s="13" t="s">
        <v>3129</v>
      </c>
      <c r="H2825" s="88"/>
      <c r="J2825" s="13" t="n">
        <v>40</v>
      </c>
      <c r="K2825" s="13" t="s">
        <v>332</v>
      </c>
    </row>
    <row r="2826" customFormat="false" ht="13.5" hidden="false" customHeight="false" outlineLevel="0" collapsed="false">
      <c r="A2826" s="89"/>
      <c r="B2826" s="13" t="s">
        <v>5940</v>
      </c>
      <c r="C2826" s="89"/>
      <c r="D2826" s="89"/>
      <c r="F2826" s="88"/>
      <c r="G2826" s="13" t="s">
        <v>3129</v>
      </c>
      <c r="H2826" s="88"/>
      <c r="J2826" s="13" t="n">
        <v>40</v>
      </c>
      <c r="K2826" s="13" t="s">
        <v>197</v>
      </c>
    </row>
    <row r="2827" customFormat="false" ht="13.5" hidden="false" customHeight="false" outlineLevel="0" collapsed="false">
      <c r="A2827" s="89"/>
      <c r="B2827" s="13" t="s">
        <v>5941</v>
      </c>
      <c r="C2827" s="89"/>
      <c r="D2827" s="89"/>
      <c r="F2827" s="88"/>
      <c r="G2827" s="13" t="s">
        <v>3129</v>
      </c>
      <c r="H2827" s="88"/>
      <c r="J2827" s="13" t="n">
        <v>40</v>
      </c>
      <c r="K2827" s="13" t="s">
        <v>197</v>
      </c>
    </row>
    <row r="2828" customFormat="false" ht="13.5" hidden="false" customHeight="false" outlineLevel="0" collapsed="false">
      <c r="A2828" s="89"/>
      <c r="B2828" s="13" t="s">
        <v>5942</v>
      </c>
      <c r="C2828" s="89"/>
      <c r="D2828" s="89"/>
      <c r="F2828" s="88"/>
      <c r="G2828" s="13" t="s">
        <v>3129</v>
      </c>
      <c r="H2828" s="88"/>
      <c r="J2828" s="13" t="n">
        <v>40</v>
      </c>
      <c r="K2828" s="13" t="s">
        <v>3145</v>
      </c>
    </row>
    <row r="2829" customFormat="false" ht="13.5" hidden="false" customHeight="false" outlineLevel="0" collapsed="false">
      <c r="A2829" s="89"/>
      <c r="B2829" s="13" t="s">
        <v>5943</v>
      </c>
      <c r="C2829" s="89"/>
      <c r="D2829" s="89"/>
      <c r="F2829" s="88"/>
      <c r="G2829" s="13" t="s">
        <v>3129</v>
      </c>
      <c r="H2829" s="88"/>
      <c r="J2829" s="13" t="n">
        <v>40</v>
      </c>
      <c r="K2829" s="13" t="s">
        <v>195</v>
      </c>
    </row>
    <row r="2830" customFormat="false" ht="13.5" hidden="false" customHeight="false" outlineLevel="0" collapsed="false">
      <c r="A2830" s="89"/>
      <c r="B2830" s="13" t="s">
        <v>5944</v>
      </c>
      <c r="C2830" s="89"/>
      <c r="D2830" s="89"/>
      <c r="F2830" s="88"/>
      <c r="G2830" s="13" t="s">
        <v>3129</v>
      </c>
      <c r="H2830" s="88"/>
      <c r="J2830" s="13" t="n">
        <v>40</v>
      </c>
      <c r="K2830" s="13" t="s">
        <v>197</v>
      </c>
    </row>
    <row r="2831" customFormat="false" ht="13.5" hidden="false" customHeight="false" outlineLevel="0" collapsed="false">
      <c r="A2831" s="89"/>
      <c r="B2831" s="13" t="s">
        <v>5945</v>
      </c>
      <c r="C2831" s="89"/>
      <c r="D2831" s="89"/>
      <c r="F2831" s="88"/>
      <c r="G2831" s="13" t="s">
        <v>3129</v>
      </c>
      <c r="H2831" s="88"/>
      <c r="J2831" s="13" t="n">
        <v>40</v>
      </c>
      <c r="K2831" s="13" t="s">
        <v>197</v>
      </c>
    </row>
    <row r="2832" customFormat="false" ht="13.5" hidden="false" customHeight="false" outlineLevel="0" collapsed="false">
      <c r="A2832" s="89"/>
      <c r="B2832" s="13" t="s">
        <v>5946</v>
      </c>
      <c r="C2832" s="89"/>
      <c r="D2832" s="89"/>
      <c r="F2832" s="88"/>
      <c r="G2832" s="13" t="s">
        <v>3129</v>
      </c>
      <c r="H2832" s="88"/>
      <c r="J2832" s="13" t="n">
        <v>40</v>
      </c>
      <c r="K2832" s="13" t="s">
        <v>195</v>
      </c>
    </row>
    <row r="2833" customFormat="false" ht="13.5" hidden="false" customHeight="false" outlineLevel="0" collapsed="false">
      <c r="A2833" s="89"/>
      <c r="B2833" s="13" t="s">
        <v>5947</v>
      </c>
      <c r="C2833" s="89"/>
      <c r="D2833" s="89"/>
      <c r="F2833" s="88"/>
      <c r="G2833" s="13" t="s">
        <v>3129</v>
      </c>
      <c r="H2833" s="88"/>
      <c r="J2833" s="13" t="n">
        <v>40</v>
      </c>
      <c r="K2833" s="13" t="s">
        <v>197</v>
      </c>
    </row>
    <row r="2834" customFormat="false" ht="13.5" hidden="false" customHeight="false" outlineLevel="0" collapsed="false">
      <c r="A2834" s="89"/>
      <c r="B2834" s="13" t="s">
        <v>5948</v>
      </c>
      <c r="C2834" s="89"/>
      <c r="D2834" s="89"/>
      <c r="F2834" s="88"/>
      <c r="G2834" s="13" t="s">
        <v>3129</v>
      </c>
      <c r="H2834" s="88"/>
      <c r="J2834" s="13" t="n">
        <v>40</v>
      </c>
      <c r="K2834" s="13" t="s">
        <v>332</v>
      </c>
    </row>
    <row r="2835" customFormat="false" ht="13.5" hidden="false" customHeight="false" outlineLevel="0" collapsed="false">
      <c r="A2835" s="89"/>
      <c r="B2835" s="13" t="s">
        <v>5949</v>
      </c>
      <c r="C2835" s="89"/>
      <c r="D2835" s="89"/>
      <c r="F2835" s="88"/>
      <c r="G2835" s="13" t="s">
        <v>3129</v>
      </c>
      <c r="H2835" s="88"/>
      <c r="J2835" s="13" t="n">
        <v>40</v>
      </c>
      <c r="K2835" s="13" t="s">
        <v>197</v>
      </c>
    </row>
    <row r="2836" customFormat="false" ht="13.5" hidden="false" customHeight="false" outlineLevel="0" collapsed="false">
      <c r="A2836" s="89"/>
      <c r="B2836" s="13" t="s">
        <v>5950</v>
      </c>
      <c r="C2836" s="89"/>
      <c r="D2836" s="89"/>
      <c r="F2836" s="88"/>
      <c r="G2836" s="13" t="s">
        <v>3129</v>
      </c>
      <c r="H2836" s="88"/>
      <c r="J2836" s="13" t="n">
        <v>40</v>
      </c>
      <c r="K2836" s="13" t="s">
        <v>195</v>
      </c>
    </row>
    <row r="2837" customFormat="false" ht="13.5" hidden="false" customHeight="false" outlineLevel="0" collapsed="false">
      <c r="A2837" s="89"/>
      <c r="B2837" s="13" t="s">
        <v>5951</v>
      </c>
      <c r="C2837" s="89"/>
      <c r="D2837" s="89"/>
      <c r="F2837" s="88"/>
      <c r="G2837" s="13" t="s">
        <v>3129</v>
      </c>
      <c r="H2837" s="88"/>
      <c r="J2837" s="13" t="n">
        <v>40</v>
      </c>
      <c r="K2837" s="13" t="s">
        <v>197</v>
      </c>
    </row>
    <row r="2838" customFormat="false" ht="13.5" hidden="false" customHeight="false" outlineLevel="0" collapsed="false">
      <c r="A2838" s="89"/>
      <c r="B2838" s="13" t="s">
        <v>5952</v>
      </c>
      <c r="C2838" s="89"/>
      <c r="D2838" s="89"/>
      <c r="F2838" s="88"/>
      <c r="G2838" s="13" t="s">
        <v>3129</v>
      </c>
      <c r="H2838" s="88"/>
      <c r="J2838" s="13" t="n">
        <v>40</v>
      </c>
      <c r="K2838" s="13" t="s">
        <v>332</v>
      </c>
    </row>
    <row r="2839" customFormat="false" ht="13.5" hidden="false" customHeight="false" outlineLevel="0" collapsed="false">
      <c r="A2839" s="89"/>
      <c r="B2839" s="13" t="s">
        <v>5953</v>
      </c>
      <c r="C2839" s="89"/>
      <c r="D2839" s="89"/>
      <c r="F2839" s="88"/>
      <c r="G2839" s="13" t="s">
        <v>3129</v>
      </c>
      <c r="H2839" s="88"/>
      <c r="J2839" s="13" t="n">
        <v>40</v>
      </c>
      <c r="K2839" s="13" t="s">
        <v>3133</v>
      </c>
    </row>
    <row r="2840" customFormat="false" ht="13.5" hidden="false" customHeight="false" outlineLevel="0" collapsed="false">
      <c r="A2840" s="89"/>
      <c r="B2840" s="13" t="s">
        <v>5954</v>
      </c>
      <c r="C2840" s="89"/>
      <c r="D2840" s="89"/>
      <c r="F2840" s="88"/>
      <c r="G2840" s="13" t="s">
        <v>3129</v>
      </c>
      <c r="H2840" s="88"/>
      <c r="J2840" s="13" t="n">
        <v>40</v>
      </c>
      <c r="K2840" s="13" t="s">
        <v>332</v>
      </c>
    </row>
    <row r="2841" customFormat="false" ht="13.5" hidden="false" customHeight="false" outlineLevel="0" collapsed="false">
      <c r="A2841" s="89"/>
      <c r="B2841" s="13" t="s">
        <v>5955</v>
      </c>
      <c r="C2841" s="89"/>
      <c r="D2841" s="89"/>
      <c r="F2841" s="88"/>
      <c r="G2841" s="13" t="s">
        <v>3129</v>
      </c>
      <c r="H2841" s="88"/>
      <c r="J2841" s="13" t="n">
        <v>40</v>
      </c>
      <c r="K2841" s="13" t="s">
        <v>195</v>
      </c>
    </row>
    <row r="2842" customFormat="false" ht="13.5" hidden="false" customHeight="false" outlineLevel="0" collapsed="false">
      <c r="A2842" s="89"/>
      <c r="B2842" s="13" t="s">
        <v>5956</v>
      </c>
      <c r="C2842" s="89"/>
      <c r="D2842" s="89"/>
      <c r="F2842" s="88"/>
      <c r="G2842" s="13" t="s">
        <v>3129</v>
      </c>
      <c r="H2842" s="88"/>
      <c r="J2842" s="13" t="n">
        <v>40</v>
      </c>
      <c r="K2842" s="13" t="s">
        <v>197</v>
      </c>
    </row>
    <row r="2843" customFormat="false" ht="13.5" hidden="false" customHeight="false" outlineLevel="0" collapsed="false">
      <c r="A2843" s="89"/>
      <c r="B2843" s="13" t="s">
        <v>5957</v>
      </c>
      <c r="C2843" s="89"/>
      <c r="D2843" s="89"/>
      <c r="F2843" s="88"/>
      <c r="G2843" s="13" t="s">
        <v>3129</v>
      </c>
      <c r="H2843" s="88"/>
      <c r="J2843" s="13" t="n">
        <v>40</v>
      </c>
      <c r="K2843" s="13" t="s">
        <v>195</v>
      </c>
    </row>
    <row r="2844" customFormat="false" ht="13.5" hidden="false" customHeight="false" outlineLevel="0" collapsed="false">
      <c r="A2844" s="89"/>
      <c r="B2844" s="13" t="s">
        <v>5958</v>
      </c>
      <c r="C2844" s="89"/>
      <c r="D2844" s="89"/>
      <c r="F2844" s="88"/>
      <c r="G2844" s="13" t="s">
        <v>3129</v>
      </c>
      <c r="H2844" s="88"/>
      <c r="J2844" s="13" t="n">
        <v>40</v>
      </c>
      <c r="K2844" s="13" t="s">
        <v>197</v>
      </c>
    </row>
    <row r="2845" customFormat="false" ht="13.5" hidden="false" customHeight="false" outlineLevel="0" collapsed="false">
      <c r="A2845" s="89"/>
      <c r="B2845" s="13" t="s">
        <v>5959</v>
      </c>
      <c r="C2845" s="89"/>
      <c r="D2845" s="89"/>
      <c r="F2845" s="88"/>
      <c r="G2845" s="13" t="s">
        <v>3129</v>
      </c>
      <c r="H2845" s="88"/>
      <c r="J2845" s="13" t="n">
        <v>40</v>
      </c>
      <c r="K2845" s="13" t="s">
        <v>195</v>
      </c>
    </row>
    <row r="2846" customFormat="false" ht="13.5" hidden="false" customHeight="false" outlineLevel="0" collapsed="false">
      <c r="A2846" s="89"/>
      <c r="B2846" s="13" t="s">
        <v>5960</v>
      </c>
      <c r="C2846" s="89"/>
      <c r="D2846" s="89"/>
      <c r="F2846" s="88"/>
      <c r="G2846" s="13" t="s">
        <v>3129</v>
      </c>
      <c r="H2846" s="88"/>
      <c r="J2846" s="13" t="n">
        <v>24</v>
      </c>
      <c r="K2846" s="13" t="s">
        <v>197</v>
      </c>
    </row>
    <row r="2847" customFormat="false" ht="13.5" hidden="false" customHeight="false" outlineLevel="0" collapsed="false">
      <c r="A2847" s="89"/>
      <c r="B2847" s="13" t="s">
        <v>5961</v>
      </c>
      <c r="C2847" s="89"/>
      <c r="D2847" s="89"/>
      <c r="F2847" s="88"/>
      <c r="G2847" s="13" t="s">
        <v>3129</v>
      </c>
      <c r="H2847" s="88"/>
      <c r="J2847" s="13" t="n">
        <v>40</v>
      </c>
      <c r="K2847" s="13" t="s">
        <v>197</v>
      </c>
    </row>
    <row r="2848" customFormat="false" ht="13.5" hidden="false" customHeight="false" outlineLevel="0" collapsed="false">
      <c r="A2848" s="89"/>
      <c r="B2848" s="13" t="s">
        <v>5962</v>
      </c>
      <c r="C2848" s="89"/>
      <c r="D2848" s="89"/>
      <c r="F2848" s="88"/>
      <c r="G2848" s="13" t="s">
        <v>3129</v>
      </c>
      <c r="H2848" s="88"/>
      <c r="J2848" s="13" t="n">
        <v>40</v>
      </c>
      <c r="K2848" s="13" t="s">
        <v>3145</v>
      </c>
    </row>
    <row r="2849" customFormat="false" ht="13.5" hidden="false" customHeight="false" outlineLevel="0" collapsed="false">
      <c r="A2849" s="89"/>
      <c r="B2849" s="13" t="s">
        <v>5963</v>
      </c>
      <c r="C2849" s="89"/>
      <c r="D2849" s="89"/>
      <c r="F2849" s="88"/>
      <c r="G2849" s="13" t="s">
        <v>3129</v>
      </c>
      <c r="H2849" s="88"/>
      <c r="J2849" s="13" t="n">
        <v>40</v>
      </c>
      <c r="K2849" s="13" t="s">
        <v>190</v>
      </c>
    </row>
    <row r="2850" customFormat="false" ht="13.5" hidden="false" customHeight="false" outlineLevel="0" collapsed="false">
      <c r="A2850" s="89"/>
      <c r="B2850" s="13" t="s">
        <v>5964</v>
      </c>
      <c r="C2850" s="89"/>
      <c r="D2850" s="89"/>
      <c r="F2850" s="88"/>
      <c r="G2850" s="13" t="s">
        <v>3129</v>
      </c>
      <c r="H2850" s="88"/>
      <c r="J2850" s="13" t="n">
        <v>40</v>
      </c>
      <c r="K2850" s="13" t="s">
        <v>197</v>
      </c>
    </row>
    <row r="2851" customFormat="false" ht="13.5" hidden="false" customHeight="false" outlineLevel="0" collapsed="false">
      <c r="A2851" s="89"/>
      <c r="B2851" s="13" t="s">
        <v>5965</v>
      </c>
      <c r="C2851" s="89"/>
      <c r="D2851" s="89"/>
      <c r="F2851" s="88"/>
      <c r="G2851" s="13" t="s">
        <v>3129</v>
      </c>
      <c r="H2851" s="88"/>
      <c r="J2851" s="13" t="n">
        <v>40</v>
      </c>
      <c r="K2851" s="13" t="s">
        <v>197</v>
      </c>
    </row>
    <row r="2852" customFormat="false" ht="13.5" hidden="false" customHeight="false" outlineLevel="0" collapsed="false">
      <c r="A2852" s="89"/>
      <c r="B2852" s="13" t="s">
        <v>5966</v>
      </c>
      <c r="C2852" s="89"/>
      <c r="D2852" s="89"/>
      <c r="F2852" s="88"/>
      <c r="G2852" s="13" t="s">
        <v>3129</v>
      </c>
      <c r="H2852" s="88"/>
      <c r="J2852" s="13" t="n">
        <v>40</v>
      </c>
      <c r="K2852" s="13" t="s">
        <v>332</v>
      </c>
    </row>
    <row r="2853" customFormat="false" ht="13.5" hidden="false" customHeight="false" outlineLevel="0" collapsed="false">
      <c r="A2853" s="89"/>
      <c r="B2853" s="13" t="s">
        <v>5967</v>
      </c>
      <c r="C2853" s="89"/>
      <c r="D2853" s="89"/>
      <c r="F2853" s="88"/>
      <c r="G2853" s="13" t="s">
        <v>3129</v>
      </c>
      <c r="H2853" s="88"/>
      <c r="J2853" s="13" t="n">
        <v>40</v>
      </c>
      <c r="K2853" s="13" t="s">
        <v>197</v>
      </c>
    </row>
    <row r="2854" customFormat="false" ht="13.5" hidden="false" customHeight="false" outlineLevel="0" collapsed="false">
      <c r="A2854" s="89"/>
      <c r="B2854" s="13" t="s">
        <v>5968</v>
      </c>
      <c r="C2854" s="89"/>
      <c r="D2854" s="89"/>
      <c r="F2854" s="88"/>
      <c r="G2854" s="13" t="s">
        <v>3129</v>
      </c>
      <c r="H2854" s="88"/>
      <c r="J2854" s="13" t="n">
        <v>40</v>
      </c>
      <c r="K2854" s="13" t="s">
        <v>197</v>
      </c>
    </row>
    <row r="2855" customFormat="false" ht="13.5" hidden="false" customHeight="false" outlineLevel="0" collapsed="false">
      <c r="A2855" s="89"/>
      <c r="B2855" s="13" t="s">
        <v>5969</v>
      </c>
      <c r="C2855" s="89"/>
      <c r="D2855" s="89"/>
      <c r="F2855" s="88"/>
      <c r="G2855" s="13" t="s">
        <v>3129</v>
      </c>
      <c r="H2855" s="88"/>
      <c r="J2855" s="13" t="n">
        <v>40</v>
      </c>
      <c r="K2855" s="13" t="s">
        <v>195</v>
      </c>
    </row>
    <row r="2856" customFormat="false" ht="13.5" hidden="false" customHeight="false" outlineLevel="0" collapsed="false">
      <c r="A2856" s="89"/>
      <c r="B2856" s="13" t="s">
        <v>5970</v>
      </c>
      <c r="C2856" s="89"/>
      <c r="D2856" s="89"/>
      <c r="F2856" s="88"/>
      <c r="G2856" s="13" t="s">
        <v>3129</v>
      </c>
      <c r="H2856" s="88"/>
      <c r="J2856" s="13" t="n">
        <v>40</v>
      </c>
      <c r="K2856" s="13" t="s">
        <v>195</v>
      </c>
    </row>
    <row r="2857" customFormat="false" ht="13.5" hidden="false" customHeight="false" outlineLevel="0" collapsed="false">
      <c r="A2857" s="89"/>
      <c r="B2857" s="13" t="s">
        <v>5971</v>
      </c>
      <c r="C2857" s="89"/>
      <c r="D2857" s="89"/>
      <c r="F2857" s="88"/>
      <c r="G2857" s="13" t="s">
        <v>3129</v>
      </c>
      <c r="H2857" s="88"/>
      <c r="J2857" s="13" t="n">
        <v>40</v>
      </c>
      <c r="K2857" s="13" t="s">
        <v>195</v>
      </c>
    </row>
    <row r="2858" customFormat="false" ht="13.5" hidden="false" customHeight="false" outlineLevel="0" collapsed="false">
      <c r="A2858" s="89"/>
      <c r="B2858" s="13" t="s">
        <v>5972</v>
      </c>
      <c r="C2858" s="89"/>
      <c r="D2858" s="89"/>
      <c r="F2858" s="88"/>
      <c r="G2858" s="13" t="s">
        <v>3129</v>
      </c>
      <c r="H2858" s="88"/>
      <c r="J2858" s="13" t="n">
        <v>40</v>
      </c>
      <c r="K2858" s="13" t="s">
        <v>332</v>
      </c>
    </row>
    <row r="2859" customFormat="false" ht="13.5" hidden="false" customHeight="false" outlineLevel="0" collapsed="false">
      <c r="A2859" s="89"/>
      <c r="B2859" s="13" t="s">
        <v>5973</v>
      </c>
      <c r="C2859" s="89"/>
      <c r="D2859" s="89"/>
      <c r="F2859" s="88"/>
      <c r="G2859" s="13" t="s">
        <v>3129</v>
      </c>
      <c r="H2859" s="88"/>
      <c r="J2859" s="13" t="n">
        <v>40</v>
      </c>
      <c r="K2859" s="13" t="s">
        <v>332</v>
      </c>
    </row>
    <row r="2860" customFormat="false" ht="13.5" hidden="false" customHeight="false" outlineLevel="0" collapsed="false">
      <c r="A2860" s="89"/>
      <c r="B2860" s="13" t="s">
        <v>5974</v>
      </c>
      <c r="C2860" s="89"/>
      <c r="D2860" s="89"/>
      <c r="F2860" s="88"/>
      <c r="G2860" s="13" t="s">
        <v>3129</v>
      </c>
      <c r="H2860" s="88"/>
      <c r="J2860" s="13" t="n">
        <v>40</v>
      </c>
      <c r="K2860" s="13" t="s">
        <v>195</v>
      </c>
    </row>
    <row r="2861" customFormat="false" ht="13.5" hidden="false" customHeight="false" outlineLevel="0" collapsed="false">
      <c r="A2861" s="89"/>
      <c r="B2861" s="13" t="s">
        <v>5975</v>
      </c>
      <c r="C2861" s="89"/>
      <c r="D2861" s="89"/>
      <c r="F2861" s="88"/>
      <c r="G2861" s="13" t="s">
        <v>3129</v>
      </c>
      <c r="H2861" s="88"/>
      <c r="J2861" s="13" t="n">
        <v>40</v>
      </c>
      <c r="K2861" s="13" t="s">
        <v>197</v>
      </c>
    </row>
    <row r="2862" customFormat="false" ht="13.5" hidden="false" customHeight="false" outlineLevel="0" collapsed="false">
      <c r="A2862" s="89"/>
      <c r="B2862" s="13" t="s">
        <v>5976</v>
      </c>
      <c r="C2862" s="89"/>
      <c r="D2862" s="89"/>
      <c r="F2862" s="88"/>
      <c r="G2862" s="13" t="s">
        <v>3129</v>
      </c>
      <c r="H2862" s="88"/>
      <c r="J2862" s="13" t="n">
        <v>40</v>
      </c>
      <c r="K2862" s="13" t="s">
        <v>195</v>
      </c>
    </row>
    <row r="2863" customFormat="false" ht="13.5" hidden="false" customHeight="false" outlineLevel="0" collapsed="false">
      <c r="A2863" s="89"/>
      <c r="B2863" s="13" t="s">
        <v>5977</v>
      </c>
      <c r="C2863" s="89"/>
      <c r="D2863" s="89"/>
      <c r="F2863" s="88"/>
      <c r="G2863" s="13" t="s">
        <v>3129</v>
      </c>
      <c r="H2863" s="88"/>
      <c r="J2863" s="13" t="n">
        <v>40</v>
      </c>
      <c r="K2863" s="13" t="s">
        <v>195</v>
      </c>
    </row>
    <row r="2864" customFormat="false" ht="13.5" hidden="false" customHeight="false" outlineLevel="0" collapsed="false">
      <c r="A2864" s="89"/>
      <c r="B2864" s="13" t="s">
        <v>5978</v>
      </c>
      <c r="C2864" s="89"/>
      <c r="D2864" s="89"/>
      <c r="F2864" s="88"/>
      <c r="G2864" s="13" t="s">
        <v>3129</v>
      </c>
      <c r="H2864" s="88"/>
      <c r="J2864" s="13" t="n">
        <v>40</v>
      </c>
      <c r="K2864" s="13" t="s">
        <v>332</v>
      </c>
    </row>
    <row r="2865" customFormat="false" ht="13.5" hidden="false" customHeight="false" outlineLevel="0" collapsed="false">
      <c r="A2865" s="89"/>
      <c r="B2865" s="13" t="s">
        <v>5979</v>
      </c>
      <c r="C2865" s="89"/>
      <c r="D2865" s="89"/>
      <c r="F2865" s="88"/>
      <c r="G2865" s="13" t="s">
        <v>3129</v>
      </c>
      <c r="H2865" s="88"/>
      <c r="J2865" s="13" t="n">
        <v>40</v>
      </c>
      <c r="K2865" s="13" t="s">
        <v>197</v>
      </c>
    </row>
    <row r="2866" customFormat="false" ht="13.5" hidden="false" customHeight="false" outlineLevel="0" collapsed="false">
      <c r="A2866" s="89"/>
      <c r="B2866" s="13" t="s">
        <v>5980</v>
      </c>
      <c r="C2866" s="89"/>
      <c r="D2866" s="89"/>
      <c r="F2866" s="88"/>
      <c r="G2866" s="13" t="s">
        <v>3129</v>
      </c>
      <c r="H2866" s="88"/>
      <c r="J2866" s="13" t="n">
        <v>40</v>
      </c>
      <c r="K2866" s="13" t="s">
        <v>195</v>
      </c>
    </row>
    <row r="2867" customFormat="false" ht="13.5" hidden="false" customHeight="false" outlineLevel="0" collapsed="false">
      <c r="A2867" s="89"/>
      <c r="B2867" s="13" t="s">
        <v>5981</v>
      </c>
      <c r="C2867" s="89"/>
      <c r="D2867" s="89"/>
      <c r="F2867" s="88"/>
      <c r="G2867" s="13" t="s">
        <v>3129</v>
      </c>
      <c r="H2867" s="88"/>
      <c r="J2867" s="13" t="n">
        <v>40</v>
      </c>
      <c r="K2867" s="13" t="s">
        <v>332</v>
      </c>
    </row>
    <row r="2868" customFormat="false" ht="13.5" hidden="false" customHeight="false" outlineLevel="0" collapsed="false">
      <c r="A2868" s="89"/>
      <c r="B2868" s="13" t="s">
        <v>5982</v>
      </c>
      <c r="C2868" s="89"/>
      <c r="D2868" s="89"/>
      <c r="F2868" s="88"/>
      <c r="G2868" s="13" t="s">
        <v>3129</v>
      </c>
      <c r="H2868" s="88"/>
      <c r="J2868" s="13" t="n">
        <v>40</v>
      </c>
      <c r="K2868" s="13" t="s">
        <v>197</v>
      </c>
    </row>
    <row r="2869" customFormat="false" ht="13.5" hidden="false" customHeight="false" outlineLevel="0" collapsed="false">
      <c r="A2869" s="89"/>
      <c r="B2869" s="13" t="s">
        <v>5983</v>
      </c>
      <c r="C2869" s="89"/>
      <c r="D2869" s="89"/>
      <c r="F2869" s="88"/>
      <c r="G2869" s="13" t="s">
        <v>3129</v>
      </c>
      <c r="H2869" s="88"/>
      <c r="J2869" s="13" t="n">
        <v>40</v>
      </c>
      <c r="K2869" s="13" t="s">
        <v>197</v>
      </c>
    </row>
    <row r="2870" customFormat="false" ht="13.5" hidden="false" customHeight="false" outlineLevel="0" collapsed="false">
      <c r="A2870" s="89"/>
      <c r="B2870" s="13" t="s">
        <v>5984</v>
      </c>
      <c r="C2870" s="89"/>
      <c r="D2870" s="89"/>
      <c r="F2870" s="88"/>
      <c r="G2870" s="13" t="s">
        <v>3129</v>
      </c>
      <c r="H2870" s="88"/>
      <c r="J2870" s="13" t="n">
        <v>40</v>
      </c>
      <c r="K2870" s="13" t="s">
        <v>197</v>
      </c>
    </row>
    <row r="2871" customFormat="false" ht="13.5" hidden="false" customHeight="false" outlineLevel="0" collapsed="false">
      <c r="A2871" s="89"/>
      <c r="B2871" s="13" t="s">
        <v>5985</v>
      </c>
      <c r="C2871" s="89"/>
      <c r="D2871" s="89"/>
      <c r="F2871" s="88"/>
      <c r="G2871" s="13" t="s">
        <v>3129</v>
      </c>
      <c r="H2871" s="88"/>
      <c r="J2871" s="13" t="n">
        <v>40</v>
      </c>
      <c r="K2871" s="13" t="s">
        <v>3133</v>
      </c>
    </row>
    <row r="2872" customFormat="false" ht="13.5" hidden="false" customHeight="false" outlineLevel="0" collapsed="false">
      <c r="A2872" s="89"/>
      <c r="B2872" s="13" t="s">
        <v>5986</v>
      </c>
      <c r="C2872" s="89"/>
      <c r="D2872" s="89"/>
      <c r="F2872" s="88"/>
      <c r="G2872" s="13" t="s">
        <v>3129</v>
      </c>
      <c r="H2872" s="88"/>
      <c r="J2872" s="13" t="n">
        <v>40</v>
      </c>
      <c r="K2872" s="13" t="s">
        <v>332</v>
      </c>
    </row>
    <row r="2873" customFormat="false" ht="13.5" hidden="false" customHeight="false" outlineLevel="0" collapsed="false">
      <c r="A2873" s="89"/>
      <c r="B2873" s="13" t="s">
        <v>5987</v>
      </c>
      <c r="C2873" s="89"/>
      <c r="D2873" s="89"/>
      <c r="F2873" s="88"/>
      <c r="G2873" s="13" t="s">
        <v>3129</v>
      </c>
      <c r="H2873" s="88"/>
      <c r="J2873" s="13" t="n">
        <v>40</v>
      </c>
      <c r="K2873" s="13" t="s">
        <v>3133</v>
      </c>
    </row>
    <row r="2874" customFormat="false" ht="13.5" hidden="false" customHeight="false" outlineLevel="0" collapsed="false">
      <c r="A2874" s="89"/>
      <c r="B2874" s="13" t="s">
        <v>5988</v>
      </c>
      <c r="C2874" s="89"/>
      <c r="D2874" s="89"/>
      <c r="F2874" s="88"/>
      <c r="G2874" s="13" t="s">
        <v>3129</v>
      </c>
      <c r="H2874" s="88"/>
      <c r="J2874" s="13" t="n">
        <v>40</v>
      </c>
      <c r="K2874" s="13" t="s">
        <v>735</v>
      </c>
    </row>
    <row r="2875" customFormat="false" ht="13.5" hidden="false" customHeight="false" outlineLevel="0" collapsed="false">
      <c r="A2875" s="89"/>
      <c r="B2875" s="13" t="s">
        <v>5989</v>
      </c>
      <c r="C2875" s="89"/>
      <c r="D2875" s="89"/>
      <c r="F2875" s="88"/>
      <c r="G2875" s="13" t="s">
        <v>3129</v>
      </c>
      <c r="H2875" s="88"/>
      <c r="J2875" s="13" t="n">
        <v>40</v>
      </c>
      <c r="K2875" s="13" t="s">
        <v>197</v>
      </c>
    </row>
    <row r="2876" customFormat="false" ht="13.5" hidden="false" customHeight="false" outlineLevel="0" collapsed="false">
      <c r="A2876" s="89"/>
      <c r="B2876" s="13" t="s">
        <v>5990</v>
      </c>
      <c r="C2876" s="89"/>
      <c r="D2876" s="89"/>
      <c r="F2876" s="88"/>
      <c r="G2876" s="13" t="s">
        <v>3129</v>
      </c>
      <c r="H2876" s="88"/>
      <c r="J2876" s="13" t="n">
        <v>40</v>
      </c>
      <c r="K2876" s="13" t="s">
        <v>332</v>
      </c>
    </row>
    <row r="2877" customFormat="false" ht="13.5" hidden="false" customHeight="false" outlineLevel="0" collapsed="false">
      <c r="A2877" s="89"/>
      <c r="B2877" s="13" t="s">
        <v>5991</v>
      </c>
      <c r="C2877" s="89"/>
      <c r="D2877" s="89"/>
      <c r="F2877" s="88"/>
      <c r="G2877" s="13" t="s">
        <v>3129</v>
      </c>
      <c r="H2877" s="88"/>
      <c r="J2877" s="13" t="n">
        <v>40</v>
      </c>
      <c r="K2877" s="13" t="s">
        <v>197</v>
      </c>
    </row>
    <row r="2878" customFormat="false" ht="13.5" hidden="false" customHeight="false" outlineLevel="0" collapsed="false">
      <c r="A2878" s="89"/>
      <c r="B2878" s="13" t="s">
        <v>5992</v>
      </c>
      <c r="C2878" s="89"/>
      <c r="D2878" s="89"/>
      <c r="F2878" s="88"/>
      <c r="G2878" s="13" t="s">
        <v>3129</v>
      </c>
      <c r="H2878" s="88"/>
      <c r="J2878" s="13" t="n">
        <v>40</v>
      </c>
      <c r="K2878" s="13" t="s">
        <v>197</v>
      </c>
    </row>
    <row r="2879" customFormat="false" ht="13.5" hidden="false" customHeight="false" outlineLevel="0" collapsed="false">
      <c r="A2879" s="89"/>
      <c r="B2879" s="13" t="s">
        <v>5993</v>
      </c>
      <c r="C2879" s="89"/>
      <c r="D2879" s="89"/>
      <c r="F2879" s="88"/>
      <c r="G2879" s="13" t="s">
        <v>3129</v>
      </c>
      <c r="H2879" s="88"/>
      <c r="J2879" s="13" t="n">
        <v>40</v>
      </c>
      <c r="K2879" s="13" t="s">
        <v>332</v>
      </c>
    </row>
    <row r="2880" customFormat="false" ht="13.5" hidden="false" customHeight="false" outlineLevel="0" collapsed="false">
      <c r="A2880" s="89"/>
      <c r="B2880" s="13" t="s">
        <v>5994</v>
      </c>
      <c r="C2880" s="89"/>
      <c r="D2880" s="89"/>
      <c r="F2880" s="88"/>
      <c r="G2880" s="13" t="s">
        <v>3129</v>
      </c>
      <c r="H2880" s="88"/>
      <c r="J2880" s="13" t="n">
        <v>40</v>
      </c>
      <c r="K2880" s="13" t="s">
        <v>3133</v>
      </c>
    </row>
    <row r="2881" customFormat="false" ht="13.5" hidden="false" customHeight="false" outlineLevel="0" collapsed="false">
      <c r="A2881" s="89"/>
      <c r="B2881" s="13" t="s">
        <v>5995</v>
      </c>
      <c r="C2881" s="89"/>
      <c r="D2881" s="89"/>
      <c r="F2881" s="88"/>
      <c r="G2881" s="13" t="s">
        <v>3129</v>
      </c>
      <c r="H2881" s="88"/>
      <c r="J2881" s="13" t="n">
        <v>40</v>
      </c>
      <c r="K2881" s="13" t="s">
        <v>195</v>
      </c>
    </row>
    <row r="2882" customFormat="false" ht="13.5" hidden="false" customHeight="false" outlineLevel="0" collapsed="false">
      <c r="A2882" s="89"/>
      <c r="B2882" s="13" t="s">
        <v>5996</v>
      </c>
      <c r="C2882" s="89"/>
      <c r="D2882" s="89"/>
      <c r="F2882" s="88"/>
      <c r="G2882" s="13" t="s">
        <v>3129</v>
      </c>
      <c r="H2882" s="88"/>
      <c r="J2882" s="13" t="n">
        <v>40</v>
      </c>
      <c r="K2882" s="13" t="s">
        <v>197</v>
      </c>
    </row>
    <row r="2883" customFormat="false" ht="13.5" hidden="false" customHeight="false" outlineLevel="0" collapsed="false">
      <c r="A2883" s="89"/>
      <c r="B2883" s="13" t="s">
        <v>5997</v>
      </c>
      <c r="C2883" s="89"/>
      <c r="D2883" s="89"/>
      <c r="F2883" s="88"/>
      <c r="G2883" s="13" t="s">
        <v>3129</v>
      </c>
      <c r="H2883" s="88"/>
      <c r="J2883" s="13" t="n">
        <v>40</v>
      </c>
      <c r="K2883" s="13" t="s">
        <v>332</v>
      </c>
    </row>
    <row r="2884" customFormat="false" ht="13.5" hidden="false" customHeight="false" outlineLevel="0" collapsed="false">
      <c r="A2884" s="89"/>
      <c r="B2884" s="13" t="s">
        <v>5998</v>
      </c>
      <c r="C2884" s="89"/>
      <c r="D2884" s="89"/>
      <c r="F2884" s="88"/>
      <c r="G2884" s="13" t="s">
        <v>3129</v>
      </c>
      <c r="H2884" s="88"/>
      <c r="J2884" s="13" t="n">
        <v>30</v>
      </c>
      <c r="K2884" s="13" t="s">
        <v>197</v>
      </c>
    </row>
    <row r="2885" customFormat="false" ht="13.5" hidden="false" customHeight="false" outlineLevel="0" collapsed="false">
      <c r="A2885" s="89"/>
      <c r="B2885" s="13" t="s">
        <v>5999</v>
      </c>
      <c r="C2885" s="89"/>
      <c r="D2885" s="89"/>
      <c r="F2885" s="88"/>
      <c r="G2885" s="13" t="s">
        <v>3129</v>
      </c>
      <c r="H2885" s="88"/>
      <c r="J2885" s="13" t="n">
        <v>40</v>
      </c>
      <c r="K2885" s="13" t="s">
        <v>190</v>
      </c>
    </row>
    <row r="2886" customFormat="false" ht="13.5" hidden="false" customHeight="false" outlineLevel="0" collapsed="false">
      <c r="A2886" s="89"/>
      <c r="B2886" s="13" t="s">
        <v>6000</v>
      </c>
      <c r="C2886" s="89"/>
      <c r="D2886" s="89"/>
      <c r="F2886" s="88"/>
      <c r="G2886" s="13" t="s">
        <v>3129</v>
      </c>
      <c r="H2886" s="88"/>
      <c r="J2886" s="13" t="n">
        <v>40</v>
      </c>
      <c r="K2886" s="13" t="s">
        <v>190</v>
      </c>
    </row>
    <row r="2887" customFormat="false" ht="13.5" hidden="false" customHeight="false" outlineLevel="0" collapsed="false">
      <c r="A2887" s="89"/>
      <c r="B2887" s="13" t="s">
        <v>6001</v>
      </c>
      <c r="C2887" s="89"/>
      <c r="D2887" s="89"/>
      <c r="F2887" s="88"/>
      <c r="G2887" s="13" t="s">
        <v>3129</v>
      </c>
      <c r="H2887" s="88"/>
      <c r="J2887" s="13" t="n">
        <v>40</v>
      </c>
      <c r="K2887" s="13" t="s">
        <v>3133</v>
      </c>
    </row>
    <row r="2888" customFormat="false" ht="13.5" hidden="false" customHeight="false" outlineLevel="0" collapsed="false">
      <c r="A2888" s="89"/>
      <c r="B2888" s="13" t="s">
        <v>6002</v>
      </c>
      <c r="C2888" s="89"/>
      <c r="D2888" s="89"/>
      <c r="F2888" s="88"/>
      <c r="G2888" s="13" t="s">
        <v>3129</v>
      </c>
      <c r="H2888" s="88"/>
      <c r="J2888" s="13" t="n">
        <v>40</v>
      </c>
      <c r="K2888" s="13" t="s">
        <v>197</v>
      </c>
    </row>
    <row r="2889" customFormat="false" ht="13.5" hidden="false" customHeight="false" outlineLevel="0" collapsed="false">
      <c r="A2889" s="89"/>
      <c r="B2889" s="13" t="s">
        <v>6003</v>
      </c>
      <c r="C2889" s="89"/>
      <c r="D2889" s="89"/>
      <c r="F2889" s="88"/>
      <c r="G2889" s="13" t="s">
        <v>3129</v>
      </c>
      <c r="H2889" s="88"/>
      <c r="J2889" s="13" t="n">
        <v>40</v>
      </c>
      <c r="K2889" s="13" t="s">
        <v>197</v>
      </c>
    </row>
    <row r="2890" customFormat="false" ht="13.5" hidden="false" customHeight="false" outlineLevel="0" collapsed="false">
      <c r="A2890" s="89"/>
      <c r="B2890" s="13" t="s">
        <v>6004</v>
      </c>
      <c r="C2890" s="89"/>
      <c r="D2890" s="89"/>
      <c r="F2890" s="88"/>
      <c r="G2890" s="13" t="s">
        <v>3129</v>
      </c>
      <c r="H2890" s="88"/>
      <c r="J2890" s="13" t="n">
        <v>40</v>
      </c>
      <c r="K2890" s="13" t="s">
        <v>197</v>
      </c>
    </row>
    <row r="2891" customFormat="false" ht="13.5" hidden="false" customHeight="false" outlineLevel="0" collapsed="false">
      <c r="A2891" s="89"/>
      <c r="B2891" s="13" t="s">
        <v>6005</v>
      </c>
      <c r="C2891" s="89"/>
      <c r="D2891" s="89"/>
      <c r="F2891" s="88"/>
      <c r="G2891" s="13" t="s">
        <v>3129</v>
      </c>
      <c r="H2891" s="88"/>
      <c r="J2891" s="13" t="n">
        <v>40</v>
      </c>
      <c r="K2891" s="13" t="s">
        <v>197</v>
      </c>
    </row>
    <row r="2892" customFormat="false" ht="13.5" hidden="false" customHeight="false" outlineLevel="0" collapsed="false">
      <c r="A2892" s="89"/>
      <c r="B2892" s="13" t="s">
        <v>6006</v>
      </c>
      <c r="C2892" s="89"/>
      <c r="D2892" s="89"/>
      <c r="F2892" s="88"/>
      <c r="G2892" s="13" t="s">
        <v>3129</v>
      </c>
      <c r="H2892" s="88"/>
      <c r="J2892" s="13" t="n">
        <v>40</v>
      </c>
      <c r="K2892" s="13" t="s">
        <v>197</v>
      </c>
    </row>
    <row r="2893" customFormat="false" ht="13.5" hidden="false" customHeight="false" outlineLevel="0" collapsed="false">
      <c r="A2893" s="89"/>
      <c r="B2893" s="13" t="s">
        <v>6007</v>
      </c>
      <c r="C2893" s="89"/>
      <c r="D2893" s="89"/>
      <c r="F2893" s="88"/>
      <c r="G2893" s="13" t="s">
        <v>3129</v>
      </c>
      <c r="H2893" s="88"/>
      <c r="J2893" s="13" t="n">
        <v>40</v>
      </c>
      <c r="K2893" s="13" t="s">
        <v>195</v>
      </c>
    </row>
    <row r="2894" customFormat="false" ht="13.5" hidden="false" customHeight="false" outlineLevel="0" collapsed="false">
      <c r="A2894" s="89"/>
      <c r="B2894" s="13" t="s">
        <v>6008</v>
      </c>
      <c r="C2894" s="89"/>
      <c r="D2894" s="89"/>
      <c r="F2894" s="88"/>
      <c r="G2894" s="13" t="s">
        <v>3129</v>
      </c>
      <c r="H2894" s="88"/>
      <c r="J2894" s="13" t="n">
        <v>40</v>
      </c>
      <c r="K2894" s="13" t="s">
        <v>332</v>
      </c>
    </row>
    <row r="2895" customFormat="false" ht="13.5" hidden="false" customHeight="false" outlineLevel="0" collapsed="false">
      <c r="A2895" s="89"/>
      <c r="B2895" s="13" t="s">
        <v>6009</v>
      </c>
      <c r="C2895" s="89"/>
      <c r="D2895" s="89"/>
      <c r="F2895" s="88"/>
      <c r="G2895" s="13" t="s">
        <v>3129</v>
      </c>
      <c r="H2895" s="88"/>
      <c r="J2895" s="13" t="n">
        <v>40</v>
      </c>
      <c r="K2895" s="13" t="s">
        <v>735</v>
      </c>
    </row>
    <row r="2896" customFormat="false" ht="13.5" hidden="false" customHeight="false" outlineLevel="0" collapsed="false">
      <c r="A2896" s="89"/>
      <c r="B2896" s="13" t="s">
        <v>6010</v>
      </c>
      <c r="C2896" s="89"/>
      <c r="D2896" s="89"/>
      <c r="F2896" s="88"/>
      <c r="G2896" s="13" t="s">
        <v>3129</v>
      </c>
      <c r="H2896" s="88"/>
      <c r="J2896" s="13" t="n">
        <v>40</v>
      </c>
      <c r="K2896" s="13" t="s">
        <v>190</v>
      </c>
    </row>
    <row r="2897" customFormat="false" ht="13.5" hidden="false" customHeight="false" outlineLevel="0" collapsed="false">
      <c r="A2897" s="89"/>
      <c r="B2897" s="13" t="s">
        <v>6011</v>
      </c>
      <c r="C2897" s="89"/>
      <c r="D2897" s="89"/>
      <c r="F2897" s="88"/>
      <c r="G2897" s="13" t="s">
        <v>3129</v>
      </c>
      <c r="H2897" s="88"/>
      <c r="J2897" s="13" t="n">
        <v>40</v>
      </c>
      <c r="K2897" s="13" t="s">
        <v>332</v>
      </c>
    </row>
    <row r="2898" customFormat="false" ht="13.5" hidden="false" customHeight="false" outlineLevel="0" collapsed="false">
      <c r="A2898" s="89"/>
      <c r="B2898" s="13" t="s">
        <v>6012</v>
      </c>
      <c r="C2898" s="89"/>
      <c r="D2898" s="89"/>
      <c r="F2898" s="88"/>
      <c r="G2898" s="13" t="s">
        <v>3129</v>
      </c>
      <c r="H2898" s="88"/>
      <c r="J2898" s="13" t="n">
        <v>40</v>
      </c>
      <c r="K2898" s="13" t="s">
        <v>332</v>
      </c>
    </row>
    <row r="2899" customFormat="false" ht="13.5" hidden="false" customHeight="false" outlineLevel="0" collapsed="false">
      <c r="A2899" s="89"/>
      <c r="B2899" s="13" t="s">
        <v>6013</v>
      </c>
      <c r="C2899" s="89"/>
      <c r="D2899" s="89"/>
      <c r="F2899" s="88"/>
      <c r="G2899" s="13" t="s">
        <v>3129</v>
      </c>
      <c r="H2899" s="88"/>
      <c r="J2899" s="13" t="n">
        <v>40</v>
      </c>
      <c r="K2899" s="13" t="s">
        <v>332</v>
      </c>
    </row>
    <row r="2900" customFormat="false" ht="13.5" hidden="false" customHeight="false" outlineLevel="0" collapsed="false">
      <c r="A2900" s="89"/>
      <c r="B2900" s="13" t="s">
        <v>6014</v>
      </c>
      <c r="C2900" s="89"/>
      <c r="D2900" s="89"/>
      <c r="F2900" s="88"/>
      <c r="G2900" s="13" t="s">
        <v>3129</v>
      </c>
      <c r="H2900" s="88"/>
      <c r="J2900" s="13" t="n">
        <v>40</v>
      </c>
      <c r="K2900" s="13" t="s">
        <v>195</v>
      </c>
    </row>
    <row r="2901" customFormat="false" ht="13.5" hidden="false" customHeight="false" outlineLevel="0" collapsed="false">
      <c r="A2901" s="89"/>
      <c r="B2901" s="13" t="s">
        <v>6015</v>
      </c>
      <c r="C2901" s="89"/>
      <c r="D2901" s="89"/>
      <c r="F2901" s="88"/>
      <c r="G2901" s="13" t="s">
        <v>3129</v>
      </c>
      <c r="H2901" s="88"/>
      <c r="J2901" s="13" t="n">
        <v>40</v>
      </c>
      <c r="K2901" s="13" t="s">
        <v>197</v>
      </c>
    </row>
    <row r="2902" customFormat="false" ht="13.5" hidden="false" customHeight="false" outlineLevel="0" collapsed="false">
      <c r="A2902" s="89"/>
      <c r="B2902" s="13" t="s">
        <v>6016</v>
      </c>
      <c r="C2902" s="89"/>
      <c r="D2902" s="89"/>
      <c r="F2902" s="88"/>
      <c r="G2902" s="13" t="s">
        <v>3129</v>
      </c>
      <c r="H2902" s="88"/>
      <c r="J2902" s="13" t="n">
        <v>40</v>
      </c>
      <c r="K2902" s="13" t="s">
        <v>195</v>
      </c>
    </row>
    <row r="2903" customFormat="false" ht="13.5" hidden="false" customHeight="false" outlineLevel="0" collapsed="false">
      <c r="A2903" s="89"/>
      <c r="B2903" s="13" t="s">
        <v>6017</v>
      </c>
      <c r="C2903" s="89"/>
      <c r="D2903" s="89"/>
      <c r="F2903" s="88"/>
      <c r="G2903" s="13" t="s">
        <v>3129</v>
      </c>
      <c r="H2903" s="88"/>
      <c r="J2903" s="13" t="n">
        <v>40</v>
      </c>
      <c r="K2903" s="13" t="s">
        <v>195</v>
      </c>
    </row>
    <row r="2904" customFormat="false" ht="13.5" hidden="false" customHeight="false" outlineLevel="0" collapsed="false">
      <c r="A2904" s="89"/>
      <c r="B2904" s="13" t="s">
        <v>6018</v>
      </c>
      <c r="C2904" s="89"/>
      <c r="D2904" s="89"/>
      <c r="F2904" s="88"/>
      <c r="G2904" s="13" t="s">
        <v>3129</v>
      </c>
      <c r="H2904" s="88"/>
      <c r="J2904" s="13" t="n">
        <v>40</v>
      </c>
      <c r="K2904" s="13" t="s">
        <v>197</v>
      </c>
    </row>
    <row r="2905" customFormat="false" ht="13.5" hidden="false" customHeight="false" outlineLevel="0" collapsed="false">
      <c r="A2905" s="89"/>
      <c r="B2905" s="13" t="s">
        <v>6019</v>
      </c>
      <c r="C2905" s="89"/>
      <c r="D2905" s="89"/>
      <c r="F2905" s="88"/>
      <c r="G2905" s="13" t="s">
        <v>3129</v>
      </c>
      <c r="H2905" s="88"/>
      <c r="J2905" s="13" t="n">
        <v>40</v>
      </c>
      <c r="K2905" s="13" t="s">
        <v>197</v>
      </c>
    </row>
    <row r="2906" customFormat="false" ht="13.5" hidden="false" customHeight="false" outlineLevel="0" collapsed="false">
      <c r="A2906" s="89"/>
      <c r="B2906" s="13" t="s">
        <v>6020</v>
      </c>
      <c r="C2906" s="89"/>
      <c r="D2906" s="89"/>
      <c r="F2906" s="88"/>
      <c r="G2906" s="13" t="s">
        <v>3129</v>
      </c>
      <c r="H2906" s="88"/>
      <c r="J2906" s="13" t="n">
        <v>40</v>
      </c>
      <c r="K2906" s="13" t="s">
        <v>197</v>
      </c>
    </row>
    <row r="2907" customFormat="false" ht="13.5" hidden="false" customHeight="false" outlineLevel="0" collapsed="false">
      <c r="A2907" s="89"/>
      <c r="B2907" s="13" t="s">
        <v>6021</v>
      </c>
      <c r="C2907" s="89"/>
      <c r="D2907" s="89"/>
      <c r="F2907" s="88"/>
      <c r="G2907" s="13" t="s">
        <v>3129</v>
      </c>
      <c r="H2907" s="88"/>
      <c r="J2907" s="13" t="n">
        <v>40</v>
      </c>
      <c r="K2907" s="13" t="s">
        <v>195</v>
      </c>
    </row>
    <row r="2908" customFormat="false" ht="13.5" hidden="false" customHeight="false" outlineLevel="0" collapsed="false">
      <c r="A2908" s="89"/>
      <c r="B2908" s="13" t="s">
        <v>6022</v>
      </c>
      <c r="C2908" s="89"/>
      <c r="D2908" s="89"/>
      <c r="F2908" s="88"/>
      <c r="G2908" s="13" t="s">
        <v>3129</v>
      </c>
      <c r="H2908" s="88"/>
      <c r="J2908" s="13" t="n">
        <v>40</v>
      </c>
      <c r="K2908" s="13" t="s">
        <v>332</v>
      </c>
    </row>
    <row r="2909" customFormat="false" ht="13.5" hidden="false" customHeight="false" outlineLevel="0" collapsed="false">
      <c r="A2909" s="89"/>
      <c r="B2909" s="13" t="s">
        <v>6023</v>
      </c>
      <c r="C2909" s="89"/>
      <c r="D2909" s="89"/>
      <c r="F2909" s="88"/>
      <c r="G2909" s="13" t="s">
        <v>3129</v>
      </c>
      <c r="H2909" s="88"/>
      <c r="J2909" s="13" t="n">
        <v>40</v>
      </c>
      <c r="K2909" s="13" t="s">
        <v>3133</v>
      </c>
    </row>
    <row r="2910" customFormat="false" ht="13.5" hidden="false" customHeight="false" outlineLevel="0" collapsed="false">
      <c r="A2910" s="89"/>
      <c r="B2910" s="13" t="s">
        <v>6024</v>
      </c>
      <c r="C2910" s="89"/>
      <c r="D2910" s="89"/>
      <c r="F2910" s="88"/>
      <c r="G2910" s="13" t="s">
        <v>3129</v>
      </c>
      <c r="H2910" s="88"/>
      <c r="J2910" s="13" t="n">
        <v>40</v>
      </c>
      <c r="K2910" s="13" t="s">
        <v>197</v>
      </c>
    </row>
    <row r="2911" customFormat="false" ht="13.5" hidden="false" customHeight="false" outlineLevel="0" collapsed="false">
      <c r="A2911" s="89"/>
      <c r="B2911" s="13" t="s">
        <v>6025</v>
      </c>
      <c r="C2911" s="89"/>
      <c r="D2911" s="89"/>
      <c r="F2911" s="88"/>
      <c r="G2911" s="13" t="s">
        <v>3129</v>
      </c>
      <c r="H2911" s="88"/>
      <c r="J2911" s="13" t="n">
        <v>40</v>
      </c>
      <c r="K2911" s="13" t="s">
        <v>197</v>
      </c>
    </row>
    <row r="2912" customFormat="false" ht="13.5" hidden="false" customHeight="false" outlineLevel="0" collapsed="false">
      <c r="A2912" s="89"/>
      <c r="B2912" s="13" t="s">
        <v>6026</v>
      </c>
      <c r="C2912" s="89"/>
      <c r="D2912" s="89"/>
      <c r="F2912" s="88"/>
      <c r="G2912" s="13" t="s">
        <v>3129</v>
      </c>
      <c r="H2912" s="88"/>
      <c r="J2912" s="13" t="n">
        <v>40</v>
      </c>
      <c r="K2912" s="13" t="s">
        <v>197</v>
      </c>
    </row>
    <row r="2913" customFormat="false" ht="13.5" hidden="false" customHeight="false" outlineLevel="0" collapsed="false">
      <c r="A2913" s="89"/>
      <c r="B2913" s="13" t="s">
        <v>6027</v>
      </c>
      <c r="C2913" s="89"/>
      <c r="D2913" s="89"/>
      <c r="F2913" s="88"/>
      <c r="G2913" s="13" t="s">
        <v>3129</v>
      </c>
      <c r="H2913" s="88"/>
      <c r="J2913" s="13" t="n">
        <v>40</v>
      </c>
      <c r="K2913" s="13" t="s">
        <v>332</v>
      </c>
    </row>
    <row r="2914" customFormat="false" ht="13.5" hidden="false" customHeight="false" outlineLevel="0" collapsed="false">
      <c r="A2914" s="89"/>
      <c r="B2914" s="13" t="s">
        <v>6028</v>
      </c>
      <c r="C2914" s="89"/>
      <c r="D2914" s="89"/>
      <c r="F2914" s="88"/>
      <c r="G2914" s="13" t="s">
        <v>3129</v>
      </c>
      <c r="H2914" s="88"/>
      <c r="J2914" s="13" t="n">
        <v>40</v>
      </c>
      <c r="K2914" s="13" t="s">
        <v>3145</v>
      </c>
    </row>
    <row r="2915" customFormat="false" ht="13.5" hidden="false" customHeight="false" outlineLevel="0" collapsed="false">
      <c r="A2915" s="89"/>
      <c r="B2915" s="13" t="s">
        <v>6029</v>
      </c>
      <c r="C2915" s="89"/>
      <c r="D2915" s="89"/>
      <c r="F2915" s="88"/>
      <c r="G2915" s="13" t="s">
        <v>3129</v>
      </c>
      <c r="H2915" s="88"/>
      <c r="J2915" s="13" t="n">
        <v>40</v>
      </c>
      <c r="K2915" s="13" t="s">
        <v>197</v>
      </c>
    </row>
    <row r="2916" customFormat="false" ht="13.5" hidden="false" customHeight="false" outlineLevel="0" collapsed="false">
      <c r="A2916" s="89"/>
      <c r="B2916" s="13" t="s">
        <v>6030</v>
      </c>
      <c r="C2916" s="89"/>
      <c r="D2916" s="89"/>
      <c r="F2916" s="88"/>
      <c r="G2916" s="13" t="s">
        <v>3129</v>
      </c>
      <c r="H2916" s="88"/>
      <c r="J2916" s="13" t="n">
        <v>40</v>
      </c>
      <c r="K2916" s="13" t="s">
        <v>332</v>
      </c>
    </row>
    <row r="2917" customFormat="false" ht="13.5" hidden="false" customHeight="false" outlineLevel="0" collapsed="false">
      <c r="A2917" s="89"/>
      <c r="B2917" s="13" t="s">
        <v>6031</v>
      </c>
      <c r="C2917" s="89"/>
      <c r="D2917" s="89"/>
      <c r="F2917" s="88"/>
      <c r="G2917" s="13" t="s">
        <v>3129</v>
      </c>
      <c r="H2917" s="88"/>
      <c r="J2917" s="13" t="n">
        <v>40</v>
      </c>
      <c r="K2917" s="13" t="s">
        <v>197</v>
      </c>
    </row>
    <row r="2918" customFormat="false" ht="13.5" hidden="false" customHeight="false" outlineLevel="0" collapsed="false">
      <c r="A2918" s="89"/>
      <c r="B2918" s="13" t="s">
        <v>6032</v>
      </c>
      <c r="C2918" s="89"/>
      <c r="D2918" s="89"/>
      <c r="F2918" s="88"/>
      <c r="G2918" s="13" t="s">
        <v>3129</v>
      </c>
      <c r="H2918" s="88"/>
      <c r="J2918" s="13" t="n">
        <v>40</v>
      </c>
      <c r="K2918" s="13" t="s">
        <v>332</v>
      </c>
    </row>
    <row r="2919" customFormat="false" ht="13.5" hidden="false" customHeight="false" outlineLevel="0" collapsed="false">
      <c r="A2919" s="89"/>
      <c r="B2919" s="13" t="s">
        <v>6033</v>
      </c>
      <c r="C2919" s="89"/>
      <c r="D2919" s="89"/>
      <c r="F2919" s="88"/>
      <c r="G2919" s="13" t="s">
        <v>3129</v>
      </c>
      <c r="H2919" s="88"/>
      <c r="J2919" s="13" t="n">
        <v>40</v>
      </c>
      <c r="K2919" s="13" t="s">
        <v>332</v>
      </c>
    </row>
    <row r="2920" customFormat="false" ht="13.5" hidden="false" customHeight="false" outlineLevel="0" collapsed="false">
      <c r="A2920" s="89"/>
      <c r="B2920" s="13" t="s">
        <v>6034</v>
      </c>
      <c r="C2920" s="89"/>
      <c r="D2920" s="89"/>
      <c r="F2920" s="88"/>
      <c r="G2920" s="13" t="s">
        <v>3129</v>
      </c>
      <c r="H2920" s="88"/>
      <c r="J2920" s="13" t="n">
        <v>40</v>
      </c>
      <c r="K2920" s="13" t="s">
        <v>195</v>
      </c>
    </row>
    <row r="2921" customFormat="false" ht="13.5" hidden="false" customHeight="false" outlineLevel="0" collapsed="false">
      <c r="A2921" s="89"/>
      <c r="B2921" s="13" t="s">
        <v>6035</v>
      </c>
      <c r="C2921" s="89"/>
      <c r="D2921" s="89"/>
      <c r="F2921" s="88"/>
      <c r="G2921" s="13" t="s">
        <v>3129</v>
      </c>
      <c r="H2921" s="88"/>
      <c r="J2921" s="13" t="n">
        <v>40</v>
      </c>
      <c r="K2921" s="13" t="s">
        <v>3133</v>
      </c>
    </row>
    <row r="2922" customFormat="false" ht="13.5" hidden="false" customHeight="false" outlineLevel="0" collapsed="false">
      <c r="A2922" s="89"/>
      <c r="B2922" s="13" t="s">
        <v>6036</v>
      </c>
      <c r="C2922" s="89"/>
      <c r="D2922" s="89"/>
      <c r="F2922" s="88"/>
      <c r="G2922" s="13" t="s">
        <v>3129</v>
      </c>
      <c r="H2922" s="88"/>
      <c r="J2922" s="13" t="n">
        <v>40</v>
      </c>
      <c r="K2922" s="13" t="s">
        <v>332</v>
      </c>
    </row>
    <row r="2923" customFormat="false" ht="13.5" hidden="false" customHeight="false" outlineLevel="0" collapsed="false">
      <c r="A2923" s="89"/>
      <c r="B2923" s="13" t="s">
        <v>6037</v>
      </c>
      <c r="C2923" s="89"/>
      <c r="D2923" s="89"/>
      <c r="F2923" s="88"/>
      <c r="G2923" s="13" t="s">
        <v>3129</v>
      </c>
      <c r="H2923" s="88"/>
      <c r="J2923" s="13" t="n">
        <v>40</v>
      </c>
      <c r="K2923" s="13" t="s">
        <v>332</v>
      </c>
    </row>
    <row r="2924" customFormat="false" ht="13.5" hidden="false" customHeight="false" outlineLevel="0" collapsed="false">
      <c r="A2924" s="89"/>
      <c r="B2924" s="13" t="s">
        <v>6038</v>
      </c>
      <c r="C2924" s="89"/>
      <c r="D2924" s="89"/>
      <c r="F2924" s="88"/>
      <c r="G2924" s="13" t="s">
        <v>3129</v>
      </c>
      <c r="H2924" s="88"/>
      <c r="J2924" s="13" t="n">
        <v>40</v>
      </c>
      <c r="K2924" s="13" t="s">
        <v>197</v>
      </c>
    </row>
    <row r="2925" customFormat="false" ht="13.5" hidden="false" customHeight="false" outlineLevel="0" collapsed="false">
      <c r="A2925" s="89"/>
      <c r="B2925" s="13" t="s">
        <v>6039</v>
      </c>
      <c r="C2925" s="89"/>
      <c r="D2925" s="89"/>
      <c r="F2925" s="88"/>
      <c r="G2925" s="13" t="s">
        <v>3129</v>
      </c>
      <c r="H2925" s="88"/>
      <c r="J2925" s="13" t="n">
        <v>40</v>
      </c>
      <c r="K2925" s="13" t="s">
        <v>332</v>
      </c>
    </row>
    <row r="2926" customFormat="false" ht="13.5" hidden="false" customHeight="false" outlineLevel="0" collapsed="false">
      <c r="A2926" s="89"/>
      <c r="B2926" s="13" t="s">
        <v>6040</v>
      </c>
      <c r="C2926" s="89"/>
      <c r="D2926" s="89"/>
      <c r="F2926" s="88"/>
      <c r="G2926" s="13" t="s">
        <v>3129</v>
      </c>
      <c r="H2926" s="88"/>
      <c r="J2926" s="13" t="n">
        <v>40</v>
      </c>
      <c r="K2926" s="13" t="s">
        <v>3133</v>
      </c>
    </row>
    <row r="2927" customFormat="false" ht="13.5" hidden="false" customHeight="false" outlineLevel="0" collapsed="false">
      <c r="A2927" s="89"/>
      <c r="B2927" s="13" t="s">
        <v>6041</v>
      </c>
      <c r="C2927" s="89"/>
      <c r="D2927" s="89"/>
      <c r="F2927" s="88"/>
      <c r="G2927" s="13" t="s">
        <v>3129</v>
      </c>
      <c r="H2927" s="88"/>
      <c r="J2927" s="13" t="n">
        <v>40</v>
      </c>
      <c r="K2927" s="13" t="s">
        <v>197</v>
      </c>
    </row>
    <row r="2928" customFormat="false" ht="13.5" hidden="false" customHeight="false" outlineLevel="0" collapsed="false">
      <c r="A2928" s="89"/>
      <c r="B2928" s="13" t="s">
        <v>6042</v>
      </c>
      <c r="C2928" s="89"/>
      <c r="D2928" s="89"/>
      <c r="F2928" s="88"/>
      <c r="G2928" s="13" t="s">
        <v>3129</v>
      </c>
      <c r="H2928" s="88"/>
      <c r="J2928" s="13" t="n">
        <v>20</v>
      </c>
      <c r="K2928" s="13" t="s">
        <v>195</v>
      </c>
    </row>
    <row r="2929" customFormat="false" ht="13.5" hidden="false" customHeight="false" outlineLevel="0" collapsed="false">
      <c r="A2929" s="89"/>
      <c r="B2929" s="13" t="s">
        <v>6043</v>
      </c>
      <c r="C2929" s="89"/>
      <c r="D2929" s="89"/>
      <c r="F2929" s="88"/>
      <c r="G2929" s="13" t="s">
        <v>3129</v>
      </c>
      <c r="H2929" s="88"/>
      <c r="J2929" s="13" t="n">
        <v>40</v>
      </c>
      <c r="K2929" s="13" t="s">
        <v>197</v>
      </c>
    </row>
    <row r="2930" customFormat="false" ht="13.5" hidden="false" customHeight="false" outlineLevel="0" collapsed="false">
      <c r="A2930" s="89"/>
      <c r="B2930" s="13" t="s">
        <v>6044</v>
      </c>
      <c r="C2930" s="89"/>
      <c r="D2930" s="89"/>
      <c r="F2930" s="88"/>
      <c r="G2930" s="13" t="s">
        <v>3129</v>
      </c>
      <c r="H2930" s="88"/>
      <c r="J2930" s="13" t="n">
        <v>40</v>
      </c>
      <c r="K2930" s="13" t="s">
        <v>197</v>
      </c>
    </row>
    <row r="2931" customFormat="false" ht="13.5" hidden="false" customHeight="false" outlineLevel="0" collapsed="false">
      <c r="A2931" s="89"/>
      <c r="B2931" s="13" t="s">
        <v>6045</v>
      </c>
      <c r="C2931" s="89"/>
      <c r="D2931" s="89"/>
      <c r="F2931" s="88"/>
      <c r="G2931" s="13" t="s">
        <v>3129</v>
      </c>
      <c r="H2931" s="88"/>
      <c r="J2931" s="13" t="n">
        <v>40</v>
      </c>
      <c r="K2931" s="13" t="s">
        <v>3133</v>
      </c>
    </row>
    <row r="2932" customFormat="false" ht="13.5" hidden="false" customHeight="false" outlineLevel="0" collapsed="false">
      <c r="A2932" s="89"/>
      <c r="B2932" s="13" t="s">
        <v>6046</v>
      </c>
      <c r="C2932" s="89"/>
      <c r="D2932" s="89"/>
      <c r="F2932" s="88"/>
      <c r="G2932" s="13" t="s">
        <v>3129</v>
      </c>
      <c r="H2932" s="88"/>
      <c r="J2932" s="13" t="n">
        <v>40</v>
      </c>
      <c r="K2932" s="13" t="s">
        <v>3133</v>
      </c>
    </row>
    <row r="2933" customFormat="false" ht="13.5" hidden="false" customHeight="false" outlineLevel="0" collapsed="false">
      <c r="A2933" s="89"/>
      <c r="B2933" s="13" t="s">
        <v>6047</v>
      </c>
      <c r="C2933" s="89"/>
      <c r="D2933" s="89"/>
      <c r="F2933" s="88"/>
      <c r="G2933" s="13" t="s">
        <v>3280</v>
      </c>
      <c r="H2933" s="88"/>
      <c r="J2933" s="13" t="n">
        <v>40</v>
      </c>
      <c r="K2933" s="13" t="s">
        <v>332</v>
      </c>
    </row>
    <row r="2934" customFormat="false" ht="13.5" hidden="false" customHeight="false" outlineLevel="0" collapsed="false">
      <c r="A2934" s="89"/>
      <c r="B2934" s="13" t="s">
        <v>6048</v>
      </c>
      <c r="C2934" s="89"/>
      <c r="D2934" s="89"/>
      <c r="F2934" s="88"/>
      <c r="G2934" s="13" t="s">
        <v>3129</v>
      </c>
      <c r="H2934" s="88"/>
      <c r="J2934" s="13" t="n">
        <v>40</v>
      </c>
      <c r="K2934" s="13" t="s">
        <v>197</v>
      </c>
    </row>
    <row r="2935" customFormat="false" ht="13.5" hidden="false" customHeight="false" outlineLevel="0" collapsed="false">
      <c r="A2935" s="89"/>
      <c r="B2935" s="13" t="s">
        <v>6049</v>
      </c>
      <c r="C2935" s="89"/>
      <c r="D2935" s="89"/>
      <c r="F2935" s="88"/>
      <c r="G2935" s="13" t="s">
        <v>3129</v>
      </c>
      <c r="H2935" s="88"/>
      <c r="J2935" s="13" t="n">
        <v>40</v>
      </c>
      <c r="K2935" s="13" t="s">
        <v>3133</v>
      </c>
    </row>
    <row r="2936" customFormat="false" ht="13.5" hidden="false" customHeight="false" outlineLevel="0" collapsed="false">
      <c r="A2936" s="89"/>
      <c r="B2936" s="13" t="s">
        <v>6050</v>
      </c>
      <c r="C2936" s="89"/>
      <c r="D2936" s="89"/>
      <c r="F2936" s="88"/>
      <c r="G2936" s="13" t="s">
        <v>3129</v>
      </c>
      <c r="H2936" s="88"/>
      <c r="J2936" s="13" t="n">
        <v>40</v>
      </c>
      <c r="K2936" s="13" t="s">
        <v>197</v>
      </c>
    </row>
    <row r="2937" customFormat="false" ht="13.5" hidden="false" customHeight="false" outlineLevel="0" collapsed="false">
      <c r="A2937" s="89"/>
      <c r="B2937" s="13" t="s">
        <v>6051</v>
      </c>
      <c r="C2937" s="89"/>
      <c r="D2937" s="89"/>
      <c r="F2937" s="88"/>
      <c r="G2937" s="13" t="s">
        <v>3129</v>
      </c>
      <c r="H2937" s="88"/>
      <c r="J2937" s="13" t="n">
        <v>40</v>
      </c>
      <c r="K2937" s="13" t="s">
        <v>332</v>
      </c>
    </row>
    <row r="2938" customFormat="false" ht="13.5" hidden="false" customHeight="false" outlineLevel="0" collapsed="false">
      <c r="A2938" s="89"/>
      <c r="B2938" s="13" t="s">
        <v>6052</v>
      </c>
      <c r="C2938" s="89"/>
      <c r="D2938" s="89"/>
      <c r="F2938" s="88"/>
      <c r="G2938" s="13" t="s">
        <v>3129</v>
      </c>
      <c r="H2938" s="88"/>
      <c r="J2938" s="13" t="n">
        <v>40</v>
      </c>
      <c r="K2938" s="13" t="s">
        <v>3133</v>
      </c>
    </row>
    <row r="2939" customFormat="false" ht="13.5" hidden="false" customHeight="false" outlineLevel="0" collapsed="false">
      <c r="A2939" s="89"/>
      <c r="B2939" s="13" t="s">
        <v>6053</v>
      </c>
      <c r="C2939" s="89"/>
      <c r="D2939" s="89"/>
      <c r="F2939" s="88"/>
      <c r="G2939" s="13" t="s">
        <v>3129</v>
      </c>
      <c r="H2939" s="88"/>
      <c r="J2939" s="13" t="n">
        <v>40</v>
      </c>
      <c r="K2939" s="13" t="s">
        <v>197</v>
      </c>
    </row>
    <row r="2940" customFormat="false" ht="13.5" hidden="false" customHeight="false" outlineLevel="0" collapsed="false">
      <c r="A2940" s="89"/>
      <c r="B2940" s="13" t="s">
        <v>6054</v>
      </c>
      <c r="C2940" s="89"/>
      <c r="D2940" s="89"/>
      <c r="F2940" s="88"/>
      <c r="G2940" s="13" t="s">
        <v>3129</v>
      </c>
      <c r="H2940" s="88"/>
      <c r="J2940" s="13" t="n">
        <v>40</v>
      </c>
      <c r="K2940" s="13" t="s">
        <v>3133</v>
      </c>
    </row>
    <row r="2941" customFormat="false" ht="13.5" hidden="false" customHeight="false" outlineLevel="0" collapsed="false">
      <c r="A2941" s="89"/>
      <c r="B2941" s="13" t="s">
        <v>6055</v>
      </c>
      <c r="C2941" s="89"/>
      <c r="D2941" s="89"/>
      <c r="F2941" s="88"/>
      <c r="G2941" s="13" t="s">
        <v>3129</v>
      </c>
      <c r="H2941" s="88"/>
      <c r="J2941" s="13" t="n">
        <v>40</v>
      </c>
      <c r="K2941" s="13" t="s">
        <v>332</v>
      </c>
    </row>
    <row r="2942" customFormat="false" ht="13.5" hidden="false" customHeight="false" outlineLevel="0" collapsed="false">
      <c r="A2942" s="89"/>
      <c r="B2942" s="13" t="s">
        <v>6056</v>
      </c>
      <c r="C2942" s="89"/>
      <c r="D2942" s="89"/>
      <c r="F2942" s="88"/>
      <c r="G2942" s="13" t="s">
        <v>3129</v>
      </c>
      <c r="H2942" s="88"/>
      <c r="J2942" s="13" t="n">
        <v>40</v>
      </c>
      <c r="K2942" s="13" t="s">
        <v>332</v>
      </c>
    </row>
    <row r="2943" customFormat="false" ht="13.5" hidden="false" customHeight="false" outlineLevel="0" collapsed="false">
      <c r="A2943" s="89"/>
      <c r="B2943" s="13" t="s">
        <v>6057</v>
      </c>
      <c r="C2943" s="89"/>
      <c r="D2943" s="89"/>
      <c r="F2943" s="88"/>
      <c r="G2943" s="13" t="s">
        <v>3129</v>
      </c>
      <c r="H2943" s="88"/>
      <c r="J2943" s="13" t="n">
        <v>40</v>
      </c>
      <c r="K2943" s="13" t="s">
        <v>197</v>
      </c>
    </row>
    <row r="2944" customFormat="false" ht="13.5" hidden="false" customHeight="false" outlineLevel="0" collapsed="false">
      <c r="A2944" s="89"/>
      <c r="B2944" s="13" t="s">
        <v>6058</v>
      </c>
      <c r="C2944" s="89"/>
      <c r="D2944" s="89"/>
      <c r="F2944" s="88"/>
      <c r="G2944" s="13" t="s">
        <v>3129</v>
      </c>
      <c r="H2944" s="88"/>
      <c r="J2944" s="13" t="n">
        <v>40</v>
      </c>
      <c r="K2944" s="13" t="s">
        <v>195</v>
      </c>
    </row>
    <row r="2945" customFormat="false" ht="13.5" hidden="false" customHeight="false" outlineLevel="0" collapsed="false">
      <c r="A2945" s="89"/>
      <c r="B2945" s="13" t="s">
        <v>6059</v>
      </c>
      <c r="C2945" s="89"/>
      <c r="D2945" s="89"/>
      <c r="F2945" s="88"/>
      <c r="G2945" s="13" t="s">
        <v>3129</v>
      </c>
      <c r="H2945" s="88"/>
      <c r="J2945" s="13" t="n">
        <v>40</v>
      </c>
      <c r="K2945" s="13" t="s">
        <v>195</v>
      </c>
    </row>
    <row r="2946" customFormat="false" ht="13.5" hidden="false" customHeight="false" outlineLevel="0" collapsed="false">
      <c r="A2946" s="89"/>
      <c r="B2946" s="13" t="s">
        <v>6060</v>
      </c>
      <c r="C2946" s="89"/>
      <c r="D2946" s="89"/>
      <c r="F2946" s="88"/>
      <c r="G2946" s="13" t="s">
        <v>3129</v>
      </c>
      <c r="H2946" s="88"/>
      <c r="J2946" s="13" t="n">
        <v>40</v>
      </c>
      <c r="K2946" s="13" t="s">
        <v>332</v>
      </c>
    </row>
    <row r="2947" customFormat="false" ht="13.5" hidden="false" customHeight="false" outlineLevel="0" collapsed="false">
      <c r="A2947" s="89"/>
      <c r="B2947" s="13" t="s">
        <v>6061</v>
      </c>
      <c r="C2947" s="89"/>
      <c r="D2947" s="89"/>
      <c r="F2947" s="88"/>
      <c r="G2947" s="13" t="s">
        <v>3129</v>
      </c>
      <c r="H2947" s="88"/>
      <c r="J2947" s="13" t="n">
        <v>40</v>
      </c>
      <c r="K2947" s="13" t="s">
        <v>195</v>
      </c>
    </row>
    <row r="2948" customFormat="false" ht="13.5" hidden="false" customHeight="false" outlineLevel="0" collapsed="false">
      <c r="A2948" s="89"/>
      <c r="B2948" s="13" t="s">
        <v>6062</v>
      </c>
      <c r="C2948" s="89"/>
      <c r="D2948" s="89"/>
      <c r="F2948" s="88"/>
      <c r="G2948" s="13" t="s">
        <v>3129</v>
      </c>
      <c r="H2948" s="88"/>
      <c r="J2948" s="13" t="n">
        <v>40</v>
      </c>
      <c r="K2948" s="13" t="s">
        <v>332</v>
      </c>
    </row>
    <row r="2949" customFormat="false" ht="13.5" hidden="false" customHeight="false" outlineLevel="0" collapsed="false">
      <c r="A2949" s="89"/>
      <c r="B2949" s="13" t="s">
        <v>6063</v>
      </c>
      <c r="C2949" s="89"/>
      <c r="D2949" s="89"/>
      <c r="F2949" s="88"/>
      <c r="G2949" s="13" t="s">
        <v>3129</v>
      </c>
      <c r="H2949" s="88"/>
      <c r="J2949" s="13" t="n">
        <v>40</v>
      </c>
      <c r="K2949" s="13" t="s">
        <v>332</v>
      </c>
    </row>
    <row r="2950" customFormat="false" ht="13.5" hidden="false" customHeight="false" outlineLevel="0" collapsed="false">
      <c r="A2950" s="89"/>
      <c r="B2950" s="13" t="s">
        <v>6064</v>
      </c>
      <c r="C2950" s="89"/>
      <c r="D2950" s="89"/>
      <c r="F2950" s="88"/>
      <c r="G2950" s="13" t="s">
        <v>3129</v>
      </c>
      <c r="H2950" s="88"/>
      <c r="J2950" s="13" t="n">
        <v>40</v>
      </c>
      <c r="K2950" s="13" t="s">
        <v>197</v>
      </c>
    </row>
    <row r="2951" customFormat="false" ht="13.5" hidden="false" customHeight="false" outlineLevel="0" collapsed="false">
      <c r="A2951" s="89"/>
      <c r="B2951" s="13" t="s">
        <v>6065</v>
      </c>
      <c r="C2951" s="89"/>
      <c r="D2951" s="89"/>
      <c r="F2951" s="88"/>
      <c r="G2951" s="13" t="s">
        <v>3129</v>
      </c>
      <c r="H2951" s="88"/>
      <c r="J2951" s="13" t="n">
        <v>40</v>
      </c>
      <c r="K2951" s="13" t="s">
        <v>197</v>
      </c>
    </row>
    <row r="2952" customFormat="false" ht="13.5" hidden="false" customHeight="false" outlineLevel="0" collapsed="false">
      <c r="A2952" s="89"/>
      <c r="B2952" s="13" t="s">
        <v>6066</v>
      </c>
      <c r="C2952" s="89"/>
      <c r="D2952" s="89"/>
      <c r="F2952" s="88"/>
      <c r="G2952" s="13" t="s">
        <v>3129</v>
      </c>
      <c r="H2952" s="88"/>
      <c r="J2952" s="13" t="n">
        <v>40</v>
      </c>
      <c r="K2952" s="13" t="s">
        <v>197</v>
      </c>
    </row>
    <row r="2953" customFormat="false" ht="13.5" hidden="false" customHeight="false" outlineLevel="0" collapsed="false">
      <c r="A2953" s="89"/>
      <c r="B2953" s="13" t="s">
        <v>6067</v>
      </c>
      <c r="C2953" s="89"/>
      <c r="D2953" s="89"/>
      <c r="F2953" s="88"/>
      <c r="G2953" s="13" t="s">
        <v>3129</v>
      </c>
      <c r="H2953" s="88"/>
      <c r="J2953" s="13" t="n">
        <v>40</v>
      </c>
      <c r="K2953" s="13" t="s">
        <v>197</v>
      </c>
    </row>
    <row r="2954" customFormat="false" ht="13.5" hidden="false" customHeight="false" outlineLevel="0" collapsed="false">
      <c r="A2954" s="89"/>
      <c r="B2954" s="13" t="s">
        <v>6068</v>
      </c>
      <c r="C2954" s="89"/>
      <c r="D2954" s="89"/>
      <c r="F2954" s="88"/>
      <c r="G2954" s="13" t="s">
        <v>3129</v>
      </c>
      <c r="H2954" s="88"/>
      <c r="J2954" s="13" t="n">
        <v>40</v>
      </c>
      <c r="K2954" s="13" t="s">
        <v>197</v>
      </c>
    </row>
    <row r="2955" customFormat="false" ht="13.5" hidden="false" customHeight="false" outlineLevel="0" collapsed="false">
      <c r="A2955" s="89"/>
      <c r="B2955" s="13" t="s">
        <v>6069</v>
      </c>
      <c r="C2955" s="89"/>
      <c r="D2955" s="89"/>
      <c r="F2955" s="88"/>
      <c r="G2955" s="13" t="s">
        <v>3129</v>
      </c>
      <c r="H2955" s="88"/>
      <c r="J2955" s="13" t="n">
        <v>40</v>
      </c>
      <c r="K2955" s="13" t="s">
        <v>195</v>
      </c>
    </row>
    <row r="2956" customFormat="false" ht="13.5" hidden="false" customHeight="false" outlineLevel="0" collapsed="false">
      <c r="A2956" s="89"/>
      <c r="B2956" s="13" t="s">
        <v>6070</v>
      </c>
      <c r="C2956" s="89"/>
      <c r="D2956" s="89"/>
      <c r="F2956" s="88"/>
      <c r="G2956" s="13" t="s">
        <v>3129</v>
      </c>
      <c r="H2956" s="88"/>
      <c r="J2956" s="13" t="n">
        <v>40</v>
      </c>
      <c r="K2956" s="13" t="s">
        <v>195</v>
      </c>
    </row>
    <row r="2957" customFormat="false" ht="13.5" hidden="false" customHeight="false" outlineLevel="0" collapsed="false">
      <c r="A2957" s="89"/>
      <c r="B2957" s="13" t="s">
        <v>6071</v>
      </c>
      <c r="C2957" s="89"/>
      <c r="D2957" s="89"/>
      <c r="F2957" s="88"/>
      <c r="G2957" s="13" t="s">
        <v>3129</v>
      </c>
      <c r="H2957" s="88"/>
      <c r="J2957" s="13" t="n">
        <v>40</v>
      </c>
      <c r="K2957" s="13" t="s">
        <v>332</v>
      </c>
    </row>
    <row r="2958" customFormat="false" ht="13.5" hidden="false" customHeight="false" outlineLevel="0" collapsed="false">
      <c r="A2958" s="89"/>
      <c r="B2958" s="13" t="s">
        <v>6072</v>
      </c>
      <c r="C2958" s="89"/>
      <c r="D2958" s="89"/>
      <c r="F2958" s="88"/>
      <c r="G2958" s="13" t="s">
        <v>3129</v>
      </c>
      <c r="H2958" s="88"/>
      <c r="J2958" s="13" t="n">
        <v>40</v>
      </c>
      <c r="K2958" s="13" t="s">
        <v>332</v>
      </c>
    </row>
    <row r="2959" customFormat="false" ht="13.5" hidden="false" customHeight="false" outlineLevel="0" collapsed="false">
      <c r="A2959" s="89"/>
      <c r="B2959" s="13" t="s">
        <v>6073</v>
      </c>
      <c r="C2959" s="89"/>
      <c r="D2959" s="89"/>
      <c r="F2959" s="88"/>
      <c r="G2959" s="13" t="s">
        <v>3129</v>
      </c>
      <c r="H2959" s="88"/>
      <c r="J2959" s="13" t="n">
        <v>40</v>
      </c>
      <c r="K2959" s="13" t="s">
        <v>195</v>
      </c>
    </row>
    <row r="2960" customFormat="false" ht="13.5" hidden="false" customHeight="false" outlineLevel="0" collapsed="false">
      <c r="A2960" s="89"/>
      <c r="B2960" s="13" t="s">
        <v>6074</v>
      </c>
      <c r="C2960" s="89"/>
      <c r="D2960" s="89"/>
      <c r="F2960" s="88"/>
      <c r="G2960" s="13" t="s">
        <v>3129</v>
      </c>
      <c r="H2960" s="88"/>
      <c r="J2960" s="13" t="n">
        <v>40</v>
      </c>
      <c r="K2960" s="13" t="s">
        <v>197</v>
      </c>
    </row>
    <row r="2961" customFormat="false" ht="13.5" hidden="false" customHeight="false" outlineLevel="0" collapsed="false">
      <c r="A2961" s="89"/>
      <c r="B2961" s="13" t="s">
        <v>6075</v>
      </c>
      <c r="C2961" s="89"/>
      <c r="D2961" s="89"/>
      <c r="F2961" s="88"/>
      <c r="G2961" s="13" t="s">
        <v>3129</v>
      </c>
      <c r="H2961" s="88"/>
      <c r="J2961" s="13" t="n">
        <v>40</v>
      </c>
      <c r="K2961" s="13" t="s">
        <v>197</v>
      </c>
    </row>
    <row r="2962" customFormat="false" ht="13.5" hidden="false" customHeight="false" outlineLevel="0" collapsed="false">
      <c r="A2962" s="89"/>
      <c r="B2962" s="13" t="s">
        <v>6076</v>
      </c>
      <c r="C2962" s="89"/>
      <c r="D2962" s="89"/>
      <c r="F2962" s="88"/>
      <c r="G2962" s="13" t="s">
        <v>3129</v>
      </c>
      <c r="H2962" s="88"/>
      <c r="J2962" s="13" t="n">
        <v>40</v>
      </c>
      <c r="K2962" s="13" t="s">
        <v>197</v>
      </c>
    </row>
    <row r="2963" customFormat="false" ht="13.5" hidden="false" customHeight="false" outlineLevel="0" collapsed="false">
      <c r="A2963" s="89"/>
      <c r="B2963" s="13" t="s">
        <v>6077</v>
      </c>
      <c r="C2963" s="89"/>
      <c r="D2963" s="89"/>
      <c r="F2963" s="88"/>
      <c r="G2963" s="13" t="s">
        <v>3129</v>
      </c>
      <c r="H2963" s="88"/>
      <c r="J2963" s="13" t="n">
        <v>40</v>
      </c>
      <c r="K2963" s="13" t="s">
        <v>195</v>
      </c>
    </row>
    <row r="2964" customFormat="false" ht="13.5" hidden="false" customHeight="false" outlineLevel="0" collapsed="false">
      <c r="A2964" s="89"/>
      <c r="B2964" s="13" t="s">
        <v>6078</v>
      </c>
      <c r="C2964" s="89"/>
      <c r="D2964" s="89"/>
      <c r="F2964" s="88"/>
      <c r="G2964" s="13" t="s">
        <v>3129</v>
      </c>
      <c r="H2964" s="88"/>
      <c r="J2964" s="13" t="n">
        <v>40</v>
      </c>
      <c r="K2964" s="13" t="s">
        <v>195</v>
      </c>
    </row>
    <row r="2965" customFormat="false" ht="13.5" hidden="false" customHeight="false" outlineLevel="0" collapsed="false">
      <c r="A2965" s="89"/>
      <c r="B2965" s="13" t="s">
        <v>6079</v>
      </c>
      <c r="C2965" s="89"/>
      <c r="D2965" s="89"/>
      <c r="F2965" s="88"/>
      <c r="G2965" s="13" t="s">
        <v>3129</v>
      </c>
      <c r="H2965" s="88"/>
      <c r="J2965" s="13" t="n">
        <v>40</v>
      </c>
      <c r="K2965" s="13" t="s">
        <v>197</v>
      </c>
    </row>
    <row r="2966" customFormat="false" ht="13.5" hidden="false" customHeight="false" outlineLevel="0" collapsed="false">
      <c r="A2966" s="89"/>
      <c r="B2966" s="13" t="s">
        <v>6080</v>
      </c>
      <c r="C2966" s="89"/>
      <c r="D2966" s="89"/>
      <c r="F2966" s="88"/>
      <c r="G2966" s="13" t="s">
        <v>3129</v>
      </c>
      <c r="H2966" s="88"/>
      <c r="J2966" s="13" t="n">
        <v>40</v>
      </c>
      <c r="K2966" s="13" t="s">
        <v>197</v>
      </c>
    </row>
    <row r="2967" customFormat="false" ht="13.5" hidden="false" customHeight="false" outlineLevel="0" collapsed="false">
      <c r="A2967" s="89"/>
      <c r="B2967" s="13" t="s">
        <v>6081</v>
      </c>
      <c r="C2967" s="89"/>
      <c r="D2967" s="89"/>
      <c r="F2967" s="88"/>
      <c r="G2967" s="13" t="s">
        <v>3129</v>
      </c>
      <c r="H2967" s="88"/>
      <c r="J2967" s="13" t="n">
        <v>40</v>
      </c>
      <c r="K2967" s="13" t="s">
        <v>197</v>
      </c>
    </row>
    <row r="2968" customFormat="false" ht="13.5" hidden="false" customHeight="false" outlineLevel="0" collapsed="false">
      <c r="A2968" s="89"/>
      <c r="B2968" s="13" t="s">
        <v>6082</v>
      </c>
      <c r="C2968" s="89"/>
      <c r="D2968" s="89"/>
      <c r="F2968" s="88"/>
      <c r="G2968" s="13" t="s">
        <v>3129</v>
      </c>
      <c r="H2968" s="88"/>
      <c r="J2968" s="13" t="n">
        <v>40</v>
      </c>
      <c r="K2968" s="13" t="s">
        <v>190</v>
      </c>
    </row>
    <row r="2969" customFormat="false" ht="13.5" hidden="false" customHeight="false" outlineLevel="0" collapsed="false">
      <c r="A2969" s="89"/>
      <c r="B2969" s="13" t="s">
        <v>6083</v>
      </c>
      <c r="C2969" s="89"/>
      <c r="D2969" s="89"/>
      <c r="F2969" s="88"/>
      <c r="G2969" s="13" t="s">
        <v>3129</v>
      </c>
      <c r="H2969" s="88"/>
      <c r="J2969" s="13" t="n">
        <v>40</v>
      </c>
      <c r="K2969" s="13" t="s">
        <v>197</v>
      </c>
    </row>
    <row r="2970" customFormat="false" ht="13.5" hidden="false" customHeight="false" outlineLevel="0" collapsed="false">
      <c r="A2970" s="89"/>
      <c r="B2970" s="13" t="s">
        <v>6084</v>
      </c>
      <c r="C2970" s="89"/>
      <c r="D2970" s="89"/>
      <c r="F2970" s="88"/>
      <c r="G2970" s="13" t="s">
        <v>3129</v>
      </c>
      <c r="H2970" s="88"/>
      <c r="J2970" s="13" t="n">
        <v>40</v>
      </c>
      <c r="K2970" s="13" t="s">
        <v>197</v>
      </c>
    </row>
    <row r="2971" customFormat="false" ht="13.5" hidden="false" customHeight="false" outlineLevel="0" collapsed="false">
      <c r="A2971" s="89"/>
      <c r="B2971" s="13" t="s">
        <v>6085</v>
      </c>
      <c r="C2971" s="89"/>
      <c r="D2971" s="89"/>
      <c r="F2971" s="88"/>
      <c r="G2971" s="13" t="s">
        <v>3129</v>
      </c>
      <c r="H2971" s="88"/>
      <c r="J2971" s="13" t="n">
        <v>40</v>
      </c>
      <c r="K2971" s="13" t="s">
        <v>197</v>
      </c>
    </row>
    <row r="2972" customFormat="false" ht="13.5" hidden="false" customHeight="false" outlineLevel="0" collapsed="false">
      <c r="A2972" s="89"/>
      <c r="B2972" s="13" t="s">
        <v>6086</v>
      </c>
      <c r="C2972" s="89"/>
      <c r="D2972" s="89"/>
      <c r="F2972" s="88"/>
      <c r="G2972" s="13" t="s">
        <v>3129</v>
      </c>
      <c r="H2972" s="88"/>
      <c r="J2972" s="13" t="n">
        <v>40</v>
      </c>
      <c r="K2972" s="13" t="s">
        <v>195</v>
      </c>
    </row>
    <row r="2973" customFormat="false" ht="13.5" hidden="false" customHeight="false" outlineLevel="0" collapsed="false">
      <c r="A2973" s="89"/>
      <c r="B2973" s="13" t="s">
        <v>6087</v>
      </c>
      <c r="C2973" s="89"/>
      <c r="D2973" s="89"/>
      <c r="F2973" s="88"/>
      <c r="G2973" s="13" t="s">
        <v>3129</v>
      </c>
      <c r="H2973" s="88"/>
      <c r="J2973" s="13" t="n">
        <v>40</v>
      </c>
      <c r="K2973" s="13" t="s">
        <v>197</v>
      </c>
    </row>
    <row r="2974" customFormat="false" ht="13.5" hidden="false" customHeight="false" outlineLevel="0" collapsed="false">
      <c r="A2974" s="89"/>
      <c r="B2974" s="13" t="s">
        <v>6088</v>
      </c>
      <c r="C2974" s="89"/>
      <c r="D2974" s="89"/>
      <c r="F2974" s="88"/>
      <c r="G2974" s="13" t="s">
        <v>3129</v>
      </c>
      <c r="H2974" s="88"/>
      <c r="J2974" s="13" t="n">
        <v>40</v>
      </c>
      <c r="K2974" s="13" t="s">
        <v>197</v>
      </c>
    </row>
    <row r="2975" customFormat="false" ht="13.5" hidden="false" customHeight="false" outlineLevel="0" collapsed="false">
      <c r="A2975" s="89"/>
      <c r="B2975" s="13" t="s">
        <v>6089</v>
      </c>
      <c r="C2975" s="89"/>
      <c r="D2975" s="89"/>
      <c r="F2975" s="88"/>
      <c r="G2975" s="13" t="s">
        <v>3129</v>
      </c>
      <c r="H2975" s="88"/>
      <c r="J2975" s="13" t="n">
        <v>40</v>
      </c>
      <c r="K2975" s="13" t="s">
        <v>197</v>
      </c>
    </row>
    <row r="2976" customFormat="false" ht="13.5" hidden="false" customHeight="false" outlineLevel="0" collapsed="false">
      <c r="A2976" s="89"/>
      <c r="B2976" s="13" t="s">
        <v>6090</v>
      </c>
      <c r="C2976" s="89"/>
      <c r="D2976" s="89"/>
      <c r="F2976" s="88"/>
      <c r="G2976" s="13" t="s">
        <v>3129</v>
      </c>
      <c r="H2976" s="88"/>
      <c r="J2976" s="13" t="n">
        <v>40</v>
      </c>
      <c r="K2976" s="13" t="s">
        <v>3133</v>
      </c>
    </row>
    <row r="2977" customFormat="false" ht="13.5" hidden="false" customHeight="false" outlineLevel="0" collapsed="false">
      <c r="A2977" s="89"/>
      <c r="B2977" s="13" t="s">
        <v>6091</v>
      </c>
      <c r="C2977" s="89"/>
      <c r="D2977" s="89"/>
      <c r="F2977" s="88"/>
      <c r="G2977" s="13" t="s">
        <v>3129</v>
      </c>
      <c r="H2977" s="88"/>
      <c r="J2977" s="13" t="n">
        <v>40</v>
      </c>
      <c r="K2977" s="13" t="s">
        <v>195</v>
      </c>
    </row>
    <row r="2978" customFormat="false" ht="13.5" hidden="false" customHeight="false" outlineLevel="0" collapsed="false">
      <c r="A2978" s="89"/>
      <c r="B2978" s="13" t="s">
        <v>6092</v>
      </c>
      <c r="C2978" s="89"/>
      <c r="D2978" s="89"/>
      <c r="F2978" s="88"/>
      <c r="G2978" s="13" t="s">
        <v>3129</v>
      </c>
      <c r="H2978" s="88"/>
      <c r="J2978" s="13" t="n">
        <v>40</v>
      </c>
      <c r="K2978" s="13" t="s">
        <v>197</v>
      </c>
    </row>
    <row r="2979" customFormat="false" ht="13.5" hidden="false" customHeight="false" outlineLevel="0" collapsed="false">
      <c r="A2979" s="89"/>
      <c r="B2979" s="13" t="s">
        <v>2448</v>
      </c>
      <c r="C2979" s="89"/>
      <c r="D2979" s="89"/>
      <c r="F2979" s="88"/>
      <c r="G2979" s="13" t="s">
        <v>3129</v>
      </c>
      <c r="H2979" s="88"/>
      <c r="J2979" s="13" t="n">
        <v>30</v>
      </c>
      <c r="K2979" s="13" t="s">
        <v>195</v>
      </c>
    </row>
    <row r="2980" customFormat="false" ht="13.5" hidden="false" customHeight="false" outlineLevel="0" collapsed="false">
      <c r="A2980" s="89"/>
      <c r="B2980" s="13" t="s">
        <v>6093</v>
      </c>
      <c r="C2980" s="89"/>
      <c r="D2980" s="89"/>
      <c r="F2980" s="88"/>
      <c r="G2980" s="13" t="s">
        <v>3129</v>
      </c>
      <c r="H2980" s="88"/>
      <c r="J2980" s="13" t="n">
        <v>40</v>
      </c>
      <c r="K2980" s="13" t="s">
        <v>197</v>
      </c>
    </row>
    <row r="2981" customFormat="false" ht="13.5" hidden="false" customHeight="false" outlineLevel="0" collapsed="false">
      <c r="A2981" s="89"/>
      <c r="B2981" s="13" t="s">
        <v>6094</v>
      </c>
      <c r="C2981" s="89"/>
      <c r="D2981" s="89"/>
      <c r="F2981" s="88"/>
      <c r="G2981" s="13" t="s">
        <v>3129</v>
      </c>
      <c r="H2981" s="88"/>
      <c r="J2981" s="13" t="n">
        <v>40</v>
      </c>
      <c r="K2981" s="13" t="s">
        <v>197</v>
      </c>
    </row>
    <row r="2982" customFormat="false" ht="13.5" hidden="false" customHeight="false" outlineLevel="0" collapsed="false">
      <c r="A2982" s="89"/>
      <c r="B2982" s="13" t="s">
        <v>6095</v>
      </c>
      <c r="C2982" s="89"/>
      <c r="D2982" s="89"/>
      <c r="F2982" s="88"/>
      <c r="G2982" s="13" t="s">
        <v>3129</v>
      </c>
      <c r="H2982" s="88"/>
      <c r="J2982" s="13" t="n">
        <v>40</v>
      </c>
      <c r="K2982" s="13" t="s">
        <v>197</v>
      </c>
    </row>
    <row r="2983" customFormat="false" ht="13.5" hidden="false" customHeight="false" outlineLevel="0" collapsed="false">
      <c r="A2983" s="89"/>
      <c r="B2983" s="13" t="s">
        <v>6096</v>
      </c>
      <c r="C2983" s="89"/>
      <c r="D2983" s="89"/>
      <c r="F2983" s="88"/>
      <c r="G2983" s="13" t="s">
        <v>3129</v>
      </c>
      <c r="H2983" s="88"/>
      <c r="J2983" s="13" t="n">
        <v>40</v>
      </c>
      <c r="K2983" s="13" t="s">
        <v>332</v>
      </c>
    </row>
    <row r="2984" customFormat="false" ht="13.5" hidden="false" customHeight="false" outlineLevel="0" collapsed="false">
      <c r="A2984" s="89"/>
      <c r="B2984" s="13" t="s">
        <v>6097</v>
      </c>
      <c r="C2984" s="89"/>
      <c r="D2984" s="89"/>
      <c r="F2984" s="88"/>
      <c r="G2984" s="13" t="s">
        <v>3129</v>
      </c>
      <c r="H2984" s="88"/>
      <c r="J2984" s="13" t="n">
        <v>40</v>
      </c>
      <c r="K2984" s="13" t="s">
        <v>3133</v>
      </c>
    </row>
    <row r="2985" customFormat="false" ht="13.5" hidden="false" customHeight="false" outlineLevel="0" collapsed="false">
      <c r="A2985" s="89"/>
      <c r="B2985" s="13" t="s">
        <v>6098</v>
      </c>
      <c r="C2985" s="89"/>
      <c r="D2985" s="89"/>
      <c r="F2985" s="88"/>
      <c r="G2985" s="13" t="s">
        <v>3129</v>
      </c>
      <c r="H2985" s="88"/>
      <c r="J2985" s="13" t="n">
        <v>40</v>
      </c>
      <c r="K2985" s="13" t="s">
        <v>195</v>
      </c>
    </row>
    <row r="2986" customFormat="false" ht="13.5" hidden="false" customHeight="false" outlineLevel="0" collapsed="false">
      <c r="A2986" s="89"/>
      <c r="B2986" s="13" t="s">
        <v>6099</v>
      </c>
      <c r="C2986" s="89"/>
      <c r="D2986" s="89"/>
      <c r="F2986" s="88"/>
      <c r="G2986" s="13" t="s">
        <v>3129</v>
      </c>
      <c r="H2986" s="88"/>
      <c r="J2986" s="13" t="n">
        <v>40</v>
      </c>
      <c r="K2986" s="13" t="s">
        <v>197</v>
      </c>
    </row>
    <row r="2987" customFormat="false" ht="13.5" hidden="false" customHeight="false" outlineLevel="0" collapsed="false">
      <c r="A2987" s="89"/>
      <c r="B2987" s="13" t="s">
        <v>6100</v>
      </c>
      <c r="C2987" s="89"/>
      <c r="D2987" s="89"/>
      <c r="F2987" s="88"/>
      <c r="G2987" s="13" t="s">
        <v>3129</v>
      </c>
      <c r="H2987" s="88"/>
      <c r="J2987" s="13" t="n">
        <v>40</v>
      </c>
      <c r="K2987" s="13" t="s">
        <v>190</v>
      </c>
    </row>
    <row r="2988" customFormat="false" ht="13.5" hidden="false" customHeight="false" outlineLevel="0" collapsed="false">
      <c r="A2988" s="89"/>
      <c r="B2988" s="13" t="s">
        <v>6101</v>
      </c>
      <c r="C2988" s="89"/>
      <c r="D2988" s="89"/>
      <c r="F2988" s="88"/>
      <c r="G2988" s="13" t="s">
        <v>3129</v>
      </c>
      <c r="H2988" s="88"/>
      <c r="J2988" s="13" t="n">
        <v>40</v>
      </c>
      <c r="K2988" s="13" t="s">
        <v>197</v>
      </c>
    </row>
    <row r="2989" customFormat="false" ht="13.5" hidden="false" customHeight="false" outlineLevel="0" collapsed="false">
      <c r="A2989" s="89"/>
      <c r="B2989" s="13" t="s">
        <v>6102</v>
      </c>
      <c r="C2989" s="89"/>
      <c r="D2989" s="89"/>
      <c r="F2989" s="88"/>
      <c r="G2989" s="13" t="s">
        <v>3129</v>
      </c>
      <c r="H2989" s="88"/>
      <c r="J2989" s="13" t="n">
        <v>40</v>
      </c>
      <c r="K2989" s="13" t="s">
        <v>197</v>
      </c>
    </row>
    <row r="2990" customFormat="false" ht="13.5" hidden="false" customHeight="false" outlineLevel="0" collapsed="false">
      <c r="A2990" s="89"/>
      <c r="B2990" s="13" t="s">
        <v>6103</v>
      </c>
      <c r="C2990" s="89"/>
      <c r="D2990" s="89"/>
      <c r="F2990" s="88"/>
      <c r="G2990" s="13" t="s">
        <v>3129</v>
      </c>
      <c r="H2990" s="88"/>
      <c r="J2990" s="13" t="n">
        <v>40</v>
      </c>
      <c r="K2990" s="13" t="s">
        <v>197</v>
      </c>
    </row>
    <row r="2991" customFormat="false" ht="13.5" hidden="false" customHeight="false" outlineLevel="0" collapsed="false">
      <c r="A2991" s="89"/>
      <c r="B2991" s="13" t="s">
        <v>6104</v>
      </c>
      <c r="C2991" s="89"/>
      <c r="D2991" s="89"/>
      <c r="F2991" s="88"/>
      <c r="G2991" s="13" t="s">
        <v>3129</v>
      </c>
      <c r="H2991" s="88"/>
      <c r="J2991" s="13" t="n">
        <v>40</v>
      </c>
      <c r="K2991" s="13" t="s">
        <v>332</v>
      </c>
    </row>
    <row r="2992" customFormat="false" ht="13.5" hidden="false" customHeight="false" outlineLevel="0" collapsed="false">
      <c r="A2992" s="89"/>
      <c r="B2992" s="13" t="s">
        <v>6105</v>
      </c>
      <c r="C2992" s="89"/>
      <c r="D2992" s="89"/>
      <c r="F2992" s="88"/>
      <c r="G2992" s="13" t="s">
        <v>3129</v>
      </c>
      <c r="H2992" s="88"/>
      <c r="J2992" s="13" t="n">
        <v>40</v>
      </c>
      <c r="K2992" s="13" t="s">
        <v>332</v>
      </c>
    </row>
    <row r="2993" customFormat="false" ht="13.5" hidden="false" customHeight="false" outlineLevel="0" collapsed="false">
      <c r="A2993" s="89"/>
      <c r="B2993" s="13" t="s">
        <v>6106</v>
      </c>
      <c r="C2993" s="89"/>
      <c r="D2993" s="89"/>
      <c r="F2993" s="88"/>
      <c r="G2993" s="13" t="s">
        <v>3129</v>
      </c>
      <c r="H2993" s="88"/>
      <c r="J2993" s="13" t="n">
        <v>40</v>
      </c>
      <c r="K2993" s="13" t="s">
        <v>3133</v>
      </c>
    </row>
    <row r="2994" customFormat="false" ht="13.5" hidden="false" customHeight="false" outlineLevel="0" collapsed="false">
      <c r="A2994" s="89"/>
      <c r="B2994" s="13" t="s">
        <v>6107</v>
      </c>
      <c r="C2994" s="89"/>
      <c r="D2994" s="89"/>
      <c r="F2994" s="88"/>
      <c r="G2994" s="13" t="s">
        <v>3129</v>
      </c>
      <c r="H2994" s="88"/>
      <c r="J2994" s="13" t="n">
        <v>40</v>
      </c>
      <c r="K2994" s="13" t="s">
        <v>3133</v>
      </c>
    </row>
    <row r="2995" customFormat="false" ht="13.5" hidden="false" customHeight="false" outlineLevel="0" collapsed="false">
      <c r="A2995" s="89"/>
      <c r="B2995" s="13" t="s">
        <v>6108</v>
      </c>
      <c r="C2995" s="89"/>
      <c r="D2995" s="89"/>
      <c r="F2995" s="88"/>
      <c r="G2995" s="13" t="s">
        <v>3129</v>
      </c>
      <c r="H2995" s="88"/>
      <c r="J2995" s="13" t="n">
        <v>40</v>
      </c>
      <c r="K2995" s="13" t="s">
        <v>332</v>
      </c>
    </row>
    <row r="2996" customFormat="false" ht="13.5" hidden="false" customHeight="false" outlineLevel="0" collapsed="false">
      <c r="A2996" s="89"/>
      <c r="B2996" s="13" t="s">
        <v>6109</v>
      </c>
      <c r="C2996" s="89"/>
      <c r="D2996" s="89"/>
      <c r="F2996" s="88"/>
      <c r="G2996" s="13" t="s">
        <v>3129</v>
      </c>
      <c r="H2996" s="88"/>
      <c r="J2996" s="13" t="n">
        <v>40</v>
      </c>
      <c r="K2996" s="13" t="s">
        <v>197</v>
      </c>
    </row>
    <row r="2997" customFormat="false" ht="13.5" hidden="false" customHeight="false" outlineLevel="0" collapsed="false">
      <c r="A2997" s="89"/>
      <c r="B2997" s="13" t="s">
        <v>6110</v>
      </c>
      <c r="C2997" s="89"/>
      <c r="D2997" s="89"/>
      <c r="F2997" s="88"/>
      <c r="G2997" s="13" t="s">
        <v>3129</v>
      </c>
      <c r="H2997" s="88"/>
      <c r="J2997" s="13" t="n">
        <v>40</v>
      </c>
      <c r="K2997" s="13" t="s">
        <v>3133</v>
      </c>
    </row>
    <row r="2998" customFormat="false" ht="13.5" hidden="false" customHeight="false" outlineLevel="0" collapsed="false">
      <c r="A2998" s="89"/>
      <c r="B2998" s="13" t="s">
        <v>6111</v>
      </c>
      <c r="C2998" s="89"/>
      <c r="D2998" s="89"/>
      <c r="F2998" s="88"/>
      <c r="G2998" s="13" t="s">
        <v>3129</v>
      </c>
      <c r="H2998" s="88"/>
      <c r="J2998" s="13" t="n">
        <v>40</v>
      </c>
      <c r="K2998" s="13" t="s">
        <v>197</v>
      </c>
    </row>
    <row r="2999" customFormat="false" ht="13.5" hidden="false" customHeight="false" outlineLevel="0" collapsed="false">
      <c r="A2999" s="89"/>
      <c r="B2999" s="13" t="s">
        <v>6112</v>
      </c>
      <c r="C2999" s="89"/>
      <c r="D2999" s="89"/>
      <c r="F2999" s="88"/>
      <c r="G2999" s="13" t="s">
        <v>3129</v>
      </c>
      <c r="H2999" s="88"/>
      <c r="J2999" s="13" t="n">
        <v>40</v>
      </c>
      <c r="K2999" s="13" t="s">
        <v>332</v>
      </c>
    </row>
    <row r="3000" customFormat="false" ht="13.5" hidden="false" customHeight="false" outlineLevel="0" collapsed="false">
      <c r="A3000" s="89"/>
      <c r="B3000" s="13" t="s">
        <v>6113</v>
      </c>
      <c r="C3000" s="89"/>
      <c r="D3000" s="89"/>
      <c r="F3000" s="88"/>
      <c r="G3000" s="13" t="s">
        <v>3129</v>
      </c>
      <c r="H3000" s="88"/>
      <c r="J3000" s="13" t="n">
        <v>40</v>
      </c>
      <c r="K3000" s="13" t="s">
        <v>197</v>
      </c>
    </row>
    <row r="3001" customFormat="false" ht="13.5" hidden="false" customHeight="false" outlineLevel="0" collapsed="false">
      <c r="A3001" s="89"/>
      <c r="B3001" s="13" t="s">
        <v>6114</v>
      </c>
      <c r="C3001" s="89"/>
      <c r="D3001" s="89"/>
      <c r="F3001" s="88"/>
      <c r="G3001" s="13" t="s">
        <v>3280</v>
      </c>
      <c r="H3001" s="88"/>
      <c r="J3001" s="13" t="n">
        <v>40</v>
      </c>
      <c r="K3001" s="13" t="s">
        <v>3133</v>
      </c>
    </row>
    <row r="3002" customFormat="false" ht="13.5" hidden="false" customHeight="false" outlineLevel="0" collapsed="false">
      <c r="A3002" s="89"/>
      <c r="B3002" s="13" t="s">
        <v>6115</v>
      </c>
      <c r="C3002" s="89"/>
      <c r="D3002" s="89"/>
      <c r="F3002" s="88"/>
      <c r="G3002" s="13" t="s">
        <v>3129</v>
      </c>
      <c r="H3002" s="88"/>
      <c r="J3002" s="13" t="n">
        <v>40</v>
      </c>
      <c r="K3002" s="13" t="s">
        <v>195</v>
      </c>
    </row>
    <row r="3003" customFormat="false" ht="13.5" hidden="false" customHeight="false" outlineLevel="0" collapsed="false">
      <c r="A3003" s="89"/>
      <c r="B3003" s="13" t="s">
        <v>6116</v>
      </c>
      <c r="C3003" s="89"/>
      <c r="D3003" s="89"/>
      <c r="F3003" s="88"/>
      <c r="G3003" s="13" t="s">
        <v>3129</v>
      </c>
      <c r="H3003" s="88"/>
      <c r="J3003" s="13" t="n">
        <v>40</v>
      </c>
      <c r="K3003" s="13" t="s">
        <v>3133</v>
      </c>
    </row>
    <row r="3004" customFormat="false" ht="13.5" hidden="false" customHeight="false" outlineLevel="0" collapsed="false">
      <c r="A3004" s="89"/>
      <c r="B3004" s="13" t="s">
        <v>6117</v>
      </c>
      <c r="C3004" s="89"/>
      <c r="D3004" s="89"/>
      <c r="F3004" s="88"/>
      <c r="G3004" s="13" t="s">
        <v>3129</v>
      </c>
      <c r="H3004" s="88"/>
      <c r="J3004" s="13" t="n">
        <v>40</v>
      </c>
      <c r="K3004" s="13" t="s">
        <v>332</v>
      </c>
    </row>
    <row r="3005" customFormat="false" ht="13.5" hidden="false" customHeight="false" outlineLevel="0" collapsed="false">
      <c r="A3005" s="89"/>
      <c r="B3005" s="13" t="s">
        <v>6118</v>
      </c>
      <c r="C3005" s="89"/>
      <c r="D3005" s="89"/>
      <c r="F3005" s="88"/>
      <c r="G3005" s="13" t="s">
        <v>3129</v>
      </c>
      <c r="H3005" s="88"/>
      <c r="J3005" s="13" t="n">
        <v>40</v>
      </c>
      <c r="K3005" s="13" t="s">
        <v>3133</v>
      </c>
    </row>
    <row r="3006" customFormat="false" ht="13.5" hidden="false" customHeight="false" outlineLevel="0" collapsed="false">
      <c r="A3006" s="89"/>
      <c r="B3006" s="13" t="s">
        <v>6119</v>
      </c>
      <c r="C3006" s="89"/>
      <c r="D3006" s="89"/>
      <c r="F3006" s="88"/>
      <c r="G3006" s="13" t="s">
        <v>3129</v>
      </c>
      <c r="H3006" s="88"/>
      <c r="J3006" s="13" t="n">
        <v>40</v>
      </c>
      <c r="K3006" s="13" t="s">
        <v>332</v>
      </c>
    </row>
    <row r="3007" customFormat="false" ht="13.5" hidden="false" customHeight="false" outlineLevel="0" collapsed="false">
      <c r="A3007" s="89"/>
      <c r="B3007" s="13" t="s">
        <v>6120</v>
      </c>
      <c r="C3007" s="89"/>
      <c r="D3007" s="89"/>
      <c r="F3007" s="88"/>
      <c r="G3007" s="13" t="s">
        <v>3129</v>
      </c>
      <c r="H3007" s="88"/>
      <c r="J3007" s="13" t="n">
        <v>40</v>
      </c>
      <c r="K3007" s="13" t="s">
        <v>197</v>
      </c>
    </row>
    <row r="3008" customFormat="false" ht="13.5" hidden="false" customHeight="false" outlineLevel="0" collapsed="false">
      <c r="A3008" s="89"/>
      <c r="B3008" s="13" t="s">
        <v>6121</v>
      </c>
      <c r="C3008" s="89"/>
      <c r="D3008" s="89"/>
      <c r="F3008" s="88"/>
      <c r="G3008" s="13" t="s">
        <v>3129</v>
      </c>
      <c r="H3008" s="88"/>
      <c r="J3008" s="13" t="n">
        <v>40</v>
      </c>
      <c r="K3008" s="13" t="s">
        <v>197</v>
      </c>
    </row>
    <row r="3009" customFormat="false" ht="13.5" hidden="false" customHeight="false" outlineLevel="0" collapsed="false">
      <c r="A3009" s="89"/>
      <c r="B3009" s="13" t="s">
        <v>6122</v>
      </c>
      <c r="C3009" s="89"/>
      <c r="D3009" s="89"/>
      <c r="F3009" s="88"/>
      <c r="G3009" s="13" t="s">
        <v>3129</v>
      </c>
      <c r="H3009" s="88"/>
      <c r="J3009" s="13" t="n">
        <v>40</v>
      </c>
      <c r="K3009" s="13" t="s">
        <v>332</v>
      </c>
    </row>
    <row r="3010" customFormat="false" ht="13.5" hidden="false" customHeight="false" outlineLevel="0" collapsed="false">
      <c r="A3010" s="89"/>
      <c r="B3010" s="13" t="s">
        <v>6123</v>
      </c>
      <c r="C3010" s="89"/>
      <c r="D3010" s="89"/>
      <c r="F3010" s="88"/>
      <c r="G3010" s="13" t="s">
        <v>3129</v>
      </c>
      <c r="H3010" s="88"/>
      <c r="J3010" s="13" t="n">
        <v>40</v>
      </c>
      <c r="K3010" s="13" t="s">
        <v>197</v>
      </c>
    </row>
    <row r="3011" customFormat="false" ht="13.5" hidden="false" customHeight="false" outlineLevel="0" collapsed="false">
      <c r="A3011" s="89"/>
      <c r="B3011" s="13" t="s">
        <v>6124</v>
      </c>
      <c r="C3011" s="89"/>
      <c r="D3011" s="89"/>
      <c r="F3011" s="88"/>
      <c r="G3011" s="13" t="s">
        <v>3129</v>
      </c>
      <c r="H3011" s="88"/>
      <c r="J3011" s="13" t="n">
        <v>40</v>
      </c>
      <c r="K3011" s="13" t="s">
        <v>195</v>
      </c>
    </row>
    <row r="3012" customFormat="false" ht="13.5" hidden="false" customHeight="false" outlineLevel="0" collapsed="false">
      <c r="A3012" s="89"/>
      <c r="B3012" s="13" t="s">
        <v>6125</v>
      </c>
      <c r="C3012" s="89"/>
      <c r="D3012" s="89"/>
      <c r="F3012" s="88"/>
      <c r="G3012" s="13" t="s">
        <v>3129</v>
      </c>
      <c r="H3012" s="88"/>
      <c r="J3012" s="13" t="n">
        <v>40</v>
      </c>
      <c r="K3012" s="13" t="s">
        <v>195</v>
      </c>
    </row>
    <row r="3013" customFormat="false" ht="13.5" hidden="false" customHeight="false" outlineLevel="0" collapsed="false">
      <c r="A3013" s="89"/>
      <c r="B3013" s="13" t="s">
        <v>6126</v>
      </c>
      <c r="C3013" s="89"/>
      <c r="D3013" s="89"/>
      <c r="F3013" s="88"/>
      <c r="G3013" s="13" t="s">
        <v>3129</v>
      </c>
      <c r="H3013" s="88"/>
      <c r="J3013" s="13" t="n">
        <v>40</v>
      </c>
      <c r="K3013" s="13" t="s">
        <v>197</v>
      </c>
    </row>
    <row r="3014" customFormat="false" ht="13.5" hidden="false" customHeight="false" outlineLevel="0" collapsed="false">
      <c r="A3014" s="89"/>
      <c r="B3014" s="13" t="s">
        <v>6127</v>
      </c>
      <c r="C3014" s="89"/>
      <c r="D3014" s="89"/>
      <c r="F3014" s="88"/>
      <c r="G3014" s="13" t="s">
        <v>3129</v>
      </c>
      <c r="H3014" s="88"/>
      <c r="J3014" s="13" t="n">
        <v>40</v>
      </c>
      <c r="K3014" s="13" t="s">
        <v>195</v>
      </c>
    </row>
    <row r="3015" customFormat="false" ht="13.5" hidden="false" customHeight="false" outlineLevel="0" collapsed="false">
      <c r="A3015" s="89"/>
      <c r="B3015" s="13" t="s">
        <v>6128</v>
      </c>
      <c r="C3015" s="89"/>
      <c r="D3015" s="89"/>
      <c r="F3015" s="88"/>
      <c r="G3015" s="13" t="s">
        <v>3129</v>
      </c>
      <c r="H3015" s="88"/>
      <c r="J3015" s="13" t="n">
        <v>40</v>
      </c>
      <c r="K3015" s="13" t="s">
        <v>195</v>
      </c>
    </row>
    <row r="3016" customFormat="false" ht="13.5" hidden="false" customHeight="false" outlineLevel="0" collapsed="false">
      <c r="A3016" s="89"/>
      <c r="B3016" s="13" t="s">
        <v>6129</v>
      </c>
      <c r="C3016" s="89"/>
      <c r="D3016" s="89"/>
      <c r="F3016" s="88"/>
      <c r="G3016" s="13" t="s">
        <v>3129</v>
      </c>
      <c r="H3016" s="88"/>
      <c r="J3016" s="13" t="n">
        <v>40</v>
      </c>
      <c r="K3016" s="13" t="s">
        <v>332</v>
      </c>
    </row>
    <row r="3017" customFormat="false" ht="13.5" hidden="false" customHeight="false" outlineLevel="0" collapsed="false">
      <c r="A3017" s="89"/>
      <c r="B3017" s="13" t="s">
        <v>6130</v>
      </c>
      <c r="C3017" s="89"/>
      <c r="D3017" s="89"/>
      <c r="F3017" s="88"/>
      <c r="G3017" s="13" t="s">
        <v>3129</v>
      </c>
      <c r="H3017" s="88"/>
      <c r="J3017" s="13" t="n">
        <v>40</v>
      </c>
      <c r="K3017" s="13" t="s">
        <v>197</v>
      </c>
    </row>
    <row r="3018" customFormat="false" ht="13.5" hidden="false" customHeight="false" outlineLevel="0" collapsed="false">
      <c r="A3018" s="89"/>
      <c r="B3018" s="13" t="s">
        <v>6131</v>
      </c>
      <c r="C3018" s="89"/>
      <c r="D3018" s="89"/>
      <c r="F3018" s="88"/>
      <c r="G3018" s="13" t="s">
        <v>3129</v>
      </c>
      <c r="H3018" s="88"/>
      <c r="J3018" s="13" t="n">
        <v>40</v>
      </c>
      <c r="K3018" s="13" t="s">
        <v>332</v>
      </c>
    </row>
    <row r="3019" customFormat="false" ht="13.5" hidden="false" customHeight="false" outlineLevel="0" collapsed="false">
      <c r="A3019" s="89"/>
      <c r="B3019" s="13" t="s">
        <v>6132</v>
      </c>
      <c r="C3019" s="89"/>
      <c r="D3019" s="89"/>
      <c r="F3019" s="88"/>
      <c r="G3019" s="13" t="s">
        <v>3129</v>
      </c>
      <c r="H3019" s="88"/>
      <c r="J3019" s="13" t="n">
        <v>40</v>
      </c>
      <c r="K3019" s="13" t="s">
        <v>3145</v>
      </c>
    </row>
    <row r="3020" customFormat="false" ht="13.5" hidden="false" customHeight="false" outlineLevel="0" collapsed="false">
      <c r="A3020" s="89"/>
      <c r="B3020" s="13" t="s">
        <v>6133</v>
      </c>
      <c r="C3020" s="89"/>
      <c r="D3020" s="89"/>
      <c r="F3020" s="88"/>
      <c r="G3020" s="13" t="s">
        <v>3129</v>
      </c>
      <c r="H3020" s="88"/>
      <c r="J3020" s="13" t="n">
        <v>40</v>
      </c>
      <c r="K3020" s="13" t="s">
        <v>197</v>
      </c>
    </row>
    <row r="3021" customFormat="false" ht="13.5" hidden="false" customHeight="false" outlineLevel="0" collapsed="false">
      <c r="A3021" s="89"/>
      <c r="B3021" s="13" t="s">
        <v>6134</v>
      </c>
      <c r="C3021" s="89"/>
      <c r="D3021" s="89"/>
      <c r="F3021" s="88"/>
      <c r="G3021" s="13" t="s">
        <v>3129</v>
      </c>
      <c r="H3021" s="88"/>
      <c r="J3021" s="13" t="n">
        <v>40</v>
      </c>
      <c r="K3021" s="13" t="s">
        <v>3133</v>
      </c>
    </row>
    <row r="3022" customFormat="false" ht="13.5" hidden="false" customHeight="false" outlineLevel="0" collapsed="false">
      <c r="A3022" s="89"/>
      <c r="B3022" s="13" t="s">
        <v>6135</v>
      </c>
      <c r="C3022" s="89"/>
      <c r="D3022" s="89"/>
      <c r="F3022" s="88"/>
      <c r="G3022" s="13" t="s">
        <v>3129</v>
      </c>
      <c r="H3022" s="88"/>
      <c r="J3022" s="13" t="n">
        <v>40</v>
      </c>
      <c r="K3022" s="13" t="s">
        <v>197</v>
      </c>
    </row>
    <row r="3023" customFormat="false" ht="13.5" hidden="false" customHeight="false" outlineLevel="0" collapsed="false">
      <c r="A3023" s="89"/>
      <c r="B3023" s="13" t="s">
        <v>6136</v>
      </c>
      <c r="C3023" s="89"/>
      <c r="D3023" s="89"/>
      <c r="F3023" s="88"/>
      <c r="G3023" s="13" t="s">
        <v>3129</v>
      </c>
      <c r="H3023" s="88"/>
      <c r="J3023" s="13" t="n">
        <v>40</v>
      </c>
      <c r="K3023" s="13" t="s">
        <v>197</v>
      </c>
    </row>
    <row r="3024" customFormat="false" ht="13.5" hidden="false" customHeight="false" outlineLevel="0" collapsed="false">
      <c r="A3024" s="89"/>
      <c r="B3024" s="13" t="s">
        <v>6137</v>
      </c>
      <c r="C3024" s="89"/>
      <c r="D3024" s="89"/>
      <c r="F3024" s="88"/>
      <c r="G3024" s="13" t="s">
        <v>3129</v>
      </c>
      <c r="H3024" s="88"/>
      <c r="J3024" s="13" t="n">
        <v>40</v>
      </c>
      <c r="K3024" s="13" t="s">
        <v>332</v>
      </c>
    </row>
    <row r="3025" customFormat="false" ht="13.5" hidden="false" customHeight="false" outlineLevel="0" collapsed="false">
      <c r="A3025" s="89"/>
      <c r="B3025" s="13" t="s">
        <v>6138</v>
      </c>
      <c r="C3025" s="89"/>
      <c r="D3025" s="89"/>
      <c r="F3025" s="88"/>
      <c r="G3025" s="13" t="s">
        <v>3129</v>
      </c>
      <c r="H3025" s="88"/>
      <c r="J3025" s="13" t="n">
        <v>40</v>
      </c>
      <c r="K3025" s="13" t="s">
        <v>332</v>
      </c>
    </row>
    <row r="3026" customFormat="false" ht="13.5" hidden="false" customHeight="false" outlineLevel="0" collapsed="false">
      <c r="A3026" s="89"/>
      <c r="B3026" s="13" t="s">
        <v>6139</v>
      </c>
      <c r="C3026" s="89"/>
      <c r="D3026" s="89"/>
      <c r="F3026" s="88"/>
      <c r="G3026" s="13" t="s">
        <v>3129</v>
      </c>
      <c r="H3026" s="88"/>
      <c r="J3026" s="13" t="n">
        <v>40</v>
      </c>
      <c r="K3026" s="13" t="s">
        <v>332</v>
      </c>
    </row>
    <row r="3027" customFormat="false" ht="13.5" hidden="false" customHeight="false" outlineLevel="0" collapsed="false">
      <c r="A3027" s="89"/>
      <c r="B3027" s="13" t="s">
        <v>6140</v>
      </c>
      <c r="C3027" s="89"/>
      <c r="D3027" s="89"/>
      <c r="F3027" s="88"/>
      <c r="G3027" s="13" t="s">
        <v>3129</v>
      </c>
      <c r="H3027" s="88"/>
      <c r="J3027" s="13" t="n">
        <v>40</v>
      </c>
      <c r="K3027" s="13" t="s">
        <v>332</v>
      </c>
    </row>
    <row r="3028" customFormat="false" ht="13.5" hidden="false" customHeight="false" outlineLevel="0" collapsed="false">
      <c r="A3028" s="89"/>
      <c r="B3028" s="13" t="s">
        <v>6141</v>
      </c>
      <c r="C3028" s="89"/>
      <c r="D3028" s="89"/>
      <c r="F3028" s="88"/>
      <c r="G3028" s="13" t="s">
        <v>3129</v>
      </c>
      <c r="H3028" s="88"/>
      <c r="J3028" s="13" t="n">
        <v>40</v>
      </c>
      <c r="K3028" s="13" t="s">
        <v>332</v>
      </c>
    </row>
    <row r="3029" customFormat="false" ht="13.5" hidden="false" customHeight="false" outlineLevel="0" collapsed="false">
      <c r="A3029" s="89"/>
      <c r="B3029" s="13" t="s">
        <v>6142</v>
      </c>
      <c r="C3029" s="89"/>
      <c r="D3029" s="89"/>
      <c r="F3029" s="88"/>
      <c r="G3029" s="13" t="s">
        <v>3129</v>
      </c>
      <c r="H3029" s="88"/>
      <c r="J3029" s="13" t="n">
        <v>40</v>
      </c>
      <c r="K3029" s="13" t="s">
        <v>332</v>
      </c>
    </row>
    <row r="3030" customFormat="false" ht="13.5" hidden="false" customHeight="false" outlineLevel="0" collapsed="false">
      <c r="A3030" s="89"/>
      <c r="B3030" s="13" t="s">
        <v>6143</v>
      </c>
      <c r="C3030" s="89"/>
      <c r="D3030" s="89"/>
      <c r="F3030" s="88"/>
      <c r="G3030" s="13" t="s">
        <v>3129</v>
      </c>
      <c r="H3030" s="88"/>
      <c r="J3030" s="13" t="n">
        <v>40</v>
      </c>
      <c r="K3030" s="13" t="s">
        <v>197</v>
      </c>
    </row>
    <row r="3031" customFormat="false" ht="13.5" hidden="false" customHeight="false" outlineLevel="0" collapsed="false">
      <c r="A3031" s="89"/>
      <c r="B3031" s="13" t="s">
        <v>6144</v>
      </c>
      <c r="C3031" s="89"/>
      <c r="D3031" s="89"/>
      <c r="F3031" s="88"/>
      <c r="G3031" s="13" t="s">
        <v>3129</v>
      </c>
      <c r="H3031" s="88"/>
      <c r="J3031" s="13" t="n">
        <v>40</v>
      </c>
      <c r="K3031" s="13" t="s">
        <v>332</v>
      </c>
    </row>
    <row r="3032" customFormat="false" ht="13.5" hidden="false" customHeight="false" outlineLevel="0" collapsed="false">
      <c r="A3032" s="89"/>
      <c r="B3032" s="13" t="s">
        <v>6145</v>
      </c>
      <c r="C3032" s="89"/>
      <c r="D3032" s="89"/>
      <c r="F3032" s="88"/>
      <c r="G3032" s="13" t="s">
        <v>3129</v>
      </c>
      <c r="H3032" s="88"/>
      <c r="J3032" s="13" t="n">
        <v>40</v>
      </c>
      <c r="K3032" s="13" t="s">
        <v>3133</v>
      </c>
    </row>
    <row r="3033" customFormat="false" ht="13.5" hidden="false" customHeight="false" outlineLevel="0" collapsed="false">
      <c r="A3033" s="89"/>
      <c r="B3033" s="13" t="s">
        <v>6146</v>
      </c>
      <c r="C3033" s="89"/>
      <c r="D3033" s="89"/>
      <c r="F3033" s="88"/>
      <c r="G3033" s="13" t="s">
        <v>3129</v>
      </c>
      <c r="H3033" s="88"/>
      <c r="J3033" s="13" t="n">
        <v>40</v>
      </c>
      <c r="K3033" s="13" t="s">
        <v>197</v>
      </c>
    </row>
    <row r="3034" customFormat="false" ht="13.5" hidden="false" customHeight="false" outlineLevel="0" collapsed="false">
      <c r="A3034" s="89"/>
      <c r="B3034" s="13" t="s">
        <v>6147</v>
      </c>
      <c r="C3034" s="89"/>
      <c r="D3034" s="89"/>
      <c r="F3034" s="88"/>
      <c r="G3034" s="13" t="s">
        <v>3129</v>
      </c>
      <c r="H3034" s="88"/>
      <c r="J3034" s="13" t="n">
        <v>40</v>
      </c>
      <c r="K3034" s="13" t="s">
        <v>197</v>
      </c>
    </row>
    <row r="3035" customFormat="false" ht="13.5" hidden="false" customHeight="false" outlineLevel="0" collapsed="false">
      <c r="A3035" s="89"/>
      <c r="B3035" s="13" t="s">
        <v>6148</v>
      </c>
      <c r="C3035" s="89"/>
      <c r="D3035" s="89"/>
      <c r="F3035" s="88"/>
      <c r="G3035" s="13" t="s">
        <v>3129</v>
      </c>
      <c r="H3035" s="88"/>
      <c r="J3035" s="13" t="n">
        <v>40</v>
      </c>
      <c r="K3035" s="13" t="s">
        <v>3133</v>
      </c>
    </row>
    <row r="3036" customFormat="false" ht="13.5" hidden="false" customHeight="false" outlineLevel="0" collapsed="false">
      <c r="A3036" s="89"/>
      <c r="B3036" s="13" t="s">
        <v>6149</v>
      </c>
      <c r="C3036" s="89"/>
      <c r="D3036" s="89"/>
      <c r="F3036" s="88"/>
      <c r="G3036" s="13" t="s">
        <v>3129</v>
      </c>
      <c r="H3036" s="88"/>
      <c r="J3036" s="13" t="n">
        <v>40</v>
      </c>
      <c r="K3036" s="13" t="s">
        <v>332</v>
      </c>
    </row>
    <row r="3037" customFormat="false" ht="13.5" hidden="false" customHeight="false" outlineLevel="0" collapsed="false">
      <c r="A3037" s="89"/>
      <c r="B3037" s="13" t="s">
        <v>6150</v>
      </c>
      <c r="C3037" s="89"/>
      <c r="D3037" s="89"/>
      <c r="F3037" s="88"/>
      <c r="G3037" s="13" t="s">
        <v>3129</v>
      </c>
      <c r="H3037" s="88"/>
      <c r="J3037" s="13" t="n">
        <v>40</v>
      </c>
      <c r="K3037" s="13" t="s">
        <v>197</v>
      </c>
    </row>
    <row r="3038" customFormat="false" ht="13.5" hidden="false" customHeight="false" outlineLevel="0" collapsed="false">
      <c r="A3038" s="89"/>
      <c r="B3038" s="13" t="s">
        <v>6151</v>
      </c>
      <c r="C3038" s="89"/>
      <c r="D3038" s="89"/>
      <c r="F3038" s="88"/>
      <c r="G3038" s="13" t="s">
        <v>3129</v>
      </c>
      <c r="H3038" s="88"/>
      <c r="J3038" s="13" t="n">
        <v>40</v>
      </c>
      <c r="K3038" s="13" t="s">
        <v>197</v>
      </c>
    </row>
    <row r="3039" customFormat="false" ht="13.5" hidden="false" customHeight="false" outlineLevel="0" collapsed="false">
      <c r="A3039" s="89"/>
      <c r="B3039" s="13" t="s">
        <v>6152</v>
      </c>
      <c r="C3039" s="89"/>
      <c r="D3039" s="89"/>
      <c r="F3039" s="88"/>
      <c r="G3039" s="13" t="s">
        <v>3129</v>
      </c>
      <c r="H3039" s="88"/>
      <c r="J3039" s="13" t="n">
        <v>40</v>
      </c>
      <c r="K3039" s="13" t="s">
        <v>197</v>
      </c>
    </row>
    <row r="3040" customFormat="false" ht="13.5" hidden="false" customHeight="false" outlineLevel="0" collapsed="false">
      <c r="A3040" s="89"/>
      <c r="B3040" s="13" t="s">
        <v>6153</v>
      </c>
      <c r="C3040" s="89"/>
      <c r="D3040" s="89"/>
      <c r="F3040" s="88"/>
      <c r="G3040" s="13" t="s">
        <v>3129</v>
      </c>
      <c r="H3040" s="88"/>
      <c r="J3040" s="13" t="n">
        <v>25</v>
      </c>
      <c r="K3040" s="13" t="s">
        <v>190</v>
      </c>
    </row>
    <row r="3041" customFormat="false" ht="13.5" hidden="false" customHeight="false" outlineLevel="0" collapsed="false">
      <c r="A3041" s="89"/>
      <c r="B3041" s="13" t="s">
        <v>6154</v>
      </c>
      <c r="C3041" s="89"/>
      <c r="D3041" s="89"/>
      <c r="F3041" s="88"/>
      <c r="G3041" s="13" t="s">
        <v>3129</v>
      </c>
      <c r="H3041" s="88"/>
      <c r="J3041" s="13" t="n">
        <v>40</v>
      </c>
      <c r="K3041" s="13" t="s">
        <v>197</v>
      </c>
    </row>
    <row r="3042" customFormat="false" ht="13.5" hidden="false" customHeight="false" outlineLevel="0" collapsed="false">
      <c r="A3042" s="89"/>
      <c r="B3042" s="13" t="s">
        <v>6155</v>
      </c>
      <c r="C3042" s="89"/>
      <c r="D3042" s="89"/>
      <c r="F3042" s="88"/>
      <c r="G3042" s="13" t="s">
        <v>3129</v>
      </c>
      <c r="H3042" s="88"/>
      <c r="J3042" s="13" t="n">
        <v>40</v>
      </c>
      <c r="K3042" s="13" t="s">
        <v>197</v>
      </c>
    </row>
    <row r="3043" customFormat="false" ht="13.5" hidden="false" customHeight="false" outlineLevel="0" collapsed="false">
      <c r="A3043" s="89"/>
      <c r="B3043" s="13" t="s">
        <v>6156</v>
      </c>
      <c r="C3043" s="89"/>
      <c r="D3043" s="89"/>
      <c r="F3043" s="88"/>
      <c r="G3043" s="13" t="s">
        <v>3129</v>
      </c>
      <c r="H3043" s="88"/>
      <c r="J3043" s="13" t="n">
        <v>40</v>
      </c>
      <c r="K3043" s="13" t="s">
        <v>332</v>
      </c>
    </row>
    <row r="3044" customFormat="false" ht="13.5" hidden="false" customHeight="false" outlineLevel="0" collapsed="false">
      <c r="A3044" s="89"/>
      <c r="B3044" s="13" t="s">
        <v>6157</v>
      </c>
      <c r="C3044" s="89"/>
      <c r="D3044" s="89"/>
      <c r="F3044" s="88"/>
      <c r="G3044" s="13" t="s">
        <v>3129</v>
      </c>
      <c r="H3044" s="88"/>
      <c r="J3044" s="13" t="n">
        <v>40</v>
      </c>
      <c r="K3044" s="13" t="s">
        <v>197</v>
      </c>
    </row>
    <row r="3045" customFormat="false" ht="13.5" hidden="false" customHeight="false" outlineLevel="0" collapsed="false">
      <c r="A3045" s="89"/>
      <c r="B3045" s="13" t="s">
        <v>6158</v>
      </c>
      <c r="C3045" s="89"/>
      <c r="D3045" s="89"/>
      <c r="F3045" s="88"/>
      <c r="G3045" s="13" t="s">
        <v>3129</v>
      </c>
      <c r="H3045" s="88"/>
      <c r="J3045" s="13" t="n">
        <v>40</v>
      </c>
      <c r="K3045" s="13" t="s">
        <v>195</v>
      </c>
    </row>
    <row r="3046" customFormat="false" ht="13.5" hidden="false" customHeight="false" outlineLevel="0" collapsed="false">
      <c r="A3046" s="89"/>
      <c r="B3046" s="13" t="s">
        <v>6159</v>
      </c>
      <c r="C3046" s="89"/>
      <c r="D3046" s="89"/>
      <c r="F3046" s="88"/>
      <c r="G3046" s="13" t="s">
        <v>3129</v>
      </c>
      <c r="H3046" s="88"/>
      <c r="J3046" s="13" t="n">
        <v>40</v>
      </c>
      <c r="K3046" s="13" t="s">
        <v>197</v>
      </c>
    </row>
    <row r="3047" customFormat="false" ht="13.5" hidden="false" customHeight="false" outlineLevel="0" collapsed="false">
      <c r="A3047" s="89"/>
      <c r="B3047" s="13" t="s">
        <v>6160</v>
      </c>
      <c r="C3047" s="89"/>
      <c r="D3047" s="89"/>
      <c r="F3047" s="88"/>
      <c r="G3047" s="13" t="s">
        <v>3129</v>
      </c>
      <c r="H3047" s="88"/>
      <c r="J3047" s="13" t="n">
        <v>40</v>
      </c>
      <c r="K3047" s="13" t="s">
        <v>3133</v>
      </c>
    </row>
    <row r="3048" customFormat="false" ht="13.5" hidden="false" customHeight="false" outlineLevel="0" collapsed="false">
      <c r="A3048" s="89"/>
      <c r="B3048" s="13" t="s">
        <v>6161</v>
      </c>
      <c r="C3048" s="89"/>
      <c r="D3048" s="89"/>
      <c r="F3048" s="88"/>
      <c r="G3048" s="13" t="s">
        <v>3129</v>
      </c>
      <c r="H3048" s="88"/>
      <c r="J3048" s="13" t="n">
        <v>40</v>
      </c>
      <c r="K3048" s="13" t="s">
        <v>332</v>
      </c>
    </row>
    <row r="3049" customFormat="false" ht="13.5" hidden="false" customHeight="false" outlineLevel="0" collapsed="false">
      <c r="A3049" s="89"/>
      <c r="B3049" s="13" t="s">
        <v>6162</v>
      </c>
      <c r="C3049" s="89"/>
      <c r="D3049" s="89"/>
      <c r="F3049" s="88"/>
      <c r="G3049" s="13" t="s">
        <v>3129</v>
      </c>
      <c r="H3049" s="88"/>
      <c r="J3049" s="13" t="n">
        <v>40</v>
      </c>
      <c r="K3049" s="13" t="s">
        <v>197</v>
      </c>
    </row>
    <row r="3050" customFormat="false" ht="13.5" hidden="false" customHeight="false" outlineLevel="0" collapsed="false">
      <c r="A3050" s="89"/>
      <c r="B3050" s="13" t="s">
        <v>6163</v>
      </c>
      <c r="C3050" s="89"/>
      <c r="D3050" s="89"/>
      <c r="F3050" s="88"/>
      <c r="G3050" s="13" t="s">
        <v>3129</v>
      </c>
      <c r="H3050" s="88"/>
      <c r="J3050" s="13" t="n">
        <v>40</v>
      </c>
      <c r="K3050" s="13" t="s">
        <v>197</v>
      </c>
    </row>
    <row r="3051" customFormat="false" ht="13.5" hidden="false" customHeight="false" outlineLevel="0" collapsed="false">
      <c r="A3051" s="89"/>
      <c r="B3051" s="13" t="s">
        <v>6164</v>
      </c>
      <c r="C3051" s="89"/>
      <c r="D3051" s="89"/>
      <c r="F3051" s="88"/>
      <c r="G3051" s="13" t="s">
        <v>3129</v>
      </c>
      <c r="H3051" s="88"/>
      <c r="J3051" s="13" t="n">
        <v>40</v>
      </c>
      <c r="K3051" s="13" t="s">
        <v>735</v>
      </c>
    </row>
    <row r="3052" customFormat="false" ht="13.5" hidden="false" customHeight="false" outlineLevel="0" collapsed="false">
      <c r="A3052" s="89"/>
      <c r="B3052" s="13" t="s">
        <v>6165</v>
      </c>
      <c r="C3052" s="89"/>
      <c r="D3052" s="89"/>
      <c r="F3052" s="88"/>
      <c r="G3052" s="13" t="s">
        <v>3129</v>
      </c>
      <c r="H3052" s="88"/>
      <c r="J3052" s="13" t="n">
        <v>40</v>
      </c>
      <c r="K3052" s="13" t="s">
        <v>195</v>
      </c>
    </row>
    <row r="3053" customFormat="false" ht="13.5" hidden="false" customHeight="false" outlineLevel="0" collapsed="false">
      <c r="A3053" s="89"/>
      <c r="B3053" s="13" t="s">
        <v>6166</v>
      </c>
      <c r="C3053" s="89"/>
      <c r="D3053" s="89"/>
      <c r="F3053" s="88"/>
      <c r="G3053" s="13" t="s">
        <v>3129</v>
      </c>
      <c r="H3053" s="88"/>
      <c r="J3053" s="13" t="n">
        <v>40</v>
      </c>
      <c r="K3053" s="13" t="s">
        <v>197</v>
      </c>
    </row>
    <row r="3054" customFormat="false" ht="13.5" hidden="false" customHeight="false" outlineLevel="0" collapsed="false">
      <c r="A3054" s="89"/>
      <c r="B3054" s="13" t="s">
        <v>6167</v>
      </c>
      <c r="C3054" s="89"/>
      <c r="D3054" s="89"/>
      <c r="F3054" s="88"/>
      <c r="G3054" s="13" t="s">
        <v>3129</v>
      </c>
      <c r="H3054" s="88"/>
      <c r="J3054" s="13" t="n">
        <v>40</v>
      </c>
      <c r="K3054" s="13" t="s">
        <v>197</v>
      </c>
    </row>
    <row r="3055" customFormat="false" ht="13.5" hidden="false" customHeight="false" outlineLevel="0" collapsed="false">
      <c r="A3055" s="89"/>
      <c r="B3055" s="13" t="s">
        <v>6168</v>
      </c>
      <c r="C3055" s="89"/>
      <c r="D3055" s="89"/>
      <c r="F3055" s="88"/>
      <c r="G3055" s="13" t="s">
        <v>3129</v>
      </c>
      <c r="H3055" s="88"/>
      <c r="J3055" s="13" t="n">
        <v>40</v>
      </c>
      <c r="K3055" s="13" t="s">
        <v>197</v>
      </c>
    </row>
    <row r="3056" customFormat="false" ht="13.5" hidden="false" customHeight="false" outlineLevel="0" collapsed="false">
      <c r="A3056" s="89"/>
      <c r="B3056" s="13" t="s">
        <v>6169</v>
      </c>
      <c r="C3056" s="89"/>
      <c r="D3056" s="89"/>
      <c r="F3056" s="88"/>
      <c r="G3056" s="13" t="s">
        <v>3129</v>
      </c>
      <c r="H3056" s="88"/>
      <c r="J3056" s="13" t="n">
        <v>40</v>
      </c>
      <c r="K3056" s="13" t="s">
        <v>332</v>
      </c>
    </row>
    <row r="3057" customFormat="false" ht="13.5" hidden="false" customHeight="false" outlineLevel="0" collapsed="false">
      <c r="A3057" s="89"/>
      <c r="B3057" s="13" t="s">
        <v>6170</v>
      </c>
      <c r="C3057" s="89"/>
      <c r="D3057" s="89"/>
      <c r="F3057" s="88"/>
      <c r="G3057" s="13" t="s">
        <v>3129</v>
      </c>
      <c r="H3057" s="88"/>
      <c r="J3057" s="13" t="n">
        <v>40</v>
      </c>
      <c r="K3057" s="13" t="s">
        <v>197</v>
      </c>
    </row>
    <row r="3058" customFormat="false" ht="13.5" hidden="false" customHeight="false" outlineLevel="0" collapsed="false">
      <c r="A3058" s="89"/>
      <c r="B3058" s="13" t="s">
        <v>6171</v>
      </c>
      <c r="C3058" s="89"/>
      <c r="D3058" s="89"/>
      <c r="F3058" s="88"/>
      <c r="G3058" s="13" t="s">
        <v>3129</v>
      </c>
      <c r="H3058" s="88"/>
      <c r="J3058" s="13" t="n">
        <v>40</v>
      </c>
      <c r="K3058" s="13" t="s">
        <v>197</v>
      </c>
    </row>
    <row r="3059" customFormat="false" ht="13.5" hidden="false" customHeight="false" outlineLevel="0" collapsed="false">
      <c r="A3059" s="89"/>
      <c r="B3059" s="13" t="s">
        <v>6172</v>
      </c>
      <c r="C3059" s="89"/>
      <c r="D3059" s="89"/>
      <c r="F3059" s="88"/>
      <c r="G3059" s="13" t="s">
        <v>3129</v>
      </c>
      <c r="H3059" s="88"/>
      <c r="J3059" s="13" t="n">
        <v>40</v>
      </c>
      <c r="K3059" s="13" t="s">
        <v>190</v>
      </c>
    </row>
    <row r="3060" customFormat="false" ht="13.5" hidden="false" customHeight="false" outlineLevel="0" collapsed="false">
      <c r="A3060" s="89"/>
      <c r="B3060" s="13" t="s">
        <v>6173</v>
      </c>
      <c r="C3060" s="89"/>
      <c r="D3060" s="89"/>
      <c r="F3060" s="88"/>
      <c r="G3060" s="13" t="s">
        <v>3129</v>
      </c>
      <c r="H3060" s="88"/>
      <c r="J3060" s="13" t="n">
        <v>40</v>
      </c>
      <c r="K3060" s="13" t="s">
        <v>3133</v>
      </c>
    </row>
    <row r="3061" customFormat="false" ht="13.5" hidden="false" customHeight="false" outlineLevel="0" collapsed="false">
      <c r="A3061" s="89"/>
      <c r="B3061" s="13" t="s">
        <v>6174</v>
      </c>
      <c r="C3061" s="89"/>
      <c r="D3061" s="89"/>
      <c r="F3061" s="88"/>
      <c r="G3061" s="13" t="s">
        <v>3129</v>
      </c>
      <c r="H3061" s="88"/>
      <c r="J3061" s="13" t="n">
        <v>40</v>
      </c>
      <c r="K3061" s="13" t="s">
        <v>197</v>
      </c>
    </row>
    <row r="3062" customFormat="false" ht="13.5" hidden="false" customHeight="false" outlineLevel="0" collapsed="false">
      <c r="A3062" s="89"/>
      <c r="B3062" s="13" t="s">
        <v>6175</v>
      </c>
      <c r="C3062" s="89"/>
      <c r="D3062" s="89"/>
      <c r="F3062" s="88"/>
      <c r="G3062" s="13" t="s">
        <v>3129</v>
      </c>
      <c r="H3062" s="88"/>
      <c r="J3062" s="13" t="n">
        <v>40</v>
      </c>
      <c r="K3062" s="13" t="s">
        <v>332</v>
      </c>
    </row>
    <row r="3063" customFormat="false" ht="13.5" hidden="false" customHeight="false" outlineLevel="0" collapsed="false">
      <c r="A3063" s="89"/>
      <c r="B3063" s="13" t="s">
        <v>6176</v>
      </c>
      <c r="C3063" s="89"/>
      <c r="D3063" s="89"/>
      <c r="F3063" s="88"/>
      <c r="G3063" s="13" t="s">
        <v>3129</v>
      </c>
      <c r="H3063" s="88"/>
      <c r="J3063" s="13" t="n">
        <v>40</v>
      </c>
      <c r="K3063" s="13" t="s">
        <v>195</v>
      </c>
    </row>
    <row r="3064" customFormat="false" ht="13.5" hidden="false" customHeight="false" outlineLevel="0" collapsed="false">
      <c r="A3064" s="89"/>
      <c r="B3064" s="13" t="s">
        <v>6177</v>
      </c>
      <c r="C3064" s="89"/>
      <c r="D3064" s="89"/>
      <c r="F3064" s="88"/>
      <c r="G3064" s="13" t="s">
        <v>3129</v>
      </c>
      <c r="H3064" s="88"/>
      <c r="J3064" s="13" t="n">
        <v>40</v>
      </c>
      <c r="K3064" s="13" t="s">
        <v>197</v>
      </c>
    </row>
    <row r="3065" customFormat="false" ht="13.5" hidden="false" customHeight="false" outlineLevel="0" collapsed="false">
      <c r="A3065" s="89"/>
      <c r="B3065" s="13" t="s">
        <v>6178</v>
      </c>
      <c r="C3065" s="89"/>
      <c r="D3065" s="89"/>
      <c r="F3065" s="88"/>
      <c r="G3065" s="13" t="s">
        <v>3129</v>
      </c>
      <c r="H3065" s="88"/>
      <c r="J3065" s="13" t="n">
        <v>40</v>
      </c>
      <c r="K3065" s="13" t="s">
        <v>197</v>
      </c>
    </row>
    <row r="3066" customFormat="false" ht="13.5" hidden="false" customHeight="false" outlineLevel="0" collapsed="false">
      <c r="A3066" s="89"/>
      <c r="B3066" s="13" t="s">
        <v>6179</v>
      </c>
      <c r="C3066" s="89"/>
      <c r="D3066" s="89"/>
      <c r="F3066" s="88"/>
      <c r="G3066" s="13" t="s">
        <v>3129</v>
      </c>
      <c r="H3066" s="88"/>
      <c r="J3066" s="13" t="n">
        <v>40</v>
      </c>
      <c r="K3066" s="13" t="s">
        <v>197</v>
      </c>
    </row>
    <row r="3067" customFormat="false" ht="13.5" hidden="false" customHeight="false" outlineLevel="0" collapsed="false">
      <c r="A3067" s="89"/>
      <c r="B3067" s="13" t="s">
        <v>6180</v>
      </c>
      <c r="C3067" s="89"/>
      <c r="D3067" s="89"/>
      <c r="F3067" s="88"/>
      <c r="G3067" s="13" t="s">
        <v>3129</v>
      </c>
      <c r="H3067" s="88"/>
      <c r="J3067" s="13" t="n">
        <v>40</v>
      </c>
      <c r="K3067" s="13" t="s">
        <v>332</v>
      </c>
    </row>
    <row r="3068" customFormat="false" ht="13.5" hidden="false" customHeight="false" outlineLevel="0" collapsed="false">
      <c r="A3068" s="89"/>
      <c r="B3068" s="13" t="s">
        <v>6181</v>
      </c>
      <c r="C3068" s="89"/>
      <c r="D3068" s="89"/>
      <c r="F3068" s="88"/>
      <c r="G3068" s="13" t="s">
        <v>3129</v>
      </c>
      <c r="H3068" s="88"/>
      <c r="J3068" s="13" t="n">
        <v>20</v>
      </c>
      <c r="K3068" s="13" t="s">
        <v>197</v>
      </c>
    </row>
    <row r="3069" customFormat="false" ht="13.5" hidden="false" customHeight="false" outlineLevel="0" collapsed="false">
      <c r="A3069" s="89"/>
      <c r="B3069" s="13" t="s">
        <v>6182</v>
      </c>
      <c r="C3069" s="89"/>
      <c r="D3069" s="89"/>
      <c r="F3069" s="88"/>
      <c r="G3069" s="13" t="s">
        <v>3129</v>
      </c>
      <c r="H3069" s="88"/>
      <c r="J3069" s="13" t="n">
        <v>25</v>
      </c>
      <c r="K3069" s="13" t="s">
        <v>195</v>
      </c>
    </row>
    <row r="3070" customFormat="false" ht="13.5" hidden="false" customHeight="false" outlineLevel="0" collapsed="false">
      <c r="A3070" s="89"/>
      <c r="B3070" s="13" t="s">
        <v>6183</v>
      </c>
      <c r="C3070" s="89"/>
      <c r="D3070" s="89"/>
      <c r="F3070" s="88"/>
      <c r="G3070" s="13" t="s">
        <v>3129</v>
      </c>
      <c r="H3070" s="88"/>
      <c r="J3070" s="13" t="n">
        <v>40</v>
      </c>
      <c r="K3070" s="13" t="s">
        <v>197</v>
      </c>
    </row>
    <row r="3071" customFormat="false" ht="13.5" hidden="false" customHeight="false" outlineLevel="0" collapsed="false">
      <c r="A3071" s="89"/>
      <c r="B3071" s="13" t="s">
        <v>6184</v>
      </c>
      <c r="C3071" s="89"/>
      <c r="D3071" s="89"/>
      <c r="F3071" s="88"/>
      <c r="G3071" s="13" t="s">
        <v>3129</v>
      </c>
      <c r="H3071" s="88"/>
      <c r="J3071" s="13" t="n">
        <v>40</v>
      </c>
      <c r="K3071" s="13" t="s">
        <v>195</v>
      </c>
    </row>
    <row r="3072" customFormat="false" ht="13.5" hidden="false" customHeight="false" outlineLevel="0" collapsed="false">
      <c r="A3072" s="89"/>
      <c r="B3072" s="13" t="s">
        <v>6185</v>
      </c>
      <c r="C3072" s="89"/>
      <c r="D3072" s="89"/>
      <c r="F3072" s="88"/>
      <c r="G3072" s="13" t="s">
        <v>3280</v>
      </c>
      <c r="H3072" s="88"/>
      <c r="J3072" s="13" t="n">
        <v>40</v>
      </c>
      <c r="K3072" s="13" t="s">
        <v>332</v>
      </c>
    </row>
    <row r="3073" customFormat="false" ht="13.5" hidden="false" customHeight="false" outlineLevel="0" collapsed="false">
      <c r="A3073" s="89"/>
      <c r="B3073" s="13" t="s">
        <v>6186</v>
      </c>
      <c r="C3073" s="89"/>
      <c r="D3073" s="89"/>
      <c r="F3073" s="88"/>
      <c r="G3073" s="13" t="s">
        <v>3129</v>
      </c>
      <c r="H3073" s="88"/>
      <c r="J3073" s="13" t="n">
        <v>40</v>
      </c>
      <c r="K3073" s="13" t="s">
        <v>332</v>
      </c>
    </row>
    <row r="3074" customFormat="false" ht="13.5" hidden="false" customHeight="false" outlineLevel="0" collapsed="false">
      <c r="A3074" s="89"/>
      <c r="B3074" s="13" t="s">
        <v>6187</v>
      </c>
      <c r="C3074" s="89"/>
      <c r="D3074" s="89"/>
      <c r="F3074" s="88"/>
      <c r="G3074" s="13" t="s">
        <v>3129</v>
      </c>
      <c r="H3074" s="88"/>
      <c r="J3074" s="13" t="n">
        <v>40</v>
      </c>
      <c r="K3074" s="13" t="s">
        <v>197</v>
      </c>
    </row>
    <row r="3075" customFormat="false" ht="13.5" hidden="false" customHeight="false" outlineLevel="0" collapsed="false">
      <c r="A3075" s="89"/>
      <c r="B3075" s="13" t="s">
        <v>6188</v>
      </c>
      <c r="C3075" s="89"/>
      <c r="D3075" s="89"/>
      <c r="F3075" s="88"/>
      <c r="G3075" s="13" t="s">
        <v>3129</v>
      </c>
      <c r="H3075" s="88"/>
      <c r="J3075" s="13" t="n">
        <v>40</v>
      </c>
      <c r="K3075" s="13" t="s">
        <v>197</v>
      </c>
    </row>
    <row r="3076" customFormat="false" ht="13.5" hidden="false" customHeight="false" outlineLevel="0" collapsed="false">
      <c r="A3076" s="89"/>
      <c r="B3076" s="13" t="s">
        <v>6189</v>
      </c>
      <c r="C3076" s="89"/>
      <c r="D3076" s="89"/>
      <c r="F3076" s="88"/>
      <c r="G3076" s="13" t="s">
        <v>3129</v>
      </c>
      <c r="H3076" s="88"/>
      <c r="J3076" s="13" t="n">
        <v>40</v>
      </c>
      <c r="K3076" s="13" t="s">
        <v>332</v>
      </c>
    </row>
    <row r="3077" customFormat="false" ht="13.5" hidden="false" customHeight="false" outlineLevel="0" collapsed="false">
      <c r="A3077" s="89"/>
      <c r="B3077" s="13" t="s">
        <v>6190</v>
      </c>
      <c r="C3077" s="89"/>
      <c r="D3077" s="89"/>
      <c r="F3077" s="88"/>
      <c r="G3077" s="13" t="s">
        <v>3129</v>
      </c>
      <c r="H3077" s="88"/>
      <c r="J3077" s="13" t="n">
        <v>40</v>
      </c>
      <c r="K3077" s="13" t="s">
        <v>195</v>
      </c>
    </row>
    <row r="3078" customFormat="false" ht="13.5" hidden="false" customHeight="false" outlineLevel="0" collapsed="false">
      <c r="A3078" s="89"/>
      <c r="B3078" s="13" t="s">
        <v>6191</v>
      </c>
      <c r="C3078" s="89"/>
      <c r="D3078" s="89"/>
      <c r="F3078" s="88"/>
      <c r="G3078" s="13" t="s">
        <v>3129</v>
      </c>
      <c r="H3078" s="88"/>
      <c r="J3078" s="13" t="n">
        <v>40</v>
      </c>
      <c r="K3078" s="13" t="s">
        <v>332</v>
      </c>
    </row>
    <row r="3079" customFormat="false" ht="13.5" hidden="false" customHeight="false" outlineLevel="0" collapsed="false">
      <c r="A3079" s="89"/>
      <c r="B3079" s="13" t="s">
        <v>6192</v>
      </c>
      <c r="C3079" s="89"/>
      <c r="D3079" s="89"/>
      <c r="F3079" s="88"/>
      <c r="G3079" s="13" t="s">
        <v>3129</v>
      </c>
      <c r="H3079" s="88"/>
      <c r="J3079" s="13" t="n">
        <v>40</v>
      </c>
      <c r="K3079" s="13" t="s">
        <v>195</v>
      </c>
    </row>
    <row r="3080" customFormat="false" ht="13.5" hidden="false" customHeight="false" outlineLevel="0" collapsed="false">
      <c r="A3080" s="89"/>
      <c r="B3080" s="13" t="s">
        <v>6193</v>
      </c>
      <c r="C3080" s="89"/>
      <c r="D3080" s="89"/>
      <c r="F3080" s="88"/>
      <c r="G3080" s="13" t="s">
        <v>3129</v>
      </c>
      <c r="H3080" s="88"/>
      <c r="J3080" s="13" t="n">
        <v>40</v>
      </c>
      <c r="K3080" s="13" t="s">
        <v>3133</v>
      </c>
    </row>
    <row r="3081" customFormat="false" ht="13.5" hidden="false" customHeight="false" outlineLevel="0" collapsed="false">
      <c r="A3081" s="89"/>
      <c r="B3081" s="13" t="s">
        <v>6194</v>
      </c>
      <c r="C3081" s="89"/>
      <c r="D3081" s="89"/>
      <c r="F3081" s="88"/>
      <c r="G3081" s="13" t="s">
        <v>3129</v>
      </c>
      <c r="H3081" s="88"/>
      <c r="J3081" s="13" t="n">
        <v>40</v>
      </c>
      <c r="K3081" s="13" t="s">
        <v>197</v>
      </c>
    </row>
    <row r="3082" customFormat="false" ht="13.5" hidden="false" customHeight="false" outlineLevel="0" collapsed="false">
      <c r="A3082" s="89"/>
      <c r="B3082" s="13" t="s">
        <v>6195</v>
      </c>
      <c r="C3082" s="89"/>
      <c r="D3082" s="89"/>
      <c r="F3082" s="88"/>
      <c r="G3082" s="13" t="s">
        <v>3129</v>
      </c>
      <c r="H3082" s="88"/>
      <c r="J3082" s="13" t="n">
        <v>40</v>
      </c>
      <c r="K3082" s="13" t="s">
        <v>332</v>
      </c>
    </row>
    <row r="3083" customFormat="false" ht="13.5" hidden="false" customHeight="false" outlineLevel="0" collapsed="false">
      <c r="A3083" s="89"/>
      <c r="B3083" s="13" t="s">
        <v>6196</v>
      </c>
      <c r="C3083" s="89"/>
      <c r="D3083" s="89"/>
      <c r="F3083" s="88"/>
      <c r="G3083" s="13" t="s">
        <v>3129</v>
      </c>
      <c r="H3083" s="88"/>
      <c r="J3083" s="13" t="n">
        <v>40</v>
      </c>
      <c r="K3083" s="13" t="s">
        <v>197</v>
      </c>
    </row>
    <row r="3084" customFormat="false" ht="13.5" hidden="false" customHeight="false" outlineLevel="0" collapsed="false">
      <c r="A3084" s="89"/>
      <c r="B3084" s="13" t="s">
        <v>6197</v>
      </c>
      <c r="C3084" s="89"/>
      <c r="D3084" s="89"/>
      <c r="F3084" s="88"/>
      <c r="G3084" s="13" t="s">
        <v>3129</v>
      </c>
      <c r="H3084" s="88"/>
      <c r="J3084" s="13" t="n">
        <v>40</v>
      </c>
      <c r="K3084" s="13" t="s">
        <v>197</v>
      </c>
    </row>
    <row r="3085" customFormat="false" ht="13.5" hidden="false" customHeight="false" outlineLevel="0" collapsed="false">
      <c r="A3085" s="89"/>
      <c r="B3085" s="13" t="s">
        <v>6198</v>
      </c>
      <c r="C3085" s="89"/>
      <c r="D3085" s="89"/>
      <c r="F3085" s="88"/>
      <c r="G3085" s="13" t="s">
        <v>3129</v>
      </c>
      <c r="H3085" s="88"/>
      <c r="J3085" s="13" t="n">
        <v>40</v>
      </c>
      <c r="K3085" s="13" t="s">
        <v>332</v>
      </c>
    </row>
    <row r="3086" customFormat="false" ht="13.5" hidden="false" customHeight="false" outlineLevel="0" collapsed="false">
      <c r="A3086" s="89"/>
      <c r="B3086" s="13" t="s">
        <v>6199</v>
      </c>
      <c r="C3086" s="89"/>
      <c r="D3086" s="89"/>
      <c r="F3086" s="88"/>
      <c r="G3086" s="13" t="s">
        <v>3129</v>
      </c>
      <c r="H3086" s="88"/>
      <c r="J3086" s="13" t="n">
        <v>40</v>
      </c>
      <c r="K3086" s="13" t="s">
        <v>197</v>
      </c>
    </row>
    <row r="3087" customFormat="false" ht="13.5" hidden="false" customHeight="false" outlineLevel="0" collapsed="false">
      <c r="A3087" s="89"/>
      <c r="B3087" s="13" t="s">
        <v>6200</v>
      </c>
      <c r="C3087" s="89"/>
      <c r="D3087" s="89"/>
      <c r="F3087" s="88"/>
      <c r="G3087" s="13" t="s">
        <v>3129</v>
      </c>
      <c r="H3087" s="88"/>
      <c r="J3087" s="13" t="n">
        <v>40</v>
      </c>
      <c r="K3087" s="13" t="s">
        <v>332</v>
      </c>
    </row>
    <row r="3088" customFormat="false" ht="13.5" hidden="false" customHeight="false" outlineLevel="0" collapsed="false">
      <c r="A3088" s="89"/>
      <c r="B3088" s="13" t="s">
        <v>6201</v>
      </c>
      <c r="C3088" s="89"/>
      <c r="D3088" s="89"/>
      <c r="F3088" s="88"/>
      <c r="G3088" s="13" t="s">
        <v>3129</v>
      </c>
      <c r="H3088" s="88"/>
      <c r="J3088" s="13" t="n">
        <v>40</v>
      </c>
      <c r="K3088" s="13" t="s">
        <v>197</v>
      </c>
    </row>
    <row r="3089" customFormat="false" ht="13.5" hidden="false" customHeight="false" outlineLevel="0" collapsed="false">
      <c r="A3089" s="89"/>
      <c r="B3089" s="13" t="s">
        <v>6202</v>
      </c>
      <c r="C3089" s="89"/>
      <c r="D3089" s="89"/>
      <c r="F3089" s="88"/>
      <c r="G3089" s="13" t="s">
        <v>3129</v>
      </c>
      <c r="H3089" s="88"/>
      <c r="J3089" s="13" t="n">
        <v>40</v>
      </c>
      <c r="K3089" s="13" t="s">
        <v>197</v>
      </c>
    </row>
    <row r="3090" customFormat="false" ht="13.5" hidden="false" customHeight="false" outlineLevel="0" collapsed="false">
      <c r="A3090" s="89"/>
      <c r="B3090" s="13" t="s">
        <v>6203</v>
      </c>
      <c r="C3090" s="89"/>
      <c r="D3090" s="89"/>
      <c r="F3090" s="88"/>
      <c r="G3090" s="13" t="s">
        <v>3129</v>
      </c>
      <c r="H3090" s="88"/>
      <c r="J3090" s="13" t="n">
        <v>30</v>
      </c>
      <c r="K3090" s="13" t="s">
        <v>190</v>
      </c>
    </row>
    <row r="3091" customFormat="false" ht="13.5" hidden="false" customHeight="false" outlineLevel="0" collapsed="false">
      <c r="A3091" s="89"/>
      <c r="B3091" s="13" t="s">
        <v>6204</v>
      </c>
      <c r="C3091" s="89"/>
      <c r="D3091" s="89"/>
      <c r="F3091" s="88"/>
      <c r="G3091" s="13" t="s">
        <v>3129</v>
      </c>
      <c r="H3091" s="88"/>
      <c r="J3091" s="13" t="n">
        <v>40</v>
      </c>
      <c r="K3091" s="13" t="s">
        <v>332</v>
      </c>
    </row>
    <row r="3092" customFormat="false" ht="13.5" hidden="false" customHeight="false" outlineLevel="0" collapsed="false">
      <c r="A3092" s="89"/>
      <c r="B3092" s="13" t="s">
        <v>6205</v>
      </c>
      <c r="C3092" s="89"/>
      <c r="D3092" s="89"/>
      <c r="F3092" s="88"/>
      <c r="G3092" s="13" t="s">
        <v>3129</v>
      </c>
      <c r="H3092" s="88"/>
      <c r="J3092" s="13" t="n">
        <v>40</v>
      </c>
      <c r="K3092" s="13" t="s">
        <v>197</v>
      </c>
    </row>
    <row r="3093" customFormat="false" ht="13.5" hidden="false" customHeight="false" outlineLevel="0" collapsed="false">
      <c r="A3093" s="89"/>
      <c r="B3093" s="13" t="s">
        <v>6206</v>
      </c>
      <c r="C3093" s="89"/>
      <c r="D3093" s="89"/>
      <c r="F3093" s="88"/>
      <c r="G3093" s="13" t="s">
        <v>3129</v>
      </c>
      <c r="H3093" s="88"/>
      <c r="J3093" s="13" t="n">
        <v>40</v>
      </c>
      <c r="K3093" s="13" t="s">
        <v>332</v>
      </c>
    </row>
    <row r="3094" customFormat="false" ht="13.5" hidden="false" customHeight="false" outlineLevel="0" collapsed="false">
      <c r="A3094" s="89"/>
      <c r="B3094" s="13" t="s">
        <v>6207</v>
      </c>
      <c r="C3094" s="89"/>
      <c r="D3094" s="89"/>
      <c r="F3094" s="88"/>
      <c r="G3094" s="13" t="s">
        <v>3129</v>
      </c>
      <c r="H3094" s="88"/>
      <c r="J3094" s="13" t="n">
        <v>40</v>
      </c>
      <c r="K3094" s="13" t="s">
        <v>197</v>
      </c>
    </row>
    <row r="3095" customFormat="false" ht="13.5" hidden="false" customHeight="false" outlineLevel="0" collapsed="false">
      <c r="A3095" s="89"/>
      <c r="B3095" s="13" t="s">
        <v>6208</v>
      </c>
      <c r="C3095" s="89"/>
      <c r="D3095" s="89"/>
      <c r="F3095" s="88"/>
      <c r="G3095" s="13" t="s">
        <v>3129</v>
      </c>
      <c r="H3095" s="88"/>
      <c r="J3095" s="13" t="n">
        <v>40</v>
      </c>
      <c r="K3095" s="13" t="s">
        <v>195</v>
      </c>
    </row>
    <row r="3096" customFormat="false" ht="13.5" hidden="false" customHeight="false" outlineLevel="0" collapsed="false">
      <c r="A3096" s="89"/>
      <c r="B3096" s="13" t="s">
        <v>6209</v>
      </c>
      <c r="C3096" s="89"/>
      <c r="D3096" s="89"/>
      <c r="F3096" s="88"/>
      <c r="G3096" s="13" t="s">
        <v>3129</v>
      </c>
      <c r="H3096" s="88"/>
      <c r="J3096" s="13" t="n">
        <v>40</v>
      </c>
      <c r="K3096" s="13" t="s">
        <v>197</v>
      </c>
    </row>
    <row r="3097" customFormat="false" ht="13.5" hidden="false" customHeight="false" outlineLevel="0" collapsed="false">
      <c r="A3097" s="89"/>
      <c r="B3097" s="13" t="s">
        <v>6210</v>
      </c>
      <c r="C3097" s="89"/>
      <c r="D3097" s="89"/>
      <c r="F3097" s="88"/>
      <c r="G3097" s="13" t="s">
        <v>3129</v>
      </c>
      <c r="H3097" s="88"/>
      <c r="J3097" s="13" t="n">
        <v>40</v>
      </c>
      <c r="K3097" s="13" t="s">
        <v>197</v>
      </c>
    </row>
    <row r="3098" customFormat="false" ht="13.5" hidden="false" customHeight="false" outlineLevel="0" collapsed="false">
      <c r="A3098" s="89"/>
      <c r="B3098" s="13" t="s">
        <v>6211</v>
      </c>
      <c r="C3098" s="89"/>
      <c r="D3098" s="89"/>
      <c r="F3098" s="88"/>
      <c r="G3098" s="13" t="s">
        <v>3129</v>
      </c>
      <c r="H3098" s="88"/>
      <c r="J3098" s="13" t="n">
        <v>40</v>
      </c>
      <c r="K3098" s="13" t="s">
        <v>195</v>
      </c>
    </row>
    <row r="3099" customFormat="false" ht="13.5" hidden="false" customHeight="false" outlineLevel="0" collapsed="false">
      <c r="A3099" s="89"/>
      <c r="B3099" s="13" t="s">
        <v>6212</v>
      </c>
      <c r="C3099" s="89"/>
      <c r="D3099" s="89"/>
      <c r="F3099" s="88"/>
      <c r="G3099" s="13" t="s">
        <v>3129</v>
      </c>
      <c r="H3099" s="88"/>
      <c r="J3099" s="13" t="n">
        <v>40</v>
      </c>
      <c r="K3099" s="13" t="s">
        <v>3133</v>
      </c>
    </row>
    <row r="3100" customFormat="false" ht="13.5" hidden="false" customHeight="false" outlineLevel="0" collapsed="false">
      <c r="A3100" s="89"/>
      <c r="B3100" s="13" t="s">
        <v>6213</v>
      </c>
      <c r="C3100" s="89"/>
      <c r="D3100" s="89"/>
      <c r="F3100" s="88"/>
      <c r="G3100" s="13" t="s">
        <v>3129</v>
      </c>
      <c r="H3100" s="88"/>
      <c r="J3100" s="13" t="n">
        <v>40</v>
      </c>
      <c r="K3100" s="13" t="s">
        <v>190</v>
      </c>
    </row>
    <row r="3101" customFormat="false" ht="13.5" hidden="false" customHeight="false" outlineLevel="0" collapsed="false">
      <c r="A3101" s="89"/>
      <c r="B3101" s="13" t="s">
        <v>6214</v>
      </c>
      <c r="C3101" s="89"/>
      <c r="D3101" s="89"/>
      <c r="F3101" s="88"/>
      <c r="G3101" s="13" t="s">
        <v>3129</v>
      </c>
      <c r="H3101" s="88"/>
      <c r="J3101" s="13" t="n">
        <v>40</v>
      </c>
      <c r="K3101" s="13" t="s">
        <v>3133</v>
      </c>
    </row>
    <row r="3102" customFormat="false" ht="13.5" hidden="false" customHeight="false" outlineLevel="0" collapsed="false">
      <c r="A3102" s="89"/>
      <c r="B3102" s="13" t="s">
        <v>6215</v>
      </c>
      <c r="C3102" s="89"/>
      <c r="D3102" s="89"/>
      <c r="F3102" s="88"/>
      <c r="G3102" s="13" t="s">
        <v>3129</v>
      </c>
      <c r="H3102" s="88"/>
      <c r="J3102" s="13" t="n">
        <v>40</v>
      </c>
      <c r="K3102" s="13" t="s">
        <v>197</v>
      </c>
    </row>
    <row r="3103" customFormat="false" ht="13.5" hidden="false" customHeight="false" outlineLevel="0" collapsed="false">
      <c r="A3103" s="89"/>
      <c r="B3103" s="13" t="s">
        <v>6216</v>
      </c>
      <c r="C3103" s="89"/>
      <c r="D3103" s="89"/>
      <c r="F3103" s="88"/>
      <c r="G3103" s="13" t="s">
        <v>3129</v>
      </c>
      <c r="H3103" s="88"/>
      <c r="J3103" s="13" t="n">
        <v>40</v>
      </c>
      <c r="K3103" s="13" t="s">
        <v>195</v>
      </c>
    </row>
    <row r="3104" customFormat="false" ht="13.5" hidden="false" customHeight="false" outlineLevel="0" collapsed="false">
      <c r="A3104" s="89"/>
      <c r="B3104" s="13" t="s">
        <v>6217</v>
      </c>
      <c r="C3104" s="89"/>
      <c r="D3104" s="89"/>
      <c r="F3104" s="88"/>
      <c r="G3104" s="13" t="s">
        <v>3129</v>
      </c>
      <c r="H3104" s="88"/>
      <c r="J3104" s="13" t="n">
        <v>40</v>
      </c>
      <c r="K3104" s="13" t="s">
        <v>197</v>
      </c>
    </row>
    <row r="3105" customFormat="false" ht="13.5" hidden="false" customHeight="false" outlineLevel="0" collapsed="false">
      <c r="A3105" s="89"/>
      <c r="B3105" s="13" t="s">
        <v>6218</v>
      </c>
      <c r="C3105" s="89"/>
      <c r="D3105" s="89"/>
      <c r="F3105" s="88"/>
      <c r="G3105" s="13" t="s">
        <v>3129</v>
      </c>
      <c r="H3105" s="88"/>
      <c r="J3105" s="13" t="n">
        <v>40</v>
      </c>
      <c r="K3105" s="13" t="s">
        <v>197</v>
      </c>
    </row>
    <row r="3106" customFormat="false" ht="13.5" hidden="false" customHeight="false" outlineLevel="0" collapsed="false">
      <c r="A3106" s="89"/>
      <c r="B3106" s="13" t="s">
        <v>6219</v>
      </c>
      <c r="C3106" s="89"/>
      <c r="D3106" s="89"/>
      <c r="F3106" s="88"/>
      <c r="G3106" s="13" t="s">
        <v>3129</v>
      </c>
      <c r="H3106" s="88"/>
      <c r="J3106" s="13" t="n">
        <v>40</v>
      </c>
      <c r="K3106" s="13" t="s">
        <v>332</v>
      </c>
    </row>
    <row r="3107" customFormat="false" ht="13.5" hidden="false" customHeight="false" outlineLevel="0" collapsed="false">
      <c r="A3107" s="89"/>
      <c r="B3107" s="13" t="s">
        <v>6220</v>
      </c>
      <c r="C3107" s="89"/>
      <c r="D3107" s="89"/>
      <c r="F3107" s="88"/>
      <c r="G3107" s="13" t="s">
        <v>3129</v>
      </c>
      <c r="H3107" s="88"/>
      <c r="J3107" s="13" t="n">
        <v>40</v>
      </c>
      <c r="K3107" s="13" t="s">
        <v>197</v>
      </c>
    </row>
    <row r="3108" customFormat="false" ht="13.5" hidden="false" customHeight="false" outlineLevel="0" collapsed="false">
      <c r="A3108" s="89"/>
      <c r="B3108" s="13" t="s">
        <v>6221</v>
      </c>
      <c r="C3108" s="89"/>
      <c r="D3108" s="89"/>
      <c r="F3108" s="88"/>
      <c r="G3108" s="13" t="s">
        <v>3129</v>
      </c>
      <c r="H3108" s="88"/>
      <c r="J3108" s="13" t="n">
        <v>40</v>
      </c>
      <c r="K3108" s="13" t="s">
        <v>197</v>
      </c>
    </row>
    <row r="3109" customFormat="false" ht="13.5" hidden="false" customHeight="false" outlineLevel="0" collapsed="false">
      <c r="A3109" s="89"/>
      <c r="B3109" s="13" t="s">
        <v>6222</v>
      </c>
      <c r="C3109" s="89"/>
      <c r="D3109" s="89"/>
      <c r="F3109" s="88"/>
      <c r="G3109" s="13" t="s">
        <v>3129</v>
      </c>
      <c r="H3109" s="88"/>
      <c r="J3109" s="13" t="n">
        <v>40</v>
      </c>
      <c r="K3109" s="13" t="s">
        <v>332</v>
      </c>
    </row>
    <row r="3110" customFormat="false" ht="13.5" hidden="false" customHeight="false" outlineLevel="0" collapsed="false">
      <c r="A3110" s="89"/>
      <c r="B3110" s="13" t="s">
        <v>6223</v>
      </c>
      <c r="C3110" s="89"/>
      <c r="D3110" s="89"/>
      <c r="F3110" s="88"/>
      <c r="G3110" s="13" t="s">
        <v>3129</v>
      </c>
      <c r="H3110" s="88"/>
      <c r="J3110" s="13" t="n">
        <v>40</v>
      </c>
      <c r="K3110" s="13" t="s">
        <v>195</v>
      </c>
    </row>
    <row r="3111" customFormat="false" ht="13.5" hidden="false" customHeight="false" outlineLevel="0" collapsed="false">
      <c r="A3111" s="89"/>
      <c r="B3111" s="13" t="s">
        <v>6224</v>
      </c>
      <c r="C3111" s="89"/>
      <c r="D3111" s="89"/>
      <c r="F3111" s="88"/>
      <c r="G3111" s="13" t="s">
        <v>3129</v>
      </c>
      <c r="H3111" s="88"/>
      <c r="J3111" s="13" t="n">
        <v>40</v>
      </c>
      <c r="K3111" s="13" t="s">
        <v>332</v>
      </c>
    </row>
    <row r="3112" customFormat="false" ht="13.5" hidden="false" customHeight="false" outlineLevel="0" collapsed="false">
      <c r="A3112" s="89"/>
      <c r="B3112" s="13" t="s">
        <v>6225</v>
      </c>
      <c r="C3112" s="89"/>
      <c r="D3112" s="89"/>
      <c r="F3112" s="88"/>
      <c r="G3112" s="13" t="s">
        <v>3129</v>
      </c>
      <c r="H3112" s="88"/>
      <c r="J3112" s="13" t="n">
        <v>40</v>
      </c>
      <c r="K3112" s="13" t="s">
        <v>195</v>
      </c>
    </row>
    <row r="3113" customFormat="false" ht="13.5" hidden="false" customHeight="false" outlineLevel="0" collapsed="false">
      <c r="A3113" s="89"/>
      <c r="B3113" s="13" t="s">
        <v>6226</v>
      </c>
      <c r="C3113" s="89"/>
      <c r="D3113" s="89"/>
      <c r="F3113" s="88"/>
      <c r="G3113" s="13" t="s">
        <v>3129</v>
      </c>
      <c r="H3113" s="88"/>
      <c r="J3113" s="13" t="n">
        <v>40</v>
      </c>
      <c r="K3113" s="13" t="s">
        <v>197</v>
      </c>
    </row>
    <row r="3114" customFormat="false" ht="13.5" hidden="false" customHeight="false" outlineLevel="0" collapsed="false">
      <c r="A3114" s="89"/>
      <c r="B3114" s="13" t="s">
        <v>6227</v>
      </c>
      <c r="C3114" s="89"/>
      <c r="D3114" s="89"/>
      <c r="F3114" s="88"/>
      <c r="G3114" s="13" t="s">
        <v>3129</v>
      </c>
      <c r="H3114" s="88"/>
      <c r="J3114" s="13" t="n">
        <v>40</v>
      </c>
      <c r="K3114" s="13" t="s">
        <v>332</v>
      </c>
    </row>
    <row r="3115" customFormat="false" ht="13.5" hidden="false" customHeight="false" outlineLevel="0" collapsed="false">
      <c r="A3115" s="89"/>
      <c r="B3115" s="13" t="s">
        <v>6228</v>
      </c>
      <c r="C3115" s="89"/>
      <c r="D3115" s="89"/>
      <c r="F3115" s="88"/>
      <c r="G3115" s="13" t="s">
        <v>3129</v>
      </c>
      <c r="H3115" s="88"/>
      <c r="J3115" s="13" t="n">
        <v>40</v>
      </c>
      <c r="K3115" s="13" t="s">
        <v>195</v>
      </c>
    </row>
    <row r="3116" customFormat="false" ht="13.5" hidden="false" customHeight="false" outlineLevel="0" collapsed="false">
      <c r="A3116" s="89"/>
      <c r="B3116" s="13" t="s">
        <v>6229</v>
      </c>
      <c r="C3116" s="89"/>
      <c r="D3116" s="89"/>
      <c r="F3116" s="88"/>
      <c r="G3116" s="13" t="s">
        <v>3129</v>
      </c>
      <c r="H3116" s="88"/>
      <c r="J3116" s="13" t="n">
        <v>40</v>
      </c>
      <c r="K3116" s="13" t="s">
        <v>332</v>
      </c>
    </row>
    <row r="3117" customFormat="false" ht="13.5" hidden="false" customHeight="false" outlineLevel="0" collapsed="false">
      <c r="A3117" s="89"/>
      <c r="B3117" s="13" t="s">
        <v>6230</v>
      </c>
      <c r="C3117" s="89"/>
      <c r="D3117" s="89"/>
      <c r="F3117" s="88"/>
      <c r="G3117" s="13" t="s">
        <v>3129</v>
      </c>
      <c r="H3117" s="88"/>
      <c r="J3117" s="13" t="n">
        <v>40</v>
      </c>
      <c r="K3117" s="13" t="s">
        <v>190</v>
      </c>
    </row>
    <row r="3118" customFormat="false" ht="13.5" hidden="false" customHeight="false" outlineLevel="0" collapsed="false">
      <c r="A3118" s="89"/>
      <c r="B3118" s="13" t="s">
        <v>6231</v>
      </c>
      <c r="C3118" s="89"/>
      <c r="D3118" s="89"/>
      <c r="F3118" s="88"/>
      <c r="G3118" s="13" t="s">
        <v>3129</v>
      </c>
      <c r="H3118" s="88"/>
      <c r="J3118" s="13" t="n">
        <v>40</v>
      </c>
      <c r="K3118" s="13" t="s">
        <v>3133</v>
      </c>
    </row>
    <row r="3119" customFormat="false" ht="13.5" hidden="false" customHeight="false" outlineLevel="0" collapsed="false">
      <c r="A3119" s="89"/>
      <c r="B3119" s="13" t="s">
        <v>6232</v>
      </c>
      <c r="C3119" s="89"/>
      <c r="D3119" s="89"/>
      <c r="F3119" s="88"/>
      <c r="G3119" s="13" t="s">
        <v>3129</v>
      </c>
      <c r="H3119" s="88"/>
      <c r="J3119" s="13" t="n">
        <v>40</v>
      </c>
      <c r="K3119" s="13" t="s">
        <v>197</v>
      </c>
    </row>
    <row r="3120" customFormat="false" ht="13.5" hidden="false" customHeight="false" outlineLevel="0" collapsed="false">
      <c r="A3120" s="89"/>
      <c r="B3120" s="13" t="s">
        <v>6233</v>
      </c>
      <c r="C3120" s="89"/>
      <c r="D3120" s="89"/>
      <c r="F3120" s="88"/>
      <c r="G3120" s="13" t="s">
        <v>3129</v>
      </c>
      <c r="H3120" s="88"/>
      <c r="J3120" s="13" t="n">
        <v>40</v>
      </c>
      <c r="K3120" s="13" t="s">
        <v>332</v>
      </c>
    </row>
    <row r="3121" customFormat="false" ht="13.5" hidden="false" customHeight="false" outlineLevel="0" collapsed="false">
      <c r="A3121" s="89"/>
      <c r="B3121" s="13" t="s">
        <v>6234</v>
      </c>
      <c r="C3121" s="89"/>
      <c r="D3121" s="89"/>
      <c r="F3121" s="88"/>
      <c r="G3121" s="13" t="s">
        <v>3129</v>
      </c>
      <c r="H3121" s="88"/>
      <c r="J3121" s="13" t="n">
        <v>40</v>
      </c>
      <c r="K3121" s="13" t="s">
        <v>197</v>
      </c>
    </row>
    <row r="3122" customFormat="false" ht="13.5" hidden="false" customHeight="false" outlineLevel="0" collapsed="false">
      <c r="A3122" s="89"/>
      <c r="B3122" s="13" t="s">
        <v>6235</v>
      </c>
      <c r="C3122" s="89"/>
      <c r="D3122" s="89"/>
      <c r="F3122" s="88"/>
      <c r="G3122" s="13" t="s">
        <v>3129</v>
      </c>
      <c r="H3122" s="88"/>
      <c r="J3122" s="13" t="n">
        <v>40</v>
      </c>
      <c r="K3122" s="13" t="s">
        <v>195</v>
      </c>
    </row>
    <row r="3123" customFormat="false" ht="13.5" hidden="false" customHeight="false" outlineLevel="0" collapsed="false">
      <c r="A3123" s="89"/>
      <c r="B3123" s="13" t="s">
        <v>6236</v>
      </c>
      <c r="C3123" s="89"/>
      <c r="D3123" s="89"/>
      <c r="F3123" s="88"/>
      <c r="G3123" s="13" t="s">
        <v>3129</v>
      </c>
      <c r="H3123" s="88"/>
      <c r="J3123" s="13" t="n">
        <v>20</v>
      </c>
      <c r="K3123" s="13" t="s">
        <v>197</v>
      </c>
    </row>
    <row r="3124" customFormat="false" ht="13.5" hidden="false" customHeight="false" outlineLevel="0" collapsed="false">
      <c r="A3124" s="89"/>
      <c r="B3124" s="13" t="s">
        <v>6237</v>
      </c>
      <c r="C3124" s="89"/>
      <c r="D3124" s="89"/>
      <c r="F3124" s="88"/>
      <c r="G3124" s="13" t="s">
        <v>3129</v>
      </c>
      <c r="H3124" s="88"/>
      <c r="J3124" s="13" t="n">
        <v>40</v>
      </c>
      <c r="K3124" s="13" t="s">
        <v>190</v>
      </c>
    </row>
    <row r="3125" customFormat="false" ht="13.5" hidden="false" customHeight="false" outlineLevel="0" collapsed="false">
      <c r="A3125" s="89"/>
      <c r="B3125" s="13" t="s">
        <v>6238</v>
      </c>
      <c r="C3125" s="89"/>
      <c r="D3125" s="89"/>
      <c r="F3125" s="88"/>
      <c r="G3125" s="13" t="s">
        <v>3129</v>
      </c>
      <c r="H3125" s="88"/>
      <c r="J3125" s="13" t="n">
        <v>40</v>
      </c>
      <c r="K3125" s="13" t="s">
        <v>332</v>
      </c>
    </row>
    <row r="3126" customFormat="false" ht="13.5" hidden="false" customHeight="false" outlineLevel="0" collapsed="false">
      <c r="A3126" s="89"/>
      <c r="B3126" s="13" t="s">
        <v>6239</v>
      </c>
      <c r="C3126" s="89"/>
      <c r="D3126" s="89"/>
      <c r="F3126" s="88"/>
      <c r="G3126" s="13" t="s">
        <v>3129</v>
      </c>
      <c r="H3126" s="88"/>
      <c r="J3126" s="13" t="n">
        <v>40</v>
      </c>
      <c r="K3126" s="13" t="s">
        <v>197</v>
      </c>
    </row>
    <row r="3127" customFormat="false" ht="13.5" hidden="false" customHeight="false" outlineLevel="0" collapsed="false">
      <c r="A3127" s="89"/>
      <c r="B3127" s="13" t="s">
        <v>6240</v>
      </c>
      <c r="C3127" s="89"/>
      <c r="D3127" s="89"/>
      <c r="F3127" s="88"/>
      <c r="G3127" s="13" t="s">
        <v>3129</v>
      </c>
      <c r="H3127" s="88"/>
      <c r="J3127" s="13" t="n">
        <v>40</v>
      </c>
      <c r="K3127" s="13" t="s">
        <v>332</v>
      </c>
    </row>
    <row r="3128" customFormat="false" ht="13.5" hidden="false" customHeight="false" outlineLevel="0" collapsed="false">
      <c r="A3128" s="89"/>
      <c r="B3128" s="13" t="s">
        <v>6241</v>
      </c>
      <c r="C3128" s="89"/>
      <c r="D3128" s="89"/>
      <c r="F3128" s="88"/>
      <c r="G3128" s="13" t="s">
        <v>3129</v>
      </c>
      <c r="H3128" s="88"/>
      <c r="J3128" s="13" t="n">
        <v>40</v>
      </c>
      <c r="K3128" s="13" t="s">
        <v>197</v>
      </c>
    </row>
    <row r="3129" customFormat="false" ht="13.5" hidden="false" customHeight="false" outlineLevel="0" collapsed="false">
      <c r="A3129" s="89"/>
      <c r="B3129" s="13" t="s">
        <v>6242</v>
      </c>
      <c r="C3129" s="89"/>
      <c r="D3129" s="89"/>
      <c r="F3129" s="88"/>
      <c r="G3129" s="13" t="s">
        <v>3129</v>
      </c>
      <c r="H3129" s="88"/>
      <c r="J3129" s="13" t="n">
        <v>40</v>
      </c>
      <c r="K3129" s="13" t="s">
        <v>197</v>
      </c>
    </row>
    <row r="3130" customFormat="false" ht="13.5" hidden="false" customHeight="false" outlineLevel="0" collapsed="false">
      <c r="A3130" s="89"/>
      <c r="B3130" s="13" t="s">
        <v>6243</v>
      </c>
      <c r="C3130" s="89"/>
      <c r="D3130" s="89"/>
      <c r="F3130" s="88"/>
      <c r="G3130" s="13" t="s">
        <v>3129</v>
      </c>
      <c r="H3130" s="88"/>
      <c r="J3130" s="13" t="n">
        <v>40</v>
      </c>
      <c r="K3130" s="13" t="s">
        <v>195</v>
      </c>
    </row>
    <row r="3131" customFormat="false" ht="13.5" hidden="false" customHeight="false" outlineLevel="0" collapsed="false">
      <c r="A3131" s="89"/>
      <c r="B3131" s="13" t="s">
        <v>6244</v>
      </c>
      <c r="C3131" s="89"/>
      <c r="D3131" s="89"/>
      <c r="F3131" s="88"/>
      <c r="G3131" s="13" t="s">
        <v>3129</v>
      </c>
      <c r="H3131" s="88"/>
      <c r="J3131" s="13" t="n">
        <v>40</v>
      </c>
      <c r="K3131" s="13" t="s">
        <v>195</v>
      </c>
    </row>
    <row r="3132" customFormat="false" ht="13.5" hidden="false" customHeight="false" outlineLevel="0" collapsed="false">
      <c r="A3132" s="89"/>
      <c r="B3132" s="13" t="s">
        <v>6245</v>
      </c>
      <c r="C3132" s="89"/>
      <c r="D3132" s="89"/>
      <c r="F3132" s="88"/>
      <c r="G3132" s="13" t="s">
        <v>3129</v>
      </c>
      <c r="H3132" s="88"/>
      <c r="J3132" s="13" t="n">
        <v>40</v>
      </c>
      <c r="K3132" s="13" t="s">
        <v>195</v>
      </c>
    </row>
    <row r="3133" customFormat="false" ht="13.5" hidden="false" customHeight="false" outlineLevel="0" collapsed="false">
      <c r="A3133" s="89"/>
      <c r="B3133" s="13" t="s">
        <v>6246</v>
      </c>
      <c r="C3133" s="89"/>
      <c r="D3133" s="89"/>
      <c r="F3133" s="88"/>
      <c r="G3133" s="13" t="s">
        <v>3129</v>
      </c>
      <c r="H3133" s="88"/>
      <c r="J3133" s="13" t="n">
        <v>40</v>
      </c>
      <c r="K3133" s="13" t="s">
        <v>332</v>
      </c>
    </row>
    <row r="3134" customFormat="false" ht="13.5" hidden="false" customHeight="false" outlineLevel="0" collapsed="false">
      <c r="A3134" s="89"/>
      <c r="B3134" s="13" t="s">
        <v>6247</v>
      </c>
      <c r="C3134" s="89"/>
      <c r="D3134" s="89"/>
      <c r="F3134" s="88"/>
      <c r="G3134" s="13" t="s">
        <v>3129</v>
      </c>
      <c r="H3134" s="88"/>
      <c r="J3134" s="13" t="n">
        <v>40</v>
      </c>
      <c r="K3134" s="13" t="s">
        <v>197</v>
      </c>
    </row>
    <row r="3135" customFormat="false" ht="13.5" hidden="false" customHeight="false" outlineLevel="0" collapsed="false">
      <c r="A3135" s="89"/>
      <c r="B3135" s="13" t="s">
        <v>6248</v>
      </c>
      <c r="C3135" s="89"/>
      <c r="D3135" s="89"/>
      <c r="F3135" s="88"/>
      <c r="G3135" s="13" t="s">
        <v>3129</v>
      </c>
      <c r="H3135" s="88"/>
      <c r="J3135" s="13" t="n">
        <v>40</v>
      </c>
      <c r="K3135" s="13" t="s">
        <v>197</v>
      </c>
    </row>
    <row r="3136" customFormat="false" ht="13.5" hidden="false" customHeight="false" outlineLevel="0" collapsed="false">
      <c r="A3136" s="89"/>
      <c r="B3136" s="13" t="s">
        <v>6249</v>
      </c>
      <c r="C3136" s="89"/>
      <c r="D3136" s="89"/>
      <c r="F3136" s="88"/>
      <c r="G3136" s="13" t="s">
        <v>3129</v>
      </c>
      <c r="H3136" s="88"/>
      <c r="J3136" s="13" t="n">
        <v>40</v>
      </c>
      <c r="K3136" s="13" t="s">
        <v>197</v>
      </c>
    </row>
    <row r="3137" customFormat="false" ht="13.5" hidden="false" customHeight="false" outlineLevel="0" collapsed="false">
      <c r="A3137" s="89"/>
      <c r="B3137" s="13" t="s">
        <v>6250</v>
      </c>
      <c r="C3137" s="89"/>
      <c r="D3137" s="89"/>
      <c r="F3137" s="88"/>
      <c r="G3137" s="13" t="s">
        <v>3129</v>
      </c>
      <c r="H3137" s="88"/>
      <c r="J3137" s="13" t="n">
        <v>40</v>
      </c>
      <c r="K3137" s="13" t="s">
        <v>197</v>
      </c>
    </row>
    <row r="3138" customFormat="false" ht="13.5" hidden="false" customHeight="false" outlineLevel="0" collapsed="false">
      <c r="A3138" s="89"/>
      <c r="B3138" s="13" t="s">
        <v>6251</v>
      </c>
      <c r="C3138" s="89"/>
      <c r="D3138" s="89"/>
      <c r="F3138" s="88"/>
      <c r="G3138" s="13" t="s">
        <v>3129</v>
      </c>
      <c r="H3138" s="88"/>
      <c r="J3138" s="13" t="n">
        <v>40</v>
      </c>
      <c r="K3138" s="13" t="s">
        <v>332</v>
      </c>
    </row>
    <row r="3139" customFormat="false" ht="13.5" hidden="false" customHeight="false" outlineLevel="0" collapsed="false">
      <c r="A3139" s="89"/>
      <c r="B3139" s="13" t="s">
        <v>6252</v>
      </c>
      <c r="C3139" s="89"/>
      <c r="D3139" s="89"/>
      <c r="F3139" s="88"/>
      <c r="G3139" s="13" t="s">
        <v>3129</v>
      </c>
      <c r="H3139" s="88"/>
      <c r="J3139" s="13" t="n">
        <v>40</v>
      </c>
      <c r="K3139" s="13" t="s">
        <v>197</v>
      </c>
    </row>
    <row r="3140" customFormat="false" ht="13.5" hidden="false" customHeight="false" outlineLevel="0" collapsed="false">
      <c r="A3140" s="89"/>
      <c r="B3140" s="13" t="s">
        <v>6253</v>
      </c>
      <c r="C3140" s="89"/>
      <c r="D3140" s="89"/>
      <c r="F3140" s="88"/>
      <c r="G3140" s="13" t="s">
        <v>3129</v>
      </c>
      <c r="H3140" s="88"/>
      <c r="J3140" s="13" t="n">
        <v>40</v>
      </c>
      <c r="K3140" s="13" t="s">
        <v>332</v>
      </c>
    </row>
    <row r="3141" customFormat="false" ht="13.5" hidden="false" customHeight="false" outlineLevel="0" collapsed="false">
      <c r="A3141" s="89"/>
      <c r="B3141" s="13" t="s">
        <v>6254</v>
      </c>
      <c r="C3141" s="89"/>
      <c r="D3141" s="89"/>
      <c r="F3141" s="88"/>
      <c r="G3141" s="13" t="s">
        <v>3129</v>
      </c>
      <c r="H3141" s="88"/>
      <c r="J3141" s="13" t="n">
        <v>40</v>
      </c>
      <c r="K3141" s="13" t="s">
        <v>197</v>
      </c>
    </row>
    <row r="3142" customFormat="false" ht="13.5" hidden="false" customHeight="false" outlineLevel="0" collapsed="false">
      <c r="A3142" s="89"/>
      <c r="B3142" s="13" t="s">
        <v>6255</v>
      </c>
      <c r="C3142" s="89"/>
      <c r="D3142" s="89"/>
      <c r="F3142" s="88"/>
      <c r="G3142" s="13" t="s">
        <v>3129</v>
      </c>
      <c r="H3142" s="88"/>
      <c r="J3142" s="13" t="n">
        <v>40</v>
      </c>
      <c r="K3142" s="13" t="s">
        <v>197</v>
      </c>
    </row>
    <row r="3143" customFormat="false" ht="13.5" hidden="false" customHeight="false" outlineLevel="0" collapsed="false">
      <c r="A3143" s="89"/>
      <c r="B3143" s="13" t="s">
        <v>6256</v>
      </c>
      <c r="C3143" s="89"/>
      <c r="D3143" s="89"/>
      <c r="F3143" s="88"/>
      <c r="G3143" s="13" t="s">
        <v>3129</v>
      </c>
      <c r="H3143" s="88"/>
      <c r="J3143" s="13" t="n">
        <v>40</v>
      </c>
      <c r="K3143" s="13" t="s">
        <v>332</v>
      </c>
    </row>
    <row r="3144" customFormat="false" ht="13.5" hidden="false" customHeight="false" outlineLevel="0" collapsed="false">
      <c r="A3144" s="89"/>
      <c r="B3144" s="13" t="s">
        <v>6257</v>
      </c>
      <c r="C3144" s="89"/>
      <c r="D3144" s="89"/>
      <c r="F3144" s="88"/>
      <c r="G3144" s="13" t="s">
        <v>3129</v>
      </c>
      <c r="H3144" s="88"/>
      <c r="J3144" s="13" t="n">
        <v>40</v>
      </c>
      <c r="K3144" s="13" t="s">
        <v>332</v>
      </c>
    </row>
    <row r="3145" customFormat="false" ht="13.5" hidden="false" customHeight="false" outlineLevel="0" collapsed="false">
      <c r="A3145" s="89"/>
      <c r="B3145" s="13" t="s">
        <v>6258</v>
      </c>
      <c r="C3145" s="89"/>
      <c r="D3145" s="89"/>
      <c r="F3145" s="88"/>
      <c r="G3145" s="13" t="s">
        <v>3129</v>
      </c>
      <c r="H3145" s="88"/>
      <c r="J3145" s="13" t="n">
        <v>40</v>
      </c>
      <c r="K3145" s="13" t="s">
        <v>197</v>
      </c>
    </row>
    <row r="3146" customFormat="false" ht="13.5" hidden="false" customHeight="false" outlineLevel="0" collapsed="false">
      <c r="A3146" s="89"/>
      <c r="B3146" s="13" t="s">
        <v>6259</v>
      </c>
      <c r="C3146" s="89"/>
      <c r="D3146" s="89"/>
      <c r="F3146" s="88"/>
      <c r="G3146" s="13" t="s">
        <v>3129</v>
      </c>
      <c r="H3146" s="88"/>
      <c r="J3146" s="13" t="n">
        <v>40</v>
      </c>
      <c r="K3146" s="13" t="s">
        <v>197</v>
      </c>
    </row>
    <row r="3147" customFormat="false" ht="13.5" hidden="false" customHeight="false" outlineLevel="0" collapsed="false">
      <c r="A3147" s="89"/>
      <c r="B3147" s="13" t="s">
        <v>6260</v>
      </c>
      <c r="C3147" s="89"/>
      <c r="D3147" s="89"/>
      <c r="F3147" s="88"/>
      <c r="G3147" s="13" t="s">
        <v>3129</v>
      </c>
      <c r="H3147" s="88"/>
      <c r="J3147" s="13" t="n">
        <v>40</v>
      </c>
      <c r="K3147" s="13" t="s">
        <v>197</v>
      </c>
    </row>
    <row r="3148" customFormat="false" ht="13.5" hidden="false" customHeight="false" outlineLevel="0" collapsed="false">
      <c r="A3148" s="89"/>
      <c r="B3148" s="13" t="s">
        <v>6261</v>
      </c>
      <c r="C3148" s="89"/>
      <c r="D3148" s="89"/>
      <c r="F3148" s="88"/>
      <c r="G3148" s="13" t="s">
        <v>3129</v>
      </c>
      <c r="H3148" s="88"/>
      <c r="J3148" s="13" t="n">
        <v>40</v>
      </c>
      <c r="K3148" s="13" t="s">
        <v>197</v>
      </c>
    </row>
    <row r="3149" customFormat="false" ht="13.5" hidden="false" customHeight="false" outlineLevel="0" collapsed="false">
      <c r="A3149" s="89"/>
      <c r="B3149" s="13" t="s">
        <v>6262</v>
      </c>
      <c r="C3149" s="89"/>
      <c r="D3149" s="89"/>
      <c r="F3149" s="88"/>
      <c r="G3149" s="13" t="s">
        <v>3129</v>
      </c>
      <c r="H3149" s="88"/>
      <c r="J3149" s="13" t="n">
        <v>40</v>
      </c>
      <c r="K3149" s="13" t="s">
        <v>197</v>
      </c>
    </row>
    <row r="3150" customFormat="false" ht="13.5" hidden="false" customHeight="false" outlineLevel="0" collapsed="false">
      <c r="A3150" s="89"/>
      <c r="B3150" s="13" t="s">
        <v>6263</v>
      </c>
      <c r="C3150" s="89"/>
      <c r="D3150" s="89"/>
      <c r="F3150" s="88"/>
      <c r="G3150" s="13" t="s">
        <v>3129</v>
      </c>
      <c r="H3150" s="88"/>
      <c r="J3150" s="13" t="n">
        <v>40</v>
      </c>
      <c r="K3150" s="13" t="s">
        <v>332</v>
      </c>
    </row>
    <row r="3151" customFormat="false" ht="13.5" hidden="false" customHeight="false" outlineLevel="0" collapsed="false">
      <c r="A3151" s="89"/>
      <c r="B3151" s="13" t="s">
        <v>6264</v>
      </c>
      <c r="C3151" s="89"/>
      <c r="D3151" s="89"/>
      <c r="F3151" s="88"/>
      <c r="G3151" s="13" t="s">
        <v>3129</v>
      </c>
      <c r="H3151" s="88"/>
      <c r="J3151" s="13" t="n">
        <v>40</v>
      </c>
      <c r="K3151" s="13" t="s">
        <v>197</v>
      </c>
    </row>
    <row r="3152" customFormat="false" ht="13.5" hidden="false" customHeight="false" outlineLevel="0" collapsed="false">
      <c r="A3152" s="89"/>
      <c r="B3152" s="13" t="s">
        <v>6265</v>
      </c>
      <c r="C3152" s="89"/>
      <c r="D3152" s="89"/>
      <c r="F3152" s="88"/>
      <c r="G3152" s="13" t="s">
        <v>3129</v>
      </c>
      <c r="H3152" s="88"/>
      <c r="J3152" s="13" t="n">
        <v>40</v>
      </c>
      <c r="K3152" s="13" t="s">
        <v>195</v>
      </c>
    </row>
    <row r="3153" customFormat="false" ht="13.5" hidden="false" customHeight="false" outlineLevel="0" collapsed="false">
      <c r="A3153" s="89"/>
      <c r="B3153" s="13" t="s">
        <v>6266</v>
      </c>
      <c r="C3153" s="89"/>
      <c r="D3153" s="89"/>
      <c r="F3153" s="88"/>
      <c r="G3153" s="13" t="s">
        <v>3129</v>
      </c>
      <c r="H3153" s="88"/>
      <c r="J3153" s="13" t="n">
        <v>40</v>
      </c>
      <c r="K3153" s="13" t="s">
        <v>332</v>
      </c>
    </row>
    <row r="3154" customFormat="false" ht="13.5" hidden="false" customHeight="false" outlineLevel="0" collapsed="false">
      <c r="A3154" s="89"/>
      <c r="B3154" s="13" t="s">
        <v>6267</v>
      </c>
      <c r="C3154" s="89"/>
      <c r="D3154" s="89"/>
      <c r="F3154" s="88"/>
      <c r="G3154" s="13" t="s">
        <v>3129</v>
      </c>
      <c r="H3154" s="88"/>
      <c r="J3154" s="13" t="n">
        <v>40</v>
      </c>
      <c r="K3154" s="13" t="s">
        <v>197</v>
      </c>
    </row>
    <row r="3155" customFormat="false" ht="13.5" hidden="false" customHeight="false" outlineLevel="0" collapsed="false">
      <c r="A3155" s="89"/>
      <c r="B3155" s="13" t="s">
        <v>6268</v>
      </c>
      <c r="C3155" s="89"/>
      <c r="D3155" s="89"/>
      <c r="F3155" s="88"/>
      <c r="G3155" s="13" t="s">
        <v>3129</v>
      </c>
      <c r="H3155" s="88"/>
      <c r="J3155" s="13" t="n">
        <v>40</v>
      </c>
      <c r="K3155" s="13" t="s">
        <v>332</v>
      </c>
    </row>
    <row r="3156" customFormat="false" ht="13.5" hidden="false" customHeight="false" outlineLevel="0" collapsed="false">
      <c r="A3156" s="89"/>
      <c r="B3156" s="13" t="s">
        <v>6269</v>
      </c>
      <c r="C3156" s="89"/>
      <c r="D3156" s="89"/>
      <c r="F3156" s="88"/>
      <c r="G3156" s="13" t="s">
        <v>3129</v>
      </c>
      <c r="H3156" s="88"/>
      <c r="J3156" s="13" t="n">
        <v>40</v>
      </c>
      <c r="K3156" s="13" t="s">
        <v>332</v>
      </c>
    </row>
    <row r="3157" customFormat="false" ht="13.5" hidden="false" customHeight="false" outlineLevel="0" collapsed="false">
      <c r="A3157" s="89"/>
      <c r="B3157" s="13" t="s">
        <v>6270</v>
      </c>
      <c r="C3157" s="89"/>
      <c r="D3157" s="89"/>
      <c r="F3157" s="88"/>
      <c r="G3157" s="13" t="s">
        <v>3129</v>
      </c>
      <c r="H3157" s="88"/>
      <c r="J3157" s="13" t="n">
        <v>40</v>
      </c>
      <c r="K3157" s="13" t="s">
        <v>332</v>
      </c>
    </row>
    <row r="3158" customFormat="false" ht="13.5" hidden="false" customHeight="false" outlineLevel="0" collapsed="false">
      <c r="A3158" s="89"/>
      <c r="B3158" s="13" t="s">
        <v>6271</v>
      </c>
      <c r="C3158" s="89"/>
      <c r="D3158" s="89"/>
      <c r="F3158" s="88"/>
      <c r="G3158" s="13" t="s">
        <v>3129</v>
      </c>
      <c r="H3158" s="88"/>
      <c r="J3158" s="13" t="n">
        <v>40</v>
      </c>
      <c r="K3158" s="13" t="s">
        <v>195</v>
      </c>
    </row>
    <row r="3159" customFormat="false" ht="13.5" hidden="false" customHeight="false" outlineLevel="0" collapsed="false">
      <c r="A3159" s="89"/>
      <c r="B3159" s="13" t="s">
        <v>6272</v>
      </c>
      <c r="C3159" s="89"/>
      <c r="D3159" s="89"/>
      <c r="F3159" s="88"/>
      <c r="G3159" s="13" t="s">
        <v>3129</v>
      </c>
      <c r="H3159" s="88"/>
      <c r="J3159" s="13" t="n">
        <v>40</v>
      </c>
      <c r="K3159" s="13" t="s">
        <v>195</v>
      </c>
    </row>
    <row r="3160" customFormat="false" ht="13.5" hidden="false" customHeight="false" outlineLevel="0" collapsed="false">
      <c r="A3160" s="89"/>
      <c r="B3160" s="13" t="s">
        <v>6273</v>
      </c>
      <c r="C3160" s="89"/>
      <c r="D3160" s="89"/>
      <c r="F3160" s="88"/>
      <c r="G3160" s="13" t="s">
        <v>3129</v>
      </c>
      <c r="H3160" s="88"/>
      <c r="J3160" s="13" t="n">
        <v>40</v>
      </c>
      <c r="K3160" s="13" t="s">
        <v>195</v>
      </c>
    </row>
    <row r="3161" customFormat="false" ht="13.5" hidden="false" customHeight="false" outlineLevel="0" collapsed="false">
      <c r="A3161" s="89"/>
      <c r="B3161" s="13" t="s">
        <v>6274</v>
      </c>
      <c r="C3161" s="89"/>
      <c r="D3161" s="89"/>
      <c r="F3161" s="88"/>
      <c r="G3161" s="13" t="s">
        <v>3129</v>
      </c>
      <c r="H3161" s="88"/>
      <c r="J3161" s="13" t="n">
        <v>40</v>
      </c>
      <c r="K3161" s="13" t="s">
        <v>197</v>
      </c>
    </row>
    <row r="3162" customFormat="false" ht="13.5" hidden="false" customHeight="false" outlineLevel="0" collapsed="false">
      <c r="A3162" s="89"/>
      <c r="B3162" s="13" t="s">
        <v>6275</v>
      </c>
      <c r="C3162" s="89"/>
      <c r="D3162" s="89"/>
      <c r="F3162" s="88"/>
      <c r="G3162" s="13" t="s">
        <v>3129</v>
      </c>
      <c r="H3162" s="88"/>
      <c r="J3162" s="13" t="n">
        <v>40</v>
      </c>
      <c r="K3162" s="13" t="s">
        <v>197</v>
      </c>
    </row>
    <row r="3163" customFormat="false" ht="13.5" hidden="false" customHeight="false" outlineLevel="0" collapsed="false">
      <c r="A3163" s="89"/>
      <c r="B3163" s="13" t="s">
        <v>6276</v>
      </c>
      <c r="C3163" s="89"/>
      <c r="D3163" s="89"/>
      <c r="F3163" s="88"/>
      <c r="G3163" s="13" t="s">
        <v>3129</v>
      </c>
      <c r="H3163" s="88"/>
      <c r="J3163" s="13" t="n">
        <v>40</v>
      </c>
      <c r="K3163" s="13" t="s">
        <v>197</v>
      </c>
    </row>
    <row r="3164" customFormat="false" ht="13.5" hidden="false" customHeight="false" outlineLevel="0" collapsed="false">
      <c r="A3164" s="89"/>
      <c r="B3164" s="13" t="s">
        <v>6277</v>
      </c>
      <c r="C3164" s="89"/>
      <c r="D3164" s="89"/>
      <c r="F3164" s="88"/>
      <c r="G3164" s="13" t="s">
        <v>3129</v>
      </c>
      <c r="H3164" s="88"/>
      <c r="J3164" s="13" t="n">
        <v>40</v>
      </c>
      <c r="K3164" s="13" t="s">
        <v>197</v>
      </c>
    </row>
    <row r="3165" customFormat="false" ht="13.5" hidden="false" customHeight="false" outlineLevel="0" collapsed="false">
      <c r="A3165" s="89"/>
      <c r="B3165" s="13" t="s">
        <v>6278</v>
      </c>
      <c r="C3165" s="89"/>
      <c r="D3165" s="89"/>
      <c r="F3165" s="88"/>
      <c r="G3165" s="13" t="s">
        <v>3129</v>
      </c>
      <c r="H3165" s="88"/>
      <c r="J3165" s="13" t="n">
        <v>40</v>
      </c>
      <c r="K3165" s="13" t="s">
        <v>332</v>
      </c>
    </row>
    <row r="3166" customFormat="false" ht="13.5" hidden="false" customHeight="false" outlineLevel="0" collapsed="false">
      <c r="A3166" s="89"/>
      <c r="B3166" s="13" t="s">
        <v>6279</v>
      </c>
      <c r="C3166" s="89"/>
      <c r="D3166" s="89"/>
      <c r="F3166" s="88"/>
      <c r="G3166" s="13" t="s">
        <v>3129</v>
      </c>
      <c r="H3166" s="88"/>
      <c r="J3166" s="13" t="n">
        <v>40</v>
      </c>
      <c r="K3166" s="13" t="s">
        <v>197</v>
      </c>
    </row>
    <row r="3167" customFormat="false" ht="13.5" hidden="false" customHeight="false" outlineLevel="0" collapsed="false">
      <c r="A3167" s="89"/>
      <c r="B3167" s="13" t="s">
        <v>6280</v>
      </c>
      <c r="C3167" s="89"/>
      <c r="D3167" s="89"/>
      <c r="F3167" s="88"/>
      <c r="G3167" s="13" t="s">
        <v>3129</v>
      </c>
      <c r="H3167" s="88"/>
      <c r="J3167" s="13" t="n">
        <v>40</v>
      </c>
      <c r="K3167" s="13" t="s">
        <v>197</v>
      </c>
    </row>
    <row r="3168" customFormat="false" ht="13.5" hidden="false" customHeight="false" outlineLevel="0" collapsed="false">
      <c r="A3168" s="89"/>
      <c r="B3168" s="13" t="s">
        <v>6281</v>
      </c>
      <c r="C3168" s="89"/>
      <c r="D3168" s="89"/>
      <c r="F3168" s="88"/>
      <c r="G3168" s="13" t="s">
        <v>3129</v>
      </c>
      <c r="H3168" s="88"/>
      <c r="J3168" s="13" t="n">
        <v>40</v>
      </c>
      <c r="K3168" s="13" t="s">
        <v>195</v>
      </c>
    </row>
    <row r="3169" customFormat="false" ht="13.5" hidden="false" customHeight="false" outlineLevel="0" collapsed="false">
      <c r="A3169" s="89"/>
      <c r="B3169" s="13" t="s">
        <v>6282</v>
      </c>
      <c r="C3169" s="89"/>
      <c r="D3169" s="89"/>
      <c r="F3169" s="88"/>
      <c r="G3169" s="13" t="s">
        <v>3129</v>
      </c>
      <c r="H3169" s="88"/>
      <c r="J3169" s="13" t="n">
        <v>40</v>
      </c>
      <c r="K3169" s="13" t="s">
        <v>195</v>
      </c>
    </row>
    <row r="3170" customFormat="false" ht="13.5" hidden="false" customHeight="false" outlineLevel="0" collapsed="false">
      <c r="A3170" s="89"/>
      <c r="B3170" s="13" t="s">
        <v>6283</v>
      </c>
      <c r="C3170" s="89"/>
      <c r="D3170" s="89"/>
      <c r="F3170" s="88"/>
      <c r="G3170" s="13" t="s">
        <v>3129</v>
      </c>
      <c r="H3170" s="88"/>
      <c r="J3170" s="13" t="n">
        <v>25</v>
      </c>
      <c r="K3170" s="13" t="s">
        <v>190</v>
      </c>
    </row>
    <row r="3171" customFormat="false" ht="13.5" hidden="false" customHeight="false" outlineLevel="0" collapsed="false">
      <c r="A3171" s="89"/>
      <c r="B3171" s="13" t="s">
        <v>6284</v>
      </c>
      <c r="C3171" s="89"/>
      <c r="D3171" s="89"/>
      <c r="F3171" s="88"/>
      <c r="G3171" s="13" t="s">
        <v>3129</v>
      </c>
      <c r="H3171" s="88"/>
      <c r="J3171" s="13" t="n">
        <v>40</v>
      </c>
      <c r="K3171" s="13" t="s">
        <v>197</v>
      </c>
    </row>
    <row r="3172" customFormat="false" ht="13.5" hidden="false" customHeight="false" outlineLevel="0" collapsed="false">
      <c r="A3172" s="89"/>
      <c r="B3172" s="13" t="s">
        <v>6285</v>
      </c>
      <c r="C3172" s="89"/>
      <c r="D3172" s="89"/>
      <c r="F3172" s="88"/>
      <c r="G3172" s="13" t="s">
        <v>3129</v>
      </c>
      <c r="H3172" s="88"/>
      <c r="J3172" s="13" t="n">
        <v>40</v>
      </c>
      <c r="K3172" s="13" t="s">
        <v>190</v>
      </c>
    </row>
    <row r="3173" customFormat="false" ht="13.5" hidden="false" customHeight="false" outlineLevel="0" collapsed="false">
      <c r="A3173" s="89"/>
      <c r="B3173" s="13" t="s">
        <v>6286</v>
      </c>
      <c r="C3173" s="89"/>
      <c r="D3173" s="89"/>
      <c r="F3173" s="88"/>
      <c r="G3173" s="13" t="s">
        <v>3129</v>
      </c>
      <c r="H3173" s="88"/>
      <c r="J3173" s="13" t="n">
        <v>40</v>
      </c>
      <c r="K3173" s="13" t="s">
        <v>195</v>
      </c>
    </row>
    <row r="3174" customFormat="false" ht="13.5" hidden="false" customHeight="false" outlineLevel="0" collapsed="false">
      <c r="A3174" s="89"/>
      <c r="B3174" s="13" t="s">
        <v>6287</v>
      </c>
      <c r="C3174" s="89"/>
      <c r="D3174" s="89"/>
      <c r="F3174" s="88"/>
      <c r="G3174" s="13" t="s">
        <v>3129</v>
      </c>
      <c r="H3174" s="88"/>
      <c r="J3174" s="13" t="n">
        <v>40</v>
      </c>
      <c r="K3174" s="13" t="s">
        <v>197</v>
      </c>
    </row>
    <row r="3175" customFormat="false" ht="13.5" hidden="false" customHeight="false" outlineLevel="0" collapsed="false">
      <c r="A3175" s="89"/>
      <c r="B3175" s="13" t="s">
        <v>6288</v>
      </c>
      <c r="C3175" s="89"/>
      <c r="D3175" s="89"/>
      <c r="F3175" s="88"/>
      <c r="G3175" s="13" t="s">
        <v>3129</v>
      </c>
      <c r="H3175" s="88"/>
      <c r="J3175" s="13" t="n">
        <v>40</v>
      </c>
      <c r="K3175" s="13" t="s">
        <v>195</v>
      </c>
    </row>
    <row r="3176" customFormat="false" ht="13.5" hidden="false" customHeight="false" outlineLevel="0" collapsed="false">
      <c r="A3176" s="89"/>
      <c r="B3176" s="13" t="s">
        <v>6289</v>
      </c>
      <c r="C3176" s="89"/>
      <c r="D3176" s="89"/>
      <c r="F3176" s="88"/>
      <c r="G3176" s="13" t="s">
        <v>3129</v>
      </c>
      <c r="H3176" s="88"/>
      <c r="J3176" s="13" t="n">
        <v>40</v>
      </c>
      <c r="K3176" s="13" t="s">
        <v>197</v>
      </c>
    </row>
    <row r="3177" customFormat="false" ht="13.5" hidden="false" customHeight="false" outlineLevel="0" collapsed="false">
      <c r="A3177" s="89"/>
      <c r="B3177" s="13" t="s">
        <v>6290</v>
      </c>
      <c r="C3177" s="89"/>
      <c r="D3177" s="89"/>
      <c r="F3177" s="88"/>
      <c r="G3177" s="13" t="s">
        <v>3129</v>
      </c>
      <c r="H3177" s="88"/>
      <c r="J3177" s="13" t="n">
        <v>24</v>
      </c>
      <c r="K3177" s="13" t="s">
        <v>195</v>
      </c>
    </row>
    <row r="3178" customFormat="false" ht="13.5" hidden="false" customHeight="false" outlineLevel="0" collapsed="false">
      <c r="A3178" s="89"/>
      <c r="B3178" s="13" t="s">
        <v>6291</v>
      </c>
      <c r="C3178" s="89"/>
      <c r="D3178" s="89"/>
      <c r="F3178" s="88"/>
      <c r="G3178" s="13" t="s">
        <v>3129</v>
      </c>
      <c r="H3178" s="88"/>
      <c r="J3178" s="13" t="n">
        <v>40</v>
      </c>
      <c r="K3178" s="13" t="s">
        <v>332</v>
      </c>
    </row>
    <row r="3179" customFormat="false" ht="13.5" hidden="false" customHeight="false" outlineLevel="0" collapsed="false">
      <c r="A3179" s="89"/>
      <c r="B3179" s="13" t="s">
        <v>6292</v>
      </c>
      <c r="C3179" s="89"/>
      <c r="D3179" s="89"/>
      <c r="F3179" s="88"/>
      <c r="G3179" s="13" t="s">
        <v>3280</v>
      </c>
      <c r="H3179" s="88"/>
      <c r="J3179" s="13" t="n">
        <v>40</v>
      </c>
      <c r="K3179" s="13" t="s">
        <v>332</v>
      </c>
    </row>
    <row r="3180" customFormat="false" ht="13.5" hidden="false" customHeight="false" outlineLevel="0" collapsed="false">
      <c r="A3180" s="89"/>
      <c r="B3180" s="13" t="s">
        <v>6293</v>
      </c>
      <c r="C3180" s="89"/>
      <c r="D3180" s="89"/>
      <c r="F3180" s="88"/>
      <c r="G3180" s="13" t="s">
        <v>3129</v>
      </c>
      <c r="H3180" s="88"/>
      <c r="J3180" s="13" t="n">
        <v>40</v>
      </c>
      <c r="K3180" s="13" t="s">
        <v>195</v>
      </c>
    </row>
    <row r="3181" customFormat="false" ht="13.5" hidden="false" customHeight="false" outlineLevel="0" collapsed="false">
      <c r="A3181" s="89"/>
      <c r="B3181" s="13" t="s">
        <v>6294</v>
      </c>
      <c r="C3181" s="89"/>
      <c r="D3181" s="89"/>
      <c r="F3181" s="88"/>
      <c r="G3181" s="13" t="s">
        <v>3129</v>
      </c>
      <c r="H3181" s="88"/>
      <c r="J3181" s="13" t="n">
        <v>40</v>
      </c>
      <c r="K3181" s="13" t="s">
        <v>3133</v>
      </c>
    </row>
    <row r="3182" customFormat="false" ht="13.5" hidden="false" customHeight="false" outlineLevel="0" collapsed="false">
      <c r="A3182" s="89"/>
      <c r="B3182" s="13" t="s">
        <v>6295</v>
      </c>
      <c r="C3182" s="89"/>
      <c r="D3182" s="89"/>
      <c r="F3182" s="88"/>
      <c r="G3182" s="13" t="s">
        <v>3129</v>
      </c>
      <c r="H3182" s="88"/>
      <c r="J3182" s="13" t="n">
        <v>40</v>
      </c>
      <c r="K3182" s="13" t="s">
        <v>197</v>
      </c>
    </row>
    <row r="3183" customFormat="false" ht="13.5" hidden="false" customHeight="false" outlineLevel="0" collapsed="false">
      <c r="A3183" s="89"/>
      <c r="B3183" s="13" t="s">
        <v>6296</v>
      </c>
      <c r="C3183" s="89"/>
      <c r="D3183" s="89"/>
      <c r="F3183" s="88"/>
      <c r="G3183" s="13" t="s">
        <v>3129</v>
      </c>
      <c r="H3183" s="88"/>
      <c r="J3183" s="13" t="n">
        <v>40</v>
      </c>
      <c r="K3183" s="13" t="s">
        <v>3133</v>
      </c>
    </row>
    <row r="3184" customFormat="false" ht="13.5" hidden="false" customHeight="false" outlineLevel="0" collapsed="false">
      <c r="A3184" s="89"/>
      <c r="B3184" s="13" t="s">
        <v>6297</v>
      </c>
      <c r="C3184" s="89"/>
      <c r="D3184" s="89"/>
      <c r="F3184" s="88"/>
      <c r="G3184" s="13" t="s">
        <v>3129</v>
      </c>
      <c r="H3184" s="88"/>
      <c r="J3184" s="13" t="n">
        <v>40</v>
      </c>
      <c r="K3184" s="13" t="s">
        <v>197</v>
      </c>
    </row>
    <row r="3185" customFormat="false" ht="13.5" hidden="false" customHeight="false" outlineLevel="0" collapsed="false">
      <c r="A3185" s="89"/>
      <c r="B3185" s="13" t="s">
        <v>6298</v>
      </c>
      <c r="C3185" s="89"/>
      <c r="D3185" s="89"/>
      <c r="F3185" s="88"/>
      <c r="G3185" s="13" t="s">
        <v>3129</v>
      </c>
      <c r="H3185" s="88"/>
      <c r="J3185" s="13" t="n">
        <v>40</v>
      </c>
      <c r="K3185" s="13" t="s">
        <v>190</v>
      </c>
    </row>
    <row r="3186" customFormat="false" ht="13.5" hidden="false" customHeight="false" outlineLevel="0" collapsed="false">
      <c r="A3186" s="89"/>
      <c r="B3186" s="13" t="s">
        <v>6299</v>
      </c>
      <c r="C3186" s="89"/>
      <c r="D3186" s="89"/>
      <c r="F3186" s="88"/>
      <c r="G3186" s="13" t="s">
        <v>3280</v>
      </c>
      <c r="H3186" s="88"/>
      <c r="J3186" s="13" t="n">
        <v>40</v>
      </c>
      <c r="K3186" s="13" t="s">
        <v>332</v>
      </c>
    </row>
    <row r="3187" customFormat="false" ht="13.5" hidden="false" customHeight="false" outlineLevel="0" collapsed="false">
      <c r="A3187" s="89"/>
      <c r="B3187" s="13" t="s">
        <v>6300</v>
      </c>
      <c r="C3187" s="89"/>
      <c r="D3187" s="89"/>
      <c r="F3187" s="88"/>
      <c r="G3187" s="13" t="s">
        <v>3129</v>
      </c>
      <c r="H3187" s="88"/>
      <c r="J3187" s="13" t="n">
        <v>40</v>
      </c>
      <c r="K3187" s="13" t="s">
        <v>197</v>
      </c>
    </row>
    <row r="3188" customFormat="false" ht="13.5" hidden="false" customHeight="false" outlineLevel="0" collapsed="false">
      <c r="A3188" s="89"/>
      <c r="B3188" s="13" t="s">
        <v>6301</v>
      </c>
      <c r="C3188" s="89"/>
      <c r="D3188" s="89"/>
      <c r="F3188" s="88"/>
      <c r="G3188" s="13" t="s">
        <v>3129</v>
      </c>
      <c r="H3188" s="88"/>
      <c r="J3188" s="13" t="n">
        <v>25</v>
      </c>
      <c r="K3188" s="13" t="s">
        <v>197</v>
      </c>
    </row>
    <row r="3189" customFormat="false" ht="13.5" hidden="false" customHeight="false" outlineLevel="0" collapsed="false">
      <c r="A3189" s="89"/>
      <c r="B3189" s="13" t="s">
        <v>6302</v>
      </c>
      <c r="C3189" s="89"/>
      <c r="D3189" s="89"/>
      <c r="F3189" s="88"/>
      <c r="G3189" s="13" t="s">
        <v>3129</v>
      </c>
      <c r="H3189" s="88"/>
      <c r="J3189" s="13" t="n">
        <v>40</v>
      </c>
      <c r="K3189" s="13" t="s">
        <v>197</v>
      </c>
    </row>
    <row r="3190" customFormat="false" ht="13.5" hidden="false" customHeight="false" outlineLevel="0" collapsed="false">
      <c r="A3190" s="89"/>
      <c r="B3190" s="13" t="s">
        <v>6303</v>
      </c>
      <c r="C3190" s="89"/>
      <c r="D3190" s="89"/>
      <c r="F3190" s="88"/>
      <c r="G3190" s="13" t="s">
        <v>3129</v>
      </c>
      <c r="H3190" s="88"/>
      <c r="J3190" s="13" t="n">
        <v>40</v>
      </c>
      <c r="K3190" s="13" t="s">
        <v>332</v>
      </c>
    </row>
    <row r="3191" customFormat="false" ht="13.5" hidden="false" customHeight="false" outlineLevel="0" collapsed="false">
      <c r="A3191" s="89"/>
      <c r="B3191" s="13" t="s">
        <v>6304</v>
      </c>
      <c r="C3191" s="89"/>
      <c r="D3191" s="89"/>
      <c r="F3191" s="88"/>
      <c r="G3191" s="13" t="s">
        <v>3129</v>
      </c>
      <c r="H3191" s="88"/>
      <c r="J3191" s="13" t="n">
        <v>40</v>
      </c>
      <c r="K3191" s="13" t="s">
        <v>197</v>
      </c>
    </row>
    <row r="3192" customFormat="false" ht="13.5" hidden="false" customHeight="false" outlineLevel="0" collapsed="false">
      <c r="A3192" s="89"/>
      <c r="B3192" s="13" t="s">
        <v>6305</v>
      </c>
      <c r="C3192" s="89"/>
      <c r="D3192" s="89"/>
      <c r="F3192" s="88"/>
      <c r="G3192" s="13" t="s">
        <v>3129</v>
      </c>
      <c r="H3192" s="88"/>
      <c r="J3192" s="13" t="n">
        <v>40</v>
      </c>
      <c r="K3192" s="13" t="s">
        <v>332</v>
      </c>
    </row>
    <row r="3193" customFormat="false" ht="13.5" hidden="false" customHeight="false" outlineLevel="0" collapsed="false">
      <c r="A3193" s="89"/>
      <c r="B3193" s="13" t="s">
        <v>6306</v>
      </c>
      <c r="C3193" s="89"/>
      <c r="D3193" s="89"/>
      <c r="F3193" s="88"/>
      <c r="G3193" s="13" t="s">
        <v>3129</v>
      </c>
      <c r="H3193" s="88"/>
      <c r="J3193" s="13" t="n">
        <v>40</v>
      </c>
      <c r="K3193" s="13" t="s">
        <v>3133</v>
      </c>
    </row>
    <row r="3194" customFormat="false" ht="13.5" hidden="false" customHeight="false" outlineLevel="0" collapsed="false">
      <c r="A3194" s="89"/>
      <c r="B3194" s="13" t="s">
        <v>6307</v>
      </c>
      <c r="C3194" s="89"/>
      <c r="D3194" s="89"/>
      <c r="F3194" s="88"/>
      <c r="G3194" s="13" t="s">
        <v>3129</v>
      </c>
      <c r="H3194" s="88"/>
      <c r="J3194" s="13" t="n">
        <v>40</v>
      </c>
      <c r="K3194" s="13" t="s">
        <v>197</v>
      </c>
    </row>
    <row r="3195" customFormat="false" ht="13.5" hidden="false" customHeight="false" outlineLevel="0" collapsed="false">
      <c r="A3195" s="89"/>
      <c r="B3195" s="13" t="s">
        <v>6308</v>
      </c>
      <c r="C3195" s="89"/>
      <c r="D3195" s="89"/>
      <c r="F3195" s="88"/>
      <c r="G3195" s="13" t="s">
        <v>3129</v>
      </c>
      <c r="H3195" s="88"/>
      <c r="J3195" s="13" t="n">
        <v>40</v>
      </c>
      <c r="K3195" s="13" t="s">
        <v>3133</v>
      </c>
    </row>
    <row r="3196" customFormat="false" ht="13.5" hidden="false" customHeight="false" outlineLevel="0" collapsed="false">
      <c r="A3196" s="89"/>
      <c r="B3196" s="13" t="s">
        <v>6309</v>
      </c>
      <c r="C3196" s="89"/>
      <c r="D3196" s="89"/>
      <c r="F3196" s="88"/>
      <c r="G3196" s="13" t="s">
        <v>3129</v>
      </c>
      <c r="H3196" s="88"/>
      <c r="J3196" s="13" t="n">
        <v>40</v>
      </c>
      <c r="K3196" s="13" t="s">
        <v>332</v>
      </c>
    </row>
    <row r="3197" customFormat="false" ht="13.5" hidden="false" customHeight="false" outlineLevel="0" collapsed="false">
      <c r="A3197" s="89"/>
      <c r="B3197" s="13" t="s">
        <v>6310</v>
      </c>
      <c r="C3197" s="89"/>
      <c r="D3197" s="89"/>
      <c r="F3197" s="88"/>
      <c r="G3197" s="13" t="s">
        <v>3129</v>
      </c>
      <c r="H3197" s="88"/>
      <c r="J3197" s="13" t="n">
        <v>40</v>
      </c>
      <c r="K3197" s="13" t="s">
        <v>332</v>
      </c>
    </row>
    <row r="3198" customFormat="false" ht="13.5" hidden="false" customHeight="false" outlineLevel="0" collapsed="false">
      <c r="A3198" s="89"/>
      <c r="B3198" s="13" t="s">
        <v>6311</v>
      </c>
      <c r="C3198" s="89"/>
      <c r="D3198" s="89"/>
      <c r="F3198" s="88"/>
      <c r="G3198" s="13" t="s">
        <v>3129</v>
      </c>
      <c r="H3198" s="88"/>
      <c r="J3198" s="13" t="n">
        <v>40</v>
      </c>
      <c r="K3198" s="13" t="s">
        <v>332</v>
      </c>
    </row>
    <row r="3199" customFormat="false" ht="13.5" hidden="false" customHeight="false" outlineLevel="0" collapsed="false">
      <c r="A3199" s="89"/>
      <c r="B3199" s="13" t="s">
        <v>6312</v>
      </c>
      <c r="C3199" s="89"/>
      <c r="D3199" s="89"/>
      <c r="F3199" s="88"/>
      <c r="G3199" s="13" t="s">
        <v>3129</v>
      </c>
      <c r="H3199" s="88"/>
      <c r="J3199" s="13" t="n">
        <v>40</v>
      </c>
      <c r="K3199" s="13" t="s">
        <v>3133</v>
      </c>
    </row>
    <row r="3200" customFormat="false" ht="13.5" hidden="false" customHeight="false" outlineLevel="0" collapsed="false">
      <c r="A3200" s="89"/>
      <c r="B3200" s="13" t="s">
        <v>6313</v>
      </c>
      <c r="C3200" s="89"/>
      <c r="D3200" s="89"/>
      <c r="F3200" s="88"/>
      <c r="G3200" s="13" t="s">
        <v>3129</v>
      </c>
      <c r="H3200" s="88"/>
      <c r="J3200" s="13" t="n">
        <v>24</v>
      </c>
      <c r="K3200" s="13" t="s">
        <v>197</v>
      </c>
    </row>
    <row r="3201" customFormat="false" ht="13.5" hidden="false" customHeight="false" outlineLevel="0" collapsed="false">
      <c r="A3201" s="89"/>
      <c r="B3201" s="13" t="s">
        <v>6314</v>
      </c>
      <c r="C3201" s="89"/>
      <c r="D3201" s="89"/>
      <c r="F3201" s="88"/>
      <c r="G3201" s="13" t="s">
        <v>3129</v>
      </c>
      <c r="H3201" s="88"/>
      <c r="J3201" s="13" t="n">
        <v>40</v>
      </c>
      <c r="K3201" s="13" t="s">
        <v>197</v>
      </c>
    </row>
    <row r="3202" customFormat="false" ht="13.5" hidden="false" customHeight="false" outlineLevel="0" collapsed="false">
      <c r="A3202" s="89"/>
      <c r="B3202" s="13" t="s">
        <v>6315</v>
      </c>
      <c r="C3202" s="89"/>
      <c r="D3202" s="89"/>
      <c r="F3202" s="88"/>
      <c r="G3202" s="13" t="s">
        <v>3129</v>
      </c>
      <c r="H3202" s="88"/>
      <c r="J3202" s="13" t="n">
        <v>40</v>
      </c>
      <c r="K3202" s="13" t="s">
        <v>195</v>
      </c>
    </row>
    <row r="3203" customFormat="false" ht="13.5" hidden="false" customHeight="false" outlineLevel="0" collapsed="false">
      <c r="A3203" s="89"/>
      <c r="B3203" s="13" t="s">
        <v>6316</v>
      </c>
      <c r="C3203" s="89"/>
      <c r="D3203" s="89"/>
      <c r="F3203" s="88"/>
      <c r="G3203" s="13" t="s">
        <v>3129</v>
      </c>
      <c r="H3203" s="88"/>
      <c r="J3203" s="13" t="n">
        <v>40</v>
      </c>
      <c r="K3203" s="13" t="s">
        <v>3133</v>
      </c>
    </row>
    <row r="3204" customFormat="false" ht="13.5" hidden="false" customHeight="false" outlineLevel="0" collapsed="false">
      <c r="A3204" s="89"/>
      <c r="B3204" s="13" t="s">
        <v>6317</v>
      </c>
      <c r="C3204" s="89"/>
      <c r="D3204" s="89"/>
      <c r="F3204" s="88"/>
      <c r="G3204" s="13" t="s">
        <v>3129</v>
      </c>
      <c r="H3204" s="88"/>
      <c r="J3204" s="13" t="n">
        <v>40</v>
      </c>
      <c r="K3204" s="13" t="s">
        <v>332</v>
      </c>
    </row>
    <row r="3205" customFormat="false" ht="13.5" hidden="false" customHeight="false" outlineLevel="0" collapsed="false">
      <c r="A3205" s="89"/>
      <c r="B3205" s="13" t="s">
        <v>6318</v>
      </c>
      <c r="C3205" s="89"/>
      <c r="D3205" s="89"/>
      <c r="F3205" s="88"/>
      <c r="G3205" s="13" t="s">
        <v>3129</v>
      </c>
      <c r="H3205" s="88"/>
      <c r="J3205" s="13" t="n">
        <v>40</v>
      </c>
      <c r="K3205" s="13" t="s">
        <v>197</v>
      </c>
    </row>
    <row r="3206" customFormat="false" ht="13.5" hidden="false" customHeight="false" outlineLevel="0" collapsed="false">
      <c r="A3206" s="89"/>
      <c r="B3206" s="13" t="s">
        <v>6319</v>
      </c>
      <c r="C3206" s="89"/>
      <c r="D3206" s="89"/>
      <c r="F3206" s="88"/>
      <c r="G3206" s="13" t="s">
        <v>3129</v>
      </c>
      <c r="H3206" s="88"/>
      <c r="J3206" s="13" t="n">
        <v>40</v>
      </c>
      <c r="K3206" s="13" t="s">
        <v>332</v>
      </c>
    </row>
    <row r="3207" customFormat="false" ht="13.5" hidden="false" customHeight="false" outlineLevel="0" collapsed="false">
      <c r="A3207" s="89"/>
      <c r="B3207" s="13" t="s">
        <v>6320</v>
      </c>
      <c r="C3207" s="89"/>
      <c r="D3207" s="89"/>
      <c r="F3207" s="88"/>
      <c r="G3207" s="13" t="s">
        <v>3129</v>
      </c>
      <c r="H3207" s="88"/>
      <c r="J3207" s="13" t="n">
        <v>40</v>
      </c>
      <c r="K3207" s="13" t="s">
        <v>195</v>
      </c>
    </row>
    <row r="3208" customFormat="false" ht="13.5" hidden="false" customHeight="false" outlineLevel="0" collapsed="false">
      <c r="A3208" s="89"/>
      <c r="B3208" s="13" t="s">
        <v>6321</v>
      </c>
      <c r="C3208" s="89"/>
      <c r="D3208" s="89"/>
      <c r="F3208" s="88"/>
      <c r="G3208" s="13" t="s">
        <v>3129</v>
      </c>
      <c r="H3208" s="88"/>
      <c r="J3208" s="13" t="n">
        <v>40</v>
      </c>
      <c r="K3208" s="13" t="s">
        <v>197</v>
      </c>
    </row>
    <row r="3209" customFormat="false" ht="13.5" hidden="false" customHeight="false" outlineLevel="0" collapsed="false">
      <c r="A3209" s="89"/>
      <c r="B3209" s="13" t="s">
        <v>6322</v>
      </c>
      <c r="C3209" s="89"/>
      <c r="D3209" s="89"/>
      <c r="F3209" s="88"/>
      <c r="G3209" s="13" t="s">
        <v>3129</v>
      </c>
      <c r="H3209" s="88"/>
      <c r="J3209" s="13" t="n">
        <v>40</v>
      </c>
      <c r="K3209" s="13" t="s">
        <v>197</v>
      </c>
    </row>
    <row r="3210" customFormat="false" ht="13.5" hidden="false" customHeight="false" outlineLevel="0" collapsed="false">
      <c r="A3210" s="89"/>
      <c r="B3210" s="13" t="s">
        <v>6323</v>
      </c>
      <c r="C3210" s="89"/>
      <c r="D3210" s="89"/>
      <c r="F3210" s="88"/>
      <c r="G3210" s="13" t="s">
        <v>3129</v>
      </c>
      <c r="H3210" s="88"/>
      <c r="J3210" s="13" t="n">
        <v>40</v>
      </c>
      <c r="K3210" s="13" t="s">
        <v>197</v>
      </c>
    </row>
    <row r="3211" customFormat="false" ht="13.5" hidden="false" customHeight="false" outlineLevel="0" collapsed="false">
      <c r="A3211" s="89"/>
      <c r="B3211" s="13" t="s">
        <v>6324</v>
      </c>
      <c r="C3211" s="89"/>
      <c r="D3211" s="89"/>
      <c r="F3211" s="88"/>
      <c r="G3211" s="13" t="s">
        <v>3129</v>
      </c>
      <c r="H3211" s="88"/>
      <c r="J3211" s="13" t="n">
        <v>40</v>
      </c>
      <c r="K3211" s="13" t="s">
        <v>197</v>
      </c>
    </row>
    <row r="3212" customFormat="false" ht="13.5" hidden="false" customHeight="false" outlineLevel="0" collapsed="false">
      <c r="A3212" s="89"/>
      <c r="B3212" s="13" t="s">
        <v>6325</v>
      </c>
      <c r="C3212" s="89"/>
      <c r="D3212" s="89"/>
      <c r="F3212" s="88"/>
      <c r="G3212" s="13" t="s">
        <v>3129</v>
      </c>
      <c r="H3212" s="88"/>
      <c r="J3212" s="13" t="n">
        <v>40</v>
      </c>
      <c r="K3212" s="13" t="s">
        <v>197</v>
      </c>
    </row>
    <row r="3213" customFormat="false" ht="13.5" hidden="false" customHeight="false" outlineLevel="0" collapsed="false">
      <c r="A3213" s="89"/>
      <c r="B3213" s="13" t="s">
        <v>6326</v>
      </c>
      <c r="C3213" s="89"/>
      <c r="D3213" s="89"/>
      <c r="F3213" s="88"/>
      <c r="G3213" s="13" t="s">
        <v>3129</v>
      </c>
      <c r="H3213" s="88"/>
      <c r="J3213" s="13" t="n">
        <v>40</v>
      </c>
      <c r="K3213" s="13" t="s">
        <v>195</v>
      </c>
    </row>
    <row r="3214" customFormat="false" ht="13.5" hidden="false" customHeight="false" outlineLevel="0" collapsed="false">
      <c r="A3214" s="89"/>
      <c r="B3214" s="13" t="s">
        <v>6327</v>
      </c>
      <c r="C3214" s="89"/>
      <c r="D3214" s="89"/>
      <c r="F3214" s="88"/>
      <c r="G3214" s="13" t="s">
        <v>3129</v>
      </c>
      <c r="H3214" s="88"/>
      <c r="J3214" s="13" t="n">
        <v>40</v>
      </c>
      <c r="K3214" s="13" t="s">
        <v>332</v>
      </c>
    </row>
    <row r="3215" customFormat="false" ht="13.5" hidden="false" customHeight="false" outlineLevel="0" collapsed="false">
      <c r="A3215" s="89"/>
      <c r="B3215" s="13" t="s">
        <v>6328</v>
      </c>
      <c r="C3215" s="89"/>
      <c r="D3215" s="89"/>
      <c r="F3215" s="88"/>
      <c r="G3215" s="13" t="s">
        <v>3280</v>
      </c>
      <c r="H3215" s="88"/>
      <c r="J3215" s="13" t="n">
        <v>40</v>
      </c>
      <c r="K3215" s="13" t="s">
        <v>332</v>
      </c>
    </row>
    <row r="3216" customFormat="false" ht="13.5" hidden="false" customHeight="false" outlineLevel="0" collapsed="false">
      <c r="A3216" s="89"/>
      <c r="B3216" s="13" t="s">
        <v>6329</v>
      </c>
      <c r="C3216" s="89"/>
      <c r="D3216" s="89"/>
      <c r="F3216" s="88"/>
      <c r="G3216" s="13" t="s">
        <v>3129</v>
      </c>
      <c r="H3216" s="88"/>
      <c r="J3216" s="13" t="n">
        <v>40</v>
      </c>
      <c r="K3216" s="13" t="s">
        <v>195</v>
      </c>
    </row>
    <row r="3217" customFormat="false" ht="13.5" hidden="false" customHeight="false" outlineLevel="0" collapsed="false">
      <c r="A3217" s="89"/>
      <c r="B3217" s="13" t="s">
        <v>6330</v>
      </c>
      <c r="C3217" s="89"/>
      <c r="D3217" s="89"/>
      <c r="F3217" s="88"/>
      <c r="G3217" s="13" t="s">
        <v>3129</v>
      </c>
      <c r="H3217" s="88"/>
      <c r="J3217" s="13" t="n">
        <v>40</v>
      </c>
      <c r="K3217" s="13" t="s">
        <v>3133</v>
      </c>
    </row>
    <row r="3218" customFormat="false" ht="13.5" hidden="false" customHeight="false" outlineLevel="0" collapsed="false">
      <c r="A3218" s="89"/>
      <c r="B3218" s="13" t="s">
        <v>6331</v>
      </c>
      <c r="C3218" s="89"/>
      <c r="D3218" s="89"/>
      <c r="F3218" s="88"/>
      <c r="G3218" s="13" t="s">
        <v>3129</v>
      </c>
      <c r="H3218" s="88"/>
      <c r="J3218" s="13" t="n">
        <v>40</v>
      </c>
      <c r="K3218" s="13" t="s">
        <v>195</v>
      </c>
    </row>
    <row r="3219" customFormat="false" ht="13.5" hidden="false" customHeight="false" outlineLevel="0" collapsed="false">
      <c r="A3219" s="89"/>
      <c r="B3219" s="13" t="s">
        <v>6332</v>
      </c>
      <c r="C3219" s="89"/>
      <c r="D3219" s="89"/>
      <c r="F3219" s="88"/>
      <c r="G3219" s="13" t="s">
        <v>3129</v>
      </c>
      <c r="H3219" s="88"/>
      <c r="J3219" s="13" t="n">
        <v>40</v>
      </c>
      <c r="K3219" s="13" t="s">
        <v>332</v>
      </c>
    </row>
    <row r="3220" customFormat="false" ht="13.5" hidden="false" customHeight="false" outlineLevel="0" collapsed="false">
      <c r="A3220" s="89"/>
      <c r="B3220" s="13" t="s">
        <v>6333</v>
      </c>
      <c r="C3220" s="89"/>
      <c r="D3220" s="89"/>
      <c r="F3220" s="88"/>
      <c r="G3220" s="13" t="s">
        <v>3280</v>
      </c>
      <c r="H3220" s="88"/>
      <c r="J3220" s="13" t="n">
        <v>40</v>
      </c>
      <c r="K3220" s="13" t="s">
        <v>332</v>
      </c>
    </row>
    <row r="3221" customFormat="false" ht="13.5" hidden="false" customHeight="false" outlineLevel="0" collapsed="false">
      <c r="A3221" s="89"/>
      <c r="B3221" s="13" t="s">
        <v>6334</v>
      </c>
      <c r="C3221" s="89"/>
      <c r="D3221" s="89"/>
      <c r="F3221" s="88"/>
      <c r="G3221" s="13" t="s">
        <v>3129</v>
      </c>
      <c r="H3221" s="88"/>
      <c r="J3221" s="13" t="n">
        <v>40</v>
      </c>
      <c r="K3221" s="13" t="s">
        <v>195</v>
      </c>
    </row>
    <row r="3222" customFormat="false" ht="13.5" hidden="false" customHeight="false" outlineLevel="0" collapsed="false">
      <c r="A3222" s="89"/>
      <c r="B3222" s="13" t="s">
        <v>6335</v>
      </c>
      <c r="C3222" s="89"/>
      <c r="D3222" s="89"/>
      <c r="F3222" s="88"/>
      <c r="G3222" s="13" t="s">
        <v>3129</v>
      </c>
      <c r="H3222" s="88"/>
      <c r="J3222" s="13" t="n">
        <v>40</v>
      </c>
      <c r="K3222" s="13" t="s">
        <v>197</v>
      </c>
    </row>
    <row r="3223" customFormat="false" ht="13.5" hidden="false" customHeight="false" outlineLevel="0" collapsed="false">
      <c r="A3223" s="89"/>
      <c r="B3223" s="13" t="s">
        <v>6336</v>
      </c>
      <c r="C3223" s="89"/>
      <c r="D3223" s="89"/>
      <c r="F3223" s="88"/>
      <c r="G3223" s="13" t="s">
        <v>3129</v>
      </c>
      <c r="H3223" s="88"/>
      <c r="J3223" s="13" t="n">
        <v>40</v>
      </c>
      <c r="K3223" s="13" t="s">
        <v>197</v>
      </c>
    </row>
    <row r="3224" customFormat="false" ht="13.5" hidden="false" customHeight="false" outlineLevel="0" collapsed="false">
      <c r="A3224" s="89"/>
      <c r="B3224" s="13" t="s">
        <v>6337</v>
      </c>
      <c r="C3224" s="89"/>
      <c r="D3224" s="89"/>
      <c r="F3224" s="88"/>
      <c r="G3224" s="13" t="s">
        <v>3129</v>
      </c>
      <c r="H3224" s="88"/>
      <c r="J3224" s="13" t="n">
        <v>40</v>
      </c>
      <c r="K3224" s="13" t="s">
        <v>332</v>
      </c>
    </row>
    <row r="3225" customFormat="false" ht="13.5" hidden="false" customHeight="false" outlineLevel="0" collapsed="false">
      <c r="A3225" s="89"/>
      <c r="B3225" s="13" t="s">
        <v>6338</v>
      </c>
      <c r="C3225" s="89"/>
      <c r="D3225" s="89"/>
      <c r="F3225" s="88"/>
      <c r="G3225" s="13" t="s">
        <v>3129</v>
      </c>
      <c r="H3225" s="88"/>
      <c r="J3225" s="13" t="n">
        <v>40</v>
      </c>
      <c r="K3225" s="13" t="s">
        <v>197</v>
      </c>
    </row>
    <row r="3226" customFormat="false" ht="13.5" hidden="false" customHeight="false" outlineLevel="0" collapsed="false">
      <c r="A3226" s="89"/>
      <c r="B3226" s="13" t="s">
        <v>6339</v>
      </c>
      <c r="C3226" s="89"/>
      <c r="D3226" s="89"/>
      <c r="F3226" s="88"/>
      <c r="G3226" s="13" t="s">
        <v>3129</v>
      </c>
      <c r="H3226" s="88"/>
      <c r="J3226" s="13" t="n">
        <v>40</v>
      </c>
      <c r="K3226" s="13" t="s">
        <v>195</v>
      </c>
    </row>
    <row r="3227" customFormat="false" ht="13.5" hidden="false" customHeight="false" outlineLevel="0" collapsed="false">
      <c r="A3227" s="89"/>
      <c r="B3227" s="13" t="s">
        <v>6340</v>
      </c>
      <c r="C3227" s="89"/>
      <c r="D3227" s="89"/>
      <c r="F3227" s="88"/>
      <c r="G3227" s="13" t="s">
        <v>3129</v>
      </c>
      <c r="H3227" s="88"/>
      <c r="J3227" s="13" t="n">
        <v>40</v>
      </c>
      <c r="K3227" s="13" t="s">
        <v>3133</v>
      </c>
    </row>
    <row r="3228" customFormat="false" ht="13.5" hidden="false" customHeight="false" outlineLevel="0" collapsed="false">
      <c r="A3228" s="89"/>
      <c r="B3228" s="13" t="s">
        <v>6341</v>
      </c>
      <c r="C3228" s="89"/>
      <c r="D3228" s="89"/>
      <c r="F3228" s="88"/>
      <c r="G3228" s="13" t="s">
        <v>3129</v>
      </c>
      <c r="H3228" s="88"/>
      <c r="J3228" s="13" t="n">
        <v>24</v>
      </c>
      <c r="K3228" s="13" t="s">
        <v>3133</v>
      </c>
    </row>
    <row r="3229" customFormat="false" ht="13.5" hidden="false" customHeight="false" outlineLevel="0" collapsed="false">
      <c r="A3229" s="89"/>
      <c r="B3229" s="13" t="s">
        <v>6342</v>
      </c>
      <c r="C3229" s="89"/>
      <c r="D3229" s="89"/>
      <c r="F3229" s="88"/>
      <c r="G3229" s="13" t="s">
        <v>3280</v>
      </c>
      <c r="H3229" s="88"/>
      <c r="J3229" s="13" t="n">
        <v>40</v>
      </c>
      <c r="K3229" s="13" t="s">
        <v>332</v>
      </c>
    </row>
    <row r="3230" customFormat="false" ht="13.5" hidden="false" customHeight="false" outlineLevel="0" collapsed="false">
      <c r="A3230" s="89"/>
      <c r="B3230" s="13" t="s">
        <v>6343</v>
      </c>
      <c r="C3230" s="89"/>
      <c r="D3230" s="89"/>
      <c r="F3230" s="88"/>
      <c r="G3230" s="13" t="s">
        <v>3129</v>
      </c>
      <c r="H3230" s="88"/>
      <c r="J3230" s="13" t="n">
        <v>40</v>
      </c>
      <c r="K3230" s="13" t="s">
        <v>3133</v>
      </c>
    </row>
    <row r="3231" customFormat="false" ht="13.5" hidden="false" customHeight="false" outlineLevel="0" collapsed="false">
      <c r="A3231" s="89"/>
      <c r="B3231" s="13" t="s">
        <v>6344</v>
      </c>
      <c r="C3231" s="89"/>
      <c r="D3231" s="89"/>
      <c r="F3231" s="88"/>
      <c r="G3231" s="13" t="s">
        <v>3129</v>
      </c>
      <c r="H3231" s="88"/>
      <c r="J3231" s="13" t="n">
        <v>40</v>
      </c>
      <c r="K3231" s="13" t="s">
        <v>332</v>
      </c>
    </row>
    <row r="3232" customFormat="false" ht="13.5" hidden="false" customHeight="false" outlineLevel="0" collapsed="false">
      <c r="A3232" s="89"/>
      <c r="B3232" s="13" t="s">
        <v>6345</v>
      </c>
      <c r="C3232" s="89"/>
      <c r="D3232" s="89"/>
      <c r="F3232" s="88"/>
      <c r="G3232" s="13" t="s">
        <v>3129</v>
      </c>
      <c r="H3232" s="88"/>
      <c r="J3232" s="13" t="n">
        <v>40</v>
      </c>
      <c r="K3232" s="13" t="s">
        <v>3133</v>
      </c>
    </row>
    <row r="3233" customFormat="false" ht="13.5" hidden="false" customHeight="false" outlineLevel="0" collapsed="false">
      <c r="A3233" s="89"/>
      <c r="B3233" s="13" t="s">
        <v>6346</v>
      </c>
      <c r="C3233" s="89"/>
      <c r="D3233" s="89"/>
      <c r="F3233" s="88"/>
      <c r="G3233" s="13" t="s">
        <v>3129</v>
      </c>
      <c r="H3233" s="88"/>
      <c r="J3233" s="13" t="n">
        <v>40</v>
      </c>
      <c r="K3233" s="13" t="s">
        <v>332</v>
      </c>
    </row>
    <row r="3234" customFormat="false" ht="13.5" hidden="false" customHeight="false" outlineLevel="0" collapsed="false">
      <c r="A3234" s="89"/>
      <c r="B3234" s="13" t="s">
        <v>6347</v>
      </c>
      <c r="C3234" s="89"/>
      <c r="D3234" s="89"/>
      <c r="F3234" s="88"/>
      <c r="G3234" s="13" t="s">
        <v>3129</v>
      </c>
      <c r="H3234" s="88"/>
      <c r="J3234" s="13" t="n">
        <v>40</v>
      </c>
      <c r="K3234" s="13" t="s">
        <v>3133</v>
      </c>
    </row>
    <row r="3235" customFormat="false" ht="13.5" hidden="false" customHeight="false" outlineLevel="0" collapsed="false">
      <c r="A3235" s="89"/>
      <c r="B3235" s="13" t="s">
        <v>6348</v>
      </c>
      <c r="C3235" s="89"/>
      <c r="D3235" s="89"/>
      <c r="F3235" s="88"/>
      <c r="G3235" s="13" t="s">
        <v>3129</v>
      </c>
      <c r="H3235" s="88"/>
      <c r="J3235" s="13" t="n">
        <v>40</v>
      </c>
      <c r="K3235" s="13" t="s">
        <v>195</v>
      </c>
    </row>
    <row r="3236" customFormat="false" ht="13.5" hidden="false" customHeight="false" outlineLevel="0" collapsed="false">
      <c r="A3236" s="89"/>
      <c r="B3236" s="13" t="s">
        <v>6349</v>
      </c>
      <c r="C3236" s="89"/>
      <c r="D3236" s="89"/>
      <c r="F3236" s="88"/>
      <c r="G3236" s="13" t="s">
        <v>3129</v>
      </c>
      <c r="H3236" s="88"/>
      <c r="J3236" s="13" t="n">
        <v>40</v>
      </c>
      <c r="K3236" s="13" t="s">
        <v>197</v>
      </c>
    </row>
    <row r="3237" customFormat="false" ht="13.5" hidden="false" customHeight="false" outlineLevel="0" collapsed="false">
      <c r="A3237" s="89"/>
      <c r="B3237" s="13" t="s">
        <v>6350</v>
      </c>
      <c r="C3237" s="89"/>
      <c r="D3237" s="89"/>
      <c r="F3237" s="88"/>
      <c r="G3237" s="13" t="s">
        <v>3129</v>
      </c>
      <c r="H3237" s="88"/>
      <c r="J3237" s="13" t="n">
        <v>40</v>
      </c>
      <c r="K3237" s="13" t="s">
        <v>332</v>
      </c>
    </row>
    <row r="3238" customFormat="false" ht="13.5" hidden="false" customHeight="false" outlineLevel="0" collapsed="false">
      <c r="A3238" s="89"/>
      <c r="B3238" s="13" t="s">
        <v>6351</v>
      </c>
      <c r="C3238" s="89"/>
      <c r="D3238" s="89"/>
      <c r="F3238" s="88"/>
      <c r="G3238" s="13" t="s">
        <v>3129</v>
      </c>
      <c r="H3238" s="88"/>
      <c r="J3238" s="13" t="n">
        <v>40</v>
      </c>
      <c r="K3238" s="13" t="s">
        <v>197</v>
      </c>
    </row>
    <row r="3239" customFormat="false" ht="13.5" hidden="false" customHeight="false" outlineLevel="0" collapsed="false">
      <c r="A3239" s="89"/>
      <c r="B3239" s="13" t="s">
        <v>6352</v>
      </c>
      <c r="C3239" s="89"/>
      <c r="D3239" s="89"/>
      <c r="F3239" s="88"/>
      <c r="G3239" s="13" t="s">
        <v>3129</v>
      </c>
      <c r="H3239" s="88"/>
      <c r="J3239" s="13" t="n">
        <v>40</v>
      </c>
      <c r="K3239" s="13" t="s">
        <v>332</v>
      </c>
    </row>
    <row r="3240" customFormat="false" ht="13.5" hidden="false" customHeight="false" outlineLevel="0" collapsed="false">
      <c r="A3240" s="89"/>
      <c r="B3240" s="13" t="s">
        <v>6353</v>
      </c>
      <c r="C3240" s="89"/>
      <c r="D3240" s="89"/>
      <c r="F3240" s="88"/>
      <c r="G3240" s="13" t="s">
        <v>3129</v>
      </c>
      <c r="H3240" s="88"/>
      <c r="J3240" s="13" t="n">
        <v>40</v>
      </c>
      <c r="K3240" s="13" t="s">
        <v>332</v>
      </c>
    </row>
    <row r="3241" customFormat="false" ht="13.5" hidden="false" customHeight="false" outlineLevel="0" collapsed="false">
      <c r="A3241" s="89"/>
      <c r="B3241" s="13" t="s">
        <v>6354</v>
      </c>
      <c r="C3241" s="89"/>
      <c r="D3241" s="89"/>
      <c r="F3241" s="88"/>
      <c r="G3241" s="13" t="s">
        <v>3129</v>
      </c>
      <c r="H3241" s="88"/>
      <c r="J3241" s="13" t="n">
        <v>25</v>
      </c>
      <c r="K3241" s="13" t="s">
        <v>332</v>
      </c>
    </row>
    <row r="3242" customFormat="false" ht="13.5" hidden="false" customHeight="false" outlineLevel="0" collapsed="false">
      <c r="A3242" s="89"/>
      <c r="B3242" s="13" t="s">
        <v>6355</v>
      </c>
      <c r="C3242" s="89"/>
      <c r="D3242" s="89"/>
      <c r="F3242" s="88"/>
      <c r="G3242" s="13" t="s">
        <v>3129</v>
      </c>
      <c r="H3242" s="88"/>
      <c r="J3242" s="13" t="n">
        <v>40</v>
      </c>
      <c r="K3242" s="13" t="s">
        <v>197</v>
      </c>
    </row>
    <row r="3243" customFormat="false" ht="13.5" hidden="false" customHeight="false" outlineLevel="0" collapsed="false">
      <c r="A3243" s="89"/>
      <c r="B3243" s="13" t="s">
        <v>6356</v>
      </c>
      <c r="C3243" s="89"/>
      <c r="D3243" s="89"/>
      <c r="F3243" s="88"/>
      <c r="G3243" s="13" t="s">
        <v>3129</v>
      </c>
      <c r="H3243" s="88"/>
      <c r="J3243" s="13" t="n">
        <v>20</v>
      </c>
      <c r="K3243" s="13" t="s">
        <v>197</v>
      </c>
    </row>
    <row r="3244" customFormat="false" ht="13.5" hidden="false" customHeight="false" outlineLevel="0" collapsed="false">
      <c r="A3244" s="89"/>
      <c r="B3244" s="13" t="s">
        <v>6357</v>
      </c>
      <c r="C3244" s="89"/>
      <c r="D3244" s="89"/>
      <c r="F3244" s="88"/>
      <c r="G3244" s="13" t="s">
        <v>3129</v>
      </c>
      <c r="H3244" s="88"/>
      <c r="J3244" s="13" t="n">
        <v>40</v>
      </c>
      <c r="K3244" s="13" t="s">
        <v>195</v>
      </c>
    </row>
    <row r="3245" customFormat="false" ht="13.5" hidden="false" customHeight="false" outlineLevel="0" collapsed="false">
      <c r="A3245" s="89"/>
      <c r="B3245" s="13" t="s">
        <v>6358</v>
      </c>
      <c r="C3245" s="89"/>
      <c r="D3245" s="89"/>
      <c r="F3245" s="88"/>
      <c r="G3245" s="13" t="s">
        <v>3129</v>
      </c>
      <c r="H3245" s="88"/>
      <c r="J3245" s="13" t="n">
        <v>40</v>
      </c>
      <c r="K3245" s="13" t="s">
        <v>195</v>
      </c>
    </row>
    <row r="3246" customFormat="false" ht="13.5" hidden="false" customHeight="false" outlineLevel="0" collapsed="false">
      <c r="A3246" s="89"/>
      <c r="B3246" s="13" t="s">
        <v>6359</v>
      </c>
      <c r="C3246" s="89"/>
      <c r="D3246" s="89"/>
      <c r="F3246" s="88"/>
      <c r="G3246" s="13" t="s">
        <v>3129</v>
      </c>
      <c r="H3246" s="88"/>
      <c r="J3246" s="13" t="n">
        <v>40</v>
      </c>
      <c r="K3246" s="13" t="s">
        <v>195</v>
      </c>
    </row>
    <row r="3247" customFormat="false" ht="13.5" hidden="false" customHeight="false" outlineLevel="0" collapsed="false">
      <c r="A3247" s="89"/>
      <c r="B3247" s="13" t="s">
        <v>6360</v>
      </c>
      <c r="C3247" s="89"/>
      <c r="D3247" s="89"/>
      <c r="F3247" s="88"/>
      <c r="G3247" s="13" t="s">
        <v>3129</v>
      </c>
      <c r="H3247" s="88"/>
      <c r="J3247" s="13" t="n">
        <v>40</v>
      </c>
      <c r="K3247" s="13" t="s">
        <v>332</v>
      </c>
    </row>
    <row r="3248" customFormat="false" ht="13.5" hidden="false" customHeight="false" outlineLevel="0" collapsed="false">
      <c r="A3248" s="89"/>
      <c r="B3248" s="13" t="s">
        <v>6361</v>
      </c>
      <c r="C3248" s="89"/>
      <c r="D3248" s="89"/>
      <c r="F3248" s="88"/>
      <c r="G3248" s="13" t="s">
        <v>3129</v>
      </c>
      <c r="H3248" s="88"/>
      <c r="J3248" s="13" t="n">
        <v>20</v>
      </c>
      <c r="K3248" s="13" t="s">
        <v>195</v>
      </c>
    </row>
    <row r="3249" customFormat="false" ht="13.5" hidden="false" customHeight="false" outlineLevel="0" collapsed="false">
      <c r="A3249" s="89"/>
      <c r="B3249" s="13" t="s">
        <v>6362</v>
      </c>
      <c r="C3249" s="89"/>
      <c r="D3249" s="89"/>
      <c r="F3249" s="88"/>
      <c r="G3249" s="13" t="s">
        <v>3129</v>
      </c>
      <c r="H3249" s="88"/>
      <c r="J3249" s="13" t="n">
        <v>40</v>
      </c>
      <c r="K3249" s="13" t="s">
        <v>195</v>
      </c>
    </row>
    <row r="3250" customFormat="false" ht="13.5" hidden="false" customHeight="false" outlineLevel="0" collapsed="false">
      <c r="A3250" s="89"/>
      <c r="B3250" s="13" t="s">
        <v>6363</v>
      </c>
      <c r="C3250" s="89"/>
      <c r="D3250" s="89"/>
      <c r="F3250" s="88"/>
      <c r="G3250" s="13" t="s">
        <v>3129</v>
      </c>
      <c r="H3250" s="88"/>
      <c r="J3250" s="13" t="n">
        <v>40</v>
      </c>
      <c r="K3250" s="13" t="s">
        <v>197</v>
      </c>
    </row>
    <row r="3251" customFormat="false" ht="13.5" hidden="false" customHeight="false" outlineLevel="0" collapsed="false">
      <c r="A3251" s="89"/>
      <c r="B3251" s="13" t="s">
        <v>6364</v>
      </c>
      <c r="C3251" s="89"/>
      <c r="D3251" s="89"/>
      <c r="F3251" s="88"/>
      <c r="G3251" s="13" t="s">
        <v>3129</v>
      </c>
      <c r="H3251" s="88"/>
      <c r="J3251" s="13" t="n">
        <v>40</v>
      </c>
      <c r="K3251" s="13" t="s">
        <v>332</v>
      </c>
    </row>
    <row r="3252" customFormat="false" ht="13.5" hidden="false" customHeight="false" outlineLevel="0" collapsed="false">
      <c r="A3252" s="89"/>
      <c r="B3252" s="13" t="s">
        <v>6365</v>
      </c>
      <c r="C3252" s="89"/>
      <c r="D3252" s="89"/>
      <c r="F3252" s="88"/>
      <c r="G3252" s="13" t="s">
        <v>3129</v>
      </c>
      <c r="H3252" s="88"/>
      <c r="J3252" s="13" t="n">
        <v>40</v>
      </c>
      <c r="K3252" s="13" t="s">
        <v>332</v>
      </c>
    </row>
    <row r="3253" customFormat="false" ht="13.5" hidden="false" customHeight="false" outlineLevel="0" collapsed="false">
      <c r="A3253" s="89"/>
      <c r="B3253" s="13" t="s">
        <v>6366</v>
      </c>
      <c r="C3253" s="89"/>
      <c r="D3253" s="89"/>
      <c r="F3253" s="88"/>
      <c r="G3253" s="13" t="s">
        <v>3129</v>
      </c>
      <c r="H3253" s="88"/>
      <c r="J3253" s="13" t="n">
        <v>40</v>
      </c>
      <c r="K3253" s="13" t="s">
        <v>195</v>
      </c>
    </row>
    <row r="3254" customFormat="false" ht="13.5" hidden="false" customHeight="false" outlineLevel="0" collapsed="false">
      <c r="A3254" s="89"/>
      <c r="B3254" s="13" t="s">
        <v>6367</v>
      </c>
      <c r="C3254" s="89"/>
      <c r="D3254" s="89"/>
      <c r="F3254" s="88"/>
      <c r="G3254" s="13" t="s">
        <v>3129</v>
      </c>
      <c r="H3254" s="88"/>
      <c r="J3254" s="13" t="n">
        <v>40</v>
      </c>
      <c r="K3254" s="13" t="s">
        <v>195</v>
      </c>
    </row>
    <row r="3255" customFormat="false" ht="13.5" hidden="false" customHeight="false" outlineLevel="0" collapsed="false">
      <c r="A3255" s="89"/>
      <c r="B3255" s="13" t="s">
        <v>6368</v>
      </c>
      <c r="C3255" s="89"/>
      <c r="D3255" s="89"/>
      <c r="F3255" s="88"/>
      <c r="G3255" s="13" t="s">
        <v>3129</v>
      </c>
      <c r="H3255" s="88"/>
      <c r="J3255" s="13" t="n">
        <v>40</v>
      </c>
      <c r="K3255" s="13" t="s">
        <v>332</v>
      </c>
    </row>
    <row r="3256" customFormat="false" ht="13.5" hidden="false" customHeight="false" outlineLevel="0" collapsed="false">
      <c r="A3256" s="89"/>
      <c r="B3256" s="13" t="s">
        <v>6369</v>
      </c>
      <c r="C3256" s="89"/>
      <c r="D3256" s="89"/>
      <c r="F3256" s="88"/>
      <c r="G3256" s="13" t="s">
        <v>3129</v>
      </c>
      <c r="H3256" s="88"/>
      <c r="J3256" s="13" t="n">
        <v>40</v>
      </c>
      <c r="K3256" s="13" t="s">
        <v>190</v>
      </c>
    </row>
    <row r="3257" customFormat="false" ht="13.5" hidden="false" customHeight="false" outlineLevel="0" collapsed="false">
      <c r="A3257" s="89"/>
      <c r="B3257" s="13" t="s">
        <v>6370</v>
      </c>
      <c r="C3257" s="89"/>
      <c r="D3257" s="89"/>
      <c r="F3257" s="88"/>
      <c r="G3257" s="13" t="s">
        <v>3129</v>
      </c>
      <c r="H3257" s="88"/>
      <c r="J3257" s="13" t="n">
        <v>40</v>
      </c>
      <c r="K3257" s="13" t="s">
        <v>197</v>
      </c>
    </row>
    <row r="3258" customFormat="false" ht="13.5" hidden="false" customHeight="false" outlineLevel="0" collapsed="false">
      <c r="A3258" s="89"/>
      <c r="B3258" s="13" t="s">
        <v>6371</v>
      </c>
      <c r="C3258" s="89"/>
      <c r="D3258" s="89"/>
      <c r="F3258" s="88"/>
      <c r="G3258" s="13" t="s">
        <v>3129</v>
      </c>
      <c r="H3258" s="88"/>
      <c r="J3258" s="13" t="n">
        <v>40</v>
      </c>
      <c r="K3258" s="13" t="s">
        <v>195</v>
      </c>
    </row>
    <row r="3259" customFormat="false" ht="13.5" hidden="false" customHeight="false" outlineLevel="0" collapsed="false">
      <c r="A3259" s="89"/>
      <c r="B3259" s="13" t="s">
        <v>6372</v>
      </c>
      <c r="C3259" s="89"/>
      <c r="D3259" s="89"/>
      <c r="F3259" s="88"/>
      <c r="G3259" s="13" t="s">
        <v>3129</v>
      </c>
      <c r="H3259" s="88"/>
      <c r="J3259" s="13" t="n">
        <v>40</v>
      </c>
      <c r="K3259" s="13" t="s">
        <v>197</v>
      </c>
    </row>
    <row r="3260" customFormat="false" ht="13.5" hidden="false" customHeight="false" outlineLevel="0" collapsed="false">
      <c r="A3260" s="89"/>
      <c r="B3260" s="13" t="s">
        <v>6373</v>
      </c>
      <c r="C3260" s="89"/>
      <c r="D3260" s="89"/>
      <c r="F3260" s="88"/>
      <c r="G3260" s="13" t="s">
        <v>3129</v>
      </c>
      <c r="H3260" s="88"/>
      <c r="J3260" s="13" t="n">
        <v>40</v>
      </c>
      <c r="K3260" s="13" t="s">
        <v>195</v>
      </c>
    </row>
    <row r="3261" customFormat="false" ht="13.5" hidden="false" customHeight="false" outlineLevel="0" collapsed="false">
      <c r="A3261" s="89"/>
      <c r="B3261" s="13" t="s">
        <v>6374</v>
      </c>
      <c r="C3261" s="89"/>
      <c r="D3261" s="89"/>
      <c r="F3261" s="88"/>
      <c r="G3261" s="13" t="s">
        <v>3129</v>
      </c>
      <c r="H3261" s="88"/>
      <c r="J3261" s="13" t="n">
        <v>40</v>
      </c>
      <c r="K3261" s="13" t="s">
        <v>197</v>
      </c>
    </row>
    <row r="3262" customFormat="false" ht="13.5" hidden="false" customHeight="false" outlineLevel="0" collapsed="false">
      <c r="A3262" s="89"/>
      <c r="B3262" s="13" t="s">
        <v>6375</v>
      </c>
      <c r="C3262" s="89"/>
      <c r="D3262" s="89"/>
      <c r="F3262" s="88"/>
      <c r="G3262" s="13" t="s">
        <v>3129</v>
      </c>
      <c r="H3262" s="88"/>
      <c r="J3262" s="13" t="n">
        <v>40</v>
      </c>
      <c r="K3262" s="13" t="s">
        <v>332</v>
      </c>
    </row>
    <row r="3263" customFormat="false" ht="13.5" hidden="false" customHeight="false" outlineLevel="0" collapsed="false">
      <c r="A3263" s="89"/>
      <c r="B3263" s="13" t="s">
        <v>6376</v>
      </c>
      <c r="C3263" s="89"/>
      <c r="D3263" s="89"/>
      <c r="F3263" s="88"/>
      <c r="G3263" s="13" t="s">
        <v>3129</v>
      </c>
      <c r="H3263" s="88"/>
      <c r="J3263" s="13" t="n">
        <v>40</v>
      </c>
      <c r="K3263" s="13" t="s">
        <v>332</v>
      </c>
    </row>
    <row r="3264" customFormat="false" ht="13.5" hidden="false" customHeight="false" outlineLevel="0" collapsed="false">
      <c r="A3264" s="89"/>
      <c r="B3264" s="13" t="s">
        <v>6377</v>
      </c>
      <c r="C3264" s="89"/>
      <c r="D3264" s="89"/>
      <c r="F3264" s="88"/>
      <c r="G3264" s="13" t="s">
        <v>3129</v>
      </c>
      <c r="H3264" s="88"/>
      <c r="J3264" s="13" t="n">
        <v>40</v>
      </c>
      <c r="K3264" s="13" t="s">
        <v>197</v>
      </c>
    </row>
    <row r="3265" customFormat="false" ht="13.5" hidden="false" customHeight="false" outlineLevel="0" collapsed="false">
      <c r="A3265" s="89"/>
      <c r="B3265" s="13" t="s">
        <v>6378</v>
      </c>
      <c r="C3265" s="89"/>
      <c r="D3265" s="89"/>
      <c r="F3265" s="88"/>
      <c r="G3265" s="13" t="s">
        <v>3129</v>
      </c>
      <c r="H3265" s="88"/>
      <c r="J3265" s="13" t="n">
        <v>40</v>
      </c>
      <c r="K3265" s="13" t="s">
        <v>332</v>
      </c>
    </row>
    <row r="3266" customFormat="false" ht="13.5" hidden="false" customHeight="false" outlineLevel="0" collapsed="false">
      <c r="A3266" s="89"/>
      <c r="B3266" s="13" t="s">
        <v>6379</v>
      </c>
      <c r="C3266" s="89"/>
      <c r="D3266" s="89"/>
      <c r="F3266" s="88"/>
      <c r="G3266" s="13" t="s">
        <v>3129</v>
      </c>
      <c r="H3266" s="88"/>
      <c r="J3266" s="13" t="n">
        <v>40</v>
      </c>
      <c r="K3266" s="13" t="s">
        <v>195</v>
      </c>
    </row>
    <row r="3267" customFormat="false" ht="13.5" hidden="false" customHeight="false" outlineLevel="0" collapsed="false">
      <c r="A3267" s="89"/>
      <c r="B3267" s="13" t="s">
        <v>6380</v>
      </c>
      <c r="C3267" s="89"/>
      <c r="D3267" s="89"/>
      <c r="F3267" s="88"/>
      <c r="G3267" s="13" t="s">
        <v>3129</v>
      </c>
      <c r="H3267" s="88"/>
      <c r="J3267" s="13" t="n">
        <v>40</v>
      </c>
      <c r="K3267" s="13" t="s">
        <v>197</v>
      </c>
    </row>
    <row r="3268" customFormat="false" ht="13.5" hidden="false" customHeight="false" outlineLevel="0" collapsed="false">
      <c r="A3268" s="89"/>
      <c r="B3268" s="13" t="s">
        <v>6381</v>
      </c>
      <c r="C3268" s="89"/>
      <c r="D3268" s="89"/>
      <c r="F3268" s="88"/>
      <c r="G3268" s="13" t="s">
        <v>3129</v>
      </c>
      <c r="H3268" s="88"/>
      <c r="J3268" s="13" t="n">
        <v>40</v>
      </c>
      <c r="K3268" s="13" t="s">
        <v>332</v>
      </c>
    </row>
    <row r="3269" customFormat="false" ht="13.5" hidden="false" customHeight="false" outlineLevel="0" collapsed="false">
      <c r="A3269" s="89"/>
      <c r="B3269" s="13" t="s">
        <v>6382</v>
      </c>
      <c r="C3269" s="89"/>
      <c r="D3269" s="89"/>
      <c r="F3269" s="88"/>
      <c r="G3269" s="13" t="s">
        <v>3129</v>
      </c>
      <c r="H3269" s="88"/>
      <c r="J3269" s="13" t="n">
        <v>40</v>
      </c>
      <c r="K3269" s="13" t="s">
        <v>332</v>
      </c>
    </row>
    <row r="3270" customFormat="false" ht="13.5" hidden="false" customHeight="false" outlineLevel="0" collapsed="false">
      <c r="A3270" s="89"/>
      <c r="B3270" s="13" t="s">
        <v>6383</v>
      </c>
      <c r="C3270" s="89"/>
      <c r="D3270" s="89"/>
      <c r="F3270" s="88"/>
      <c r="G3270" s="13" t="s">
        <v>3129</v>
      </c>
      <c r="H3270" s="88"/>
      <c r="J3270" s="13" t="n">
        <v>40</v>
      </c>
      <c r="K3270" s="13" t="s">
        <v>332</v>
      </c>
    </row>
    <row r="3271" customFormat="false" ht="13.5" hidden="false" customHeight="false" outlineLevel="0" collapsed="false">
      <c r="A3271" s="89"/>
      <c r="B3271" s="13" t="s">
        <v>6384</v>
      </c>
      <c r="C3271" s="89"/>
      <c r="D3271" s="89"/>
      <c r="F3271" s="88"/>
      <c r="G3271" s="13" t="s">
        <v>3280</v>
      </c>
      <c r="H3271" s="88"/>
      <c r="J3271" s="13" t="n">
        <v>40</v>
      </c>
      <c r="K3271" s="13" t="s">
        <v>3133</v>
      </c>
    </row>
    <row r="3272" customFormat="false" ht="13.5" hidden="false" customHeight="false" outlineLevel="0" collapsed="false">
      <c r="A3272" s="89"/>
      <c r="B3272" s="13" t="s">
        <v>6385</v>
      </c>
      <c r="C3272" s="89"/>
      <c r="D3272" s="89"/>
      <c r="F3272" s="88"/>
      <c r="G3272" s="13" t="s">
        <v>3129</v>
      </c>
      <c r="H3272" s="88"/>
      <c r="J3272" s="13" t="n">
        <v>40</v>
      </c>
      <c r="K3272" s="13" t="s">
        <v>197</v>
      </c>
    </row>
    <row r="3273" customFormat="false" ht="13.5" hidden="false" customHeight="false" outlineLevel="0" collapsed="false">
      <c r="A3273" s="89"/>
      <c r="B3273" s="13" t="s">
        <v>6386</v>
      </c>
      <c r="C3273" s="89"/>
      <c r="D3273" s="89"/>
      <c r="F3273" s="88"/>
      <c r="G3273" s="13" t="s">
        <v>3129</v>
      </c>
      <c r="H3273" s="88"/>
      <c r="J3273" s="13" t="n">
        <v>40</v>
      </c>
      <c r="K3273" s="13" t="s">
        <v>195</v>
      </c>
    </row>
    <row r="3274" customFormat="false" ht="13.5" hidden="false" customHeight="false" outlineLevel="0" collapsed="false">
      <c r="A3274" s="89"/>
      <c r="B3274" s="13" t="s">
        <v>6387</v>
      </c>
      <c r="C3274" s="89"/>
      <c r="D3274" s="89"/>
      <c r="F3274" s="88"/>
      <c r="G3274" s="13" t="s">
        <v>3129</v>
      </c>
      <c r="H3274" s="88"/>
      <c r="J3274" s="13" t="n">
        <v>40</v>
      </c>
      <c r="K3274" s="13" t="s">
        <v>332</v>
      </c>
    </row>
    <row r="3275" customFormat="false" ht="13.5" hidden="false" customHeight="false" outlineLevel="0" collapsed="false">
      <c r="A3275" s="89"/>
      <c r="B3275" s="13" t="s">
        <v>6388</v>
      </c>
      <c r="C3275" s="89"/>
      <c r="D3275" s="89"/>
      <c r="F3275" s="88"/>
      <c r="G3275" s="13" t="s">
        <v>3129</v>
      </c>
      <c r="H3275" s="88"/>
      <c r="J3275" s="13" t="n">
        <v>40</v>
      </c>
      <c r="K3275" s="13" t="s">
        <v>332</v>
      </c>
    </row>
    <row r="3276" customFormat="false" ht="13.5" hidden="false" customHeight="false" outlineLevel="0" collapsed="false">
      <c r="A3276" s="89"/>
      <c r="B3276" s="13" t="s">
        <v>6389</v>
      </c>
      <c r="C3276" s="89"/>
      <c r="D3276" s="89"/>
      <c r="F3276" s="88"/>
      <c r="G3276" s="13" t="s">
        <v>3129</v>
      </c>
      <c r="H3276" s="88"/>
      <c r="J3276" s="13" t="n">
        <v>40</v>
      </c>
      <c r="K3276" s="13" t="s">
        <v>197</v>
      </c>
    </row>
    <row r="3277" customFormat="false" ht="13.5" hidden="false" customHeight="false" outlineLevel="0" collapsed="false">
      <c r="A3277" s="89"/>
      <c r="B3277" s="13" t="s">
        <v>6390</v>
      </c>
      <c r="C3277" s="89"/>
      <c r="D3277" s="89"/>
      <c r="F3277" s="88"/>
      <c r="G3277" s="13" t="s">
        <v>3129</v>
      </c>
      <c r="H3277" s="88"/>
      <c r="J3277" s="13" t="n">
        <v>40</v>
      </c>
      <c r="K3277" s="13" t="s">
        <v>3133</v>
      </c>
    </row>
    <row r="3278" customFormat="false" ht="13.5" hidden="false" customHeight="false" outlineLevel="0" collapsed="false">
      <c r="A3278" s="89"/>
      <c r="B3278" s="13" t="s">
        <v>6391</v>
      </c>
      <c r="C3278" s="89"/>
      <c r="D3278" s="89"/>
      <c r="F3278" s="88"/>
      <c r="G3278" s="13" t="s">
        <v>3129</v>
      </c>
      <c r="H3278" s="88"/>
      <c r="J3278" s="13" t="n">
        <v>40</v>
      </c>
      <c r="K3278" s="13" t="s">
        <v>197</v>
      </c>
    </row>
    <row r="3279" customFormat="false" ht="13.5" hidden="false" customHeight="false" outlineLevel="0" collapsed="false">
      <c r="A3279" s="89"/>
      <c r="B3279" s="13" t="s">
        <v>6392</v>
      </c>
      <c r="C3279" s="89"/>
      <c r="D3279" s="89"/>
      <c r="F3279" s="88"/>
      <c r="G3279" s="13" t="s">
        <v>3129</v>
      </c>
      <c r="H3279" s="88"/>
      <c r="J3279" s="13" t="n">
        <v>40</v>
      </c>
      <c r="K3279" s="13" t="s">
        <v>197</v>
      </c>
    </row>
    <row r="3280" customFormat="false" ht="13.5" hidden="false" customHeight="false" outlineLevel="0" collapsed="false">
      <c r="A3280" s="89"/>
      <c r="B3280" s="13" t="s">
        <v>6393</v>
      </c>
      <c r="C3280" s="89"/>
      <c r="D3280" s="89"/>
      <c r="F3280" s="88"/>
      <c r="G3280" s="13" t="s">
        <v>3129</v>
      </c>
      <c r="H3280" s="88"/>
      <c r="J3280" s="13" t="n">
        <v>40</v>
      </c>
      <c r="K3280" s="13" t="s">
        <v>195</v>
      </c>
    </row>
    <row r="3281" customFormat="false" ht="13.5" hidden="false" customHeight="false" outlineLevel="0" collapsed="false">
      <c r="A3281" s="89"/>
      <c r="B3281" s="13" t="s">
        <v>6394</v>
      </c>
      <c r="C3281" s="89"/>
      <c r="D3281" s="89"/>
      <c r="F3281" s="88"/>
      <c r="G3281" s="13" t="s">
        <v>3129</v>
      </c>
      <c r="H3281" s="88"/>
      <c r="J3281" s="13" t="n">
        <v>40</v>
      </c>
      <c r="K3281" s="13" t="s">
        <v>3133</v>
      </c>
    </row>
    <row r="3282" customFormat="false" ht="13.5" hidden="false" customHeight="false" outlineLevel="0" collapsed="false">
      <c r="A3282" s="89"/>
      <c r="B3282" s="13" t="s">
        <v>6395</v>
      </c>
      <c r="C3282" s="89"/>
      <c r="D3282" s="89"/>
      <c r="F3282" s="88"/>
      <c r="G3282" s="13" t="s">
        <v>3129</v>
      </c>
      <c r="H3282" s="88"/>
      <c r="J3282" s="13" t="n">
        <v>40</v>
      </c>
      <c r="K3282" s="13" t="s">
        <v>3133</v>
      </c>
    </row>
    <row r="3283" customFormat="false" ht="13.5" hidden="false" customHeight="false" outlineLevel="0" collapsed="false">
      <c r="A3283" s="89"/>
      <c r="B3283" s="13" t="s">
        <v>6396</v>
      </c>
      <c r="C3283" s="89"/>
      <c r="D3283" s="89"/>
      <c r="F3283" s="88"/>
      <c r="G3283" s="13" t="s">
        <v>3129</v>
      </c>
      <c r="H3283" s="88"/>
      <c r="J3283" s="13" t="n">
        <v>40</v>
      </c>
      <c r="K3283" s="13" t="s">
        <v>3145</v>
      </c>
    </row>
    <row r="3284" customFormat="false" ht="13.5" hidden="false" customHeight="false" outlineLevel="0" collapsed="false">
      <c r="A3284" s="89"/>
      <c r="B3284" s="13" t="s">
        <v>6397</v>
      </c>
      <c r="C3284" s="89"/>
      <c r="D3284" s="89"/>
      <c r="F3284" s="88"/>
      <c r="G3284" s="13" t="s">
        <v>3129</v>
      </c>
      <c r="H3284" s="88"/>
      <c r="J3284" s="13" t="n">
        <v>40</v>
      </c>
      <c r="K3284" s="13" t="s">
        <v>332</v>
      </c>
    </row>
    <row r="3285" customFormat="false" ht="13.5" hidden="false" customHeight="false" outlineLevel="0" collapsed="false">
      <c r="A3285" s="89"/>
      <c r="B3285" s="13" t="s">
        <v>6398</v>
      </c>
      <c r="C3285" s="89"/>
      <c r="D3285" s="89"/>
      <c r="F3285" s="88"/>
      <c r="G3285" s="13" t="s">
        <v>3129</v>
      </c>
      <c r="H3285" s="88"/>
      <c r="J3285" s="13" t="n">
        <v>40</v>
      </c>
      <c r="K3285" s="13" t="s">
        <v>197</v>
      </c>
    </row>
    <row r="3286" customFormat="false" ht="13.5" hidden="false" customHeight="false" outlineLevel="0" collapsed="false">
      <c r="A3286" s="89"/>
      <c r="B3286" s="13" t="s">
        <v>6399</v>
      </c>
      <c r="C3286" s="89"/>
      <c r="D3286" s="89"/>
      <c r="F3286" s="88"/>
      <c r="G3286" s="13" t="s">
        <v>3129</v>
      </c>
      <c r="H3286" s="88"/>
      <c r="J3286" s="13" t="n">
        <v>40</v>
      </c>
      <c r="K3286" s="13" t="s">
        <v>197</v>
      </c>
    </row>
    <row r="3287" customFormat="false" ht="13.5" hidden="false" customHeight="false" outlineLevel="0" collapsed="false">
      <c r="A3287" s="89"/>
      <c r="B3287" s="13" t="s">
        <v>6400</v>
      </c>
      <c r="C3287" s="89"/>
      <c r="D3287" s="89"/>
      <c r="F3287" s="88"/>
      <c r="G3287" s="13" t="s">
        <v>3129</v>
      </c>
      <c r="H3287" s="88"/>
      <c r="J3287" s="13" t="n">
        <v>40</v>
      </c>
      <c r="K3287" s="13" t="s">
        <v>197</v>
      </c>
    </row>
    <row r="3288" customFormat="false" ht="13.5" hidden="false" customHeight="false" outlineLevel="0" collapsed="false">
      <c r="A3288" s="89"/>
      <c r="B3288" s="13" t="s">
        <v>6401</v>
      </c>
      <c r="C3288" s="89"/>
      <c r="D3288" s="89"/>
      <c r="F3288" s="88"/>
      <c r="G3288" s="13" t="s">
        <v>3129</v>
      </c>
      <c r="H3288" s="88"/>
      <c r="J3288" s="13" t="n">
        <v>40</v>
      </c>
      <c r="K3288" s="13" t="s">
        <v>197</v>
      </c>
    </row>
    <row r="3289" customFormat="false" ht="13.5" hidden="false" customHeight="false" outlineLevel="0" collapsed="false">
      <c r="A3289" s="89"/>
      <c r="B3289" s="13" t="s">
        <v>6402</v>
      </c>
      <c r="C3289" s="89"/>
      <c r="D3289" s="89"/>
      <c r="F3289" s="88"/>
      <c r="G3289" s="13" t="s">
        <v>3129</v>
      </c>
      <c r="H3289" s="88"/>
      <c r="J3289" s="13" t="n">
        <v>40</v>
      </c>
      <c r="K3289" s="13" t="s">
        <v>195</v>
      </c>
    </row>
    <row r="3290" customFormat="false" ht="13.5" hidden="false" customHeight="false" outlineLevel="0" collapsed="false">
      <c r="A3290" s="89"/>
      <c r="B3290" s="13" t="s">
        <v>6403</v>
      </c>
      <c r="C3290" s="89"/>
      <c r="D3290" s="89"/>
      <c r="F3290" s="88"/>
      <c r="G3290" s="13" t="s">
        <v>3129</v>
      </c>
      <c r="H3290" s="88"/>
      <c r="J3290" s="13" t="n">
        <v>40</v>
      </c>
      <c r="K3290" s="13" t="s">
        <v>197</v>
      </c>
    </row>
    <row r="3291" customFormat="false" ht="13.5" hidden="false" customHeight="false" outlineLevel="0" collapsed="false">
      <c r="A3291" s="89"/>
      <c r="B3291" s="13" t="s">
        <v>6404</v>
      </c>
      <c r="C3291" s="89"/>
      <c r="D3291" s="89"/>
      <c r="F3291" s="88"/>
      <c r="G3291" s="13" t="s">
        <v>3129</v>
      </c>
      <c r="H3291" s="88"/>
      <c r="J3291" s="13" t="n">
        <v>40</v>
      </c>
      <c r="K3291" s="13" t="s">
        <v>197</v>
      </c>
    </row>
    <row r="3292" customFormat="false" ht="13.5" hidden="false" customHeight="false" outlineLevel="0" collapsed="false">
      <c r="A3292" s="89"/>
      <c r="B3292" s="13" t="s">
        <v>6405</v>
      </c>
      <c r="C3292" s="89"/>
      <c r="D3292" s="89"/>
      <c r="F3292" s="88"/>
      <c r="G3292" s="13" t="s">
        <v>3129</v>
      </c>
      <c r="H3292" s="88"/>
      <c r="J3292" s="13" t="n">
        <v>40</v>
      </c>
      <c r="K3292" s="13" t="s">
        <v>195</v>
      </c>
    </row>
    <row r="3293" customFormat="false" ht="13.5" hidden="false" customHeight="false" outlineLevel="0" collapsed="false">
      <c r="A3293" s="89"/>
      <c r="B3293" s="13" t="s">
        <v>6406</v>
      </c>
      <c r="C3293" s="89"/>
      <c r="D3293" s="89"/>
      <c r="F3293" s="88"/>
      <c r="G3293" s="13" t="s">
        <v>3129</v>
      </c>
      <c r="H3293" s="88"/>
      <c r="J3293" s="13" t="n">
        <v>40</v>
      </c>
      <c r="K3293" s="13" t="s">
        <v>332</v>
      </c>
    </row>
    <row r="3294" customFormat="false" ht="13.5" hidden="false" customHeight="false" outlineLevel="0" collapsed="false">
      <c r="A3294" s="89"/>
      <c r="B3294" s="13" t="s">
        <v>6407</v>
      </c>
      <c r="C3294" s="89"/>
      <c r="D3294" s="89"/>
      <c r="F3294" s="88"/>
      <c r="G3294" s="13" t="s">
        <v>3129</v>
      </c>
      <c r="H3294" s="88"/>
      <c r="J3294" s="13" t="n">
        <v>40</v>
      </c>
      <c r="K3294" s="13" t="s">
        <v>190</v>
      </c>
    </row>
    <row r="3295" customFormat="false" ht="13.5" hidden="false" customHeight="false" outlineLevel="0" collapsed="false">
      <c r="A3295" s="89"/>
      <c r="B3295" s="13" t="s">
        <v>6408</v>
      </c>
      <c r="C3295" s="89"/>
      <c r="D3295" s="89"/>
      <c r="F3295" s="88"/>
      <c r="G3295" s="13" t="s">
        <v>3129</v>
      </c>
      <c r="H3295" s="88"/>
      <c r="J3295" s="13" t="n">
        <v>40</v>
      </c>
      <c r="K3295" s="13" t="s">
        <v>195</v>
      </c>
    </row>
    <row r="3296" customFormat="false" ht="13.5" hidden="false" customHeight="false" outlineLevel="0" collapsed="false">
      <c r="A3296" s="89"/>
      <c r="B3296" s="13" t="s">
        <v>6409</v>
      </c>
      <c r="C3296" s="89"/>
      <c r="D3296" s="89"/>
      <c r="F3296" s="88"/>
      <c r="G3296" s="13" t="s">
        <v>3129</v>
      </c>
      <c r="H3296" s="88"/>
      <c r="J3296" s="13" t="n">
        <v>40</v>
      </c>
      <c r="K3296" s="13" t="s">
        <v>332</v>
      </c>
    </row>
    <row r="3297" customFormat="false" ht="13.5" hidden="false" customHeight="false" outlineLevel="0" collapsed="false">
      <c r="A3297" s="89"/>
      <c r="B3297" s="13" t="s">
        <v>6410</v>
      </c>
      <c r="C3297" s="89"/>
      <c r="D3297" s="89"/>
      <c r="F3297" s="88"/>
      <c r="G3297" s="13" t="s">
        <v>3129</v>
      </c>
      <c r="H3297" s="88"/>
      <c r="J3297" s="13" t="n">
        <v>40</v>
      </c>
      <c r="K3297" s="13" t="s">
        <v>3133</v>
      </c>
    </row>
    <row r="3298" customFormat="false" ht="13.5" hidden="false" customHeight="false" outlineLevel="0" collapsed="false">
      <c r="A3298" s="89"/>
      <c r="B3298" s="13" t="s">
        <v>6411</v>
      </c>
      <c r="C3298" s="89"/>
      <c r="D3298" s="89"/>
      <c r="F3298" s="88"/>
      <c r="G3298" s="13" t="s">
        <v>3129</v>
      </c>
      <c r="H3298" s="88"/>
      <c r="J3298" s="13" t="n">
        <v>40</v>
      </c>
      <c r="K3298" s="13" t="s">
        <v>195</v>
      </c>
    </row>
    <row r="3299" customFormat="false" ht="13.5" hidden="false" customHeight="false" outlineLevel="0" collapsed="false">
      <c r="A3299" s="89"/>
      <c r="B3299" s="13" t="s">
        <v>6412</v>
      </c>
      <c r="C3299" s="89"/>
      <c r="D3299" s="89"/>
      <c r="F3299" s="88"/>
      <c r="G3299" s="13" t="s">
        <v>3129</v>
      </c>
      <c r="H3299" s="88"/>
      <c r="J3299" s="13" t="n">
        <v>40</v>
      </c>
      <c r="K3299" s="13" t="s">
        <v>195</v>
      </c>
    </row>
    <row r="3300" customFormat="false" ht="13.5" hidden="false" customHeight="false" outlineLevel="0" collapsed="false">
      <c r="A3300" s="89"/>
      <c r="B3300" s="13" t="s">
        <v>6413</v>
      </c>
      <c r="C3300" s="89"/>
      <c r="D3300" s="89"/>
      <c r="F3300" s="88"/>
      <c r="G3300" s="13" t="s">
        <v>3129</v>
      </c>
      <c r="H3300" s="88"/>
      <c r="J3300" s="13" t="n">
        <v>40</v>
      </c>
      <c r="K3300" s="13" t="s">
        <v>197</v>
      </c>
    </row>
    <row r="3301" customFormat="false" ht="13.5" hidden="false" customHeight="false" outlineLevel="0" collapsed="false">
      <c r="A3301" s="89"/>
      <c r="B3301" s="13" t="s">
        <v>6414</v>
      </c>
      <c r="C3301" s="89"/>
      <c r="D3301" s="89"/>
      <c r="F3301" s="88"/>
      <c r="G3301" s="13" t="s">
        <v>3129</v>
      </c>
      <c r="H3301" s="88"/>
      <c r="J3301" s="13" t="n">
        <v>40</v>
      </c>
      <c r="K3301" s="13" t="s">
        <v>3133</v>
      </c>
    </row>
    <row r="3302" customFormat="false" ht="13.5" hidden="false" customHeight="false" outlineLevel="0" collapsed="false">
      <c r="A3302" s="89"/>
      <c r="B3302" s="13" t="s">
        <v>6415</v>
      </c>
      <c r="C3302" s="89"/>
      <c r="D3302" s="89"/>
      <c r="F3302" s="88"/>
      <c r="G3302" s="13" t="s">
        <v>3129</v>
      </c>
      <c r="H3302" s="88"/>
      <c r="J3302" s="13" t="n">
        <v>40</v>
      </c>
      <c r="K3302" s="13" t="s">
        <v>332</v>
      </c>
    </row>
    <row r="3303" customFormat="false" ht="13.5" hidden="false" customHeight="false" outlineLevel="0" collapsed="false">
      <c r="A3303" s="89"/>
      <c r="B3303" s="13" t="s">
        <v>6416</v>
      </c>
      <c r="C3303" s="89"/>
      <c r="D3303" s="89"/>
      <c r="F3303" s="88"/>
      <c r="G3303" s="13" t="s">
        <v>3129</v>
      </c>
      <c r="H3303" s="88"/>
      <c r="J3303" s="13" t="n">
        <v>40</v>
      </c>
      <c r="K3303" s="13" t="s">
        <v>197</v>
      </c>
    </row>
    <row r="3304" customFormat="false" ht="13.5" hidden="false" customHeight="false" outlineLevel="0" collapsed="false">
      <c r="A3304" s="89"/>
      <c r="B3304" s="13" t="s">
        <v>6417</v>
      </c>
      <c r="C3304" s="89"/>
      <c r="D3304" s="89"/>
      <c r="F3304" s="88"/>
      <c r="G3304" s="13" t="s">
        <v>3129</v>
      </c>
      <c r="H3304" s="88"/>
      <c r="J3304" s="13" t="n">
        <v>40</v>
      </c>
      <c r="K3304" s="13" t="s">
        <v>3133</v>
      </c>
    </row>
    <row r="3305" customFormat="false" ht="13.5" hidden="false" customHeight="false" outlineLevel="0" collapsed="false">
      <c r="A3305" s="89"/>
      <c r="B3305" s="13" t="s">
        <v>6418</v>
      </c>
      <c r="C3305" s="89"/>
      <c r="D3305" s="89"/>
      <c r="F3305" s="88"/>
      <c r="G3305" s="13" t="s">
        <v>3129</v>
      </c>
      <c r="H3305" s="88"/>
      <c r="J3305" s="13" t="n">
        <v>40</v>
      </c>
      <c r="K3305" s="13" t="s">
        <v>195</v>
      </c>
    </row>
    <row r="3306" customFormat="false" ht="13.5" hidden="false" customHeight="false" outlineLevel="0" collapsed="false">
      <c r="A3306" s="89"/>
      <c r="B3306" s="13" t="s">
        <v>6419</v>
      </c>
      <c r="C3306" s="89"/>
      <c r="D3306" s="89"/>
      <c r="F3306" s="88"/>
      <c r="G3306" s="13" t="s">
        <v>3129</v>
      </c>
      <c r="H3306" s="88"/>
      <c r="J3306" s="13" t="n">
        <v>40</v>
      </c>
      <c r="K3306" s="13" t="s">
        <v>3133</v>
      </c>
    </row>
    <row r="3307" customFormat="false" ht="13.5" hidden="false" customHeight="false" outlineLevel="0" collapsed="false">
      <c r="A3307" s="89"/>
      <c r="B3307" s="13" t="s">
        <v>6420</v>
      </c>
      <c r="C3307" s="89"/>
      <c r="D3307" s="89"/>
      <c r="F3307" s="88"/>
      <c r="G3307" s="13" t="s">
        <v>3129</v>
      </c>
      <c r="H3307" s="88"/>
      <c r="J3307" s="13" t="n">
        <v>40</v>
      </c>
      <c r="K3307" s="13" t="s">
        <v>332</v>
      </c>
    </row>
    <row r="3308" customFormat="false" ht="13.5" hidden="false" customHeight="false" outlineLevel="0" collapsed="false">
      <c r="A3308" s="89"/>
      <c r="B3308" s="13" t="s">
        <v>6421</v>
      </c>
      <c r="C3308" s="89"/>
      <c r="D3308" s="89"/>
      <c r="F3308" s="88"/>
      <c r="G3308" s="13" t="s">
        <v>3129</v>
      </c>
      <c r="H3308" s="88"/>
      <c r="J3308" s="13" t="n">
        <v>40</v>
      </c>
      <c r="K3308" s="13" t="s">
        <v>3133</v>
      </c>
    </row>
    <row r="3309" customFormat="false" ht="13.5" hidden="false" customHeight="false" outlineLevel="0" collapsed="false">
      <c r="A3309" s="89"/>
      <c r="B3309" s="13" t="s">
        <v>6422</v>
      </c>
      <c r="C3309" s="89"/>
      <c r="D3309" s="89"/>
      <c r="F3309" s="88"/>
      <c r="G3309" s="13" t="s">
        <v>3129</v>
      </c>
      <c r="H3309" s="88"/>
      <c r="J3309" s="13" t="n">
        <v>40</v>
      </c>
      <c r="K3309" s="13" t="s">
        <v>197</v>
      </c>
    </row>
    <row r="3310" customFormat="false" ht="13.5" hidden="false" customHeight="false" outlineLevel="0" collapsed="false">
      <c r="A3310" s="89"/>
      <c r="B3310" s="13" t="s">
        <v>6423</v>
      </c>
      <c r="C3310" s="89"/>
      <c r="D3310" s="89"/>
      <c r="F3310" s="88"/>
      <c r="G3310" s="13" t="s">
        <v>3129</v>
      </c>
      <c r="H3310" s="88"/>
      <c r="J3310" s="13" t="n">
        <v>40</v>
      </c>
      <c r="K3310" s="13" t="s">
        <v>197</v>
      </c>
    </row>
    <row r="3311" customFormat="false" ht="13.5" hidden="false" customHeight="false" outlineLevel="0" collapsed="false">
      <c r="A3311" s="89"/>
      <c r="B3311" s="13" t="s">
        <v>6424</v>
      </c>
      <c r="C3311" s="89"/>
      <c r="D3311" s="89"/>
      <c r="F3311" s="88"/>
      <c r="G3311" s="13" t="s">
        <v>3129</v>
      </c>
      <c r="H3311" s="88"/>
      <c r="J3311" s="13" t="n">
        <v>40</v>
      </c>
      <c r="K3311" s="13" t="s">
        <v>195</v>
      </c>
    </row>
    <row r="3312" customFormat="false" ht="13.5" hidden="false" customHeight="false" outlineLevel="0" collapsed="false">
      <c r="A3312" s="89"/>
      <c r="B3312" s="13" t="s">
        <v>6425</v>
      </c>
      <c r="C3312" s="89"/>
      <c r="D3312" s="89"/>
      <c r="F3312" s="88"/>
      <c r="G3312" s="13" t="s">
        <v>3129</v>
      </c>
      <c r="H3312" s="88"/>
      <c r="J3312" s="13" t="n">
        <v>40</v>
      </c>
      <c r="K3312" s="13" t="s">
        <v>332</v>
      </c>
    </row>
    <row r="3313" customFormat="false" ht="13.5" hidden="false" customHeight="false" outlineLevel="0" collapsed="false">
      <c r="A3313" s="89"/>
      <c r="B3313" s="13" t="s">
        <v>6426</v>
      </c>
      <c r="C3313" s="89"/>
      <c r="D3313" s="89"/>
      <c r="F3313" s="88"/>
      <c r="G3313" s="13" t="s">
        <v>3129</v>
      </c>
      <c r="H3313" s="88"/>
      <c r="J3313" s="13" t="n">
        <v>40</v>
      </c>
      <c r="K3313" s="13" t="s">
        <v>197</v>
      </c>
    </row>
    <row r="3314" customFormat="false" ht="13.5" hidden="false" customHeight="false" outlineLevel="0" collapsed="false">
      <c r="A3314" s="89"/>
      <c r="B3314" s="13" t="s">
        <v>6427</v>
      </c>
      <c r="C3314" s="89"/>
      <c r="D3314" s="89"/>
      <c r="F3314" s="88"/>
      <c r="G3314" s="13" t="s">
        <v>3129</v>
      </c>
      <c r="H3314" s="88"/>
      <c r="J3314" s="13" t="n">
        <v>40</v>
      </c>
      <c r="K3314" s="13" t="s">
        <v>3133</v>
      </c>
    </row>
    <row r="3315" customFormat="false" ht="13.5" hidden="false" customHeight="false" outlineLevel="0" collapsed="false">
      <c r="A3315" s="89"/>
      <c r="B3315" s="13" t="s">
        <v>6428</v>
      </c>
      <c r="C3315" s="89"/>
      <c r="D3315" s="89"/>
      <c r="F3315" s="88"/>
      <c r="G3315" s="13" t="s">
        <v>3129</v>
      </c>
      <c r="H3315" s="88"/>
      <c r="J3315" s="13" t="n">
        <v>40</v>
      </c>
      <c r="K3315" s="13" t="s">
        <v>3133</v>
      </c>
    </row>
    <row r="3316" customFormat="false" ht="13.5" hidden="false" customHeight="false" outlineLevel="0" collapsed="false">
      <c r="A3316" s="89"/>
      <c r="B3316" s="13" t="s">
        <v>6429</v>
      </c>
      <c r="C3316" s="89"/>
      <c r="D3316" s="89"/>
      <c r="F3316" s="88"/>
      <c r="G3316" s="13" t="s">
        <v>3129</v>
      </c>
      <c r="H3316" s="88"/>
      <c r="J3316" s="13" t="n">
        <v>40</v>
      </c>
      <c r="K3316" s="13" t="s">
        <v>197</v>
      </c>
    </row>
    <row r="3317" customFormat="false" ht="13.5" hidden="false" customHeight="false" outlineLevel="0" collapsed="false">
      <c r="A3317" s="89"/>
      <c r="B3317" s="13" t="s">
        <v>6430</v>
      </c>
      <c r="C3317" s="89"/>
      <c r="D3317" s="89"/>
      <c r="F3317" s="88"/>
      <c r="G3317" s="13" t="s">
        <v>3129</v>
      </c>
      <c r="H3317" s="88"/>
      <c r="J3317" s="13" t="n">
        <v>40</v>
      </c>
      <c r="K3317" s="13" t="s">
        <v>197</v>
      </c>
    </row>
    <row r="3318" customFormat="false" ht="13.5" hidden="false" customHeight="false" outlineLevel="0" collapsed="false">
      <c r="A3318" s="89"/>
      <c r="B3318" s="13" t="s">
        <v>6431</v>
      </c>
      <c r="C3318" s="89"/>
      <c r="D3318" s="89"/>
      <c r="F3318" s="88"/>
      <c r="G3318" s="13" t="s">
        <v>3129</v>
      </c>
      <c r="H3318" s="88"/>
      <c r="J3318" s="13" t="n">
        <v>40</v>
      </c>
      <c r="K3318" s="13" t="s">
        <v>332</v>
      </c>
    </row>
    <row r="3319" customFormat="false" ht="13.5" hidden="false" customHeight="false" outlineLevel="0" collapsed="false">
      <c r="A3319" s="89"/>
      <c r="B3319" s="13" t="s">
        <v>6432</v>
      </c>
      <c r="C3319" s="89"/>
      <c r="D3319" s="89"/>
      <c r="F3319" s="88"/>
      <c r="G3319" s="13" t="s">
        <v>3129</v>
      </c>
      <c r="H3319" s="88"/>
      <c r="J3319" s="13" t="n">
        <v>40</v>
      </c>
      <c r="K3319" s="13" t="s">
        <v>332</v>
      </c>
    </row>
    <row r="3320" customFormat="false" ht="13.5" hidden="false" customHeight="false" outlineLevel="0" collapsed="false">
      <c r="A3320" s="89"/>
      <c r="B3320" s="13" t="s">
        <v>6433</v>
      </c>
      <c r="C3320" s="89"/>
      <c r="D3320" s="89"/>
      <c r="F3320" s="88"/>
      <c r="G3320" s="13" t="s">
        <v>3129</v>
      </c>
      <c r="H3320" s="88"/>
      <c r="J3320" s="13" t="n">
        <v>40</v>
      </c>
      <c r="K3320" s="13" t="s">
        <v>197</v>
      </c>
    </row>
    <row r="3321" customFormat="false" ht="13.5" hidden="false" customHeight="false" outlineLevel="0" collapsed="false">
      <c r="A3321" s="89"/>
      <c r="B3321" s="13" t="s">
        <v>6434</v>
      </c>
      <c r="C3321" s="89"/>
      <c r="D3321" s="89"/>
      <c r="F3321" s="88"/>
      <c r="G3321" s="13" t="s">
        <v>3129</v>
      </c>
      <c r="H3321" s="88"/>
      <c r="J3321" s="13" t="n">
        <v>40</v>
      </c>
      <c r="K3321" s="13" t="s">
        <v>195</v>
      </c>
    </row>
    <row r="3322" customFormat="false" ht="13.5" hidden="false" customHeight="false" outlineLevel="0" collapsed="false">
      <c r="A3322" s="89"/>
      <c r="B3322" s="13" t="s">
        <v>6435</v>
      </c>
      <c r="C3322" s="89"/>
      <c r="D3322" s="89"/>
      <c r="F3322" s="88"/>
      <c r="G3322" s="13" t="s">
        <v>3129</v>
      </c>
      <c r="H3322" s="88"/>
      <c r="J3322" s="13" t="n">
        <v>40</v>
      </c>
      <c r="K3322" s="13" t="s">
        <v>197</v>
      </c>
    </row>
    <row r="3323" customFormat="false" ht="13.5" hidden="false" customHeight="false" outlineLevel="0" collapsed="false">
      <c r="A3323" s="89"/>
      <c r="B3323" s="13" t="s">
        <v>6436</v>
      </c>
      <c r="C3323" s="89"/>
      <c r="D3323" s="89"/>
      <c r="F3323" s="88"/>
      <c r="G3323" s="13" t="s">
        <v>3129</v>
      </c>
      <c r="H3323" s="88"/>
      <c r="J3323" s="13" t="n">
        <v>40</v>
      </c>
      <c r="K3323" s="13" t="s">
        <v>332</v>
      </c>
    </row>
    <row r="3324" customFormat="false" ht="13.5" hidden="false" customHeight="false" outlineLevel="0" collapsed="false">
      <c r="A3324" s="89"/>
      <c r="B3324" s="13" t="s">
        <v>6437</v>
      </c>
      <c r="C3324" s="89"/>
      <c r="D3324" s="89"/>
      <c r="F3324" s="88"/>
      <c r="G3324" s="13" t="s">
        <v>3129</v>
      </c>
      <c r="H3324" s="88"/>
      <c r="J3324" s="13" t="n">
        <v>40</v>
      </c>
      <c r="K3324" s="13" t="s">
        <v>197</v>
      </c>
    </row>
    <row r="3325" customFormat="false" ht="13.5" hidden="false" customHeight="false" outlineLevel="0" collapsed="false">
      <c r="A3325" s="89"/>
      <c r="B3325" s="13" t="s">
        <v>6438</v>
      </c>
      <c r="C3325" s="89"/>
      <c r="D3325" s="89"/>
      <c r="F3325" s="88"/>
      <c r="G3325" s="13" t="s">
        <v>3129</v>
      </c>
      <c r="H3325" s="88"/>
      <c r="J3325" s="13" t="n">
        <v>40</v>
      </c>
      <c r="K3325" s="13" t="s">
        <v>3133</v>
      </c>
    </row>
    <row r="3326" customFormat="false" ht="13.5" hidden="false" customHeight="false" outlineLevel="0" collapsed="false">
      <c r="A3326" s="89"/>
      <c r="B3326" s="13" t="s">
        <v>6439</v>
      </c>
      <c r="C3326" s="89"/>
      <c r="D3326" s="89"/>
      <c r="F3326" s="88"/>
      <c r="G3326" s="13" t="s">
        <v>3129</v>
      </c>
      <c r="H3326" s="88"/>
      <c r="J3326" s="13" t="n">
        <v>40</v>
      </c>
      <c r="K3326" s="13" t="s">
        <v>3133</v>
      </c>
    </row>
    <row r="3327" customFormat="false" ht="13.5" hidden="false" customHeight="false" outlineLevel="0" collapsed="false">
      <c r="A3327" s="89"/>
      <c r="B3327" s="13" t="s">
        <v>6440</v>
      </c>
      <c r="C3327" s="89"/>
      <c r="D3327" s="89"/>
      <c r="F3327" s="88"/>
      <c r="G3327" s="13" t="s">
        <v>3129</v>
      </c>
      <c r="H3327" s="88"/>
      <c r="J3327" s="13" t="n">
        <v>40</v>
      </c>
      <c r="K3327" s="13" t="s">
        <v>332</v>
      </c>
    </row>
    <row r="3328" customFormat="false" ht="13.5" hidden="false" customHeight="false" outlineLevel="0" collapsed="false">
      <c r="A3328" s="89"/>
      <c r="B3328" s="13" t="s">
        <v>6441</v>
      </c>
      <c r="C3328" s="89"/>
      <c r="D3328" s="89"/>
      <c r="F3328" s="88"/>
      <c r="G3328" s="13" t="s">
        <v>3129</v>
      </c>
      <c r="H3328" s="88"/>
      <c r="J3328" s="13" t="n">
        <v>40</v>
      </c>
      <c r="K3328" s="13" t="s">
        <v>197</v>
      </c>
    </row>
    <row r="3329" customFormat="false" ht="13.5" hidden="false" customHeight="false" outlineLevel="0" collapsed="false">
      <c r="A3329" s="89"/>
      <c r="B3329" s="13" t="s">
        <v>6442</v>
      </c>
      <c r="C3329" s="89"/>
      <c r="D3329" s="89"/>
      <c r="F3329" s="88"/>
      <c r="G3329" s="13" t="s">
        <v>3129</v>
      </c>
      <c r="H3329" s="88"/>
      <c r="J3329" s="13" t="n">
        <v>40</v>
      </c>
      <c r="K3329" s="13" t="s">
        <v>332</v>
      </c>
    </row>
    <row r="3330" customFormat="false" ht="13.5" hidden="false" customHeight="false" outlineLevel="0" collapsed="false">
      <c r="A3330" s="89"/>
      <c r="B3330" s="13" t="s">
        <v>6443</v>
      </c>
      <c r="C3330" s="89"/>
      <c r="D3330" s="89"/>
      <c r="F3330" s="88"/>
      <c r="G3330" s="13" t="s">
        <v>3129</v>
      </c>
      <c r="H3330" s="88"/>
      <c r="J3330" s="13" t="n">
        <v>40</v>
      </c>
      <c r="K3330" s="13" t="s">
        <v>332</v>
      </c>
    </row>
    <row r="3331" customFormat="false" ht="13.5" hidden="false" customHeight="false" outlineLevel="0" collapsed="false">
      <c r="A3331" s="89"/>
      <c r="B3331" s="13" t="s">
        <v>6444</v>
      </c>
      <c r="C3331" s="89"/>
      <c r="D3331" s="89"/>
      <c r="F3331" s="88"/>
      <c r="G3331" s="13" t="s">
        <v>3129</v>
      </c>
      <c r="H3331" s="88"/>
      <c r="J3331" s="13" t="n">
        <v>40</v>
      </c>
      <c r="K3331" s="13" t="s">
        <v>3133</v>
      </c>
    </row>
    <row r="3332" customFormat="false" ht="13.5" hidden="false" customHeight="false" outlineLevel="0" collapsed="false">
      <c r="A3332" s="89"/>
      <c r="B3332" s="13" t="s">
        <v>6445</v>
      </c>
      <c r="C3332" s="89"/>
      <c r="D3332" s="89"/>
      <c r="F3332" s="88"/>
      <c r="G3332" s="13" t="s">
        <v>3129</v>
      </c>
      <c r="H3332" s="88"/>
      <c r="J3332" s="13" t="n">
        <v>40</v>
      </c>
      <c r="K3332" s="13" t="s">
        <v>197</v>
      </c>
    </row>
    <row r="3333" customFormat="false" ht="13.5" hidden="false" customHeight="false" outlineLevel="0" collapsed="false">
      <c r="A3333" s="89"/>
      <c r="B3333" s="13" t="s">
        <v>6446</v>
      </c>
      <c r="C3333" s="89"/>
      <c r="D3333" s="89"/>
      <c r="F3333" s="88"/>
      <c r="G3333" s="13" t="s">
        <v>3129</v>
      </c>
      <c r="H3333" s="88"/>
      <c r="J3333" s="13" t="n">
        <v>40</v>
      </c>
      <c r="K3333" s="13" t="s">
        <v>197</v>
      </c>
    </row>
    <row r="3334" customFormat="false" ht="13.5" hidden="false" customHeight="false" outlineLevel="0" collapsed="false">
      <c r="A3334" s="89"/>
      <c r="B3334" s="13" t="s">
        <v>6447</v>
      </c>
      <c r="C3334" s="89"/>
      <c r="D3334" s="89"/>
      <c r="F3334" s="88"/>
      <c r="G3334" s="13" t="s">
        <v>3129</v>
      </c>
      <c r="H3334" s="88"/>
      <c r="J3334" s="13" t="n">
        <v>40</v>
      </c>
      <c r="K3334" s="13" t="s">
        <v>195</v>
      </c>
    </row>
    <row r="3335" customFormat="false" ht="13.5" hidden="false" customHeight="false" outlineLevel="0" collapsed="false">
      <c r="A3335" s="89"/>
      <c r="B3335" s="13" t="s">
        <v>6448</v>
      </c>
      <c r="C3335" s="89"/>
      <c r="D3335" s="89"/>
      <c r="F3335" s="88"/>
      <c r="G3335" s="13" t="s">
        <v>3129</v>
      </c>
      <c r="H3335" s="88"/>
      <c r="J3335" s="13" t="n">
        <v>40</v>
      </c>
      <c r="K3335" s="13" t="s">
        <v>332</v>
      </c>
    </row>
    <row r="3336" customFormat="false" ht="13.5" hidden="false" customHeight="false" outlineLevel="0" collapsed="false">
      <c r="A3336" s="89"/>
      <c r="B3336" s="13" t="s">
        <v>6449</v>
      </c>
      <c r="C3336" s="89"/>
      <c r="D3336" s="89"/>
      <c r="F3336" s="88"/>
      <c r="G3336" s="13" t="s">
        <v>3129</v>
      </c>
      <c r="H3336" s="88"/>
      <c r="J3336" s="13" t="n">
        <v>40</v>
      </c>
      <c r="K3336" s="13" t="s">
        <v>197</v>
      </c>
    </row>
    <row r="3337" customFormat="false" ht="13.5" hidden="false" customHeight="false" outlineLevel="0" collapsed="false">
      <c r="A3337" s="89"/>
      <c r="B3337" s="13" t="s">
        <v>6450</v>
      </c>
      <c r="C3337" s="89"/>
      <c r="D3337" s="89"/>
      <c r="F3337" s="88"/>
      <c r="G3337" s="13" t="s">
        <v>3129</v>
      </c>
      <c r="H3337" s="88"/>
      <c r="J3337" s="13" t="n">
        <v>40</v>
      </c>
      <c r="K3337" s="13" t="s">
        <v>332</v>
      </c>
    </row>
    <row r="3338" customFormat="false" ht="13.5" hidden="false" customHeight="false" outlineLevel="0" collapsed="false">
      <c r="A3338" s="89"/>
      <c r="B3338" s="13" t="s">
        <v>6451</v>
      </c>
      <c r="C3338" s="89"/>
      <c r="D3338" s="89"/>
      <c r="F3338" s="88"/>
      <c r="G3338" s="13" t="s">
        <v>3129</v>
      </c>
      <c r="H3338" s="88"/>
      <c r="J3338" s="13" t="n">
        <v>40</v>
      </c>
      <c r="K3338" s="13" t="s">
        <v>197</v>
      </c>
    </row>
    <row r="3339" customFormat="false" ht="13.5" hidden="false" customHeight="false" outlineLevel="0" collapsed="false">
      <c r="A3339" s="89"/>
      <c r="B3339" s="13" t="s">
        <v>6452</v>
      </c>
      <c r="C3339" s="89"/>
      <c r="D3339" s="89"/>
      <c r="F3339" s="88"/>
      <c r="G3339" s="13" t="s">
        <v>3129</v>
      </c>
      <c r="H3339" s="88"/>
      <c r="J3339" s="13" t="n">
        <v>40</v>
      </c>
      <c r="K3339" s="13" t="s">
        <v>3481</v>
      </c>
    </row>
    <row r="3340" customFormat="false" ht="13.5" hidden="false" customHeight="false" outlineLevel="0" collapsed="false">
      <c r="A3340" s="89"/>
      <c r="B3340" s="13" t="s">
        <v>6453</v>
      </c>
      <c r="C3340" s="89"/>
      <c r="D3340" s="89"/>
      <c r="F3340" s="88"/>
      <c r="G3340" s="13" t="s">
        <v>3129</v>
      </c>
      <c r="H3340" s="88"/>
      <c r="J3340" s="13" t="n">
        <v>40</v>
      </c>
      <c r="K3340" s="13" t="s">
        <v>195</v>
      </c>
    </row>
    <row r="3341" customFormat="false" ht="13.5" hidden="false" customHeight="false" outlineLevel="0" collapsed="false">
      <c r="A3341" s="89"/>
      <c r="B3341" s="13" t="s">
        <v>6454</v>
      </c>
      <c r="C3341" s="89"/>
      <c r="D3341" s="89"/>
      <c r="F3341" s="88"/>
      <c r="G3341" s="13" t="s">
        <v>3129</v>
      </c>
      <c r="H3341" s="88"/>
      <c r="J3341" s="13" t="n">
        <v>40</v>
      </c>
      <c r="K3341" s="13" t="s">
        <v>195</v>
      </c>
    </row>
    <row r="3342" customFormat="false" ht="13.5" hidden="false" customHeight="false" outlineLevel="0" collapsed="false">
      <c r="A3342" s="89"/>
      <c r="B3342" s="13" t="s">
        <v>6455</v>
      </c>
      <c r="C3342" s="89"/>
      <c r="D3342" s="89"/>
      <c r="F3342" s="88"/>
      <c r="G3342" s="13" t="s">
        <v>3129</v>
      </c>
      <c r="H3342" s="88"/>
      <c r="J3342" s="13" t="n">
        <v>40</v>
      </c>
      <c r="K3342" s="13" t="s">
        <v>332</v>
      </c>
    </row>
    <row r="3343" customFormat="false" ht="13.5" hidden="false" customHeight="false" outlineLevel="0" collapsed="false">
      <c r="A3343" s="89"/>
      <c r="B3343" s="13" t="s">
        <v>6456</v>
      </c>
      <c r="C3343" s="89"/>
      <c r="D3343" s="89"/>
      <c r="F3343" s="88"/>
      <c r="G3343" s="13" t="s">
        <v>3129</v>
      </c>
      <c r="H3343" s="88"/>
      <c r="J3343" s="13" t="n">
        <v>40</v>
      </c>
      <c r="K3343" s="13" t="s">
        <v>197</v>
      </c>
    </row>
    <row r="3344" customFormat="false" ht="13.5" hidden="false" customHeight="false" outlineLevel="0" collapsed="false">
      <c r="A3344" s="89"/>
      <c r="B3344" s="13" t="s">
        <v>6457</v>
      </c>
      <c r="C3344" s="89"/>
      <c r="D3344" s="89"/>
      <c r="F3344" s="88"/>
      <c r="G3344" s="13" t="s">
        <v>3129</v>
      </c>
      <c r="H3344" s="88"/>
      <c r="J3344" s="13" t="n">
        <v>40</v>
      </c>
      <c r="K3344" s="13" t="s">
        <v>195</v>
      </c>
    </row>
    <row r="3345" customFormat="false" ht="13.5" hidden="false" customHeight="false" outlineLevel="0" collapsed="false">
      <c r="A3345" s="89"/>
      <c r="B3345" s="13" t="s">
        <v>6458</v>
      </c>
      <c r="C3345" s="89"/>
      <c r="D3345" s="89"/>
      <c r="F3345" s="88"/>
      <c r="G3345" s="13" t="s">
        <v>3129</v>
      </c>
      <c r="H3345" s="88"/>
      <c r="J3345" s="13" t="n">
        <v>40</v>
      </c>
      <c r="K3345" s="13" t="s">
        <v>195</v>
      </c>
    </row>
    <row r="3346" customFormat="false" ht="13.5" hidden="false" customHeight="false" outlineLevel="0" collapsed="false">
      <c r="A3346" s="89"/>
      <c r="B3346" s="13" t="s">
        <v>6459</v>
      </c>
      <c r="C3346" s="89"/>
      <c r="D3346" s="89"/>
      <c r="F3346" s="88"/>
      <c r="G3346" s="13" t="s">
        <v>3129</v>
      </c>
      <c r="H3346" s="88"/>
      <c r="J3346" s="13" t="n">
        <v>40</v>
      </c>
      <c r="K3346" s="13" t="s">
        <v>3133</v>
      </c>
    </row>
    <row r="3347" customFormat="false" ht="13.5" hidden="false" customHeight="false" outlineLevel="0" collapsed="false">
      <c r="A3347" s="89"/>
      <c r="B3347" s="13" t="s">
        <v>6460</v>
      </c>
      <c r="C3347" s="89"/>
      <c r="D3347" s="89"/>
      <c r="F3347" s="88"/>
      <c r="G3347" s="13" t="s">
        <v>3129</v>
      </c>
      <c r="H3347" s="88"/>
      <c r="J3347" s="13" t="n">
        <v>40</v>
      </c>
      <c r="K3347" s="13" t="s">
        <v>197</v>
      </c>
    </row>
    <row r="3348" customFormat="false" ht="13.5" hidden="false" customHeight="false" outlineLevel="0" collapsed="false">
      <c r="A3348" s="89"/>
      <c r="B3348" s="13" t="s">
        <v>6461</v>
      </c>
      <c r="C3348" s="89"/>
      <c r="D3348" s="89"/>
      <c r="F3348" s="88"/>
      <c r="G3348" s="13" t="s">
        <v>3129</v>
      </c>
      <c r="H3348" s="88"/>
      <c r="J3348" s="13" t="n">
        <v>40</v>
      </c>
      <c r="K3348" s="13" t="s">
        <v>332</v>
      </c>
    </row>
    <row r="3349" customFormat="false" ht="13.5" hidden="false" customHeight="false" outlineLevel="0" collapsed="false">
      <c r="A3349" s="89"/>
      <c r="B3349" s="13" t="s">
        <v>6462</v>
      </c>
      <c r="C3349" s="89"/>
      <c r="D3349" s="89"/>
      <c r="F3349" s="88"/>
      <c r="G3349" s="13" t="s">
        <v>3129</v>
      </c>
      <c r="H3349" s="88"/>
      <c r="J3349" s="13" t="n">
        <v>24</v>
      </c>
      <c r="K3349" s="13" t="s">
        <v>197</v>
      </c>
    </row>
    <row r="3350" customFormat="false" ht="13.5" hidden="false" customHeight="false" outlineLevel="0" collapsed="false">
      <c r="A3350" s="89"/>
      <c r="B3350" s="13" t="s">
        <v>6463</v>
      </c>
      <c r="C3350" s="89"/>
      <c r="D3350" s="89"/>
      <c r="F3350" s="88"/>
      <c r="G3350" s="13" t="s">
        <v>3129</v>
      </c>
      <c r="H3350" s="88"/>
      <c r="J3350" s="13" t="n">
        <v>40</v>
      </c>
      <c r="K3350" s="13" t="s">
        <v>197</v>
      </c>
    </row>
    <row r="3351" customFormat="false" ht="13.5" hidden="false" customHeight="false" outlineLevel="0" collapsed="false">
      <c r="A3351" s="89"/>
      <c r="B3351" s="13" t="s">
        <v>6464</v>
      </c>
      <c r="C3351" s="89"/>
      <c r="D3351" s="89"/>
      <c r="F3351" s="88"/>
      <c r="G3351" s="13" t="s">
        <v>3129</v>
      </c>
      <c r="H3351" s="88"/>
      <c r="J3351" s="13" t="n">
        <v>40</v>
      </c>
      <c r="K3351" s="13" t="s">
        <v>197</v>
      </c>
    </row>
    <row r="3352" customFormat="false" ht="13.5" hidden="false" customHeight="false" outlineLevel="0" collapsed="false">
      <c r="A3352" s="89"/>
      <c r="B3352" s="13" t="s">
        <v>6465</v>
      </c>
      <c r="C3352" s="89"/>
      <c r="D3352" s="89"/>
      <c r="F3352" s="88"/>
      <c r="G3352" s="13" t="s">
        <v>3129</v>
      </c>
      <c r="H3352" s="88"/>
      <c r="J3352" s="13" t="n">
        <v>40</v>
      </c>
      <c r="K3352" s="13" t="s">
        <v>195</v>
      </c>
    </row>
    <row r="3353" customFormat="false" ht="13.5" hidden="false" customHeight="false" outlineLevel="0" collapsed="false">
      <c r="A3353" s="89"/>
      <c r="B3353" s="13" t="s">
        <v>6466</v>
      </c>
      <c r="C3353" s="89"/>
      <c r="D3353" s="89"/>
      <c r="F3353" s="88"/>
      <c r="G3353" s="13" t="s">
        <v>3129</v>
      </c>
      <c r="H3353" s="88"/>
      <c r="J3353" s="13" t="n">
        <v>40</v>
      </c>
      <c r="K3353" s="13" t="s">
        <v>197</v>
      </c>
    </row>
    <row r="3354" customFormat="false" ht="13.5" hidden="false" customHeight="false" outlineLevel="0" collapsed="false">
      <c r="A3354" s="89"/>
      <c r="B3354" s="13" t="s">
        <v>6467</v>
      </c>
      <c r="C3354" s="89"/>
      <c r="D3354" s="89"/>
      <c r="F3354" s="88"/>
      <c r="G3354" s="13" t="s">
        <v>3129</v>
      </c>
      <c r="H3354" s="88"/>
      <c r="J3354" s="13" t="n">
        <v>40</v>
      </c>
      <c r="K3354" s="13" t="s">
        <v>332</v>
      </c>
    </row>
    <row r="3355" customFormat="false" ht="13.5" hidden="false" customHeight="false" outlineLevel="0" collapsed="false">
      <c r="A3355" s="89"/>
      <c r="B3355" s="13" t="s">
        <v>6468</v>
      </c>
      <c r="C3355" s="89"/>
      <c r="D3355" s="89"/>
      <c r="F3355" s="88"/>
      <c r="G3355" s="13" t="s">
        <v>3129</v>
      </c>
      <c r="H3355" s="88"/>
      <c r="J3355" s="13" t="n">
        <v>40</v>
      </c>
      <c r="K3355" s="13" t="s">
        <v>195</v>
      </c>
    </row>
    <row r="3356" customFormat="false" ht="13.5" hidden="false" customHeight="false" outlineLevel="0" collapsed="false">
      <c r="A3356" s="89"/>
      <c r="B3356" s="13" t="s">
        <v>6469</v>
      </c>
      <c r="C3356" s="89"/>
      <c r="D3356" s="89"/>
      <c r="F3356" s="88"/>
      <c r="G3356" s="13" t="s">
        <v>3129</v>
      </c>
      <c r="H3356" s="88"/>
      <c r="J3356" s="13" t="n">
        <v>40</v>
      </c>
      <c r="K3356" s="13" t="s">
        <v>197</v>
      </c>
    </row>
    <row r="3357" customFormat="false" ht="13.5" hidden="false" customHeight="false" outlineLevel="0" collapsed="false">
      <c r="A3357" s="89"/>
      <c r="B3357" s="13" t="s">
        <v>6470</v>
      </c>
      <c r="C3357" s="89"/>
      <c r="D3357" s="89"/>
      <c r="F3357" s="88"/>
      <c r="G3357" s="13" t="s">
        <v>3129</v>
      </c>
      <c r="H3357" s="88"/>
      <c r="J3357" s="13" t="n">
        <v>40</v>
      </c>
      <c r="K3357" s="13" t="s">
        <v>197</v>
      </c>
    </row>
    <row r="3358" customFormat="false" ht="13.5" hidden="false" customHeight="false" outlineLevel="0" collapsed="false">
      <c r="A3358" s="89"/>
      <c r="B3358" s="13" t="s">
        <v>6471</v>
      </c>
      <c r="C3358" s="89"/>
      <c r="D3358" s="89"/>
      <c r="F3358" s="88"/>
      <c r="G3358" s="13" t="s">
        <v>3129</v>
      </c>
      <c r="H3358" s="88"/>
      <c r="J3358" s="13" t="n">
        <v>40</v>
      </c>
      <c r="K3358" s="13" t="s">
        <v>197</v>
      </c>
    </row>
    <row r="3359" customFormat="false" ht="13.5" hidden="false" customHeight="false" outlineLevel="0" collapsed="false">
      <c r="A3359" s="89"/>
      <c r="B3359" s="13" t="s">
        <v>6472</v>
      </c>
      <c r="C3359" s="89"/>
      <c r="D3359" s="89"/>
      <c r="F3359" s="88"/>
      <c r="G3359" s="13" t="s">
        <v>3129</v>
      </c>
      <c r="H3359" s="88"/>
      <c r="J3359" s="13" t="n">
        <v>40</v>
      </c>
      <c r="K3359" s="13" t="s">
        <v>332</v>
      </c>
    </row>
    <row r="3360" customFormat="false" ht="13.5" hidden="false" customHeight="false" outlineLevel="0" collapsed="false">
      <c r="A3360" s="89"/>
      <c r="B3360" s="13" t="s">
        <v>6473</v>
      </c>
      <c r="C3360" s="89"/>
      <c r="D3360" s="89"/>
      <c r="F3360" s="88"/>
      <c r="G3360" s="13" t="s">
        <v>3129</v>
      </c>
      <c r="H3360" s="88"/>
      <c r="J3360" s="13" t="n">
        <v>40</v>
      </c>
      <c r="K3360" s="13" t="s">
        <v>3133</v>
      </c>
    </row>
    <row r="3361" customFormat="false" ht="13.5" hidden="false" customHeight="false" outlineLevel="0" collapsed="false">
      <c r="A3361" s="89"/>
      <c r="B3361" s="13" t="s">
        <v>6474</v>
      </c>
      <c r="C3361" s="89"/>
      <c r="D3361" s="89"/>
      <c r="F3361" s="88"/>
      <c r="G3361" s="13" t="s">
        <v>3129</v>
      </c>
      <c r="H3361" s="88"/>
      <c r="J3361" s="13" t="n">
        <v>40</v>
      </c>
      <c r="K3361" s="13" t="s">
        <v>3133</v>
      </c>
    </row>
    <row r="3362" customFormat="false" ht="13.5" hidden="false" customHeight="false" outlineLevel="0" collapsed="false">
      <c r="A3362" s="89"/>
      <c r="B3362" s="13" t="s">
        <v>6475</v>
      </c>
      <c r="C3362" s="89"/>
      <c r="D3362" s="89"/>
      <c r="F3362" s="88"/>
      <c r="G3362" s="13" t="s">
        <v>3129</v>
      </c>
      <c r="H3362" s="88"/>
      <c r="J3362" s="13" t="n">
        <v>40</v>
      </c>
      <c r="K3362" s="13" t="s">
        <v>195</v>
      </c>
    </row>
    <row r="3363" customFormat="false" ht="13.5" hidden="false" customHeight="false" outlineLevel="0" collapsed="false">
      <c r="A3363" s="89"/>
      <c r="B3363" s="13" t="s">
        <v>6476</v>
      </c>
      <c r="C3363" s="89"/>
      <c r="D3363" s="89"/>
      <c r="F3363" s="88"/>
      <c r="G3363" s="13" t="s">
        <v>3129</v>
      </c>
      <c r="H3363" s="88"/>
      <c r="J3363" s="13" t="n">
        <v>40</v>
      </c>
      <c r="K3363" s="13" t="s">
        <v>195</v>
      </c>
    </row>
    <row r="3364" customFormat="false" ht="13.5" hidden="false" customHeight="false" outlineLevel="0" collapsed="false">
      <c r="A3364" s="89"/>
      <c r="B3364" s="13" t="s">
        <v>6477</v>
      </c>
      <c r="C3364" s="89"/>
      <c r="D3364" s="89"/>
      <c r="F3364" s="88"/>
      <c r="G3364" s="13" t="s">
        <v>3129</v>
      </c>
      <c r="H3364" s="88"/>
      <c r="J3364" s="13" t="n">
        <v>40</v>
      </c>
      <c r="K3364" s="13" t="s">
        <v>332</v>
      </c>
    </row>
    <row r="3365" customFormat="false" ht="13.5" hidden="false" customHeight="false" outlineLevel="0" collapsed="false">
      <c r="A3365" s="89"/>
      <c r="B3365" s="13" t="s">
        <v>6478</v>
      </c>
      <c r="C3365" s="89"/>
      <c r="D3365" s="89"/>
      <c r="F3365" s="88"/>
      <c r="G3365" s="13" t="s">
        <v>3129</v>
      </c>
      <c r="H3365" s="88"/>
      <c r="J3365" s="13" t="n">
        <v>40</v>
      </c>
      <c r="K3365" s="13" t="s">
        <v>197</v>
      </c>
    </row>
    <row r="3366" customFormat="false" ht="13.5" hidden="false" customHeight="false" outlineLevel="0" collapsed="false">
      <c r="A3366" s="89"/>
      <c r="B3366" s="13" t="s">
        <v>6479</v>
      </c>
      <c r="C3366" s="89"/>
      <c r="D3366" s="89"/>
      <c r="F3366" s="88"/>
      <c r="G3366" s="13" t="s">
        <v>3129</v>
      </c>
      <c r="H3366" s="88"/>
      <c r="J3366" s="13" t="n">
        <v>40</v>
      </c>
      <c r="K3366" s="13" t="s">
        <v>197</v>
      </c>
    </row>
    <row r="3367" customFormat="false" ht="13.5" hidden="false" customHeight="false" outlineLevel="0" collapsed="false">
      <c r="A3367" s="89"/>
      <c r="B3367" s="13" t="s">
        <v>6480</v>
      </c>
      <c r="C3367" s="89"/>
      <c r="D3367" s="89"/>
      <c r="F3367" s="88"/>
      <c r="G3367" s="13" t="s">
        <v>3129</v>
      </c>
      <c r="H3367" s="88"/>
      <c r="J3367" s="13" t="n">
        <v>40</v>
      </c>
      <c r="K3367" s="13" t="s">
        <v>195</v>
      </c>
    </row>
    <row r="3368" customFormat="false" ht="13.5" hidden="false" customHeight="false" outlineLevel="0" collapsed="false">
      <c r="A3368" s="89"/>
      <c r="B3368" s="13" t="s">
        <v>6481</v>
      </c>
      <c r="C3368" s="89"/>
      <c r="D3368" s="89"/>
      <c r="F3368" s="88"/>
      <c r="G3368" s="13" t="s">
        <v>3129</v>
      </c>
      <c r="H3368" s="88"/>
      <c r="J3368" s="13" t="n">
        <v>40</v>
      </c>
      <c r="K3368" s="13" t="s">
        <v>197</v>
      </c>
    </row>
    <row r="3369" customFormat="false" ht="13.5" hidden="false" customHeight="false" outlineLevel="0" collapsed="false">
      <c r="A3369" s="89"/>
      <c r="B3369" s="13" t="s">
        <v>6482</v>
      </c>
      <c r="C3369" s="89"/>
      <c r="D3369" s="89"/>
      <c r="F3369" s="88"/>
      <c r="G3369" s="13" t="s">
        <v>3129</v>
      </c>
      <c r="H3369" s="88"/>
      <c r="J3369" s="13" t="n">
        <v>40</v>
      </c>
      <c r="K3369" s="13" t="s">
        <v>190</v>
      </c>
    </row>
    <row r="3370" customFormat="false" ht="13.5" hidden="false" customHeight="false" outlineLevel="0" collapsed="false">
      <c r="A3370" s="89"/>
      <c r="B3370" s="13" t="s">
        <v>6483</v>
      </c>
      <c r="C3370" s="89"/>
      <c r="D3370" s="89"/>
      <c r="F3370" s="88"/>
      <c r="G3370" s="13" t="s">
        <v>3129</v>
      </c>
      <c r="H3370" s="88"/>
      <c r="J3370" s="13" t="n">
        <v>40</v>
      </c>
      <c r="K3370" s="13" t="s">
        <v>197</v>
      </c>
    </row>
    <row r="3371" customFormat="false" ht="13.5" hidden="false" customHeight="false" outlineLevel="0" collapsed="false">
      <c r="A3371" s="89"/>
      <c r="B3371" s="13" t="s">
        <v>2772</v>
      </c>
      <c r="C3371" s="89"/>
      <c r="D3371" s="89"/>
      <c r="F3371" s="88"/>
      <c r="G3371" s="13" t="s">
        <v>3129</v>
      </c>
      <c r="H3371" s="88"/>
      <c r="J3371" s="13" t="n">
        <v>40</v>
      </c>
      <c r="K3371" s="13" t="s">
        <v>190</v>
      </c>
    </row>
    <row r="3372" customFormat="false" ht="13.5" hidden="false" customHeight="false" outlineLevel="0" collapsed="false">
      <c r="A3372" s="89"/>
      <c r="B3372" s="13" t="s">
        <v>6484</v>
      </c>
      <c r="C3372" s="89"/>
      <c r="D3372" s="89"/>
      <c r="F3372" s="88"/>
      <c r="G3372" s="13" t="s">
        <v>3129</v>
      </c>
      <c r="H3372" s="88"/>
      <c r="J3372" s="13" t="n">
        <v>40</v>
      </c>
      <c r="K3372" s="13" t="s">
        <v>195</v>
      </c>
    </row>
    <row r="3373" customFormat="false" ht="13.5" hidden="false" customHeight="false" outlineLevel="0" collapsed="false">
      <c r="A3373" s="89"/>
      <c r="B3373" s="13" t="s">
        <v>6485</v>
      </c>
      <c r="C3373" s="89"/>
      <c r="D3373" s="89"/>
      <c r="F3373" s="88"/>
      <c r="G3373" s="13" t="s">
        <v>3129</v>
      </c>
      <c r="H3373" s="88"/>
      <c r="J3373" s="13" t="n">
        <v>40</v>
      </c>
      <c r="K3373" s="13" t="s">
        <v>197</v>
      </c>
    </row>
    <row r="3374" customFormat="false" ht="13.5" hidden="false" customHeight="false" outlineLevel="0" collapsed="false">
      <c r="A3374" s="89"/>
      <c r="B3374" s="13" t="s">
        <v>6486</v>
      </c>
      <c r="C3374" s="89"/>
      <c r="D3374" s="89"/>
      <c r="F3374" s="88"/>
      <c r="G3374" s="13" t="s">
        <v>3129</v>
      </c>
      <c r="H3374" s="88"/>
      <c r="J3374" s="13" t="n">
        <v>40</v>
      </c>
      <c r="K3374" s="13" t="s">
        <v>332</v>
      </c>
    </row>
    <row r="3375" customFormat="false" ht="13.5" hidden="false" customHeight="false" outlineLevel="0" collapsed="false">
      <c r="A3375" s="89"/>
      <c r="B3375" s="13" t="s">
        <v>6487</v>
      </c>
      <c r="C3375" s="89"/>
      <c r="D3375" s="89"/>
      <c r="F3375" s="88"/>
      <c r="G3375" s="13" t="s">
        <v>3129</v>
      </c>
      <c r="H3375" s="88"/>
      <c r="J3375" s="13" t="n">
        <v>40</v>
      </c>
      <c r="K3375" s="13" t="s">
        <v>3133</v>
      </c>
    </row>
    <row r="3376" customFormat="false" ht="13.5" hidden="false" customHeight="false" outlineLevel="0" collapsed="false">
      <c r="A3376" s="89"/>
      <c r="B3376" s="13" t="s">
        <v>6488</v>
      </c>
      <c r="C3376" s="89"/>
      <c r="D3376" s="89"/>
      <c r="F3376" s="88"/>
      <c r="G3376" s="13" t="s">
        <v>3129</v>
      </c>
      <c r="H3376" s="88"/>
      <c r="J3376" s="13" t="n">
        <v>40</v>
      </c>
      <c r="K3376" s="13" t="s">
        <v>332</v>
      </c>
    </row>
    <row r="3377" customFormat="false" ht="13.5" hidden="false" customHeight="false" outlineLevel="0" collapsed="false">
      <c r="A3377" s="89"/>
      <c r="B3377" s="13" t="s">
        <v>6489</v>
      </c>
      <c r="C3377" s="89"/>
      <c r="D3377" s="89"/>
      <c r="F3377" s="88"/>
      <c r="G3377" s="13" t="s">
        <v>3129</v>
      </c>
      <c r="H3377" s="88"/>
      <c r="J3377" s="13" t="n">
        <v>24</v>
      </c>
      <c r="K3377" s="13" t="s">
        <v>197</v>
      </c>
    </row>
    <row r="3378" customFormat="false" ht="13.5" hidden="false" customHeight="false" outlineLevel="0" collapsed="false">
      <c r="A3378" s="89"/>
      <c r="B3378" s="13" t="s">
        <v>6490</v>
      </c>
      <c r="C3378" s="89"/>
      <c r="D3378" s="89"/>
      <c r="F3378" s="88"/>
      <c r="G3378" s="13" t="s">
        <v>3129</v>
      </c>
      <c r="H3378" s="88"/>
      <c r="J3378" s="13" t="n">
        <v>40</v>
      </c>
      <c r="K3378" s="13" t="s">
        <v>332</v>
      </c>
    </row>
    <row r="3379" customFormat="false" ht="13.5" hidden="false" customHeight="false" outlineLevel="0" collapsed="false">
      <c r="A3379" s="89"/>
      <c r="B3379" s="13" t="s">
        <v>6491</v>
      </c>
      <c r="C3379" s="89"/>
      <c r="D3379" s="89"/>
      <c r="F3379" s="88"/>
      <c r="G3379" s="13" t="s">
        <v>3129</v>
      </c>
      <c r="H3379" s="88"/>
      <c r="J3379" s="13" t="n">
        <v>40</v>
      </c>
      <c r="K3379" s="13" t="s">
        <v>195</v>
      </c>
    </row>
    <row r="3380" customFormat="false" ht="13.5" hidden="false" customHeight="false" outlineLevel="0" collapsed="false">
      <c r="A3380" s="89"/>
      <c r="B3380" s="13" t="s">
        <v>6492</v>
      </c>
      <c r="C3380" s="89"/>
      <c r="D3380" s="89"/>
      <c r="F3380" s="88"/>
      <c r="G3380" s="13" t="s">
        <v>3129</v>
      </c>
      <c r="H3380" s="88"/>
      <c r="J3380" s="13" t="n">
        <v>40</v>
      </c>
      <c r="K3380" s="13" t="s">
        <v>3133</v>
      </c>
    </row>
    <row r="3381" customFormat="false" ht="13.5" hidden="false" customHeight="false" outlineLevel="0" collapsed="false">
      <c r="A3381" s="89"/>
      <c r="B3381" s="13" t="s">
        <v>6493</v>
      </c>
      <c r="C3381" s="89"/>
      <c r="D3381" s="89"/>
      <c r="F3381" s="88"/>
      <c r="G3381" s="13" t="s">
        <v>3129</v>
      </c>
      <c r="H3381" s="88"/>
      <c r="J3381" s="13" t="n">
        <v>40</v>
      </c>
      <c r="K3381" s="13" t="s">
        <v>195</v>
      </c>
    </row>
    <row r="3382" customFormat="false" ht="13.5" hidden="false" customHeight="false" outlineLevel="0" collapsed="false">
      <c r="A3382" s="89"/>
      <c r="B3382" s="13" t="s">
        <v>6494</v>
      </c>
      <c r="C3382" s="89"/>
      <c r="D3382" s="89"/>
      <c r="F3382" s="88"/>
      <c r="G3382" s="13" t="s">
        <v>3129</v>
      </c>
      <c r="H3382" s="88"/>
      <c r="J3382" s="13" t="n">
        <v>40</v>
      </c>
      <c r="K3382" s="13" t="s">
        <v>195</v>
      </c>
    </row>
    <row r="3383" customFormat="false" ht="13.5" hidden="false" customHeight="false" outlineLevel="0" collapsed="false">
      <c r="A3383" s="89"/>
      <c r="B3383" s="13" t="s">
        <v>6495</v>
      </c>
      <c r="C3383" s="89"/>
      <c r="D3383" s="89"/>
      <c r="F3383" s="88"/>
      <c r="G3383" s="13" t="s">
        <v>3129</v>
      </c>
      <c r="H3383" s="88"/>
      <c r="J3383" s="13" t="n">
        <v>40</v>
      </c>
      <c r="K3383" s="13" t="s">
        <v>197</v>
      </c>
    </row>
    <row r="3384" customFormat="false" ht="13.5" hidden="false" customHeight="false" outlineLevel="0" collapsed="false">
      <c r="A3384" s="89"/>
      <c r="B3384" s="13" t="s">
        <v>6496</v>
      </c>
      <c r="C3384" s="89"/>
      <c r="D3384" s="89"/>
      <c r="F3384" s="88"/>
      <c r="G3384" s="13" t="s">
        <v>3129</v>
      </c>
      <c r="H3384" s="88"/>
      <c r="J3384" s="13" t="n">
        <v>40</v>
      </c>
      <c r="K3384" s="13" t="s">
        <v>332</v>
      </c>
    </row>
    <row r="3385" customFormat="false" ht="13.5" hidden="false" customHeight="false" outlineLevel="0" collapsed="false">
      <c r="A3385" s="89"/>
      <c r="B3385" s="13" t="s">
        <v>6497</v>
      </c>
      <c r="C3385" s="89"/>
      <c r="D3385" s="89"/>
      <c r="F3385" s="88"/>
      <c r="G3385" s="13" t="s">
        <v>3129</v>
      </c>
      <c r="H3385" s="88"/>
      <c r="J3385" s="13" t="n">
        <v>40</v>
      </c>
      <c r="K3385" s="13" t="s">
        <v>3133</v>
      </c>
    </row>
    <row r="3386" customFormat="false" ht="13.5" hidden="false" customHeight="false" outlineLevel="0" collapsed="false">
      <c r="A3386" s="89"/>
      <c r="B3386" s="13" t="s">
        <v>6498</v>
      </c>
      <c r="C3386" s="89"/>
      <c r="D3386" s="89"/>
      <c r="F3386" s="88"/>
      <c r="G3386" s="13" t="s">
        <v>3129</v>
      </c>
      <c r="H3386" s="88"/>
      <c r="J3386" s="13" t="n">
        <v>40</v>
      </c>
      <c r="K3386" s="13" t="s">
        <v>197</v>
      </c>
    </row>
    <row r="3387" customFormat="false" ht="13.5" hidden="false" customHeight="false" outlineLevel="0" collapsed="false">
      <c r="A3387" s="89"/>
      <c r="B3387" s="13" t="s">
        <v>6499</v>
      </c>
      <c r="C3387" s="89"/>
      <c r="D3387" s="89"/>
      <c r="F3387" s="88"/>
      <c r="G3387" s="13" t="s">
        <v>3129</v>
      </c>
      <c r="H3387" s="88"/>
      <c r="J3387" s="13" t="n">
        <v>40</v>
      </c>
      <c r="K3387" s="13" t="s">
        <v>3145</v>
      </c>
    </row>
    <row r="3388" customFormat="false" ht="13.5" hidden="false" customHeight="false" outlineLevel="0" collapsed="false">
      <c r="A3388" s="89"/>
      <c r="B3388" s="13" t="s">
        <v>6500</v>
      </c>
      <c r="C3388" s="89"/>
      <c r="D3388" s="89"/>
      <c r="F3388" s="88"/>
      <c r="G3388" s="13" t="s">
        <v>3129</v>
      </c>
      <c r="H3388" s="88"/>
      <c r="J3388" s="13" t="n">
        <v>40</v>
      </c>
      <c r="K3388" s="13" t="s">
        <v>197</v>
      </c>
    </row>
    <row r="3389" customFormat="false" ht="13.5" hidden="false" customHeight="false" outlineLevel="0" collapsed="false">
      <c r="A3389" s="89"/>
      <c r="B3389" s="13" t="s">
        <v>6501</v>
      </c>
      <c r="C3389" s="89"/>
      <c r="D3389" s="89"/>
      <c r="F3389" s="88"/>
      <c r="G3389" s="13" t="s">
        <v>3129</v>
      </c>
      <c r="H3389" s="88"/>
      <c r="J3389" s="13" t="n">
        <v>40</v>
      </c>
      <c r="K3389" s="13" t="s">
        <v>197</v>
      </c>
    </row>
    <row r="3390" customFormat="false" ht="13.5" hidden="false" customHeight="false" outlineLevel="0" collapsed="false">
      <c r="A3390" s="89"/>
      <c r="B3390" s="13" t="s">
        <v>6502</v>
      </c>
      <c r="C3390" s="89"/>
      <c r="D3390" s="89"/>
      <c r="F3390" s="88"/>
      <c r="G3390" s="13" t="s">
        <v>3129</v>
      </c>
      <c r="H3390" s="88"/>
      <c r="J3390" s="13" t="n">
        <v>40</v>
      </c>
      <c r="K3390" s="13" t="s">
        <v>197</v>
      </c>
    </row>
    <row r="3391" customFormat="false" ht="13.5" hidden="false" customHeight="false" outlineLevel="0" collapsed="false">
      <c r="A3391" s="89"/>
      <c r="B3391" s="13" t="s">
        <v>6503</v>
      </c>
      <c r="C3391" s="89"/>
      <c r="D3391" s="89"/>
      <c r="F3391" s="88"/>
      <c r="G3391" s="13" t="s">
        <v>3129</v>
      </c>
      <c r="H3391" s="88"/>
      <c r="J3391" s="13" t="n">
        <v>40</v>
      </c>
      <c r="K3391" s="13" t="s">
        <v>190</v>
      </c>
    </row>
    <row r="3392" customFormat="false" ht="13.5" hidden="false" customHeight="false" outlineLevel="0" collapsed="false">
      <c r="A3392" s="89"/>
      <c r="B3392" s="13" t="s">
        <v>6504</v>
      </c>
      <c r="C3392" s="89"/>
      <c r="D3392" s="89"/>
      <c r="F3392" s="88"/>
      <c r="G3392" s="13" t="s">
        <v>3129</v>
      </c>
      <c r="H3392" s="88"/>
      <c r="J3392" s="13" t="n">
        <v>40</v>
      </c>
      <c r="K3392" s="13" t="s">
        <v>3133</v>
      </c>
    </row>
    <row r="3393" customFormat="false" ht="13.5" hidden="false" customHeight="false" outlineLevel="0" collapsed="false">
      <c r="A3393" s="89"/>
      <c r="B3393" s="13" t="s">
        <v>6505</v>
      </c>
      <c r="C3393" s="89"/>
      <c r="D3393" s="89"/>
      <c r="F3393" s="88"/>
      <c r="G3393" s="13" t="s">
        <v>3129</v>
      </c>
      <c r="H3393" s="88"/>
      <c r="J3393" s="13" t="n">
        <v>40</v>
      </c>
      <c r="K3393" s="13" t="s">
        <v>3145</v>
      </c>
    </row>
    <row r="3394" customFormat="false" ht="13.5" hidden="false" customHeight="false" outlineLevel="0" collapsed="false">
      <c r="A3394" s="89"/>
      <c r="B3394" s="13" t="s">
        <v>6506</v>
      </c>
      <c r="C3394" s="89"/>
      <c r="D3394" s="89"/>
      <c r="F3394" s="88"/>
      <c r="G3394" s="13" t="s">
        <v>3129</v>
      </c>
      <c r="H3394" s="88"/>
      <c r="J3394" s="13" t="n">
        <v>40</v>
      </c>
      <c r="K3394" s="13" t="s">
        <v>332</v>
      </c>
    </row>
    <row r="3395" customFormat="false" ht="13.5" hidden="false" customHeight="false" outlineLevel="0" collapsed="false">
      <c r="A3395" s="89"/>
      <c r="B3395" s="13" t="s">
        <v>6507</v>
      </c>
      <c r="C3395" s="89"/>
      <c r="D3395" s="89"/>
      <c r="F3395" s="88"/>
      <c r="G3395" s="13" t="s">
        <v>3129</v>
      </c>
      <c r="H3395" s="88"/>
      <c r="J3395" s="13" t="n">
        <v>40</v>
      </c>
      <c r="K3395" s="13" t="s">
        <v>195</v>
      </c>
    </row>
    <row r="3396" customFormat="false" ht="13.5" hidden="false" customHeight="false" outlineLevel="0" collapsed="false">
      <c r="A3396" s="89"/>
      <c r="B3396" s="13" t="s">
        <v>6508</v>
      </c>
      <c r="C3396" s="89"/>
      <c r="D3396" s="89"/>
      <c r="F3396" s="88"/>
      <c r="G3396" s="13" t="s">
        <v>3129</v>
      </c>
      <c r="H3396" s="88"/>
      <c r="J3396" s="13" t="n">
        <v>20</v>
      </c>
      <c r="K3396" s="13" t="s">
        <v>332</v>
      </c>
    </row>
    <row r="3397" customFormat="false" ht="13.5" hidden="false" customHeight="false" outlineLevel="0" collapsed="false">
      <c r="A3397" s="89"/>
      <c r="B3397" s="13" t="s">
        <v>6509</v>
      </c>
      <c r="C3397" s="89"/>
      <c r="D3397" s="89"/>
      <c r="F3397" s="88"/>
      <c r="G3397" s="13" t="s">
        <v>3129</v>
      </c>
      <c r="H3397" s="88"/>
      <c r="J3397" s="13" t="n">
        <v>40</v>
      </c>
      <c r="K3397" s="13" t="s">
        <v>3133</v>
      </c>
    </row>
    <row r="3398" customFormat="false" ht="13.5" hidden="false" customHeight="false" outlineLevel="0" collapsed="false">
      <c r="A3398" s="89"/>
      <c r="B3398" s="13" t="s">
        <v>6510</v>
      </c>
      <c r="C3398" s="89"/>
      <c r="D3398" s="89"/>
      <c r="F3398" s="88"/>
      <c r="G3398" s="13" t="s">
        <v>3129</v>
      </c>
      <c r="H3398" s="88"/>
      <c r="J3398" s="13" t="n">
        <v>40</v>
      </c>
      <c r="K3398" s="13" t="s">
        <v>3133</v>
      </c>
    </row>
    <row r="3399" customFormat="false" ht="13.5" hidden="false" customHeight="false" outlineLevel="0" collapsed="false">
      <c r="A3399" s="89"/>
      <c r="B3399" s="13" t="s">
        <v>6511</v>
      </c>
      <c r="C3399" s="89"/>
      <c r="D3399" s="89"/>
      <c r="F3399" s="88"/>
      <c r="G3399" s="13" t="s">
        <v>3129</v>
      </c>
      <c r="H3399" s="88"/>
      <c r="J3399" s="13" t="n">
        <v>40</v>
      </c>
      <c r="K3399" s="13" t="s">
        <v>197</v>
      </c>
    </row>
    <row r="3400" customFormat="false" ht="13.5" hidden="false" customHeight="false" outlineLevel="0" collapsed="false">
      <c r="A3400" s="89"/>
      <c r="B3400" s="13" t="s">
        <v>6512</v>
      </c>
      <c r="C3400" s="89"/>
      <c r="D3400" s="89"/>
      <c r="F3400" s="88"/>
      <c r="G3400" s="13" t="s">
        <v>3129</v>
      </c>
      <c r="H3400" s="88"/>
      <c r="J3400" s="13" t="n">
        <v>40</v>
      </c>
      <c r="K3400" s="13" t="s">
        <v>332</v>
      </c>
    </row>
    <row r="3401" customFormat="false" ht="13.5" hidden="false" customHeight="false" outlineLevel="0" collapsed="false">
      <c r="A3401" s="89"/>
      <c r="B3401" s="13" t="s">
        <v>6513</v>
      </c>
      <c r="C3401" s="89"/>
      <c r="D3401" s="89"/>
      <c r="F3401" s="88"/>
      <c r="G3401" s="13" t="s">
        <v>3129</v>
      </c>
      <c r="H3401" s="88"/>
      <c r="J3401" s="13" t="n">
        <v>40</v>
      </c>
      <c r="K3401" s="13" t="s">
        <v>332</v>
      </c>
    </row>
    <row r="3402" customFormat="false" ht="13.5" hidden="false" customHeight="false" outlineLevel="0" collapsed="false">
      <c r="A3402" s="89"/>
      <c r="B3402" s="13" t="s">
        <v>6514</v>
      </c>
      <c r="C3402" s="89"/>
      <c r="D3402" s="89"/>
      <c r="F3402" s="88"/>
      <c r="G3402" s="13" t="s">
        <v>3129</v>
      </c>
      <c r="H3402" s="88"/>
      <c r="J3402" s="13" t="n">
        <v>40</v>
      </c>
      <c r="K3402" s="13" t="s">
        <v>197</v>
      </c>
    </row>
    <row r="3403" customFormat="false" ht="13.5" hidden="false" customHeight="false" outlineLevel="0" collapsed="false">
      <c r="A3403" s="89"/>
      <c r="B3403" s="13" t="s">
        <v>6515</v>
      </c>
      <c r="C3403" s="89"/>
      <c r="D3403" s="89"/>
      <c r="F3403" s="88"/>
      <c r="G3403" s="13" t="s">
        <v>3129</v>
      </c>
      <c r="H3403" s="88"/>
      <c r="J3403" s="13" t="n">
        <v>40</v>
      </c>
      <c r="K3403" s="13" t="s">
        <v>197</v>
      </c>
    </row>
    <row r="3404" customFormat="false" ht="13.5" hidden="false" customHeight="false" outlineLevel="0" collapsed="false">
      <c r="A3404" s="89"/>
      <c r="B3404" s="13" t="s">
        <v>6516</v>
      </c>
      <c r="C3404" s="89"/>
      <c r="D3404" s="89"/>
      <c r="F3404" s="88"/>
      <c r="G3404" s="13" t="s">
        <v>3129</v>
      </c>
      <c r="H3404" s="88"/>
      <c r="J3404" s="13" t="n">
        <v>40</v>
      </c>
      <c r="K3404" s="13" t="s">
        <v>332</v>
      </c>
    </row>
    <row r="3405" customFormat="false" ht="13.5" hidden="false" customHeight="false" outlineLevel="0" collapsed="false">
      <c r="A3405" s="89"/>
      <c r="B3405" s="13" t="s">
        <v>6517</v>
      </c>
      <c r="C3405" s="89"/>
      <c r="D3405" s="89"/>
      <c r="F3405" s="88"/>
      <c r="G3405" s="13" t="s">
        <v>3129</v>
      </c>
      <c r="H3405" s="88"/>
      <c r="J3405" s="13" t="n">
        <v>40</v>
      </c>
      <c r="K3405" s="13" t="s">
        <v>197</v>
      </c>
    </row>
    <row r="3406" customFormat="false" ht="13.5" hidden="false" customHeight="false" outlineLevel="0" collapsed="false">
      <c r="A3406" s="89"/>
      <c r="B3406" s="13" t="s">
        <v>6518</v>
      </c>
      <c r="C3406" s="89"/>
      <c r="D3406" s="89"/>
      <c r="F3406" s="88"/>
      <c r="G3406" s="13" t="s">
        <v>3129</v>
      </c>
      <c r="H3406" s="88"/>
      <c r="J3406" s="13" t="n">
        <v>40</v>
      </c>
      <c r="K3406" s="13" t="s">
        <v>332</v>
      </c>
    </row>
    <row r="3407" customFormat="false" ht="13.5" hidden="false" customHeight="false" outlineLevel="0" collapsed="false">
      <c r="A3407" s="89"/>
      <c r="B3407" s="13" t="s">
        <v>6519</v>
      </c>
      <c r="C3407" s="89"/>
      <c r="D3407" s="89"/>
      <c r="F3407" s="88"/>
      <c r="G3407" s="13" t="s">
        <v>3129</v>
      </c>
      <c r="H3407" s="88"/>
      <c r="J3407" s="13" t="n">
        <v>40</v>
      </c>
      <c r="K3407" s="13" t="s">
        <v>332</v>
      </c>
    </row>
    <row r="3408" customFormat="false" ht="13.5" hidden="false" customHeight="false" outlineLevel="0" collapsed="false">
      <c r="A3408" s="89"/>
      <c r="B3408" s="13" t="s">
        <v>6520</v>
      </c>
      <c r="C3408" s="89"/>
      <c r="D3408" s="89"/>
      <c r="F3408" s="88"/>
      <c r="G3408" s="13" t="s">
        <v>3129</v>
      </c>
      <c r="H3408" s="88"/>
      <c r="J3408" s="13" t="n">
        <v>40</v>
      </c>
      <c r="K3408" s="13" t="s">
        <v>195</v>
      </c>
    </row>
    <row r="3409" customFormat="false" ht="13.5" hidden="false" customHeight="false" outlineLevel="0" collapsed="false">
      <c r="A3409" s="89"/>
      <c r="B3409" s="13" t="s">
        <v>6521</v>
      </c>
      <c r="C3409" s="89"/>
      <c r="D3409" s="89"/>
      <c r="F3409" s="88"/>
      <c r="G3409" s="13" t="s">
        <v>3129</v>
      </c>
      <c r="H3409" s="88"/>
      <c r="J3409" s="13" t="n">
        <v>40</v>
      </c>
      <c r="K3409" s="13" t="s">
        <v>332</v>
      </c>
    </row>
    <row r="3410" customFormat="false" ht="13.5" hidden="false" customHeight="false" outlineLevel="0" collapsed="false">
      <c r="A3410" s="89"/>
      <c r="B3410" s="13" t="s">
        <v>6522</v>
      </c>
      <c r="C3410" s="89"/>
      <c r="D3410" s="89"/>
      <c r="F3410" s="88"/>
      <c r="G3410" s="13" t="s">
        <v>3129</v>
      </c>
      <c r="H3410" s="88"/>
      <c r="J3410" s="13" t="n">
        <v>40</v>
      </c>
      <c r="K3410" s="13" t="s">
        <v>197</v>
      </c>
    </row>
    <row r="3411" customFormat="false" ht="13.5" hidden="false" customHeight="false" outlineLevel="0" collapsed="false">
      <c r="A3411" s="89"/>
      <c r="B3411" s="13" t="s">
        <v>6523</v>
      </c>
      <c r="C3411" s="89"/>
      <c r="D3411" s="89"/>
      <c r="F3411" s="88"/>
      <c r="G3411" s="13" t="s">
        <v>3129</v>
      </c>
      <c r="H3411" s="88"/>
      <c r="J3411" s="13" t="n">
        <v>40</v>
      </c>
      <c r="K3411" s="13" t="s">
        <v>197</v>
      </c>
    </row>
    <row r="3412" customFormat="false" ht="13.5" hidden="false" customHeight="false" outlineLevel="0" collapsed="false">
      <c r="A3412" s="89"/>
      <c r="B3412" s="13" t="s">
        <v>6524</v>
      </c>
      <c r="C3412" s="89"/>
      <c r="D3412" s="89"/>
      <c r="F3412" s="88"/>
      <c r="G3412" s="13" t="s">
        <v>3129</v>
      </c>
      <c r="H3412" s="88"/>
      <c r="J3412" s="13" t="n">
        <v>40</v>
      </c>
      <c r="K3412" s="13" t="s">
        <v>3133</v>
      </c>
    </row>
    <row r="3413" customFormat="false" ht="13.5" hidden="false" customHeight="false" outlineLevel="0" collapsed="false">
      <c r="A3413" s="89"/>
      <c r="B3413" s="13" t="s">
        <v>6525</v>
      </c>
      <c r="C3413" s="89"/>
      <c r="D3413" s="89"/>
      <c r="F3413" s="88"/>
      <c r="G3413" s="13" t="s">
        <v>3129</v>
      </c>
      <c r="H3413" s="88"/>
      <c r="J3413" s="13" t="n">
        <v>40</v>
      </c>
      <c r="K3413" s="13" t="s">
        <v>197</v>
      </c>
    </row>
    <row r="3414" customFormat="false" ht="13.5" hidden="false" customHeight="false" outlineLevel="0" collapsed="false">
      <c r="A3414" s="89"/>
      <c r="B3414" s="13" t="s">
        <v>6526</v>
      </c>
      <c r="C3414" s="89"/>
      <c r="D3414" s="89"/>
      <c r="F3414" s="88"/>
      <c r="G3414" s="13" t="s">
        <v>3129</v>
      </c>
      <c r="H3414" s="88"/>
      <c r="J3414" s="13" t="n">
        <v>40</v>
      </c>
      <c r="K3414" s="13" t="s">
        <v>3133</v>
      </c>
    </row>
    <row r="3415" customFormat="false" ht="13.5" hidden="false" customHeight="false" outlineLevel="0" collapsed="false">
      <c r="A3415" s="89"/>
      <c r="B3415" s="13" t="s">
        <v>6527</v>
      </c>
      <c r="C3415" s="89"/>
      <c r="D3415" s="89"/>
      <c r="F3415" s="88"/>
      <c r="G3415" s="13" t="s">
        <v>3129</v>
      </c>
      <c r="H3415" s="88"/>
      <c r="J3415" s="13" t="n">
        <v>40</v>
      </c>
      <c r="K3415" s="13" t="s">
        <v>197</v>
      </c>
    </row>
    <row r="3416" customFormat="false" ht="13.5" hidden="false" customHeight="false" outlineLevel="0" collapsed="false">
      <c r="A3416" s="89"/>
      <c r="B3416" s="13" t="s">
        <v>6528</v>
      </c>
      <c r="C3416" s="89"/>
      <c r="D3416" s="89"/>
      <c r="F3416" s="88"/>
      <c r="G3416" s="13" t="s">
        <v>3129</v>
      </c>
      <c r="H3416" s="88"/>
      <c r="J3416" s="13" t="n">
        <v>40</v>
      </c>
      <c r="K3416" s="13" t="s">
        <v>195</v>
      </c>
    </row>
    <row r="3417" customFormat="false" ht="13.5" hidden="false" customHeight="false" outlineLevel="0" collapsed="false">
      <c r="A3417" s="89"/>
      <c r="B3417" s="13" t="s">
        <v>6529</v>
      </c>
      <c r="C3417" s="89"/>
      <c r="D3417" s="89"/>
      <c r="F3417" s="88"/>
      <c r="G3417" s="13" t="s">
        <v>3129</v>
      </c>
      <c r="H3417" s="88"/>
      <c r="J3417" s="13" t="n">
        <v>40</v>
      </c>
      <c r="K3417" s="13" t="s">
        <v>197</v>
      </c>
    </row>
    <row r="3418" customFormat="false" ht="13.5" hidden="false" customHeight="false" outlineLevel="0" collapsed="false">
      <c r="A3418" s="89"/>
      <c r="B3418" s="13" t="s">
        <v>6530</v>
      </c>
      <c r="C3418" s="89"/>
      <c r="D3418" s="89"/>
      <c r="F3418" s="88"/>
      <c r="G3418" s="13" t="s">
        <v>3129</v>
      </c>
      <c r="H3418" s="88"/>
      <c r="J3418" s="13" t="n">
        <v>40</v>
      </c>
      <c r="K3418" s="13" t="s">
        <v>332</v>
      </c>
    </row>
    <row r="3419" customFormat="false" ht="13.5" hidden="false" customHeight="false" outlineLevel="0" collapsed="false">
      <c r="A3419" s="89"/>
      <c r="B3419" s="13" t="s">
        <v>6531</v>
      </c>
      <c r="C3419" s="89"/>
      <c r="D3419" s="89"/>
      <c r="F3419" s="88"/>
      <c r="G3419" s="13" t="s">
        <v>3129</v>
      </c>
      <c r="H3419" s="88"/>
      <c r="J3419" s="13" t="n">
        <v>40</v>
      </c>
      <c r="K3419" s="13" t="s">
        <v>332</v>
      </c>
    </row>
    <row r="3420" customFormat="false" ht="13.5" hidden="false" customHeight="false" outlineLevel="0" collapsed="false">
      <c r="A3420" s="89"/>
      <c r="B3420" s="13" t="s">
        <v>6532</v>
      </c>
      <c r="C3420" s="89"/>
      <c r="D3420" s="89"/>
      <c r="F3420" s="88"/>
      <c r="G3420" s="13" t="s">
        <v>3129</v>
      </c>
      <c r="H3420" s="88"/>
      <c r="J3420" s="13" t="n">
        <v>40</v>
      </c>
      <c r="K3420" s="13" t="s">
        <v>332</v>
      </c>
    </row>
    <row r="3421" customFormat="false" ht="13.5" hidden="false" customHeight="false" outlineLevel="0" collapsed="false">
      <c r="A3421" s="89"/>
      <c r="B3421" s="13" t="s">
        <v>6533</v>
      </c>
      <c r="C3421" s="89"/>
      <c r="D3421" s="89"/>
      <c r="F3421" s="88"/>
      <c r="G3421" s="13" t="s">
        <v>3129</v>
      </c>
      <c r="H3421" s="88"/>
      <c r="J3421" s="13" t="n">
        <v>40</v>
      </c>
      <c r="K3421" s="13" t="s">
        <v>197</v>
      </c>
    </row>
    <row r="3422" customFormat="false" ht="13.5" hidden="false" customHeight="false" outlineLevel="0" collapsed="false">
      <c r="A3422" s="89"/>
      <c r="B3422" s="13" t="s">
        <v>6534</v>
      </c>
      <c r="C3422" s="89"/>
      <c r="D3422" s="89"/>
      <c r="F3422" s="88"/>
      <c r="G3422" s="13" t="s">
        <v>3129</v>
      </c>
      <c r="H3422" s="88"/>
      <c r="J3422" s="13" t="n">
        <v>40</v>
      </c>
      <c r="K3422" s="13" t="s">
        <v>195</v>
      </c>
    </row>
    <row r="3423" customFormat="false" ht="13.5" hidden="false" customHeight="false" outlineLevel="0" collapsed="false">
      <c r="A3423" s="89"/>
      <c r="B3423" s="13" t="s">
        <v>6535</v>
      </c>
      <c r="C3423" s="89"/>
      <c r="D3423" s="89"/>
      <c r="F3423" s="88"/>
      <c r="G3423" s="13" t="s">
        <v>3129</v>
      </c>
      <c r="H3423" s="88"/>
      <c r="J3423" s="13" t="n">
        <v>40</v>
      </c>
      <c r="K3423" s="13" t="s">
        <v>3145</v>
      </c>
    </row>
    <row r="3424" customFormat="false" ht="13.5" hidden="false" customHeight="false" outlineLevel="0" collapsed="false">
      <c r="A3424" s="89"/>
      <c r="B3424" s="13" t="s">
        <v>6536</v>
      </c>
      <c r="C3424" s="89"/>
      <c r="D3424" s="89"/>
      <c r="F3424" s="88"/>
      <c r="G3424" s="13" t="s">
        <v>3129</v>
      </c>
      <c r="H3424" s="88"/>
      <c r="J3424" s="13" t="n">
        <v>40</v>
      </c>
      <c r="K3424" s="13" t="s">
        <v>3133</v>
      </c>
    </row>
    <row r="3425" customFormat="false" ht="13.5" hidden="false" customHeight="false" outlineLevel="0" collapsed="false">
      <c r="A3425" s="89"/>
      <c r="B3425" s="13" t="s">
        <v>6537</v>
      </c>
      <c r="C3425" s="89"/>
      <c r="D3425" s="89"/>
      <c r="F3425" s="88"/>
      <c r="G3425" s="13" t="s">
        <v>3129</v>
      </c>
      <c r="H3425" s="88"/>
      <c r="J3425" s="13" t="n">
        <v>40</v>
      </c>
      <c r="K3425" s="13" t="s">
        <v>197</v>
      </c>
    </row>
    <row r="3426" customFormat="false" ht="13.5" hidden="false" customHeight="false" outlineLevel="0" collapsed="false">
      <c r="A3426" s="89"/>
      <c r="B3426" s="13" t="s">
        <v>6538</v>
      </c>
      <c r="C3426" s="89"/>
      <c r="D3426" s="89"/>
      <c r="F3426" s="88"/>
      <c r="G3426" s="13" t="s">
        <v>3129</v>
      </c>
      <c r="H3426" s="88"/>
      <c r="J3426" s="13" t="n">
        <v>40</v>
      </c>
      <c r="K3426" s="13" t="s">
        <v>197</v>
      </c>
    </row>
    <row r="3427" customFormat="false" ht="13.5" hidden="false" customHeight="false" outlineLevel="0" collapsed="false">
      <c r="A3427" s="89"/>
      <c r="B3427" s="13" t="s">
        <v>6539</v>
      </c>
      <c r="C3427" s="89"/>
      <c r="D3427" s="89"/>
      <c r="F3427" s="88"/>
      <c r="G3427" s="13" t="s">
        <v>3129</v>
      </c>
      <c r="H3427" s="88"/>
      <c r="J3427" s="13" t="n">
        <v>40</v>
      </c>
      <c r="K3427" s="13" t="s">
        <v>3145</v>
      </c>
    </row>
    <row r="3428" customFormat="false" ht="13.5" hidden="false" customHeight="false" outlineLevel="0" collapsed="false">
      <c r="A3428" s="89"/>
      <c r="B3428" s="13" t="s">
        <v>6540</v>
      </c>
      <c r="C3428" s="89"/>
      <c r="D3428" s="89"/>
      <c r="F3428" s="88"/>
      <c r="G3428" s="13" t="s">
        <v>3129</v>
      </c>
      <c r="H3428" s="88"/>
      <c r="J3428" s="13" t="n">
        <v>40</v>
      </c>
      <c r="K3428" s="13" t="s">
        <v>332</v>
      </c>
    </row>
    <row r="3429" customFormat="false" ht="13.5" hidden="false" customHeight="false" outlineLevel="0" collapsed="false">
      <c r="A3429" s="89"/>
      <c r="B3429" s="13" t="s">
        <v>6541</v>
      </c>
      <c r="C3429" s="89"/>
      <c r="D3429" s="89"/>
      <c r="F3429" s="88"/>
      <c r="G3429" s="13" t="s">
        <v>3129</v>
      </c>
      <c r="H3429" s="88"/>
      <c r="J3429" s="13" t="n">
        <v>40</v>
      </c>
      <c r="K3429" s="13" t="s">
        <v>195</v>
      </c>
    </row>
    <row r="3430" customFormat="false" ht="13.5" hidden="false" customHeight="false" outlineLevel="0" collapsed="false">
      <c r="A3430" s="89"/>
      <c r="B3430" s="13" t="s">
        <v>6542</v>
      </c>
      <c r="C3430" s="89"/>
      <c r="D3430" s="89"/>
      <c r="F3430" s="88"/>
      <c r="G3430" s="13" t="s">
        <v>3129</v>
      </c>
      <c r="H3430" s="88"/>
      <c r="J3430" s="13" t="n">
        <v>40</v>
      </c>
      <c r="K3430" s="13" t="s">
        <v>197</v>
      </c>
    </row>
    <row r="3431" customFormat="false" ht="13.5" hidden="false" customHeight="false" outlineLevel="0" collapsed="false">
      <c r="A3431" s="89"/>
      <c r="B3431" s="13" t="s">
        <v>6543</v>
      </c>
      <c r="C3431" s="89"/>
      <c r="D3431" s="89"/>
      <c r="F3431" s="88"/>
      <c r="G3431" s="13" t="s">
        <v>3129</v>
      </c>
      <c r="H3431" s="88"/>
      <c r="J3431" s="13" t="n">
        <v>40</v>
      </c>
      <c r="K3431" s="13" t="s">
        <v>332</v>
      </c>
    </row>
    <row r="3432" customFormat="false" ht="13.5" hidden="false" customHeight="false" outlineLevel="0" collapsed="false">
      <c r="A3432" s="89"/>
      <c r="B3432" s="13" t="s">
        <v>6544</v>
      </c>
      <c r="C3432" s="89"/>
      <c r="D3432" s="89"/>
      <c r="F3432" s="88"/>
      <c r="G3432" s="13" t="s">
        <v>3129</v>
      </c>
      <c r="H3432" s="88"/>
      <c r="J3432" s="13" t="n">
        <v>40</v>
      </c>
      <c r="K3432" s="13" t="s">
        <v>197</v>
      </c>
    </row>
    <row r="3433" customFormat="false" ht="13.5" hidden="false" customHeight="false" outlineLevel="0" collapsed="false">
      <c r="A3433" s="89"/>
      <c r="B3433" s="13" t="s">
        <v>6545</v>
      </c>
      <c r="C3433" s="89"/>
      <c r="D3433" s="89"/>
      <c r="F3433" s="88"/>
      <c r="G3433" s="13" t="s">
        <v>3129</v>
      </c>
      <c r="H3433" s="88"/>
      <c r="J3433" s="13" t="n">
        <v>40</v>
      </c>
      <c r="K3433" s="13" t="s">
        <v>197</v>
      </c>
    </row>
    <row r="3434" customFormat="false" ht="13.5" hidden="false" customHeight="false" outlineLevel="0" collapsed="false">
      <c r="A3434" s="89"/>
      <c r="B3434" s="13" t="s">
        <v>6546</v>
      </c>
      <c r="C3434" s="89"/>
      <c r="D3434" s="89"/>
      <c r="F3434" s="88"/>
      <c r="G3434" s="13" t="s">
        <v>3129</v>
      </c>
      <c r="H3434" s="88"/>
      <c r="J3434" s="13" t="n">
        <v>40</v>
      </c>
      <c r="K3434" s="13" t="s">
        <v>195</v>
      </c>
    </row>
    <row r="3435" customFormat="false" ht="13.5" hidden="false" customHeight="false" outlineLevel="0" collapsed="false">
      <c r="A3435" s="89"/>
      <c r="B3435" s="13" t="s">
        <v>6547</v>
      </c>
      <c r="C3435" s="89"/>
      <c r="D3435" s="89"/>
      <c r="F3435" s="88"/>
      <c r="G3435" s="13" t="s">
        <v>3129</v>
      </c>
      <c r="H3435" s="88"/>
      <c r="J3435" s="13" t="n">
        <v>40</v>
      </c>
      <c r="K3435" s="13" t="s">
        <v>197</v>
      </c>
    </row>
    <row r="3436" customFormat="false" ht="13.5" hidden="false" customHeight="false" outlineLevel="0" collapsed="false">
      <c r="A3436" s="89"/>
      <c r="B3436" s="13" t="s">
        <v>6548</v>
      </c>
      <c r="C3436" s="89"/>
      <c r="D3436" s="89"/>
      <c r="F3436" s="88"/>
      <c r="G3436" s="13" t="s">
        <v>3129</v>
      </c>
      <c r="H3436" s="88"/>
      <c r="J3436" s="13" t="n">
        <v>40</v>
      </c>
      <c r="K3436" s="13" t="s">
        <v>190</v>
      </c>
    </row>
    <row r="3437" customFormat="false" ht="13.5" hidden="false" customHeight="false" outlineLevel="0" collapsed="false">
      <c r="A3437" s="89"/>
      <c r="B3437" s="13" t="s">
        <v>6549</v>
      </c>
      <c r="C3437" s="89"/>
      <c r="D3437" s="89"/>
      <c r="F3437" s="88"/>
      <c r="G3437" s="13" t="s">
        <v>3129</v>
      </c>
      <c r="H3437" s="88"/>
      <c r="J3437" s="13" t="n">
        <v>40</v>
      </c>
      <c r="K3437" s="13" t="s">
        <v>332</v>
      </c>
    </row>
    <row r="3438" customFormat="false" ht="13.5" hidden="false" customHeight="false" outlineLevel="0" collapsed="false">
      <c r="A3438" s="89"/>
      <c r="B3438" s="13" t="s">
        <v>6550</v>
      </c>
      <c r="C3438" s="89"/>
      <c r="D3438" s="89"/>
      <c r="F3438" s="88"/>
      <c r="G3438" s="13" t="s">
        <v>3129</v>
      </c>
      <c r="H3438" s="88"/>
      <c r="J3438" s="13" t="n">
        <v>40</v>
      </c>
      <c r="K3438" s="13" t="s">
        <v>190</v>
      </c>
    </row>
    <row r="3439" customFormat="false" ht="13.5" hidden="false" customHeight="false" outlineLevel="0" collapsed="false">
      <c r="A3439" s="89"/>
      <c r="B3439" s="13" t="s">
        <v>6551</v>
      </c>
      <c r="C3439" s="89"/>
      <c r="D3439" s="89"/>
      <c r="F3439" s="88"/>
      <c r="G3439" s="13" t="s">
        <v>3129</v>
      </c>
      <c r="H3439" s="88"/>
      <c r="J3439" s="13" t="n">
        <v>40</v>
      </c>
      <c r="K3439" s="13" t="s">
        <v>195</v>
      </c>
    </row>
    <row r="3440" customFormat="false" ht="13.5" hidden="false" customHeight="false" outlineLevel="0" collapsed="false">
      <c r="A3440" s="89"/>
      <c r="B3440" s="13" t="s">
        <v>6552</v>
      </c>
      <c r="C3440" s="89"/>
      <c r="D3440" s="89"/>
      <c r="F3440" s="88"/>
      <c r="G3440" s="13" t="s">
        <v>3129</v>
      </c>
      <c r="H3440" s="88"/>
      <c r="J3440" s="13" t="n">
        <v>40</v>
      </c>
      <c r="K3440" s="13" t="s">
        <v>197</v>
      </c>
    </row>
    <row r="3441" customFormat="false" ht="13.5" hidden="false" customHeight="false" outlineLevel="0" collapsed="false">
      <c r="A3441" s="89"/>
      <c r="B3441" s="13" t="s">
        <v>6553</v>
      </c>
      <c r="C3441" s="89"/>
      <c r="D3441" s="89"/>
      <c r="F3441" s="88"/>
      <c r="G3441" s="13" t="s">
        <v>3129</v>
      </c>
      <c r="H3441" s="88"/>
      <c r="J3441" s="13" t="n">
        <v>40</v>
      </c>
      <c r="K3441" s="13" t="s">
        <v>3133</v>
      </c>
    </row>
    <row r="3442" customFormat="false" ht="13.5" hidden="false" customHeight="false" outlineLevel="0" collapsed="false">
      <c r="A3442" s="89"/>
      <c r="B3442" s="13" t="s">
        <v>6554</v>
      </c>
      <c r="C3442" s="89"/>
      <c r="D3442" s="89"/>
      <c r="F3442" s="88"/>
      <c r="G3442" s="13" t="s">
        <v>3129</v>
      </c>
      <c r="H3442" s="88"/>
      <c r="J3442" s="13" t="n">
        <v>40</v>
      </c>
      <c r="K3442" s="13" t="s">
        <v>197</v>
      </c>
    </row>
    <row r="3443" customFormat="false" ht="13.5" hidden="false" customHeight="false" outlineLevel="0" collapsed="false">
      <c r="A3443" s="89"/>
      <c r="B3443" s="13" t="s">
        <v>6555</v>
      </c>
      <c r="C3443" s="89"/>
      <c r="D3443" s="89"/>
      <c r="F3443" s="88"/>
      <c r="G3443" s="13" t="s">
        <v>3129</v>
      </c>
      <c r="H3443" s="88"/>
      <c r="J3443" s="13" t="n">
        <v>40</v>
      </c>
      <c r="K3443" s="13" t="s">
        <v>195</v>
      </c>
    </row>
    <row r="3444" customFormat="false" ht="13.5" hidden="false" customHeight="false" outlineLevel="0" collapsed="false">
      <c r="A3444" s="89"/>
      <c r="B3444" s="13" t="s">
        <v>6556</v>
      </c>
      <c r="C3444" s="89"/>
      <c r="D3444" s="89"/>
      <c r="F3444" s="88"/>
      <c r="G3444" s="13" t="s">
        <v>3129</v>
      </c>
      <c r="H3444" s="88"/>
      <c r="J3444" s="13" t="n">
        <v>40</v>
      </c>
      <c r="K3444" s="13" t="s">
        <v>3133</v>
      </c>
    </row>
    <row r="3445" customFormat="false" ht="13.5" hidden="false" customHeight="false" outlineLevel="0" collapsed="false">
      <c r="A3445" s="89"/>
      <c r="B3445" s="13" t="s">
        <v>6557</v>
      </c>
      <c r="C3445" s="89"/>
      <c r="D3445" s="89"/>
      <c r="F3445" s="88"/>
      <c r="G3445" s="13" t="s">
        <v>3129</v>
      </c>
      <c r="H3445" s="88"/>
      <c r="J3445" s="13" t="n">
        <v>40</v>
      </c>
      <c r="K3445" s="13" t="s">
        <v>195</v>
      </c>
    </row>
    <row r="3446" customFormat="false" ht="13.5" hidden="false" customHeight="false" outlineLevel="0" collapsed="false">
      <c r="A3446" s="89"/>
      <c r="B3446" s="13" t="s">
        <v>6558</v>
      </c>
      <c r="C3446" s="89"/>
      <c r="D3446" s="89"/>
      <c r="F3446" s="88"/>
      <c r="G3446" s="13" t="s">
        <v>3129</v>
      </c>
      <c r="H3446" s="88"/>
      <c r="J3446" s="13" t="n">
        <v>40</v>
      </c>
      <c r="K3446" s="13" t="s">
        <v>195</v>
      </c>
    </row>
    <row r="3447" customFormat="false" ht="13.5" hidden="false" customHeight="false" outlineLevel="0" collapsed="false">
      <c r="A3447" s="89"/>
      <c r="B3447" s="13" t="s">
        <v>6559</v>
      </c>
      <c r="C3447" s="89"/>
      <c r="D3447" s="89"/>
      <c r="F3447" s="88"/>
      <c r="G3447" s="13" t="s">
        <v>3129</v>
      </c>
      <c r="H3447" s="88"/>
      <c r="J3447" s="13" t="n">
        <v>40</v>
      </c>
      <c r="K3447" s="13" t="s">
        <v>332</v>
      </c>
    </row>
    <row r="3448" customFormat="false" ht="13.5" hidden="false" customHeight="false" outlineLevel="0" collapsed="false">
      <c r="A3448" s="89"/>
      <c r="B3448" s="13" t="s">
        <v>6560</v>
      </c>
      <c r="C3448" s="89"/>
      <c r="D3448" s="89"/>
      <c r="F3448" s="88"/>
      <c r="G3448" s="13" t="s">
        <v>3129</v>
      </c>
      <c r="H3448" s="88"/>
      <c r="J3448" s="13" t="n">
        <v>40</v>
      </c>
      <c r="K3448" s="13" t="s">
        <v>197</v>
      </c>
    </row>
    <row r="3449" customFormat="false" ht="13.5" hidden="false" customHeight="false" outlineLevel="0" collapsed="false">
      <c r="A3449" s="89"/>
      <c r="B3449" s="13" t="s">
        <v>6561</v>
      </c>
      <c r="C3449" s="89"/>
      <c r="D3449" s="89"/>
      <c r="F3449" s="88"/>
      <c r="G3449" s="13" t="s">
        <v>3129</v>
      </c>
      <c r="H3449" s="88"/>
      <c r="J3449" s="13" t="n">
        <v>40</v>
      </c>
      <c r="K3449" s="13" t="s">
        <v>332</v>
      </c>
    </row>
    <row r="3450" customFormat="false" ht="13.5" hidden="false" customHeight="false" outlineLevel="0" collapsed="false">
      <c r="A3450" s="89"/>
      <c r="B3450" s="13" t="s">
        <v>6562</v>
      </c>
      <c r="C3450" s="89"/>
      <c r="D3450" s="89"/>
      <c r="F3450" s="88"/>
      <c r="G3450" s="13" t="s">
        <v>3129</v>
      </c>
      <c r="H3450" s="88"/>
      <c r="J3450" s="13" t="n">
        <v>40</v>
      </c>
      <c r="K3450" s="13" t="s">
        <v>332</v>
      </c>
    </row>
    <row r="3451" customFormat="false" ht="13.5" hidden="false" customHeight="false" outlineLevel="0" collapsed="false">
      <c r="A3451" s="89"/>
      <c r="B3451" s="13" t="s">
        <v>6563</v>
      </c>
      <c r="C3451" s="89"/>
      <c r="D3451" s="89"/>
      <c r="F3451" s="88"/>
      <c r="G3451" s="13" t="s">
        <v>3129</v>
      </c>
      <c r="H3451" s="88"/>
      <c r="J3451" s="13" t="n">
        <v>40</v>
      </c>
      <c r="K3451" s="13" t="s">
        <v>332</v>
      </c>
    </row>
    <row r="3452" customFormat="false" ht="13.5" hidden="false" customHeight="false" outlineLevel="0" collapsed="false">
      <c r="A3452" s="89"/>
      <c r="B3452" s="13" t="s">
        <v>6564</v>
      </c>
      <c r="C3452" s="89"/>
      <c r="D3452" s="89"/>
      <c r="F3452" s="88"/>
      <c r="G3452" s="13" t="s">
        <v>3129</v>
      </c>
      <c r="H3452" s="88"/>
      <c r="J3452" s="13" t="n">
        <v>40</v>
      </c>
      <c r="K3452" s="13" t="s">
        <v>195</v>
      </c>
    </row>
    <row r="3453" customFormat="false" ht="13.5" hidden="false" customHeight="false" outlineLevel="0" collapsed="false">
      <c r="A3453" s="89"/>
      <c r="B3453" s="13" t="s">
        <v>6565</v>
      </c>
      <c r="C3453" s="89"/>
      <c r="D3453" s="89"/>
      <c r="F3453" s="88"/>
      <c r="G3453" s="13" t="s">
        <v>3129</v>
      </c>
      <c r="H3453" s="88"/>
      <c r="J3453" s="13" t="n">
        <v>40</v>
      </c>
      <c r="K3453" s="13" t="s">
        <v>197</v>
      </c>
    </row>
    <row r="3454" customFormat="false" ht="13.5" hidden="false" customHeight="false" outlineLevel="0" collapsed="false">
      <c r="A3454" s="89"/>
      <c r="B3454" s="13" t="s">
        <v>6566</v>
      </c>
      <c r="C3454" s="89"/>
      <c r="D3454" s="89"/>
      <c r="F3454" s="88"/>
      <c r="G3454" s="13" t="s">
        <v>3129</v>
      </c>
      <c r="H3454" s="88"/>
      <c r="J3454" s="13" t="n">
        <v>40</v>
      </c>
      <c r="K3454" s="13" t="s">
        <v>332</v>
      </c>
    </row>
    <row r="3455" customFormat="false" ht="13.5" hidden="false" customHeight="false" outlineLevel="0" collapsed="false">
      <c r="A3455" s="89"/>
      <c r="B3455" s="13" t="s">
        <v>6567</v>
      </c>
      <c r="C3455" s="89"/>
      <c r="D3455" s="89"/>
      <c r="F3455" s="88"/>
      <c r="G3455" s="13" t="s">
        <v>3129</v>
      </c>
      <c r="H3455" s="88"/>
      <c r="J3455" s="13" t="n">
        <v>40</v>
      </c>
      <c r="K3455" s="13" t="s">
        <v>197</v>
      </c>
    </row>
    <row r="3456" customFormat="false" ht="13.5" hidden="false" customHeight="false" outlineLevel="0" collapsed="false">
      <c r="A3456" s="89"/>
      <c r="B3456" s="13" t="s">
        <v>6568</v>
      </c>
      <c r="C3456" s="89"/>
      <c r="D3456" s="89"/>
      <c r="F3456" s="88"/>
      <c r="G3456" s="13" t="s">
        <v>3129</v>
      </c>
      <c r="H3456" s="88"/>
      <c r="J3456" s="13" t="n">
        <v>40</v>
      </c>
      <c r="K3456" s="13" t="s">
        <v>332</v>
      </c>
    </row>
    <row r="3457" customFormat="false" ht="13.5" hidden="false" customHeight="false" outlineLevel="0" collapsed="false">
      <c r="A3457" s="89"/>
      <c r="B3457" s="13" t="s">
        <v>6569</v>
      </c>
      <c r="C3457" s="89"/>
      <c r="D3457" s="89"/>
      <c r="F3457" s="88"/>
      <c r="G3457" s="13" t="s">
        <v>3129</v>
      </c>
      <c r="H3457" s="88"/>
      <c r="J3457" s="13" t="n">
        <v>40</v>
      </c>
      <c r="K3457" s="13" t="s">
        <v>332</v>
      </c>
    </row>
    <row r="3458" customFormat="false" ht="13.5" hidden="false" customHeight="false" outlineLevel="0" collapsed="false">
      <c r="A3458" s="89"/>
      <c r="B3458" s="13" t="s">
        <v>6570</v>
      </c>
      <c r="C3458" s="89"/>
      <c r="D3458" s="89"/>
      <c r="F3458" s="88"/>
      <c r="G3458" s="13" t="s">
        <v>3129</v>
      </c>
      <c r="H3458" s="88"/>
      <c r="J3458" s="13" t="n">
        <v>40</v>
      </c>
      <c r="K3458" s="13" t="s">
        <v>195</v>
      </c>
    </row>
    <row r="3459" customFormat="false" ht="13.5" hidden="false" customHeight="false" outlineLevel="0" collapsed="false">
      <c r="A3459" s="89"/>
      <c r="B3459" s="13" t="s">
        <v>6571</v>
      </c>
      <c r="C3459" s="89"/>
      <c r="D3459" s="89"/>
      <c r="F3459" s="88"/>
      <c r="G3459" s="13" t="s">
        <v>3129</v>
      </c>
      <c r="H3459" s="88"/>
      <c r="J3459" s="13" t="n">
        <v>40</v>
      </c>
      <c r="K3459" s="13" t="s">
        <v>332</v>
      </c>
    </row>
    <row r="3460" customFormat="false" ht="13.5" hidden="false" customHeight="false" outlineLevel="0" collapsed="false">
      <c r="A3460" s="89"/>
      <c r="B3460" s="13" t="s">
        <v>6572</v>
      </c>
      <c r="C3460" s="89"/>
      <c r="D3460" s="89"/>
      <c r="F3460" s="88"/>
      <c r="G3460" s="13" t="s">
        <v>3129</v>
      </c>
      <c r="H3460" s="88"/>
      <c r="J3460" s="13" t="n">
        <v>40</v>
      </c>
      <c r="K3460" s="13" t="s">
        <v>197</v>
      </c>
    </row>
    <row r="3461" customFormat="false" ht="13.5" hidden="false" customHeight="false" outlineLevel="0" collapsed="false">
      <c r="A3461" s="89"/>
      <c r="B3461" s="13" t="s">
        <v>6573</v>
      </c>
      <c r="C3461" s="89"/>
      <c r="D3461" s="89"/>
      <c r="F3461" s="88"/>
      <c r="G3461" s="13" t="s">
        <v>3129</v>
      </c>
      <c r="H3461" s="88"/>
      <c r="J3461" s="13" t="n">
        <v>40</v>
      </c>
      <c r="K3461" s="13" t="s">
        <v>195</v>
      </c>
    </row>
    <row r="3462" customFormat="false" ht="13.5" hidden="false" customHeight="false" outlineLevel="0" collapsed="false">
      <c r="A3462" s="89"/>
      <c r="B3462" s="13" t="s">
        <v>6574</v>
      </c>
      <c r="C3462" s="89"/>
      <c r="D3462" s="89"/>
      <c r="F3462" s="88"/>
      <c r="G3462" s="13" t="s">
        <v>3129</v>
      </c>
      <c r="H3462" s="88"/>
      <c r="J3462" s="13" t="n">
        <v>40</v>
      </c>
      <c r="K3462" s="13" t="s">
        <v>3145</v>
      </c>
    </row>
    <row r="3463" customFormat="false" ht="13.5" hidden="false" customHeight="false" outlineLevel="0" collapsed="false">
      <c r="A3463" s="89"/>
      <c r="B3463" s="13" t="s">
        <v>6575</v>
      </c>
      <c r="C3463" s="89"/>
      <c r="D3463" s="89"/>
      <c r="F3463" s="88"/>
      <c r="G3463" s="13" t="s">
        <v>3129</v>
      </c>
      <c r="H3463" s="88"/>
      <c r="J3463" s="13" t="n">
        <v>40</v>
      </c>
      <c r="K3463" s="13" t="s">
        <v>195</v>
      </c>
    </row>
    <row r="3464" customFormat="false" ht="13.5" hidden="false" customHeight="false" outlineLevel="0" collapsed="false">
      <c r="A3464" s="89"/>
      <c r="B3464" s="13" t="s">
        <v>6576</v>
      </c>
      <c r="C3464" s="89"/>
      <c r="D3464" s="89"/>
      <c r="F3464" s="88"/>
      <c r="G3464" s="13" t="s">
        <v>3129</v>
      </c>
      <c r="H3464" s="88"/>
      <c r="J3464" s="13" t="n">
        <v>40</v>
      </c>
      <c r="K3464" s="13" t="s">
        <v>199</v>
      </c>
    </row>
    <row r="3465" customFormat="false" ht="13.5" hidden="false" customHeight="false" outlineLevel="0" collapsed="false">
      <c r="A3465" s="89"/>
      <c r="B3465" s="13" t="s">
        <v>6577</v>
      </c>
      <c r="C3465" s="89"/>
      <c r="D3465" s="89"/>
      <c r="F3465" s="88"/>
      <c r="G3465" s="13" t="s">
        <v>3129</v>
      </c>
      <c r="H3465" s="88"/>
      <c r="J3465" s="13" t="n">
        <v>20</v>
      </c>
      <c r="K3465" s="13" t="s">
        <v>197</v>
      </c>
    </row>
    <row r="3466" customFormat="false" ht="13.5" hidden="false" customHeight="false" outlineLevel="0" collapsed="false">
      <c r="A3466" s="89"/>
      <c r="B3466" s="13" t="s">
        <v>6578</v>
      </c>
      <c r="C3466" s="89"/>
      <c r="D3466" s="89"/>
      <c r="F3466" s="88"/>
      <c r="G3466" s="13" t="s">
        <v>3129</v>
      </c>
      <c r="H3466" s="88"/>
      <c r="J3466" s="13" t="n">
        <v>40</v>
      </c>
      <c r="K3466" s="13" t="s">
        <v>197</v>
      </c>
    </row>
    <row r="3467" customFormat="false" ht="13.5" hidden="false" customHeight="false" outlineLevel="0" collapsed="false">
      <c r="A3467" s="89"/>
      <c r="B3467" s="13" t="s">
        <v>2866</v>
      </c>
      <c r="C3467" s="89"/>
      <c r="D3467" s="89"/>
      <c r="F3467" s="88"/>
      <c r="G3467" s="13" t="s">
        <v>3129</v>
      </c>
      <c r="H3467" s="88"/>
      <c r="J3467" s="13" t="n">
        <v>40</v>
      </c>
      <c r="K3467" s="13" t="s">
        <v>190</v>
      </c>
    </row>
    <row r="3468" customFormat="false" ht="13.5" hidden="false" customHeight="false" outlineLevel="0" collapsed="false">
      <c r="A3468" s="89"/>
      <c r="B3468" s="13" t="s">
        <v>6579</v>
      </c>
      <c r="C3468" s="89"/>
      <c r="D3468" s="89"/>
      <c r="F3468" s="88"/>
      <c r="G3468" s="13" t="s">
        <v>3129</v>
      </c>
      <c r="H3468" s="88"/>
      <c r="J3468" s="13" t="n">
        <v>40</v>
      </c>
      <c r="K3468" s="13" t="s">
        <v>197</v>
      </c>
    </row>
    <row r="3469" customFormat="false" ht="13.5" hidden="false" customHeight="false" outlineLevel="0" collapsed="false">
      <c r="A3469" s="89"/>
      <c r="B3469" s="13" t="s">
        <v>6580</v>
      </c>
      <c r="C3469" s="89"/>
      <c r="D3469" s="89"/>
      <c r="F3469" s="88"/>
      <c r="G3469" s="13" t="s">
        <v>3129</v>
      </c>
      <c r="H3469" s="88"/>
      <c r="J3469" s="13" t="n">
        <v>40</v>
      </c>
      <c r="K3469" s="13" t="s">
        <v>195</v>
      </c>
    </row>
    <row r="3470" customFormat="false" ht="13.5" hidden="false" customHeight="false" outlineLevel="0" collapsed="false">
      <c r="A3470" s="89"/>
      <c r="B3470" s="13" t="s">
        <v>6581</v>
      </c>
      <c r="C3470" s="89"/>
      <c r="D3470" s="89"/>
      <c r="F3470" s="88"/>
      <c r="G3470" s="13" t="s">
        <v>3129</v>
      </c>
      <c r="H3470" s="88"/>
      <c r="J3470" s="13" t="n">
        <v>40</v>
      </c>
      <c r="K3470" s="13" t="s">
        <v>332</v>
      </c>
    </row>
    <row r="3471" customFormat="false" ht="13.5" hidden="false" customHeight="false" outlineLevel="0" collapsed="false">
      <c r="A3471" s="89"/>
      <c r="B3471" s="13" t="s">
        <v>6582</v>
      </c>
      <c r="C3471" s="89"/>
      <c r="D3471" s="89"/>
      <c r="F3471" s="88"/>
      <c r="G3471" s="13" t="s">
        <v>3129</v>
      </c>
      <c r="H3471" s="88"/>
      <c r="J3471" s="13" t="n">
        <v>40</v>
      </c>
      <c r="K3471" s="13" t="s">
        <v>197</v>
      </c>
    </row>
    <row r="3472" customFormat="false" ht="13.5" hidden="false" customHeight="false" outlineLevel="0" collapsed="false">
      <c r="A3472" s="89"/>
      <c r="B3472" s="13" t="s">
        <v>6583</v>
      </c>
      <c r="C3472" s="89"/>
      <c r="D3472" s="89"/>
      <c r="F3472" s="88"/>
      <c r="G3472" s="13" t="s">
        <v>3129</v>
      </c>
      <c r="H3472" s="88"/>
      <c r="J3472" s="13" t="n">
        <v>40</v>
      </c>
      <c r="K3472" s="13" t="s">
        <v>332</v>
      </c>
    </row>
    <row r="3473" customFormat="false" ht="13.5" hidden="false" customHeight="false" outlineLevel="0" collapsed="false">
      <c r="A3473" s="89"/>
      <c r="B3473" s="13" t="s">
        <v>6584</v>
      </c>
      <c r="C3473" s="89"/>
      <c r="D3473" s="89"/>
      <c r="F3473" s="88"/>
      <c r="G3473" s="13" t="s">
        <v>3129</v>
      </c>
      <c r="H3473" s="88"/>
      <c r="J3473" s="13" t="n">
        <v>40</v>
      </c>
      <c r="K3473" s="13" t="s">
        <v>332</v>
      </c>
    </row>
    <row r="3474" customFormat="false" ht="13.5" hidden="false" customHeight="false" outlineLevel="0" collapsed="false">
      <c r="A3474" s="89"/>
      <c r="B3474" s="13" t="s">
        <v>6585</v>
      </c>
      <c r="C3474" s="89"/>
      <c r="D3474" s="89"/>
      <c r="F3474" s="88"/>
      <c r="G3474" s="13" t="s">
        <v>3129</v>
      </c>
      <c r="H3474" s="88"/>
      <c r="J3474" s="13" t="n">
        <v>40</v>
      </c>
      <c r="K3474" s="13" t="s">
        <v>197</v>
      </c>
    </row>
    <row r="3475" customFormat="false" ht="13.5" hidden="false" customHeight="false" outlineLevel="0" collapsed="false">
      <c r="A3475" s="89"/>
      <c r="B3475" s="13" t="s">
        <v>6586</v>
      </c>
      <c r="C3475" s="89"/>
      <c r="D3475" s="89"/>
      <c r="F3475" s="88"/>
      <c r="G3475" s="13" t="s">
        <v>3129</v>
      </c>
      <c r="H3475" s="88"/>
      <c r="J3475" s="13" t="n">
        <v>40</v>
      </c>
      <c r="K3475" s="13" t="s">
        <v>197</v>
      </c>
    </row>
    <row r="3476" customFormat="false" ht="13.5" hidden="false" customHeight="false" outlineLevel="0" collapsed="false">
      <c r="A3476" s="89"/>
      <c r="B3476" s="13" t="s">
        <v>6587</v>
      </c>
      <c r="C3476" s="89"/>
      <c r="D3476" s="89"/>
      <c r="F3476" s="88"/>
      <c r="G3476" s="13" t="s">
        <v>3129</v>
      </c>
      <c r="H3476" s="88"/>
      <c r="J3476" s="13" t="n">
        <v>40</v>
      </c>
      <c r="K3476" s="13" t="s">
        <v>197</v>
      </c>
    </row>
    <row r="3477" customFormat="false" ht="13.5" hidden="false" customHeight="false" outlineLevel="0" collapsed="false">
      <c r="A3477" s="89"/>
      <c r="B3477" s="13" t="s">
        <v>6588</v>
      </c>
      <c r="C3477" s="89"/>
      <c r="D3477" s="89"/>
      <c r="F3477" s="88"/>
      <c r="G3477" s="13" t="s">
        <v>3129</v>
      </c>
      <c r="H3477" s="88"/>
      <c r="J3477" s="13" t="n">
        <v>40</v>
      </c>
      <c r="K3477" s="13" t="s">
        <v>197</v>
      </c>
    </row>
    <row r="3478" customFormat="false" ht="13.5" hidden="false" customHeight="false" outlineLevel="0" collapsed="false">
      <c r="A3478" s="89"/>
      <c r="B3478" s="13" t="s">
        <v>6589</v>
      </c>
      <c r="C3478" s="89"/>
      <c r="D3478" s="89"/>
      <c r="F3478" s="88"/>
      <c r="G3478" s="13" t="s">
        <v>3129</v>
      </c>
      <c r="H3478" s="88"/>
      <c r="J3478" s="13" t="n">
        <v>40</v>
      </c>
      <c r="K3478" s="13" t="s">
        <v>3133</v>
      </c>
    </row>
    <row r="3479" customFormat="false" ht="13.5" hidden="false" customHeight="false" outlineLevel="0" collapsed="false">
      <c r="A3479" s="89"/>
      <c r="B3479" s="13" t="s">
        <v>6590</v>
      </c>
      <c r="C3479" s="89"/>
      <c r="D3479" s="89"/>
      <c r="F3479" s="88"/>
      <c r="G3479" s="13" t="s">
        <v>3129</v>
      </c>
      <c r="H3479" s="88"/>
      <c r="J3479" s="13" t="n">
        <v>40</v>
      </c>
      <c r="K3479" s="13" t="s">
        <v>195</v>
      </c>
    </row>
    <row r="3480" customFormat="false" ht="13.5" hidden="false" customHeight="false" outlineLevel="0" collapsed="false">
      <c r="A3480" s="89"/>
      <c r="B3480" s="13" t="s">
        <v>6591</v>
      </c>
      <c r="C3480" s="89"/>
      <c r="D3480" s="89"/>
      <c r="F3480" s="88"/>
      <c r="G3480" s="13" t="s">
        <v>3129</v>
      </c>
      <c r="H3480" s="88"/>
      <c r="J3480" s="13" t="n">
        <v>40</v>
      </c>
      <c r="K3480" s="13" t="s">
        <v>3133</v>
      </c>
    </row>
    <row r="3481" customFormat="false" ht="13.5" hidden="false" customHeight="false" outlineLevel="0" collapsed="false">
      <c r="A3481" s="89"/>
      <c r="B3481" s="13" t="s">
        <v>6592</v>
      </c>
      <c r="C3481" s="89"/>
      <c r="D3481" s="89"/>
      <c r="F3481" s="88"/>
      <c r="G3481" s="13" t="s">
        <v>3129</v>
      </c>
      <c r="H3481" s="88"/>
      <c r="J3481" s="13" t="n">
        <v>40</v>
      </c>
      <c r="K3481" s="13" t="s">
        <v>197</v>
      </c>
    </row>
    <row r="3482" customFormat="false" ht="13.5" hidden="false" customHeight="false" outlineLevel="0" collapsed="false">
      <c r="A3482" s="89"/>
      <c r="B3482" s="13" t="s">
        <v>6593</v>
      </c>
      <c r="C3482" s="89"/>
      <c r="D3482" s="89"/>
      <c r="F3482" s="88"/>
      <c r="G3482" s="13" t="s">
        <v>3129</v>
      </c>
      <c r="H3482" s="88"/>
      <c r="J3482" s="13" t="n">
        <v>40</v>
      </c>
      <c r="K3482" s="13" t="s">
        <v>197</v>
      </c>
    </row>
    <row r="3483" customFormat="false" ht="13.5" hidden="false" customHeight="false" outlineLevel="0" collapsed="false">
      <c r="A3483" s="89"/>
      <c r="B3483" s="13" t="s">
        <v>6594</v>
      </c>
      <c r="C3483" s="89"/>
      <c r="D3483" s="89"/>
      <c r="F3483" s="88"/>
      <c r="G3483" s="13" t="s">
        <v>3129</v>
      </c>
      <c r="H3483" s="88"/>
      <c r="J3483" s="13" t="n">
        <v>40</v>
      </c>
      <c r="K3483" s="13" t="s">
        <v>197</v>
      </c>
    </row>
    <row r="3484" customFormat="false" ht="13.5" hidden="false" customHeight="false" outlineLevel="0" collapsed="false">
      <c r="A3484" s="89"/>
      <c r="B3484" s="13" t="s">
        <v>6595</v>
      </c>
      <c r="C3484" s="89"/>
      <c r="D3484" s="89"/>
      <c r="F3484" s="88"/>
      <c r="G3484" s="13" t="s">
        <v>3129</v>
      </c>
      <c r="H3484" s="88"/>
      <c r="J3484" s="13" t="n">
        <v>40</v>
      </c>
      <c r="K3484" s="13" t="s">
        <v>3133</v>
      </c>
    </row>
    <row r="3485" customFormat="false" ht="13.5" hidden="false" customHeight="false" outlineLevel="0" collapsed="false">
      <c r="A3485" s="89"/>
      <c r="B3485" s="13" t="s">
        <v>6596</v>
      </c>
      <c r="C3485" s="89"/>
      <c r="D3485" s="89"/>
      <c r="F3485" s="88"/>
      <c r="G3485" s="13" t="s">
        <v>3129</v>
      </c>
      <c r="H3485" s="88"/>
      <c r="J3485" s="13" t="n">
        <v>40</v>
      </c>
      <c r="K3485" s="13" t="s">
        <v>197</v>
      </c>
    </row>
    <row r="3486" customFormat="false" ht="13.5" hidden="false" customHeight="false" outlineLevel="0" collapsed="false">
      <c r="A3486" s="89"/>
      <c r="B3486" s="13" t="s">
        <v>6597</v>
      </c>
      <c r="C3486" s="89"/>
      <c r="D3486" s="89"/>
      <c r="F3486" s="88"/>
      <c r="G3486" s="13" t="s">
        <v>3129</v>
      </c>
      <c r="H3486" s="88"/>
      <c r="J3486" s="13" t="n">
        <v>40</v>
      </c>
      <c r="K3486" s="13" t="s">
        <v>3133</v>
      </c>
    </row>
    <row r="3487" customFormat="false" ht="13.5" hidden="false" customHeight="false" outlineLevel="0" collapsed="false">
      <c r="A3487" s="89"/>
      <c r="B3487" s="13" t="s">
        <v>6598</v>
      </c>
      <c r="C3487" s="89"/>
      <c r="D3487" s="89"/>
      <c r="F3487" s="88"/>
      <c r="G3487" s="13" t="s">
        <v>3129</v>
      </c>
      <c r="H3487" s="88"/>
      <c r="J3487" s="13" t="n">
        <v>40</v>
      </c>
      <c r="K3487" s="13" t="s">
        <v>332</v>
      </c>
    </row>
    <row r="3488" customFormat="false" ht="13.5" hidden="false" customHeight="false" outlineLevel="0" collapsed="false">
      <c r="A3488" s="89"/>
      <c r="B3488" s="13" t="s">
        <v>6599</v>
      </c>
      <c r="C3488" s="89"/>
      <c r="D3488" s="89"/>
      <c r="F3488" s="88"/>
      <c r="G3488" s="13" t="s">
        <v>3129</v>
      </c>
      <c r="H3488" s="88"/>
      <c r="J3488" s="13" t="n">
        <v>40</v>
      </c>
      <c r="K3488" s="13" t="s">
        <v>197</v>
      </c>
    </row>
    <row r="3489" customFormat="false" ht="13.5" hidden="false" customHeight="false" outlineLevel="0" collapsed="false">
      <c r="A3489" s="89"/>
      <c r="B3489" s="13" t="s">
        <v>6600</v>
      </c>
      <c r="C3489" s="89"/>
      <c r="D3489" s="89"/>
      <c r="F3489" s="88"/>
      <c r="G3489" s="13" t="s">
        <v>3129</v>
      </c>
      <c r="H3489" s="88"/>
      <c r="J3489" s="13" t="n">
        <v>40</v>
      </c>
      <c r="K3489" s="13" t="s">
        <v>197</v>
      </c>
    </row>
    <row r="3490" customFormat="false" ht="13.5" hidden="false" customHeight="false" outlineLevel="0" collapsed="false">
      <c r="A3490" s="89"/>
      <c r="B3490" s="13" t="s">
        <v>6601</v>
      </c>
      <c r="C3490" s="89"/>
      <c r="D3490" s="89"/>
      <c r="F3490" s="88"/>
      <c r="G3490" s="13" t="s">
        <v>3129</v>
      </c>
      <c r="H3490" s="88"/>
      <c r="J3490" s="13" t="n">
        <v>40</v>
      </c>
      <c r="K3490" s="13" t="s">
        <v>332</v>
      </c>
    </row>
    <row r="3491" customFormat="false" ht="13.5" hidden="false" customHeight="false" outlineLevel="0" collapsed="false">
      <c r="A3491" s="89"/>
      <c r="B3491" s="13" t="s">
        <v>6602</v>
      </c>
      <c r="C3491" s="89"/>
      <c r="D3491" s="89"/>
      <c r="F3491" s="88"/>
      <c r="G3491" s="13" t="s">
        <v>3129</v>
      </c>
      <c r="H3491" s="88"/>
      <c r="J3491" s="13" t="n">
        <v>40</v>
      </c>
      <c r="K3491" s="13" t="s">
        <v>332</v>
      </c>
    </row>
    <row r="3492" customFormat="false" ht="13.5" hidden="false" customHeight="false" outlineLevel="0" collapsed="false">
      <c r="A3492" s="89"/>
      <c r="B3492" s="13" t="s">
        <v>6603</v>
      </c>
      <c r="C3492" s="89"/>
      <c r="D3492" s="89"/>
      <c r="F3492" s="88"/>
      <c r="G3492" s="13" t="s">
        <v>3129</v>
      </c>
      <c r="H3492" s="88"/>
      <c r="J3492" s="13" t="n">
        <v>40</v>
      </c>
      <c r="K3492" s="13" t="s">
        <v>197</v>
      </c>
    </row>
    <row r="3493" customFormat="false" ht="13.5" hidden="false" customHeight="false" outlineLevel="0" collapsed="false">
      <c r="A3493" s="89"/>
      <c r="B3493" s="13" t="s">
        <v>6604</v>
      </c>
      <c r="C3493" s="89"/>
      <c r="D3493" s="89"/>
      <c r="F3493" s="88"/>
      <c r="G3493" s="13" t="s">
        <v>3129</v>
      </c>
      <c r="H3493" s="88"/>
      <c r="J3493" s="13" t="n">
        <v>40</v>
      </c>
      <c r="K3493" s="13" t="s">
        <v>197</v>
      </c>
    </row>
    <row r="3494" customFormat="false" ht="13.5" hidden="false" customHeight="false" outlineLevel="0" collapsed="false">
      <c r="A3494" s="89"/>
      <c r="B3494" s="13" t="s">
        <v>6605</v>
      </c>
      <c r="C3494" s="89"/>
      <c r="D3494" s="89"/>
      <c r="F3494" s="88"/>
      <c r="G3494" s="13" t="s">
        <v>3129</v>
      </c>
      <c r="H3494" s="88"/>
      <c r="J3494" s="13" t="n">
        <v>40</v>
      </c>
      <c r="K3494" s="13" t="s">
        <v>195</v>
      </c>
    </row>
    <row r="3495" customFormat="false" ht="13.5" hidden="false" customHeight="false" outlineLevel="0" collapsed="false">
      <c r="A3495" s="89"/>
      <c r="B3495" s="13" t="s">
        <v>6606</v>
      </c>
      <c r="C3495" s="89"/>
      <c r="D3495" s="89"/>
      <c r="F3495" s="88"/>
      <c r="G3495" s="13" t="s">
        <v>3129</v>
      </c>
      <c r="H3495" s="88"/>
      <c r="J3495" s="13" t="n">
        <v>40</v>
      </c>
      <c r="K3495" s="13" t="s">
        <v>190</v>
      </c>
    </row>
    <row r="3496" customFormat="false" ht="13.5" hidden="false" customHeight="false" outlineLevel="0" collapsed="false">
      <c r="A3496" s="89"/>
      <c r="B3496" s="13" t="s">
        <v>6607</v>
      </c>
      <c r="C3496" s="89"/>
      <c r="D3496" s="89"/>
      <c r="F3496" s="88"/>
      <c r="G3496" s="13" t="s">
        <v>3129</v>
      </c>
      <c r="H3496" s="88"/>
      <c r="J3496" s="13" t="n">
        <v>40</v>
      </c>
      <c r="K3496" s="13" t="s">
        <v>3133</v>
      </c>
    </row>
    <row r="3497" customFormat="false" ht="13.5" hidden="false" customHeight="false" outlineLevel="0" collapsed="false">
      <c r="A3497" s="89"/>
      <c r="B3497" s="13" t="s">
        <v>6608</v>
      </c>
      <c r="C3497" s="89"/>
      <c r="D3497" s="89"/>
      <c r="F3497" s="88"/>
      <c r="G3497" s="13" t="s">
        <v>3129</v>
      </c>
      <c r="H3497" s="88"/>
      <c r="J3497" s="13" t="n">
        <v>20</v>
      </c>
      <c r="K3497" s="13" t="s">
        <v>190</v>
      </c>
    </row>
    <row r="3498" customFormat="false" ht="13.5" hidden="false" customHeight="false" outlineLevel="0" collapsed="false">
      <c r="A3498" s="89"/>
      <c r="B3498" s="13" t="s">
        <v>6609</v>
      </c>
      <c r="C3498" s="89"/>
      <c r="D3498" s="89"/>
      <c r="F3498" s="88"/>
      <c r="G3498" s="13" t="s">
        <v>3129</v>
      </c>
      <c r="H3498" s="88"/>
      <c r="J3498" s="13" t="n">
        <v>40</v>
      </c>
      <c r="K3498" s="13" t="s">
        <v>195</v>
      </c>
    </row>
    <row r="3499" customFormat="false" ht="13.5" hidden="false" customHeight="false" outlineLevel="0" collapsed="false">
      <c r="A3499" s="89"/>
      <c r="B3499" s="13" t="s">
        <v>6610</v>
      </c>
      <c r="C3499" s="89"/>
      <c r="D3499" s="89"/>
      <c r="F3499" s="88"/>
      <c r="G3499" s="13" t="s">
        <v>3129</v>
      </c>
      <c r="H3499" s="88"/>
      <c r="J3499" s="13" t="n">
        <v>40</v>
      </c>
      <c r="K3499" s="13" t="s">
        <v>195</v>
      </c>
    </row>
    <row r="3500" customFormat="false" ht="13.5" hidden="false" customHeight="false" outlineLevel="0" collapsed="false">
      <c r="A3500" s="89"/>
      <c r="B3500" s="13" t="s">
        <v>6611</v>
      </c>
      <c r="C3500" s="89"/>
      <c r="D3500" s="89"/>
      <c r="F3500" s="88"/>
      <c r="G3500" s="13" t="s">
        <v>3129</v>
      </c>
      <c r="H3500" s="88"/>
      <c r="J3500" s="13" t="n">
        <v>40</v>
      </c>
      <c r="K3500" s="13" t="s">
        <v>197</v>
      </c>
    </row>
    <row r="3501" customFormat="false" ht="13.5" hidden="false" customHeight="false" outlineLevel="0" collapsed="false">
      <c r="A3501" s="89"/>
      <c r="B3501" s="13" t="s">
        <v>6612</v>
      </c>
      <c r="C3501" s="89"/>
      <c r="D3501" s="89"/>
      <c r="F3501" s="88"/>
      <c r="G3501" s="13" t="s">
        <v>3129</v>
      </c>
      <c r="H3501" s="88"/>
      <c r="J3501" s="13" t="n">
        <v>40</v>
      </c>
      <c r="K3501" s="13" t="s">
        <v>195</v>
      </c>
    </row>
    <row r="3502" customFormat="false" ht="13.5" hidden="false" customHeight="false" outlineLevel="0" collapsed="false">
      <c r="A3502" s="89"/>
      <c r="B3502" s="13" t="s">
        <v>6613</v>
      </c>
      <c r="C3502" s="89"/>
      <c r="D3502" s="89"/>
      <c r="F3502" s="88"/>
      <c r="G3502" s="13" t="s">
        <v>3129</v>
      </c>
      <c r="H3502" s="88"/>
      <c r="J3502" s="13" t="n">
        <v>40</v>
      </c>
      <c r="K3502" s="13" t="s">
        <v>195</v>
      </c>
    </row>
    <row r="3503" customFormat="false" ht="13.5" hidden="false" customHeight="false" outlineLevel="0" collapsed="false">
      <c r="A3503" s="89"/>
      <c r="B3503" s="13" t="s">
        <v>6614</v>
      </c>
      <c r="C3503" s="89"/>
      <c r="D3503" s="89"/>
      <c r="F3503" s="88"/>
      <c r="G3503" s="13" t="s">
        <v>3129</v>
      </c>
      <c r="H3503" s="88"/>
      <c r="J3503" s="13" t="n">
        <v>40</v>
      </c>
      <c r="K3503" s="13" t="s">
        <v>197</v>
      </c>
    </row>
    <row r="3504" customFormat="false" ht="13.5" hidden="false" customHeight="false" outlineLevel="0" collapsed="false">
      <c r="A3504" s="89"/>
      <c r="B3504" s="13" t="s">
        <v>6615</v>
      </c>
      <c r="C3504" s="89"/>
      <c r="D3504" s="89"/>
      <c r="F3504" s="88"/>
      <c r="G3504" s="13" t="s">
        <v>3129</v>
      </c>
      <c r="H3504" s="88"/>
      <c r="J3504" s="13" t="n">
        <v>40</v>
      </c>
      <c r="K3504" s="13" t="s">
        <v>3133</v>
      </c>
    </row>
    <row r="3505" customFormat="false" ht="13.5" hidden="false" customHeight="false" outlineLevel="0" collapsed="false">
      <c r="A3505" s="89"/>
      <c r="B3505" s="13" t="s">
        <v>6616</v>
      </c>
      <c r="C3505" s="89"/>
      <c r="D3505" s="89"/>
      <c r="F3505" s="88"/>
      <c r="G3505" s="13" t="s">
        <v>3129</v>
      </c>
      <c r="H3505" s="88"/>
      <c r="J3505" s="13" t="n">
        <v>40</v>
      </c>
      <c r="K3505" s="13" t="s">
        <v>197</v>
      </c>
    </row>
    <row r="3506" customFormat="false" ht="13.5" hidden="false" customHeight="false" outlineLevel="0" collapsed="false">
      <c r="A3506" s="89"/>
      <c r="B3506" s="13" t="s">
        <v>6617</v>
      </c>
      <c r="C3506" s="89"/>
      <c r="D3506" s="89"/>
      <c r="F3506" s="88"/>
      <c r="G3506" s="13" t="s">
        <v>3129</v>
      </c>
      <c r="H3506" s="88"/>
      <c r="J3506" s="13" t="n">
        <v>40</v>
      </c>
      <c r="K3506" s="13" t="s">
        <v>197</v>
      </c>
    </row>
    <row r="3507" customFormat="false" ht="13.5" hidden="false" customHeight="false" outlineLevel="0" collapsed="false">
      <c r="A3507" s="89"/>
      <c r="B3507" s="13" t="s">
        <v>6618</v>
      </c>
      <c r="C3507" s="89"/>
      <c r="D3507" s="89"/>
      <c r="F3507" s="88"/>
      <c r="G3507" s="13" t="s">
        <v>3129</v>
      </c>
      <c r="H3507" s="88"/>
      <c r="J3507" s="13" t="n">
        <v>40</v>
      </c>
      <c r="K3507" s="13" t="s">
        <v>332</v>
      </c>
    </row>
    <row r="3508" customFormat="false" ht="13.5" hidden="false" customHeight="false" outlineLevel="0" collapsed="false">
      <c r="A3508" s="89"/>
      <c r="B3508" s="13" t="s">
        <v>6619</v>
      </c>
      <c r="C3508" s="89"/>
      <c r="D3508" s="89"/>
      <c r="F3508" s="88"/>
      <c r="G3508" s="13" t="s">
        <v>3129</v>
      </c>
      <c r="H3508" s="88"/>
      <c r="J3508" s="13" t="n">
        <v>25</v>
      </c>
      <c r="K3508" s="13" t="s">
        <v>195</v>
      </c>
    </row>
    <row r="3509" customFormat="false" ht="13.5" hidden="false" customHeight="false" outlineLevel="0" collapsed="false">
      <c r="A3509" s="89"/>
      <c r="B3509" s="13" t="s">
        <v>6620</v>
      </c>
      <c r="C3509" s="89"/>
      <c r="D3509" s="89"/>
      <c r="F3509" s="88"/>
      <c r="G3509" s="13" t="s">
        <v>3129</v>
      </c>
      <c r="H3509" s="88"/>
      <c r="J3509" s="13" t="n">
        <v>40</v>
      </c>
      <c r="K3509" s="13" t="s">
        <v>197</v>
      </c>
    </row>
    <row r="3510" customFormat="false" ht="13.5" hidden="false" customHeight="false" outlineLevel="0" collapsed="false">
      <c r="A3510" s="89"/>
      <c r="B3510" s="13" t="s">
        <v>6621</v>
      </c>
      <c r="C3510" s="89"/>
      <c r="D3510" s="89"/>
      <c r="F3510" s="88"/>
      <c r="G3510" s="13" t="s">
        <v>3129</v>
      </c>
      <c r="H3510" s="88"/>
      <c r="J3510" s="13" t="n">
        <v>40</v>
      </c>
      <c r="K3510" s="13" t="s">
        <v>197</v>
      </c>
    </row>
    <row r="3511" customFormat="false" ht="13.5" hidden="false" customHeight="false" outlineLevel="0" collapsed="false">
      <c r="A3511" s="89"/>
      <c r="B3511" s="13" t="s">
        <v>6622</v>
      </c>
      <c r="C3511" s="89"/>
      <c r="D3511" s="89"/>
      <c r="F3511" s="88"/>
      <c r="G3511" s="13" t="s">
        <v>3129</v>
      </c>
      <c r="H3511" s="88"/>
      <c r="J3511" s="13" t="n">
        <v>40</v>
      </c>
      <c r="K3511" s="13" t="s">
        <v>332</v>
      </c>
    </row>
    <row r="3512" customFormat="false" ht="13.5" hidden="false" customHeight="false" outlineLevel="0" collapsed="false">
      <c r="A3512" s="89"/>
      <c r="B3512" s="13" t="s">
        <v>6623</v>
      </c>
      <c r="C3512" s="89"/>
      <c r="D3512" s="89"/>
      <c r="F3512" s="88"/>
      <c r="G3512" s="13" t="s">
        <v>3129</v>
      </c>
      <c r="H3512" s="88"/>
      <c r="J3512" s="13" t="n">
        <v>40</v>
      </c>
      <c r="K3512" s="13" t="s">
        <v>332</v>
      </c>
    </row>
    <row r="3513" customFormat="false" ht="13.5" hidden="false" customHeight="false" outlineLevel="0" collapsed="false">
      <c r="A3513" s="89"/>
      <c r="B3513" s="13" t="s">
        <v>6624</v>
      </c>
      <c r="C3513" s="89"/>
      <c r="D3513" s="89"/>
      <c r="F3513" s="88"/>
      <c r="G3513" s="13" t="s">
        <v>3129</v>
      </c>
      <c r="H3513" s="88"/>
      <c r="J3513" s="13" t="n">
        <v>40</v>
      </c>
      <c r="K3513" s="13" t="s">
        <v>332</v>
      </c>
    </row>
    <row r="3514" customFormat="false" ht="13.5" hidden="false" customHeight="false" outlineLevel="0" collapsed="false">
      <c r="A3514" s="89"/>
      <c r="B3514" s="13" t="s">
        <v>6625</v>
      </c>
      <c r="C3514" s="89"/>
      <c r="D3514" s="89"/>
      <c r="F3514" s="88"/>
      <c r="G3514" s="13" t="s">
        <v>3129</v>
      </c>
      <c r="H3514" s="88"/>
      <c r="J3514" s="13" t="n">
        <v>40</v>
      </c>
      <c r="K3514" s="13" t="s">
        <v>332</v>
      </c>
    </row>
    <row r="3515" customFormat="false" ht="13.5" hidden="false" customHeight="false" outlineLevel="0" collapsed="false">
      <c r="A3515" s="89"/>
      <c r="B3515" s="13" t="s">
        <v>6626</v>
      </c>
      <c r="C3515" s="89"/>
      <c r="D3515" s="89"/>
      <c r="F3515" s="88"/>
      <c r="G3515" s="13" t="s">
        <v>3129</v>
      </c>
      <c r="H3515" s="88"/>
      <c r="J3515" s="13" t="n">
        <v>40</v>
      </c>
      <c r="K3515" s="13" t="s">
        <v>197</v>
      </c>
    </row>
    <row r="3516" customFormat="false" ht="13.5" hidden="false" customHeight="false" outlineLevel="0" collapsed="false">
      <c r="A3516" s="89"/>
      <c r="B3516" s="13" t="s">
        <v>6627</v>
      </c>
      <c r="C3516" s="89"/>
      <c r="D3516" s="89"/>
      <c r="F3516" s="88"/>
      <c r="G3516" s="13" t="s">
        <v>3280</v>
      </c>
      <c r="H3516" s="88"/>
      <c r="J3516" s="13" t="n">
        <v>40</v>
      </c>
      <c r="K3516" s="13" t="s">
        <v>332</v>
      </c>
    </row>
    <row r="3517" customFormat="false" ht="13.5" hidden="false" customHeight="false" outlineLevel="0" collapsed="false">
      <c r="A3517" s="89"/>
      <c r="B3517" s="13" t="s">
        <v>6628</v>
      </c>
      <c r="C3517" s="89"/>
      <c r="D3517" s="89"/>
      <c r="F3517" s="88"/>
      <c r="G3517" s="13" t="s">
        <v>3129</v>
      </c>
      <c r="H3517" s="88"/>
      <c r="J3517" s="13" t="n">
        <v>40</v>
      </c>
      <c r="K3517" s="13" t="s">
        <v>197</v>
      </c>
    </row>
    <row r="3518" customFormat="false" ht="13.5" hidden="false" customHeight="false" outlineLevel="0" collapsed="false">
      <c r="A3518" s="89"/>
      <c r="B3518" s="13" t="s">
        <v>6629</v>
      </c>
      <c r="C3518" s="89"/>
      <c r="D3518" s="89"/>
      <c r="F3518" s="88"/>
      <c r="G3518" s="13" t="s">
        <v>3129</v>
      </c>
      <c r="H3518" s="88"/>
      <c r="J3518" s="13" t="n">
        <v>40</v>
      </c>
      <c r="K3518" s="13" t="s">
        <v>197</v>
      </c>
    </row>
    <row r="3519" customFormat="false" ht="13.5" hidden="false" customHeight="false" outlineLevel="0" collapsed="false">
      <c r="A3519" s="89"/>
      <c r="B3519" s="13" t="s">
        <v>6630</v>
      </c>
      <c r="C3519" s="89"/>
      <c r="D3519" s="89"/>
      <c r="F3519" s="88"/>
      <c r="G3519" s="13" t="s">
        <v>3129</v>
      </c>
      <c r="H3519" s="88"/>
      <c r="J3519" s="13" t="n">
        <v>40</v>
      </c>
      <c r="K3519" s="13" t="s">
        <v>195</v>
      </c>
    </row>
    <row r="3520" customFormat="false" ht="13.5" hidden="false" customHeight="false" outlineLevel="0" collapsed="false">
      <c r="A3520" s="89"/>
      <c r="B3520" s="13" t="s">
        <v>6631</v>
      </c>
      <c r="C3520" s="89"/>
      <c r="D3520" s="89"/>
      <c r="F3520" s="88"/>
      <c r="G3520" s="13" t="s">
        <v>3129</v>
      </c>
      <c r="H3520" s="88"/>
      <c r="J3520" s="13" t="n">
        <v>40</v>
      </c>
      <c r="K3520" s="13" t="s">
        <v>197</v>
      </c>
    </row>
    <row r="3521" customFormat="false" ht="13.5" hidden="false" customHeight="false" outlineLevel="0" collapsed="false">
      <c r="A3521" s="89"/>
      <c r="B3521" s="13" t="s">
        <v>6632</v>
      </c>
      <c r="C3521" s="89"/>
      <c r="D3521" s="89"/>
      <c r="F3521" s="88"/>
      <c r="G3521" s="13" t="s">
        <v>3129</v>
      </c>
      <c r="H3521" s="88"/>
      <c r="J3521" s="13" t="n">
        <v>40</v>
      </c>
      <c r="K3521" s="13" t="s">
        <v>195</v>
      </c>
    </row>
    <row r="3522" customFormat="false" ht="13.5" hidden="false" customHeight="false" outlineLevel="0" collapsed="false">
      <c r="A3522" s="89"/>
      <c r="B3522" s="13" t="s">
        <v>6633</v>
      </c>
      <c r="C3522" s="89"/>
      <c r="D3522" s="89"/>
      <c r="F3522" s="88"/>
      <c r="G3522" s="13" t="s">
        <v>3129</v>
      </c>
      <c r="H3522" s="88"/>
      <c r="J3522" s="13" t="n">
        <v>40</v>
      </c>
      <c r="K3522" s="13" t="s">
        <v>195</v>
      </c>
    </row>
    <row r="3523" customFormat="false" ht="13.5" hidden="false" customHeight="false" outlineLevel="0" collapsed="false">
      <c r="A3523" s="89"/>
      <c r="B3523" s="13" t="s">
        <v>6634</v>
      </c>
      <c r="C3523" s="89"/>
      <c r="D3523" s="89"/>
      <c r="F3523" s="88"/>
      <c r="G3523" s="13" t="s">
        <v>3129</v>
      </c>
      <c r="H3523" s="88"/>
      <c r="J3523" s="13" t="n">
        <v>40</v>
      </c>
      <c r="K3523" s="13" t="s">
        <v>197</v>
      </c>
    </row>
    <row r="3524" customFormat="false" ht="13.5" hidden="false" customHeight="false" outlineLevel="0" collapsed="false">
      <c r="A3524" s="89"/>
      <c r="B3524" s="13" t="s">
        <v>6635</v>
      </c>
      <c r="C3524" s="89"/>
      <c r="D3524" s="89"/>
      <c r="F3524" s="88"/>
      <c r="G3524" s="13" t="s">
        <v>3129</v>
      </c>
      <c r="H3524" s="88"/>
      <c r="J3524" s="13" t="n">
        <v>40</v>
      </c>
      <c r="K3524" s="13" t="s">
        <v>3133</v>
      </c>
    </row>
    <row r="3525" customFormat="false" ht="13.5" hidden="false" customHeight="false" outlineLevel="0" collapsed="false">
      <c r="A3525" s="89"/>
      <c r="B3525" s="13" t="s">
        <v>6636</v>
      </c>
      <c r="C3525" s="89"/>
      <c r="D3525" s="89"/>
      <c r="F3525" s="88"/>
      <c r="G3525" s="13" t="s">
        <v>3129</v>
      </c>
      <c r="H3525" s="88"/>
      <c r="J3525" s="13" t="n">
        <v>40</v>
      </c>
      <c r="K3525" s="13" t="s">
        <v>3133</v>
      </c>
    </row>
    <row r="3526" customFormat="false" ht="13.5" hidden="false" customHeight="false" outlineLevel="0" collapsed="false">
      <c r="A3526" s="89"/>
      <c r="B3526" s="13" t="s">
        <v>6637</v>
      </c>
      <c r="C3526" s="89"/>
      <c r="D3526" s="89"/>
      <c r="F3526" s="88"/>
      <c r="G3526" s="13" t="s">
        <v>3129</v>
      </c>
      <c r="H3526" s="88"/>
      <c r="J3526" s="13" t="n">
        <v>40</v>
      </c>
      <c r="K3526" s="13" t="s">
        <v>332</v>
      </c>
    </row>
    <row r="3527" customFormat="false" ht="13.5" hidden="false" customHeight="false" outlineLevel="0" collapsed="false">
      <c r="A3527" s="89"/>
      <c r="B3527" s="13" t="s">
        <v>6638</v>
      </c>
      <c r="C3527" s="89"/>
      <c r="D3527" s="89"/>
      <c r="F3527" s="88"/>
      <c r="G3527" s="13" t="s">
        <v>3129</v>
      </c>
      <c r="H3527" s="88"/>
      <c r="J3527" s="13" t="n">
        <v>40</v>
      </c>
      <c r="K3527" s="13" t="s">
        <v>197</v>
      </c>
    </row>
    <row r="3528" customFormat="false" ht="13.5" hidden="false" customHeight="false" outlineLevel="0" collapsed="false">
      <c r="A3528" s="89"/>
      <c r="B3528" s="13" t="s">
        <v>6639</v>
      </c>
      <c r="C3528" s="89"/>
      <c r="D3528" s="89"/>
      <c r="F3528" s="88"/>
      <c r="G3528" s="13" t="s">
        <v>3129</v>
      </c>
      <c r="H3528" s="88"/>
      <c r="J3528" s="13" t="n">
        <v>40</v>
      </c>
      <c r="K3528" s="13" t="s">
        <v>197</v>
      </c>
    </row>
    <row r="3529" customFormat="false" ht="13.5" hidden="false" customHeight="false" outlineLevel="0" collapsed="false">
      <c r="A3529" s="89"/>
      <c r="B3529" s="13" t="s">
        <v>6640</v>
      </c>
      <c r="C3529" s="89"/>
      <c r="D3529" s="89"/>
      <c r="F3529" s="88"/>
      <c r="G3529" s="13" t="s">
        <v>3129</v>
      </c>
      <c r="H3529" s="88"/>
      <c r="J3529" s="13" t="n">
        <v>40</v>
      </c>
      <c r="K3529" s="13" t="s">
        <v>197</v>
      </c>
    </row>
    <row r="3530" customFormat="false" ht="13.5" hidden="false" customHeight="false" outlineLevel="0" collapsed="false">
      <c r="A3530" s="89"/>
      <c r="B3530" s="13" t="s">
        <v>6641</v>
      </c>
      <c r="C3530" s="89"/>
      <c r="D3530" s="89"/>
      <c r="F3530" s="88"/>
      <c r="G3530" s="13" t="s">
        <v>3129</v>
      </c>
      <c r="H3530" s="88"/>
      <c r="J3530" s="13" t="n">
        <v>40</v>
      </c>
      <c r="K3530" s="13" t="s">
        <v>195</v>
      </c>
    </row>
    <row r="3531" customFormat="false" ht="13.5" hidden="false" customHeight="false" outlineLevel="0" collapsed="false">
      <c r="A3531" s="89"/>
      <c r="B3531" s="13" t="s">
        <v>6642</v>
      </c>
      <c r="C3531" s="89"/>
      <c r="D3531" s="89"/>
      <c r="F3531" s="88"/>
      <c r="G3531" s="13" t="s">
        <v>3129</v>
      </c>
      <c r="H3531" s="88"/>
      <c r="J3531" s="13" t="n">
        <v>40</v>
      </c>
      <c r="K3531" s="13" t="s">
        <v>195</v>
      </c>
    </row>
    <row r="3532" customFormat="false" ht="13.5" hidden="false" customHeight="false" outlineLevel="0" collapsed="false">
      <c r="A3532" s="89"/>
      <c r="B3532" s="13" t="s">
        <v>6643</v>
      </c>
      <c r="C3532" s="89"/>
      <c r="D3532" s="89"/>
      <c r="F3532" s="88"/>
      <c r="G3532" s="13" t="s">
        <v>3129</v>
      </c>
      <c r="H3532" s="88"/>
      <c r="J3532" s="13" t="n">
        <v>40</v>
      </c>
      <c r="K3532" s="13" t="s">
        <v>3481</v>
      </c>
    </row>
    <row r="3533" customFormat="false" ht="13.5" hidden="false" customHeight="false" outlineLevel="0" collapsed="false">
      <c r="A3533" s="89"/>
      <c r="B3533" s="13" t="s">
        <v>6644</v>
      </c>
      <c r="C3533" s="89"/>
      <c r="D3533" s="89"/>
      <c r="F3533" s="88"/>
      <c r="G3533" s="13" t="s">
        <v>3129</v>
      </c>
      <c r="H3533" s="88"/>
      <c r="J3533" s="13" t="n">
        <v>40</v>
      </c>
      <c r="K3533" s="13" t="s">
        <v>197</v>
      </c>
    </row>
    <row r="3534" customFormat="false" ht="13.5" hidden="false" customHeight="false" outlineLevel="0" collapsed="false">
      <c r="A3534" s="89"/>
      <c r="B3534" s="13" t="s">
        <v>6645</v>
      </c>
      <c r="C3534" s="89"/>
      <c r="D3534" s="89"/>
      <c r="F3534" s="88"/>
      <c r="G3534" s="13" t="s">
        <v>3280</v>
      </c>
      <c r="H3534" s="88"/>
      <c r="J3534" s="13" t="n">
        <v>40</v>
      </c>
      <c r="K3534" s="13" t="s">
        <v>332</v>
      </c>
    </row>
    <row r="3535" customFormat="false" ht="13.5" hidden="false" customHeight="false" outlineLevel="0" collapsed="false">
      <c r="A3535" s="89"/>
      <c r="B3535" s="13" t="s">
        <v>6646</v>
      </c>
      <c r="C3535" s="89"/>
      <c r="D3535" s="89"/>
      <c r="F3535" s="88"/>
      <c r="G3535" s="13" t="s">
        <v>3129</v>
      </c>
      <c r="H3535" s="88"/>
      <c r="J3535" s="13" t="n">
        <v>40</v>
      </c>
      <c r="K3535" s="13" t="s">
        <v>332</v>
      </c>
    </row>
    <row r="3536" customFormat="false" ht="13.5" hidden="false" customHeight="false" outlineLevel="0" collapsed="false">
      <c r="A3536" s="89"/>
      <c r="B3536" s="13" t="s">
        <v>6647</v>
      </c>
      <c r="C3536" s="89"/>
      <c r="D3536" s="89"/>
      <c r="F3536" s="88"/>
      <c r="G3536" s="13" t="s">
        <v>3129</v>
      </c>
      <c r="H3536" s="88"/>
      <c r="J3536" s="13" t="n">
        <v>40</v>
      </c>
      <c r="K3536" s="13" t="s">
        <v>332</v>
      </c>
    </row>
    <row r="3537" customFormat="false" ht="13.5" hidden="false" customHeight="false" outlineLevel="0" collapsed="false">
      <c r="A3537" s="89"/>
      <c r="B3537" s="13" t="s">
        <v>6648</v>
      </c>
      <c r="C3537" s="89"/>
      <c r="D3537" s="89"/>
      <c r="F3537" s="88"/>
      <c r="G3537" s="13" t="s">
        <v>3129</v>
      </c>
      <c r="H3537" s="88"/>
      <c r="J3537" s="13" t="n">
        <v>40</v>
      </c>
      <c r="K3537" s="13" t="s">
        <v>332</v>
      </c>
    </row>
    <row r="3538" customFormat="false" ht="13.5" hidden="false" customHeight="false" outlineLevel="0" collapsed="false">
      <c r="A3538" s="89"/>
      <c r="B3538" s="13" t="s">
        <v>6649</v>
      </c>
      <c r="C3538" s="89"/>
      <c r="D3538" s="89"/>
      <c r="F3538" s="88"/>
      <c r="G3538" s="13" t="s">
        <v>3129</v>
      </c>
      <c r="H3538" s="88"/>
      <c r="J3538" s="13" t="n">
        <v>40</v>
      </c>
      <c r="K3538" s="13" t="s">
        <v>195</v>
      </c>
    </row>
    <row r="3539" customFormat="false" ht="13.5" hidden="false" customHeight="false" outlineLevel="0" collapsed="false">
      <c r="A3539" s="89"/>
      <c r="B3539" s="13" t="s">
        <v>6650</v>
      </c>
      <c r="C3539" s="89"/>
      <c r="D3539" s="89"/>
      <c r="F3539" s="88"/>
      <c r="G3539" s="13" t="s">
        <v>3129</v>
      </c>
      <c r="H3539" s="88"/>
      <c r="J3539" s="13" t="n">
        <v>40</v>
      </c>
      <c r="K3539" s="13" t="s">
        <v>195</v>
      </c>
    </row>
    <row r="3540" customFormat="false" ht="13.5" hidden="false" customHeight="false" outlineLevel="0" collapsed="false">
      <c r="A3540" s="89"/>
      <c r="B3540" s="13" t="s">
        <v>6651</v>
      </c>
      <c r="C3540" s="89"/>
      <c r="D3540" s="89"/>
      <c r="F3540" s="88"/>
      <c r="G3540" s="13" t="s">
        <v>3129</v>
      </c>
      <c r="H3540" s="88"/>
      <c r="J3540" s="13" t="n">
        <v>40</v>
      </c>
      <c r="K3540" s="13" t="s">
        <v>197</v>
      </c>
    </row>
    <row r="3541" customFormat="false" ht="13.5" hidden="false" customHeight="false" outlineLevel="0" collapsed="false">
      <c r="A3541" s="89"/>
      <c r="B3541" s="13" t="s">
        <v>6652</v>
      </c>
      <c r="C3541" s="89"/>
      <c r="D3541" s="89"/>
      <c r="F3541" s="88"/>
      <c r="G3541" s="13" t="s">
        <v>3129</v>
      </c>
      <c r="H3541" s="88"/>
      <c r="J3541" s="13" t="n">
        <v>40</v>
      </c>
      <c r="K3541" s="13" t="s">
        <v>195</v>
      </c>
    </row>
    <row r="3542" customFormat="false" ht="13.5" hidden="false" customHeight="false" outlineLevel="0" collapsed="false">
      <c r="A3542" s="89"/>
      <c r="B3542" s="13" t="s">
        <v>6653</v>
      </c>
      <c r="C3542" s="89"/>
      <c r="D3542" s="89"/>
      <c r="F3542" s="88"/>
      <c r="G3542" s="13" t="s">
        <v>3129</v>
      </c>
      <c r="H3542" s="88"/>
      <c r="J3542" s="13" t="n">
        <v>40</v>
      </c>
      <c r="K3542" s="13" t="s">
        <v>197</v>
      </c>
    </row>
    <row r="3543" customFormat="false" ht="13.5" hidden="false" customHeight="false" outlineLevel="0" collapsed="false">
      <c r="A3543" s="89"/>
      <c r="B3543" s="13" t="s">
        <v>6654</v>
      </c>
      <c r="C3543" s="89"/>
      <c r="D3543" s="89"/>
      <c r="F3543" s="88"/>
      <c r="G3543" s="13" t="s">
        <v>3129</v>
      </c>
      <c r="H3543" s="88"/>
      <c r="J3543" s="13" t="n">
        <v>40</v>
      </c>
      <c r="K3543" s="13" t="s">
        <v>197</v>
      </c>
    </row>
    <row r="3544" customFormat="false" ht="13.5" hidden="false" customHeight="false" outlineLevel="0" collapsed="false">
      <c r="A3544" s="89"/>
      <c r="B3544" s="13" t="s">
        <v>6655</v>
      </c>
      <c r="C3544" s="89"/>
      <c r="D3544" s="89"/>
      <c r="F3544" s="88"/>
      <c r="G3544" s="13" t="s">
        <v>3129</v>
      </c>
      <c r="H3544" s="88"/>
      <c r="J3544" s="13" t="n">
        <v>40</v>
      </c>
      <c r="K3544" s="13" t="s">
        <v>197</v>
      </c>
    </row>
    <row r="3545" customFormat="false" ht="13.5" hidden="false" customHeight="false" outlineLevel="0" collapsed="false">
      <c r="A3545" s="89"/>
      <c r="B3545" s="13" t="s">
        <v>6656</v>
      </c>
      <c r="C3545" s="89"/>
      <c r="D3545" s="89"/>
      <c r="F3545" s="88"/>
      <c r="G3545" s="13" t="s">
        <v>3129</v>
      </c>
      <c r="H3545" s="88"/>
      <c r="J3545" s="13" t="n">
        <v>30</v>
      </c>
      <c r="K3545" s="13" t="s">
        <v>197</v>
      </c>
    </row>
    <row r="3546" customFormat="false" ht="13.5" hidden="false" customHeight="false" outlineLevel="0" collapsed="false">
      <c r="A3546" s="89"/>
      <c r="B3546" s="13" t="s">
        <v>6657</v>
      </c>
      <c r="C3546" s="89"/>
      <c r="D3546" s="89"/>
      <c r="F3546" s="88"/>
      <c r="G3546" s="13" t="s">
        <v>3129</v>
      </c>
      <c r="H3546" s="88"/>
      <c r="J3546" s="13" t="n">
        <v>40</v>
      </c>
      <c r="K3546" s="13" t="s">
        <v>197</v>
      </c>
    </row>
    <row r="3547" customFormat="false" ht="13.5" hidden="false" customHeight="false" outlineLevel="0" collapsed="false">
      <c r="A3547" s="89"/>
      <c r="B3547" s="13" t="s">
        <v>6658</v>
      </c>
      <c r="C3547" s="89"/>
      <c r="D3547" s="89"/>
      <c r="F3547" s="88"/>
      <c r="G3547" s="13" t="s">
        <v>3129</v>
      </c>
      <c r="H3547" s="88"/>
      <c r="J3547" s="13" t="n">
        <v>40</v>
      </c>
      <c r="K3547" s="13" t="s">
        <v>332</v>
      </c>
    </row>
    <row r="3548" customFormat="false" ht="13.5" hidden="false" customHeight="false" outlineLevel="0" collapsed="false">
      <c r="A3548" s="89"/>
      <c r="B3548" s="13" t="s">
        <v>6659</v>
      </c>
      <c r="C3548" s="89"/>
      <c r="D3548" s="89"/>
      <c r="F3548" s="88"/>
      <c r="G3548" s="13" t="s">
        <v>3129</v>
      </c>
      <c r="H3548" s="88"/>
      <c r="J3548" s="13" t="n">
        <v>40</v>
      </c>
      <c r="K3548" s="13" t="s">
        <v>197</v>
      </c>
    </row>
    <row r="3549" customFormat="false" ht="13.5" hidden="false" customHeight="false" outlineLevel="0" collapsed="false">
      <c r="A3549" s="89"/>
      <c r="B3549" s="13" t="s">
        <v>6660</v>
      </c>
      <c r="C3549" s="89"/>
      <c r="D3549" s="89"/>
      <c r="F3549" s="88"/>
      <c r="G3549" s="13" t="s">
        <v>3129</v>
      </c>
      <c r="H3549" s="88"/>
      <c r="J3549" s="13" t="n">
        <v>40</v>
      </c>
      <c r="K3549" s="13" t="s">
        <v>332</v>
      </c>
    </row>
    <row r="3550" customFormat="false" ht="13.5" hidden="false" customHeight="false" outlineLevel="0" collapsed="false">
      <c r="A3550" s="89"/>
      <c r="B3550" s="13" t="s">
        <v>6661</v>
      </c>
      <c r="C3550" s="89"/>
      <c r="D3550" s="89"/>
      <c r="F3550" s="88"/>
      <c r="G3550" s="13" t="s">
        <v>3129</v>
      </c>
      <c r="H3550" s="88"/>
      <c r="J3550" s="13" t="n">
        <v>40</v>
      </c>
      <c r="K3550" s="13" t="s">
        <v>197</v>
      </c>
    </row>
    <row r="3551" customFormat="false" ht="13.5" hidden="false" customHeight="false" outlineLevel="0" collapsed="false">
      <c r="A3551" s="89"/>
      <c r="B3551" s="13" t="s">
        <v>6662</v>
      </c>
      <c r="C3551" s="89"/>
      <c r="D3551" s="89"/>
      <c r="F3551" s="88"/>
      <c r="G3551" s="13" t="s">
        <v>3129</v>
      </c>
      <c r="H3551" s="88"/>
      <c r="J3551" s="13" t="n">
        <v>40</v>
      </c>
      <c r="K3551" s="13" t="s">
        <v>3481</v>
      </c>
    </row>
    <row r="3552" customFormat="false" ht="13.5" hidden="false" customHeight="false" outlineLevel="0" collapsed="false">
      <c r="A3552" s="89"/>
      <c r="B3552" s="13" t="s">
        <v>6663</v>
      </c>
      <c r="C3552" s="89"/>
      <c r="D3552" s="89"/>
      <c r="F3552" s="88"/>
      <c r="G3552" s="13" t="s">
        <v>3129</v>
      </c>
      <c r="H3552" s="88"/>
      <c r="J3552" s="13" t="n">
        <v>40</v>
      </c>
      <c r="K3552" s="13" t="s">
        <v>197</v>
      </c>
    </row>
    <row r="3553" customFormat="false" ht="13.5" hidden="false" customHeight="false" outlineLevel="0" collapsed="false">
      <c r="A3553" s="89"/>
      <c r="B3553" s="13" t="s">
        <v>6664</v>
      </c>
      <c r="C3553" s="89"/>
      <c r="D3553" s="89"/>
      <c r="F3553" s="88"/>
      <c r="G3553" s="13" t="s">
        <v>3129</v>
      </c>
      <c r="H3553" s="88"/>
      <c r="J3553" s="13" t="n">
        <v>40</v>
      </c>
      <c r="K3553" s="13" t="s">
        <v>195</v>
      </c>
    </row>
    <row r="3554" customFormat="false" ht="13.5" hidden="false" customHeight="false" outlineLevel="0" collapsed="false">
      <c r="A3554" s="89"/>
      <c r="B3554" s="13" t="s">
        <v>6665</v>
      </c>
      <c r="C3554" s="89"/>
      <c r="D3554" s="89"/>
      <c r="F3554" s="88"/>
      <c r="G3554" s="13" t="s">
        <v>3129</v>
      </c>
      <c r="H3554" s="88"/>
      <c r="J3554" s="13" t="n">
        <v>40</v>
      </c>
      <c r="K3554" s="13" t="s">
        <v>197</v>
      </c>
    </row>
    <row r="3555" customFormat="false" ht="13.5" hidden="false" customHeight="false" outlineLevel="0" collapsed="false">
      <c r="A3555" s="89"/>
      <c r="B3555" s="13" t="s">
        <v>6666</v>
      </c>
      <c r="C3555" s="89"/>
      <c r="D3555" s="89"/>
      <c r="F3555" s="88"/>
      <c r="G3555" s="13" t="s">
        <v>3129</v>
      </c>
      <c r="H3555" s="88"/>
      <c r="J3555" s="13" t="n">
        <v>40</v>
      </c>
      <c r="K3555" s="13" t="s">
        <v>195</v>
      </c>
    </row>
    <row r="3556" customFormat="false" ht="13.5" hidden="false" customHeight="false" outlineLevel="0" collapsed="false">
      <c r="A3556" s="89"/>
      <c r="B3556" s="13" t="s">
        <v>6667</v>
      </c>
      <c r="C3556" s="89"/>
      <c r="D3556" s="89"/>
      <c r="F3556" s="88"/>
      <c r="G3556" s="13" t="s">
        <v>3129</v>
      </c>
      <c r="H3556" s="88"/>
      <c r="J3556" s="13" t="n">
        <v>40</v>
      </c>
      <c r="K3556" s="13" t="s">
        <v>332</v>
      </c>
    </row>
    <row r="3557" customFormat="false" ht="13.5" hidden="false" customHeight="false" outlineLevel="0" collapsed="false">
      <c r="A3557" s="89"/>
      <c r="B3557" s="13" t="s">
        <v>6668</v>
      </c>
      <c r="C3557" s="89"/>
      <c r="D3557" s="89"/>
      <c r="F3557" s="88"/>
      <c r="G3557" s="13" t="s">
        <v>3129</v>
      </c>
      <c r="H3557" s="88"/>
      <c r="J3557" s="13" t="n">
        <v>40</v>
      </c>
      <c r="K3557" s="13" t="s">
        <v>3133</v>
      </c>
    </row>
    <row r="3558" customFormat="false" ht="13.5" hidden="false" customHeight="false" outlineLevel="0" collapsed="false">
      <c r="A3558" s="89"/>
      <c r="B3558" s="13" t="s">
        <v>6669</v>
      </c>
      <c r="C3558" s="89"/>
      <c r="D3558" s="89"/>
      <c r="F3558" s="88"/>
      <c r="G3558" s="13" t="s">
        <v>3129</v>
      </c>
      <c r="H3558" s="88"/>
      <c r="J3558" s="13" t="n">
        <v>40</v>
      </c>
      <c r="K3558" s="13" t="s">
        <v>197</v>
      </c>
    </row>
    <row r="3559" customFormat="false" ht="13.5" hidden="false" customHeight="false" outlineLevel="0" collapsed="false">
      <c r="A3559" s="89"/>
      <c r="B3559" s="13" t="s">
        <v>6670</v>
      </c>
      <c r="C3559" s="89"/>
      <c r="D3559" s="89"/>
      <c r="F3559" s="88"/>
      <c r="G3559" s="13" t="s">
        <v>3129</v>
      </c>
      <c r="H3559" s="88"/>
      <c r="J3559" s="13" t="n">
        <v>40</v>
      </c>
      <c r="K3559" s="13" t="s">
        <v>332</v>
      </c>
    </row>
    <row r="3560" customFormat="false" ht="13.5" hidden="false" customHeight="false" outlineLevel="0" collapsed="false">
      <c r="A3560" s="89"/>
      <c r="B3560" s="13" t="s">
        <v>6671</v>
      </c>
      <c r="C3560" s="89"/>
      <c r="D3560" s="89"/>
      <c r="F3560" s="88"/>
      <c r="G3560" s="13" t="s">
        <v>3129</v>
      </c>
      <c r="H3560" s="88"/>
      <c r="J3560" s="13" t="n">
        <v>40</v>
      </c>
      <c r="K3560" s="13" t="s">
        <v>195</v>
      </c>
    </row>
    <row r="3561" customFormat="false" ht="13.5" hidden="false" customHeight="false" outlineLevel="0" collapsed="false">
      <c r="A3561" s="89"/>
      <c r="B3561" s="13" t="s">
        <v>6672</v>
      </c>
      <c r="C3561" s="89"/>
      <c r="D3561" s="89"/>
      <c r="F3561" s="88"/>
      <c r="G3561" s="13" t="s">
        <v>3129</v>
      </c>
      <c r="H3561" s="88"/>
      <c r="J3561" s="13" t="n">
        <v>40</v>
      </c>
      <c r="K3561" s="13" t="s">
        <v>197</v>
      </c>
    </row>
    <row r="3562" customFormat="false" ht="13.5" hidden="false" customHeight="false" outlineLevel="0" collapsed="false">
      <c r="A3562" s="89"/>
      <c r="B3562" s="13" t="s">
        <v>6673</v>
      </c>
      <c r="C3562" s="89"/>
      <c r="D3562" s="89"/>
      <c r="F3562" s="88"/>
      <c r="G3562" s="13" t="s">
        <v>3129</v>
      </c>
      <c r="H3562" s="88"/>
      <c r="J3562" s="13" t="n">
        <v>40</v>
      </c>
      <c r="K3562" s="13" t="s">
        <v>197</v>
      </c>
    </row>
    <row r="3563" customFormat="false" ht="13.5" hidden="false" customHeight="false" outlineLevel="0" collapsed="false">
      <c r="A3563" s="89"/>
      <c r="B3563" s="13" t="s">
        <v>6674</v>
      </c>
      <c r="C3563" s="89"/>
      <c r="D3563" s="89"/>
      <c r="F3563" s="88"/>
      <c r="G3563" s="13" t="s">
        <v>3129</v>
      </c>
      <c r="H3563" s="88"/>
      <c r="J3563" s="13" t="n">
        <v>40</v>
      </c>
      <c r="K3563" s="13" t="s">
        <v>195</v>
      </c>
    </row>
    <row r="3564" customFormat="false" ht="13.5" hidden="false" customHeight="false" outlineLevel="0" collapsed="false">
      <c r="A3564" s="89"/>
      <c r="B3564" s="13" t="s">
        <v>6675</v>
      </c>
      <c r="C3564" s="89"/>
      <c r="D3564" s="89"/>
      <c r="F3564" s="88"/>
      <c r="G3564" s="13" t="s">
        <v>3129</v>
      </c>
      <c r="H3564" s="88"/>
      <c r="J3564" s="13" t="n">
        <v>40</v>
      </c>
      <c r="K3564" s="13" t="s">
        <v>3133</v>
      </c>
    </row>
    <row r="3565" customFormat="false" ht="13.5" hidden="false" customHeight="false" outlineLevel="0" collapsed="false">
      <c r="A3565" s="89"/>
      <c r="B3565" s="13" t="s">
        <v>6676</v>
      </c>
      <c r="C3565" s="89"/>
      <c r="D3565" s="89"/>
      <c r="F3565" s="88"/>
      <c r="G3565" s="13" t="s">
        <v>3129</v>
      </c>
      <c r="H3565" s="88"/>
      <c r="J3565" s="13" t="n">
        <v>40</v>
      </c>
      <c r="K3565" s="13" t="s">
        <v>195</v>
      </c>
    </row>
    <row r="3566" customFormat="false" ht="13.5" hidden="false" customHeight="false" outlineLevel="0" collapsed="false">
      <c r="A3566" s="89"/>
      <c r="B3566" s="13" t="s">
        <v>6677</v>
      </c>
      <c r="C3566" s="89"/>
      <c r="D3566" s="89"/>
      <c r="F3566" s="88"/>
      <c r="G3566" s="13" t="s">
        <v>3129</v>
      </c>
      <c r="H3566" s="88"/>
      <c r="J3566" s="13" t="n">
        <v>40</v>
      </c>
      <c r="K3566" s="13" t="s">
        <v>197</v>
      </c>
    </row>
    <row r="3567" customFormat="false" ht="13.5" hidden="false" customHeight="false" outlineLevel="0" collapsed="false">
      <c r="A3567" s="89"/>
      <c r="B3567" s="13" t="s">
        <v>6678</v>
      </c>
      <c r="C3567" s="89"/>
      <c r="D3567" s="89"/>
      <c r="F3567" s="88"/>
      <c r="G3567" s="13" t="s">
        <v>3129</v>
      </c>
      <c r="H3567" s="88"/>
      <c r="J3567" s="13" t="n">
        <v>30</v>
      </c>
      <c r="K3567" s="13" t="s">
        <v>195</v>
      </c>
    </row>
    <row r="3568" customFormat="false" ht="13.5" hidden="false" customHeight="false" outlineLevel="0" collapsed="false">
      <c r="A3568" s="89"/>
      <c r="B3568" s="13" t="s">
        <v>6679</v>
      </c>
      <c r="C3568" s="89"/>
      <c r="D3568" s="89"/>
      <c r="F3568" s="88"/>
      <c r="G3568" s="13" t="s">
        <v>3129</v>
      </c>
      <c r="H3568" s="88"/>
      <c r="J3568" s="13" t="n">
        <v>20</v>
      </c>
      <c r="K3568" s="13" t="s">
        <v>195</v>
      </c>
    </row>
    <row r="3569" customFormat="false" ht="13.5" hidden="false" customHeight="false" outlineLevel="0" collapsed="false">
      <c r="A3569" s="89"/>
      <c r="B3569" s="13" t="s">
        <v>6680</v>
      </c>
      <c r="C3569" s="89"/>
      <c r="D3569" s="89"/>
      <c r="F3569" s="88"/>
      <c r="G3569" s="13" t="s">
        <v>3129</v>
      </c>
      <c r="H3569" s="88"/>
      <c r="J3569" s="13" t="n">
        <v>40</v>
      </c>
      <c r="K3569" s="13" t="s">
        <v>197</v>
      </c>
    </row>
    <row r="3570" customFormat="false" ht="13.5" hidden="false" customHeight="false" outlineLevel="0" collapsed="false">
      <c r="A3570" s="89"/>
      <c r="B3570" s="13" t="s">
        <v>6681</v>
      </c>
      <c r="C3570" s="89"/>
      <c r="D3570" s="89"/>
      <c r="F3570" s="88"/>
      <c r="G3570" s="13" t="s">
        <v>3129</v>
      </c>
      <c r="H3570" s="88"/>
      <c r="J3570" s="13" t="n">
        <v>40</v>
      </c>
      <c r="K3570" s="13" t="s">
        <v>3133</v>
      </c>
    </row>
    <row r="3571" customFormat="false" ht="13.5" hidden="false" customHeight="false" outlineLevel="0" collapsed="false">
      <c r="A3571" s="89"/>
      <c r="B3571" s="13" t="s">
        <v>6682</v>
      </c>
      <c r="C3571" s="89"/>
      <c r="D3571" s="89"/>
      <c r="F3571" s="88"/>
      <c r="G3571" s="13" t="s">
        <v>3129</v>
      </c>
      <c r="H3571" s="88"/>
      <c r="J3571" s="13" t="n">
        <v>40</v>
      </c>
      <c r="K3571" s="13" t="s">
        <v>197</v>
      </c>
    </row>
    <row r="3572" customFormat="false" ht="13.5" hidden="false" customHeight="false" outlineLevel="0" collapsed="false">
      <c r="A3572" s="89"/>
      <c r="B3572" s="13" t="s">
        <v>6683</v>
      </c>
      <c r="C3572" s="89"/>
      <c r="D3572" s="89"/>
      <c r="F3572" s="88"/>
      <c r="G3572" s="13" t="s">
        <v>3129</v>
      </c>
      <c r="H3572" s="88"/>
      <c r="J3572" s="13" t="n">
        <v>40</v>
      </c>
      <c r="K3572" s="13" t="s">
        <v>197</v>
      </c>
    </row>
    <row r="3573" customFormat="false" ht="13.5" hidden="false" customHeight="false" outlineLevel="0" collapsed="false">
      <c r="A3573" s="89"/>
      <c r="B3573" s="13" t="s">
        <v>6684</v>
      </c>
      <c r="C3573" s="89"/>
      <c r="D3573" s="89"/>
      <c r="F3573" s="88"/>
      <c r="G3573" s="13" t="s">
        <v>3129</v>
      </c>
      <c r="H3573" s="88"/>
      <c r="J3573" s="13" t="n">
        <v>40</v>
      </c>
      <c r="K3573" s="13" t="s">
        <v>197</v>
      </c>
    </row>
    <row r="3574" customFormat="false" ht="13.5" hidden="false" customHeight="false" outlineLevel="0" collapsed="false">
      <c r="A3574" s="89"/>
      <c r="B3574" s="13" t="s">
        <v>6685</v>
      </c>
      <c r="C3574" s="89"/>
      <c r="D3574" s="89"/>
      <c r="F3574" s="88"/>
      <c r="G3574" s="13" t="s">
        <v>3129</v>
      </c>
      <c r="H3574" s="88"/>
      <c r="J3574" s="13" t="n">
        <v>40</v>
      </c>
      <c r="K3574" s="13" t="s">
        <v>197</v>
      </c>
    </row>
    <row r="3575" customFormat="false" ht="13.5" hidden="false" customHeight="false" outlineLevel="0" collapsed="false">
      <c r="A3575" s="89"/>
      <c r="B3575" s="13" t="s">
        <v>6686</v>
      </c>
      <c r="C3575" s="89"/>
      <c r="D3575" s="89"/>
      <c r="F3575" s="88"/>
      <c r="G3575" s="13" t="s">
        <v>3129</v>
      </c>
      <c r="H3575" s="88"/>
      <c r="J3575" s="13" t="n">
        <v>40</v>
      </c>
      <c r="K3575" s="13" t="s">
        <v>332</v>
      </c>
    </row>
    <row r="3576" customFormat="false" ht="13.5" hidden="false" customHeight="false" outlineLevel="0" collapsed="false">
      <c r="A3576" s="89"/>
      <c r="B3576" s="13" t="s">
        <v>6687</v>
      </c>
      <c r="C3576" s="89"/>
      <c r="D3576" s="89"/>
      <c r="F3576" s="88"/>
      <c r="G3576" s="13" t="s">
        <v>3129</v>
      </c>
      <c r="H3576" s="88"/>
      <c r="J3576" s="13" t="n">
        <v>40</v>
      </c>
      <c r="K3576" s="13" t="s">
        <v>332</v>
      </c>
    </row>
    <row r="3577" customFormat="false" ht="13.5" hidden="false" customHeight="false" outlineLevel="0" collapsed="false">
      <c r="A3577" s="89"/>
      <c r="B3577" s="13" t="s">
        <v>6688</v>
      </c>
      <c r="C3577" s="89"/>
      <c r="D3577" s="89"/>
      <c r="F3577" s="88"/>
      <c r="G3577" s="13" t="s">
        <v>3129</v>
      </c>
      <c r="H3577" s="88"/>
      <c r="J3577" s="13" t="n">
        <v>40</v>
      </c>
      <c r="K3577" s="13" t="s">
        <v>332</v>
      </c>
    </row>
    <row r="3578" customFormat="false" ht="13.5" hidden="false" customHeight="false" outlineLevel="0" collapsed="false">
      <c r="A3578" s="89"/>
      <c r="B3578" s="13" t="s">
        <v>6689</v>
      </c>
      <c r="C3578" s="89"/>
      <c r="D3578" s="89"/>
      <c r="F3578" s="88"/>
      <c r="G3578" s="13" t="s">
        <v>3129</v>
      </c>
      <c r="H3578" s="88"/>
      <c r="J3578" s="13" t="n">
        <v>40</v>
      </c>
      <c r="K3578" s="13" t="s">
        <v>197</v>
      </c>
    </row>
    <row r="3579" customFormat="false" ht="13.5" hidden="false" customHeight="false" outlineLevel="0" collapsed="false">
      <c r="A3579" s="89"/>
      <c r="B3579" s="13" t="s">
        <v>6690</v>
      </c>
      <c r="C3579" s="89"/>
      <c r="D3579" s="89"/>
      <c r="F3579" s="88"/>
      <c r="G3579" s="13" t="s">
        <v>3129</v>
      </c>
      <c r="H3579" s="88"/>
      <c r="J3579" s="13" t="n">
        <v>40</v>
      </c>
      <c r="K3579" s="13" t="s">
        <v>197</v>
      </c>
    </row>
    <row r="3580" customFormat="false" ht="13.5" hidden="false" customHeight="false" outlineLevel="0" collapsed="false">
      <c r="A3580" s="89"/>
      <c r="B3580" s="13" t="s">
        <v>6691</v>
      </c>
      <c r="C3580" s="89"/>
      <c r="D3580" s="89"/>
      <c r="F3580" s="88"/>
      <c r="G3580" s="13" t="s">
        <v>3129</v>
      </c>
      <c r="H3580" s="88"/>
      <c r="J3580" s="13" t="n">
        <v>40</v>
      </c>
      <c r="K3580" s="13" t="s">
        <v>332</v>
      </c>
    </row>
    <row r="3581" customFormat="false" ht="13.5" hidden="false" customHeight="false" outlineLevel="0" collapsed="false">
      <c r="A3581" s="89"/>
      <c r="B3581" s="13" t="s">
        <v>6692</v>
      </c>
      <c r="C3581" s="89"/>
      <c r="D3581" s="89"/>
      <c r="F3581" s="88"/>
      <c r="G3581" s="13" t="s">
        <v>3129</v>
      </c>
      <c r="H3581" s="88"/>
      <c r="J3581" s="13" t="n">
        <v>40</v>
      </c>
      <c r="K3581" s="13" t="s">
        <v>332</v>
      </c>
    </row>
    <row r="3582" customFormat="false" ht="13.5" hidden="false" customHeight="false" outlineLevel="0" collapsed="false">
      <c r="A3582" s="89"/>
      <c r="B3582" s="13" t="s">
        <v>6693</v>
      </c>
      <c r="C3582" s="89"/>
      <c r="D3582" s="89"/>
      <c r="F3582" s="88"/>
      <c r="G3582" s="13" t="s">
        <v>3129</v>
      </c>
      <c r="H3582" s="88"/>
      <c r="J3582" s="13" t="n">
        <v>40</v>
      </c>
      <c r="K3582" s="13" t="s">
        <v>195</v>
      </c>
    </row>
    <row r="3583" customFormat="false" ht="13.5" hidden="false" customHeight="false" outlineLevel="0" collapsed="false">
      <c r="A3583" s="89"/>
      <c r="B3583" s="13" t="s">
        <v>6694</v>
      </c>
      <c r="C3583" s="89"/>
      <c r="D3583" s="89"/>
      <c r="F3583" s="88"/>
      <c r="G3583" s="13" t="s">
        <v>3129</v>
      </c>
      <c r="H3583" s="88"/>
      <c r="J3583" s="13" t="n">
        <v>40</v>
      </c>
      <c r="K3583" s="13" t="s">
        <v>197</v>
      </c>
    </row>
    <row r="3584" customFormat="false" ht="13.5" hidden="false" customHeight="false" outlineLevel="0" collapsed="false">
      <c r="A3584" s="89"/>
      <c r="B3584" s="13" t="s">
        <v>6695</v>
      </c>
      <c r="C3584" s="89"/>
      <c r="D3584" s="89"/>
      <c r="F3584" s="88"/>
      <c r="G3584" s="13" t="s">
        <v>3129</v>
      </c>
      <c r="H3584" s="88"/>
      <c r="J3584" s="13" t="n">
        <v>40</v>
      </c>
      <c r="K3584" s="13" t="s">
        <v>197</v>
      </c>
    </row>
    <row r="3585" customFormat="false" ht="13.5" hidden="false" customHeight="false" outlineLevel="0" collapsed="false">
      <c r="A3585" s="89"/>
      <c r="B3585" s="13" t="s">
        <v>6696</v>
      </c>
      <c r="C3585" s="89"/>
      <c r="D3585" s="89"/>
      <c r="F3585" s="88"/>
      <c r="G3585" s="13" t="s">
        <v>3129</v>
      </c>
      <c r="H3585" s="88"/>
      <c r="J3585" s="13" t="n">
        <v>30</v>
      </c>
      <c r="K3585" s="13" t="s">
        <v>3133</v>
      </c>
    </row>
    <row r="3586" customFormat="false" ht="13.5" hidden="false" customHeight="false" outlineLevel="0" collapsed="false">
      <c r="A3586" s="89"/>
      <c r="B3586" s="13" t="s">
        <v>6697</v>
      </c>
      <c r="C3586" s="89"/>
      <c r="D3586" s="89"/>
      <c r="F3586" s="88"/>
      <c r="G3586" s="13" t="s">
        <v>3129</v>
      </c>
      <c r="H3586" s="88"/>
      <c r="J3586" s="13" t="n">
        <v>40</v>
      </c>
      <c r="K3586" s="13" t="s">
        <v>197</v>
      </c>
    </row>
    <row r="3587" customFormat="false" ht="13.5" hidden="false" customHeight="false" outlineLevel="0" collapsed="false">
      <c r="A3587" s="89"/>
      <c r="B3587" s="13" t="s">
        <v>6698</v>
      </c>
      <c r="C3587" s="89"/>
      <c r="D3587" s="89"/>
      <c r="F3587" s="88"/>
      <c r="G3587" s="13" t="s">
        <v>3129</v>
      </c>
      <c r="H3587" s="88"/>
      <c r="J3587" s="13" t="n">
        <v>40</v>
      </c>
      <c r="K3587" s="13" t="s">
        <v>197</v>
      </c>
    </row>
    <row r="3588" customFormat="false" ht="13.5" hidden="false" customHeight="false" outlineLevel="0" collapsed="false">
      <c r="A3588" s="89"/>
      <c r="B3588" s="13" t="s">
        <v>6699</v>
      </c>
      <c r="C3588" s="89"/>
      <c r="D3588" s="89"/>
      <c r="F3588" s="88"/>
      <c r="G3588" s="13" t="s">
        <v>3129</v>
      </c>
      <c r="H3588" s="88"/>
      <c r="J3588" s="13" t="n">
        <v>40</v>
      </c>
      <c r="K3588" s="13" t="s">
        <v>197</v>
      </c>
    </row>
    <row r="3589" customFormat="false" ht="13.5" hidden="false" customHeight="false" outlineLevel="0" collapsed="false">
      <c r="A3589" s="89"/>
      <c r="B3589" s="13" t="s">
        <v>6700</v>
      </c>
      <c r="C3589" s="89"/>
      <c r="D3589" s="89"/>
      <c r="F3589" s="88"/>
      <c r="G3589" s="13" t="s">
        <v>3129</v>
      </c>
      <c r="H3589" s="88"/>
      <c r="J3589" s="13" t="n">
        <v>40</v>
      </c>
      <c r="K3589" s="13" t="s">
        <v>195</v>
      </c>
    </row>
    <row r="3590" customFormat="false" ht="13.5" hidden="false" customHeight="false" outlineLevel="0" collapsed="false">
      <c r="A3590" s="89"/>
      <c r="B3590" s="13" t="s">
        <v>6701</v>
      </c>
      <c r="C3590" s="89"/>
      <c r="D3590" s="89"/>
      <c r="F3590" s="88"/>
      <c r="G3590" s="13" t="s">
        <v>3129</v>
      </c>
      <c r="H3590" s="88"/>
      <c r="J3590" s="13" t="n">
        <v>40</v>
      </c>
      <c r="K3590" s="13" t="s">
        <v>332</v>
      </c>
    </row>
    <row r="3591" customFormat="false" ht="13.5" hidden="false" customHeight="false" outlineLevel="0" collapsed="false">
      <c r="A3591" s="89"/>
      <c r="B3591" s="13" t="s">
        <v>6702</v>
      </c>
      <c r="C3591" s="89"/>
      <c r="D3591" s="89"/>
      <c r="F3591" s="88"/>
      <c r="G3591" s="13" t="s">
        <v>3129</v>
      </c>
      <c r="H3591" s="88"/>
      <c r="J3591" s="13" t="n">
        <v>40</v>
      </c>
      <c r="K3591" s="13" t="s">
        <v>197</v>
      </c>
    </row>
    <row r="3592" customFormat="false" ht="13.5" hidden="false" customHeight="false" outlineLevel="0" collapsed="false">
      <c r="A3592" s="89"/>
      <c r="B3592" s="13" t="s">
        <v>6703</v>
      </c>
      <c r="C3592" s="89"/>
      <c r="D3592" s="89"/>
      <c r="F3592" s="88"/>
      <c r="G3592" s="13" t="s">
        <v>3129</v>
      </c>
      <c r="H3592" s="88"/>
      <c r="J3592" s="13" t="n">
        <v>40</v>
      </c>
      <c r="K3592" s="13" t="s">
        <v>190</v>
      </c>
    </row>
    <row r="3593" customFormat="false" ht="13.5" hidden="false" customHeight="false" outlineLevel="0" collapsed="false">
      <c r="A3593" s="89"/>
      <c r="B3593" s="13" t="s">
        <v>6704</v>
      </c>
      <c r="C3593" s="89"/>
      <c r="D3593" s="89"/>
      <c r="F3593" s="88"/>
      <c r="G3593" s="13" t="s">
        <v>3129</v>
      </c>
      <c r="H3593" s="88"/>
      <c r="J3593" s="13" t="n">
        <v>40</v>
      </c>
      <c r="K3593" s="13" t="s">
        <v>332</v>
      </c>
    </row>
    <row r="3594" customFormat="false" ht="13.5" hidden="false" customHeight="false" outlineLevel="0" collapsed="false">
      <c r="A3594" s="89"/>
      <c r="B3594" s="13" t="s">
        <v>6705</v>
      </c>
      <c r="C3594" s="89"/>
      <c r="D3594" s="89"/>
      <c r="F3594" s="88"/>
      <c r="G3594" s="13" t="s">
        <v>3129</v>
      </c>
      <c r="H3594" s="88"/>
      <c r="J3594" s="13" t="n">
        <v>40</v>
      </c>
      <c r="K3594" s="13" t="s">
        <v>195</v>
      </c>
    </row>
    <row r="3595" customFormat="false" ht="13.5" hidden="false" customHeight="false" outlineLevel="0" collapsed="false">
      <c r="A3595" s="89"/>
      <c r="B3595" s="13" t="s">
        <v>6706</v>
      </c>
      <c r="C3595" s="89"/>
      <c r="D3595" s="89"/>
      <c r="F3595" s="88"/>
      <c r="G3595" s="13" t="s">
        <v>3129</v>
      </c>
      <c r="H3595" s="88"/>
      <c r="J3595" s="13" t="n">
        <v>40</v>
      </c>
      <c r="K3595" s="13" t="s">
        <v>197</v>
      </c>
    </row>
    <row r="3596" customFormat="false" ht="13.5" hidden="false" customHeight="false" outlineLevel="0" collapsed="false">
      <c r="A3596" s="89"/>
      <c r="B3596" s="13" t="s">
        <v>6707</v>
      </c>
      <c r="C3596" s="89"/>
      <c r="D3596" s="89"/>
      <c r="F3596" s="88"/>
      <c r="G3596" s="13" t="s">
        <v>3129</v>
      </c>
      <c r="H3596" s="88"/>
      <c r="J3596" s="13" t="n">
        <v>40</v>
      </c>
      <c r="K3596" s="13" t="s">
        <v>197</v>
      </c>
    </row>
    <row r="3597" customFormat="false" ht="13.5" hidden="false" customHeight="false" outlineLevel="0" collapsed="false">
      <c r="A3597" s="89"/>
      <c r="B3597" s="13" t="s">
        <v>6708</v>
      </c>
      <c r="C3597" s="89"/>
      <c r="D3597" s="89"/>
      <c r="F3597" s="88"/>
      <c r="G3597" s="13" t="s">
        <v>3129</v>
      </c>
      <c r="H3597" s="88"/>
      <c r="J3597" s="13" t="n">
        <v>40</v>
      </c>
      <c r="K3597" s="13" t="s">
        <v>190</v>
      </c>
    </row>
    <row r="3598" customFormat="false" ht="13.5" hidden="false" customHeight="false" outlineLevel="0" collapsed="false">
      <c r="A3598" s="89"/>
      <c r="B3598" s="13" t="s">
        <v>6709</v>
      </c>
      <c r="C3598" s="89"/>
      <c r="D3598" s="89"/>
      <c r="F3598" s="88"/>
      <c r="G3598" s="13" t="s">
        <v>3129</v>
      </c>
      <c r="H3598" s="88"/>
      <c r="J3598" s="13" t="n">
        <v>40</v>
      </c>
      <c r="K3598" s="13" t="s">
        <v>3133</v>
      </c>
    </row>
    <row r="3599" customFormat="false" ht="13.5" hidden="false" customHeight="false" outlineLevel="0" collapsed="false">
      <c r="A3599" s="89"/>
      <c r="B3599" s="13" t="s">
        <v>6710</v>
      </c>
      <c r="C3599" s="89"/>
      <c r="D3599" s="89"/>
      <c r="F3599" s="88"/>
      <c r="G3599" s="13" t="s">
        <v>3129</v>
      </c>
      <c r="H3599" s="88"/>
      <c r="J3599" s="13" t="n">
        <v>40</v>
      </c>
      <c r="K3599" s="13" t="s">
        <v>195</v>
      </c>
    </row>
    <row r="3600" customFormat="false" ht="13.5" hidden="false" customHeight="false" outlineLevel="0" collapsed="false">
      <c r="A3600" s="89"/>
      <c r="B3600" s="13" t="s">
        <v>6711</v>
      </c>
      <c r="C3600" s="89"/>
      <c r="D3600" s="89"/>
      <c r="F3600" s="88"/>
      <c r="G3600" s="13" t="s">
        <v>3129</v>
      </c>
      <c r="H3600" s="88"/>
      <c r="J3600" s="13" t="n">
        <v>40</v>
      </c>
      <c r="K3600" s="13" t="s">
        <v>197</v>
      </c>
    </row>
    <row r="3601" customFormat="false" ht="13.5" hidden="false" customHeight="false" outlineLevel="0" collapsed="false">
      <c r="A3601" s="89"/>
      <c r="B3601" s="13" t="s">
        <v>6712</v>
      </c>
      <c r="C3601" s="89"/>
      <c r="D3601" s="89"/>
      <c r="F3601" s="88"/>
      <c r="G3601" s="13" t="s">
        <v>3129</v>
      </c>
      <c r="H3601" s="88"/>
      <c r="J3601" s="13" t="n">
        <v>40</v>
      </c>
      <c r="K3601" s="13" t="s">
        <v>195</v>
      </c>
    </row>
    <row r="3602" customFormat="false" ht="13.5" hidden="false" customHeight="false" outlineLevel="0" collapsed="false">
      <c r="A3602" s="89"/>
      <c r="B3602" s="13" t="s">
        <v>6713</v>
      </c>
      <c r="C3602" s="89"/>
      <c r="D3602" s="89"/>
      <c r="F3602" s="88"/>
      <c r="G3602" s="13" t="s">
        <v>3129</v>
      </c>
      <c r="H3602" s="88"/>
      <c r="J3602" s="13" t="n">
        <v>40</v>
      </c>
      <c r="K3602" s="13" t="s">
        <v>195</v>
      </c>
    </row>
    <row r="3603" customFormat="false" ht="13.5" hidden="false" customHeight="false" outlineLevel="0" collapsed="false">
      <c r="A3603" s="89"/>
      <c r="B3603" s="13" t="s">
        <v>6714</v>
      </c>
      <c r="C3603" s="89"/>
      <c r="D3603" s="89"/>
      <c r="F3603" s="88"/>
      <c r="G3603" s="13" t="s">
        <v>3129</v>
      </c>
      <c r="H3603" s="88"/>
      <c r="J3603" s="13" t="n">
        <v>40</v>
      </c>
      <c r="K3603" s="13" t="s">
        <v>332</v>
      </c>
    </row>
    <row r="3604" customFormat="false" ht="13.5" hidden="false" customHeight="false" outlineLevel="0" collapsed="false">
      <c r="A3604" s="89"/>
      <c r="B3604" s="13" t="s">
        <v>6715</v>
      </c>
      <c r="C3604" s="89"/>
      <c r="D3604" s="89"/>
      <c r="F3604" s="88"/>
      <c r="G3604" s="13" t="s">
        <v>3129</v>
      </c>
      <c r="H3604" s="88"/>
      <c r="J3604" s="13" t="n">
        <v>40</v>
      </c>
      <c r="K3604" s="13" t="s">
        <v>3133</v>
      </c>
    </row>
    <row r="3605" customFormat="false" ht="13.5" hidden="false" customHeight="false" outlineLevel="0" collapsed="false">
      <c r="A3605" s="89"/>
      <c r="B3605" s="13" t="s">
        <v>6716</v>
      </c>
      <c r="C3605" s="89"/>
      <c r="D3605" s="89"/>
      <c r="F3605" s="88"/>
      <c r="G3605" s="13" t="s">
        <v>3129</v>
      </c>
      <c r="H3605" s="88"/>
      <c r="J3605" s="13" t="n">
        <v>40</v>
      </c>
      <c r="K3605" s="13" t="s">
        <v>197</v>
      </c>
    </row>
    <row r="3606" customFormat="false" ht="13.5" hidden="false" customHeight="false" outlineLevel="0" collapsed="false">
      <c r="A3606" s="89"/>
      <c r="B3606" s="13" t="s">
        <v>6717</v>
      </c>
      <c r="C3606" s="89"/>
      <c r="D3606" s="89"/>
      <c r="F3606" s="88"/>
      <c r="G3606" s="13" t="s">
        <v>3129</v>
      </c>
      <c r="H3606" s="88"/>
      <c r="J3606" s="13" t="n">
        <v>40</v>
      </c>
      <c r="K3606" s="13" t="s">
        <v>332</v>
      </c>
    </row>
    <row r="3607" customFormat="false" ht="13.5" hidden="false" customHeight="false" outlineLevel="0" collapsed="false">
      <c r="A3607" s="89"/>
      <c r="B3607" s="13" t="s">
        <v>6718</v>
      </c>
      <c r="C3607" s="89"/>
      <c r="D3607" s="89"/>
      <c r="F3607" s="88"/>
      <c r="G3607" s="13" t="s">
        <v>3129</v>
      </c>
      <c r="H3607" s="88"/>
      <c r="J3607" s="13" t="n">
        <v>40</v>
      </c>
      <c r="K3607" s="13" t="s">
        <v>197</v>
      </c>
    </row>
    <row r="3608" customFormat="false" ht="13.5" hidden="false" customHeight="false" outlineLevel="0" collapsed="false">
      <c r="A3608" s="89"/>
      <c r="B3608" s="13" t="s">
        <v>6719</v>
      </c>
      <c r="C3608" s="89"/>
      <c r="D3608" s="89"/>
      <c r="F3608" s="88"/>
      <c r="G3608" s="13" t="s">
        <v>3129</v>
      </c>
      <c r="H3608" s="88"/>
      <c r="J3608" s="13" t="n">
        <v>40</v>
      </c>
      <c r="K3608" s="13" t="s">
        <v>3133</v>
      </c>
    </row>
    <row r="3609" customFormat="false" ht="13.5" hidden="false" customHeight="false" outlineLevel="0" collapsed="false">
      <c r="A3609" s="89"/>
      <c r="B3609" s="13" t="s">
        <v>6720</v>
      </c>
      <c r="C3609" s="89"/>
      <c r="D3609" s="89"/>
      <c r="F3609" s="88"/>
      <c r="G3609" s="13" t="s">
        <v>3129</v>
      </c>
      <c r="H3609" s="88"/>
      <c r="J3609" s="13" t="n">
        <v>40</v>
      </c>
      <c r="K3609" s="13" t="s">
        <v>197</v>
      </c>
    </row>
    <row r="3610" customFormat="false" ht="13.5" hidden="false" customHeight="false" outlineLevel="0" collapsed="false">
      <c r="A3610" s="89"/>
      <c r="B3610" s="13" t="s">
        <v>6721</v>
      </c>
      <c r="C3610" s="89"/>
      <c r="D3610" s="89"/>
      <c r="F3610" s="88"/>
      <c r="G3610" s="13" t="s">
        <v>3129</v>
      </c>
      <c r="H3610" s="88"/>
      <c r="J3610" s="13" t="n">
        <v>40</v>
      </c>
      <c r="K3610" s="13" t="s">
        <v>197</v>
      </c>
    </row>
    <row r="3611" customFormat="false" ht="13.5" hidden="false" customHeight="false" outlineLevel="0" collapsed="false">
      <c r="A3611" s="89"/>
      <c r="B3611" s="13" t="s">
        <v>6722</v>
      </c>
      <c r="C3611" s="89"/>
      <c r="D3611" s="89"/>
      <c r="F3611" s="88"/>
      <c r="G3611" s="13" t="s">
        <v>3129</v>
      </c>
      <c r="H3611" s="88"/>
      <c r="J3611" s="13" t="n">
        <v>40</v>
      </c>
      <c r="K3611" s="13" t="s">
        <v>197</v>
      </c>
    </row>
    <row r="3612" customFormat="false" ht="13.5" hidden="false" customHeight="false" outlineLevel="0" collapsed="false">
      <c r="A3612" s="89"/>
      <c r="B3612" s="13" t="s">
        <v>6723</v>
      </c>
      <c r="C3612" s="89"/>
      <c r="D3612" s="89"/>
      <c r="F3612" s="88"/>
      <c r="G3612" s="13" t="s">
        <v>3129</v>
      </c>
      <c r="H3612" s="88"/>
      <c r="J3612" s="13" t="n">
        <v>40</v>
      </c>
      <c r="K3612" s="13" t="s">
        <v>195</v>
      </c>
    </row>
    <row r="3613" customFormat="false" ht="13.5" hidden="false" customHeight="false" outlineLevel="0" collapsed="false">
      <c r="A3613" s="89"/>
      <c r="B3613" s="13" t="s">
        <v>6724</v>
      </c>
      <c r="C3613" s="89"/>
      <c r="D3613" s="89"/>
      <c r="F3613" s="88"/>
      <c r="G3613" s="13" t="s">
        <v>3129</v>
      </c>
      <c r="H3613" s="88"/>
      <c r="J3613" s="13" t="n">
        <v>40</v>
      </c>
      <c r="K3613" s="13" t="s">
        <v>332</v>
      </c>
    </row>
    <row r="3614" customFormat="false" ht="13.5" hidden="false" customHeight="false" outlineLevel="0" collapsed="false">
      <c r="A3614" s="89"/>
      <c r="B3614" s="13" t="s">
        <v>6725</v>
      </c>
      <c r="C3614" s="89"/>
      <c r="D3614" s="89"/>
      <c r="F3614" s="88"/>
      <c r="G3614" s="13" t="s">
        <v>3129</v>
      </c>
      <c r="H3614" s="88"/>
      <c r="J3614" s="13" t="n">
        <v>40</v>
      </c>
      <c r="K3614" s="13" t="s">
        <v>332</v>
      </c>
    </row>
    <row r="3615" customFormat="false" ht="13.5" hidden="false" customHeight="false" outlineLevel="0" collapsed="false">
      <c r="A3615" s="89"/>
      <c r="B3615" s="13" t="s">
        <v>6726</v>
      </c>
      <c r="C3615" s="89"/>
      <c r="D3615" s="89"/>
      <c r="F3615" s="88"/>
      <c r="G3615" s="13" t="s">
        <v>3129</v>
      </c>
      <c r="H3615" s="88"/>
      <c r="J3615" s="13" t="n">
        <v>40</v>
      </c>
      <c r="K3615" s="13" t="s">
        <v>195</v>
      </c>
    </row>
    <row r="3616" customFormat="false" ht="13.5" hidden="false" customHeight="false" outlineLevel="0" collapsed="false">
      <c r="A3616" s="89"/>
      <c r="B3616" s="13" t="s">
        <v>6727</v>
      </c>
      <c r="C3616" s="89"/>
      <c r="D3616" s="89"/>
      <c r="F3616" s="88"/>
      <c r="G3616" s="13" t="s">
        <v>3129</v>
      </c>
      <c r="H3616" s="88"/>
      <c r="J3616" s="13" t="n">
        <v>40</v>
      </c>
      <c r="K3616" s="13" t="s">
        <v>332</v>
      </c>
    </row>
    <row r="3617" customFormat="false" ht="13.5" hidden="false" customHeight="false" outlineLevel="0" collapsed="false">
      <c r="A3617" s="89"/>
      <c r="B3617" s="13" t="s">
        <v>6728</v>
      </c>
      <c r="C3617" s="89"/>
      <c r="D3617" s="89"/>
      <c r="F3617" s="88"/>
      <c r="G3617" s="13" t="s">
        <v>3129</v>
      </c>
      <c r="H3617" s="88"/>
      <c r="J3617" s="13" t="n">
        <v>40</v>
      </c>
      <c r="K3617" s="13" t="s">
        <v>197</v>
      </c>
    </row>
    <row r="3618" customFormat="false" ht="13.5" hidden="false" customHeight="false" outlineLevel="0" collapsed="false">
      <c r="A3618" s="89"/>
      <c r="B3618" s="13" t="s">
        <v>6729</v>
      </c>
      <c r="C3618" s="89"/>
      <c r="D3618" s="89"/>
      <c r="F3618" s="88"/>
      <c r="G3618" s="13" t="s">
        <v>3129</v>
      </c>
      <c r="H3618" s="88"/>
      <c r="J3618" s="13" t="n">
        <v>40</v>
      </c>
      <c r="K3618" s="13" t="s">
        <v>197</v>
      </c>
    </row>
    <row r="3619" customFormat="false" ht="13.5" hidden="false" customHeight="false" outlineLevel="0" collapsed="false">
      <c r="A3619" s="89"/>
      <c r="B3619" s="13" t="s">
        <v>6730</v>
      </c>
      <c r="C3619" s="89"/>
      <c r="D3619" s="89"/>
      <c r="F3619" s="88"/>
      <c r="G3619" s="13" t="s">
        <v>3129</v>
      </c>
      <c r="H3619" s="88"/>
      <c r="J3619" s="13" t="n">
        <v>40</v>
      </c>
      <c r="K3619" s="13" t="s">
        <v>197</v>
      </c>
    </row>
    <row r="3620" customFormat="false" ht="13.5" hidden="false" customHeight="false" outlineLevel="0" collapsed="false">
      <c r="A3620" s="89"/>
      <c r="B3620" s="13" t="s">
        <v>6731</v>
      </c>
      <c r="C3620" s="89"/>
      <c r="D3620" s="89"/>
      <c r="F3620" s="88"/>
      <c r="G3620" s="13" t="s">
        <v>3129</v>
      </c>
      <c r="H3620" s="88"/>
      <c r="J3620" s="13" t="n">
        <v>40</v>
      </c>
      <c r="K3620" s="13" t="s">
        <v>197</v>
      </c>
    </row>
    <row r="3621" customFormat="false" ht="13.5" hidden="false" customHeight="false" outlineLevel="0" collapsed="false">
      <c r="A3621" s="89"/>
      <c r="B3621" s="13" t="s">
        <v>6732</v>
      </c>
      <c r="C3621" s="89"/>
      <c r="D3621" s="89"/>
      <c r="F3621" s="88"/>
      <c r="G3621" s="13" t="s">
        <v>3129</v>
      </c>
      <c r="H3621" s="88"/>
      <c r="J3621" s="13" t="n">
        <v>40</v>
      </c>
      <c r="K3621" s="13" t="s">
        <v>332</v>
      </c>
    </row>
    <row r="3622" customFormat="false" ht="13.5" hidden="false" customHeight="false" outlineLevel="0" collapsed="false">
      <c r="A3622" s="89"/>
      <c r="B3622" s="13" t="s">
        <v>6733</v>
      </c>
      <c r="C3622" s="89"/>
      <c r="D3622" s="89"/>
      <c r="F3622" s="88"/>
      <c r="G3622" s="13" t="s">
        <v>3129</v>
      </c>
      <c r="H3622" s="88"/>
      <c r="J3622" s="13" t="n">
        <v>40</v>
      </c>
      <c r="K3622" s="13" t="s">
        <v>197</v>
      </c>
    </row>
    <row r="3623" customFormat="false" ht="13.5" hidden="false" customHeight="false" outlineLevel="0" collapsed="false">
      <c r="A3623" s="89"/>
      <c r="B3623" s="13" t="s">
        <v>6734</v>
      </c>
      <c r="C3623" s="89"/>
      <c r="D3623" s="89"/>
      <c r="F3623" s="88"/>
      <c r="G3623" s="13" t="s">
        <v>3129</v>
      </c>
      <c r="H3623" s="88"/>
      <c r="J3623" s="13" t="n">
        <v>40</v>
      </c>
      <c r="K3623" s="13" t="s">
        <v>332</v>
      </c>
    </row>
    <row r="3624" customFormat="false" ht="13.5" hidden="false" customHeight="false" outlineLevel="0" collapsed="false">
      <c r="A3624" s="89"/>
      <c r="B3624" s="13" t="s">
        <v>6735</v>
      </c>
      <c r="C3624" s="89"/>
      <c r="D3624" s="89"/>
      <c r="F3624" s="88"/>
      <c r="G3624" s="13" t="s">
        <v>3129</v>
      </c>
      <c r="H3624" s="88"/>
      <c r="J3624" s="13" t="n">
        <v>40</v>
      </c>
      <c r="K3624" s="13" t="s">
        <v>197</v>
      </c>
    </row>
    <row r="3625" customFormat="false" ht="13.5" hidden="false" customHeight="false" outlineLevel="0" collapsed="false">
      <c r="A3625" s="89"/>
      <c r="B3625" s="13" t="s">
        <v>6736</v>
      </c>
      <c r="C3625" s="89"/>
      <c r="D3625" s="89"/>
      <c r="F3625" s="88"/>
      <c r="G3625" s="13" t="s">
        <v>3129</v>
      </c>
      <c r="H3625" s="88"/>
      <c r="J3625" s="13" t="n">
        <v>40</v>
      </c>
      <c r="K3625" s="13" t="s">
        <v>332</v>
      </c>
    </row>
    <row r="3626" customFormat="false" ht="13.5" hidden="false" customHeight="false" outlineLevel="0" collapsed="false">
      <c r="A3626" s="89"/>
      <c r="B3626" s="13" t="s">
        <v>6737</v>
      </c>
      <c r="C3626" s="89"/>
      <c r="D3626" s="89"/>
      <c r="F3626" s="88"/>
      <c r="G3626" s="13" t="s">
        <v>3129</v>
      </c>
      <c r="H3626" s="88"/>
      <c r="J3626" s="13" t="n">
        <v>40</v>
      </c>
      <c r="K3626" s="13" t="s">
        <v>3133</v>
      </c>
    </row>
    <row r="3627" customFormat="false" ht="13.5" hidden="false" customHeight="false" outlineLevel="0" collapsed="false">
      <c r="A3627" s="89"/>
      <c r="B3627" s="13" t="s">
        <v>6738</v>
      </c>
      <c r="C3627" s="89"/>
      <c r="D3627" s="89"/>
      <c r="F3627" s="88"/>
      <c r="G3627" s="13" t="s">
        <v>3129</v>
      </c>
      <c r="H3627" s="88"/>
      <c r="J3627" s="13" t="n">
        <v>40</v>
      </c>
      <c r="K3627" s="13" t="s">
        <v>195</v>
      </c>
    </row>
    <row r="3628" customFormat="false" ht="13.5" hidden="false" customHeight="false" outlineLevel="0" collapsed="false">
      <c r="A3628" s="89"/>
      <c r="B3628" s="13" t="s">
        <v>6739</v>
      </c>
      <c r="C3628" s="89"/>
      <c r="D3628" s="89"/>
      <c r="F3628" s="88"/>
      <c r="G3628" s="13" t="s">
        <v>3129</v>
      </c>
      <c r="H3628" s="88"/>
      <c r="J3628" s="13" t="n">
        <v>40</v>
      </c>
      <c r="K3628" s="13" t="s">
        <v>197</v>
      </c>
    </row>
    <row r="3629" customFormat="false" ht="13.5" hidden="false" customHeight="false" outlineLevel="0" collapsed="false">
      <c r="A3629" s="89"/>
      <c r="B3629" s="13" t="s">
        <v>6740</v>
      </c>
      <c r="C3629" s="89"/>
      <c r="D3629" s="89"/>
      <c r="F3629" s="88"/>
      <c r="G3629" s="13" t="s">
        <v>3129</v>
      </c>
      <c r="H3629" s="88"/>
      <c r="J3629" s="13" t="n">
        <v>40</v>
      </c>
      <c r="K3629" s="13" t="s">
        <v>197</v>
      </c>
    </row>
    <row r="3630" customFormat="false" ht="13.5" hidden="false" customHeight="false" outlineLevel="0" collapsed="false">
      <c r="A3630" s="89"/>
      <c r="B3630" s="13" t="s">
        <v>6741</v>
      </c>
      <c r="C3630" s="89"/>
      <c r="D3630" s="89"/>
      <c r="F3630" s="88"/>
      <c r="G3630" s="13" t="s">
        <v>3129</v>
      </c>
      <c r="H3630" s="88"/>
      <c r="J3630" s="13" t="n">
        <v>40</v>
      </c>
      <c r="K3630" s="13" t="s">
        <v>195</v>
      </c>
    </row>
    <row r="3631" customFormat="false" ht="13.5" hidden="false" customHeight="false" outlineLevel="0" collapsed="false">
      <c r="A3631" s="89"/>
      <c r="B3631" s="13" t="s">
        <v>6742</v>
      </c>
      <c r="C3631" s="89"/>
      <c r="D3631" s="89"/>
      <c r="F3631" s="88"/>
      <c r="G3631" s="13" t="s">
        <v>3129</v>
      </c>
      <c r="H3631" s="88"/>
      <c r="J3631" s="13" t="n">
        <v>40</v>
      </c>
      <c r="K3631" s="13" t="s">
        <v>197</v>
      </c>
    </row>
    <row r="3632" customFormat="false" ht="13.5" hidden="false" customHeight="false" outlineLevel="0" collapsed="false">
      <c r="A3632" s="89"/>
      <c r="B3632" s="13" t="s">
        <v>6743</v>
      </c>
      <c r="C3632" s="89"/>
      <c r="D3632" s="89"/>
      <c r="F3632" s="88"/>
      <c r="G3632" s="13" t="s">
        <v>3129</v>
      </c>
      <c r="H3632" s="88"/>
      <c r="J3632" s="13" t="n">
        <v>40</v>
      </c>
      <c r="K3632" s="13" t="s">
        <v>332</v>
      </c>
    </row>
    <row r="3633" customFormat="false" ht="13.5" hidden="false" customHeight="false" outlineLevel="0" collapsed="false">
      <c r="A3633" s="89"/>
      <c r="B3633" s="13" t="s">
        <v>6744</v>
      </c>
      <c r="C3633" s="89"/>
      <c r="D3633" s="89"/>
      <c r="F3633" s="88"/>
      <c r="G3633" s="13" t="s">
        <v>3129</v>
      </c>
      <c r="H3633" s="88"/>
      <c r="J3633" s="13" t="n">
        <v>40</v>
      </c>
      <c r="K3633" s="13" t="s">
        <v>332</v>
      </c>
    </row>
    <row r="3634" customFormat="false" ht="13.5" hidden="false" customHeight="false" outlineLevel="0" collapsed="false">
      <c r="A3634" s="89"/>
      <c r="B3634" s="13" t="s">
        <v>6745</v>
      </c>
      <c r="C3634" s="89"/>
      <c r="D3634" s="89"/>
      <c r="F3634" s="88"/>
      <c r="G3634" s="13" t="s">
        <v>3129</v>
      </c>
      <c r="H3634" s="88"/>
      <c r="J3634" s="13" t="n">
        <v>40</v>
      </c>
      <c r="K3634" s="13" t="s">
        <v>197</v>
      </c>
    </row>
    <row r="3635" customFormat="false" ht="13.5" hidden="false" customHeight="false" outlineLevel="0" collapsed="false">
      <c r="A3635" s="89"/>
      <c r="B3635" s="13" t="s">
        <v>6746</v>
      </c>
      <c r="C3635" s="89"/>
      <c r="D3635" s="89"/>
      <c r="F3635" s="88"/>
      <c r="G3635" s="13" t="s">
        <v>3129</v>
      </c>
      <c r="H3635" s="88"/>
      <c r="J3635" s="13" t="n">
        <v>40</v>
      </c>
      <c r="K3635" s="13" t="s">
        <v>197</v>
      </c>
    </row>
    <row r="3636" customFormat="false" ht="13.5" hidden="false" customHeight="false" outlineLevel="0" collapsed="false">
      <c r="A3636" s="89"/>
      <c r="B3636" s="13" t="s">
        <v>6747</v>
      </c>
      <c r="C3636" s="89"/>
      <c r="D3636" s="89"/>
      <c r="F3636" s="88"/>
      <c r="G3636" s="13" t="s">
        <v>3129</v>
      </c>
      <c r="H3636" s="88"/>
      <c r="J3636" s="13" t="n">
        <v>40</v>
      </c>
      <c r="K3636" s="13" t="s">
        <v>197</v>
      </c>
    </row>
    <row r="3637" customFormat="false" ht="13.5" hidden="false" customHeight="false" outlineLevel="0" collapsed="false">
      <c r="A3637" s="89"/>
      <c r="B3637" s="13" t="s">
        <v>6748</v>
      </c>
      <c r="C3637" s="89"/>
      <c r="D3637" s="89"/>
      <c r="F3637" s="88"/>
      <c r="G3637" s="13" t="s">
        <v>3129</v>
      </c>
      <c r="H3637" s="88"/>
      <c r="J3637" s="13" t="n">
        <v>40</v>
      </c>
      <c r="K3637" s="13" t="s">
        <v>332</v>
      </c>
    </row>
    <row r="3638" customFormat="false" ht="13.5" hidden="false" customHeight="false" outlineLevel="0" collapsed="false">
      <c r="A3638" s="89"/>
      <c r="B3638" s="13" t="s">
        <v>6749</v>
      </c>
      <c r="C3638" s="89"/>
      <c r="D3638" s="89"/>
      <c r="F3638" s="88"/>
      <c r="G3638" s="13" t="s">
        <v>3129</v>
      </c>
      <c r="H3638" s="88"/>
      <c r="J3638" s="13" t="n">
        <v>40</v>
      </c>
      <c r="K3638" s="13" t="s">
        <v>3133</v>
      </c>
    </row>
    <row r="3639" customFormat="false" ht="13.5" hidden="false" customHeight="false" outlineLevel="0" collapsed="false">
      <c r="A3639" s="89"/>
      <c r="B3639" s="13" t="s">
        <v>6750</v>
      </c>
      <c r="C3639" s="89"/>
      <c r="D3639" s="89"/>
      <c r="F3639" s="88"/>
      <c r="G3639" s="13" t="s">
        <v>3129</v>
      </c>
      <c r="H3639" s="88"/>
      <c r="J3639" s="13" t="n">
        <v>40</v>
      </c>
      <c r="K3639" s="13" t="s">
        <v>197</v>
      </c>
    </row>
    <row r="3640" customFormat="false" ht="13.5" hidden="false" customHeight="false" outlineLevel="0" collapsed="false">
      <c r="A3640" s="89"/>
      <c r="B3640" s="13" t="s">
        <v>6751</v>
      </c>
      <c r="C3640" s="89"/>
      <c r="D3640" s="89"/>
      <c r="F3640" s="88"/>
      <c r="G3640" s="13" t="s">
        <v>3129</v>
      </c>
      <c r="H3640" s="88"/>
      <c r="J3640" s="13" t="n">
        <v>40</v>
      </c>
      <c r="K3640" s="13" t="s">
        <v>197</v>
      </c>
    </row>
    <row r="3641" customFormat="false" ht="13.5" hidden="false" customHeight="false" outlineLevel="0" collapsed="false">
      <c r="A3641" s="89"/>
      <c r="B3641" s="13" t="s">
        <v>6752</v>
      </c>
      <c r="C3641" s="89"/>
      <c r="D3641" s="89"/>
      <c r="F3641" s="88"/>
      <c r="G3641" s="13" t="s">
        <v>3129</v>
      </c>
      <c r="H3641" s="88"/>
      <c r="J3641" s="13" t="n">
        <v>40</v>
      </c>
      <c r="K3641" s="13" t="s">
        <v>332</v>
      </c>
    </row>
    <row r="3642" customFormat="false" ht="13.5" hidden="false" customHeight="false" outlineLevel="0" collapsed="false">
      <c r="A3642" s="89"/>
      <c r="B3642" s="13" t="s">
        <v>6753</v>
      </c>
      <c r="C3642" s="89"/>
      <c r="D3642" s="89"/>
      <c r="F3642" s="88"/>
      <c r="G3642" s="13" t="s">
        <v>3129</v>
      </c>
      <c r="H3642" s="88"/>
      <c r="J3642" s="13" t="n">
        <v>40</v>
      </c>
      <c r="K3642" s="13" t="s">
        <v>332</v>
      </c>
    </row>
    <row r="3643" customFormat="false" ht="13.5" hidden="false" customHeight="false" outlineLevel="0" collapsed="false">
      <c r="A3643" s="89"/>
      <c r="B3643" s="13" t="s">
        <v>6754</v>
      </c>
      <c r="C3643" s="89"/>
      <c r="D3643" s="89"/>
      <c r="F3643" s="88"/>
      <c r="G3643" s="13" t="s">
        <v>3129</v>
      </c>
      <c r="H3643" s="88"/>
      <c r="J3643" s="13" t="n">
        <v>40</v>
      </c>
      <c r="K3643" s="13" t="s">
        <v>197</v>
      </c>
    </row>
    <row r="3644" customFormat="false" ht="13.5" hidden="false" customHeight="false" outlineLevel="0" collapsed="false">
      <c r="A3644" s="89"/>
      <c r="B3644" s="13" t="s">
        <v>6755</v>
      </c>
      <c r="C3644" s="89"/>
      <c r="D3644" s="89"/>
      <c r="F3644" s="88"/>
      <c r="G3644" s="13" t="s">
        <v>3129</v>
      </c>
      <c r="H3644" s="88"/>
      <c r="J3644" s="13" t="n">
        <v>40</v>
      </c>
      <c r="K3644" s="13" t="s">
        <v>197</v>
      </c>
    </row>
    <row r="3645" customFormat="false" ht="13.5" hidden="false" customHeight="false" outlineLevel="0" collapsed="false">
      <c r="A3645" s="89"/>
      <c r="B3645" s="13" t="s">
        <v>6756</v>
      </c>
      <c r="C3645" s="89"/>
      <c r="D3645" s="89"/>
      <c r="F3645" s="88"/>
      <c r="G3645" s="13" t="s">
        <v>3129</v>
      </c>
      <c r="H3645" s="88"/>
      <c r="J3645" s="13" t="n">
        <v>40</v>
      </c>
      <c r="K3645" s="13" t="s">
        <v>190</v>
      </c>
    </row>
    <row r="3646" customFormat="false" ht="13.5" hidden="false" customHeight="false" outlineLevel="0" collapsed="false">
      <c r="A3646" s="89"/>
      <c r="B3646" s="13" t="s">
        <v>6757</v>
      </c>
      <c r="C3646" s="89"/>
      <c r="D3646" s="89"/>
      <c r="F3646" s="88"/>
      <c r="G3646" s="13" t="s">
        <v>3129</v>
      </c>
      <c r="H3646" s="88"/>
      <c r="J3646" s="13" t="n">
        <v>40</v>
      </c>
      <c r="K3646" s="13" t="s">
        <v>197</v>
      </c>
    </row>
    <row r="3647" customFormat="false" ht="13.5" hidden="false" customHeight="false" outlineLevel="0" collapsed="false">
      <c r="A3647" s="89"/>
      <c r="B3647" s="13" t="s">
        <v>6758</v>
      </c>
      <c r="C3647" s="89"/>
      <c r="D3647" s="89"/>
      <c r="F3647" s="88"/>
      <c r="G3647" s="13" t="s">
        <v>3129</v>
      </c>
      <c r="H3647" s="88"/>
      <c r="J3647" s="13" t="n">
        <v>40</v>
      </c>
      <c r="K3647" s="13" t="s">
        <v>3133</v>
      </c>
    </row>
    <row r="3648" customFormat="false" ht="13.5" hidden="false" customHeight="false" outlineLevel="0" collapsed="false">
      <c r="A3648" s="89"/>
      <c r="B3648" s="13" t="s">
        <v>6759</v>
      </c>
      <c r="C3648" s="89"/>
      <c r="D3648" s="89"/>
      <c r="F3648" s="88"/>
      <c r="G3648" s="13" t="s">
        <v>3129</v>
      </c>
      <c r="H3648" s="88"/>
      <c r="J3648" s="13" t="n">
        <v>25</v>
      </c>
      <c r="K3648" s="13" t="s">
        <v>195</v>
      </c>
    </row>
    <row r="3649" customFormat="false" ht="13.5" hidden="false" customHeight="false" outlineLevel="0" collapsed="false">
      <c r="A3649" s="89"/>
      <c r="B3649" s="13" t="s">
        <v>6760</v>
      </c>
      <c r="C3649" s="89"/>
      <c r="D3649" s="89"/>
      <c r="F3649" s="88"/>
      <c r="G3649" s="13" t="s">
        <v>3129</v>
      </c>
      <c r="H3649" s="88"/>
      <c r="J3649" s="13" t="n">
        <v>40</v>
      </c>
      <c r="K3649" s="13" t="s">
        <v>3133</v>
      </c>
    </row>
    <row r="3650" customFormat="false" ht="13.5" hidden="false" customHeight="false" outlineLevel="0" collapsed="false">
      <c r="A3650" s="89"/>
      <c r="B3650" s="13" t="s">
        <v>6761</v>
      </c>
      <c r="C3650" s="89"/>
      <c r="D3650" s="89"/>
      <c r="F3650" s="88"/>
      <c r="G3650" s="13" t="s">
        <v>3129</v>
      </c>
      <c r="H3650" s="88"/>
      <c r="J3650" s="13" t="n">
        <v>40</v>
      </c>
      <c r="K3650" s="13" t="s">
        <v>332</v>
      </c>
    </row>
    <row r="3651" customFormat="false" ht="13.5" hidden="false" customHeight="false" outlineLevel="0" collapsed="false">
      <c r="A3651" s="89"/>
      <c r="B3651" s="13" t="s">
        <v>6762</v>
      </c>
      <c r="C3651" s="89"/>
      <c r="D3651" s="89"/>
      <c r="F3651" s="88"/>
      <c r="G3651" s="13" t="s">
        <v>3129</v>
      </c>
      <c r="H3651" s="88"/>
      <c r="J3651" s="13" t="n">
        <v>40</v>
      </c>
      <c r="K3651" s="13" t="s">
        <v>197</v>
      </c>
    </row>
    <row r="3652" customFormat="false" ht="13.5" hidden="false" customHeight="false" outlineLevel="0" collapsed="false">
      <c r="A3652" s="89"/>
      <c r="B3652" s="13" t="s">
        <v>6763</v>
      </c>
      <c r="C3652" s="89"/>
      <c r="D3652" s="89"/>
      <c r="F3652" s="88"/>
      <c r="G3652" s="13" t="s">
        <v>3129</v>
      </c>
      <c r="H3652" s="88"/>
      <c r="J3652" s="13" t="n">
        <v>40</v>
      </c>
      <c r="K3652" s="13" t="s">
        <v>197</v>
      </c>
    </row>
    <row r="3653" customFormat="false" ht="13.5" hidden="false" customHeight="false" outlineLevel="0" collapsed="false">
      <c r="A3653" s="89"/>
      <c r="B3653" s="13" t="s">
        <v>6764</v>
      </c>
      <c r="C3653" s="89"/>
      <c r="D3653" s="89"/>
      <c r="F3653" s="88"/>
      <c r="G3653" s="13" t="s">
        <v>3129</v>
      </c>
      <c r="H3653" s="88"/>
      <c r="J3653" s="13" t="n">
        <v>40</v>
      </c>
      <c r="K3653" s="13" t="s">
        <v>3133</v>
      </c>
    </row>
    <row r="3654" customFormat="false" ht="13.5" hidden="false" customHeight="false" outlineLevel="0" collapsed="false">
      <c r="A3654" s="89"/>
      <c r="B3654" s="13" t="s">
        <v>6765</v>
      </c>
      <c r="C3654" s="89"/>
      <c r="D3654" s="89"/>
      <c r="F3654" s="88"/>
      <c r="G3654" s="13" t="s">
        <v>3129</v>
      </c>
      <c r="H3654" s="88"/>
      <c r="J3654" s="13" t="n">
        <v>40</v>
      </c>
      <c r="K3654" s="13" t="s">
        <v>197</v>
      </c>
    </row>
    <row r="3655" customFormat="false" ht="13.5" hidden="false" customHeight="false" outlineLevel="0" collapsed="false">
      <c r="A3655" s="89"/>
      <c r="B3655" s="13" t="s">
        <v>6766</v>
      </c>
      <c r="C3655" s="89"/>
      <c r="D3655" s="89"/>
      <c r="F3655" s="88"/>
      <c r="G3655" s="13" t="s">
        <v>3129</v>
      </c>
      <c r="H3655" s="88"/>
      <c r="J3655" s="13" t="n">
        <v>40</v>
      </c>
      <c r="K3655" s="13" t="s">
        <v>332</v>
      </c>
    </row>
    <row r="3656" customFormat="false" ht="13.5" hidden="false" customHeight="false" outlineLevel="0" collapsed="false">
      <c r="A3656" s="89"/>
      <c r="B3656" s="13" t="s">
        <v>6767</v>
      </c>
      <c r="C3656" s="89"/>
      <c r="D3656" s="89"/>
      <c r="F3656" s="88"/>
      <c r="G3656" s="13" t="s">
        <v>3129</v>
      </c>
      <c r="H3656" s="88"/>
      <c r="J3656" s="13" t="n">
        <v>40</v>
      </c>
      <c r="K3656" s="13" t="s">
        <v>197</v>
      </c>
    </row>
    <row r="3657" customFormat="false" ht="13.5" hidden="false" customHeight="false" outlineLevel="0" collapsed="false">
      <c r="A3657" s="89"/>
      <c r="B3657" s="13" t="s">
        <v>6768</v>
      </c>
      <c r="C3657" s="89"/>
      <c r="D3657" s="89"/>
      <c r="F3657" s="88"/>
      <c r="G3657" s="13" t="s">
        <v>3129</v>
      </c>
      <c r="H3657" s="88"/>
      <c r="J3657" s="13" t="n">
        <v>40</v>
      </c>
      <c r="K3657" s="13" t="s">
        <v>195</v>
      </c>
    </row>
    <row r="3658" customFormat="false" ht="13.5" hidden="false" customHeight="false" outlineLevel="0" collapsed="false">
      <c r="A3658" s="89"/>
      <c r="B3658" s="13" t="s">
        <v>6769</v>
      </c>
      <c r="C3658" s="89"/>
      <c r="D3658" s="89"/>
      <c r="F3658" s="88"/>
      <c r="G3658" s="13" t="s">
        <v>3129</v>
      </c>
      <c r="H3658" s="88"/>
      <c r="J3658" s="13" t="n">
        <v>40</v>
      </c>
      <c r="K3658" s="13" t="s">
        <v>195</v>
      </c>
    </row>
    <row r="3659" customFormat="false" ht="13.5" hidden="false" customHeight="false" outlineLevel="0" collapsed="false">
      <c r="A3659" s="89"/>
      <c r="B3659" s="13" t="s">
        <v>6770</v>
      </c>
      <c r="C3659" s="89"/>
      <c r="D3659" s="89"/>
      <c r="F3659" s="88"/>
      <c r="G3659" s="13" t="s">
        <v>3129</v>
      </c>
      <c r="H3659" s="88"/>
      <c r="J3659" s="13" t="n">
        <v>40</v>
      </c>
      <c r="K3659" s="13" t="s">
        <v>195</v>
      </c>
    </row>
    <row r="3660" customFormat="false" ht="13.5" hidden="false" customHeight="false" outlineLevel="0" collapsed="false">
      <c r="A3660" s="89"/>
      <c r="B3660" s="13" t="s">
        <v>6771</v>
      </c>
      <c r="C3660" s="89"/>
      <c r="D3660" s="89"/>
      <c r="F3660" s="88"/>
      <c r="G3660" s="13" t="s">
        <v>3129</v>
      </c>
      <c r="H3660" s="88"/>
      <c r="J3660" s="13" t="n">
        <v>40</v>
      </c>
      <c r="K3660" s="13" t="s">
        <v>197</v>
      </c>
    </row>
    <row r="3661" customFormat="false" ht="13.5" hidden="false" customHeight="false" outlineLevel="0" collapsed="false">
      <c r="A3661" s="89"/>
      <c r="B3661" s="13" t="s">
        <v>6772</v>
      </c>
      <c r="C3661" s="89"/>
      <c r="D3661" s="89"/>
      <c r="F3661" s="88"/>
      <c r="G3661" s="13" t="s">
        <v>3129</v>
      </c>
      <c r="H3661" s="88"/>
      <c r="J3661" s="13" t="n">
        <v>40</v>
      </c>
      <c r="K3661" s="13" t="s">
        <v>332</v>
      </c>
    </row>
    <row r="3662" customFormat="false" ht="13.5" hidden="false" customHeight="false" outlineLevel="0" collapsed="false">
      <c r="A3662" s="89"/>
      <c r="B3662" s="13" t="s">
        <v>6773</v>
      </c>
      <c r="C3662" s="89"/>
      <c r="D3662" s="89"/>
      <c r="F3662" s="88"/>
      <c r="G3662" s="13" t="s">
        <v>3129</v>
      </c>
      <c r="H3662" s="88"/>
      <c r="J3662" s="13" t="n">
        <v>40</v>
      </c>
      <c r="K3662" s="13" t="s">
        <v>332</v>
      </c>
    </row>
    <row r="3663" customFormat="false" ht="13.5" hidden="false" customHeight="false" outlineLevel="0" collapsed="false">
      <c r="A3663" s="89"/>
      <c r="B3663" s="13" t="s">
        <v>6774</v>
      </c>
      <c r="C3663" s="89"/>
      <c r="D3663" s="89"/>
      <c r="F3663" s="88"/>
      <c r="G3663" s="13" t="s">
        <v>3129</v>
      </c>
      <c r="H3663" s="88"/>
      <c r="J3663" s="13" t="n">
        <v>40</v>
      </c>
      <c r="K3663" s="13" t="s">
        <v>332</v>
      </c>
    </row>
    <row r="3664" customFormat="false" ht="13.5" hidden="false" customHeight="false" outlineLevel="0" collapsed="false">
      <c r="A3664" s="89"/>
      <c r="B3664" s="13" t="s">
        <v>6775</v>
      </c>
      <c r="C3664" s="89"/>
      <c r="D3664" s="89"/>
      <c r="F3664" s="88"/>
      <c r="G3664" s="13" t="s">
        <v>3129</v>
      </c>
      <c r="H3664" s="88"/>
      <c r="J3664" s="13" t="n">
        <v>40</v>
      </c>
      <c r="K3664" s="13" t="s">
        <v>197</v>
      </c>
    </row>
    <row r="3665" customFormat="false" ht="13.5" hidden="false" customHeight="false" outlineLevel="0" collapsed="false">
      <c r="A3665" s="89"/>
      <c r="B3665" s="13" t="s">
        <v>6776</v>
      </c>
      <c r="C3665" s="89"/>
      <c r="D3665" s="89"/>
      <c r="F3665" s="88"/>
      <c r="G3665" s="13" t="s">
        <v>3129</v>
      </c>
      <c r="H3665" s="88"/>
      <c r="J3665" s="13" t="n">
        <v>40</v>
      </c>
      <c r="K3665" s="13" t="s">
        <v>197</v>
      </c>
    </row>
    <row r="3666" customFormat="false" ht="13.5" hidden="false" customHeight="false" outlineLevel="0" collapsed="false">
      <c r="A3666" s="89"/>
      <c r="B3666" s="13" t="s">
        <v>6777</v>
      </c>
      <c r="C3666" s="89"/>
      <c r="D3666" s="89"/>
      <c r="F3666" s="88"/>
      <c r="G3666" s="13" t="s">
        <v>3129</v>
      </c>
      <c r="H3666" s="88"/>
      <c r="J3666" s="13" t="n">
        <v>24</v>
      </c>
      <c r="K3666" s="13" t="s">
        <v>197</v>
      </c>
    </row>
    <row r="3667" customFormat="false" ht="13.5" hidden="false" customHeight="false" outlineLevel="0" collapsed="false">
      <c r="A3667" s="89"/>
      <c r="B3667" s="13" t="s">
        <v>6778</v>
      </c>
      <c r="C3667" s="89"/>
      <c r="D3667" s="89"/>
      <c r="F3667" s="88"/>
      <c r="G3667" s="13" t="s">
        <v>3129</v>
      </c>
      <c r="H3667" s="88"/>
      <c r="J3667" s="13" t="n">
        <v>40</v>
      </c>
      <c r="K3667" s="13" t="s">
        <v>195</v>
      </c>
    </row>
    <row r="3668" customFormat="false" ht="13.5" hidden="false" customHeight="false" outlineLevel="0" collapsed="false">
      <c r="A3668" s="89"/>
      <c r="B3668" s="13" t="s">
        <v>6779</v>
      </c>
      <c r="C3668" s="89"/>
      <c r="D3668" s="89"/>
      <c r="F3668" s="88"/>
      <c r="G3668" s="13" t="s">
        <v>3129</v>
      </c>
      <c r="H3668" s="88"/>
      <c r="J3668" s="13" t="n">
        <v>40</v>
      </c>
      <c r="K3668" s="13" t="s">
        <v>197</v>
      </c>
    </row>
    <row r="3669" customFormat="false" ht="13.5" hidden="false" customHeight="false" outlineLevel="0" collapsed="false">
      <c r="A3669" s="89"/>
      <c r="B3669" s="13" t="s">
        <v>6780</v>
      </c>
      <c r="C3669" s="89"/>
      <c r="D3669" s="89"/>
      <c r="F3669" s="88"/>
      <c r="G3669" s="13" t="s">
        <v>3129</v>
      </c>
      <c r="H3669" s="88"/>
      <c r="J3669" s="13" t="n">
        <v>40</v>
      </c>
      <c r="K3669" s="13" t="s">
        <v>197</v>
      </c>
    </row>
    <row r="3670" customFormat="false" ht="13.5" hidden="false" customHeight="false" outlineLevel="0" collapsed="false">
      <c r="A3670" s="89"/>
      <c r="B3670" s="13" t="s">
        <v>6781</v>
      </c>
      <c r="C3670" s="89"/>
      <c r="D3670" s="89"/>
      <c r="F3670" s="88"/>
      <c r="G3670" s="13" t="s">
        <v>3129</v>
      </c>
      <c r="H3670" s="88"/>
      <c r="J3670" s="13" t="n">
        <v>40</v>
      </c>
      <c r="K3670" s="13" t="s">
        <v>195</v>
      </c>
    </row>
    <row r="3671" customFormat="false" ht="13.5" hidden="false" customHeight="false" outlineLevel="0" collapsed="false">
      <c r="A3671" s="89"/>
      <c r="B3671" s="13" t="s">
        <v>6782</v>
      </c>
      <c r="C3671" s="89"/>
      <c r="D3671" s="89"/>
      <c r="F3671" s="88"/>
      <c r="G3671" s="13" t="s">
        <v>3129</v>
      </c>
      <c r="H3671" s="88"/>
      <c r="J3671" s="13" t="n">
        <v>40</v>
      </c>
      <c r="K3671" s="13" t="s">
        <v>197</v>
      </c>
    </row>
    <row r="3672" customFormat="false" ht="13.5" hidden="false" customHeight="false" outlineLevel="0" collapsed="false">
      <c r="A3672" s="89"/>
      <c r="B3672" s="13" t="s">
        <v>6783</v>
      </c>
      <c r="C3672" s="89"/>
      <c r="D3672" s="89"/>
      <c r="F3672" s="88"/>
      <c r="G3672" s="13" t="s">
        <v>3129</v>
      </c>
      <c r="H3672" s="88"/>
      <c r="J3672" s="13" t="n">
        <v>40</v>
      </c>
      <c r="K3672" s="13" t="s">
        <v>332</v>
      </c>
    </row>
    <row r="3673" customFormat="false" ht="13.5" hidden="false" customHeight="false" outlineLevel="0" collapsed="false">
      <c r="A3673" s="89"/>
      <c r="B3673" s="13" t="s">
        <v>6784</v>
      </c>
      <c r="C3673" s="89"/>
      <c r="D3673" s="89"/>
      <c r="F3673" s="88"/>
      <c r="G3673" s="13" t="s">
        <v>3129</v>
      </c>
      <c r="H3673" s="88"/>
      <c r="J3673" s="13" t="n">
        <v>40</v>
      </c>
      <c r="K3673" s="13" t="s">
        <v>197</v>
      </c>
    </row>
    <row r="3674" customFormat="false" ht="13.5" hidden="false" customHeight="false" outlineLevel="0" collapsed="false">
      <c r="A3674" s="89"/>
      <c r="B3674" s="13" t="s">
        <v>6785</v>
      </c>
      <c r="C3674" s="89"/>
      <c r="D3674" s="89"/>
      <c r="F3674" s="88"/>
      <c r="G3674" s="13" t="s">
        <v>3129</v>
      </c>
      <c r="H3674" s="88"/>
      <c r="J3674" s="13" t="n">
        <v>40</v>
      </c>
      <c r="K3674" s="13" t="s">
        <v>195</v>
      </c>
    </row>
    <row r="3675" customFormat="false" ht="13.5" hidden="false" customHeight="false" outlineLevel="0" collapsed="false">
      <c r="A3675" s="89"/>
      <c r="B3675" s="13" t="s">
        <v>6786</v>
      </c>
      <c r="C3675" s="89"/>
      <c r="D3675" s="89"/>
      <c r="F3675" s="88"/>
      <c r="G3675" s="13" t="s">
        <v>3129</v>
      </c>
      <c r="H3675" s="88"/>
      <c r="J3675" s="13" t="n">
        <v>40</v>
      </c>
      <c r="K3675" s="13" t="s">
        <v>197</v>
      </c>
    </row>
    <row r="3676" customFormat="false" ht="13.5" hidden="false" customHeight="false" outlineLevel="0" collapsed="false">
      <c r="A3676" s="89"/>
      <c r="B3676" s="13" t="s">
        <v>6787</v>
      </c>
      <c r="C3676" s="89"/>
      <c r="D3676" s="89"/>
      <c r="F3676" s="88"/>
      <c r="G3676" s="13" t="s">
        <v>3129</v>
      </c>
      <c r="H3676" s="88"/>
      <c r="J3676" s="13" t="n">
        <v>40</v>
      </c>
      <c r="K3676" s="13" t="s">
        <v>195</v>
      </c>
    </row>
    <row r="3677" customFormat="false" ht="13.5" hidden="false" customHeight="false" outlineLevel="0" collapsed="false">
      <c r="A3677" s="89"/>
      <c r="B3677" s="13" t="s">
        <v>6788</v>
      </c>
      <c r="C3677" s="89"/>
      <c r="D3677" s="89"/>
      <c r="F3677" s="88"/>
      <c r="G3677" s="13" t="s">
        <v>3129</v>
      </c>
      <c r="H3677" s="88"/>
      <c r="J3677" s="13" t="n">
        <v>40</v>
      </c>
      <c r="K3677" s="13" t="s">
        <v>197</v>
      </c>
    </row>
    <row r="3678" customFormat="false" ht="13.5" hidden="false" customHeight="false" outlineLevel="0" collapsed="false">
      <c r="A3678" s="89"/>
      <c r="B3678" s="13" t="s">
        <v>6789</v>
      </c>
      <c r="C3678" s="89"/>
      <c r="D3678" s="89"/>
      <c r="F3678" s="88"/>
      <c r="G3678" s="13" t="s">
        <v>3129</v>
      </c>
      <c r="H3678" s="88"/>
      <c r="J3678" s="13" t="n">
        <v>40</v>
      </c>
      <c r="K3678" s="13" t="s">
        <v>332</v>
      </c>
    </row>
    <row r="3679" customFormat="false" ht="13.5" hidden="false" customHeight="false" outlineLevel="0" collapsed="false">
      <c r="A3679" s="89"/>
      <c r="B3679" s="13" t="s">
        <v>6790</v>
      </c>
      <c r="C3679" s="89"/>
      <c r="D3679" s="89"/>
      <c r="F3679" s="88"/>
      <c r="G3679" s="13" t="s">
        <v>3129</v>
      </c>
      <c r="H3679" s="88"/>
      <c r="J3679" s="13" t="n">
        <v>40</v>
      </c>
      <c r="K3679" s="13" t="s">
        <v>3133</v>
      </c>
    </row>
    <row r="3680" customFormat="false" ht="13.5" hidden="false" customHeight="false" outlineLevel="0" collapsed="false">
      <c r="A3680" s="89"/>
      <c r="B3680" s="13" t="s">
        <v>6791</v>
      </c>
      <c r="C3680" s="89"/>
      <c r="D3680" s="89"/>
      <c r="F3680" s="88"/>
      <c r="G3680" s="13" t="s">
        <v>3129</v>
      </c>
      <c r="H3680" s="88"/>
      <c r="J3680" s="13" t="n">
        <v>40</v>
      </c>
      <c r="K3680" s="13" t="s">
        <v>197</v>
      </c>
    </row>
    <row r="3681" customFormat="false" ht="13.5" hidden="false" customHeight="false" outlineLevel="0" collapsed="false">
      <c r="A3681" s="89"/>
      <c r="B3681" s="13" t="s">
        <v>6792</v>
      </c>
      <c r="C3681" s="89"/>
      <c r="D3681" s="89"/>
      <c r="F3681" s="88"/>
      <c r="G3681" s="13" t="s">
        <v>3129</v>
      </c>
      <c r="H3681" s="88"/>
      <c r="J3681" s="13" t="n">
        <v>40</v>
      </c>
      <c r="K3681" s="13" t="s">
        <v>195</v>
      </c>
    </row>
    <row r="3682" customFormat="false" ht="13.5" hidden="false" customHeight="false" outlineLevel="0" collapsed="false">
      <c r="A3682" s="89"/>
      <c r="B3682" s="13" t="s">
        <v>6793</v>
      </c>
      <c r="C3682" s="89"/>
      <c r="D3682" s="89"/>
      <c r="F3682" s="88"/>
      <c r="G3682" s="13" t="s">
        <v>3129</v>
      </c>
      <c r="H3682" s="88"/>
      <c r="J3682" s="13" t="n">
        <v>40</v>
      </c>
      <c r="K3682" s="13" t="s">
        <v>197</v>
      </c>
    </row>
    <row r="3683" customFormat="false" ht="13.5" hidden="false" customHeight="false" outlineLevel="0" collapsed="false">
      <c r="A3683" s="89"/>
      <c r="B3683" s="13" t="s">
        <v>6794</v>
      </c>
      <c r="C3683" s="89"/>
      <c r="D3683" s="89"/>
      <c r="F3683" s="88"/>
      <c r="G3683" s="13" t="s">
        <v>3129</v>
      </c>
      <c r="H3683" s="88"/>
      <c r="J3683" s="13" t="n">
        <v>40</v>
      </c>
      <c r="K3683" s="13" t="s">
        <v>197</v>
      </c>
    </row>
    <row r="3684" customFormat="false" ht="13.5" hidden="false" customHeight="false" outlineLevel="0" collapsed="false">
      <c r="A3684" s="89"/>
      <c r="B3684" s="13" t="s">
        <v>6795</v>
      </c>
      <c r="C3684" s="89"/>
      <c r="D3684" s="89"/>
      <c r="F3684" s="88"/>
      <c r="G3684" s="13" t="s">
        <v>3129</v>
      </c>
      <c r="H3684" s="88"/>
      <c r="J3684" s="13" t="n">
        <v>40</v>
      </c>
      <c r="K3684" s="13" t="s">
        <v>197</v>
      </c>
    </row>
    <row r="3685" customFormat="false" ht="13.5" hidden="false" customHeight="false" outlineLevel="0" collapsed="false">
      <c r="A3685" s="89"/>
      <c r="B3685" s="13" t="s">
        <v>6796</v>
      </c>
      <c r="C3685" s="89"/>
      <c r="D3685" s="89"/>
      <c r="F3685" s="88"/>
      <c r="G3685" s="13" t="s">
        <v>3129</v>
      </c>
      <c r="H3685" s="88"/>
      <c r="J3685" s="13" t="n">
        <v>40</v>
      </c>
      <c r="K3685" s="13" t="s">
        <v>3133</v>
      </c>
    </row>
    <row r="3686" customFormat="false" ht="13.5" hidden="false" customHeight="false" outlineLevel="0" collapsed="false">
      <c r="A3686" s="89"/>
      <c r="B3686" s="13" t="s">
        <v>6797</v>
      </c>
      <c r="C3686" s="89"/>
      <c r="D3686" s="89"/>
      <c r="F3686" s="88"/>
      <c r="G3686" s="13" t="s">
        <v>3129</v>
      </c>
      <c r="H3686" s="88"/>
      <c r="J3686" s="13" t="n">
        <v>40</v>
      </c>
      <c r="K3686" s="13" t="s">
        <v>197</v>
      </c>
    </row>
    <row r="3687" customFormat="false" ht="13.5" hidden="false" customHeight="false" outlineLevel="0" collapsed="false">
      <c r="A3687" s="89"/>
      <c r="B3687" s="13" t="s">
        <v>6798</v>
      </c>
      <c r="C3687" s="89"/>
      <c r="D3687" s="89"/>
      <c r="F3687" s="88"/>
      <c r="G3687" s="13" t="s">
        <v>3129</v>
      </c>
      <c r="H3687" s="88"/>
      <c r="J3687" s="13" t="n">
        <v>40</v>
      </c>
      <c r="K3687" s="13" t="s">
        <v>195</v>
      </c>
    </row>
    <row r="3688" customFormat="false" ht="13.5" hidden="false" customHeight="false" outlineLevel="0" collapsed="false">
      <c r="A3688" s="89"/>
      <c r="B3688" s="13" t="s">
        <v>6799</v>
      </c>
      <c r="C3688" s="89"/>
      <c r="D3688" s="89"/>
      <c r="F3688" s="88"/>
      <c r="G3688" s="13" t="s">
        <v>3129</v>
      </c>
      <c r="H3688" s="88"/>
      <c r="J3688" s="13" t="n">
        <v>40</v>
      </c>
      <c r="K3688" s="13" t="s">
        <v>197</v>
      </c>
    </row>
    <row r="3689" customFormat="false" ht="13.5" hidden="false" customHeight="false" outlineLevel="0" collapsed="false">
      <c r="A3689" s="89"/>
      <c r="B3689" s="13" t="s">
        <v>6800</v>
      </c>
      <c r="C3689" s="89"/>
      <c r="D3689" s="89"/>
      <c r="F3689" s="88"/>
      <c r="G3689" s="13" t="s">
        <v>3129</v>
      </c>
      <c r="H3689" s="88"/>
      <c r="J3689" s="13" t="n">
        <v>40</v>
      </c>
      <c r="K3689" s="13" t="s">
        <v>197</v>
      </c>
    </row>
    <row r="3690" customFormat="false" ht="13.5" hidden="false" customHeight="false" outlineLevel="0" collapsed="false">
      <c r="A3690" s="89"/>
      <c r="B3690" s="13" t="s">
        <v>6801</v>
      </c>
      <c r="C3690" s="89"/>
      <c r="D3690" s="89"/>
      <c r="F3690" s="88"/>
      <c r="G3690" s="13" t="s">
        <v>3129</v>
      </c>
      <c r="H3690" s="88"/>
      <c r="J3690" s="13" t="n">
        <v>40</v>
      </c>
      <c r="K3690" s="13" t="s">
        <v>197</v>
      </c>
    </row>
    <row r="3691" customFormat="false" ht="13.5" hidden="false" customHeight="false" outlineLevel="0" collapsed="false">
      <c r="A3691" s="89"/>
      <c r="B3691" s="13" t="s">
        <v>6802</v>
      </c>
      <c r="C3691" s="89"/>
      <c r="D3691" s="89"/>
      <c r="F3691" s="88"/>
      <c r="G3691" s="13" t="s">
        <v>3129</v>
      </c>
      <c r="H3691" s="88"/>
      <c r="J3691" s="13" t="n">
        <v>40</v>
      </c>
      <c r="K3691" s="13" t="s">
        <v>197</v>
      </c>
    </row>
    <row r="3692" customFormat="false" ht="13.5" hidden="false" customHeight="false" outlineLevel="0" collapsed="false">
      <c r="A3692" s="89"/>
      <c r="B3692" s="13" t="s">
        <v>6803</v>
      </c>
      <c r="C3692" s="89"/>
      <c r="D3692" s="89"/>
      <c r="F3692" s="88"/>
      <c r="G3692" s="13" t="s">
        <v>3129</v>
      </c>
      <c r="H3692" s="88"/>
      <c r="J3692" s="13" t="n">
        <v>40</v>
      </c>
      <c r="K3692" s="13" t="s">
        <v>195</v>
      </c>
    </row>
    <row r="3693" customFormat="false" ht="13.5" hidden="false" customHeight="false" outlineLevel="0" collapsed="false">
      <c r="A3693" s="89"/>
      <c r="B3693" s="13" t="s">
        <v>6804</v>
      </c>
      <c r="C3693" s="89"/>
      <c r="D3693" s="89"/>
      <c r="F3693" s="88"/>
      <c r="G3693" s="13" t="s">
        <v>3129</v>
      </c>
      <c r="H3693" s="88"/>
      <c r="J3693" s="13" t="n">
        <v>40</v>
      </c>
      <c r="K3693" s="13" t="s">
        <v>332</v>
      </c>
    </row>
    <row r="3694" customFormat="false" ht="13.5" hidden="false" customHeight="false" outlineLevel="0" collapsed="false">
      <c r="A3694" s="89"/>
      <c r="B3694" s="13" t="s">
        <v>6805</v>
      </c>
      <c r="C3694" s="89"/>
      <c r="D3694" s="89"/>
      <c r="F3694" s="88"/>
      <c r="G3694" s="13" t="s">
        <v>3129</v>
      </c>
      <c r="H3694" s="88"/>
      <c r="J3694" s="13" t="n">
        <v>40</v>
      </c>
      <c r="K3694" s="13" t="s">
        <v>195</v>
      </c>
    </row>
    <row r="3695" customFormat="false" ht="13.5" hidden="false" customHeight="false" outlineLevel="0" collapsed="false">
      <c r="A3695" s="89"/>
      <c r="B3695" s="13" t="s">
        <v>6806</v>
      </c>
      <c r="C3695" s="89"/>
      <c r="D3695" s="89"/>
      <c r="F3695" s="88"/>
      <c r="G3695" s="13" t="s">
        <v>3129</v>
      </c>
      <c r="H3695" s="88"/>
      <c r="J3695" s="13" t="n">
        <v>40</v>
      </c>
      <c r="K3695" s="13" t="s">
        <v>195</v>
      </c>
    </row>
    <row r="3696" customFormat="false" ht="13.5" hidden="false" customHeight="false" outlineLevel="0" collapsed="false">
      <c r="A3696" s="89"/>
      <c r="B3696" s="13" t="s">
        <v>6807</v>
      </c>
      <c r="C3696" s="89"/>
      <c r="D3696" s="89"/>
      <c r="F3696" s="88"/>
      <c r="G3696" s="13" t="s">
        <v>3129</v>
      </c>
      <c r="H3696" s="88"/>
      <c r="J3696" s="13" t="n">
        <v>20</v>
      </c>
      <c r="K3696" s="13" t="s">
        <v>197</v>
      </c>
    </row>
    <row r="3697" customFormat="false" ht="13.5" hidden="false" customHeight="false" outlineLevel="0" collapsed="false">
      <c r="A3697" s="89"/>
      <c r="B3697" s="13" t="s">
        <v>6808</v>
      </c>
      <c r="C3697" s="89"/>
      <c r="D3697" s="89"/>
      <c r="F3697" s="88"/>
      <c r="G3697" s="13" t="s">
        <v>3129</v>
      </c>
      <c r="H3697" s="88"/>
      <c r="J3697" s="13" t="n">
        <v>40</v>
      </c>
      <c r="K3697" s="13" t="s">
        <v>195</v>
      </c>
    </row>
    <row r="3698" customFormat="false" ht="13.5" hidden="false" customHeight="false" outlineLevel="0" collapsed="false">
      <c r="A3698" s="89"/>
      <c r="B3698" s="13" t="s">
        <v>6809</v>
      </c>
      <c r="C3698" s="89"/>
      <c r="D3698" s="89"/>
      <c r="F3698" s="88"/>
      <c r="G3698" s="13" t="s">
        <v>3129</v>
      </c>
      <c r="H3698" s="88"/>
      <c r="J3698" s="13" t="n">
        <v>40</v>
      </c>
      <c r="K3698" s="13" t="s">
        <v>332</v>
      </c>
    </row>
    <row r="3699" customFormat="false" ht="13.5" hidden="false" customHeight="false" outlineLevel="0" collapsed="false">
      <c r="A3699" s="89"/>
      <c r="B3699" s="13" t="s">
        <v>6810</v>
      </c>
      <c r="C3699" s="89"/>
      <c r="D3699" s="89"/>
      <c r="F3699" s="88"/>
      <c r="G3699" s="13" t="s">
        <v>3129</v>
      </c>
      <c r="H3699" s="88"/>
      <c r="J3699" s="13" t="n">
        <v>40</v>
      </c>
      <c r="K3699" s="13" t="s">
        <v>197</v>
      </c>
    </row>
    <row r="3700" customFormat="false" ht="13.5" hidden="false" customHeight="false" outlineLevel="0" collapsed="false">
      <c r="A3700" s="89"/>
      <c r="B3700" s="13" t="s">
        <v>6811</v>
      </c>
      <c r="C3700" s="89"/>
      <c r="D3700" s="89"/>
      <c r="F3700" s="88"/>
      <c r="G3700" s="13" t="s">
        <v>3129</v>
      </c>
      <c r="H3700" s="88"/>
      <c r="J3700" s="13" t="n">
        <v>40</v>
      </c>
      <c r="K3700" s="13" t="s">
        <v>197</v>
      </c>
    </row>
    <row r="3701" customFormat="false" ht="13.5" hidden="false" customHeight="false" outlineLevel="0" collapsed="false">
      <c r="A3701" s="89"/>
      <c r="B3701" s="13" t="s">
        <v>6812</v>
      </c>
      <c r="C3701" s="89"/>
      <c r="D3701" s="89"/>
      <c r="F3701" s="88"/>
      <c r="G3701" s="13" t="s">
        <v>3129</v>
      </c>
      <c r="H3701" s="88"/>
      <c r="J3701" s="13" t="n">
        <v>40</v>
      </c>
      <c r="K3701" s="13" t="s">
        <v>190</v>
      </c>
    </row>
    <row r="3702" customFormat="false" ht="13.5" hidden="false" customHeight="false" outlineLevel="0" collapsed="false">
      <c r="A3702" s="89"/>
      <c r="B3702" s="13" t="s">
        <v>6813</v>
      </c>
      <c r="C3702" s="89"/>
      <c r="D3702" s="89"/>
      <c r="F3702" s="88"/>
      <c r="G3702" s="13" t="s">
        <v>3129</v>
      </c>
      <c r="H3702" s="88"/>
      <c r="J3702" s="13" t="n">
        <v>40</v>
      </c>
      <c r="K3702" s="13" t="s">
        <v>197</v>
      </c>
    </row>
    <row r="3703" customFormat="false" ht="13.5" hidden="false" customHeight="false" outlineLevel="0" collapsed="false">
      <c r="A3703" s="89"/>
      <c r="B3703" s="13" t="s">
        <v>6814</v>
      </c>
      <c r="C3703" s="89"/>
      <c r="D3703" s="89"/>
      <c r="F3703" s="88"/>
      <c r="G3703" s="13" t="s">
        <v>3129</v>
      </c>
      <c r="H3703" s="88"/>
      <c r="J3703" s="13" t="n">
        <v>40</v>
      </c>
      <c r="K3703" s="13" t="s">
        <v>332</v>
      </c>
    </row>
    <row r="3704" customFormat="false" ht="13.5" hidden="false" customHeight="false" outlineLevel="0" collapsed="false">
      <c r="A3704" s="89"/>
      <c r="B3704" s="13" t="s">
        <v>6815</v>
      </c>
      <c r="C3704" s="89"/>
      <c r="D3704" s="89"/>
      <c r="F3704" s="88"/>
      <c r="G3704" s="13" t="s">
        <v>3129</v>
      </c>
      <c r="H3704" s="88"/>
      <c r="J3704" s="13" t="n">
        <v>40</v>
      </c>
      <c r="K3704" s="13" t="s">
        <v>197</v>
      </c>
    </row>
    <row r="3705" customFormat="false" ht="13.5" hidden="false" customHeight="false" outlineLevel="0" collapsed="false">
      <c r="A3705" s="89"/>
      <c r="B3705" s="13" t="s">
        <v>6816</v>
      </c>
      <c r="C3705" s="89"/>
      <c r="D3705" s="89"/>
      <c r="F3705" s="88"/>
      <c r="G3705" s="13" t="s">
        <v>3129</v>
      </c>
      <c r="H3705" s="88"/>
      <c r="J3705" s="13" t="n">
        <v>40</v>
      </c>
      <c r="K3705" s="13" t="s">
        <v>190</v>
      </c>
    </row>
    <row r="3706" customFormat="false" ht="13.5" hidden="false" customHeight="false" outlineLevel="0" collapsed="false">
      <c r="A3706" s="89"/>
      <c r="B3706" s="13" t="s">
        <v>6817</v>
      </c>
      <c r="C3706" s="89"/>
      <c r="D3706" s="89"/>
      <c r="F3706" s="88"/>
      <c r="G3706" s="13" t="s">
        <v>3280</v>
      </c>
      <c r="H3706" s="88"/>
      <c r="J3706" s="13" t="n">
        <v>40</v>
      </c>
      <c r="K3706" s="13" t="s">
        <v>332</v>
      </c>
    </row>
    <row r="3707" customFormat="false" ht="13.5" hidden="false" customHeight="false" outlineLevel="0" collapsed="false">
      <c r="A3707" s="89"/>
      <c r="B3707" s="13" t="s">
        <v>6818</v>
      </c>
      <c r="C3707" s="89"/>
      <c r="D3707" s="89"/>
      <c r="F3707" s="88"/>
      <c r="G3707" s="13" t="s">
        <v>3129</v>
      </c>
      <c r="H3707" s="88"/>
      <c r="J3707" s="13" t="n">
        <v>40</v>
      </c>
      <c r="K3707" s="13" t="s">
        <v>332</v>
      </c>
    </row>
    <row r="3708" customFormat="false" ht="13.5" hidden="false" customHeight="false" outlineLevel="0" collapsed="false">
      <c r="A3708" s="89"/>
      <c r="B3708" s="13" t="s">
        <v>6819</v>
      </c>
      <c r="C3708" s="89"/>
      <c r="D3708" s="89"/>
      <c r="F3708" s="88"/>
      <c r="G3708" s="13" t="s">
        <v>3129</v>
      </c>
      <c r="H3708" s="88"/>
      <c r="J3708" s="13" t="n">
        <v>40</v>
      </c>
      <c r="K3708" s="13" t="s">
        <v>3133</v>
      </c>
    </row>
    <row r="3709" customFormat="false" ht="13.5" hidden="false" customHeight="false" outlineLevel="0" collapsed="false">
      <c r="A3709" s="89"/>
      <c r="B3709" s="13" t="s">
        <v>6820</v>
      </c>
      <c r="C3709" s="89"/>
      <c r="D3709" s="89"/>
      <c r="F3709" s="88"/>
      <c r="G3709" s="13" t="s">
        <v>3129</v>
      </c>
      <c r="H3709" s="88"/>
      <c r="J3709" s="13" t="n">
        <v>40</v>
      </c>
      <c r="K3709" s="13" t="s">
        <v>190</v>
      </c>
    </row>
    <row r="3710" customFormat="false" ht="13.5" hidden="false" customHeight="false" outlineLevel="0" collapsed="false">
      <c r="A3710" s="89"/>
      <c r="B3710" s="13" t="s">
        <v>6821</v>
      </c>
      <c r="C3710" s="89"/>
      <c r="D3710" s="89"/>
      <c r="F3710" s="88"/>
      <c r="G3710" s="13" t="s">
        <v>3129</v>
      </c>
      <c r="H3710" s="88"/>
      <c r="J3710" s="13" t="n">
        <v>40</v>
      </c>
      <c r="K3710" s="13" t="s">
        <v>197</v>
      </c>
    </row>
    <row r="3711" customFormat="false" ht="13.5" hidden="false" customHeight="false" outlineLevel="0" collapsed="false">
      <c r="A3711" s="89"/>
      <c r="B3711" s="13" t="s">
        <v>6822</v>
      </c>
      <c r="C3711" s="89"/>
      <c r="D3711" s="89"/>
      <c r="F3711" s="88"/>
      <c r="G3711" s="13" t="s">
        <v>3129</v>
      </c>
      <c r="H3711" s="88"/>
      <c r="J3711" s="13" t="n">
        <v>40</v>
      </c>
      <c r="K3711" s="13" t="s">
        <v>197</v>
      </c>
    </row>
    <row r="3712" customFormat="false" ht="13.5" hidden="false" customHeight="false" outlineLevel="0" collapsed="false">
      <c r="A3712" s="89"/>
      <c r="B3712" s="13" t="s">
        <v>6823</v>
      </c>
      <c r="C3712" s="89"/>
      <c r="D3712" s="89"/>
      <c r="F3712" s="88"/>
      <c r="G3712" s="13" t="s">
        <v>3129</v>
      </c>
      <c r="H3712" s="88"/>
      <c r="J3712" s="13" t="n">
        <v>40</v>
      </c>
      <c r="K3712" s="13" t="s">
        <v>332</v>
      </c>
    </row>
    <row r="3713" customFormat="false" ht="13.5" hidden="false" customHeight="false" outlineLevel="0" collapsed="false">
      <c r="A3713" s="89"/>
      <c r="B3713" s="13" t="s">
        <v>6824</v>
      </c>
      <c r="C3713" s="89"/>
      <c r="D3713" s="89"/>
      <c r="F3713" s="88"/>
      <c r="G3713" s="13" t="s">
        <v>3129</v>
      </c>
      <c r="H3713" s="88"/>
      <c r="J3713" s="13" t="n">
        <v>40</v>
      </c>
      <c r="K3713" s="13" t="s">
        <v>332</v>
      </c>
    </row>
    <row r="3714" customFormat="false" ht="13.5" hidden="false" customHeight="false" outlineLevel="0" collapsed="false">
      <c r="A3714" s="89"/>
      <c r="B3714" s="13" t="s">
        <v>6825</v>
      </c>
      <c r="C3714" s="89"/>
      <c r="D3714" s="89"/>
      <c r="F3714" s="88"/>
      <c r="G3714" s="13" t="s">
        <v>3129</v>
      </c>
      <c r="H3714" s="88"/>
      <c r="J3714" s="13" t="n">
        <v>40</v>
      </c>
      <c r="K3714" s="13" t="s">
        <v>332</v>
      </c>
    </row>
    <row r="3715" customFormat="false" ht="13.5" hidden="false" customHeight="false" outlineLevel="0" collapsed="false">
      <c r="A3715" s="89"/>
      <c r="B3715" s="13" t="s">
        <v>6826</v>
      </c>
      <c r="C3715" s="89"/>
      <c r="D3715" s="89"/>
      <c r="F3715" s="88"/>
      <c r="G3715" s="13" t="s">
        <v>3129</v>
      </c>
      <c r="H3715" s="88"/>
      <c r="J3715" s="13" t="n">
        <v>40</v>
      </c>
      <c r="K3715" s="13" t="s">
        <v>332</v>
      </c>
    </row>
    <row r="3716" customFormat="false" ht="13.5" hidden="false" customHeight="false" outlineLevel="0" collapsed="false">
      <c r="A3716" s="89"/>
      <c r="B3716" s="13" t="s">
        <v>6827</v>
      </c>
      <c r="C3716" s="89"/>
      <c r="D3716" s="89"/>
      <c r="F3716" s="88"/>
      <c r="G3716" s="13" t="s">
        <v>3129</v>
      </c>
      <c r="H3716" s="88"/>
      <c r="J3716" s="13" t="n">
        <v>40</v>
      </c>
      <c r="K3716" s="13" t="s">
        <v>3145</v>
      </c>
    </row>
    <row r="3717" customFormat="false" ht="13.5" hidden="false" customHeight="false" outlineLevel="0" collapsed="false">
      <c r="A3717" s="89"/>
      <c r="B3717" s="13" t="s">
        <v>6828</v>
      </c>
      <c r="C3717" s="89"/>
      <c r="D3717" s="89"/>
      <c r="F3717" s="88"/>
      <c r="G3717" s="13" t="s">
        <v>3129</v>
      </c>
      <c r="H3717" s="88"/>
      <c r="J3717" s="13" t="n">
        <v>40</v>
      </c>
      <c r="K3717" s="13" t="s">
        <v>3133</v>
      </c>
    </row>
    <row r="3718" customFormat="false" ht="13.5" hidden="false" customHeight="false" outlineLevel="0" collapsed="false">
      <c r="A3718" s="89"/>
      <c r="B3718" s="13" t="s">
        <v>6829</v>
      </c>
      <c r="C3718" s="89"/>
      <c r="D3718" s="89"/>
      <c r="F3718" s="88"/>
      <c r="G3718" s="13" t="s">
        <v>3129</v>
      </c>
      <c r="H3718" s="88"/>
      <c r="J3718" s="13" t="n">
        <v>40</v>
      </c>
      <c r="K3718" s="13" t="s">
        <v>197</v>
      </c>
    </row>
    <row r="3719" customFormat="false" ht="13.5" hidden="false" customHeight="false" outlineLevel="0" collapsed="false">
      <c r="A3719" s="89"/>
      <c r="B3719" s="13" t="s">
        <v>6830</v>
      </c>
      <c r="C3719" s="89"/>
      <c r="D3719" s="89"/>
      <c r="F3719" s="88"/>
      <c r="G3719" s="13" t="s">
        <v>3129</v>
      </c>
      <c r="H3719" s="88"/>
      <c r="J3719" s="13" t="n">
        <v>40</v>
      </c>
      <c r="K3719" s="13" t="s">
        <v>332</v>
      </c>
    </row>
    <row r="3720" customFormat="false" ht="13.5" hidden="false" customHeight="false" outlineLevel="0" collapsed="false">
      <c r="A3720" s="89"/>
      <c r="B3720" s="13" t="s">
        <v>6831</v>
      </c>
      <c r="C3720" s="89"/>
      <c r="D3720" s="89"/>
      <c r="F3720" s="88"/>
      <c r="G3720" s="13" t="s">
        <v>3129</v>
      </c>
      <c r="H3720" s="88"/>
      <c r="J3720" s="13" t="n">
        <v>40</v>
      </c>
      <c r="K3720" s="13" t="s">
        <v>332</v>
      </c>
    </row>
    <row r="3721" customFormat="false" ht="13.5" hidden="false" customHeight="false" outlineLevel="0" collapsed="false">
      <c r="A3721" s="89"/>
      <c r="B3721" s="13" t="s">
        <v>6832</v>
      </c>
      <c r="C3721" s="89"/>
      <c r="D3721" s="89"/>
      <c r="F3721" s="88"/>
      <c r="G3721" s="13" t="s">
        <v>3129</v>
      </c>
      <c r="H3721" s="88"/>
      <c r="J3721" s="13" t="n">
        <v>30</v>
      </c>
      <c r="K3721" s="13" t="s">
        <v>332</v>
      </c>
    </row>
    <row r="3722" customFormat="false" ht="13.5" hidden="false" customHeight="false" outlineLevel="0" collapsed="false">
      <c r="A3722" s="89"/>
      <c r="B3722" s="13" t="s">
        <v>6833</v>
      </c>
      <c r="C3722" s="89"/>
      <c r="D3722" s="89"/>
      <c r="F3722" s="88"/>
      <c r="G3722" s="13" t="s">
        <v>3129</v>
      </c>
      <c r="H3722" s="88"/>
      <c r="J3722" s="13" t="n">
        <v>40</v>
      </c>
      <c r="K3722" s="13" t="s">
        <v>197</v>
      </c>
    </row>
    <row r="3723" customFormat="false" ht="13.5" hidden="false" customHeight="false" outlineLevel="0" collapsed="false">
      <c r="A3723" s="89"/>
      <c r="B3723" s="13" t="s">
        <v>6834</v>
      </c>
      <c r="C3723" s="89"/>
      <c r="D3723" s="89"/>
      <c r="F3723" s="88"/>
      <c r="G3723" s="13" t="s">
        <v>3129</v>
      </c>
      <c r="H3723" s="88"/>
      <c r="J3723" s="13" t="n">
        <v>40</v>
      </c>
      <c r="K3723" s="13" t="s">
        <v>197</v>
      </c>
    </row>
    <row r="3724" customFormat="false" ht="13.5" hidden="false" customHeight="false" outlineLevel="0" collapsed="false">
      <c r="A3724" s="89"/>
      <c r="B3724" s="13" t="s">
        <v>6835</v>
      </c>
      <c r="C3724" s="89"/>
      <c r="D3724" s="89"/>
      <c r="F3724" s="88"/>
      <c r="G3724" s="13" t="s">
        <v>3129</v>
      </c>
      <c r="H3724" s="88"/>
      <c r="J3724" s="13" t="n">
        <v>40</v>
      </c>
      <c r="K3724" s="13" t="s">
        <v>195</v>
      </c>
    </row>
    <row r="3725" customFormat="false" ht="13.5" hidden="false" customHeight="false" outlineLevel="0" collapsed="false">
      <c r="A3725" s="89"/>
      <c r="B3725" s="13" t="s">
        <v>6836</v>
      </c>
      <c r="C3725" s="89"/>
      <c r="D3725" s="89"/>
      <c r="F3725" s="88"/>
      <c r="G3725" s="13" t="s">
        <v>3129</v>
      </c>
      <c r="H3725" s="88"/>
      <c r="J3725" s="13" t="n">
        <v>40</v>
      </c>
      <c r="K3725" s="13" t="s">
        <v>197</v>
      </c>
    </row>
    <row r="3726" customFormat="false" ht="13.5" hidden="false" customHeight="false" outlineLevel="0" collapsed="false">
      <c r="A3726" s="89"/>
      <c r="B3726" s="13" t="s">
        <v>6837</v>
      </c>
      <c r="C3726" s="89"/>
      <c r="D3726" s="89"/>
      <c r="F3726" s="88"/>
      <c r="G3726" s="13" t="s">
        <v>3129</v>
      </c>
      <c r="H3726" s="88"/>
      <c r="J3726" s="13" t="n">
        <v>40</v>
      </c>
      <c r="K3726" s="13" t="s">
        <v>197</v>
      </c>
    </row>
    <row r="3727" customFormat="false" ht="13.5" hidden="false" customHeight="false" outlineLevel="0" collapsed="false">
      <c r="A3727" s="89"/>
      <c r="B3727" s="13" t="s">
        <v>6838</v>
      </c>
      <c r="C3727" s="89"/>
      <c r="D3727" s="89"/>
      <c r="F3727" s="88"/>
      <c r="G3727" s="13" t="s">
        <v>3129</v>
      </c>
      <c r="H3727" s="88"/>
      <c r="J3727" s="13" t="n">
        <v>40</v>
      </c>
      <c r="K3727" s="13" t="s">
        <v>195</v>
      </c>
    </row>
    <row r="3728" customFormat="false" ht="13.5" hidden="false" customHeight="false" outlineLevel="0" collapsed="false">
      <c r="A3728" s="89"/>
      <c r="B3728" s="13" t="s">
        <v>6839</v>
      </c>
      <c r="C3728" s="89"/>
      <c r="D3728" s="89"/>
      <c r="F3728" s="88"/>
      <c r="G3728" s="13" t="s">
        <v>3129</v>
      </c>
      <c r="H3728" s="88"/>
      <c r="J3728" s="13" t="n">
        <v>40</v>
      </c>
      <c r="K3728" s="13" t="s">
        <v>332</v>
      </c>
    </row>
    <row r="3729" customFormat="false" ht="13.5" hidden="false" customHeight="false" outlineLevel="0" collapsed="false">
      <c r="A3729" s="89"/>
      <c r="B3729" s="13" t="s">
        <v>6840</v>
      </c>
      <c r="C3729" s="89"/>
      <c r="D3729" s="89"/>
      <c r="F3729" s="88"/>
      <c r="G3729" s="13" t="s">
        <v>3129</v>
      </c>
      <c r="H3729" s="88"/>
      <c r="J3729" s="13" t="n">
        <v>40</v>
      </c>
      <c r="K3729" s="13" t="s">
        <v>332</v>
      </c>
    </row>
    <row r="3730" customFormat="false" ht="13.5" hidden="false" customHeight="false" outlineLevel="0" collapsed="false">
      <c r="A3730" s="89"/>
      <c r="B3730" s="13" t="s">
        <v>6841</v>
      </c>
      <c r="C3730" s="89"/>
      <c r="D3730" s="89"/>
      <c r="F3730" s="88"/>
      <c r="G3730" s="13" t="s">
        <v>3129</v>
      </c>
      <c r="H3730" s="88"/>
      <c r="J3730" s="13" t="n">
        <v>40</v>
      </c>
      <c r="K3730" s="13" t="s">
        <v>190</v>
      </c>
    </row>
    <row r="3731" customFormat="false" ht="13.5" hidden="false" customHeight="false" outlineLevel="0" collapsed="false">
      <c r="A3731" s="89"/>
      <c r="B3731" s="13" t="s">
        <v>6842</v>
      </c>
      <c r="C3731" s="89"/>
      <c r="D3731" s="89"/>
      <c r="F3731" s="88"/>
      <c r="G3731" s="13" t="s">
        <v>3129</v>
      </c>
      <c r="H3731" s="88"/>
      <c r="J3731" s="13" t="n">
        <v>40</v>
      </c>
      <c r="K3731" s="13" t="s">
        <v>195</v>
      </c>
    </row>
    <row r="3732" customFormat="false" ht="13.5" hidden="false" customHeight="false" outlineLevel="0" collapsed="false">
      <c r="A3732" s="89"/>
      <c r="B3732" s="13" t="s">
        <v>6843</v>
      </c>
      <c r="C3732" s="89"/>
      <c r="D3732" s="89"/>
      <c r="F3732" s="88"/>
      <c r="G3732" s="13" t="s">
        <v>3129</v>
      </c>
      <c r="H3732" s="88"/>
      <c r="J3732" s="13" t="n">
        <v>40</v>
      </c>
      <c r="K3732" s="13" t="s">
        <v>332</v>
      </c>
    </row>
    <row r="3733" customFormat="false" ht="13.5" hidden="false" customHeight="false" outlineLevel="0" collapsed="false">
      <c r="A3733" s="89"/>
      <c r="B3733" s="13" t="s">
        <v>6844</v>
      </c>
      <c r="C3733" s="89"/>
      <c r="D3733" s="89"/>
      <c r="F3733" s="88"/>
      <c r="G3733" s="13" t="s">
        <v>3129</v>
      </c>
      <c r="H3733" s="88"/>
      <c r="J3733" s="13" t="n">
        <v>40</v>
      </c>
      <c r="K3733" s="13" t="s">
        <v>195</v>
      </c>
    </row>
    <row r="3734" customFormat="false" ht="13.5" hidden="false" customHeight="false" outlineLevel="0" collapsed="false">
      <c r="A3734" s="89"/>
      <c r="B3734" s="13" t="s">
        <v>6845</v>
      </c>
      <c r="C3734" s="89"/>
      <c r="D3734" s="89"/>
      <c r="F3734" s="88"/>
      <c r="G3734" s="13" t="s">
        <v>3129</v>
      </c>
      <c r="H3734" s="88"/>
      <c r="J3734" s="13" t="n">
        <v>40</v>
      </c>
      <c r="K3734" s="13" t="s">
        <v>195</v>
      </c>
    </row>
    <row r="3735" customFormat="false" ht="13.5" hidden="false" customHeight="false" outlineLevel="0" collapsed="false">
      <c r="A3735" s="89"/>
      <c r="B3735" s="13" t="s">
        <v>6846</v>
      </c>
      <c r="C3735" s="89"/>
      <c r="D3735" s="89"/>
      <c r="F3735" s="88"/>
      <c r="G3735" s="13" t="s">
        <v>3129</v>
      </c>
      <c r="H3735" s="88"/>
      <c r="J3735" s="13" t="n">
        <v>40</v>
      </c>
      <c r="K3735" s="13" t="s">
        <v>195</v>
      </c>
    </row>
    <row r="3736" customFormat="false" ht="13.5" hidden="false" customHeight="false" outlineLevel="0" collapsed="false">
      <c r="A3736" s="89"/>
      <c r="B3736" s="13" t="s">
        <v>6847</v>
      </c>
      <c r="C3736" s="89"/>
      <c r="D3736" s="89"/>
      <c r="F3736" s="88"/>
      <c r="G3736" s="13" t="s">
        <v>3129</v>
      </c>
      <c r="H3736" s="88"/>
      <c r="J3736" s="13" t="n">
        <v>40</v>
      </c>
      <c r="K3736" s="13" t="s">
        <v>3133</v>
      </c>
    </row>
    <row r="3737" customFormat="false" ht="13.5" hidden="false" customHeight="false" outlineLevel="0" collapsed="false">
      <c r="A3737" s="89"/>
      <c r="B3737" s="13" t="s">
        <v>6848</v>
      </c>
      <c r="C3737" s="89"/>
      <c r="D3737" s="89"/>
      <c r="F3737" s="88"/>
      <c r="G3737" s="13" t="s">
        <v>3129</v>
      </c>
      <c r="H3737" s="88"/>
      <c r="J3737" s="13" t="n">
        <v>40</v>
      </c>
      <c r="K3737" s="13" t="s">
        <v>197</v>
      </c>
    </row>
    <row r="3738" customFormat="false" ht="13.5" hidden="false" customHeight="false" outlineLevel="0" collapsed="false">
      <c r="A3738" s="89"/>
      <c r="B3738" s="13" t="s">
        <v>6849</v>
      </c>
      <c r="C3738" s="89"/>
      <c r="D3738" s="89"/>
      <c r="F3738" s="88"/>
      <c r="G3738" s="13" t="s">
        <v>3129</v>
      </c>
      <c r="H3738" s="88"/>
      <c r="J3738" s="13" t="n">
        <v>40</v>
      </c>
      <c r="K3738" s="13" t="s">
        <v>195</v>
      </c>
    </row>
    <row r="3739" customFormat="false" ht="13.5" hidden="false" customHeight="false" outlineLevel="0" collapsed="false">
      <c r="A3739" s="89"/>
      <c r="B3739" s="13" t="s">
        <v>6850</v>
      </c>
      <c r="C3739" s="89"/>
      <c r="D3739" s="89"/>
      <c r="F3739" s="88"/>
      <c r="G3739" s="13" t="s">
        <v>3129</v>
      </c>
      <c r="H3739" s="88"/>
      <c r="J3739" s="13" t="n">
        <v>40</v>
      </c>
      <c r="K3739" s="13" t="s">
        <v>197</v>
      </c>
    </row>
    <row r="3740" customFormat="false" ht="13.5" hidden="false" customHeight="false" outlineLevel="0" collapsed="false">
      <c r="A3740" s="89"/>
      <c r="B3740" s="13" t="s">
        <v>6851</v>
      </c>
      <c r="C3740" s="89"/>
      <c r="D3740" s="89"/>
      <c r="F3740" s="88"/>
      <c r="G3740" s="13" t="s">
        <v>3129</v>
      </c>
      <c r="H3740" s="88"/>
      <c r="J3740" s="13" t="n">
        <v>40</v>
      </c>
      <c r="K3740" s="13" t="s">
        <v>3133</v>
      </c>
    </row>
    <row r="3741" customFormat="false" ht="13.5" hidden="false" customHeight="false" outlineLevel="0" collapsed="false">
      <c r="A3741" s="89"/>
      <c r="B3741" s="13" t="s">
        <v>6852</v>
      </c>
      <c r="C3741" s="89"/>
      <c r="D3741" s="89"/>
      <c r="F3741" s="88"/>
      <c r="G3741" s="13" t="s">
        <v>3129</v>
      </c>
      <c r="H3741" s="88"/>
      <c r="J3741" s="13" t="n">
        <v>40</v>
      </c>
      <c r="K3741" s="13" t="s">
        <v>197</v>
      </c>
    </row>
    <row r="3742" customFormat="false" ht="13.5" hidden="false" customHeight="false" outlineLevel="0" collapsed="false">
      <c r="A3742" s="89"/>
      <c r="B3742" s="13" t="s">
        <v>6853</v>
      </c>
      <c r="C3742" s="89"/>
      <c r="D3742" s="89"/>
      <c r="F3742" s="88"/>
      <c r="G3742" s="13" t="s">
        <v>3129</v>
      </c>
      <c r="H3742" s="88"/>
      <c r="J3742" s="13" t="n">
        <v>40</v>
      </c>
      <c r="K3742" s="13" t="s">
        <v>195</v>
      </c>
    </row>
    <row r="3743" customFormat="false" ht="13.5" hidden="false" customHeight="false" outlineLevel="0" collapsed="false">
      <c r="A3743" s="89"/>
      <c r="B3743" s="13" t="s">
        <v>6854</v>
      </c>
      <c r="C3743" s="89"/>
      <c r="D3743" s="89"/>
      <c r="F3743" s="88"/>
      <c r="G3743" s="13" t="s">
        <v>3129</v>
      </c>
      <c r="H3743" s="88"/>
      <c r="J3743" s="13" t="n">
        <v>40</v>
      </c>
      <c r="K3743" s="13" t="s">
        <v>332</v>
      </c>
    </row>
    <row r="3744" customFormat="false" ht="13.5" hidden="false" customHeight="false" outlineLevel="0" collapsed="false">
      <c r="A3744" s="89"/>
      <c r="B3744" s="13" t="s">
        <v>6855</v>
      </c>
      <c r="C3744" s="89"/>
      <c r="D3744" s="89"/>
      <c r="F3744" s="88"/>
      <c r="G3744" s="13" t="s">
        <v>3129</v>
      </c>
      <c r="H3744" s="88"/>
      <c r="J3744" s="13" t="n">
        <v>40</v>
      </c>
      <c r="K3744" s="13" t="s">
        <v>3133</v>
      </c>
    </row>
    <row r="3745" customFormat="false" ht="13.5" hidden="false" customHeight="false" outlineLevel="0" collapsed="false">
      <c r="A3745" s="89"/>
      <c r="B3745" s="13" t="s">
        <v>6856</v>
      </c>
      <c r="C3745" s="89"/>
      <c r="D3745" s="89"/>
      <c r="F3745" s="88"/>
      <c r="G3745" s="13" t="s">
        <v>3129</v>
      </c>
      <c r="H3745" s="88"/>
      <c r="J3745" s="13" t="n">
        <v>40</v>
      </c>
      <c r="K3745" s="13" t="s">
        <v>197</v>
      </c>
    </row>
    <row r="3746" customFormat="false" ht="13.5" hidden="false" customHeight="false" outlineLevel="0" collapsed="false">
      <c r="A3746" s="89"/>
      <c r="B3746" s="13" t="s">
        <v>6857</v>
      </c>
      <c r="C3746" s="89"/>
      <c r="D3746" s="89"/>
      <c r="F3746" s="88"/>
      <c r="G3746" s="13" t="s">
        <v>3129</v>
      </c>
      <c r="H3746" s="88"/>
      <c r="J3746" s="13" t="n">
        <v>40</v>
      </c>
      <c r="K3746" s="13" t="s">
        <v>197</v>
      </c>
    </row>
    <row r="3747" customFormat="false" ht="13.5" hidden="false" customHeight="false" outlineLevel="0" collapsed="false">
      <c r="A3747" s="89"/>
      <c r="B3747" s="13" t="s">
        <v>6858</v>
      </c>
      <c r="C3747" s="89"/>
      <c r="D3747" s="89"/>
      <c r="F3747" s="88"/>
      <c r="G3747" s="13" t="s">
        <v>3129</v>
      </c>
      <c r="H3747" s="88"/>
      <c r="J3747" s="13" t="n">
        <v>40</v>
      </c>
      <c r="K3747" s="13" t="s">
        <v>195</v>
      </c>
    </row>
    <row r="3748" customFormat="false" ht="13.5" hidden="false" customHeight="false" outlineLevel="0" collapsed="false">
      <c r="A3748" s="89"/>
      <c r="B3748" s="13" t="s">
        <v>6859</v>
      </c>
      <c r="C3748" s="89"/>
      <c r="D3748" s="89"/>
      <c r="F3748" s="88"/>
      <c r="G3748" s="13" t="s">
        <v>3280</v>
      </c>
      <c r="H3748" s="88"/>
      <c r="J3748" s="13" t="n">
        <v>40</v>
      </c>
      <c r="K3748" s="13" t="s">
        <v>332</v>
      </c>
    </row>
    <row r="3749" customFormat="false" ht="13.5" hidden="false" customHeight="false" outlineLevel="0" collapsed="false">
      <c r="A3749" s="89"/>
      <c r="B3749" s="13" t="s">
        <v>6860</v>
      </c>
      <c r="C3749" s="89"/>
      <c r="D3749" s="89"/>
      <c r="F3749" s="88"/>
      <c r="G3749" s="13" t="s">
        <v>3129</v>
      </c>
      <c r="H3749" s="88"/>
      <c r="J3749" s="13" t="n">
        <v>40</v>
      </c>
      <c r="K3749" s="13" t="s">
        <v>197</v>
      </c>
    </row>
    <row r="3750" customFormat="false" ht="13.5" hidden="false" customHeight="false" outlineLevel="0" collapsed="false">
      <c r="A3750" s="89"/>
      <c r="B3750" s="13" t="s">
        <v>6861</v>
      </c>
      <c r="C3750" s="89"/>
      <c r="D3750" s="89"/>
      <c r="F3750" s="88"/>
      <c r="G3750" s="13" t="s">
        <v>3129</v>
      </c>
      <c r="H3750" s="88"/>
      <c r="J3750" s="13" t="n">
        <v>40</v>
      </c>
      <c r="K3750" s="13" t="s">
        <v>197</v>
      </c>
    </row>
    <row r="3751" customFormat="false" ht="13.5" hidden="false" customHeight="false" outlineLevel="0" collapsed="false">
      <c r="A3751" s="89"/>
      <c r="B3751" s="13" t="s">
        <v>6862</v>
      </c>
      <c r="C3751" s="89"/>
      <c r="D3751" s="89"/>
      <c r="F3751" s="88"/>
      <c r="G3751" s="13" t="s">
        <v>3129</v>
      </c>
      <c r="H3751" s="88"/>
      <c r="J3751" s="13" t="n">
        <v>40</v>
      </c>
      <c r="K3751" s="13" t="s">
        <v>3133</v>
      </c>
    </row>
    <row r="3752" customFormat="false" ht="13.5" hidden="false" customHeight="false" outlineLevel="0" collapsed="false">
      <c r="A3752" s="89"/>
      <c r="B3752" s="13" t="s">
        <v>6863</v>
      </c>
      <c r="C3752" s="89"/>
      <c r="D3752" s="89"/>
      <c r="F3752" s="88"/>
      <c r="G3752" s="13" t="s">
        <v>3129</v>
      </c>
      <c r="H3752" s="88"/>
      <c r="J3752" s="13" t="n">
        <v>40</v>
      </c>
      <c r="K3752" s="13" t="s">
        <v>197</v>
      </c>
    </row>
    <row r="3753" customFormat="false" ht="13.5" hidden="false" customHeight="false" outlineLevel="0" collapsed="false">
      <c r="A3753" s="89"/>
      <c r="B3753" s="13" t="s">
        <v>6864</v>
      </c>
      <c r="C3753" s="89"/>
      <c r="D3753" s="89"/>
      <c r="F3753" s="88"/>
      <c r="G3753" s="13" t="s">
        <v>3129</v>
      </c>
      <c r="H3753" s="88"/>
      <c r="J3753" s="13" t="n">
        <v>20</v>
      </c>
      <c r="K3753" s="13" t="s">
        <v>332</v>
      </c>
    </row>
    <row r="3754" customFormat="false" ht="13.5" hidden="false" customHeight="false" outlineLevel="0" collapsed="false">
      <c r="A3754" s="89"/>
      <c r="B3754" s="13" t="s">
        <v>6865</v>
      </c>
      <c r="C3754" s="89"/>
      <c r="D3754" s="89"/>
      <c r="F3754" s="88"/>
      <c r="G3754" s="13" t="s">
        <v>3129</v>
      </c>
      <c r="H3754" s="88"/>
      <c r="J3754" s="13" t="n">
        <v>40</v>
      </c>
      <c r="K3754" s="13" t="s">
        <v>195</v>
      </c>
    </row>
    <row r="3755" customFormat="false" ht="13.5" hidden="false" customHeight="false" outlineLevel="0" collapsed="false">
      <c r="A3755" s="89"/>
      <c r="B3755" s="13" t="s">
        <v>6866</v>
      </c>
      <c r="C3755" s="89"/>
      <c r="D3755" s="89"/>
      <c r="F3755" s="88"/>
      <c r="G3755" s="13" t="s">
        <v>3129</v>
      </c>
      <c r="H3755" s="88"/>
      <c r="J3755" s="13" t="n">
        <v>40</v>
      </c>
      <c r="K3755" s="13" t="s">
        <v>3133</v>
      </c>
    </row>
    <row r="3756" customFormat="false" ht="13.5" hidden="false" customHeight="false" outlineLevel="0" collapsed="false">
      <c r="A3756" s="89"/>
      <c r="B3756" s="13" t="s">
        <v>6867</v>
      </c>
      <c r="C3756" s="89"/>
      <c r="D3756" s="89"/>
      <c r="F3756" s="88"/>
      <c r="G3756" s="13" t="s">
        <v>3129</v>
      </c>
      <c r="H3756" s="88"/>
      <c r="J3756" s="13" t="n">
        <v>40</v>
      </c>
      <c r="K3756" s="13" t="s">
        <v>332</v>
      </c>
    </row>
    <row r="3757" customFormat="false" ht="13.5" hidden="false" customHeight="false" outlineLevel="0" collapsed="false">
      <c r="A3757" s="89"/>
      <c r="B3757" s="13" t="s">
        <v>6868</v>
      </c>
      <c r="C3757" s="89"/>
      <c r="D3757" s="89"/>
      <c r="F3757" s="88"/>
      <c r="G3757" s="13" t="s">
        <v>3129</v>
      </c>
      <c r="H3757" s="88"/>
      <c r="J3757" s="13" t="n">
        <v>40</v>
      </c>
      <c r="K3757" s="13" t="s">
        <v>197</v>
      </c>
    </row>
    <row r="3758" customFormat="false" ht="13.5" hidden="false" customHeight="false" outlineLevel="0" collapsed="false">
      <c r="A3758" s="89"/>
      <c r="B3758" s="13" t="s">
        <v>6869</v>
      </c>
      <c r="C3758" s="89"/>
      <c r="D3758" s="89"/>
      <c r="F3758" s="88"/>
      <c r="G3758" s="13" t="s">
        <v>3129</v>
      </c>
      <c r="H3758" s="88"/>
      <c r="J3758" s="13" t="n">
        <v>40</v>
      </c>
      <c r="K3758" s="13" t="s">
        <v>3133</v>
      </c>
    </row>
    <row r="3759" customFormat="false" ht="13.5" hidden="false" customHeight="false" outlineLevel="0" collapsed="false">
      <c r="A3759" s="89"/>
      <c r="B3759" s="13" t="s">
        <v>6870</v>
      </c>
      <c r="C3759" s="89"/>
      <c r="D3759" s="89"/>
      <c r="F3759" s="88"/>
      <c r="G3759" s="13" t="s">
        <v>3129</v>
      </c>
      <c r="H3759" s="88"/>
      <c r="J3759" s="13" t="n">
        <v>40</v>
      </c>
      <c r="K3759" s="13" t="s">
        <v>197</v>
      </c>
    </row>
    <row r="3760" customFormat="false" ht="13.5" hidden="false" customHeight="false" outlineLevel="0" collapsed="false">
      <c r="A3760" s="89"/>
      <c r="B3760" s="13" t="s">
        <v>6871</v>
      </c>
      <c r="C3760" s="89"/>
      <c r="D3760" s="89"/>
      <c r="F3760" s="88"/>
      <c r="G3760" s="13" t="s">
        <v>3129</v>
      </c>
      <c r="H3760" s="88"/>
      <c r="J3760" s="13" t="n">
        <v>40</v>
      </c>
      <c r="K3760" s="13" t="s">
        <v>197</v>
      </c>
    </row>
    <row r="3761" customFormat="false" ht="13.5" hidden="false" customHeight="false" outlineLevel="0" collapsed="false">
      <c r="A3761" s="89"/>
      <c r="B3761" s="13" t="s">
        <v>6872</v>
      </c>
      <c r="C3761" s="89"/>
      <c r="D3761" s="89"/>
      <c r="F3761" s="88"/>
      <c r="G3761" s="13" t="s">
        <v>3129</v>
      </c>
      <c r="H3761" s="88"/>
      <c r="J3761" s="13" t="n">
        <v>40</v>
      </c>
      <c r="K3761" s="13" t="s">
        <v>195</v>
      </c>
    </row>
    <row r="3762" customFormat="false" ht="13.5" hidden="false" customHeight="false" outlineLevel="0" collapsed="false">
      <c r="A3762" s="89"/>
      <c r="B3762" s="13" t="s">
        <v>6873</v>
      </c>
      <c r="C3762" s="89"/>
      <c r="D3762" s="89"/>
      <c r="F3762" s="88"/>
      <c r="G3762" s="13" t="s">
        <v>3129</v>
      </c>
      <c r="H3762" s="88"/>
      <c r="J3762" s="13" t="n">
        <v>40</v>
      </c>
      <c r="K3762" s="13" t="s">
        <v>197</v>
      </c>
    </row>
    <row r="3763" customFormat="false" ht="13.5" hidden="false" customHeight="false" outlineLevel="0" collapsed="false">
      <c r="A3763" s="89"/>
      <c r="B3763" s="13" t="s">
        <v>6874</v>
      </c>
      <c r="C3763" s="89"/>
      <c r="D3763" s="89"/>
      <c r="F3763" s="88"/>
      <c r="G3763" s="13" t="s">
        <v>3129</v>
      </c>
      <c r="H3763" s="88"/>
      <c r="J3763" s="13" t="n">
        <v>40</v>
      </c>
      <c r="K3763" s="13" t="s">
        <v>197</v>
      </c>
    </row>
    <row r="3764" customFormat="false" ht="13.5" hidden="false" customHeight="false" outlineLevel="0" collapsed="false">
      <c r="A3764" s="89"/>
      <c r="B3764" s="13" t="s">
        <v>6875</v>
      </c>
      <c r="C3764" s="89"/>
      <c r="D3764" s="89"/>
      <c r="F3764" s="88"/>
      <c r="G3764" s="13" t="s">
        <v>3129</v>
      </c>
      <c r="H3764" s="88"/>
      <c r="J3764" s="13" t="n">
        <v>40</v>
      </c>
      <c r="K3764" s="13" t="s">
        <v>3133</v>
      </c>
    </row>
    <row r="3765" customFormat="false" ht="13.5" hidden="false" customHeight="false" outlineLevel="0" collapsed="false">
      <c r="A3765" s="89"/>
      <c r="B3765" s="13" t="s">
        <v>6876</v>
      </c>
      <c r="C3765" s="89"/>
      <c r="D3765" s="89"/>
      <c r="F3765" s="88"/>
      <c r="G3765" s="13" t="s">
        <v>3129</v>
      </c>
      <c r="H3765" s="88"/>
      <c r="J3765" s="13" t="n">
        <v>40</v>
      </c>
      <c r="K3765" s="13" t="s">
        <v>197</v>
      </c>
    </row>
    <row r="3766" customFormat="false" ht="13.5" hidden="false" customHeight="false" outlineLevel="0" collapsed="false">
      <c r="A3766" s="89"/>
      <c r="B3766" s="13" t="s">
        <v>6877</v>
      </c>
      <c r="C3766" s="89"/>
      <c r="D3766" s="89"/>
      <c r="F3766" s="88"/>
      <c r="G3766" s="13" t="s">
        <v>3129</v>
      </c>
      <c r="H3766" s="88"/>
      <c r="J3766" s="13" t="n">
        <v>40</v>
      </c>
      <c r="K3766" s="13" t="s">
        <v>197</v>
      </c>
    </row>
    <row r="3767" customFormat="false" ht="13.5" hidden="false" customHeight="false" outlineLevel="0" collapsed="false">
      <c r="A3767" s="89"/>
      <c r="B3767" s="13" t="s">
        <v>6878</v>
      </c>
      <c r="C3767" s="89"/>
      <c r="D3767" s="89"/>
      <c r="F3767" s="88"/>
      <c r="G3767" s="13" t="s">
        <v>3129</v>
      </c>
      <c r="H3767" s="88"/>
      <c r="J3767" s="13" t="n">
        <v>40</v>
      </c>
      <c r="K3767" s="13" t="s">
        <v>195</v>
      </c>
    </row>
    <row r="3768" customFormat="false" ht="13.5" hidden="false" customHeight="false" outlineLevel="0" collapsed="false">
      <c r="A3768" s="89"/>
      <c r="B3768" s="13" t="s">
        <v>6879</v>
      </c>
      <c r="C3768" s="89"/>
      <c r="D3768" s="89"/>
      <c r="F3768" s="88"/>
      <c r="G3768" s="13" t="s">
        <v>3129</v>
      </c>
      <c r="H3768" s="88"/>
      <c r="J3768" s="13" t="n">
        <v>40</v>
      </c>
      <c r="K3768" s="13" t="s">
        <v>332</v>
      </c>
    </row>
    <row r="3769" customFormat="false" ht="13.5" hidden="false" customHeight="false" outlineLevel="0" collapsed="false">
      <c r="A3769" s="89"/>
      <c r="B3769" s="13" t="s">
        <v>6880</v>
      </c>
      <c r="C3769" s="89"/>
      <c r="D3769" s="89"/>
      <c r="F3769" s="88"/>
      <c r="G3769" s="13" t="s">
        <v>3129</v>
      </c>
      <c r="H3769" s="88"/>
      <c r="J3769" s="13" t="n">
        <v>40</v>
      </c>
      <c r="K3769" s="13" t="s">
        <v>3133</v>
      </c>
    </row>
    <row r="3770" customFormat="false" ht="13.5" hidden="false" customHeight="false" outlineLevel="0" collapsed="false">
      <c r="A3770" s="89"/>
      <c r="B3770" s="13" t="s">
        <v>6881</v>
      </c>
      <c r="C3770" s="89"/>
      <c r="D3770" s="89"/>
      <c r="F3770" s="88"/>
      <c r="G3770" s="13" t="s">
        <v>3129</v>
      </c>
      <c r="H3770" s="88"/>
      <c r="J3770" s="13" t="n">
        <v>40</v>
      </c>
      <c r="K3770" s="13" t="s">
        <v>332</v>
      </c>
    </row>
    <row r="3771" customFormat="false" ht="13.5" hidden="false" customHeight="false" outlineLevel="0" collapsed="false">
      <c r="A3771" s="89"/>
      <c r="B3771" s="13" t="s">
        <v>6882</v>
      </c>
      <c r="C3771" s="89"/>
      <c r="D3771" s="89"/>
      <c r="F3771" s="88"/>
      <c r="G3771" s="13" t="s">
        <v>3129</v>
      </c>
      <c r="H3771" s="88"/>
      <c r="J3771" s="13" t="n">
        <v>40</v>
      </c>
      <c r="K3771" s="13" t="s">
        <v>332</v>
      </c>
    </row>
    <row r="3772" customFormat="false" ht="13.5" hidden="false" customHeight="false" outlineLevel="0" collapsed="false">
      <c r="A3772" s="89"/>
      <c r="B3772" s="13" t="s">
        <v>6883</v>
      </c>
      <c r="C3772" s="89"/>
      <c r="D3772" s="89"/>
      <c r="F3772" s="88"/>
      <c r="G3772" s="13" t="s">
        <v>3129</v>
      </c>
      <c r="H3772" s="88"/>
      <c r="J3772" s="13" t="n">
        <v>40</v>
      </c>
      <c r="K3772" s="13" t="s">
        <v>197</v>
      </c>
    </row>
    <row r="3773" customFormat="false" ht="13.5" hidden="false" customHeight="false" outlineLevel="0" collapsed="false">
      <c r="A3773" s="89"/>
      <c r="B3773" s="13" t="s">
        <v>6884</v>
      </c>
      <c r="C3773" s="89"/>
      <c r="D3773" s="89"/>
      <c r="F3773" s="88"/>
      <c r="G3773" s="13" t="s">
        <v>3129</v>
      </c>
      <c r="H3773" s="88"/>
      <c r="J3773" s="13" t="n">
        <v>40</v>
      </c>
      <c r="K3773" s="13" t="s">
        <v>195</v>
      </c>
    </row>
    <row r="3774" customFormat="false" ht="13.5" hidden="false" customHeight="false" outlineLevel="0" collapsed="false">
      <c r="A3774" s="89"/>
      <c r="B3774" s="13" t="s">
        <v>6885</v>
      </c>
      <c r="C3774" s="89"/>
      <c r="D3774" s="89"/>
      <c r="F3774" s="88"/>
      <c r="G3774" s="13" t="s">
        <v>3129</v>
      </c>
      <c r="H3774" s="88"/>
      <c r="J3774" s="13" t="n">
        <v>40</v>
      </c>
      <c r="K3774" s="13" t="s">
        <v>197</v>
      </c>
    </row>
    <row r="3775" customFormat="false" ht="13.5" hidden="false" customHeight="false" outlineLevel="0" collapsed="false">
      <c r="A3775" s="89"/>
      <c r="B3775" s="13" t="s">
        <v>6886</v>
      </c>
      <c r="C3775" s="89"/>
      <c r="D3775" s="89"/>
      <c r="F3775" s="88"/>
      <c r="G3775" s="13" t="s">
        <v>3129</v>
      </c>
      <c r="H3775" s="88"/>
      <c r="J3775" s="13" t="n">
        <v>40</v>
      </c>
      <c r="K3775" s="13" t="s">
        <v>195</v>
      </c>
    </row>
    <row r="3776" customFormat="false" ht="13.5" hidden="false" customHeight="false" outlineLevel="0" collapsed="false">
      <c r="A3776" s="89"/>
      <c r="B3776" s="13" t="s">
        <v>6887</v>
      </c>
      <c r="C3776" s="89"/>
      <c r="D3776" s="89"/>
      <c r="F3776" s="88"/>
      <c r="G3776" s="13" t="s">
        <v>3129</v>
      </c>
      <c r="H3776" s="88"/>
      <c r="J3776" s="13" t="n">
        <v>40</v>
      </c>
      <c r="K3776" s="13" t="s">
        <v>332</v>
      </c>
    </row>
    <row r="3777" customFormat="false" ht="13.5" hidden="false" customHeight="false" outlineLevel="0" collapsed="false">
      <c r="A3777" s="89"/>
      <c r="B3777" s="13" t="s">
        <v>6888</v>
      </c>
      <c r="C3777" s="89"/>
      <c r="D3777" s="89"/>
      <c r="F3777" s="88"/>
      <c r="G3777" s="13" t="s">
        <v>3129</v>
      </c>
      <c r="H3777" s="88"/>
      <c r="J3777" s="13" t="n">
        <v>40</v>
      </c>
      <c r="K3777" s="13" t="s">
        <v>190</v>
      </c>
    </row>
    <row r="3778" customFormat="false" ht="13.5" hidden="false" customHeight="false" outlineLevel="0" collapsed="false">
      <c r="A3778" s="89"/>
      <c r="B3778" s="13" t="s">
        <v>6889</v>
      </c>
      <c r="C3778" s="89"/>
      <c r="D3778" s="89"/>
      <c r="F3778" s="88"/>
      <c r="G3778" s="13" t="s">
        <v>3129</v>
      </c>
      <c r="H3778" s="88"/>
      <c r="J3778" s="13" t="n">
        <v>40</v>
      </c>
      <c r="K3778" s="13" t="s">
        <v>332</v>
      </c>
    </row>
    <row r="3779" customFormat="false" ht="13.5" hidden="false" customHeight="false" outlineLevel="0" collapsed="false">
      <c r="A3779" s="89"/>
      <c r="B3779" s="13" t="s">
        <v>6890</v>
      </c>
      <c r="C3779" s="89"/>
      <c r="D3779" s="89"/>
      <c r="F3779" s="88"/>
      <c r="G3779" s="13" t="s">
        <v>3129</v>
      </c>
      <c r="H3779" s="88"/>
      <c r="J3779" s="13" t="n">
        <v>40</v>
      </c>
      <c r="K3779" s="13" t="s">
        <v>3133</v>
      </c>
    </row>
    <row r="3780" customFormat="false" ht="13.5" hidden="false" customHeight="false" outlineLevel="0" collapsed="false">
      <c r="A3780" s="89"/>
      <c r="B3780" s="13" t="s">
        <v>6891</v>
      </c>
      <c r="C3780" s="89"/>
      <c r="D3780" s="89"/>
      <c r="F3780" s="88"/>
      <c r="G3780" s="13" t="s">
        <v>3129</v>
      </c>
      <c r="H3780" s="88"/>
      <c r="J3780" s="13" t="n">
        <v>20</v>
      </c>
      <c r="K3780" s="13" t="s">
        <v>197</v>
      </c>
    </row>
    <row r="3781" customFormat="false" ht="13.5" hidden="false" customHeight="false" outlineLevel="0" collapsed="false">
      <c r="A3781" s="89"/>
      <c r="B3781" s="13" t="s">
        <v>6892</v>
      </c>
      <c r="C3781" s="89"/>
      <c r="D3781" s="89"/>
      <c r="F3781" s="88"/>
      <c r="G3781" s="13" t="s">
        <v>3129</v>
      </c>
      <c r="H3781" s="88"/>
      <c r="J3781" s="13" t="n">
        <v>40</v>
      </c>
      <c r="K3781" s="13" t="s">
        <v>3133</v>
      </c>
    </row>
    <row r="3782" customFormat="false" ht="13.5" hidden="false" customHeight="false" outlineLevel="0" collapsed="false">
      <c r="A3782" s="89"/>
      <c r="B3782" s="13" t="s">
        <v>6893</v>
      </c>
      <c r="C3782" s="89"/>
      <c r="D3782" s="89"/>
      <c r="F3782" s="88"/>
      <c r="G3782" s="13" t="s">
        <v>3129</v>
      </c>
      <c r="H3782" s="88"/>
      <c r="J3782" s="13" t="n">
        <v>30</v>
      </c>
      <c r="K3782" s="13" t="s">
        <v>197</v>
      </c>
    </row>
    <row r="3783" customFormat="false" ht="13.5" hidden="false" customHeight="false" outlineLevel="0" collapsed="false">
      <c r="A3783" s="89"/>
      <c r="B3783" s="13" t="s">
        <v>6894</v>
      </c>
      <c r="C3783" s="89"/>
      <c r="D3783" s="89"/>
      <c r="F3783" s="88"/>
      <c r="G3783" s="13" t="s">
        <v>3129</v>
      </c>
      <c r="H3783" s="88"/>
      <c r="J3783" s="13" t="n">
        <v>40</v>
      </c>
      <c r="K3783" s="13" t="s">
        <v>197</v>
      </c>
    </row>
    <row r="3784" customFormat="false" ht="13.5" hidden="false" customHeight="false" outlineLevel="0" collapsed="false">
      <c r="A3784" s="89"/>
      <c r="B3784" s="13" t="s">
        <v>6895</v>
      </c>
      <c r="C3784" s="89"/>
      <c r="D3784" s="89"/>
      <c r="F3784" s="88"/>
      <c r="G3784" s="13" t="s">
        <v>3129</v>
      </c>
      <c r="H3784" s="88"/>
      <c r="J3784" s="13" t="n">
        <v>40</v>
      </c>
      <c r="K3784" s="13" t="s">
        <v>197</v>
      </c>
    </row>
    <row r="3785" customFormat="false" ht="13.5" hidden="false" customHeight="false" outlineLevel="0" collapsed="false">
      <c r="A3785" s="89"/>
      <c r="B3785" s="13" t="s">
        <v>6896</v>
      </c>
      <c r="C3785" s="89"/>
      <c r="D3785" s="89"/>
      <c r="F3785" s="88"/>
      <c r="G3785" s="13" t="s">
        <v>3129</v>
      </c>
      <c r="H3785" s="88"/>
      <c r="J3785" s="13" t="n">
        <v>40</v>
      </c>
      <c r="K3785" s="13" t="s">
        <v>197</v>
      </c>
    </row>
    <row r="3786" customFormat="false" ht="13.5" hidden="false" customHeight="false" outlineLevel="0" collapsed="false">
      <c r="A3786" s="89"/>
      <c r="B3786" s="13" t="s">
        <v>6897</v>
      </c>
      <c r="C3786" s="89"/>
      <c r="D3786" s="89"/>
      <c r="F3786" s="88"/>
      <c r="G3786" s="13" t="s">
        <v>3129</v>
      </c>
      <c r="H3786" s="88"/>
      <c r="J3786" s="13" t="n">
        <v>40</v>
      </c>
      <c r="K3786" s="13" t="s">
        <v>195</v>
      </c>
    </row>
    <row r="3787" customFormat="false" ht="13.5" hidden="false" customHeight="false" outlineLevel="0" collapsed="false">
      <c r="A3787" s="89"/>
      <c r="B3787" s="13" t="s">
        <v>6898</v>
      </c>
      <c r="C3787" s="89"/>
      <c r="D3787" s="89"/>
      <c r="F3787" s="88"/>
      <c r="G3787" s="13" t="s">
        <v>3129</v>
      </c>
      <c r="H3787" s="88"/>
      <c r="J3787" s="13" t="n">
        <v>40</v>
      </c>
      <c r="K3787" s="13" t="s">
        <v>197</v>
      </c>
    </row>
    <row r="3788" customFormat="false" ht="13.5" hidden="false" customHeight="false" outlineLevel="0" collapsed="false">
      <c r="A3788" s="89"/>
      <c r="B3788" s="13" t="s">
        <v>6899</v>
      </c>
      <c r="C3788" s="89"/>
      <c r="D3788" s="89"/>
      <c r="F3788" s="88"/>
      <c r="G3788" s="13" t="s">
        <v>3129</v>
      </c>
      <c r="H3788" s="88"/>
      <c r="J3788" s="13" t="n">
        <v>40</v>
      </c>
      <c r="K3788" s="13" t="s">
        <v>195</v>
      </c>
    </row>
    <row r="3789" customFormat="false" ht="13.5" hidden="false" customHeight="false" outlineLevel="0" collapsed="false">
      <c r="A3789" s="89"/>
      <c r="C3789" s="89"/>
      <c r="D3789" s="89"/>
      <c r="F3789" s="88"/>
      <c r="H3789" s="88"/>
    </row>
    <row r="3790" customFormat="false" ht="13.5" hidden="false" customHeight="false" outlineLevel="0" collapsed="false">
      <c r="A3790" s="89"/>
      <c r="C3790" s="89"/>
      <c r="D3790" s="89"/>
      <c r="F3790" s="88"/>
      <c r="H3790" s="88"/>
    </row>
    <row r="3791" customFormat="false" ht="13.5" hidden="false" customHeight="false" outlineLevel="0" collapsed="false">
      <c r="A3791" s="89"/>
      <c r="C3791" s="89"/>
      <c r="D3791" s="89"/>
      <c r="F3791" s="88"/>
      <c r="H3791" s="88"/>
    </row>
    <row r="3792" customFormat="false" ht="13.5" hidden="false" customHeight="false" outlineLevel="0" collapsed="false">
      <c r="A3792" s="89"/>
      <c r="C3792" s="89"/>
      <c r="D3792" s="89"/>
      <c r="F3792" s="88"/>
      <c r="H3792" s="88"/>
    </row>
    <row r="3793" customFormat="false" ht="13.5" hidden="false" customHeight="false" outlineLevel="0" collapsed="false">
      <c r="A3793" s="89"/>
      <c r="C3793" s="89"/>
      <c r="D3793" s="89"/>
      <c r="F3793" s="88"/>
      <c r="H3793" s="88"/>
    </row>
    <row r="3794" customFormat="false" ht="13.5" hidden="false" customHeight="false" outlineLevel="0" collapsed="false">
      <c r="A3794" s="89"/>
      <c r="C3794" s="89"/>
      <c r="D3794" s="89"/>
      <c r="F3794" s="88"/>
      <c r="H3794" s="88"/>
    </row>
    <row r="3795" customFormat="false" ht="13.5" hidden="false" customHeight="false" outlineLevel="0" collapsed="false">
      <c r="A3795" s="89"/>
      <c r="C3795" s="89"/>
      <c r="D3795" s="89"/>
      <c r="F3795" s="88"/>
      <c r="H3795" s="88"/>
    </row>
    <row r="3796" customFormat="false" ht="13.5" hidden="false" customHeight="false" outlineLevel="0" collapsed="false">
      <c r="A3796" s="89"/>
      <c r="C3796" s="89"/>
      <c r="D3796" s="89"/>
      <c r="F3796" s="88"/>
      <c r="H3796" s="88"/>
    </row>
    <row r="3797" customFormat="false" ht="13.5" hidden="false" customHeight="false" outlineLevel="0" collapsed="false">
      <c r="A3797" s="89"/>
      <c r="C3797" s="89"/>
      <c r="D3797" s="89"/>
      <c r="F3797" s="88"/>
      <c r="H3797" s="88"/>
    </row>
    <row r="3798" customFormat="false" ht="13.5" hidden="false" customHeight="false" outlineLevel="0" collapsed="false">
      <c r="A3798" s="89"/>
      <c r="C3798" s="89"/>
      <c r="D3798" s="89"/>
      <c r="F3798" s="88"/>
      <c r="H3798" s="88"/>
    </row>
    <row r="3799" customFormat="false" ht="13.5" hidden="false" customHeight="false" outlineLevel="0" collapsed="false">
      <c r="A3799" s="89"/>
      <c r="C3799" s="89"/>
      <c r="D3799" s="89"/>
      <c r="F3799" s="88"/>
      <c r="H3799" s="88"/>
    </row>
    <row r="3800" customFormat="false" ht="13.5" hidden="false" customHeight="false" outlineLevel="0" collapsed="false">
      <c r="A3800" s="89"/>
      <c r="C3800" s="89"/>
      <c r="D3800" s="89"/>
      <c r="F3800" s="88"/>
      <c r="H3800" s="88"/>
    </row>
    <row r="3801" customFormat="false" ht="13.5" hidden="false" customHeight="false" outlineLevel="0" collapsed="false">
      <c r="A3801" s="89"/>
      <c r="C3801" s="89"/>
      <c r="D3801" s="89"/>
      <c r="F3801" s="88"/>
      <c r="H3801" s="88"/>
    </row>
    <row r="3802" customFormat="false" ht="13.5" hidden="false" customHeight="false" outlineLevel="0" collapsed="false">
      <c r="A3802" s="89"/>
      <c r="C3802" s="89"/>
      <c r="D3802" s="89"/>
      <c r="F3802" s="88"/>
      <c r="H3802" s="88"/>
    </row>
    <row r="3803" customFormat="false" ht="13.5" hidden="false" customHeight="false" outlineLevel="0" collapsed="false">
      <c r="A3803" s="89"/>
      <c r="C3803" s="89"/>
      <c r="D3803" s="89"/>
      <c r="F3803" s="88"/>
      <c r="H3803" s="88"/>
    </row>
    <row r="3804" customFormat="false" ht="13.5" hidden="false" customHeight="false" outlineLevel="0" collapsed="false">
      <c r="A3804" s="89"/>
      <c r="C3804" s="89"/>
      <c r="D3804" s="89"/>
      <c r="F3804" s="88"/>
      <c r="H3804" s="88"/>
    </row>
    <row r="3805" customFormat="false" ht="13.5" hidden="false" customHeight="false" outlineLevel="0" collapsed="false">
      <c r="A3805" s="89"/>
      <c r="C3805" s="89"/>
      <c r="D3805" s="89"/>
      <c r="F3805" s="88"/>
      <c r="H3805" s="88"/>
    </row>
    <row r="3806" customFormat="false" ht="13.5" hidden="false" customHeight="false" outlineLevel="0" collapsed="false">
      <c r="A3806" s="89"/>
      <c r="C3806" s="89"/>
      <c r="D3806" s="89"/>
      <c r="F3806" s="88"/>
      <c r="H3806" s="88"/>
    </row>
    <row r="3807" customFormat="false" ht="13.5" hidden="false" customHeight="false" outlineLevel="0" collapsed="false">
      <c r="A3807" s="89"/>
      <c r="C3807" s="89"/>
      <c r="D3807" s="89"/>
      <c r="F3807" s="88"/>
      <c r="H3807" s="88"/>
    </row>
    <row r="3808" customFormat="false" ht="13.5" hidden="false" customHeight="false" outlineLevel="0" collapsed="false">
      <c r="A3808" s="89"/>
      <c r="C3808" s="89"/>
      <c r="D3808" s="89"/>
      <c r="F3808" s="88"/>
      <c r="H3808" s="88"/>
    </row>
    <row r="3809" customFormat="false" ht="13.5" hidden="false" customHeight="false" outlineLevel="0" collapsed="false">
      <c r="A3809" s="89"/>
      <c r="C3809" s="89"/>
      <c r="D3809" s="89"/>
      <c r="F3809" s="88"/>
      <c r="H3809" s="88"/>
    </row>
    <row r="3810" customFormat="false" ht="13.5" hidden="false" customHeight="false" outlineLevel="0" collapsed="false">
      <c r="A3810" s="89"/>
      <c r="C3810" s="89"/>
      <c r="D3810" s="89"/>
      <c r="F3810" s="88"/>
      <c r="H3810" s="88"/>
    </row>
    <row r="3811" customFormat="false" ht="13.5" hidden="false" customHeight="false" outlineLevel="0" collapsed="false">
      <c r="A3811" s="89"/>
      <c r="C3811" s="89"/>
      <c r="D3811" s="89"/>
      <c r="F3811" s="88"/>
      <c r="H3811" s="88"/>
    </row>
    <row r="3812" customFormat="false" ht="13.5" hidden="false" customHeight="false" outlineLevel="0" collapsed="false">
      <c r="A3812" s="89"/>
      <c r="C3812" s="89"/>
      <c r="D3812" s="89"/>
      <c r="F3812" s="88"/>
      <c r="H3812" s="88"/>
    </row>
    <row r="3813" customFormat="false" ht="13.5" hidden="false" customHeight="false" outlineLevel="0" collapsed="false">
      <c r="A3813" s="89"/>
      <c r="C3813" s="89"/>
      <c r="D3813" s="89"/>
      <c r="F3813" s="88"/>
      <c r="H3813" s="88"/>
    </row>
    <row r="3814" customFormat="false" ht="13.5" hidden="false" customHeight="false" outlineLevel="0" collapsed="false">
      <c r="A3814" s="89"/>
      <c r="C3814" s="89"/>
      <c r="D3814" s="89"/>
      <c r="F3814" s="88"/>
      <c r="H3814" s="88"/>
    </row>
    <row r="3815" customFormat="false" ht="13.5" hidden="false" customHeight="false" outlineLevel="0" collapsed="false">
      <c r="A3815" s="89"/>
      <c r="C3815" s="89"/>
      <c r="D3815" s="89"/>
      <c r="F3815" s="88"/>
      <c r="H3815" s="88"/>
    </row>
    <row r="3816" customFormat="false" ht="13.5" hidden="false" customHeight="false" outlineLevel="0" collapsed="false">
      <c r="A3816" s="89"/>
      <c r="C3816" s="89"/>
      <c r="D3816" s="89"/>
      <c r="F3816" s="88"/>
      <c r="H3816" s="88"/>
    </row>
    <row r="3817" customFormat="false" ht="13.5" hidden="false" customHeight="false" outlineLevel="0" collapsed="false">
      <c r="A3817" s="89"/>
      <c r="C3817" s="89"/>
      <c r="D3817" s="89"/>
      <c r="F3817" s="88"/>
      <c r="H3817" s="88"/>
    </row>
    <row r="3818" customFormat="false" ht="13.5" hidden="false" customHeight="false" outlineLevel="0" collapsed="false">
      <c r="A3818" s="89"/>
      <c r="C3818" s="89"/>
      <c r="D3818" s="89"/>
      <c r="F3818" s="88"/>
      <c r="H3818" s="88"/>
    </row>
    <row r="3819" customFormat="false" ht="13.5" hidden="false" customHeight="false" outlineLevel="0" collapsed="false">
      <c r="A3819" s="89"/>
      <c r="C3819" s="89"/>
      <c r="D3819" s="89"/>
      <c r="F3819" s="88"/>
      <c r="H3819" s="88"/>
    </row>
    <row r="3820" customFormat="false" ht="13.5" hidden="false" customHeight="false" outlineLevel="0" collapsed="false">
      <c r="A3820" s="89"/>
      <c r="C3820" s="89"/>
      <c r="D3820" s="89"/>
      <c r="F3820" s="88"/>
      <c r="H3820" s="88"/>
    </row>
    <row r="3821" customFormat="false" ht="13.5" hidden="false" customHeight="false" outlineLevel="0" collapsed="false">
      <c r="A3821" s="89"/>
      <c r="C3821" s="89"/>
      <c r="D3821" s="89"/>
      <c r="F3821" s="88"/>
      <c r="H3821" s="88"/>
    </row>
    <row r="3822" customFormat="false" ht="13.5" hidden="false" customHeight="false" outlineLevel="0" collapsed="false">
      <c r="A3822" s="89"/>
      <c r="C3822" s="89"/>
      <c r="D3822" s="89"/>
      <c r="F3822" s="88"/>
      <c r="H3822" s="88"/>
    </row>
    <row r="3823" customFormat="false" ht="13.5" hidden="false" customHeight="false" outlineLevel="0" collapsed="false">
      <c r="A3823" s="89"/>
      <c r="C3823" s="89"/>
      <c r="D3823" s="89"/>
      <c r="F3823" s="88"/>
      <c r="H3823" s="88"/>
    </row>
    <row r="3824" customFormat="false" ht="13.5" hidden="false" customHeight="false" outlineLevel="0" collapsed="false">
      <c r="A3824" s="89"/>
      <c r="C3824" s="89"/>
      <c r="D3824" s="89"/>
      <c r="F3824" s="88"/>
      <c r="H3824" s="88"/>
    </row>
    <row r="3825" customFormat="false" ht="13.5" hidden="false" customHeight="false" outlineLevel="0" collapsed="false">
      <c r="A3825" s="89"/>
      <c r="C3825" s="89"/>
      <c r="D3825" s="89"/>
      <c r="F3825" s="88"/>
      <c r="H3825" s="88"/>
    </row>
    <row r="3826" customFormat="false" ht="13.5" hidden="false" customHeight="false" outlineLevel="0" collapsed="false">
      <c r="A3826" s="89"/>
      <c r="C3826" s="89"/>
      <c r="D3826" s="89"/>
      <c r="F3826" s="88"/>
      <c r="H3826" s="88"/>
    </row>
    <row r="3827" customFormat="false" ht="13.5" hidden="false" customHeight="false" outlineLevel="0" collapsed="false">
      <c r="A3827" s="89"/>
      <c r="C3827" s="89"/>
      <c r="D3827" s="89"/>
      <c r="F3827" s="88"/>
      <c r="H3827" s="88"/>
    </row>
    <row r="3828" customFormat="false" ht="13.5" hidden="false" customHeight="false" outlineLevel="0" collapsed="false">
      <c r="A3828" s="89"/>
      <c r="C3828" s="89"/>
      <c r="D3828" s="89"/>
      <c r="F3828" s="88"/>
      <c r="H3828" s="88"/>
    </row>
    <row r="3829" customFormat="false" ht="13.5" hidden="false" customHeight="false" outlineLevel="0" collapsed="false">
      <c r="A3829" s="89"/>
      <c r="C3829" s="89"/>
      <c r="D3829" s="89"/>
      <c r="F3829" s="88"/>
      <c r="H3829" s="88"/>
    </row>
    <row r="3830" customFormat="false" ht="13.5" hidden="false" customHeight="false" outlineLevel="0" collapsed="false">
      <c r="A3830" s="89"/>
      <c r="C3830" s="89"/>
      <c r="D3830" s="89"/>
      <c r="F3830" s="88"/>
      <c r="H3830" s="88"/>
    </row>
    <row r="3831" customFormat="false" ht="13.5" hidden="false" customHeight="false" outlineLevel="0" collapsed="false">
      <c r="A3831" s="89"/>
      <c r="C3831" s="89"/>
      <c r="D3831" s="89"/>
      <c r="F3831" s="88"/>
      <c r="H3831" s="88"/>
    </row>
    <row r="3832" customFormat="false" ht="13.5" hidden="false" customHeight="false" outlineLevel="0" collapsed="false">
      <c r="A3832" s="89"/>
      <c r="C3832" s="89"/>
      <c r="D3832" s="89"/>
      <c r="F3832" s="88"/>
      <c r="H3832" s="88"/>
    </row>
    <row r="3833" customFormat="false" ht="13.5" hidden="false" customHeight="false" outlineLevel="0" collapsed="false">
      <c r="A3833" s="89"/>
      <c r="C3833" s="89"/>
      <c r="D3833" s="89"/>
      <c r="F3833" s="88"/>
      <c r="H3833" s="88"/>
    </row>
    <row r="3834" customFormat="false" ht="13.5" hidden="false" customHeight="false" outlineLevel="0" collapsed="false">
      <c r="A3834" s="89"/>
      <c r="C3834" s="89"/>
      <c r="D3834" s="89"/>
      <c r="F3834" s="88"/>
      <c r="H3834" s="88"/>
    </row>
    <row r="3835" customFormat="false" ht="13.5" hidden="false" customHeight="false" outlineLevel="0" collapsed="false">
      <c r="A3835" s="89"/>
      <c r="C3835" s="89"/>
      <c r="D3835" s="89"/>
      <c r="F3835" s="88"/>
      <c r="H3835" s="88"/>
    </row>
    <row r="3836" customFormat="false" ht="13.5" hidden="false" customHeight="false" outlineLevel="0" collapsed="false">
      <c r="A3836" s="89"/>
      <c r="C3836" s="89"/>
      <c r="D3836" s="89"/>
      <c r="F3836" s="88"/>
      <c r="H3836" s="88"/>
    </row>
    <row r="3837" customFormat="false" ht="13.5" hidden="false" customHeight="false" outlineLevel="0" collapsed="false">
      <c r="A3837" s="89"/>
      <c r="C3837" s="89"/>
      <c r="D3837" s="89"/>
      <c r="F3837" s="88"/>
      <c r="H3837" s="88"/>
    </row>
    <row r="3838" customFormat="false" ht="13.5" hidden="false" customHeight="false" outlineLevel="0" collapsed="false">
      <c r="A3838" s="89"/>
      <c r="C3838" s="89"/>
      <c r="D3838" s="89"/>
      <c r="F3838" s="88"/>
      <c r="H3838" s="88"/>
    </row>
    <row r="3839" customFormat="false" ht="13.5" hidden="false" customHeight="false" outlineLevel="0" collapsed="false">
      <c r="A3839" s="89"/>
      <c r="C3839" s="89"/>
      <c r="D3839" s="89"/>
      <c r="F3839" s="88"/>
      <c r="H3839" s="88"/>
    </row>
    <row r="3840" customFormat="false" ht="13.5" hidden="false" customHeight="false" outlineLevel="0" collapsed="false">
      <c r="A3840" s="89"/>
      <c r="C3840" s="89"/>
      <c r="D3840" s="89"/>
      <c r="F3840" s="88"/>
      <c r="H3840" s="88"/>
    </row>
    <row r="3841" customFormat="false" ht="13.5" hidden="false" customHeight="false" outlineLevel="0" collapsed="false">
      <c r="A3841" s="89"/>
      <c r="C3841" s="89"/>
      <c r="D3841" s="89"/>
      <c r="F3841" s="88"/>
      <c r="H3841" s="88"/>
    </row>
    <row r="3842" customFormat="false" ht="13.5" hidden="false" customHeight="false" outlineLevel="0" collapsed="false">
      <c r="A3842" s="89"/>
      <c r="C3842" s="89"/>
      <c r="D3842" s="89"/>
      <c r="F3842" s="88"/>
      <c r="H3842" s="88"/>
    </row>
    <row r="3843" customFormat="false" ht="13.5" hidden="false" customHeight="false" outlineLevel="0" collapsed="false">
      <c r="A3843" s="89"/>
      <c r="C3843" s="89"/>
      <c r="D3843" s="89"/>
      <c r="F3843" s="88"/>
      <c r="H3843" s="88"/>
    </row>
    <row r="3844" customFormat="false" ht="13.5" hidden="false" customHeight="false" outlineLevel="0" collapsed="false">
      <c r="A3844" s="89"/>
      <c r="C3844" s="89"/>
      <c r="D3844" s="89"/>
      <c r="F3844" s="88"/>
      <c r="H3844" s="88"/>
    </row>
    <row r="3845" customFormat="false" ht="13.5" hidden="false" customHeight="false" outlineLevel="0" collapsed="false">
      <c r="A3845" s="89"/>
      <c r="C3845" s="89"/>
      <c r="D3845" s="89"/>
      <c r="F3845" s="88"/>
      <c r="H3845" s="88"/>
    </row>
    <row r="3846" customFormat="false" ht="13.5" hidden="false" customHeight="false" outlineLevel="0" collapsed="false">
      <c r="A3846" s="89"/>
      <c r="C3846" s="89"/>
      <c r="D3846" s="89"/>
      <c r="F3846" s="88"/>
      <c r="H3846" s="88"/>
    </row>
    <row r="3847" customFormat="false" ht="13.5" hidden="false" customHeight="false" outlineLevel="0" collapsed="false">
      <c r="A3847" s="89"/>
      <c r="C3847" s="89"/>
      <c r="D3847" s="89"/>
      <c r="F3847" s="88"/>
      <c r="H3847" s="88"/>
    </row>
    <row r="3848" customFormat="false" ht="13.5" hidden="false" customHeight="false" outlineLevel="0" collapsed="false">
      <c r="A3848" s="89"/>
      <c r="C3848" s="89"/>
      <c r="D3848" s="89"/>
      <c r="F3848" s="88"/>
      <c r="H3848" s="88"/>
    </row>
    <row r="3849" customFormat="false" ht="13.5" hidden="false" customHeight="false" outlineLevel="0" collapsed="false">
      <c r="A3849" s="89"/>
      <c r="C3849" s="89"/>
      <c r="D3849" s="89"/>
      <c r="F3849" s="88"/>
      <c r="H3849" s="88"/>
    </row>
    <row r="3850" customFormat="false" ht="13.5" hidden="false" customHeight="false" outlineLevel="0" collapsed="false">
      <c r="A3850" s="89"/>
      <c r="C3850" s="89"/>
      <c r="D3850" s="89"/>
      <c r="F3850" s="88"/>
      <c r="H3850" s="88"/>
    </row>
    <row r="3851" customFormat="false" ht="13.5" hidden="false" customHeight="false" outlineLevel="0" collapsed="false">
      <c r="A3851" s="89"/>
      <c r="C3851" s="89"/>
      <c r="D3851" s="89"/>
      <c r="F3851" s="88"/>
      <c r="H3851" s="88"/>
    </row>
    <row r="3852" customFormat="false" ht="13.5" hidden="false" customHeight="false" outlineLevel="0" collapsed="false">
      <c r="A3852" s="89"/>
      <c r="C3852" s="89"/>
      <c r="D3852" s="89"/>
      <c r="F3852" s="88"/>
      <c r="H3852" s="88"/>
    </row>
    <row r="3853" customFormat="false" ht="13.5" hidden="false" customHeight="false" outlineLevel="0" collapsed="false">
      <c r="A3853" s="89"/>
      <c r="C3853" s="89"/>
      <c r="D3853" s="89"/>
      <c r="F3853" s="88"/>
      <c r="H3853" s="88"/>
    </row>
    <row r="3854" customFormat="false" ht="13.5" hidden="false" customHeight="false" outlineLevel="0" collapsed="false">
      <c r="A3854" s="89"/>
      <c r="C3854" s="89"/>
      <c r="D3854" s="89"/>
      <c r="F3854" s="88"/>
      <c r="H3854" s="88"/>
    </row>
    <row r="3855" customFormat="false" ht="13.5" hidden="false" customHeight="false" outlineLevel="0" collapsed="false">
      <c r="A3855" s="89"/>
      <c r="C3855" s="89"/>
      <c r="D3855" s="89"/>
      <c r="F3855" s="88"/>
      <c r="H3855" s="88"/>
    </row>
    <row r="3856" customFormat="false" ht="13.5" hidden="false" customHeight="false" outlineLevel="0" collapsed="false">
      <c r="A3856" s="89"/>
      <c r="C3856" s="89"/>
      <c r="D3856" s="89"/>
      <c r="F3856" s="88"/>
      <c r="H3856" s="88"/>
    </row>
    <row r="3857" customFormat="false" ht="13.5" hidden="false" customHeight="false" outlineLevel="0" collapsed="false">
      <c r="A3857" s="89"/>
      <c r="C3857" s="89"/>
      <c r="D3857" s="89"/>
      <c r="F3857" s="88"/>
      <c r="H3857" s="88"/>
    </row>
    <row r="3858" customFormat="false" ht="13.5" hidden="false" customHeight="false" outlineLevel="0" collapsed="false">
      <c r="A3858" s="89"/>
      <c r="C3858" s="89"/>
      <c r="D3858" s="89"/>
      <c r="F3858" s="88"/>
      <c r="H3858" s="88"/>
    </row>
    <row r="3859" customFormat="false" ht="13.5" hidden="false" customHeight="false" outlineLevel="0" collapsed="false">
      <c r="A3859" s="89"/>
      <c r="C3859" s="89"/>
      <c r="D3859" s="89"/>
      <c r="F3859" s="88"/>
      <c r="H3859" s="88"/>
    </row>
    <row r="3860" customFormat="false" ht="13.5" hidden="false" customHeight="false" outlineLevel="0" collapsed="false">
      <c r="A3860" s="89"/>
      <c r="C3860" s="89"/>
      <c r="D3860" s="89"/>
      <c r="F3860" s="88"/>
      <c r="H3860" s="88"/>
    </row>
    <row r="3861" customFormat="false" ht="13.5" hidden="false" customHeight="false" outlineLevel="0" collapsed="false">
      <c r="A3861" s="89"/>
      <c r="C3861" s="89"/>
      <c r="D3861" s="89"/>
      <c r="F3861" s="88"/>
      <c r="H3861" s="88"/>
    </row>
    <row r="3862" customFormat="false" ht="13.5" hidden="false" customHeight="false" outlineLevel="0" collapsed="false">
      <c r="A3862" s="89"/>
      <c r="C3862" s="89"/>
      <c r="D3862" s="89"/>
      <c r="F3862" s="88"/>
      <c r="H3862" s="88"/>
    </row>
    <row r="3863" customFormat="false" ht="13.5" hidden="false" customHeight="false" outlineLevel="0" collapsed="false">
      <c r="A3863" s="89"/>
      <c r="C3863" s="89"/>
      <c r="D3863" s="89"/>
      <c r="F3863" s="88"/>
      <c r="H3863" s="88"/>
    </row>
    <row r="3864" customFormat="false" ht="13.5" hidden="false" customHeight="false" outlineLevel="0" collapsed="false">
      <c r="A3864" s="89"/>
      <c r="C3864" s="89"/>
      <c r="D3864" s="89"/>
      <c r="F3864" s="88"/>
      <c r="H3864" s="88"/>
    </row>
    <row r="3865" customFormat="false" ht="13.5" hidden="false" customHeight="false" outlineLevel="0" collapsed="false">
      <c r="A3865" s="89"/>
      <c r="C3865" s="89"/>
      <c r="D3865" s="89"/>
      <c r="F3865" s="88"/>
      <c r="H3865" s="88"/>
    </row>
    <row r="3866" customFormat="false" ht="13.5" hidden="false" customHeight="false" outlineLevel="0" collapsed="false">
      <c r="A3866" s="89"/>
      <c r="C3866" s="89"/>
      <c r="D3866" s="89"/>
      <c r="F3866" s="88"/>
      <c r="H3866" s="88"/>
    </row>
    <row r="3867" customFormat="false" ht="13.5" hidden="false" customHeight="false" outlineLevel="0" collapsed="false">
      <c r="A3867" s="89"/>
      <c r="C3867" s="89"/>
      <c r="D3867" s="89"/>
      <c r="F3867" s="88"/>
      <c r="H3867" s="88"/>
    </row>
    <row r="3868" customFormat="false" ht="13.5" hidden="false" customHeight="false" outlineLevel="0" collapsed="false">
      <c r="A3868" s="89"/>
      <c r="C3868" s="89"/>
      <c r="D3868" s="89"/>
      <c r="F3868" s="88"/>
      <c r="H3868" s="88"/>
    </row>
    <row r="3869" customFormat="false" ht="13.5" hidden="false" customHeight="false" outlineLevel="0" collapsed="false">
      <c r="A3869" s="89"/>
      <c r="C3869" s="89"/>
      <c r="D3869" s="89"/>
      <c r="F3869" s="88"/>
      <c r="H3869" s="88"/>
    </row>
    <row r="3870" customFormat="false" ht="13.5" hidden="false" customHeight="false" outlineLevel="0" collapsed="false">
      <c r="A3870" s="89"/>
      <c r="C3870" s="89"/>
      <c r="D3870" s="89"/>
      <c r="F3870" s="88"/>
      <c r="H3870" s="88"/>
    </row>
    <row r="3871" customFormat="false" ht="13.5" hidden="false" customHeight="false" outlineLevel="0" collapsed="false">
      <c r="A3871" s="89"/>
      <c r="C3871" s="89"/>
      <c r="D3871" s="89"/>
      <c r="F3871" s="88"/>
      <c r="H3871" s="88"/>
    </row>
    <row r="3872" customFormat="false" ht="13.5" hidden="false" customHeight="false" outlineLevel="0" collapsed="false">
      <c r="A3872" s="89"/>
      <c r="C3872" s="89"/>
      <c r="D3872" s="89"/>
      <c r="F3872" s="88"/>
      <c r="H3872" s="88"/>
    </row>
    <row r="3873" customFormat="false" ht="13.5" hidden="false" customHeight="false" outlineLevel="0" collapsed="false">
      <c r="A3873" s="89"/>
      <c r="C3873" s="89"/>
      <c r="D3873" s="89"/>
      <c r="F3873" s="88"/>
      <c r="H3873" s="88"/>
    </row>
    <row r="3874" customFormat="false" ht="13.5" hidden="false" customHeight="false" outlineLevel="0" collapsed="false">
      <c r="A3874" s="89"/>
      <c r="C3874" s="89"/>
      <c r="D3874" s="89"/>
      <c r="F3874" s="88"/>
      <c r="H3874" s="88"/>
    </row>
    <row r="3875" customFormat="false" ht="13.5" hidden="false" customHeight="false" outlineLevel="0" collapsed="false">
      <c r="A3875" s="89"/>
      <c r="C3875" s="89"/>
      <c r="D3875" s="89"/>
      <c r="F3875" s="88"/>
      <c r="H3875" s="88"/>
    </row>
    <row r="3876" customFormat="false" ht="13.5" hidden="false" customHeight="false" outlineLevel="0" collapsed="false">
      <c r="A3876" s="89"/>
      <c r="C3876" s="89"/>
      <c r="D3876" s="89"/>
      <c r="F3876" s="88"/>
      <c r="H3876" s="88"/>
    </row>
    <row r="3877" customFormat="false" ht="13.5" hidden="false" customHeight="false" outlineLevel="0" collapsed="false">
      <c r="A3877" s="89"/>
      <c r="C3877" s="89"/>
      <c r="D3877" s="89"/>
      <c r="F3877" s="88"/>
      <c r="H3877" s="88"/>
    </row>
    <row r="3878" customFormat="false" ht="13.5" hidden="false" customHeight="false" outlineLevel="0" collapsed="false">
      <c r="A3878" s="89"/>
      <c r="C3878" s="89"/>
      <c r="D3878" s="89"/>
      <c r="F3878" s="88"/>
      <c r="H3878" s="88"/>
    </row>
    <row r="3879" customFormat="false" ht="13.5" hidden="false" customHeight="false" outlineLevel="0" collapsed="false">
      <c r="A3879" s="89"/>
      <c r="C3879" s="89"/>
      <c r="D3879" s="89"/>
      <c r="F3879" s="88"/>
      <c r="H3879" s="88"/>
    </row>
    <row r="3880" customFormat="false" ht="13.5" hidden="false" customHeight="false" outlineLevel="0" collapsed="false">
      <c r="A3880" s="89"/>
      <c r="C3880" s="89"/>
      <c r="D3880" s="89"/>
      <c r="F3880" s="88"/>
      <c r="H3880" s="88"/>
    </row>
    <row r="3881" customFormat="false" ht="13.5" hidden="false" customHeight="false" outlineLevel="0" collapsed="false">
      <c r="A3881" s="89"/>
      <c r="C3881" s="89"/>
      <c r="D3881" s="89"/>
      <c r="F3881" s="88"/>
      <c r="H3881" s="88"/>
    </row>
    <row r="3882" customFormat="false" ht="13.5" hidden="false" customHeight="false" outlineLevel="0" collapsed="false">
      <c r="A3882" s="89"/>
      <c r="C3882" s="89"/>
      <c r="D3882" s="89"/>
      <c r="F3882" s="88"/>
      <c r="H3882" s="88"/>
    </row>
    <row r="3883" customFormat="false" ht="13.5" hidden="false" customHeight="false" outlineLevel="0" collapsed="false">
      <c r="A3883" s="89"/>
      <c r="C3883" s="89"/>
      <c r="D3883" s="89"/>
      <c r="F3883" s="88"/>
      <c r="H3883" s="88"/>
    </row>
    <row r="3884" customFormat="false" ht="13.5" hidden="false" customHeight="false" outlineLevel="0" collapsed="false">
      <c r="A3884" s="89"/>
      <c r="C3884" s="89"/>
      <c r="D3884" s="89"/>
      <c r="F3884" s="88"/>
      <c r="H3884" s="88"/>
    </row>
    <row r="3885" customFormat="false" ht="13.5" hidden="false" customHeight="false" outlineLevel="0" collapsed="false">
      <c r="A3885" s="89"/>
      <c r="C3885" s="89"/>
      <c r="D3885" s="89"/>
      <c r="F3885" s="88"/>
      <c r="H3885" s="88"/>
    </row>
    <row r="3886" customFormat="false" ht="13.5" hidden="false" customHeight="false" outlineLevel="0" collapsed="false">
      <c r="A3886" s="89"/>
      <c r="C3886" s="89"/>
      <c r="D3886" s="89"/>
      <c r="F3886" s="88"/>
      <c r="H3886" s="88"/>
    </row>
    <row r="3887" customFormat="false" ht="13.5" hidden="false" customHeight="false" outlineLevel="0" collapsed="false">
      <c r="A3887" s="89"/>
      <c r="C3887" s="89"/>
      <c r="D3887" s="89"/>
      <c r="F3887" s="88"/>
      <c r="H3887" s="88"/>
    </row>
    <row r="3888" customFormat="false" ht="13.5" hidden="false" customHeight="false" outlineLevel="0" collapsed="false">
      <c r="A3888" s="89"/>
      <c r="C3888" s="89"/>
      <c r="D3888" s="89"/>
      <c r="F3888" s="88"/>
      <c r="H3888" s="88"/>
    </row>
    <row r="3889" customFormat="false" ht="13.5" hidden="false" customHeight="false" outlineLevel="0" collapsed="false">
      <c r="A3889" s="89"/>
      <c r="C3889" s="89"/>
      <c r="D3889" s="89"/>
      <c r="F3889" s="88"/>
      <c r="H3889" s="88"/>
    </row>
    <row r="3890" customFormat="false" ht="13.5" hidden="false" customHeight="false" outlineLevel="0" collapsed="false">
      <c r="A3890" s="89"/>
      <c r="C3890" s="89"/>
      <c r="D3890" s="89"/>
      <c r="F3890" s="88"/>
      <c r="H3890" s="88"/>
    </row>
    <row r="3891" customFormat="false" ht="13.5" hidden="false" customHeight="false" outlineLevel="0" collapsed="false">
      <c r="A3891" s="89"/>
      <c r="C3891" s="89"/>
      <c r="D3891" s="89"/>
      <c r="F3891" s="88"/>
      <c r="H3891" s="88"/>
    </row>
    <row r="3892" customFormat="false" ht="13.5" hidden="false" customHeight="false" outlineLevel="0" collapsed="false">
      <c r="A3892" s="89"/>
      <c r="C3892" s="89"/>
      <c r="D3892" s="89"/>
      <c r="F3892" s="88"/>
      <c r="H3892" s="88"/>
    </row>
    <row r="3893" customFormat="false" ht="13.5" hidden="false" customHeight="false" outlineLevel="0" collapsed="false">
      <c r="A3893" s="89"/>
      <c r="C3893" s="89"/>
      <c r="D3893" s="89"/>
      <c r="F3893" s="88"/>
      <c r="H3893" s="88"/>
    </row>
    <row r="3894" customFormat="false" ht="13.5" hidden="false" customHeight="false" outlineLevel="0" collapsed="false">
      <c r="A3894" s="89"/>
      <c r="C3894" s="89"/>
      <c r="D3894" s="89"/>
      <c r="F3894" s="88"/>
      <c r="H3894" s="88"/>
    </row>
    <row r="3895" customFormat="false" ht="13.5" hidden="false" customHeight="false" outlineLevel="0" collapsed="false">
      <c r="A3895" s="89"/>
      <c r="C3895" s="89"/>
      <c r="D3895" s="89"/>
      <c r="F3895" s="88"/>
      <c r="H3895" s="88"/>
    </row>
    <row r="3896" customFormat="false" ht="13.5" hidden="false" customHeight="false" outlineLevel="0" collapsed="false">
      <c r="A3896" s="89"/>
      <c r="C3896" s="89"/>
      <c r="D3896" s="89"/>
      <c r="F3896" s="88"/>
      <c r="H3896" s="88"/>
    </row>
    <row r="3897" customFormat="false" ht="13.5" hidden="false" customHeight="false" outlineLevel="0" collapsed="false">
      <c r="A3897" s="89"/>
      <c r="C3897" s="89"/>
      <c r="D3897" s="89"/>
      <c r="F3897" s="88"/>
      <c r="H3897" s="88"/>
    </row>
    <row r="3898" customFormat="false" ht="13.5" hidden="false" customHeight="false" outlineLevel="0" collapsed="false">
      <c r="A3898" s="89"/>
      <c r="C3898" s="89"/>
      <c r="D3898" s="89"/>
      <c r="F3898" s="88"/>
      <c r="H3898" s="88"/>
    </row>
    <row r="3899" customFormat="false" ht="13.5" hidden="false" customHeight="false" outlineLevel="0" collapsed="false">
      <c r="A3899" s="89"/>
      <c r="C3899" s="89"/>
      <c r="D3899" s="89"/>
      <c r="F3899" s="88"/>
      <c r="H3899" s="88"/>
    </row>
    <row r="3900" customFormat="false" ht="13.5" hidden="false" customHeight="false" outlineLevel="0" collapsed="false">
      <c r="A3900" s="89"/>
      <c r="C3900" s="89"/>
      <c r="D3900" s="89"/>
      <c r="F3900" s="88"/>
      <c r="H3900" s="88"/>
    </row>
    <row r="3901" customFormat="false" ht="13.5" hidden="false" customHeight="false" outlineLevel="0" collapsed="false">
      <c r="A3901" s="89"/>
      <c r="C3901" s="89"/>
      <c r="D3901" s="89"/>
      <c r="F3901" s="88"/>
      <c r="H3901" s="88"/>
    </row>
    <row r="3902" customFormat="false" ht="13.5" hidden="false" customHeight="false" outlineLevel="0" collapsed="false">
      <c r="A3902" s="89"/>
      <c r="C3902" s="89"/>
      <c r="D3902" s="89"/>
      <c r="F3902" s="88"/>
      <c r="H3902" s="88"/>
    </row>
    <row r="3903" customFormat="false" ht="13.5" hidden="false" customHeight="false" outlineLevel="0" collapsed="false">
      <c r="A3903" s="89"/>
      <c r="C3903" s="89"/>
      <c r="D3903" s="89"/>
      <c r="F3903" s="88"/>
      <c r="H3903" s="88"/>
    </row>
    <row r="3904" customFormat="false" ht="13.5" hidden="false" customHeight="false" outlineLevel="0" collapsed="false">
      <c r="A3904" s="89"/>
      <c r="C3904" s="89"/>
      <c r="D3904" s="89"/>
      <c r="F3904" s="88"/>
      <c r="H3904" s="88"/>
    </row>
    <row r="3905" customFormat="false" ht="13.5" hidden="false" customHeight="false" outlineLevel="0" collapsed="false">
      <c r="A3905" s="89"/>
      <c r="C3905" s="89"/>
      <c r="D3905" s="89"/>
      <c r="F3905" s="88"/>
      <c r="H3905" s="88"/>
    </row>
    <row r="3906" customFormat="false" ht="13.5" hidden="false" customHeight="false" outlineLevel="0" collapsed="false">
      <c r="A3906" s="89"/>
      <c r="C3906" s="89"/>
      <c r="D3906" s="89"/>
      <c r="F3906" s="88"/>
      <c r="H3906" s="88"/>
    </row>
    <row r="3907" customFormat="false" ht="13.5" hidden="false" customHeight="false" outlineLevel="0" collapsed="false">
      <c r="A3907" s="89"/>
      <c r="C3907" s="89"/>
      <c r="D3907" s="89"/>
      <c r="F3907" s="88"/>
      <c r="H3907" s="88"/>
    </row>
    <row r="3908" customFormat="false" ht="13.5" hidden="false" customHeight="false" outlineLevel="0" collapsed="false">
      <c r="A3908" s="89"/>
      <c r="C3908" s="89"/>
      <c r="D3908" s="89"/>
      <c r="F3908" s="88"/>
      <c r="H3908" s="88"/>
    </row>
    <row r="3909" customFormat="false" ht="13.5" hidden="false" customHeight="false" outlineLevel="0" collapsed="false">
      <c r="A3909" s="89"/>
      <c r="C3909" s="89"/>
      <c r="D3909" s="89"/>
      <c r="F3909" s="88"/>
      <c r="H3909" s="88"/>
    </row>
    <row r="3910" customFormat="false" ht="13.5" hidden="false" customHeight="false" outlineLevel="0" collapsed="false">
      <c r="A3910" s="89"/>
      <c r="C3910" s="89"/>
      <c r="D3910" s="89"/>
      <c r="F3910" s="88"/>
      <c r="H3910" s="88"/>
    </row>
    <row r="3911" customFormat="false" ht="13.5" hidden="false" customHeight="false" outlineLevel="0" collapsed="false">
      <c r="A3911" s="89"/>
      <c r="C3911" s="89"/>
      <c r="D3911" s="89"/>
      <c r="F3911" s="88"/>
      <c r="H3911" s="88"/>
    </row>
    <row r="3912" customFormat="false" ht="13.5" hidden="false" customHeight="false" outlineLevel="0" collapsed="false">
      <c r="A3912" s="89"/>
      <c r="C3912" s="89"/>
      <c r="D3912" s="89"/>
      <c r="F3912" s="88"/>
      <c r="H3912" s="88"/>
    </row>
    <row r="3913" customFormat="false" ht="13.5" hidden="false" customHeight="false" outlineLevel="0" collapsed="false">
      <c r="A3913" s="89"/>
      <c r="C3913" s="89"/>
      <c r="D3913" s="89"/>
      <c r="F3913" s="88"/>
      <c r="H3913" s="88"/>
    </row>
    <row r="3914" customFormat="false" ht="13.5" hidden="false" customHeight="false" outlineLevel="0" collapsed="false">
      <c r="A3914" s="89"/>
      <c r="C3914" s="89"/>
      <c r="D3914" s="89"/>
      <c r="F3914" s="88"/>
      <c r="H3914" s="88"/>
    </row>
    <row r="3915" customFormat="false" ht="13.5" hidden="false" customHeight="false" outlineLevel="0" collapsed="false">
      <c r="A3915" s="89"/>
      <c r="C3915" s="89"/>
      <c r="D3915" s="89"/>
      <c r="F3915" s="88"/>
      <c r="H3915" s="88"/>
    </row>
    <row r="3916" customFormat="false" ht="13.5" hidden="false" customHeight="false" outlineLevel="0" collapsed="false">
      <c r="A3916" s="89"/>
      <c r="C3916" s="89"/>
      <c r="D3916" s="89"/>
      <c r="F3916" s="88"/>
      <c r="H3916" s="88"/>
    </row>
    <row r="3917" customFormat="false" ht="13.5" hidden="false" customHeight="false" outlineLevel="0" collapsed="false">
      <c r="A3917" s="89"/>
      <c r="C3917" s="89"/>
      <c r="D3917" s="89"/>
      <c r="F3917" s="88"/>
      <c r="H3917" s="88"/>
    </row>
    <row r="3918" customFormat="false" ht="13.5" hidden="false" customHeight="false" outlineLevel="0" collapsed="false">
      <c r="A3918" s="89"/>
      <c r="C3918" s="89"/>
      <c r="D3918" s="89"/>
      <c r="F3918" s="88"/>
      <c r="H3918" s="88"/>
    </row>
    <row r="3919" customFormat="false" ht="13.5" hidden="false" customHeight="false" outlineLevel="0" collapsed="false">
      <c r="A3919" s="89"/>
      <c r="C3919" s="89"/>
      <c r="D3919" s="89"/>
      <c r="F3919" s="88"/>
      <c r="H3919" s="88"/>
    </row>
    <row r="3920" customFormat="false" ht="13.5" hidden="false" customHeight="false" outlineLevel="0" collapsed="false">
      <c r="A3920" s="89"/>
      <c r="C3920" s="89"/>
      <c r="D3920" s="89"/>
      <c r="F3920" s="88"/>
      <c r="H3920" s="88"/>
    </row>
    <row r="3921" customFormat="false" ht="13.5" hidden="false" customHeight="false" outlineLevel="0" collapsed="false">
      <c r="A3921" s="89"/>
      <c r="C3921" s="89"/>
      <c r="D3921" s="89"/>
      <c r="F3921" s="88"/>
      <c r="H3921" s="88"/>
    </row>
    <row r="3922" customFormat="false" ht="13.5" hidden="false" customHeight="false" outlineLevel="0" collapsed="false">
      <c r="A3922" s="89"/>
      <c r="C3922" s="89"/>
      <c r="D3922" s="89"/>
      <c r="F3922" s="88"/>
      <c r="H3922" s="88"/>
    </row>
    <row r="3923" customFormat="false" ht="13.5" hidden="false" customHeight="false" outlineLevel="0" collapsed="false">
      <c r="A3923" s="89"/>
      <c r="C3923" s="89"/>
      <c r="D3923" s="89"/>
      <c r="F3923" s="88"/>
      <c r="H3923" s="88"/>
    </row>
    <row r="3924" customFormat="false" ht="13.5" hidden="false" customHeight="false" outlineLevel="0" collapsed="false">
      <c r="A3924" s="89"/>
      <c r="C3924" s="89"/>
      <c r="D3924" s="89"/>
      <c r="F3924" s="88"/>
      <c r="H3924" s="88"/>
    </row>
    <row r="3925" customFormat="false" ht="13.5" hidden="false" customHeight="false" outlineLevel="0" collapsed="false">
      <c r="A3925" s="89"/>
      <c r="C3925" s="89"/>
      <c r="D3925" s="89"/>
      <c r="F3925" s="88"/>
      <c r="H3925" s="88"/>
    </row>
    <row r="3926" customFormat="false" ht="13.5" hidden="false" customHeight="false" outlineLevel="0" collapsed="false">
      <c r="A3926" s="89"/>
      <c r="C3926" s="89"/>
      <c r="D3926" s="89"/>
      <c r="F3926" s="88"/>
      <c r="H3926" s="88"/>
    </row>
    <row r="3927" customFormat="false" ht="13.5" hidden="false" customHeight="false" outlineLevel="0" collapsed="false">
      <c r="A3927" s="89"/>
      <c r="C3927" s="89"/>
      <c r="D3927" s="89"/>
      <c r="F3927" s="88"/>
      <c r="H3927" s="88"/>
    </row>
    <row r="3928" customFormat="false" ht="13.5" hidden="false" customHeight="false" outlineLevel="0" collapsed="false">
      <c r="A3928" s="89"/>
      <c r="C3928" s="89"/>
      <c r="D3928" s="89"/>
      <c r="F3928" s="88"/>
      <c r="H3928" s="88"/>
    </row>
    <row r="3929" customFormat="false" ht="13.5" hidden="false" customHeight="false" outlineLevel="0" collapsed="false">
      <c r="A3929" s="89"/>
      <c r="C3929" s="89"/>
      <c r="D3929" s="89"/>
      <c r="F3929" s="88"/>
      <c r="H3929" s="88"/>
    </row>
    <row r="3930" customFormat="false" ht="13.5" hidden="false" customHeight="false" outlineLevel="0" collapsed="false">
      <c r="A3930" s="89"/>
      <c r="C3930" s="89"/>
      <c r="D3930" s="89"/>
      <c r="F3930" s="88"/>
      <c r="H3930" s="88"/>
    </row>
    <row r="3931" customFormat="false" ht="13.5" hidden="false" customHeight="false" outlineLevel="0" collapsed="false">
      <c r="A3931" s="89"/>
      <c r="C3931" s="89"/>
      <c r="D3931" s="89"/>
      <c r="F3931" s="88"/>
      <c r="H3931" s="88"/>
    </row>
    <row r="3932" customFormat="false" ht="13.5" hidden="false" customHeight="false" outlineLevel="0" collapsed="false">
      <c r="A3932" s="89"/>
      <c r="C3932" s="89"/>
      <c r="D3932" s="89"/>
      <c r="F3932" s="88"/>
      <c r="H3932" s="88"/>
    </row>
    <row r="3933" customFormat="false" ht="13.5" hidden="false" customHeight="false" outlineLevel="0" collapsed="false">
      <c r="A3933" s="89"/>
      <c r="C3933" s="89"/>
      <c r="D3933" s="89"/>
      <c r="F3933" s="88"/>
      <c r="H3933" s="88"/>
    </row>
    <row r="3934" customFormat="false" ht="13.5" hidden="false" customHeight="false" outlineLevel="0" collapsed="false">
      <c r="A3934" s="89"/>
      <c r="C3934" s="89"/>
      <c r="D3934" s="89"/>
      <c r="F3934" s="88"/>
      <c r="H3934" s="88"/>
    </row>
    <row r="3935" customFormat="false" ht="13.5" hidden="false" customHeight="false" outlineLevel="0" collapsed="false">
      <c r="A3935" s="89"/>
      <c r="C3935" s="89"/>
      <c r="D3935" s="89"/>
      <c r="F3935" s="88"/>
      <c r="H3935" s="88"/>
    </row>
    <row r="3936" customFormat="false" ht="13.5" hidden="false" customHeight="false" outlineLevel="0" collapsed="false">
      <c r="A3936" s="89"/>
      <c r="C3936" s="89"/>
      <c r="D3936" s="89"/>
      <c r="F3936" s="88"/>
      <c r="H3936" s="88"/>
    </row>
    <row r="3937" customFormat="false" ht="13.5" hidden="false" customHeight="false" outlineLevel="0" collapsed="false">
      <c r="A3937" s="89"/>
      <c r="C3937" s="89"/>
      <c r="D3937" s="89"/>
      <c r="F3937" s="88"/>
      <c r="H3937" s="88"/>
    </row>
    <row r="3938" customFormat="false" ht="13.5" hidden="false" customHeight="false" outlineLevel="0" collapsed="false">
      <c r="A3938" s="89"/>
      <c r="C3938" s="89"/>
      <c r="D3938" s="89"/>
      <c r="F3938" s="88"/>
      <c r="H3938" s="88"/>
    </row>
    <row r="3939" customFormat="false" ht="13.5" hidden="false" customHeight="false" outlineLevel="0" collapsed="false">
      <c r="A3939" s="89"/>
      <c r="C3939" s="89"/>
      <c r="D3939" s="89"/>
      <c r="F3939" s="88"/>
      <c r="H3939" s="88"/>
    </row>
    <row r="3940" customFormat="false" ht="13.5" hidden="false" customHeight="false" outlineLevel="0" collapsed="false">
      <c r="A3940" s="89"/>
      <c r="C3940" s="89"/>
      <c r="D3940" s="89"/>
      <c r="F3940" s="88"/>
      <c r="H3940" s="88"/>
    </row>
    <row r="3941" customFormat="false" ht="13.5" hidden="false" customHeight="false" outlineLevel="0" collapsed="false">
      <c r="A3941" s="89"/>
      <c r="C3941" s="89"/>
      <c r="D3941" s="89"/>
      <c r="F3941" s="88"/>
      <c r="H3941" s="88"/>
    </row>
    <row r="3942" customFormat="false" ht="13.5" hidden="false" customHeight="false" outlineLevel="0" collapsed="false">
      <c r="A3942" s="89"/>
      <c r="C3942" s="89"/>
      <c r="D3942" s="89"/>
      <c r="F3942" s="88"/>
      <c r="H3942" s="88"/>
    </row>
    <row r="3943" customFormat="false" ht="13.5" hidden="false" customHeight="false" outlineLevel="0" collapsed="false">
      <c r="A3943" s="89"/>
      <c r="C3943" s="89"/>
      <c r="D3943" s="89"/>
      <c r="F3943" s="88"/>
      <c r="H3943" s="88"/>
    </row>
    <row r="3944" customFormat="false" ht="13.5" hidden="false" customHeight="false" outlineLevel="0" collapsed="false">
      <c r="A3944" s="89"/>
      <c r="C3944" s="89"/>
      <c r="D3944" s="89"/>
      <c r="F3944" s="88"/>
      <c r="H3944" s="88"/>
    </row>
    <row r="3945" customFormat="false" ht="13.5" hidden="false" customHeight="false" outlineLevel="0" collapsed="false">
      <c r="A3945" s="89"/>
      <c r="C3945" s="89"/>
      <c r="D3945" s="89"/>
      <c r="F3945" s="88"/>
      <c r="H3945" s="88"/>
    </row>
    <row r="3946" customFormat="false" ht="13.5" hidden="false" customHeight="false" outlineLevel="0" collapsed="false">
      <c r="A3946" s="89"/>
      <c r="C3946" s="89"/>
      <c r="D3946" s="89"/>
      <c r="F3946" s="88"/>
      <c r="H3946" s="88"/>
    </row>
    <row r="3947" customFormat="false" ht="13.5" hidden="false" customHeight="false" outlineLevel="0" collapsed="false">
      <c r="A3947" s="89"/>
      <c r="C3947" s="89"/>
      <c r="D3947" s="89"/>
      <c r="F3947" s="88"/>
      <c r="H3947" s="88"/>
    </row>
    <row r="3948" customFormat="false" ht="13.5" hidden="false" customHeight="false" outlineLevel="0" collapsed="false">
      <c r="A3948" s="89"/>
      <c r="C3948" s="89"/>
      <c r="D3948" s="89"/>
      <c r="F3948" s="88"/>
      <c r="H3948" s="88"/>
    </row>
    <row r="3949" customFormat="false" ht="13.5" hidden="false" customHeight="false" outlineLevel="0" collapsed="false">
      <c r="A3949" s="89"/>
      <c r="C3949" s="89"/>
      <c r="D3949" s="89"/>
      <c r="F3949" s="88"/>
      <c r="H3949" s="88"/>
    </row>
    <row r="3950" customFormat="false" ht="13.5" hidden="false" customHeight="false" outlineLevel="0" collapsed="false">
      <c r="A3950" s="89"/>
      <c r="C3950" s="89"/>
      <c r="D3950" s="89"/>
      <c r="F3950" s="88"/>
      <c r="H3950" s="88"/>
    </row>
    <row r="3951" customFormat="false" ht="13.5" hidden="false" customHeight="false" outlineLevel="0" collapsed="false">
      <c r="A3951" s="89"/>
      <c r="C3951" s="89"/>
      <c r="D3951" s="89"/>
      <c r="F3951" s="88"/>
      <c r="H3951" s="88"/>
    </row>
    <row r="3952" customFormat="false" ht="13.5" hidden="false" customHeight="false" outlineLevel="0" collapsed="false">
      <c r="A3952" s="89"/>
      <c r="C3952" s="89"/>
      <c r="D3952" s="89"/>
      <c r="F3952" s="88"/>
      <c r="H3952" s="88"/>
    </row>
    <row r="3953" customFormat="false" ht="13.5" hidden="false" customHeight="false" outlineLevel="0" collapsed="false">
      <c r="A3953" s="89"/>
      <c r="C3953" s="89"/>
      <c r="D3953" s="89"/>
      <c r="F3953" s="88"/>
      <c r="H3953" s="88"/>
    </row>
    <row r="3954" customFormat="false" ht="13.5" hidden="false" customHeight="false" outlineLevel="0" collapsed="false">
      <c r="A3954" s="89"/>
      <c r="C3954" s="89"/>
      <c r="D3954" s="89"/>
      <c r="F3954" s="88"/>
      <c r="H3954" s="88"/>
    </row>
    <row r="3955" customFormat="false" ht="13.5" hidden="false" customHeight="false" outlineLevel="0" collapsed="false">
      <c r="A3955" s="89"/>
      <c r="C3955" s="89"/>
      <c r="D3955" s="89"/>
      <c r="F3955" s="88"/>
      <c r="H3955" s="88"/>
    </row>
    <row r="3956" customFormat="false" ht="13.5" hidden="false" customHeight="false" outlineLevel="0" collapsed="false">
      <c r="A3956" s="89"/>
      <c r="C3956" s="89"/>
      <c r="D3956" s="89"/>
      <c r="F3956" s="88"/>
      <c r="H3956" s="88"/>
    </row>
    <row r="3957" customFormat="false" ht="13.5" hidden="false" customHeight="false" outlineLevel="0" collapsed="false">
      <c r="A3957" s="89"/>
      <c r="C3957" s="89"/>
      <c r="D3957" s="89"/>
      <c r="F3957" s="88"/>
      <c r="H3957" s="88"/>
    </row>
    <row r="3958" customFormat="false" ht="13.5" hidden="false" customHeight="false" outlineLevel="0" collapsed="false">
      <c r="A3958" s="89"/>
      <c r="C3958" s="89"/>
      <c r="D3958" s="89"/>
      <c r="F3958" s="88"/>
      <c r="H3958" s="88"/>
    </row>
    <row r="3959" customFormat="false" ht="13.5" hidden="false" customHeight="false" outlineLevel="0" collapsed="false">
      <c r="A3959" s="89"/>
      <c r="C3959" s="89"/>
      <c r="D3959" s="89"/>
      <c r="F3959" s="88"/>
      <c r="H3959" s="88"/>
    </row>
    <row r="3960" customFormat="false" ht="13.5" hidden="false" customHeight="false" outlineLevel="0" collapsed="false">
      <c r="A3960" s="89"/>
      <c r="C3960" s="89"/>
      <c r="D3960" s="89"/>
      <c r="F3960" s="88"/>
      <c r="H3960" s="88"/>
    </row>
    <row r="3961" customFormat="false" ht="13.5" hidden="false" customHeight="false" outlineLevel="0" collapsed="false">
      <c r="A3961" s="89"/>
      <c r="C3961" s="89"/>
      <c r="D3961" s="89"/>
      <c r="F3961" s="88"/>
      <c r="H3961" s="88"/>
    </row>
    <row r="3962" customFormat="false" ht="13.5" hidden="false" customHeight="false" outlineLevel="0" collapsed="false">
      <c r="A3962" s="89"/>
      <c r="C3962" s="89"/>
      <c r="D3962" s="89"/>
      <c r="F3962" s="88"/>
      <c r="H3962" s="88"/>
    </row>
    <row r="3963" customFormat="false" ht="13.5" hidden="false" customHeight="false" outlineLevel="0" collapsed="false">
      <c r="A3963" s="89"/>
      <c r="C3963" s="89"/>
      <c r="D3963" s="89"/>
      <c r="F3963" s="88"/>
      <c r="H3963" s="88"/>
    </row>
    <row r="3964" customFormat="false" ht="13.5" hidden="false" customHeight="false" outlineLevel="0" collapsed="false">
      <c r="A3964" s="89"/>
      <c r="C3964" s="89"/>
      <c r="D3964" s="89"/>
      <c r="F3964" s="88"/>
      <c r="H3964" s="88"/>
    </row>
    <row r="3965" customFormat="false" ht="13.5" hidden="false" customHeight="false" outlineLevel="0" collapsed="false">
      <c r="A3965" s="89"/>
      <c r="C3965" s="89"/>
      <c r="D3965" s="89"/>
      <c r="F3965" s="88"/>
      <c r="H3965" s="88"/>
    </row>
    <row r="3966" customFormat="false" ht="13.5" hidden="false" customHeight="false" outlineLevel="0" collapsed="false">
      <c r="A3966" s="89"/>
      <c r="C3966" s="89"/>
      <c r="D3966" s="89"/>
      <c r="F3966" s="88"/>
      <c r="H3966" s="88"/>
    </row>
    <row r="3967" customFormat="false" ht="13.5" hidden="false" customHeight="false" outlineLevel="0" collapsed="false">
      <c r="A3967" s="89"/>
      <c r="C3967" s="89"/>
      <c r="D3967" s="89"/>
      <c r="F3967" s="88"/>
      <c r="H3967" s="88"/>
    </row>
    <row r="3968" customFormat="false" ht="13.5" hidden="false" customHeight="false" outlineLevel="0" collapsed="false">
      <c r="A3968" s="89"/>
      <c r="C3968" s="89"/>
      <c r="D3968" s="89"/>
      <c r="F3968" s="88"/>
      <c r="H3968" s="88"/>
    </row>
    <row r="3969" customFormat="false" ht="13.5" hidden="false" customHeight="false" outlineLevel="0" collapsed="false">
      <c r="A3969" s="89"/>
      <c r="C3969" s="89"/>
      <c r="D3969" s="89"/>
      <c r="F3969" s="88"/>
      <c r="H3969" s="88"/>
    </row>
    <row r="3970" customFormat="false" ht="13.5" hidden="false" customHeight="false" outlineLevel="0" collapsed="false">
      <c r="A3970" s="89"/>
      <c r="C3970" s="89"/>
      <c r="D3970" s="89"/>
      <c r="F3970" s="88"/>
      <c r="H3970" s="88"/>
    </row>
    <row r="3971" customFormat="false" ht="13.5" hidden="false" customHeight="false" outlineLevel="0" collapsed="false">
      <c r="A3971" s="89"/>
      <c r="C3971" s="89"/>
      <c r="D3971" s="89"/>
      <c r="F3971" s="88"/>
      <c r="H3971" s="88"/>
    </row>
    <row r="3972" customFormat="false" ht="13.5" hidden="false" customHeight="false" outlineLevel="0" collapsed="false">
      <c r="A3972" s="89"/>
      <c r="C3972" s="89"/>
      <c r="D3972" s="89"/>
      <c r="F3972" s="88"/>
      <c r="H3972" s="88"/>
    </row>
    <row r="3973" customFormat="false" ht="13.5" hidden="false" customHeight="false" outlineLevel="0" collapsed="false">
      <c r="A3973" s="89"/>
      <c r="C3973" s="89"/>
      <c r="D3973" s="89"/>
      <c r="F3973" s="88"/>
      <c r="H3973" s="88"/>
    </row>
    <row r="3974" customFormat="false" ht="13.5" hidden="false" customHeight="false" outlineLevel="0" collapsed="false">
      <c r="A3974" s="89"/>
      <c r="C3974" s="89"/>
      <c r="D3974" s="89"/>
      <c r="F3974" s="88"/>
      <c r="H3974" s="88"/>
    </row>
    <row r="3975" customFormat="false" ht="13.5" hidden="false" customHeight="false" outlineLevel="0" collapsed="false">
      <c r="A3975" s="89"/>
      <c r="C3975" s="89"/>
      <c r="D3975" s="89"/>
      <c r="F3975" s="88"/>
      <c r="H3975" s="88"/>
    </row>
    <row r="3976" customFormat="false" ht="13.5" hidden="false" customHeight="false" outlineLevel="0" collapsed="false">
      <c r="A3976" s="89"/>
      <c r="D3976" s="89"/>
      <c r="F3976" s="88"/>
      <c r="H3976" s="88"/>
    </row>
    <row r="3977" customFormat="false" ht="13.5" hidden="false" customHeight="false" outlineLevel="0" collapsed="false">
      <c r="A3977" s="89"/>
      <c r="C3977" s="89"/>
      <c r="D3977" s="89"/>
      <c r="F3977" s="88"/>
      <c r="H3977" s="88"/>
    </row>
    <row r="3978" customFormat="false" ht="13.5" hidden="false" customHeight="false" outlineLevel="0" collapsed="false">
      <c r="A3978" s="89"/>
      <c r="C3978" s="89"/>
      <c r="D3978" s="89"/>
      <c r="F3978" s="88"/>
      <c r="H3978" s="88"/>
    </row>
    <row r="3979" customFormat="false" ht="13.5" hidden="false" customHeight="false" outlineLevel="0" collapsed="false">
      <c r="A3979" s="89"/>
      <c r="C3979" s="89"/>
      <c r="D3979" s="89"/>
      <c r="F3979" s="88"/>
      <c r="H3979" s="88"/>
    </row>
    <row r="3980" customFormat="false" ht="13.5" hidden="false" customHeight="false" outlineLevel="0" collapsed="false">
      <c r="A3980" s="89"/>
      <c r="C3980" s="89"/>
      <c r="D3980" s="89"/>
      <c r="F3980" s="88"/>
      <c r="H3980" s="88"/>
    </row>
    <row r="3981" customFormat="false" ht="13.5" hidden="false" customHeight="false" outlineLevel="0" collapsed="false">
      <c r="A3981" s="89"/>
      <c r="C3981" s="89"/>
      <c r="D3981" s="89"/>
      <c r="F3981" s="88"/>
      <c r="H3981" s="88"/>
    </row>
    <row r="3982" customFormat="false" ht="13.5" hidden="false" customHeight="false" outlineLevel="0" collapsed="false">
      <c r="A3982" s="89"/>
      <c r="C3982" s="89"/>
      <c r="D3982" s="89"/>
      <c r="F3982" s="88"/>
      <c r="H3982" s="88"/>
    </row>
    <row r="3983" customFormat="false" ht="13.5" hidden="false" customHeight="false" outlineLevel="0" collapsed="false">
      <c r="A3983" s="89"/>
      <c r="C3983" s="89"/>
      <c r="D3983" s="89"/>
      <c r="F3983" s="88"/>
      <c r="H3983" s="88"/>
    </row>
    <row r="3984" customFormat="false" ht="13.5" hidden="false" customHeight="false" outlineLevel="0" collapsed="false">
      <c r="A3984" s="89"/>
      <c r="C3984" s="89"/>
      <c r="D3984" s="89"/>
      <c r="F3984" s="88"/>
      <c r="H3984" s="88"/>
    </row>
    <row r="3985" customFormat="false" ht="13.5" hidden="false" customHeight="false" outlineLevel="0" collapsed="false">
      <c r="A3985" s="89"/>
      <c r="C3985" s="89"/>
      <c r="D3985" s="89"/>
      <c r="F3985" s="88"/>
      <c r="H3985" s="88"/>
    </row>
    <row r="3986" customFormat="false" ht="13.5" hidden="false" customHeight="false" outlineLevel="0" collapsed="false">
      <c r="A3986" s="89"/>
      <c r="C3986" s="89"/>
      <c r="D3986" s="89"/>
      <c r="F3986" s="88"/>
      <c r="H3986" s="88"/>
    </row>
    <row r="3987" customFormat="false" ht="13.5" hidden="false" customHeight="false" outlineLevel="0" collapsed="false">
      <c r="A3987" s="89"/>
      <c r="C3987" s="89"/>
      <c r="D3987" s="89"/>
      <c r="F3987" s="88"/>
      <c r="H3987" s="88"/>
    </row>
    <row r="3988" customFormat="false" ht="13.5" hidden="false" customHeight="false" outlineLevel="0" collapsed="false">
      <c r="A3988" s="89"/>
      <c r="C3988" s="89"/>
      <c r="D3988" s="89"/>
      <c r="F3988" s="88"/>
      <c r="H3988" s="88"/>
    </row>
    <row r="3989" customFormat="false" ht="13.5" hidden="false" customHeight="false" outlineLevel="0" collapsed="false">
      <c r="A3989" s="89"/>
      <c r="C3989" s="89"/>
      <c r="D3989" s="89"/>
      <c r="F3989" s="88"/>
      <c r="H3989" s="88"/>
    </row>
    <row r="3990" customFormat="false" ht="13.5" hidden="false" customHeight="false" outlineLevel="0" collapsed="false">
      <c r="A3990" s="89"/>
      <c r="C3990" s="89"/>
      <c r="D3990" s="89"/>
      <c r="F3990" s="88"/>
      <c r="H3990" s="88"/>
    </row>
    <row r="3991" customFormat="false" ht="13.5" hidden="false" customHeight="false" outlineLevel="0" collapsed="false">
      <c r="A3991" s="89"/>
      <c r="C3991" s="89"/>
      <c r="D3991" s="89"/>
      <c r="F3991" s="88"/>
      <c r="H3991" s="88"/>
    </row>
    <row r="3992" customFormat="false" ht="13.5" hidden="false" customHeight="false" outlineLevel="0" collapsed="false">
      <c r="A3992" s="89"/>
      <c r="C3992" s="89"/>
      <c r="D3992" s="89"/>
      <c r="F3992" s="88"/>
      <c r="H3992" s="88"/>
    </row>
    <row r="3993" customFormat="false" ht="13.5" hidden="false" customHeight="false" outlineLevel="0" collapsed="false">
      <c r="A3993" s="89"/>
      <c r="C3993" s="89"/>
      <c r="D3993" s="89"/>
      <c r="F3993" s="88"/>
      <c r="H3993" s="88"/>
    </row>
    <row r="3994" customFormat="false" ht="13.5" hidden="false" customHeight="false" outlineLevel="0" collapsed="false">
      <c r="A3994" s="89"/>
      <c r="C3994" s="89"/>
      <c r="D3994" s="89"/>
      <c r="F3994" s="88"/>
      <c r="H3994" s="88"/>
    </row>
    <row r="3995" customFormat="false" ht="13.5" hidden="false" customHeight="false" outlineLevel="0" collapsed="false">
      <c r="A3995" s="89"/>
      <c r="C3995" s="89"/>
      <c r="D3995" s="89"/>
      <c r="F3995" s="88"/>
      <c r="H3995" s="88"/>
    </row>
    <row r="3996" customFormat="false" ht="13.5" hidden="false" customHeight="false" outlineLevel="0" collapsed="false">
      <c r="A3996" s="89"/>
      <c r="C3996" s="89"/>
      <c r="D3996" s="89"/>
      <c r="F3996" s="88"/>
      <c r="H3996" s="88"/>
    </row>
    <row r="3997" customFormat="false" ht="13.5" hidden="false" customHeight="false" outlineLevel="0" collapsed="false">
      <c r="A3997" s="89"/>
      <c r="C3997" s="89"/>
      <c r="D3997" s="89"/>
      <c r="F3997" s="88"/>
      <c r="H3997" s="88"/>
    </row>
    <row r="3998" customFormat="false" ht="13.5" hidden="false" customHeight="false" outlineLevel="0" collapsed="false">
      <c r="A3998" s="89"/>
      <c r="C3998" s="89"/>
      <c r="D3998" s="89"/>
      <c r="F3998" s="88"/>
      <c r="H3998" s="88"/>
    </row>
    <row r="3999" customFormat="false" ht="13.5" hidden="false" customHeight="false" outlineLevel="0" collapsed="false">
      <c r="A3999" s="89"/>
      <c r="C3999" s="89"/>
      <c r="D3999" s="89"/>
      <c r="F3999" s="88"/>
      <c r="H3999" s="88"/>
    </row>
    <row r="4000" customFormat="false" ht="13.5" hidden="false" customHeight="false" outlineLevel="0" collapsed="false">
      <c r="A4000" s="89"/>
      <c r="C4000" s="89"/>
      <c r="D4000" s="89"/>
      <c r="F4000" s="88"/>
      <c r="H4000" s="88"/>
    </row>
    <row r="4001" customFormat="false" ht="13.5" hidden="false" customHeight="false" outlineLevel="0" collapsed="false">
      <c r="A4001" s="89"/>
      <c r="C4001" s="89"/>
      <c r="D4001" s="89"/>
      <c r="F4001" s="88"/>
      <c r="H4001" s="88"/>
    </row>
    <row r="4002" customFormat="false" ht="13.5" hidden="false" customHeight="false" outlineLevel="0" collapsed="false">
      <c r="A4002" s="89"/>
      <c r="C4002" s="89"/>
      <c r="D4002" s="89"/>
      <c r="F4002" s="88"/>
      <c r="H4002" s="88"/>
    </row>
    <row r="4003" customFormat="false" ht="13.5" hidden="false" customHeight="false" outlineLevel="0" collapsed="false">
      <c r="A4003" s="89"/>
      <c r="C4003" s="89"/>
      <c r="D4003" s="89"/>
      <c r="F4003" s="88"/>
      <c r="H4003" s="88"/>
    </row>
    <row r="4004" customFormat="false" ht="13.5" hidden="false" customHeight="false" outlineLevel="0" collapsed="false">
      <c r="A4004" s="89"/>
      <c r="C4004" s="89"/>
      <c r="D4004" s="89"/>
      <c r="F4004" s="88"/>
      <c r="H4004" s="88"/>
    </row>
    <row r="4005" customFormat="false" ht="13.5" hidden="false" customHeight="false" outlineLevel="0" collapsed="false">
      <c r="A4005" s="89"/>
      <c r="C4005" s="89"/>
      <c r="D4005" s="89"/>
      <c r="F4005" s="88"/>
      <c r="H4005" s="88"/>
    </row>
    <row r="4006" customFormat="false" ht="13.5" hidden="false" customHeight="false" outlineLevel="0" collapsed="false">
      <c r="A4006" s="89"/>
      <c r="C4006" s="89"/>
      <c r="D4006" s="89"/>
      <c r="F4006" s="88"/>
      <c r="H4006" s="88"/>
    </row>
    <row r="4007" customFormat="false" ht="13.5" hidden="false" customHeight="false" outlineLevel="0" collapsed="false">
      <c r="A4007" s="89"/>
      <c r="C4007" s="89"/>
      <c r="D4007" s="89"/>
      <c r="F4007" s="88"/>
      <c r="H4007" s="88"/>
    </row>
    <row r="4008" customFormat="false" ht="13.5" hidden="false" customHeight="false" outlineLevel="0" collapsed="false">
      <c r="A4008" s="89"/>
      <c r="C4008" s="89"/>
      <c r="D4008" s="89"/>
      <c r="F4008" s="88"/>
      <c r="H4008" s="88"/>
    </row>
    <row r="4009" customFormat="false" ht="13.5" hidden="false" customHeight="false" outlineLevel="0" collapsed="false">
      <c r="A4009" s="89"/>
      <c r="C4009" s="89"/>
      <c r="D4009" s="89"/>
      <c r="F4009" s="88"/>
      <c r="H4009" s="88"/>
    </row>
    <row r="4010" customFormat="false" ht="13.5" hidden="false" customHeight="false" outlineLevel="0" collapsed="false">
      <c r="A4010" s="89"/>
      <c r="C4010" s="89"/>
      <c r="D4010" s="89"/>
      <c r="F4010" s="88"/>
      <c r="H4010" s="88"/>
    </row>
  </sheetData>
  <sheetProtection algorithmName="SHA-512" hashValue="xdBEJPx6iaoV7FQPxFIgpDbejIKhor/HJoRRSB4ASQD4UtPYZGLJQjxRJTMnd6M/vkJGnKRs55NZ+yelng5/rA==" saltValue="arCFY7rJnXVh2XbRRdFDhg==" spinCount="100000" sheet="true" objects="true" scenarios="true" formatCells="false" formatColumns="false" formatRows="false"/>
  <dataValidations count="2">
    <dataValidation allowBlank="true" errorStyle="stop" operator="between" showDropDown="false" showErrorMessage="true" showInputMessage="true" sqref="H4" type="list">
      <formula1>"'Docentes UFPE'!$B$1:$B$5000"</formula1>
      <formula2>0</formula2>
    </dataValidation>
    <dataValidation allowBlank="true" errorStyle="stop" operator="between" showDropDown="false" showErrorMessage="true" showInputMessage="true" sqref="H6" type="list">
      <formula1>'PROPG Lista de Docentes UFPE'!$B$2:$B$6008</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682"/>
  <sheetViews>
    <sheetView showFormulas="false" showGridLines="true" showRowColHeaders="true" showZeros="true" rightToLeft="false" tabSelected="false" showOutlineSymbols="true" defaultGridColor="true" view="normal" topLeftCell="A2494" colorId="64" zoomScale="100" zoomScaleNormal="100" zoomScalePageLayoutView="100" workbookViewId="0">
      <selection pane="topLeft" activeCell="B2505" activeCellId="0" sqref="B2505"/>
    </sheetView>
  </sheetViews>
  <sheetFormatPr defaultColWidth="8.6875" defaultRowHeight="13.5" zeroHeight="false" outlineLevelRow="0" outlineLevelCol="0"/>
  <cols>
    <col collapsed="false" customWidth="true" hidden="false" outlineLevel="0" max="1" min="1" style="13" width="67"/>
  </cols>
  <sheetData>
    <row r="1" customFormat="false" ht="13.5" hidden="false" customHeight="false" outlineLevel="0" collapsed="false">
      <c r="A1" s="13" t="s">
        <v>214</v>
      </c>
    </row>
    <row r="2" customFormat="false" ht="13.5" hidden="false" customHeight="false" outlineLevel="0" collapsed="false">
      <c r="A2" s="13" t="s">
        <v>217</v>
      </c>
    </row>
    <row r="3" customFormat="false" ht="13.5" hidden="false" customHeight="false" outlineLevel="0" collapsed="false">
      <c r="A3" s="13" t="s">
        <v>3128</v>
      </c>
    </row>
    <row r="4" customFormat="false" ht="13.5" hidden="false" customHeight="false" outlineLevel="0" collapsed="false">
      <c r="A4" s="13" t="s">
        <v>3130</v>
      </c>
    </row>
    <row r="5" customFormat="false" ht="13.5" hidden="false" customHeight="false" outlineLevel="0" collapsed="false">
      <c r="A5" s="13" t="s">
        <v>219</v>
      </c>
    </row>
    <row r="6" customFormat="false" ht="13.5" hidden="false" customHeight="false" outlineLevel="0" collapsed="false">
      <c r="A6" s="13" t="s">
        <v>3131</v>
      </c>
    </row>
    <row r="7" customFormat="false" ht="13.5" hidden="false" customHeight="false" outlineLevel="0" collapsed="false">
      <c r="A7" s="13" t="s">
        <v>221</v>
      </c>
    </row>
    <row r="8" customFormat="false" ht="13.5" hidden="false" customHeight="false" outlineLevel="0" collapsed="false">
      <c r="A8" s="13" t="s">
        <v>3132</v>
      </c>
    </row>
    <row r="9" customFormat="false" ht="13.5" hidden="false" customHeight="false" outlineLevel="0" collapsed="false">
      <c r="A9" s="13" t="s">
        <v>3134</v>
      </c>
    </row>
    <row r="10" customFormat="false" ht="13.5" hidden="false" customHeight="false" outlineLevel="0" collapsed="false">
      <c r="A10" s="13" t="s">
        <v>3135</v>
      </c>
    </row>
    <row r="11" customFormat="false" ht="13.5" hidden="false" customHeight="false" outlineLevel="0" collapsed="false">
      <c r="A11" s="13" t="s">
        <v>223</v>
      </c>
    </row>
    <row r="12" customFormat="false" ht="13.5" hidden="false" customHeight="false" outlineLevel="0" collapsed="false">
      <c r="A12" s="13" t="s">
        <v>3136</v>
      </c>
    </row>
    <row r="13" customFormat="false" ht="13.5" hidden="false" customHeight="false" outlineLevel="0" collapsed="false">
      <c r="A13" s="13" t="s">
        <v>3137</v>
      </c>
    </row>
    <row r="14" customFormat="false" ht="13.5" hidden="false" customHeight="false" outlineLevel="0" collapsed="false">
      <c r="A14" s="13" t="s">
        <v>3138</v>
      </c>
    </row>
    <row r="15" customFormat="false" ht="13.5" hidden="false" customHeight="false" outlineLevel="0" collapsed="false">
      <c r="A15" s="13" t="s">
        <v>3139</v>
      </c>
    </row>
    <row r="16" customFormat="false" ht="13.5" hidden="false" customHeight="false" outlineLevel="0" collapsed="false">
      <c r="A16" s="13" t="s">
        <v>225</v>
      </c>
    </row>
    <row r="17" customFormat="false" ht="13.5" hidden="false" customHeight="false" outlineLevel="0" collapsed="false">
      <c r="A17" s="13" t="s">
        <v>3140</v>
      </c>
    </row>
    <row r="18" customFormat="false" ht="13.5" hidden="false" customHeight="false" outlineLevel="0" collapsed="false">
      <c r="A18" s="13" t="s">
        <v>3141</v>
      </c>
    </row>
    <row r="19" customFormat="false" ht="13.5" hidden="false" customHeight="false" outlineLevel="0" collapsed="false">
      <c r="A19" s="13" t="s">
        <v>3142</v>
      </c>
    </row>
    <row r="20" customFormat="false" ht="13.5" hidden="false" customHeight="false" outlineLevel="0" collapsed="false">
      <c r="A20" s="13" t="s">
        <v>3143</v>
      </c>
    </row>
    <row r="21" customFormat="false" ht="13.5" hidden="false" customHeight="false" outlineLevel="0" collapsed="false">
      <c r="A21" s="13" t="s">
        <v>226</v>
      </c>
    </row>
    <row r="22" customFormat="false" ht="13.5" hidden="false" customHeight="false" outlineLevel="0" collapsed="false">
      <c r="A22" s="13" t="s">
        <v>3144</v>
      </c>
    </row>
    <row r="23" customFormat="false" ht="13.5" hidden="false" customHeight="false" outlineLevel="0" collapsed="false">
      <c r="A23" s="13" t="s">
        <v>3146</v>
      </c>
    </row>
    <row r="24" customFormat="false" ht="13.5" hidden="false" customHeight="false" outlineLevel="0" collapsed="false">
      <c r="A24" s="13" t="s">
        <v>3147</v>
      </c>
    </row>
    <row r="25" customFormat="false" ht="13.5" hidden="false" customHeight="false" outlineLevel="0" collapsed="false">
      <c r="A25" s="13" t="s">
        <v>3148</v>
      </c>
    </row>
    <row r="26" customFormat="false" ht="13.5" hidden="false" customHeight="false" outlineLevel="0" collapsed="false">
      <c r="A26" s="13" t="s">
        <v>3149</v>
      </c>
    </row>
    <row r="27" customFormat="false" ht="13.5" hidden="false" customHeight="false" outlineLevel="0" collapsed="false">
      <c r="A27" s="13" t="s">
        <v>3150</v>
      </c>
    </row>
    <row r="28" customFormat="false" ht="13.5" hidden="false" customHeight="false" outlineLevel="0" collapsed="false">
      <c r="A28" s="13" t="s">
        <v>3151</v>
      </c>
    </row>
    <row r="29" customFormat="false" ht="13.5" hidden="false" customHeight="false" outlineLevel="0" collapsed="false">
      <c r="A29" s="13" t="s">
        <v>227</v>
      </c>
    </row>
    <row r="30" customFormat="false" ht="13.5" hidden="false" customHeight="false" outlineLevel="0" collapsed="false">
      <c r="A30" s="13" t="s">
        <v>3152</v>
      </c>
    </row>
    <row r="31" customFormat="false" ht="13.5" hidden="false" customHeight="false" outlineLevel="0" collapsed="false">
      <c r="A31" s="13" t="s">
        <v>3153</v>
      </c>
    </row>
    <row r="32" customFormat="false" ht="13.5" hidden="false" customHeight="false" outlineLevel="0" collapsed="false">
      <c r="A32" s="13" t="s">
        <v>228</v>
      </c>
    </row>
    <row r="33" customFormat="false" ht="13.5" hidden="false" customHeight="false" outlineLevel="0" collapsed="false">
      <c r="A33" s="13" t="s">
        <v>3154</v>
      </c>
    </row>
    <row r="34" customFormat="false" ht="13.5" hidden="false" customHeight="false" outlineLevel="0" collapsed="false">
      <c r="A34" s="13" t="s">
        <v>229</v>
      </c>
    </row>
    <row r="35" customFormat="false" ht="13.5" hidden="false" customHeight="false" outlineLevel="0" collapsed="false">
      <c r="A35" s="13" t="s">
        <v>230</v>
      </c>
    </row>
    <row r="36" customFormat="false" ht="13.5" hidden="false" customHeight="false" outlineLevel="0" collapsed="false">
      <c r="A36" s="13" t="s">
        <v>3155</v>
      </c>
    </row>
    <row r="37" customFormat="false" ht="13.5" hidden="false" customHeight="false" outlineLevel="0" collapsed="false">
      <c r="A37" s="13" t="s">
        <v>3156</v>
      </c>
    </row>
    <row r="38" customFormat="false" ht="13.5" hidden="false" customHeight="false" outlineLevel="0" collapsed="false">
      <c r="A38" s="13" t="s">
        <v>231</v>
      </c>
    </row>
    <row r="39" customFormat="false" ht="13.5" hidden="false" customHeight="false" outlineLevel="0" collapsed="false">
      <c r="A39" s="13" t="s">
        <v>3157</v>
      </c>
    </row>
    <row r="40" customFormat="false" ht="13.5" hidden="false" customHeight="false" outlineLevel="0" collapsed="false">
      <c r="A40" s="13" t="s">
        <v>3158</v>
      </c>
    </row>
    <row r="41" customFormat="false" ht="13.5" hidden="false" customHeight="false" outlineLevel="0" collapsed="false">
      <c r="A41" s="13" t="s">
        <v>3159</v>
      </c>
    </row>
    <row r="42" customFormat="false" ht="13.5" hidden="false" customHeight="false" outlineLevel="0" collapsed="false">
      <c r="A42" s="13" t="s">
        <v>3160</v>
      </c>
    </row>
    <row r="43" customFormat="false" ht="13.5" hidden="false" customHeight="false" outlineLevel="0" collapsed="false">
      <c r="A43" s="13" t="s">
        <v>3161</v>
      </c>
    </row>
    <row r="44" customFormat="false" ht="13.5" hidden="false" customHeight="false" outlineLevel="0" collapsed="false">
      <c r="A44" s="13" t="s">
        <v>232</v>
      </c>
    </row>
    <row r="45" customFormat="false" ht="13.5" hidden="false" customHeight="false" outlineLevel="0" collapsed="false">
      <c r="A45" s="13" t="s">
        <v>3162</v>
      </c>
    </row>
    <row r="46" customFormat="false" ht="13.5" hidden="false" customHeight="false" outlineLevel="0" collapsed="false">
      <c r="A46" s="13" t="s">
        <v>3163</v>
      </c>
    </row>
    <row r="47" customFormat="false" ht="13.5" hidden="false" customHeight="false" outlineLevel="0" collapsed="false">
      <c r="A47" s="13" t="s">
        <v>3164</v>
      </c>
    </row>
    <row r="48" customFormat="false" ht="13.5" hidden="false" customHeight="false" outlineLevel="0" collapsed="false">
      <c r="A48" s="13" t="s">
        <v>233</v>
      </c>
    </row>
    <row r="49" customFormat="false" ht="13.5" hidden="false" customHeight="false" outlineLevel="0" collapsed="false">
      <c r="A49" s="13" t="s">
        <v>3165</v>
      </c>
    </row>
    <row r="50" customFormat="false" ht="13.5" hidden="false" customHeight="false" outlineLevel="0" collapsed="false">
      <c r="A50" s="13" t="s">
        <v>234</v>
      </c>
    </row>
    <row r="51" customFormat="false" ht="13.5" hidden="false" customHeight="false" outlineLevel="0" collapsed="false">
      <c r="A51" s="13" t="s">
        <v>235</v>
      </c>
    </row>
    <row r="52" customFormat="false" ht="13.5" hidden="false" customHeight="false" outlineLevel="0" collapsed="false">
      <c r="A52" s="13" t="s">
        <v>3166</v>
      </c>
    </row>
    <row r="53" customFormat="false" ht="13.5" hidden="false" customHeight="false" outlineLevel="0" collapsed="false">
      <c r="A53" s="13" t="s">
        <v>236</v>
      </c>
    </row>
    <row r="54" customFormat="false" ht="13.5" hidden="false" customHeight="false" outlineLevel="0" collapsed="false">
      <c r="A54" s="13" t="s">
        <v>237</v>
      </c>
    </row>
    <row r="55" customFormat="false" ht="13.5" hidden="false" customHeight="false" outlineLevel="0" collapsed="false">
      <c r="A55" s="13" t="s">
        <v>238</v>
      </c>
    </row>
    <row r="56" customFormat="false" ht="13.5" hidden="false" customHeight="false" outlineLevel="0" collapsed="false">
      <c r="A56" s="13" t="s">
        <v>239</v>
      </c>
    </row>
    <row r="57" customFormat="false" ht="13.5" hidden="false" customHeight="false" outlineLevel="0" collapsed="false">
      <c r="A57" s="13" t="s">
        <v>3167</v>
      </c>
    </row>
    <row r="58" customFormat="false" ht="13.5" hidden="false" customHeight="false" outlineLevel="0" collapsed="false">
      <c r="A58" s="13" t="s">
        <v>240</v>
      </c>
    </row>
    <row r="59" customFormat="false" ht="13.5" hidden="false" customHeight="false" outlineLevel="0" collapsed="false">
      <c r="A59" s="13" t="s">
        <v>241</v>
      </c>
    </row>
    <row r="60" customFormat="false" ht="13.5" hidden="false" customHeight="false" outlineLevel="0" collapsed="false">
      <c r="A60" s="13" t="s">
        <v>243</v>
      </c>
    </row>
    <row r="61" customFormat="false" ht="13.5" hidden="false" customHeight="false" outlineLevel="0" collapsed="false">
      <c r="A61" s="13" t="s">
        <v>244</v>
      </c>
    </row>
    <row r="62" customFormat="false" ht="13.5" hidden="false" customHeight="false" outlineLevel="0" collapsed="false">
      <c r="A62" s="13" t="s">
        <v>245</v>
      </c>
    </row>
    <row r="63" customFormat="false" ht="13.5" hidden="false" customHeight="false" outlineLevel="0" collapsed="false">
      <c r="A63" s="13" t="s">
        <v>3168</v>
      </c>
    </row>
    <row r="64" customFormat="false" ht="13.5" hidden="false" customHeight="false" outlineLevel="0" collapsed="false">
      <c r="A64" s="13" t="s">
        <v>246</v>
      </c>
    </row>
    <row r="65" customFormat="false" ht="13.5" hidden="false" customHeight="false" outlineLevel="0" collapsed="false">
      <c r="A65" s="13" t="s">
        <v>3169</v>
      </c>
    </row>
    <row r="66" customFormat="false" ht="13.5" hidden="false" customHeight="false" outlineLevel="0" collapsed="false">
      <c r="A66" s="13" t="s">
        <v>3170</v>
      </c>
    </row>
    <row r="67" customFormat="false" ht="13.5" hidden="false" customHeight="false" outlineLevel="0" collapsed="false">
      <c r="A67" s="13" t="s">
        <v>3171</v>
      </c>
    </row>
    <row r="68" customFormat="false" ht="13.5" hidden="false" customHeight="false" outlineLevel="0" collapsed="false">
      <c r="A68" s="13" t="s">
        <v>3172</v>
      </c>
    </row>
    <row r="69" customFormat="false" ht="13.5" hidden="false" customHeight="false" outlineLevel="0" collapsed="false">
      <c r="A69" s="13" t="s">
        <v>3173</v>
      </c>
    </row>
    <row r="70" customFormat="false" ht="13.5" hidden="false" customHeight="false" outlineLevel="0" collapsed="false">
      <c r="A70" s="13" t="s">
        <v>247</v>
      </c>
    </row>
    <row r="71" customFormat="false" ht="13.5" hidden="false" customHeight="false" outlineLevel="0" collapsed="false">
      <c r="A71" s="13" t="s">
        <v>248</v>
      </c>
    </row>
    <row r="72" customFormat="false" ht="13.5" hidden="false" customHeight="false" outlineLevel="0" collapsed="false">
      <c r="A72" s="13" t="s">
        <v>249</v>
      </c>
    </row>
    <row r="73" customFormat="false" ht="13.5" hidden="false" customHeight="false" outlineLevel="0" collapsed="false">
      <c r="A73" s="13" t="s">
        <v>3174</v>
      </c>
    </row>
    <row r="74" customFormat="false" ht="13.5" hidden="false" customHeight="false" outlineLevel="0" collapsed="false">
      <c r="A74" s="13" t="s">
        <v>250</v>
      </c>
    </row>
    <row r="75" customFormat="false" ht="13.5" hidden="false" customHeight="false" outlineLevel="0" collapsed="false">
      <c r="A75" s="13" t="s">
        <v>3175</v>
      </c>
    </row>
    <row r="76" customFormat="false" ht="13.5" hidden="false" customHeight="false" outlineLevel="0" collapsed="false">
      <c r="A76" s="13" t="s">
        <v>3176</v>
      </c>
    </row>
    <row r="77" customFormat="false" ht="13.5" hidden="false" customHeight="false" outlineLevel="0" collapsed="false">
      <c r="A77" s="13" t="s">
        <v>3177</v>
      </c>
    </row>
    <row r="78" customFormat="false" ht="13.5" hidden="false" customHeight="false" outlineLevel="0" collapsed="false">
      <c r="A78" s="13" t="s">
        <v>3178</v>
      </c>
    </row>
    <row r="79" customFormat="false" ht="13.5" hidden="false" customHeight="false" outlineLevel="0" collapsed="false">
      <c r="A79" s="13" t="s">
        <v>3179</v>
      </c>
    </row>
    <row r="80" customFormat="false" ht="13.5" hidden="false" customHeight="false" outlineLevel="0" collapsed="false">
      <c r="A80" s="13" t="s">
        <v>3180</v>
      </c>
    </row>
    <row r="81" customFormat="false" ht="13.5" hidden="false" customHeight="false" outlineLevel="0" collapsed="false">
      <c r="A81" s="13" t="s">
        <v>3181</v>
      </c>
    </row>
    <row r="82" customFormat="false" ht="13.5" hidden="false" customHeight="false" outlineLevel="0" collapsed="false">
      <c r="A82" s="13" t="s">
        <v>252</v>
      </c>
    </row>
    <row r="83" customFormat="false" ht="13.5" hidden="false" customHeight="false" outlineLevel="0" collapsed="false">
      <c r="A83" s="13" t="s">
        <v>253</v>
      </c>
    </row>
    <row r="84" customFormat="false" ht="13.5" hidden="false" customHeight="false" outlineLevel="0" collapsed="false">
      <c r="A84" s="13" t="s">
        <v>3182</v>
      </c>
    </row>
    <row r="85" customFormat="false" ht="13.5" hidden="false" customHeight="false" outlineLevel="0" collapsed="false">
      <c r="A85" s="13" t="s">
        <v>3183</v>
      </c>
    </row>
    <row r="86" customFormat="false" ht="13.5" hidden="false" customHeight="false" outlineLevel="0" collapsed="false">
      <c r="A86" s="13" t="s">
        <v>3184</v>
      </c>
    </row>
    <row r="87" customFormat="false" ht="13.5" hidden="false" customHeight="false" outlineLevel="0" collapsed="false">
      <c r="A87" s="13" t="s">
        <v>254</v>
      </c>
    </row>
    <row r="88" customFormat="false" ht="13.5" hidden="false" customHeight="false" outlineLevel="0" collapsed="false">
      <c r="A88" s="13" t="s">
        <v>255</v>
      </c>
    </row>
    <row r="89" customFormat="false" ht="13.5" hidden="false" customHeight="false" outlineLevel="0" collapsed="false">
      <c r="A89" s="13" t="s">
        <v>3185</v>
      </c>
    </row>
    <row r="90" customFormat="false" ht="13.5" hidden="false" customHeight="false" outlineLevel="0" collapsed="false">
      <c r="A90" s="13" t="s">
        <v>256</v>
      </c>
    </row>
    <row r="91" customFormat="false" ht="13.5" hidden="false" customHeight="false" outlineLevel="0" collapsed="false">
      <c r="A91" s="13" t="s">
        <v>3186</v>
      </c>
    </row>
    <row r="92" customFormat="false" ht="13.5" hidden="false" customHeight="false" outlineLevel="0" collapsed="false">
      <c r="A92" s="13" t="s">
        <v>3187</v>
      </c>
    </row>
    <row r="93" customFormat="false" ht="13.5" hidden="false" customHeight="false" outlineLevel="0" collapsed="false">
      <c r="A93" s="13" t="s">
        <v>258</v>
      </c>
    </row>
    <row r="94" customFormat="false" ht="13.5" hidden="false" customHeight="false" outlineLevel="0" collapsed="false">
      <c r="A94" s="13" t="s">
        <v>3188</v>
      </c>
    </row>
    <row r="95" customFormat="false" ht="13.5" hidden="false" customHeight="false" outlineLevel="0" collapsed="false">
      <c r="A95" s="13" t="s">
        <v>3189</v>
      </c>
    </row>
    <row r="96" customFormat="false" ht="13.5" hidden="false" customHeight="false" outlineLevel="0" collapsed="false">
      <c r="A96" s="13" t="s">
        <v>3190</v>
      </c>
    </row>
    <row r="97" customFormat="false" ht="13.5" hidden="false" customHeight="false" outlineLevel="0" collapsed="false">
      <c r="A97" s="13" t="s">
        <v>3191</v>
      </c>
    </row>
    <row r="98" customFormat="false" ht="13.5" hidden="false" customHeight="false" outlineLevel="0" collapsed="false">
      <c r="A98" s="13" t="s">
        <v>259</v>
      </c>
    </row>
    <row r="99" customFormat="false" ht="13.5" hidden="false" customHeight="false" outlineLevel="0" collapsed="false">
      <c r="A99" s="13" t="s">
        <v>3192</v>
      </c>
    </row>
    <row r="100" customFormat="false" ht="13.5" hidden="false" customHeight="false" outlineLevel="0" collapsed="false">
      <c r="A100" s="13" t="s">
        <v>3193</v>
      </c>
    </row>
    <row r="101" customFormat="false" ht="13.5" hidden="false" customHeight="false" outlineLevel="0" collapsed="false">
      <c r="A101" s="13" t="s">
        <v>260</v>
      </c>
    </row>
    <row r="102" customFormat="false" ht="13.5" hidden="false" customHeight="false" outlineLevel="0" collapsed="false">
      <c r="A102" s="13" t="s">
        <v>3194</v>
      </c>
    </row>
    <row r="103" customFormat="false" ht="13.5" hidden="false" customHeight="false" outlineLevel="0" collapsed="false">
      <c r="A103" s="13" t="s">
        <v>3195</v>
      </c>
    </row>
    <row r="104" customFormat="false" ht="13.5" hidden="false" customHeight="false" outlineLevel="0" collapsed="false">
      <c r="A104" s="13" t="s">
        <v>3196</v>
      </c>
    </row>
    <row r="105" customFormat="false" ht="13.5" hidden="false" customHeight="false" outlineLevel="0" collapsed="false">
      <c r="A105" s="13" t="s">
        <v>261</v>
      </c>
    </row>
    <row r="106" customFormat="false" ht="13.5" hidden="false" customHeight="false" outlineLevel="0" collapsed="false">
      <c r="A106" s="13" t="s">
        <v>262</v>
      </c>
    </row>
    <row r="107" customFormat="false" ht="13.5" hidden="false" customHeight="false" outlineLevel="0" collapsed="false">
      <c r="A107" s="13" t="s">
        <v>3197</v>
      </c>
    </row>
    <row r="108" customFormat="false" ht="13.5" hidden="false" customHeight="false" outlineLevel="0" collapsed="false">
      <c r="A108" s="13" t="s">
        <v>3198</v>
      </c>
    </row>
    <row r="109" customFormat="false" ht="13.5" hidden="false" customHeight="false" outlineLevel="0" collapsed="false">
      <c r="A109" s="13" t="s">
        <v>263</v>
      </c>
    </row>
    <row r="110" customFormat="false" ht="13.5" hidden="false" customHeight="false" outlineLevel="0" collapsed="false">
      <c r="A110" s="13" t="s">
        <v>3199</v>
      </c>
    </row>
    <row r="111" customFormat="false" ht="13.5" hidden="false" customHeight="false" outlineLevel="0" collapsed="false">
      <c r="A111" s="13" t="s">
        <v>3200</v>
      </c>
    </row>
    <row r="112" customFormat="false" ht="13.5" hidden="false" customHeight="false" outlineLevel="0" collapsed="false">
      <c r="A112" s="13" t="s">
        <v>3201</v>
      </c>
    </row>
    <row r="113" customFormat="false" ht="13.5" hidden="false" customHeight="false" outlineLevel="0" collapsed="false">
      <c r="A113" s="13" t="s">
        <v>3202</v>
      </c>
    </row>
    <row r="114" customFormat="false" ht="13.5" hidden="false" customHeight="false" outlineLevel="0" collapsed="false">
      <c r="A114" s="13" t="s">
        <v>3203</v>
      </c>
    </row>
    <row r="115" customFormat="false" ht="13.5" hidden="false" customHeight="false" outlineLevel="0" collapsed="false">
      <c r="A115" s="13" t="s">
        <v>264</v>
      </c>
    </row>
    <row r="116" customFormat="false" ht="13.5" hidden="false" customHeight="false" outlineLevel="0" collapsed="false">
      <c r="A116" s="13" t="s">
        <v>3204</v>
      </c>
    </row>
    <row r="117" customFormat="false" ht="13.5" hidden="false" customHeight="false" outlineLevel="0" collapsed="false">
      <c r="A117" s="13" t="s">
        <v>3205</v>
      </c>
    </row>
    <row r="118" customFormat="false" ht="13.5" hidden="false" customHeight="false" outlineLevel="0" collapsed="false">
      <c r="A118" s="13" t="s">
        <v>3206</v>
      </c>
    </row>
    <row r="119" customFormat="false" ht="13.5" hidden="false" customHeight="false" outlineLevel="0" collapsed="false">
      <c r="A119" s="13" t="s">
        <v>3207</v>
      </c>
    </row>
    <row r="120" customFormat="false" ht="13.5" hidden="false" customHeight="false" outlineLevel="0" collapsed="false">
      <c r="A120" s="13" t="s">
        <v>3208</v>
      </c>
    </row>
    <row r="121" customFormat="false" ht="13.5" hidden="false" customHeight="false" outlineLevel="0" collapsed="false">
      <c r="A121" s="13" t="s">
        <v>3209</v>
      </c>
    </row>
    <row r="122" customFormat="false" ht="13.5" hidden="false" customHeight="false" outlineLevel="0" collapsed="false">
      <c r="A122" s="13" t="s">
        <v>265</v>
      </c>
    </row>
    <row r="123" customFormat="false" ht="13.5" hidden="false" customHeight="false" outlineLevel="0" collapsed="false">
      <c r="A123" s="13" t="s">
        <v>3210</v>
      </c>
    </row>
    <row r="124" customFormat="false" ht="13.5" hidden="false" customHeight="false" outlineLevel="0" collapsed="false">
      <c r="A124" s="13" t="s">
        <v>3211</v>
      </c>
    </row>
    <row r="125" customFormat="false" ht="13.5" hidden="false" customHeight="false" outlineLevel="0" collapsed="false">
      <c r="A125" s="13" t="s">
        <v>266</v>
      </c>
    </row>
    <row r="126" customFormat="false" ht="13.5" hidden="false" customHeight="false" outlineLevel="0" collapsed="false">
      <c r="A126" s="13" t="s">
        <v>3212</v>
      </c>
    </row>
    <row r="127" customFormat="false" ht="13.5" hidden="false" customHeight="false" outlineLevel="0" collapsed="false">
      <c r="A127" s="13" t="s">
        <v>3213</v>
      </c>
    </row>
    <row r="128" customFormat="false" ht="13.5" hidden="false" customHeight="false" outlineLevel="0" collapsed="false">
      <c r="A128" s="13" t="s">
        <v>3214</v>
      </c>
    </row>
    <row r="129" customFormat="false" ht="13.5" hidden="false" customHeight="false" outlineLevel="0" collapsed="false">
      <c r="A129" s="13" t="s">
        <v>267</v>
      </c>
    </row>
    <row r="130" customFormat="false" ht="13.5" hidden="false" customHeight="false" outlineLevel="0" collapsed="false">
      <c r="A130" s="13" t="s">
        <v>3215</v>
      </c>
    </row>
    <row r="131" customFormat="false" ht="13.5" hidden="false" customHeight="false" outlineLevel="0" collapsed="false">
      <c r="A131" s="13" t="s">
        <v>3216</v>
      </c>
    </row>
    <row r="132" customFormat="false" ht="13.5" hidden="false" customHeight="false" outlineLevel="0" collapsed="false">
      <c r="A132" s="13" t="s">
        <v>3217</v>
      </c>
    </row>
    <row r="133" customFormat="false" ht="13.5" hidden="false" customHeight="false" outlineLevel="0" collapsed="false">
      <c r="A133" s="13" t="s">
        <v>268</v>
      </c>
    </row>
    <row r="134" customFormat="false" ht="13.5" hidden="false" customHeight="false" outlineLevel="0" collapsed="false">
      <c r="A134" s="13" t="s">
        <v>269</v>
      </c>
    </row>
    <row r="135" customFormat="false" ht="13.5" hidden="false" customHeight="false" outlineLevel="0" collapsed="false">
      <c r="A135" s="13" t="s">
        <v>3218</v>
      </c>
    </row>
    <row r="136" customFormat="false" ht="13.5" hidden="false" customHeight="false" outlineLevel="0" collapsed="false">
      <c r="A136" s="13" t="s">
        <v>3219</v>
      </c>
    </row>
    <row r="137" customFormat="false" ht="13.5" hidden="false" customHeight="false" outlineLevel="0" collapsed="false">
      <c r="A137" s="13" t="s">
        <v>3220</v>
      </c>
    </row>
    <row r="138" customFormat="false" ht="13.5" hidden="false" customHeight="false" outlineLevel="0" collapsed="false">
      <c r="A138" s="13" t="s">
        <v>3221</v>
      </c>
    </row>
    <row r="139" customFormat="false" ht="13.5" hidden="false" customHeight="false" outlineLevel="0" collapsed="false">
      <c r="A139" s="13" t="s">
        <v>270</v>
      </c>
    </row>
    <row r="140" customFormat="false" ht="13.5" hidden="false" customHeight="false" outlineLevel="0" collapsed="false">
      <c r="A140" s="13" t="s">
        <v>3222</v>
      </c>
    </row>
    <row r="141" customFormat="false" ht="13.5" hidden="false" customHeight="false" outlineLevel="0" collapsed="false">
      <c r="A141" s="13" t="s">
        <v>3223</v>
      </c>
    </row>
    <row r="142" customFormat="false" ht="13.5" hidden="false" customHeight="false" outlineLevel="0" collapsed="false">
      <c r="A142" s="13" t="s">
        <v>3224</v>
      </c>
    </row>
    <row r="143" customFormat="false" ht="13.5" hidden="false" customHeight="false" outlineLevel="0" collapsed="false">
      <c r="A143" s="13" t="s">
        <v>3225</v>
      </c>
    </row>
    <row r="144" customFormat="false" ht="13.5" hidden="false" customHeight="false" outlineLevel="0" collapsed="false">
      <c r="A144" s="13" t="s">
        <v>3226</v>
      </c>
    </row>
    <row r="145" customFormat="false" ht="13.5" hidden="false" customHeight="false" outlineLevel="0" collapsed="false">
      <c r="A145" s="13" t="s">
        <v>3227</v>
      </c>
    </row>
    <row r="146" customFormat="false" ht="13.5" hidden="false" customHeight="false" outlineLevel="0" collapsed="false">
      <c r="A146" s="13" t="s">
        <v>3228</v>
      </c>
    </row>
    <row r="147" customFormat="false" ht="13.5" hidden="false" customHeight="false" outlineLevel="0" collapsed="false">
      <c r="A147" s="13" t="s">
        <v>3229</v>
      </c>
    </row>
    <row r="148" customFormat="false" ht="13.5" hidden="false" customHeight="false" outlineLevel="0" collapsed="false">
      <c r="A148" s="13" t="s">
        <v>3230</v>
      </c>
    </row>
    <row r="149" customFormat="false" ht="13.5" hidden="false" customHeight="false" outlineLevel="0" collapsed="false">
      <c r="A149" s="13" t="s">
        <v>3231</v>
      </c>
    </row>
    <row r="150" customFormat="false" ht="13.5" hidden="false" customHeight="false" outlineLevel="0" collapsed="false">
      <c r="A150" s="13" t="s">
        <v>3232</v>
      </c>
    </row>
    <row r="151" customFormat="false" ht="13.5" hidden="false" customHeight="false" outlineLevel="0" collapsed="false">
      <c r="A151" s="13" t="s">
        <v>3233</v>
      </c>
    </row>
    <row r="152" customFormat="false" ht="13.5" hidden="false" customHeight="false" outlineLevel="0" collapsed="false">
      <c r="A152" s="13" t="s">
        <v>3234</v>
      </c>
    </row>
    <row r="153" customFormat="false" ht="13.5" hidden="false" customHeight="false" outlineLevel="0" collapsed="false">
      <c r="A153" s="13" t="s">
        <v>3235</v>
      </c>
    </row>
    <row r="154" customFormat="false" ht="13.5" hidden="false" customHeight="false" outlineLevel="0" collapsed="false">
      <c r="A154" s="13" t="s">
        <v>271</v>
      </c>
    </row>
    <row r="155" customFormat="false" ht="13.5" hidden="false" customHeight="false" outlineLevel="0" collapsed="false">
      <c r="A155" s="13" t="s">
        <v>3236</v>
      </c>
    </row>
    <row r="156" customFormat="false" ht="13.5" hidden="false" customHeight="false" outlineLevel="0" collapsed="false">
      <c r="A156" s="13" t="s">
        <v>3237</v>
      </c>
    </row>
    <row r="157" customFormat="false" ht="13.5" hidden="false" customHeight="false" outlineLevel="0" collapsed="false">
      <c r="A157" s="13" t="s">
        <v>3238</v>
      </c>
    </row>
    <row r="158" customFormat="false" ht="13.5" hidden="false" customHeight="false" outlineLevel="0" collapsed="false">
      <c r="A158" s="13" t="s">
        <v>3238</v>
      </c>
    </row>
    <row r="159" customFormat="false" ht="13.5" hidden="false" customHeight="false" outlineLevel="0" collapsed="false">
      <c r="A159" s="13" t="s">
        <v>3239</v>
      </c>
    </row>
    <row r="160" customFormat="false" ht="13.5" hidden="false" customHeight="false" outlineLevel="0" collapsed="false">
      <c r="A160" s="13" t="s">
        <v>3240</v>
      </c>
    </row>
    <row r="161" customFormat="false" ht="13.5" hidden="false" customHeight="false" outlineLevel="0" collapsed="false">
      <c r="A161" s="13" t="s">
        <v>3241</v>
      </c>
    </row>
    <row r="162" customFormat="false" ht="13.5" hidden="false" customHeight="false" outlineLevel="0" collapsed="false">
      <c r="A162" s="13" t="s">
        <v>3242</v>
      </c>
    </row>
    <row r="163" customFormat="false" ht="13.5" hidden="false" customHeight="false" outlineLevel="0" collapsed="false">
      <c r="A163" s="13" t="s">
        <v>272</v>
      </c>
    </row>
    <row r="164" customFormat="false" ht="13.5" hidden="false" customHeight="false" outlineLevel="0" collapsed="false">
      <c r="A164" s="13" t="s">
        <v>273</v>
      </c>
    </row>
    <row r="165" customFormat="false" ht="13.5" hidden="false" customHeight="false" outlineLevel="0" collapsed="false">
      <c r="A165" s="13" t="s">
        <v>3243</v>
      </c>
    </row>
    <row r="166" customFormat="false" ht="13.5" hidden="false" customHeight="false" outlineLevel="0" collapsed="false">
      <c r="A166" s="13" t="s">
        <v>274</v>
      </c>
    </row>
    <row r="167" customFormat="false" ht="13.5" hidden="false" customHeight="false" outlineLevel="0" collapsed="false">
      <c r="A167" s="13" t="s">
        <v>275</v>
      </c>
    </row>
    <row r="168" customFormat="false" ht="13.5" hidden="false" customHeight="false" outlineLevel="0" collapsed="false">
      <c r="A168" s="13" t="s">
        <v>276</v>
      </c>
    </row>
    <row r="169" customFormat="false" ht="13.5" hidden="false" customHeight="false" outlineLevel="0" collapsed="false">
      <c r="A169" s="13" t="s">
        <v>278</v>
      </c>
    </row>
    <row r="170" customFormat="false" ht="13.5" hidden="false" customHeight="false" outlineLevel="0" collapsed="false">
      <c r="A170" s="13" t="s">
        <v>3244</v>
      </c>
    </row>
    <row r="171" customFormat="false" ht="13.5" hidden="false" customHeight="false" outlineLevel="0" collapsed="false">
      <c r="A171" s="13" t="s">
        <v>279</v>
      </c>
    </row>
    <row r="172" customFormat="false" ht="13.5" hidden="false" customHeight="false" outlineLevel="0" collapsed="false">
      <c r="A172" s="13" t="s">
        <v>280</v>
      </c>
    </row>
    <row r="173" customFormat="false" ht="13.5" hidden="false" customHeight="false" outlineLevel="0" collapsed="false">
      <c r="A173" s="13" t="s">
        <v>3245</v>
      </c>
    </row>
    <row r="174" customFormat="false" ht="13.5" hidden="false" customHeight="false" outlineLevel="0" collapsed="false">
      <c r="A174" s="13" t="s">
        <v>3246</v>
      </c>
    </row>
    <row r="175" customFormat="false" ht="13.5" hidden="false" customHeight="false" outlineLevel="0" collapsed="false">
      <c r="A175" s="13" t="s">
        <v>3247</v>
      </c>
    </row>
    <row r="176" customFormat="false" ht="13.5" hidden="false" customHeight="false" outlineLevel="0" collapsed="false">
      <c r="A176" s="13" t="s">
        <v>281</v>
      </c>
    </row>
    <row r="177" customFormat="false" ht="13.5" hidden="false" customHeight="false" outlineLevel="0" collapsed="false">
      <c r="A177" s="13" t="s">
        <v>282</v>
      </c>
    </row>
    <row r="178" customFormat="false" ht="13.5" hidden="false" customHeight="false" outlineLevel="0" collapsed="false">
      <c r="A178" s="13" t="s">
        <v>283</v>
      </c>
    </row>
    <row r="179" customFormat="false" ht="13.5" hidden="false" customHeight="false" outlineLevel="0" collapsed="false">
      <c r="A179" s="13" t="s">
        <v>284</v>
      </c>
    </row>
    <row r="180" customFormat="false" ht="13.5" hidden="false" customHeight="false" outlineLevel="0" collapsed="false">
      <c r="A180" s="13" t="s">
        <v>3248</v>
      </c>
    </row>
    <row r="181" customFormat="false" ht="13.5" hidden="false" customHeight="false" outlineLevel="0" collapsed="false">
      <c r="A181" s="13" t="s">
        <v>285</v>
      </c>
    </row>
    <row r="182" customFormat="false" ht="13.5" hidden="false" customHeight="false" outlineLevel="0" collapsed="false">
      <c r="A182" s="13" t="s">
        <v>286</v>
      </c>
    </row>
    <row r="183" customFormat="false" ht="13.5" hidden="false" customHeight="false" outlineLevel="0" collapsed="false">
      <c r="A183" s="13" t="s">
        <v>287</v>
      </c>
    </row>
    <row r="184" customFormat="false" ht="13.5" hidden="false" customHeight="false" outlineLevel="0" collapsed="false">
      <c r="A184" s="13" t="s">
        <v>288</v>
      </c>
    </row>
    <row r="185" customFormat="false" ht="13.5" hidden="false" customHeight="false" outlineLevel="0" collapsed="false">
      <c r="A185" s="13" t="s">
        <v>289</v>
      </c>
    </row>
    <row r="186" customFormat="false" ht="13.5" hidden="false" customHeight="false" outlineLevel="0" collapsed="false">
      <c r="A186" s="13" t="s">
        <v>3249</v>
      </c>
    </row>
    <row r="187" customFormat="false" ht="13.5" hidden="false" customHeight="false" outlineLevel="0" collapsed="false">
      <c r="A187" s="13" t="s">
        <v>3250</v>
      </c>
    </row>
    <row r="188" customFormat="false" ht="13.5" hidden="false" customHeight="false" outlineLevel="0" collapsed="false">
      <c r="A188" s="13" t="s">
        <v>3251</v>
      </c>
    </row>
    <row r="189" customFormat="false" ht="13.5" hidden="false" customHeight="false" outlineLevel="0" collapsed="false">
      <c r="A189" s="13" t="s">
        <v>3252</v>
      </c>
    </row>
    <row r="190" customFormat="false" ht="13.5" hidden="false" customHeight="false" outlineLevel="0" collapsed="false">
      <c r="A190" s="13" t="s">
        <v>290</v>
      </c>
    </row>
    <row r="191" customFormat="false" ht="13.5" hidden="false" customHeight="false" outlineLevel="0" collapsed="false">
      <c r="A191" s="13" t="s">
        <v>291</v>
      </c>
    </row>
    <row r="192" customFormat="false" ht="13.5" hidden="false" customHeight="false" outlineLevel="0" collapsed="false">
      <c r="A192" s="13" t="s">
        <v>292</v>
      </c>
    </row>
    <row r="193" customFormat="false" ht="13.5" hidden="false" customHeight="false" outlineLevel="0" collapsed="false">
      <c r="A193" s="13" t="s">
        <v>293</v>
      </c>
    </row>
    <row r="194" customFormat="false" ht="13.5" hidden="false" customHeight="false" outlineLevel="0" collapsed="false">
      <c r="A194" s="13" t="s">
        <v>294</v>
      </c>
    </row>
    <row r="195" customFormat="false" ht="13.5" hidden="false" customHeight="false" outlineLevel="0" collapsed="false">
      <c r="A195" s="13" t="s">
        <v>3253</v>
      </c>
    </row>
    <row r="196" customFormat="false" ht="13.5" hidden="false" customHeight="false" outlineLevel="0" collapsed="false">
      <c r="A196" s="13" t="s">
        <v>295</v>
      </c>
    </row>
    <row r="197" customFormat="false" ht="13.5" hidden="false" customHeight="false" outlineLevel="0" collapsed="false">
      <c r="A197" s="13" t="s">
        <v>3255</v>
      </c>
    </row>
    <row r="198" customFormat="false" ht="13.5" hidden="false" customHeight="false" outlineLevel="0" collapsed="false">
      <c r="A198" s="13" t="s">
        <v>296</v>
      </c>
    </row>
    <row r="199" customFormat="false" ht="13.5" hidden="false" customHeight="false" outlineLevel="0" collapsed="false">
      <c r="A199" s="13" t="s">
        <v>3256</v>
      </c>
    </row>
    <row r="200" customFormat="false" ht="13.5" hidden="false" customHeight="false" outlineLevel="0" collapsed="false">
      <c r="A200" s="13" t="s">
        <v>297</v>
      </c>
    </row>
    <row r="201" customFormat="false" ht="13.5" hidden="false" customHeight="false" outlineLevel="0" collapsed="false">
      <c r="A201" s="13" t="s">
        <v>3257</v>
      </c>
    </row>
    <row r="202" customFormat="false" ht="13.5" hidden="false" customHeight="false" outlineLevel="0" collapsed="false">
      <c r="A202" s="13" t="s">
        <v>298</v>
      </c>
    </row>
    <row r="203" customFormat="false" ht="13.5" hidden="false" customHeight="false" outlineLevel="0" collapsed="false">
      <c r="A203" s="13" t="s">
        <v>3258</v>
      </c>
    </row>
    <row r="204" customFormat="false" ht="13.5" hidden="false" customHeight="false" outlineLevel="0" collapsed="false">
      <c r="A204" s="13" t="s">
        <v>3259</v>
      </c>
    </row>
    <row r="205" customFormat="false" ht="13.5" hidden="false" customHeight="false" outlineLevel="0" collapsed="false">
      <c r="A205" s="13" t="s">
        <v>299</v>
      </c>
    </row>
    <row r="206" customFormat="false" ht="13.5" hidden="false" customHeight="false" outlineLevel="0" collapsed="false">
      <c r="A206" s="13" t="s">
        <v>300</v>
      </c>
    </row>
    <row r="207" customFormat="false" ht="13.5" hidden="false" customHeight="false" outlineLevel="0" collapsed="false">
      <c r="A207" s="13" t="s">
        <v>3260</v>
      </c>
    </row>
    <row r="208" customFormat="false" ht="13.5" hidden="false" customHeight="false" outlineLevel="0" collapsed="false">
      <c r="A208" s="13" t="s">
        <v>3261</v>
      </c>
    </row>
    <row r="209" customFormat="false" ht="13.5" hidden="false" customHeight="false" outlineLevel="0" collapsed="false">
      <c r="A209" s="13" t="s">
        <v>3262</v>
      </c>
    </row>
    <row r="210" customFormat="false" ht="13.5" hidden="false" customHeight="false" outlineLevel="0" collapsed="false">
      <c r="A210" s="13" t="s">
        <v>3263</v>
      </c>
    </row>
    <row r="211" customFormat="false" ht="13.5" hidden="false" customHeight="false" outlineLevel="0" collapsed="false">
      <c r="A211" s="13" t="s">
        <v>301</v>
      </c>
    </row>
    <row r="212" customFormat="false" ht="13.5" hidden="false" customHeight="false" outlineLevel="0" collapsed="false">
      <c r="A212" s="13" t="s">
        <v>302</v>
      </c>
    </row>
    <row r="213" customFormat="false" ht="13.5" hidden="false" customHeight="false" outlineLevel="0" collapsed="false">
      <c r="A213" s="13" t="s">
        <v>303</v>
      </c>
    </row>
    <row r="214" customFormat="false" ht="13.5" hidden="false" customHeight="false" outlineLevel="0" collapsed="false">
      <c r="A214" s="13" t="s">
        <v>3264</v>
      </c>
    </row>
    <row r="215" customFormat="false" ht="13.5" hidden="false" customHeight="false" outlineLevel="0" collapsed="false">
      <c r="A215" s="13" t="s">
        <v>304</v>
      </c>
    </row>
    <row r="216" customFormat="false" ht="13.5" hidden="false" customHeight="false" outlineLevel="0" collapsed="false">
      <c r="A216" s="13" t="s">
        <v>305</v>
      </c>
    </row>
    <row r="217" customFormat="false" ht="13.5" hidden="false" customHeight="false" outlineLevel="0" collapsed="false">
      <c r="A217" s="13" t="s">
        <v>306</v>
      </c>
    </row>
    <row r="218" customFormat="false" ht="13.5" hidden="false" customHeight="false" outlineLevel="0" collapsed="false">
      <c r="A218" s="13" t="s">
        <v>307</v>
      </c>
    </row>
    <row r="219" customFormat="false" ht="13.5" hidden="false" customHeight="false" outlineLevel="0" collapsed="false">
      <c r="A219" s="13" t="s">
        <v>308</v>
      </c>
    </row>
    <row r="220" customFormat="false" ht="13.5" hidden="false" customHeight="false" outlineLevel="0" collapsed="false">
      <c r="A220" s="13" t="s">
        <v>3265</v>
      </c>
    </row>
    <row r="221" customFormat="false" ht="13.5" hidden="false" customHeight="false" outlineLevel="0" collapsed="false">
      <c r="A221" s="13" t="s">
        <v>3266</v>
      </c>
    </row>
    <row r="222" customFormat="false" ht="13.5" hidden="false" customHeight="false" outlineLevel="0" collapsed="false">
      <c r="A222" s="13" t="s">
        <v>309</v>
      </c>
    </row>
    <row r="223" customFormat="false" ht="13.5" hidden="false" customHeight="false" outlineLevel="0" collapsed="false">
      <c r="A223" s="13" t="s">
        <v>3267</v>
      </c>
    </row>
    <row r="224" customFormat="false" ht="13.5" hidden="false" customHeight="false" outlineLevel="0" collapsed="false">
      <c r="A224" s="13" t="s">
        <v>310</v>
      </c>
    </row>
    <row r="225" customFormat="false" ht="13.5" hidden="false" customHeight="false" outlineLevel="0" collapsed="false">
      <c r="A225" s="13" t="s">
        <v>3268</v>
      </c>
    </row>
    <row r="226" customFormat="false" ht="13.5" hidden="false" customHeight="false" outlineLevel="0" collapsed="false">
      <c r="A226" s="13" t="s">
        <v>3269</v>
      </c>
    </row>
    <row r="227" customFormat="false" ht="13.5" hidden="false" customHeight="false" outlineLevel="0" collapsed="false">
      <c r="A227" s="13" t="s">
        <v>3270</v>
      </c>
    </row>
    <row r="228" customFormat="false" ht="13.5" hidden="false" customHeight="false" outlineLevel="0" collapsed="false">
      <c r="A228" s="13" t="s">
        <v>3271</v>
      </c>
    </row>
    <row r="229" customFormat="false" ht="13.5" hidden="false" customHeight="false" outlineLevel="0" collapsed="false">
      <c r="A229" s="13" t="s">
        <v>3272</v>
      </c>
    </row>
    <row r="230" customFormat="false" ht="13.5" hidden="false" customHeight="false" outlineLevel="0" collapsed="false">
      <c r="A230" s="13" t="s">
        <v>311</v>
      </c>
    </row>
    <row r="231" customFormat="false" ht="13.5" hidden="false" customHeight="false" outlineLevel="0" collapsed="false">
      <c r="A231" s="13" t="s">
        <v>312</v>
      </c>
    </row>
    <row r="232" customFormat="false" ht="13.5" hidden="false" customHeight="false" outlineLevel="0" collapsed="false">
      <c r="A232" s="13" t="s">
        <v>313</v>
      </c>
    </row>
    <row r="233" customFormat="false" ht="13.5" hidden="false" customHeight="false" outlineLevel="0" collapsed="false">
      <c r="A233" s="13" t="s">
        <v>3273</v>
      </c>
    </row>
    <row r="234" customFormat="false" ht="13.5" hidden="false" customHeight="false" outlineLevel="0" collapsed="false">
      <c r="A234" s="13" t="s">
        <v>3274</v>
      </c>
    </row>
    <row r="235" customFormat="false" ht="13.5" hidden="false" customHeight="false" outlineLevel="0" collapsed="false">
      <c r="A235" s="13" t="s">
        <v>3275</v>
      </c>
    </row>
    <row r="236" customFormat="false" ht="13.5" hidden="false" customHeight="false" outlineLevel="0" collapsed="false">
      <c r="A236" s="13" t="s">
        <v>314</v>
      </c>
    </row>
    <row r="237" customFormat="false" ht="13.5" hidden="false" customHeight="false" outlineLevel="0" collapsed="false">
      <c r="A237" s="13" t="s">
        <v>315</v>
      </c>
    </row>
    <row r="238" customFormat="false" ht="13.5" hidden="false" customHeight="false" outlineLevel="0" collapsed="false">
      <c r="A238" s="13" t="s">
        <v>316</v>
      </c>
    </row>
    <row r="239" customFormat="false" ht="13.5" hidden="false" customHeight="false" outlineLevel="0" collapsed="false">
      <c r="A239" s="13" t="s">
        <v>317</v>
      </c>
    </row>
    <row r="240" customFormat="false" ht="13.5" hidden="false" customHeight="false" outlineLevel="0" collapsed="false">
      <c r="A240" s="13" t="s">
        <v>318</v>
      </c>
    </row>
    <row r="241" customFormat="false" ht="13.5" hidden="false" customHeight="false" outlineLevel="0" collapsed="false">
      <c r="A241" s="13" t="s">
        <v>319</v>
      </c>
    </row>
    <row r="242" customFormat="false" ht="13.5" hidden="false" customHeight="false" outlineLevel="0" collapsed="false">
      <c r="A242" s="13" t="s">
        <v>320</v>
      </c>
    </row>
    <row r="243" customFormat="false" ht="13.5" hidden="false" customHeight="false" outlineLevel="0" collapsed="false">
      <c r="A243" s="13" t="s">
        <v>3276</v>
      </c>
    </row>
    <row r="244" customFormat="false" ht="13.5" hidden="false" customHeight="false" outlineLevel="0" collapsed="false">
      <c r="A244" s="13" t="s">
        <v>3277</v>
      </c>
    </row>
    <row r="245" customFormat="false" ht="13.5" hidden="false" customHeight="false" outlineLevel="0" collapsed="false">
      <c r="A245" s="13" t="s">
        <v>321</v>
      </c>
    </row>
    <row r="246" customFormat="false" ht="13.5" hidden="false" customHeight="false" outlineLevel="0" collapsed="false">
      <c r="A246" s="13" t="s">
        <v>322</v>
      </c>
    </row>
    <row r="247" customFormat="false" ht="13.5" hidden="false" customHeight="false" outlineLevel="0" collapsed="false">
      <c r="A247" s="13" t="s">
        <v>323</v>
      </c>
    </row>
    <row r="248" customFormat="false" ht="13.5" hidden="false" customHeight="false" outlineLevel="0" collapsed="false">
      <c r="A248" s="13" t="s">
        <v>3278</v>
      </c>
    </row>
    <row r="249" customFormat="false" ht="13.5" hidden="false" customHeight="false" outlineLevel="0" collapsed="false">
      <c r="A249" s="13" t="s">
        <v>3279</v>
      </c>
    </row>
    <row r="250" customFormat="false" ht="13.5" hidden="false" customHeight="false" outlineLevel="0" collapsed="false">
      <c r="A250" s="13" t="s">
        <v>3281</v>
      </c>
    </row>
    <row r="251" customFormat="false" ht="13.5" hidden="false" customHeight="false" outlineLevel="0" collapsed="false">
      <c r="A251" s="13" t="s">
        <v>324</v>
      </c>
    </row>
    <row r="252" customFormat="false" ht="13.5" hidden="false" customHeight="false" outlineLevel="0" collapsed="false">
      <c r="A252" s="13" t="s">
        <v>3282</v>
      </c>
    </row>
    <row r="253" customFormat="false" ht="13.5" hidden="false" customHeight="false" outlineLevel="0" collapsed="false">
      <c r="A253" s="13" t="s">
        <v>325</v>
      </c>
    </row>
    <row r="254" customFormat="false" ht="13.5" hidden="false" customHeight="false" outlineLevel="0" collapsed="false">
      <c r="A254" s="13" t="s">
        <v>326</v>
      </c>
    </row>
    <row r="255" customFormat="false" ht="13.5" hidden="false" customHeight="false" outlineLevel="0" collapsed="false">
      <c r="A255" s="13" t="s">
        <v>3283</v>
      </c>
    </row>
    <row r="256" customFormat="false" ht="13.5" hidden="false" customHeight="false" outlineLevel="0" collapsed="false">
      <c r="A256" s="13" t="s">
        <v>327</v>
      </c>
    </row>
    <row r="257" customFormat="false" ht="13.5" hidden="false" customHeight="false" outlineLevel="0" collapsed="false">
      <c r="A257" s="13" t="s">
        <v>3284</v>
      </c>
    </row>
    <row r="258" customFormat="false" ht="13.5" hidden="false" customHeight="false" outlineLevel="0" collapsed="false">
      <c r="A258" s="13" t="s">
        <v>328</v>
      </c>
    </row>
    <row r="259" customFormat="false" ht="13.5" hidden="false" customHeight="false" outlineLevel="0" collapsed="false">
      <c r="A259" s="13" t="s">
        <v>3285</v>
      </c>
    </row>
    <row r="260" customFormat="false" ht="13.5" hidden="false" customHeight="false" outlineLevel="0" collapsed="false">
      <c r="A260" s="13" t="s">
        <v>329</v>
      </c>
    </row>
    <row r="261" customFormat="false" ht="13.5" hidden="false" customHeight="false" outlineLevel="0" collapsed="false">
      <c r="A261" s="13" t="s">
        <v>3286</v>
      </c>
    </row>
    <row r="262" customFormat="false" ht="13.5" hidden="false" customHeight="false" outlineLevel="0" collapsed="false">
      <c r="A262" s="13" t="s">
        <v>3287</v>
      </c>
    </row>
    <row r="263" customFormat="false" ht="13.5" hidden="false" customHeight="false" outlineLevel="0" collapsed="false">
      <c r="A263" s="13" t="s">
        <v>3288</v>
      </c>
    </row>
    <row r="264" customFormat="false" ht="13.5" hidden="false" customHeight="false" outlineLevel="0" collapsed="false">
      <c r="A264" s="13" t="s">
        <v>330</v>
      </c>
    </row>
    <row r="265" customFormat="false" ht="13.5" hidden="false" customHeight="false" outlineLevel="0" collapsed="false">
      <c r="A265" s="13" t="s">
        <v>3289</v>
      </c>
    </row>
    <row r="266" customFormat="false" ht="13.5" hidden="false" customHeight="false" outlineLevel="0" collapsed="false">
      <c r="A266" s="13" t="s">
        <v>331</v>
      </c>
    </row>
    <row r="267" customFormat="false" ht="13.5" hidden="false" customHeight="false" outlineLevel="0" collapsed="false">
      <c r="A267" s="13" t="s">
        <v>333</v>
      </c>
    </row>
    <row r="268" customFormat="false" ht="13.5" hidden="false" customHeight="false" outlineLevel="0" collapsed="false">
      <c r="A268" s="13" t="s">
        <v>3290</v>
      </c>
    </row>
    <row r="269" customFormat="false" ht="13.5" hidden="false" customHeight="false" outlineLevel="0" collapsed="false">
      <c r="A269" s="13" t="s">
        <v>3291</v>
      </c>
    </row>
    <row r="270" customFormat="false" ht="13.5" hidden="false" customHeight="false" outlineLevel="0" collapsed="false">
      <c r="A270" s="13" t="s">
        <v>3292</v>
      </c>
    </row>
    <row r="271" customFormat="false" ht="13.5" hidden="false" customHeight="false" outlineLevel="0" collapsed="false">
      <c r="A271" s="13" t="s">
        <v>3293</v>
      </c>
    </row>
    <row r="272" customFormat="false" ht="13.5" hidden="false" customHeight="false" outlineLevel="0" collapsed="false">
      <c r="A272" s="13" t="s">
        <v>3294</v>
      </c>
    </row>
    <row r="273" customFormat="false" ht="13.5" hidden="false" customHeight="false" outlineLevel="0" collapsed="false">
      <c r="A273" s="13" t="s">
        <v>334</v>
      </c>
    </row>
    <row r="274" customFormat="false" ht="13.5" hidden="false" customHeight="false" outlineLevel="0" collapsed="false">
      <c r="A274" s="13" t="s">
        <v>3295</v>
      </c>
    </row>
    <row r="275" customFormat="false" ht="13.5" hidden="false" customHeight="false" outlineLevel="0" collapsed="false">
      <c r="A275" s="13" t="s">
        <v>3296</v>
      </c>
    </row>
    <row r="276" customFormat="false" ht="13.5" hidden="false" customHeight="false" outlineLevel="0" collapsed="false">
      <c r="A276" s="13" t="s">
        <v>335</v>
      </c>
    </row>
    <row r="277" customFormat="false" ht="13.5" hidden="false" customHeight="false" outlineLevel="0" collapsed="false">
      <c r="A277" s="13" t="s">
        <v>336</v>
      </c>
    </row>
    <row r="278" customFormat="false" ht="13.5" hidden="false" customHeight="false" outlineLevel="0" collapsed="false">
      <c r="A278" s="13" t="s">
        <v>3297</v>
      </c>
    </row>
    <row r="279" customFormat="false" ht="13.5" hidden="false" customHeight="false" outlineLevel="0" collapsed="false">
      <c r="A279" s="13" t="s">
        <v>3298</v>
      </c>
    </row>
    <row r="280" customFormat="false" ht="13.5" hidden="false" customHeight="false" outlineLevel="0" collapsed="false">
      <c r="A280" s="13" t="s">
        <v>3299</v>
      </c>
    </row>
    <row r="281" customFormat="false" ht="13.5" hidden="false" customHeight="false" outlineLevel="0" collapsed="false">
      <c r="A281" s="13" t="s">
        <v>3300</v>
      </c>
    </row>
    <row r="282" customFormat="false" ht="13.5" hidden="false" customHeight="false" outlineLevel="0" collapsed="false">
      <c r="A282" s="13" t="s">
        <v>337</v>
      </c>
    </row>
    <row r="283" customFormat="false" ht="13.5" hidden="false" customHeight="false" outlineLevel="0" collapsed="false">
      <c r="A283" s="13" t="s">
        <v>3301</v>
      </c>
    </row>
    <row r="284" customFormat="false" ht="13.5" hidden="false" customHeight="false" outlineLevel="0" collapsed="false">
      <c r="A284" s="13" t="s">
        <v>3302</v>
      </c>
    </row>
    <row r="285" customFormat="false" ht="13.5" hidden="false" customHeight="false" outlineLevel="0" collapsed="false">
      <c r="A285" s="13" t="s">
        <v>3303</v>
      </c>
    </row>
    <row r="286" customFormat="false" ht="13.5" hidden="false" customHeight="false" outlineLevel="0" collapsed="false">
      <c r="A286" s="13" t="s">
        <v>3304</v>
      </c>
    </row>
    <row r="287" customFormat="false" ht="13.5" hidden="false" customHeight="false" outlineLevel="0" collapsed="false">
      <c r="A287" s="13" t="s">
        <v>338</v>
      </c>
    </row>
    <row r="288" customFormat="false" ht="13.5" hidden="false" customHeight="false" outlineLevel="0" collapsed="false">
      <c r="A288" s="13" t="s">
        <v>3305</v>
      </c>
    </row>
    <row r="289" customFormat="false" ht="13.5" hidden="false" customHeight="false" outlineLevel="0" collapsed="false">
      <c r="A289" s="13" t="s">
        <v>339</v>
      </c>
    </row>
    <row r="290" customFormat="false" ht="13.5" hidden="false" customHeight="false" outlineLevel="0" collapsed="false">
      <c r="A290" s="13" t="s">
        <v>3306</v>
      </c>
    </row>
    <row r="291" customFormat="false" ht="13.5" hidden="false" customHeight="false" outlineLevel="0" collapsed="false">
      <c r="A291" s="13" t="s">
        <v>3307</v>
      </c>
    </row>
    <row r="292" customFormat="false" ht="13.5" hidden="false" customHeight="false" outlineLevel="0" collapsed="false">
      <c r="A292" s="13" t="s">
        <v>340</v>
      </c>
    </row>
    <row r="293" customFormat="false" ht="13.5" hidden="false" customHeight="false" outlineLevel="0" collapsed="false">
      <c r="A293" s="13" t="s">
        <v>341</v>
      </c>
    </row>
    <row r="294" customFormat="false" ht="13.5" hidden="false" customHeight="false" outlineLevel="0" collapsed="false">
      <c r="A294" s="13" t="s">
        <v>341</v>
      </c>
    </row>
    <row r="295" customFormat="false" ht="13.5" hidden="false" customHeight="false" outlineLevel="0" collapsed="false">
      <c r="A295" s="13" t="s">
        <v>3308</v>
      </c>
    </row>
    <row r="296" customFormat="false" ht="13.5" hidden="false" customHeight="false" outlineLevel="0" collapsed="false">
      <c r="A296" s="13" t="s">
        <v>3309</v>
      </c>
    </row>
    <row r="297" customFormat="false" ht="13.5" hidden="false" customHeight="false" outlineLevel="0" collapsed="false">
      <c r="A297" s="13" t="s">
        <v>3310</v>
      </c>
    </row>
    <row r="298" customFormat="false" ht="13.5" hidden="false" customHeight="false" outlineLevel="0" collapsed="false">
      <c r="A298" s="13" t="s">
        <v>342</v>
      </c>
    </row>
    <row r="299" customFormat="false" ht="13.5" hidden="false" customHeight="false" outlineLevel="0" collapsed="false">
      <c r="A299" s="13" t="s">
        <v>3311</v>
      </c>
    </row>
    <row r="300" customFormat="false" ht="13.5" hidden="false" customHeight="false" outlineLevel="0" collapsed="false">
      <c r="A300" s="13" t="s">
        <v>3312</v>
      </c>
    </row>
    <row r="301" customFormat="false" ht="13.5" hidden="false" customHeight="false" outlineLevel="0" collapsed="false">
      <c r="A301" s="13" t="s">
        <v>3313</v>
      </c>
    </row>
    <row r="302" customFormat="false" ht="13.5" hidden="false" customHeight="false" outlineLevel="0" collapsed="false">
      <c r="A302" s="13" t="s">
        <v>3314</v>
      </c>
    </row>
    <row r="303" customFormat="false" ht="13.5" hidden="false" customHeight="false" outlineLevel="0" collapsed="false">
      <c r="A303" s="13" t="s">
        <v>3315</v>
      </c>
    </row>
    <row r="304" customFormat="false" ht="13.5" hidden="false" customHeight="false" outlineLevel="0" collapsed="false">
      <c r="A304" s="13" t="s">
        <v>343</v>
      </c>
    </row>
    <row r="305" customFormat="false" ht="13.5" hidden="false" customHeight="false" outlineLevel="0" collapsed="false">
      <c r="A305" s="13" t="s">
        <v>344</v>
      </c>
    </row>
    <row r="306" customFormat="false" ht="13.5" hidden="false" customHeight="false" outlineLevel="0" collapsed="false">
      <c r="A306" s="13" t="s">
        <v>3316</v>
      </c>
    </row>
    <row r="307" customFormat="false" ht="13.5" hidden="false" customHeight="false" outlineLevel="0" collapsed="false">
      <c r="A307" s="13" t="s">
        <v>3317</v>
      </c>
    </row>
    <row r="308" customFormat="false" ht="13.5" hidden="false" customHeight="false" outlineLevel="0" collapsed="false">
      <c r="A308" s="13" t="s">
        <v>3318</v>
      </c>
    </row>
    <row r="309" customFormat="false" ht="13.5" hidden="false" customHeight="false" outlineLevel="0" collapsed="false">
      <c r="A309" s="13" t="s">
        <v>345</v>
      </c>
    </row>
    <row r="310" customFormat="false" ht="13.5" hidden="false" customHeight="false" outlineLevel="0" collapsed="false">
      <c r="A310" s="13" t="s">
        <v>346</v>
      </c>
    </row>
    <row r="311" customFormat="false" ht="13.5" hidden="false" customHeight="false" outlineLevel="0" collapsed="false">
      <c r="A311" s="13" t="s">
        <v>3319</v>
      </c>
    </row>
    <row r="312" customFormat="false" ht="13.5" hidden="false" customHeight="false" outlineLevel="0" collapsed="false">
      <c r="A312" s="13" t="s">
        <v>3320</v>
      </c>
    </row>
    <row r="313" customFormat="false" ht="13.5" hidden="false" customHeight="false" outlineLevel="0" collapsed="false">
      <c r="A313" s="13" t="s">
        <v>3321</v>
      </c>
    </row>
    <row r="314" customFormat="false" ht="13.5" hidden="false" customHeight="false" outlineLevel="0" collapsed="false">
      <c r="A314" s="13" t="s">
        <v>347</v>
      </c>
    </row>
    <row r="315" customFormat="false" ht="13.5" hidden="false" customHeight="false" outlineLevel="0" collapsed="false">
      <c r="A315" s="13" t="s">
        <v>3322</v>
      </c>
    </row>
    <row r="316" customFormat="false" ht="13.5" hidden="false" customHeight="false" outlineLevel="0" collapsed="false">
      <c r="A316" s="13" t="s">
        <v>3323</v>
      </c>
    </row>
    <row r="317" customFormat="false" ht="13.5" hidden="false" customHeight="false" outlineLevel="0" collapsed="false">
      <c r="A317" s="13" t="s">
        <v>348</v>
      </c>
    </row>
    <row r="318" customFormat="false" ht="13.5" hidden="false" customHeight="false" outlineLevel="0" collapsed="false">
      <c r="A318" s="13" t="s">
        <v>348</v>
      </c>
    </row>
    <row r="319" customFormat="false" ht="13.5" hidden="false" customHeight="false" outlineLevel="0" collapsed="false">
      <c r="A319" s="13" t="s">
        <v>3324</v>
      </c>
    </row>
    <row r="320" customFormat="false" ht="13.5" hidden="false" customHeight="false" outlineLevel="0" collapsed="false">
      <c r="A320" s="13" t="s">
        <v>3325</v>
      </c>
    </row>
    <row r="321" customFormat="false" ht="13.5" hidden="false" customHeight="false" outlineLevel="0" collapsed="false">
      <c r="A321" s="13" t="s">
        <v>3326</v>
      </c>
    </row>
    <row r="322" customFormat="false" ht="13.5" hidden="false" customHeight="false" outlineLevel="0" collapsed="false">
      <c r="A322" s="13" t="s">
        <v>349</v>
      </c>
    </row>
    <row r="323" customFormat="false" ht="13.5" hidden="false" customHeight="false" outlineLevel="0" collapsed="false">
      <c r="A323" s="13" t="s">
        <v>3327</v>
      </c>
    </row>
    <row r="324" customFormat="false" ht="13.5" hidden="false" customHeight="false" outlineLevel="0" collapsed="false">
      <c r="A324" s="13" t="s">
        <v>350</v>
      </c>
    </row>
    <row r="325" customFormat="false" ht="13.5" hidden="false" customHeight="false" outlineLevel="0" collapsed="false">
      <c r="A325" s="13" t="s">
        <v>3328</v>
      </c>
    </row>
    <row r="326" customFormat="false" ht="13.5" hidden="false" customHeight="false" outlineLevel="0" collapsed="false">
      <c r="A326" s="13" t="s">
        <v>3329</v>
      </c>
    </row>
    <row r="327" customFormat="false" ht="13.5" hidden="false" customHeight="false" outlineLevel="0" collapsed="false">
      <c r="A327" s="13" t="s">
        <v>351</v>
      </c>
    </row>
    <row r="328" customFormat="false" ht="13.5" hidden="false" customHeight="false" outlineLevel="0" collapsed="false">
      <c r="A328" s="13" t="s">
        <v>352</v>
      </c>
    </row>
    <row r="329" customFormat="false" ht="13.5" hidden="false" customHeight="false" outlineLevel="0" collapsed="false">
      <c r="A329" s="13" t="s">
        <v>353</v>
      </c>
    </row>
    <row r="330" customFormat="false" ht="13.5" hidden="false" customHeight="false" outlineLevel="0" collapsed="false">
      <c r="A330" s="13" t="s">
        <v>3330</v>
      </c>
    </row>
    <row r="331" customFormat="false" ht="13.5" hidden="false" customHeight="false" outlineLevel="0" collapsed="false">
      <c r="A331" s="13" t="s">
        <v>3331</v>
      </c>
    </row>
    <row r="332" customFormat="false" ht="13.5" hidden="false" customHeight="false" outlineLevel="0" collapsed="false">
      <c r="A332" s="13" t="s">
        <v>3332</v>
      </c>
    </row>
    <row r="333" customFormat="false" ht="13.5" hidden="false" customHeight="false" outlineLevel="0" collapsed="false">
      <c r="A333" s="13" t="s">
        <v>3333</v>
      </c>
    </row>
    <row r="334" customFormat="false" ht="13.5" hidden="false" customHeight="false" outlineLevel="0" collapsed="false">
      <c r="A334" s="13" t="s">
        <v>3334</v>
      </c>
    </row>
    <row r="335" customFormat="false" ht="13.5" hidden="false" customHeight="false" outlineLevel="0" collapsed="false">
      <c r="A335" s="13" t="s">
        <v>3335</v>
      </c>
    </row>
    <row r="336" customFormat="false" ht="13.5" hidden="false" customHeight="false" outlineLevel="0" collapsed="false">
      <c r="A336" s="13" t="s">
        <v>354</v>
      </c>
    </row>
    <row r="337" customFormat="false" ht="13.5" hidden="false" customHeight="false" outlineLevel="0" collapsed="false">
      <c r="A337" s="13" t="s">
        <v>355</v>
      </c>
    </row>
    <row r="338" customFormat="false" ht="13.5" hidden="false" customHeight="false" outlineLevel="0" collapsed="false">
      <c r="A338" s="13" t="s">
        <v>3336</v>
      </c>
    </row>
    <row r="339" customFormat="false" ht="13.5" hidden="false" customHeight="false" outlineLevel="0" collapsed="false">
      <c r="A339" s="13" t="s">
        <v>3337</v>
      </c>
    </row>
    <row r="340" customFormat="false" ht="13.5" hidden="false" customHeight="false" outlineLevel="0" collapsed="false">
      <c r="A340" s="13" t="s">
        <v>3338</v>
      </c>
    </row>
    <row r="341" customFormat="false" ht="13.5" hidden="false" customHeight="false" outlineLevel="0" collapsed="false">
      <c r="A341" s="13" t="s">
        <v>356</v>
      </c>
    </row>
    <row r="342" customFormat="false" ht="13.5" hidden="false" customHeight="false" outlineLevel="0" collapsed="false">
      <c r="A342" s="13" t="s">
        <v>3339</v>
      </c>
    </row>
    <row r="343" customFormat="false" ht="13.5" hidden="false" customHeight="false" outlineLevel="0" collapsed="false">
      <c r="A343" s="13" t="s">
        <v>357</v>
      </c>
    </row>
    <row r="344" customFormat="false" ht="13.5" hidden="false" customHeight="false" outlineLevel="0" collapsed="false">
      <c r="A344" s="13" t="s">
        <v>358</v>
      </c>
    </row>
    <row r="345" customFormat="false" ht="13.5" hidden="false" customHeight="false" outlineLevel="0" collapsed="false">
      <c r="A345" s="13" t="s">
        <v>359</v>
      </c>
    </row>
    <row r="346" customFormat="false" ht="13.5" hidden="false" customHeight="false" outlineLevel="0" collapsed="false">
      <c r="A346" s="13" t="s">
        <v>3340</v>
      </c>
    </row>
    <row r="347" customFormat="false" ht="13.5" hidden="false" customHeight="false" outlineLevel="0" collapsed="false">
      <c r="A347" s="13" t="s">
        <v>3341</v>
      </c>
    </row>
    <row r="348" customFormat="false" ht="13.5" hidden="false" customHeight="false" outlineLevel="0" collapsed="false">
      <c r="A348" s="13" t="s">
        <v>3342</v>
      </c>
    </row>
    <row r="349" customFormat="false" ht="13.5" hidden="false" customHeight="false" outlineLevel="0" collapsed="false">
      <c r="A349" s="13" t="s">
        <v>3343</v>
      </c>
    </row>
    <row r="350" customFormat="false" ht="13.5" hidden="false" customHeight="false" outlineLevel="0" collapsed="false">
      <c r="A350" s="13" t="s">
        <v>360</v>
      </c>
    </row>
    <row r="351" customFormat="false" ht="13.5" hidden="false" customHeight="false" outlineLevel="0" collapsed="false">
      <c r="A351" s="13" t="s">
        <v>3344</v>
      </c>
    </row>
    <row r="352" customFormat="false" ht="13.5" hidden="false" customHeight="false" outlineLevel="0" collapsed="false">
      <c r="A352" s="13" t="s">
        <v>361</v>
      </c>
    </row>
    <row r="353" customFormat="false" ht="13.5" hidden="false" customHeight="false" outlineLevel="0" collapsed="false">
      <c r="A353" s="13" t="s">
        <v>362</v>
      </c>
    </row>
    <row r="354" customFormat="false" ht="13.5" hidden="false" customHeight="false" outlineLevel="0" collapsed="false">
      <c r="A354" s="13" t="s">
        <v>363</v>
      </c>
    </row>
    <row r="355" customFormat="false" ht="13.5" hidden="false" customHeight="false" outlineLevel="0" collapsed="false">
      <c r="A355" s="13" t="s">
        <v>364</v>
      </c>
    </row>
    <row r="356" customFormat="false" ht="13.5" hidden="false" customHeight="false" outlineLevel="0" collapsed="false">
      <c r="A356" s="13" t="s">
        <v>365</v>
      </c>
    </row>
    <row r="357" customFormat="false" ht="13.5" hidden="false" customHeight="false" outlineLevel="0" collapsed="false">
      <c r="A357" s="13" t="s">
        <v>3345</v>
      </c>
    </row>
    <row r="358" customFormat="false" ht="13.5" hidden="false" customHeight="false" outlineLevel="0" collapsed="false">
      <c r="A358" s="13" t="s">
        <v>3346</v>
      </c>
    </row>
    <row r="359" customFormat="false" ht="13.5" hidden="false" customHeight="false" outlineLevel="0" collapsed="false">
      <c r="A359" s="13" t="s">
        <v>366</v>
      </c>
    </row>
    <row r="360" customFormat="false" ht="13.5" hidden="false" customHeight="false" outlineLevel="0" collapsed="false">
      <c r="A360" s="13" t="s">
        <v>3347</v>
      </c>
    </row>
    <row r="361" customFormat="false" ht="13.5" hidden="false" customHeight="false" outlineLevel="0" collapsed="false">
      <c r="A361" s="13" t="s">
        <v>367</v>
      </c>
    </row>
    <row r="362" customFormat="false" ht="13.5" hidden="false" customHeight="false" outlineLevel="0" collapsed="false">
      <c r="A362" s="13" t="s">
        <v>368</v>
      </c>
    </row>
    <row r="363" customFormat="false" ht="13.5" hidden="false" customHeight="false" outlineLevel="0" collapsed="false">
      <c r="A363" s="13" t="s">
        <v>3348</v>
      </c>
    </row>
    <row r="364" customFormat="false" ht="13.5" hidden="false" customHeight="false" outlineLevel="0" collapsed="false">
      <c r="A364" s="13" t="s">
        <v>369</v>
      </c>
    </row>
    <row r="365" customFormat="false" ht="13.5" hidden="false" customHeight="false" outlineLevel="0" collapsed="false">
      <c r="A365" s="13" t="s">
        <v>370</v>
      </c>
    </row>
    <row r="366" customFormat="false" ht="13.5" hidden="false" customHeight="false" outlineLevel="0" collapsed="false">
      <c r="A366" s="13" t="s">
        <v>3349</v>
      </c>
    </row>
    <row r="367" customFormat="false" ht="13.5" hidden="false" customHeight="false" outlineLevel="0" collapsed="false">
      <c r="A367" s="13" t="s">
        <v>3350</v>
      </c>
    </row>
    <row r="368" customFormat="false" ht="13.5" hidden="false" customHeight="false" outlineLevel="0" collapsed="false">
      <c r="A368" s="13" t="s">
        <v>371</v>
      </c>
    </row>
    <row r="369" customFormat="false" ht="13.5" hidden="false" customHeight="false" outlineLevel="0" collapsed="false">
      <c r="A369" s="13" t="s">
        <v>3351</v>
      </c>
    </row>
    <row r="370" customFormat="false" ht="13.5" hidden="false" customHeight="false" outlineLevel="0" collapsed="false">
      <c r="A370" s="13" t="s">
        <v>3352</v>
      </c>
    </row>
    <row r="371" customFormat="false" ht="13.5" hidden="false" customHeight="false" outlineLevel="0" collapsed="false">
      <c r="A371" s="13" t="s">
        <v>3353</v>
      </c>
    </row>
    <row r="372" customFormat="false" ht="13.5" hidden="false" customHeight="false" outlineLevel="0" collapsed="false">
      <c r="A372" s="13" t="s">
        <v>372</v>
      </c>
    </row>
    <row r="373" customFormat="false" ht="13.5" hidden="false" customHeight="false" outlineLevel="0" collapsed="false">
      <c r="A373" s="13" t="s">
        <v>3354</v>
      </c>
    </row>
    <row r="374" customFormat="false" ht="13.5" hidden="false" customHeight="false" outlineLevel="0" collapsed="false">
      <c r="A374" s="13" t="s">
        <v>3355</v>
      </c>
    </row>
    <row r="375" customFormat="false" ht="13.5" hidden="false" customHeight="false" outlineLevel="0" collapsed="false">
      <c r="A375" s="13" t="s">
        <v>3356</v>
      </c>
    </row>
    <row r="376" customFormat="false" ht="13.5" hidden="false" customHeight="false" outlineLevel="0" collapsed="false">
      <c r="A376" s="13" t="s">
        <v>374</v>
      </c>
    </row>
    <row r="377" customFormat="false" ht="13.5" hidden="false" customHeight="false" outlineLevel="0" collapsed="false">
      <c r="A377" s="13" t="s">
        <v>3357</v>
      </c>
    </row>
    <row r="378" customFormat="false" ht="13.5" hidden="false" customHeight="false" outlineLevel="0" collapsed="false">
      <c r="A378" s="13" t="s">
        <v>375</v>
      </c>
    </row>
    <row r="379" customFormat="false" ht="13.5" hidden="false" customHeight="false" outlineLevel="0" collapsed="false">
      <c r="A379" s="13" t="s">
        <v>3358</v>
      </c>
    </row>
    <row r="380" customFormat="false" ht="13.5" hidden="false" customHeight="false" outlineLevel="0" collapsed="false">
      <c r="A380" s="13" t="s">
        <v>3359</v>
      </c>
    </row>
    <row r="381" customFormat="false" ht="13.5" hidden="false" customHeight="false" outlineLevel="0" collapsed="false">
      <c r="A381" s="13" t="s">
        <v>3360</v>
      </c>
    </row>
    <row r="382" customFormat="false" ht="13.5" hidden="false" customHeight="false" outlineLevel="0" collapsed="false">
      <c r="A382" s="13" t="s">
        <v>376</v>
      </c>
    </row>
    <row r="383" customFormat="false" ht="13.5" hidden="false" customHeight="false" outlineLevel="0" collapsed="false">
      <c r="A383" s="13" t="s">
        <v>377</v>
      </c>
    </row>
    <row r="384" customFormat="false" ht="13.5" hidden="false" customHeight="false" outlineLevel="0" collapsed="false">
      <c r="A384" s="13" t="s">
        <v>378</v>
      </c>
    </row>
    <row r="385" customFormat="false" ht="13.5" hidden="false" customHeight="false" outlineLevel="0" collapsed="false">
      <c r="A385" s="13" t="s">
        <v>3361</v>
      </c>
    </row>
    <row r="386" customFormat="false" ht="13.5" hidden="false" customHeight="false" outlineLevel="0" collapsed="false">
      <c r="A386" s="13" t="s">
        <v>379</v>
      </c>
    </row>
    <row r="387" customFormat="false" ht="13.5" hidden="false" customHeight="false" outlineLevel="0" collapsed="false">
      <c r="A387" s="13" t="s">
        <v>3362</v>
      </c>
    </row>
    <row r="388" customFormat="false" ht="13.5" hidden="false" customHeight="false" outlineLevel="0" collapsed="false">
      <c r="A388" s="13" t="s">
        <v>380</v>
      </c>
    </row>
    <row r="389" customFormat="false" ht="13.5" hidden="false" customHeight="false" outlineLevel="0" collapsed="false">
      <c r="A389" s="13" t="s">
        <v>381</v>
      </c>
    </row>
    <row r="390" customFormat="false" ht="13.5" hidden="false" customHeight="false" outlineLevel="0" collapsed="false">
      <c r="A390" s="13" t="s">
        <v>3363</v>
      </c>
    </row>
    <row r="391" customFormat="false" ht="13.5" hidden="false" customHeight="false" outlineLevel="0" collapsed="false">
      <c r="A391" s="13" t="s">
        <v>3364</v>
      </c>
    </row>
    <row r="392" customFormat="false" ht="13.5" hidden="false" customHeight="false" outlineLevel="0" collapsed="false">
      <c r="A392" s="13" t="s">
        <v>3365</v>
      </c>
    </row>
    <row r="393" customFormat="false" ht="13.5" hidden="false" customHeight="false" outlineLevel="0" collapsed="false">
      <c r="A393" s="13" t="s">
        <v>382</v>
      </c>
    </row>
    <row r="394" customFormat="false" ht="13.5" hidden="false" customHeight="false" outlineLevel="0" collapsed="false">
      <c r="A394" s="13" t="s">
        <v>383</v>
      </c>
    </row>
    <row r="395" customFormat="false" ht="13.5" hidden="false" customHeight="false" outlineLevel="0" collapsed="false">
      <c r="A395" s="13" t="s">
        <v>384</v>
      </c>
    </row>
    <row r="396" customFormat="false" ht="13.5" hidden="false" customHeight="false" outlineLevel="0" collapsed="false">
      <c r="A396" s="13" t="s">
        <v>385</v>
      </c>
    </row>
    <row r="397" customFormat="false" ht="13.5" hidden="false" customHeight="false" outlineLevel="0" collapsed="false">
      <c r="A397" s="13" t="s">
        <v>386</v>
      </c>
    </row>
    <row r="398" customFormat="false" ht="13.5" hidden="false" customHeight="false" outlineLevel="0" collapsed="false">
      <c r="A398" s="13" t="s">
        <v>387</v>
      </c>
    </row>
    <row r="399" customFormat="false" ht="13.5" hidden="false" customHeight="false" outlineLevel="0" collapsed="false">
      <c r="A399" s="13" t="s">
        <v>3366</v>
      </c>
    </row>
    <row r="400" customFormat="false" ht="13.5" hidden="false" customHeight="false" outlineLevel="0" collapsed="false">
      <c r="A400" s="13" t="s">
        <v>3367</v>
      </c>
    </row>
    <row r="401" customFormat="false" ht="13.5" hidden="false" customHeight="false" outlineLevel="0" collapsed="false">
      <c r="A401" s="13" t="s">
        <v>388</v>
      </c>
    </row>
    <row r="402" customFormat="false" ht="13.5" hidden="false" customHeight="false" outlineLevel="0" collapsed="false">
      <c r="A402" s="13" t="s">
        <v>3368</v>
      </c>
    </row>
    <row r="403" customFormat="false" ht="13.5" hidden="false" customHeight="false" outlineLevel="0" collapsed="false">
      <c r="A403" s="13" t="s">
        <v>389</v>
      </c>
    </row>
    <row r="404" customFormat="false" ht="13.5" hidden="false" customHeight="false" outlineLevel="0" collapsed="false">
      <c r="A404" s="13" t="s">
        <v>3369</v>
      </c>
    </row>
    <row r="405" customFormat="false" ht="13.5" hidden="false" customHeight="false" outlineLevel="0" collapsed="false">
      <c r="A405" s="13" t="s">
        <v>390</v>
      </c>
    </row>
    <row r="406" customFormat="false" ht="13.5" hidden="false" customHeight="false" outlineLevel="0" collapsed="false">
      <c r="A406" s="13" t="s">
        <v>391</v>
      </c>
    </row>
    <row r="407" customFormat="false" ht="13.5" hidden="false" customHeight="false" outlineLevel="0" collapsed="false">
      <c r="A407" s="13" t="s">
        <v>3370</v>
      </c>
    </row>
    <row r="408" customFormat="false" ht="13.5" hidden="false" customHeight="false" outlineLevel="0" collapsed="false">
      <c r="A408" s="13" t="s">
        <v>392</v>
      </c>
    </row>
    <row r="409" customFormat="false" ht="13.5" hidden="false" customHeight="false" outlineLevel="0" collapsed="false">
      <c r="A409" s="13" t="s">
        <v>3371</v>
      </c>
    </row>
    <row r="410" customFormat="false" ht="13.5" hidden="false" customHeight="false" outlineLevel="0" collapsed="false">
      <c r="A410" s="13" t="s">
        <v>393</v>
      </c>
    </row>
    <row r="411" customFormat="false" ht="13.5" hidden="false" customHeight="false" outlineLevel="0" collapsed="false">
      <c r="A411" s="13" t="s">
        <v>3372</v>
      </c>
    </row>
    <row r="412" customFormat="false" ht="13.5" hidden="false" customHeight="false" outlineLevel="0" collapsed="false">
      <c r="A412" s="13" t="s">
        <v>394</v>
      </c>
    </row>
    <row r="413" customFormat="false" ht="13.5" hidden="false" customHeight="false" outlineLevel="0" collapsed="false">
      <c r="A413" s="13" t="s">
        <v>3373</v>
      </c>
    </row>
    <row r="414" customFormat="false" ht="13.5" hidden="false" customHeight="false" outlineLevel="0" collapsed="false">
      <c r="A414" s="13" t="s">
        <v>3374</v>
      </c>
    </row>
    <row r="415" customFormat="false" ht="13.5" hidden="false" customHeight="false" outlineLevel="0" collapsed="false">
      <c r="A415" s="13" t="s">
        <v>3375</v>
      </c>
    </row>
    <row r="416" customFormat="false" ht="13.5" hidden="false" customHeight="false" outlineLevel="0" collapsed="false">
      <c r="A416" s="13" t="s">
        <v>395</v>
      </c>
    </row>
    <row r="417" customFormat="false" ht="13.5" hidden="false" customHeight="false" outlineLevel="0" collapsed="false">
      <c r="A417" s="13" t="s">
        <v>396</v>
      </c>
    </row>
    <row r="418" customFormat="false" ht="13.5" hidden="false" customHeight="false" outlineLevel="0" collapsed="false">
      <c r="A418" s="13" t="s">
        <v>3376</v>
      </c>
    </row>
    <row r="419" customFormat="false" ht="13.5" hidden="false" customHeight="false" outlineLevel="0" collapsed="false">
      <c r="A419" s="13" t="s">
        <v>397</v>
      </c>
    </row>
    <row r="420" customFormat="false" ht="13.5" hidden="false" customHeight="false" outlineLevel="0" collapsed="false">
      <c r="A420" s="13" t="s">
        <v>398</v>
      </c>
    </row>
    <row r="421" customFormat="false" ht="13.5" hidden="false" customHeight="false" outlineLevel="0" collapsed="false">
      <c r="A421" s="13" t="s">
        <v>399</v>
      </c>
    </row>
    <row r="422" customFormat="false" ht="13.5" hidden="false" customHeight="false" outlineLevel="0" collapsed="false">
      <c r="A422" s="13" t="s">
        <v>400</v>
      </c>
    </row>
    <row r="423" customFormat="false" ht="13.5" hidden="false" customHeight="false" outlineLevel="0" collapsed="false">
      <c r="A423" s="13" t="s">
        <v>3377</v>
      </c>
    </row>
    <row r="424" customFormat="false" ht="13.5" hidden="false" customHeight="false" outlineLevel="0" collapsed="false">
      <c r="A424" s="13" t="s">
        <v>3378</v>
      </c>
    </row>
    <row r="425" customFormat="false" ht="13.5" hidden="false" customHeight="false" outlineLevel="0" collapsed="false">
      <c r="A425" s="13" t="s">
        <v>401</v>
      </c>
    </row>
    <row r="426" customFormat="false" ht="13.5" hidden="false" customHeight="false" outlineLevel="0" collapsed="false">
      <c r="A426" s="13" t="s">
        <v>402</v>
      </c>
    </row>
    <row r="427" customFormat="false" ht="13.5" hidden="false" customHeight="false" outlineLevel="0" collapsed="false">
      <c r="A427" s="13" t="s">
        <v>3379</v>
      </c>
    </row>
    <row r="428" customFormat="false" ht="13.5" hidden="false" customHeight="false" outlineLevel="0" collapsed="false">
      <c r="A428" s="13" t="s">
        <v>403</v>
      </c>
    </row>
    <row r="429" customFormat="false" ht="13.5" hidden="false" customHeight="false" outlineLevel="0" collapsed="false">
      <c r="A429" s="13" t="s">
        <v>404</v>
      </c>
    </row>
    <row r="430" customFormat="false" ht="13.5" hidden="false" customHeight="false" outlineLevel="0" collapsed="false">
      <c r="A430" s="13" t="s">
        <v>3380</v>
      </c>
    </row>
    <row r="431" customFormat="false" ht="13.5" hidden="false" customHeight="false" outlineLevel="0" collapsed="false">
      <c r="A431" s="13" t="s">
        <v>3381</v>
      </c>
    </row>
    <row r="432" customFormat="false" ht="13.5" hidden="false" customHeight="false" outlineLevel="0" collapsed="false">
      <c r="A432" s="13" t="s">
        <v>3382</v>
      </c>
    </row>
    <row r="433" customFormat="false" ht="13.5" hidden="false" customHeight="false" outlineLevel="0" collapsed="false">
      <c r="A433" s="13" t="s">
        <v>3383</v>
      </c>
    </row>
    <row r="434" customFormat="false" ht="13.5" hidden="false" customHeight="false" outlineLevel="0" collapsed="false">
      <c r="A434" s="13" t="s">
        <v>3384</v>
      </c>
    </row>
    <row r="435" customFormat="false" ht="13.5" hidden="false" customHeight="false" outlineLevel="0" collapsed="false">
      <c r="A435" s="13" t="s">
        <v>405</v>
      </c>
    </row>
    <row r="436" customFormat="false" ht="13.5" hidden="false" customHeight="false" outlineLevel="0" collapsed="false">
      <c r="A436" s="13" t="s">
        <v>406</v>
      </c>
    </row>
    <row r="437" customFormat="false" ht="13.5" hidden="false" customHeight="false" outlineLevel="0" collapsed="false">
      <c r="A437" s="13" t="s">
        <v>407</v>
      </c>
    </row>
    <row r="438" customFormat="false" ht="13.5" hidden="false" customHeight="false" outlineLevel="0" collapsed="false">
      <c r="A438" s="13" t="s">
        <v>3385</v>
      </c>
    </row>
    <row r="439" customFormat="false" ht="13.5" hidden="false" customHeight="false" outlineLevel="0" collapsed="false">
      <c r="A439" s="13" t="s">
        <v>408</v>
      </c>
    </row>
    <row r="440" customFormat="false" ht="13.5" hidden="false" customHeight="false" outlineLevel="0" collapsed="false">
      <c r="A440" s="13" t="s">
        <v>3386</v>
      </c>
    </row>
    <row r="441" customFormat="false" ht="13.5" hidden="false" customHeight="false" outlineLevel="0" collapsed="false">
      <c r="A441" s="13" t="s">
        <v>3387</v>
      </c>
    </row>
    <row r="442" customFormat="false" ht="13.5" hidden="false" customHeight="false" outlineLevel="0" collapsed="false">
      <c r="A442" s="13" t="s">
        <v>409</v>
      </c>
    </row>
    <row r="443" customFormat="false" ht="13.5" hidden="false" customHeight="false" outlineLevel="0" collapsed="false">
      <c r="A443" s="13" t="s">
        <v>410</v>
      </c>
    </row>
    <row r="444" customFormat="false" ht="13.5" hidden="false" customHeight="false" outlineLevel="0" collapsed="false">
      <c r="A444" s="13" t="s">
        <v>411</v>
      </c>
    </row>
    <row r="445" customFormat="false" ht="13.5" hidden="false" customHeight="false" outlineLevel="0" collapsed="false">
      <c r="A445" s="13" t="s">
        <v>412</v>
      </c>
    </row>
    <row r="446" customFormat="false" ht="13.5" hidden="false" customHeight="false" outlineLevel="0" collapsed="false">
      <c r="A446" s="13" t="s">
        <v>413</v>
      </c>
    </row>
    <row r="447" customFormat="false" ht="13.5" hidden="false" customHeight="false" outlineLevel="0" collapsed="false">
      <c r="A447" s="13" t="s">
        <v>414</v>
      </c>
    </row>
    <row r="448" customFormat="false" ht="13.5" hidden="false" customHeight="false" outlineLevel="0" collapsed="false">
      <c r="A448" s="13" t="s">
        <v>415</v>
      </c>
    </row>
    <row r="449" customFormat="false" ht="13.5" hidden="false" customHeight="false" outlineLevel="0" collapsed="false">
      <c r="A449" s="13" t="s">
        <v>3388</v>
      </c>
    </row>
    <row r="450" customFormat="false" ht="13.5" hidden="false" customHeight="false" outlineLevel="0" collapsed="false">
      <c r="A450" s="13" t="s">
        <v>416</v>
      </c>
    </row>
    <row r="451" customFormat="false" ht="13.5" hidden="false" customHeight="false" outlineLevel="0" collapsed="false">
      <c r="A451" s="13" t="s">
        <v>3389</v>
      </c>
    </row>
    <row r="452" customFormat="false" ht="13.5" hidden="false" customHeight="false" outlineLevel="0" collapsed="false">
      <c r="A452" s="13" t="s">
        <v>3390</v>
      </c>
    </row>
    <row r="453" customFormat="false" ht="13.5" hidden="false" customHeight="false" outlineLevel="0" collapsed="false">
      <c r="A453" s="13" t="s">
        <v>3391</v>
      </c>
    </row>
    <row r="454" customFormat="false" ht="13.5" hidden="false" customHeight="false" outlineLevel="0" collapsed="false">
      <c r="A454" s="13" t="s">
        <v>417</v>
      </c>
    </row>
    <row r="455" customFormat="false" ht="13.5" hidden="false" customHeight="false" outlineLevel="0" collapsed="false">
      <c r="A455" s="13" t="s">
        <v>418</v>
      </c>
    </row>
    <row r="456" customFormat="false" ht="13.5" hidden="false" customHeight="false" outlineLevel="0" collapsed="false">
      <c r="A456" s="13" t="s">
        <v>3392</v>
      </c>
    </row>
    <row r="457" customFormat="false" ht="13.5" hidden="false" customHeight="false" outlineLevel="0" collapsed="false">
      <c r="A457" s="13" t="s">
        <v>3393</v>
      </c>
    </row>
    <row r="458" customFormat="false" ht="13.5" hidden="false" customHeight="false" outlineLevel="0" collapsed="false">
      <c r="A458" s="13" t="s">
        <v>3394</v>
      </c>
    </row>
    <row r="459" customFormat="false" ht="13.5" hidden="false" customHeight="false" outlineLevel="0" collapsed="false">
      <c r="A459" s="13" t="s">
        <v>419</v>
      </c>
    </row>
    <row r="460" customFormat="false" ht="13.5" hidden="false" customHeight="false" outlineLevel="0" collapsed="false">
      <c r="A460" s="13" t="s">
        <v>420</v>
      </c>
    </row>
    <row r="461" customFormat="false" ht="13.5" hidden="false" customHeight="false" outlineLevel="0" collapsed="false">
      <c r="A461" s="13" t="s">
        <v>421</v>
      </c>
    </row>
    <row r="462" customFormat="false" ht="13.5" hidden="false" customHeight="false" outlineLevel="0" collapsed="false">
      <c r="A462" s="13" t="s">
        <v>3395</v>
      </c>
    </row>
    <row r="463" customFormat="false" ht="13.5" hidden="false" customHeight="false" outlineLevel="0" collapsed="false">
      <c r="A463" s="13" t="s">
        <v>3396</v>
      </c>
    </row>
    <row r="464" customFormat="false" ht="13.5" hidden="false" customHeight="false" outlineLevel="0" collapsed="false">
      <c r="A464" s="13" t="s">
        <v>3397</v>
      </c>
    </row>
    <row r="465" customFormat="false" ht="13.5" hidden="false" customHeight="false" outlineLevel="0" collapsed="false">
      <c r="A465" s="13" t="s">
        <v>422</v>
      </c>
    </row>
    <row r="466" customFormat="false" ht="13.5" hidden="false" customHeight="false" outlineLevel="0" collapsed="false">
      <c r="A466" s="13" t="s">
        <v>3398</v>
      </c>
    </row>
    <row r="467" customFormat="false" ht="13.5" hidden="false" customHeight="false" outlineLevel="0" collapsed="false">
      <c r="A467" s="13" t="s">
        <v>3399</v>
      </c>
    </row>
    <row r="468" customFormat="false" ht="13.5" hidden="false" customHeight="false" outlineLevel="0" collapsed="false">
      <c r="A468" s="13" t="s">
        <v>423</v>
      </c>
    </row>
    <row r="469" customFormat="false" ht="13.5" hidden="false" customHeight="false" outlineLevel="0" collapsed="false">
      <c r="A469" s="13" t="s">
        <v>424</v>
      </c>
    </row>
    <row r="470" customFormat="false" ht="13.5" hidden="false" customHeight="false" outlineLevel="0" collapsed="false">
      <c r="A470" s="13" t="s">
        <v>3400</v>
      </c>
    </row>
    <row r="471" customFormat="false" ht="13.5" hidden="false" customHeight="false" outlineLevel="0" collapsed="false">
      <c r="A471" s="13" t="s">
        <v>3401</v>
      </c>
    </row>
    <row r="472" customFormat="false" ht="13.5" hidden="false" customHeight="false" outlineLevel="0" collapsed="false">
      <c r="A472" s="13" t="s">
        <v>3402</v>
      </c>
    </row>
    <row r="473" customFormat="false" ht="13.5" hidden="false" customHeight="false" outlineLevel="0" collapsed="false">
      <c r="A473" s="13" t="s">
        <v>425</v>
      </c>
    </row>
    <row r="474" customFormat="false" ht="13.5" hidden="false" customHeight="false" outlineLevel="0" collapsed="false">
      <c r="A474" s="13" t="s">
        <v>426</v>
      </c>
    </row>
    <row r="475" customFormat="false" ht="13.5" hidden="false" customHeight="false" outlineLevel="0" collapsed="false">
      <c r="A475" s="13" t="s">
        <v>427</v>
      </c>
    </row>
    <row r="476" customFormat="false" ht="13.5" hidden="false" customHeight="false" outlineLevel="0" collapsed="false">
      <c r="A476" s="13" t="s">
        <v>3403</v>
      </c>
    </row>
    <row r="477" customFormat="false" ht="13.5" hidden="false" customHeight="false" outlineLevel="0" collapsed="false">
      <c r="A477" s="13" t="s">
        <v>428</v>
      </c>
    </row>
    <row r="478" customFormat="false" ht="13.5" hidden="false" customHeight="false" outlineLevel="0" collapsed="false">
      <c r="A478" s="13" t="s">
        <v>3404</v>
      </c>
    </row>
    <row r="479" customFormat="false" ht="13.5" hidden="false" customHeight="false" outlineLevel="0" collapsed="false">
      <c r="A479" s="13" t="s">
        <v>429</v>
      </c>
    </row>
    <row r="480" customFormat="false" ht="13.5" hidden="false" customHeight="false" outlineLevel="0" collapsed="false">
      <c r="A480" s="13" t="s">
        <v>430</v>
      </c>
    </row>
    <row r="481" customFormat="false" ht="13.5" hidden="false" customHeight="false" outlineLevel="0" collapsed="false">
      <c r="A481" s="13" t="s">
        <v>431</v>
      </c>
    </row>
    <row r="482" customFormat="false" ht="13.5" hidden="false" customHeight="false" outlineLevel="0" collapsed="false">
      <c r="A482" s="13" t="s">
        <v>3405</v>
      </c>
    </row>
    <row r="483" customFormat="false" ht="13.5" hidden="false" customHeight="false" outlineLevel="0" collapsed="false">
      <c r="A483" s="13" t="s">
        <v>3406</v>
      </c>
    </row>
    <row r="484" customFormat="false" ht="13.5" hidden="false" customHeight="false" outlineLevel="0" collapsed="false">
      <c r="A484" s="13" t="s">
        <v>3407</v>
      </c>
    </row>
    <row r="485" customFormat="false" ht="13.5" hidden="false" customHeight="false" outlineLevel="0" collapsed="false">
      <c r="A485" s="13" t="s">
        <v>3408</v>
      </c>
    </row>
    <row r="486" customFormat="false" ht="13.5" hidden="false" customHeight="false" outlineLevel="0" collapsed="false">
      <c r="A486" s="13" t="s">
        <v>3409</v>
      </c>
    </row>
    <row r="487" customFormat="false" ht="13.5" hidden="false" customHeight="false" outlineLevel="0" collapsed="false">
      <c r="A487" s="13" t="s">
        <v>3410</v>
      </c>
    </row>
    <row r="488" customFormat="false" ht="13.5" hidden="false" customHeight="false" outlineLevel="0" collapsed="false">
      <c r="A488" s="13" t="s">
        <v>432</v>
      </c>
    </row>
    <row r="489" customFormat="false" ht="13.5" hidden="false" customHeight="false" outlineLevel="0" collapsed="false">
      <c r="A489" s="13" t="s">
        <v>3411</v>
      </c>
    </row>
    <row r="490" customFormat="false" ht="13.5" hidden="false" customHeight="false" outlineLevel="0" collapsed="false">
      <c r="A490" s="13" t="s">
        <v>3412</v>
      </c>
    </row>
    <row r="491" customFormat="false" ht="13.5" hidden="false" customHeight="false" outlineLevel="0" collapsed="false">
      <c r="A491" s="13" t="s">
        <v>433</v>
      </c>
    </row>
    <row r="492" customFormat="false" ht="13.5" hidden="false" customHeight="false" outlineLevel="0" collapsed="false">
      <c r="A492" s="13" t="s">
        <v>434</v>
      </c>
    </row>
    <row r="493" customFormat="false" ht="13.5" hidden="false" customHeight="false" outlineLevel="0" collapsed="false">
      <c r="A493" s="13" t="s">
        <v>435</v>
      </c>
    </row>
    <row r="494" customFormat="false" ht="13.5" hidden="false" customHeight="false" outlineLevel="0" collapsed="false">
      <c r="A494" s="13" t="s">
        <v>3413</v>
      </c>
    </row>
    <row r="495" customFormat="false" ht="13.5" hidden="false" customHeight="false" outlineLevel="0" collapsed="false">
      <c r="A495" s="13" t="s">
        <v>3414</v>
      </c>
    </row>
    <row r="496" customFormat="false" ht="13.5" hidden="false" customHeight="false" outlineLevel="0" collapsed="false">
      <c r="A496" s="13" t="s">
        <v>3415</v>
      </c>
    </row>
    <row r="497" customFormat="false" ht="13.5" hidden="false" customHeight="false" outlineLevel="0" collapsed="false">
      <c r="A497" s="13" t="s">
        <v>3416</v>
      </c>
    </row>
    <row r="498" customFormat="false" ht="13.5" hidden="false" customHeight="false" outlineLevel="0" collapsed="false">
      <c r="A498" s="13" t="s">
        <v>436</v>
      </c>
    </row>
    <row r="499" customFormat="false" ht="13.5" hidden="false" customHeight="false" outlineLevel="0" collapsed="false">
      <c r="A499" s="13" t="s">
        <v>3417</v>
      </c>
    </row>
    <row r="500" customFormat="false" ht="13.5" hidden="false" customHeight="false" outlineLevel="0" collapsed="false">
      <c r="A500" s="13" t="s">
        <v>3418</v>
      </c>
    </row>
    <row r="501" customFormat="false" ht="13.5" hidden="false" customHeight="false" outlineLevel="0" collapsed="false">
      <c r="A501" s="13" t="s">
        <v>3419</v>
      </c>
    </row>
    <row r="502" customFormat="false" ht="13.5" hidden="false" customHeight="false" outlineLevel="0" collapsed="false">
      <c r="A502" s="13" t="s">
        <v>3420</v>
      </c>
    </row>
    <row r="503" customFormat="false" ht="13.5" hidden="false" customHeight="false" outlineLevel="0" collapsed="false">
      <c r="A503" s="13" t="s">
        <v>3421</v>
      </c>
    </row>
    <row r="504" customFormat="false" ht="13.5" hidden="false" customHeight="false" outlineLevel="0" collapsed="false">
      <c r="A504" s="13" t="s">
        <v>437</v>
      </c>
    </row>
    <row r="505" customFormat="false" ht="13.5" hidden="false" customHeight="false" outlineLevel="0" collapsed="false">
      <c r="A505" s="13" t="s">
        <v>3422</v>
      </c>
    </row>
    <row r="506" customFormat="false" ht="13.5" hidden="false" customHeight="false" outlineLevel="0" collapsed="false">
      <c r="A506" s="13" t="s">
        <v>3423</v>
      </c>
    </row>
    <row r="507" customFormat="false" ht="13.5" hidden="false" customHeight="false" outlineLevel="0" collapsed="false">
      <c r="A507" s="13" t="s">
        <v>438</v>
      </c>
    </row>
    <row r="508" customFormat="false" ht="13.5" hidden="false" customHeight="false" outlineLevel="0" collapsed="false">
      <c r="A508" s="13" t="s">
        <v>439</v>
      </c>
    </row>
    <row r="509" customFormat="false" ht="13.5" hidden="false" customHeight="false" outlineLevel="0" collapsed="false">
      <c r="A509" s="13" t="s">
        <v>440</v>
      </c>
    </row>
    <row r="510" customFormat="false" ht="13.5" hidden="false" customHeight="false" outlineLevel="0" collapsed="false">
      <c r="A510" s="13" t="s">
        <v>441</v>
      </c>
    </row>
    <row r="511" customFormat="false" ht="13.5" hidden="false" customHeight="false" outlineLevel="0" collapsed="false">
      <c r="A511" s="13" t="s">
        <v>3424</v>
      </c>
    </row>
    <row r="512" customFormat="false" ht="13.5" hidden="false" customHeight="false" outlineLevel="0" collapsed="false">
      <c r="A512" s="13" t="s">
        <v>3425</v>
      </c>
    </row>
    <row r="513" customFormat="false" ht="13.5" hidden="false" customHeight="false" outlineLevel="0" collapsed="false">
      <c r="A513" s="13" t="s">
        <v>442</v>
      </c>
    </row>
    <row r="514" customFormat="false" ht="13.5" hidden="false" customHeight="false" outlineLevel="0" collapsed="false">
      <c r="A514" s="13" t="s">
        <v>3426</v>
      </c>
    </row>
    <row r="515" customFormat="false" ht="13.5" hidden="false" customHeight="false" outlineLevel="0" collapsed="false">
      <c r="A515" s="13" t="s">
        <v>3427</v>
      </c>
    </row>
    <row r="516" customFormat="false" ht="13.5" hidden="false" customHeight="false" outlineLevel="0" collapsed="false">
      <c r="A516" s="13" t="s">
        <v>3428</v>
      </c>
    </row>
    <row r="517" customFormat="false" ht="13.5" hidden="false" customHeight="false" outlineLevel="0" collapsed="false">
      <c r="A517" s="13" t="s">
        <v>3429</v>
      </c>
    </row>
    <row r="518" customFormat="false" ht="13.5" hidden="false" customHeight="false" outlineLevel="0" collapsed="false">
      <c r="A518" s="13" t="s">
        <v>443</v>
      </c>
    </row>
    <row r="519" customFormat="false" ht="13.5" hidden="false" customHeight="false" outlineLevel="0" collapsed="false">
      <c r="A519" s="13" t="s">
        <v>3430</v>
      </c>
    </row>
    <row r="520" customFormat="false" ht="13.5" hidden="false" customHeight="false" outlineLevel="0" collapsed="false">
      <c r="A520" s="13" t="s">
        <v>444</v>
      </c>
    </row>
    <row r="521" customFormat="false" ht="13.5" hidden="false" customHeight="false" outlineLevel="0" collapsed="false">
      <c r="A521" s="13" t="s">
        <v>3431</v>
      </c>
    </row>
    <row r="522" customFormat="false" ht="13.5" hidden="false" customHeight="false" outlineLevel="0" collapsed="false">
      <c r="A522" s="13" t="s">
        <v>445</v>
      </c>
    </row>
    <row r="523" customFormat="false" ht="13.5" hidden="false" customHeight="false" outlineLevel="0" collapsed="false">
      <c r="A523" s="13" t="s">
        <v>446</v>
      </c>
    </row>
    <row r="524" customFormat="false" ht="13.5" hidden="false" customHeight="false" outlineLevel="0" collapsed="false">
      <c r="A524" s="13" t="s">
        <v>447</v>
      </c>
    </row>
    <row r="525" customFormat="false" ht="13.5" hidden="false" customHeight="false" outlineLevel="0" collapsed="false">
      <c r="A525" s="13" t="s">
        <v>448</v>
      </c>
    </row>
    <row r="526" customFormat="false" ht="13.5" hidden="false" customHeight="false" outlineLevel="0" collapsed="false">
      <c r="A526" s="13" t="s">
        <v>449</v>
      </c>
    </row>
    <row r="527" customFormat="false" ht="13.5" hidden="false" customHeight="false" outlineLevel="0" collapsed="false">
      <c r="A527" s="13" t="s">
        <v>450</v>
      </c>
    </row>
    <row r="528" customFormat="false" ht="13.5" hidden="false" customHeight="false" outlineLevel="0" collapsed="false">
      <c r="A528" s="13" t="s">
        <v>451</v>
      </c>
    </row>
    <row r="529" customFormat="false" ht="13.5" hidden="false" customHeight="false" outlineLevel="0" collapsed="false">
      <c r="A529" s="13" t="s">
        <v>3432</v>
      </c>
    </row>
    <row r="530" customFormat="false" ht="13.5" hidden="false" customHeight="false" outlineLevel="0" collapsed="false">
      <c r="A530" s="13" t="s">
        <v>452</v>
      </c>
    </row>
    <row r="531" customFormat="false" ht="13.5" hidden="false" customHeight="false" outlineLevel="0" collapsed="false">
      <c r="A531" s="13" t="s">
        <v>453</v>
      </c>
    </row>
    <row r="532" customFormat="false" ht="13.5" hidden="false" customHeight="false" outlineLevel="0" collapsed="false">
      <c r="A532" s="13" t="s">
        <v>454</v>
      </c>
    </row>
    <row r="533" customFormat="false" ht="13.5" hidden="false" customHeight="false" outlineLevel="0" collapsed="false">
      <c r="A533" s="13" t="s">
        <v>3433</v>
      </c>
    </row>
    <row r="534" customFormat="false" ht="13.5" hidden="false" customHeight="false" outlineLevel="0" collapsed="false">
      <c r="A534" s="13" t="s">
        <v>3434</v>
      </c>
    </row>
    <row r="535" customFormat="false" ht="13.5" hidden="false" customHeight="false" outlineLevel="0" collapsed="false">
      <c r="A535" s="13" t="s">
        <v>455</v>
      </c>
    </row>
    <row r="536" customFormat="false" ht="13.5" hidden="false" customHeight="false" outlineLevel="0" collapsed="false">
      <c r="A536" s="13" t="s">
        <v>3435</v>
      </c>
    </row>
    <row r="537" customFormat="false" ht="13.5" hidden="false" customHeight="false" outlineLevel="0" collapsed="false">
      <c r="A537" s="13" t="s">
        <v>3436</v>
      </c>
    </row>
    <row r="538" customFormat="false" ht="13.5" hidden="false" customHeight="false" outlineLevel="0" collapsed="false">
      <c r="A538" s="13" t="s">
        <v>456</v>
      </c>
    </row>
    <row r="539" customFormat="false" ht="13.5" hidden="false" customHeight="false" outlineLevel="0" collapsed="false">
      <c r="A539" s="13" t="s">
        <v>457</v>
      </c>
    </row>
    <row r="540" customFormat="false" ht="13.5" hidden="false" customHeight="false" outlineLevel="0" collapsed="false">
      <c r="A540" s="13" t="s">
        <v>3437</v>
      </c>
    </row>
    <row r="541" customFormat="false" ht="13.5" hidden="false" customHeight="false" outlineLevel="0" collapsed="false">
      <c r="A541" s="13" t="s">
        <v>458</v>
      </c>
    </row>
    <row r="542" customFormat="false" ht="13.5" hidden="false" customHeight="false" outlineLevel="0" collapsed="false">
      <c r="A542" s="13" t="s">
        <v>459</v>
      </c>
    </row>
    <row r="543" customFormat="false" ht="13.5" hidden="false" customHeight="false" outlineLevel="0" collapsed="false">
      <c r="A543" s="13" t="s">
        <v>460</v>
      </c>
    </row>
    <row r="544" customFormat="false" ht="13.5" hidden="false" customHeight="false" outlineLevel="0" collapsed="false">
      <c r="A544" s="13" t="s">
        <v>3438</v>
      </c>
    </row>
    <row r="545" customFormat="false" ht="13.5" hidden="false" customHeight="false" outlineLevel="0" collapsed="false">
      <c r="A545" s="13" t="s">
        <v>461</v>
      </c>
    </row>
    <row r="546" customFormat="false" ht="13.5" hidden="false" customHeight="false" outlineLevel="0" collapsed="false">
      <c r="A546" s="13" t="s">
        <v>3439</v>
      </c>
    </row>
    <row r="547" customFormat="false" ht="13.5" hidden="false" customHeight="false" outlineLevel="0" collapsed="false">
      <c r="A547" s="13" t="s">
        <v>462</v>
      </c>
    </row>
    <row r="548" customFormat="false" ht="13.5" hidden="false" customHeight="false" outlineLevel="0" collapsed="false">
      <c r="A548" s="13" t="s">
        <v>3440</v>
      </c>
    </row>
    <row r="549" customFormat="false" ht="13.5" hidden="false" customHeight="false" outlineLevel="0" collapsed="false">
      <c r="A549" s="13" t="s">
        <v>463</v>
      </c>
    </row>
    <row r="550" customFormat="false" ht="13.5" hidden="false" customHeight="false" outlineLevel="0" collapsed="false">
      <c r="A550" s="13" t="s">
        <v>3441</v>
      </c>
    </row>
    <row r="551" customFormat="false" ht="13.5" hidden="false" customHeight="false" outlineLevel="0" collapsed="false">
      <c r="A551" s="13" t="s">
        <v>464</v>
      </c>
    </row>
    <row r="552" customFormat="false" ht="13.5" hidden="false" customHeight="false" outlineLevel="0" collapsed="false">
      <c r="A552" s="13" t="s">
        <v>3442</v>
      </c>
    </row>
    <row r="553" customFormat="false" ht="13.5" hidden="false" customHeight="false" outlineLevel="0" collapsed="false">
      <c r="A553" s="13" t="s">
        <v>3443</v>
      </c>
    </row>
    <row r="554" customFormat="false" ht="13.5" hidden="false" customHeight="false" outlineLevel="0" collapsed="false">
      <c r="A554" s="13" t="s">
        <v>465</v>
      </c>
    </row>
    <row r="555" customFormat="false" ht="13.5" hidden="false" customHeight="false" outlineLevel="0" collapsed="false">
      <c r="A555" s="13" t="s">
        <v>3444</v>
      </c>
    </row>
    <row r="556" customFormat="false" ht="13.5" hidden="false" customHeight="false" outlineLevel="0" collapsed="false">
      <c r="A556" s="13" t="s">
        <v>466</v>
      </c>
    </row>
    <row r="557" customFormat="false" ht="13.5" hidden="false" customHeight="false" outlineLevel="0" collapsed="false">
      <c r="A557" s="13" t="s">
        <v>3445</v>
      </c>
    </row>
    <row r="558" customFormat="false" ht="13.5" hidden="false" customHeight="false" outlineLevel="0" collapsed="false">
      <c r="A558" s="13" t="s">
        <v>467</v>
      </c>
    </row>
    <row r="559" customFormat="false" ht="13.5" hidden="false" customHeight="false" outlineLevel="0" collapsed="false">
      <c r="A559" s="13" t="s">
        <v>468</v>
      </c>
    </row>
    <row r="560" customFormat="false" ht="13.5" hidden="false" customHeight="false" outlineLevel="0" collapsed="false">
      <c r="A560" s="13" t="s">
        <v>469</v>
      </c>
    </row>
    <row r="561" customFormat="false" ht="13.5" hidden="false" customHeight="false" outlineLevel="0" collapsed="false">
      <c r="A561" s="13" t="s">
        <v>470</v>
      </c>
    </row>
    <row r="562" customFormat="false" ht="13.5" hidden="false" customHeight="false" outlineLevel="0" collapsed="false">
      <c r="A562" s="13" t="s">
        <v>3446</v>
      </c>
    </row>
    <row r="563" customFormat="false" ht="13.5" hidden="false" customHeight="false" outlineLevel="0" collapsed="false">
      <c r="A563" s="13" t="s">
        <v>471</v>
      </c>
    </row>
    <row r="564" customFormat="false" ht="13.5" hidden="false" customHeight="false" outlineLevel="0" collapsed="false">
      <c r="A564" s="13" t="s">
        <v>472</v>
      </c>
    </row>
    <row r="565" customFormat="false" ht="13.5" hidden="false" customHeight="false" outlineLevel="0" collapsed="false">
      <c r="A565" s="13" t="s">
        <v>473</v>
      </c>
    </row>
    <row r="566" customFormat="false" ht="13.5" hidden="false" customHeight="false" outlineLevel="0" collapsed="false">
      <c r="A566" s="13" t="s">
        <v>474</v>
      </c>
    </row>
    <row r="567" customFormat="false" ht="13.5" hidden="false" customHeight="false" outlineLevel="0" collapsed="false">
      <c r="A567" s="13" t="s">
        <v>3447</v>
      </c>
    </row>
    <row r="568" customFormat="false" ht="13.5" hidden="false" customHeight="false" outlineLevel="0" collapsed="false">
      <c r="A568" s="13" t="s">
        <v>475</v>
      </c>
    </row>
    <row r="569" customFormat="false" ht="13.5" hidden="false" customHeight="false" outlineLevel="0" collapsed="false">
      <c r="A569" s="13" t="s">
        <v>476</v>
      </c>
    </row>
    <row r="570" customFormat="false" ht="13.5" hidden="false" customHeight="false" outlineLevel="0" collapsed="false">
      <c r="A570" s="13" t="s">
        <v>477</v>
      </c>
    </row>
    <row r="571" customFormat="false" ht="13.5" hidden="false" customHeight="false" outlineLevel="0" collapsed="false">
      <c r="A571" s="13" t="s">
        <v>3448</v>
      </c>
    </row>
    <row r="572" customFormat="false" ht="13.5" hidden="false" customHeight="false" outlineLevel="0" collapsed="false">
      <c r="A572" s="13" t="s">
        <v>3449</v>
      </c>
    </row>
    <row r="573" customFormat="false" ht="13.5" hidden="false" customHeight="false" outlineLevel="0" collapsed="false">
      <c r="A573" s="13" t="s">
        <v>478</v>
      </c>
    </row>
    <row r="574" customFormat="false" ht="13.5" hidden="false" customHeight="false" outlineLevel="0" collapsed="false">
      <c r="A574" s="13" t="s">
        <v>3450</v>
      </c>
    </row>
    <row r="575" customFormat="false" ht="13.5" hidden="false" customHeight="false" outlineLevel="0" collapsed="false">
      <c r="A575" s="13" t="s">
        <v>479</v>
      </c>
    </row>
    <row r="576" customFormat="false" ht="13.5" hidden="false" customHeight="false" outlineLevel="0" collapsed="false">
      <c r="A576" s="13" t="s">
        <v>480</v>
      </c>
    </row>
    <row r="577" customFormat="false" ht="13.5" hidden="false" customHeight="false" outlineLevel="0" collapsed="false">
      <c r="A577" s="13" t="s">
        <v>481</v>
      </c>
    </row>
    <row r="578" customFormat="false" ht="13.5" hidden="false" customHeight="false" outlineLevel="0" collapsed="false">
      <c r="A578" s="13" t="s">
        <v>482</v>
      </c>
    </row>
    <row r="579" customFormat="false" ht="13.5" hidden="false" customHeight="false" outlineLevel="0" collapsed="false">
      <c r="A579" s="13" t="s">
        <v>3451</v>
      </c>
    </row>
    <row r="580" customFormat="false" ht="13.5" hidden="false" customHeight="false" outlineLevel="0" collapsed="false">
      <c r="A580" s="13" t="s">
        <v>3452</v>
      </c>
    </row>
    <row r="581" customFormat="false" ht="13.5" hidden="false" customHeight="false" outlineLevel="0" collapsed="false">
      <c r="A581" s="13" t="s">
        <v>483</v>
      </c>
    </row>
    <row r="582" customFormat="false" ht="13.5" hidden="false" customHeight="false" outlineLevel="0" collapsed="false">
      <c r="A582" s="13" t="s">
        <v>483</v>
      </c>
    </row>
    <row r="583" customFormat="false" ht="13.5" hidden="false" customHeight="false" outlineLevel="0" collapsed="false">
      <c r="A583" s="13" t="s">
        <v>3453</v>
      </c>
    </row>
    <row r="584" customFormat="false" ht="13.5" hidden="false" customHeight="false" outlineLevel="0" collapsed="false">
      <c r="A584" s="13" t="s">
        <v>3454</v>
      </c>
    </row>
    <row r="585" customFormat="false" ht="13.5" hidden="false" customHeight="false" outlineLevel="0" collapsed="false">
      <c r="A585" s="13" t="s">
        <v>484</v>
      </c>
    </row>
    <row r="586" customFormat="false" ht="13.5" hidden="false" customHeight="false" outlineLevel="0" collapsed="false">
      <c r="A586" s="13" t="s">
        <v>3455</v>
      </c>
    </row>
    <row r="587" customFormat="false" ht="13.5" hidden="false" customHeight="false" outlineLevel="0" collapsed="false">
      <c r="A587" s="13" t="s">
        <v>3456</v>
      </c>
    </row>
    <row r="588" customFormat="false" ht="13.5" hidden="false" customHeight="false" outlineLevel="0" collapsed="false">
      <c r="A588" s="13" t="s">
        <v>3457</v>
      </c>
    </row>
    <row r="589" customFormat="false" ht="13.5" hidden="false" customHeight="false" outlineLevel="0" collapsed="false">
      <c r="A589" s="13" t="s">
        <v>485</v>
      </c>
    </row>
    <row r="590" customFormat="false" ht="13.5" hidden="false" customHeight="false" outlineLevel="0" collapsed="false">
      <c r="A590" s="13" t="s">
        <v>3458</v>
      </c>
    </row>
    <row r="591" customFormat="false" ht="13.5" hidden="false" customHeight="false" outlineLevel="0" collapsed="false">
      <c r="A591" s="13" t="s">
        <v>486</v>
      </c>
    </row>
    <row r="592" customFormat="false" ht="13.5" hidden="false" customHeight="false" outlineLevel="0" collapsed="false">
      <c r="A592" s="13" t="s">
        <v>487</v>
      </c>
    </row>
    <row r="593" customFormat="false" ht="13.5" hidden="false" customHeight="false" outlineLevel="0" collapsed="false">
      <c r="A593" s="13" t="s">
        <v>3459</v>
      </c>
    </row>
    <row r="594" customFormat="false" ht="13.5" hidden="false" customHeight="false" outlineLevel="0" collapsed="false">
      <c r="A594" s="13" t="s">
        <v>3460</v>
      </c>
    </row>
    <row r="595" customFormat="false" ht="13.5" hidden="false" customHeight="false" outlineLevel="0" collapsed="false">
      <c r="A595" s="13" t="s">
        <v>488</v>
      </c>
    </row>
    <row r="596" customFormat="false" ht="13.5" hidden="false" customHeight="false" outlineLevel="0" collapsed="false">
      <c r="A596" s="13" t="s">
        <v>489</v>
      </c>
    </row>
    <row r="597" customFormat="false" ht="13.5" hidden="false" customHeight="false" outlineLevel="0" collapsed="false">
      <c r="A597" s="13" t="s">
        <v>490</v>
      </c>
    </row>
    <row r="598" customFormat="false" ht="13.5" hidden="false" customHeight="false" outlineLevel="0" collapsed="false">
      <c r="A598" s="13" t="s">
        <v>3461</v>
      </c>
    </row>
    <row r="599" customFormat="false" ht="13.5" hidden="false" customHeight="false" outlineLevel="0" collapsed="false">
      <c r="A599" s="13" t="s">
        <v>491</v>
      </c>
    </row>
    <row r="600" customFormat="false" ht="13.5" hidden="false" customHeight="false" outlineLevel="0" collapsed="false">
      <c r="A600" s="13" t="s">
        <v>3462</v>
      </c>
    </row>
    <row r="601" customFormat="false" ht="13.5" hidden="false" customHeight="false" outlineLevel="0" collapsed="false">
      <c r="A601" s="13" t="s">
        <v>3463</v>
      </c>
    </row>
    <row r="602" customFormat="false" ht="13.5" hidden="false" customHeight="false" outlineLevel="0" collapsed="false">
      <c r="A602" s="13" t="s">
        <v>492</v>
      </c>
    </row>
    <row r="603" customFormat="false" ht="13.5" hidden="false" customHeight="false" outlineLevel="0" collapsed="false">
      <c r="A603" s="13" t="s">
        <v>493</v>
      </c>
    </row>
    <row r="604" customFormat="false" ht="13.5" hidden="false" customHeight="false" outlineLevel="0" collapsed="false">
      <c r="A604" s="13" t="s">
        <v>3464</v>
      </c>
    </row>
    <row r="605" customFormat="false" ht="13.5" hidden="false" customHeight="false" outlineLevel="0" collapsed="false">
      <c r="A605" s="13" t="s">
        <v>3465</v>
      </c>
    </row>
    <row r="606" customFormat="false" ht="13.5" hidden="false" customHeight="false" outlineLevel="0" collapsed="false">
      <c r="A606" s="13" t="s">
        <v>494</v>
      </c>
    </row>
    <row r="607" customFormat="false" ht="13.5" hidden="false" customHeight="false" outlineLevel="0" collapsed="false">
      <c r="A607" s="13" t="s">
        <v>3466</v>
      </c>
    </row>
    <row r="608" customFormat="false" ht="13.5" hidden="false" customHeight="false" outlineLevel="0" collapsed="false">
      <c r="A608" s="13" t="s">
        <v>3467</v>
      </c>
    </row>
    <row r="609" customFormat="false" ht="13.5" hidden="false" customHeight="false" outlineLevel="0" collapsed="false">
      <c r="A609" s="13" t="s">
        <v>495</v>
      </c>
    </row>
    <row r="610" customFormat="false" ht="13.5" hidden="false" customHeight="false" outlineLevel="0" collapsed="false">
      <c r="A610" s="13" t="s">
        <v>496</v>
      </c>
    </row>
    <row r="611" customFormat="false" ht="13.5" hidden="false" customHeight="false" outlineLevel="0" collapsed="false">
      <c r="A611" s="13" t="s">
        <v>3468</v>
      </c>
    </row>
    <row r="612" customFormat="false" ht="13.5" hidden="false" customHeight="false" outlineLevel="0" collapsed="false">
      <c r="A612" s="13" t="s">
        <v>497</v>
      </c>
    </row>
    <row r="613" customFormat="false" ht="13.5" hidden="false" customHeight="false" outlineLevel="0" collapsed="false">
      <c r="A613" s="13" t="s">
        <v>498</v>
      </c>
    </row>
    <row r="614" customFormat="false" ht="13.5" hidden="false" customHeight="false" outlineLevel="0" collapsed="false">
      <c r="A614" s="13" t="s">
        <v>499</v>
      </c>
    </row>
    <row r="615" customFormat="false" ht="13.5" hidden="false" customHeight="false" outlineLevel="0" collapsed="false">
      <c r="A615" s="13" t="s">
        <v>3469</v>
      </c>
    </row>
    <row r="616" customFormat="false" ht="13.5" hidden="false" customHeight="false" outlineLevel="0" collapsed="false">
      <c r="A616" s="13" t="s">
        <v>3470</v>
      </c>
    </row>
    <row r="617" customFormat="false" ht="13.5" hidden="false" customHeight="false" outlineLevel="0" collapsed="false">
      <c r="A617" s="13" t="s">
        <v>500</v>
      </c>
    </row>
    <row r="618" customFormat="false" ht="13.5" hidden="false" customHeight="false" outlineLevel="0" collapsed="false">
      <c r="A618" s="13" t="s">
        <v>3471</v>
      </c>
    </row>
    <row r="619" customFormat="false" ht="13.5" hidden="false" customHeight="false" outlineLevel="0" collapsed="false">
      <c r="A619" s="13" t="s">
        <v>501</v>
      </c>
    </row>
    <row r="620" customFormat="false" ht="13.5" hidden="false" customHeight="false" outlineLevel="0" collapsed="false">
      <c r="A620" s="13" t="s">
        <v>3472</v>
      </c>
    </row>
    <row r="621" customFormat="false" ht="13.5" hidden="false" customHeight="false" outlineLevel="0" collapsed="false">
      <c r="A621" s="13" t="s">
        <v>3473</v>
      </c>
    </row>
    <row r="622" customFormat="false" ht="13.5" hidden="false" customHeight="false" outlineLevel="0" collapsed="false">
      <c r="A622" s="13" t="s">
        <v>502</v>
      </c>
    </row>
    <row r="623" customFormat="false" ht="13.5" hidden="false" customHeight="false" outlineLevel="0" collapsed="false">
      <c r="A623" s="13" t="s">
        <v>3474</v>
      </c>
    </row>
    <row r="624" customFormat="false" ht="13.5" hidden="false" customHeight="false" outlineLevel="0" collapsed="false">
      <c r="A624" s="13" t="s">
        <v>503</v>
      </c>
    </row>
    <row r="625" customFormat="false" ht="13.5" hidden="false" customHeight="false" outlineLevel="0" collapsed="false">
      <c r="A625" s="13" t="s">
        <v>504</v>
      </c>
    </row>
    <row r="626" customFormat="false" ht="13.5" hidden="false" customHeight="false" outlineLevel="0" collapsed="false">
      <c r="A626" s="13" t="s">
        <v>3475</v>
      </c>
    </row>
    <row r="627" customFormat="false" ht="13.5" hidden="false" customHeight="false" outlineLevel="0" collapsed="false">
      <c r="A627" s="13" t="s">
        <v>505</v>
      </c>
    </row>
    <row r="628" customFormat="false" ht="13.5" hidden="false" customHeight="false" outlineLevel="0" collapsed="false">
      <c r="A628" s="13" t="s">
        <v>3476</v>
      </c>
    </row>
    <row r="629" customFormat="false" ht="13.5" hidden="false" customHeight="false" outlineLevel="0" collapsed="false">
      <c r="A629" s="13" t="s">
        <v>3477</v>
      </c>
    </row>
    <row r="630" customFormat="false" ht="13.5" hidden="false" customHeight="false" outlineLevel="0" collapsed="false">
      <c r="A630" s="13" t="s">
        <v>3478</v>
      </c>
    </row>
    <row r="631" customFormat="false" ht="13.5" hidden="false" customHeight="false" outlineLevel="0" collapsed="false">
      <c r="A631" s="13" t="s">
        <v>506</v>
      </c>
    </row>
    <row r="632" customFormat="false" ht="13.5" hidden="false" customHeight="false" outlineLevel="0" collapsed="false">
      <c r="A632" s="13" t="s">
        <v>507</v>
      </c>
    </row>
    <row r="633" customFormat="false" ht="13.5" hidden="false" customHeight="false" outlineLevel="0" collapsed="false">
      <c r="A633" s="13" t="s">
        <v>3479</v>
      </c>
    </row>
    <row r="634" customFormat="false" ht="13.5" hidden="false" customHeight="false" outlineLevel="0" collapsed="false">
      <c r="A634" s="13" t="s">
        <v>3480</v>
      </c>
    </row>
    <row r="635" customFormat="false" ht="13.5" hidden="false" customHeight="false" outlineLevel="0" collapsed="false">
      <c r="A635" s="13" t="s">
        <v>508</v>
      </c>
    </row>
    <row r="636" customFormat="false" ht="13.5" hidden="false" customHeight="false" outlineLevel="0" collapsed="false">
      <c r="A636" s="13" t="s">
        <v>509</v>
      </c>
    </row>
    <row r="637" customFormat="false" ht="13.5" hidden="false" customHeight="false" outlineLevel="0" collapsed="false">
      <c r="A637" s="13" t="s">
        <v>3482</v>
      </c>
    </row>
    <row r="638" customFormat="false" ht="13.5" hidden="false" customHeight="false" outlineLevel="0" collapsed="false">
      <c r="A638" s="13" t="s">
        <v>510</v>
      </c>
    </row>
    <row r="639" customFormat="false" ht="13.5" hidden="false" customHeight="false" outlineLevel="0" collapsed="false">
      <c r="A639" s="13" t="s">
        <v>511</v>
      </c>
    </row>
    <row r="640" customFormat="false" ht="13.5" hidden="false" customHeight="false" outlineLevel="0" collapsed="false">
      <c r="A640" s="13" t="s">
        <v>512</v>
      </c>
    </row>
    <row r="641" customFormat="false" ht="13.5" hidden="false" customHeight="false" outlineLevel="0" collapsed="false">
      <c r="A641" s="13" t="s">
        <v>513</v>
      </c>
    </row>
    <row r="642" customFormat="false" ht="13.5" hidden="false" customHeight="false" outlineLevel="0" collapsed="false">
      <c r="A642" s="13" t="s">
        <v>514</v>
      </c>
    </row>
    <row r="643" customFormat="false" ht="13.5" hidden="false" customHeight="false" outlineLevel="0" collapsed="false">
      <c r="A643" s="13" t="s">
        <v>3483</v>
      </c>
    </row>
    <row r="644" customFormat="false" ht="13.5" hidden="false" customHeight="false" outlineLevel="0" collapsed="false">
      <c r="A644" s="13" t="s">
        <v>515</v>
      </c>
    </row>
    <row r="645" customFormat="false" ht="13.5" hidden="false" customHeight="false" outlineLevel="0" collapsed="false">
      <c r="A645" s="13" t="s">
        <v>3484</v>
      </c>
    </row>
    <row r="646" customFormat="false" ht="13.5" hidden="false" customHeight="false" outlineLevel="0" collapsed="false">
      <c r="A646" s="13" t="s">
        <v>516</v>
      </c>
    </row>
    <row r="647" customFormat="false" ht="13.5" hidden="false" customHeight="false" outlineLevel="0" collapsed="false">
      <c r="A647" s="13" t="s">
        <v>517</v>
      </c>
    </row>
    <row r="648" customFormat="false" ht="13.5" hidden="false" customHeight="false" outlineLevel="0" collapsed="false">
      <c r="A648" s="13" t="s">
        <v>3485</v>
      </c>
    </row>
    <row r="649" customFormat="false" ht="13.5" hidden="false" customHeight="false" outlineLevel="0" collapsed="false">
      <c r="A649" s="13" t="s">
        <v>3486</v>
      </c>
    </row>
    <row r="650" customFormat="false" ht="13.5" hidden="false" customHeight="false" outlineLevel="0" collapsed="false">
      <c r="A650" s="13" t="s">
        <v>3487</v>
      </c>
    </row>
    <row r="651" customFormat="false" ht="13.5" hidden="false" customHeight="false" outlineLevel="0" collapsed="false">
      <c r="A651" s="13" t="s">
        <v>518</v>
      </c>
    </row>
    <row r="652" customFormat="false" ht="13.5" hidden="false" customHeight="false" outlineLevel="0" collapsed="false">
      <c r="A652" s="13" t="s">
        <v>519</v>
      </c>
    </row>
    <row r="653" customFormat="false" ht="13.5" hidden="false" customHeight="false" outlineLevel="0" collapsed="false">
      <c r="A653" s="13" t="s">
        <v>3488</v>
      </c>
    </row>
    <row r="654" customFormat="false" ht="13.5" hidden="false" customHeight="false" outlineLevel="0" collapsed="false">
      <c r="A654" s="13" t="s">
        <v>520</v>
      </c>
    </row>
    <row r="655" customFormat="false" ht="13.5" hidden="false" customHeight="false" outlineLevel="0" collapsed="false">
      <c r="A655" s="13" t="s">
        <v>521</v>
      </c>
    </row>
    <row r="656" customFormat="false" ht="13.5" hidden="false" customHeight="false" outlineLevel="0" collapsed="false">
      <c r="A656" s="13" t="s">
        <v>3489</v>
      </c>
    </row>
    <row r="657" customFormat="false" ht="13.5" hidden="false" customHeight="false" outlineLevel="0" collapsed="false">
      <c r="A657" s="13" t="s">
        <v>522</v>
      </c>
    </row>
    <row r="658" customFormat="false" ht="13.5" hidden="false" customHeight="false" outlineLevel="0" collapsed="false">
      <c r="A658" s="13" t="s">
        <v>523</v>
      </c>
    </row>
    <row r="659" customFormat="false" ht="13.5" hidden="false" customHeight="false" outlineLevel="0" collapsed="false">
      <c r="A659" s="13" t="s">
        <v>3490</v>
      </c>
    </row>
    <row r="660" customFormat="false" ht="13.5" hidden="false" customHeight="false" outlineLevel="0" collapsed="false">
      <c r="A660" s="13" t="s">
        <v>3491</v>
      </c>
    </row>
    <row r="661" customFormat="false" ht="13.5" hidden="false" customHeight="false" outlineLevel="0" collapsed="false">
      <c r="A661" s="13" t="s">
        <v>3492</v>
      </c>
    </row>
    <row r="662" customFormat="false" ht="13.5" hidden="false" customHeight="false" outlineLevel="0" collapsed="false">
      <c r="A662" s="13" t="s">
        <v>3493</v>
      </c>
    </row>
    <row r="663" customFormat="false" ht="13.5" hidden="false" customHeight="false" outlineLevel="0" collapsed="false">
      <c r="A663" s="13" t="s">
        <v>3494</v>
      </c>
    </row>
    <row r="664" customFormat="false" ht="13.5" hidden="false" customHeight="false" outlineLevel="0" collapsed="false">
      <c r="A664" s="13" t="s">
        <v>3495</v>
      </c>
    </row>
    <row r="665" customFormat="false" ht="13.5" hidden="false" customHeight="false" outlineLevel="0" collapsed="false">
      <c r="A665" s="13" t="s">
        <v>524</v>
      </c>
    </row>
    <row r="666" customFormat="false" ht="13.5" hidden="false" customHeight="false" outlineLevel="0" collapsed="false">
      <c r="A666" s="13" t="s">
        <v>525</v>
      </c>
    </row>
    <row r="667" customFormat="false" ht="13.5" hidden="false" customHeight="false" outlineLevel="0" collapsed="false">
      <c r="A667" s="13" t="s">
        <v>3496</v>
      </c>
    </row>
    <row r="668" customFormat="false" ht="13.5" hidden="false" customHeight="false" outlineLevel="0" collapsed="false">
      <c r="A668" s="13" t="s">
        <v>3497</v>
      </c>
    </row>
    <row r="669" customFormat="false" ht="13.5" hidden="false" customHeight="false" outlineLevel="0" collapsed="false">
      <c r="A669" s="13" t="s">
        <v>3498</v>
      </c>
    </row>
    <row r="670" customFormat="false" ht="13.5" hidden="false" customHeight="false" outlineLevel="0" collapsed="false">
      <c r="A670" s="13" t="s">
        <v>3499</v>
      </c>
    </row>
    <row r="671" customFormat="false" ht="13.5" hidden="false" customHeight="false" outlineLevel="0" collapsed="false">
      <c r="A671" s="13" t="s">
        <v>3500</v>
      </c>
    </row>
    <row r="672" customFormat="false" ht="13.5" hidden="false" customHeight="false" outlineLevel="0" collapsed="false">
      <c r="A672" s="13" t="s">
        <v>3501</v>
      </c>
    </row>
    <row r="673" customFormat="false" ht="13.5" hidden="false" customHeight="false" outlineLevel="0" collapsed="false">
      <c r="A673" s="13" t="s">
        <v>526</v>
      </c>
    </row>
    <row r="674" customFormat="false" ht="13.5" hidden="false" customHeight="false" outlineLevel="0" collapsed="false">
      <c r="A674" s="13" t="s">
        <v>527</v>
      </c>
    </row>
    <row r="675" customFormat="false" ht="13.5" hidden="false" customHeight="false" outlineLevel="0" collapsed="false">
      <c r="A675" s="13" t="s">
        <v>3502</v>
      </c>
    </row>
    <row r="676" customFormat="false" ht="13.5" hidden="false" customHeight="false" outlineLevel="0" collapsed="false">
      <c r="A676" s="13" t="s">
        <v>3503</v>
      </c>
    </row>
    <row r="677" customFormat="false" ht="13.5" hidden="false" customHeight="false" outlineLevel="0" collapsed="false">
      <c r="A677" s="13" t="s">
        <v>528</v>
      </c>
    </row>
    <row r="678" customFormat="false" ht="13.5" hidden="false" customHeight="false" outlineLevel="0" collapsed="false">
      <c r="A678" s="13" t="s">
        <v>3504</v>
      </c>
    </row>
    <row r="679" customFormat="false" ht="13.5" hidden="false" customHeight="false" outlineLevel="0" collapsed="false">
      <c r="A679" s="13" t="s">
        <v>3505</v>
      </c>
    </row>
    <row r="680" customFormat="false" ht="13.5" hidden="false" customHeight="false" outlineLevel="0" collapsed="false">
      <c r="A680" s="13" t="s">
        <v>3506</v>
      </c>
    </row>
    <row r="681" customFormat="false" ht="13.5" hidden="false" customHeight="false" outlineLevel="0" collapsed="false">
      <c r="A681" s="13" t="s">
        <v>3507</v>
      </c>
    </row>
    <row r="682" customFormat="false" ht="13.5" hidden="false" customHeight="false" outlineLevel="0" collapsed="false">
      <c r="A682" s="13" t="s">
        <v>3508</v>
      </c>
    </row>
    <row r="683" customFormat="false" ht="13.5" hidden="false" customHeight="false" outlineLevel="0" collapsed="false">
      <c r="A683" s="13" t="s">
        <v>3509</v>
      </c>
    </row>
    <row r="684" customFormat="false" ht="13.5" hidden="false" customHeight="false" outlineLevel="0" collapsed="false">
      <c r="A684" s="13" t="s">
        <v>3510</v>
      </c>
    </row>
    <row r="685" customFormat="false" ht="13.5" hidden="false" customHeight="false" outlineLevel="0" collapsed="false">
      <c r="A685" s="13" t="s">
        <v>3511</v>
      </c>
    </row>
    <row r="686" customFormat="false" ht="13.5" hidden="false" customHeight="false" outlineLevel="0" collapsed="false">
      <c r="A686" s="13" t="s">
        <v>3512</v>
      </c>
    </row>
    <row r="687" customFormat="false" ht="13.5" hidden="false" customHeight="false" outlineLevel="0" collapsed="false">
      <c r="A687" s="13" t="s">
        <v>3513</v>
      </c>
    </row>
    <row r="688" customFormat="false" ht="13.5" hidden="false" customHeight="false" outlineLevel="0" collapsed="false">
      <c r="A688" s="13" t="s">
        <v>3514</v>
      </c>
    </row>
    <row r="689" customFormat="false" ht="13.5" hidden="false" customHeight="false" outlineLevel="0" collapsed="false">
      <c r="A689" s="13" t="s">
        <v>529</v>
      </c>
    </row>
    <row r="690" customFormat="false" ht="13.5" hidden="false" customHeight="false" outlineLevel="0" collapsed="false">
      <c r="A690" s="13" t="s">
        <v>530</v>
      </c>
    </row>
    <row r="691" customFormat="false" ht="13.5" hidden="false" customHeight="false" outlineLevel="0" collapsed="false">
      <c r="A691" s="13" t="s">
        <v>3515</v>
      </c>
    </row>
    <row r="692" customFormat="false" ht="13.5" hidden="false" customHeight="false" outlineLevel="0" collapsed="false">
      <c r="A692" s="13" t="s">
        <v>531</v>
      </c>
    </row>
    <row r="693" customFormat="false" ht="13.5" hidden="false" customHeight="false" outlineLevel="0" collapsed="false">
      <c r="A693" s="13" t="s">
        <v>3516</v>
      </c>
    </row>
    <row r="694" customFormat="false" ht="13.5" hidden="false" customHeight="false" outlineLevel="0" collapsed="false">
      <c r="A694" s="13" t="s">
        <v>3517</v>
      </c>
    </row>
    <row r="695" customFormat="false" ht="13.5" hidden="false" customHeight="false" outlineLevel="0" collapsed="false">
      <c r="A695" s="13" t="s">
        <v>532</v>
      </c>
    </row>
    <row r="696" customFormat="false" ht="13.5" hidden="false" customHeight="false" outlineLevel="0" collapsed="false">
      <c r="A696" s="13" t="s">
        <v>3518</v>
      </c>
    </row>
    <row r="697" customFormat="false" ht="13.5" hidden="false" customHeight="false" outlineLevel="0" collapsed="false">
      <c r="A697" s="13" t="s">
        <v>533</v>
      </c>
    </row>
    <row r="698" customFormat="false" ht="13.5" hidden="false" customHeight="false" outlineLevel="0" collapsed="false">
      <c r="A698" s="13" t="s">
        <v>3519</v>
      </c>
    </row>
    <row r="699" customFormat="false" ht="13.5" hidden="false" customHeight="false" outlineLevel="0" collapsed="false">
      <c r="A699" s="13" t="s">
        <v>534</v>
      </c>
    </row>
    <row r="700" customFormat="false" ht="13.5" hidden="false" customHeight="false" outlineLevel="0" collapsed="false">
      <c r="A700" s="13" t="s">
        <v>535</v>
      </c>
    </row>
    <row r="701" customFormat="false" ht="13.5" hidden="false" customHeight="false" outlineLevel="0" collapsed="false">
      <c r="A701" s="13" t="s">
        <v>536</v>
      </c>
    </row>
    <row r="702" customFormat="false" ht="13.5" hidden="false" customHeight="false" outlineLevel="0" collapsed="false">
      <c r="A702" s="13" t="s">
        <v>537</v>
      </c>
    </row>
    <row r="703" customFormat="false" ht="13.5" hidden="false" customHeight="false" outlineLevel="0" collapsed="false">
      <c r="A703" s="13" t="s">
        <v>3520</v>
      </c>
    </row>
    <row r="704" customFormat="false" ht="13.5" hidden="false" customHeight="false" outlineLevel="0" collapsed="false">
      <c r="A704" s="13" t="s">
        <v>538</v>
      </c>
    </row>
    <row r="705" customFormat="false" ht="13.5" hidden="false" customHeight="false" outlineLevel="0" collapsed="false">
      <c r="A705" s="13" t="s">
        <v>3521</v>
      </c>
    </row>
    <row r="706" customFormat="false" ht="13.5" hidden="false" customHeight="false" outlineLevel="0" collapsed="false">
      <c r="A706" s="13" t="s">
        <v>3522</v>
      </c>
    </row>
    <row r="707" customFormat="false" ht="13.5" hidden="false" customHeight="false" outlineLevel="0" collapsed="false">
      <c r="A707" s="13" t="s">
        <v>539</v>
      </c>
    </row>
    <row r="708" customFormat="false" ht="13.5" hidden="false" customHeight="false" outlineLevel="0" collapsed="false">
      <c r="A708" s="13" t="s">
        <v>3523</v>
      </c>
    </row>
    <row r="709" customFormat="false" ht="13.5" hidden="false" customHeight="false" outlineLevel="0" collapsed="false">
      <c r="A709" s="13" t="s">
        <v>540</v>
      </c>
    </row>
    <row r="710" customFormat="false" ht="13.5" hidden="false" customHeight="false" outlineLevel="0" collapsed="false">
      <c r="A710" s="13" t="s">
        <v>541</v>
      </c>
    </row>
    <row r="711" customFormat="false" ht="13.5" hidden="false" customHeight="false" outlineLevel="0" collapsed="false">
      <c r="A711" s="13" t="s">
        <v>542</v>
      </c>
    </row>
    <row r="712" customFormat="false" ht="13.5" hidden="false" customHeight="false" outlineLevel="0" collapsed="false">
      <c r="A712" s="13" t="s">
        <v>543</v>
      </c>
    </row>
    <row r="713" customFormat="false" ht="13.5" hidden="false" customHeight="false" outlineLevel="0" collapsed="false">
      <c r="A713" s="13" t="s">
        <v>544</v>
      </c>
    </row>
    <row r="714" customFormat="false" ht="13.5" hidden="false" customHeight="false" outlineLevel="0" collapsed="false">
      <c r="A714" s="13" t="s">
        <v>545</v>
      </c>
    </row>
    <row r="715" customFormat="false" ht="13.5" hidden="false" customHeight="false" outlineLevel="0" collapsed="false">
      <c r="A715" s="13" t="s">
        <v>3524</v>
      </c>
    </row>
    <row r="716" customFormat="false" ht="13.5" hidden="false" customHeight="false" outlineLevel="0" collapsed="false">
      <c r="A716" s="13" t="s">
        <v>3525</v>
      </c>
    </row>
    <row r="717" customFormat="false" ht="13.5" hidden="false" customHeight="false" outlineLevel="0" collapsed="false">
      <c r="A717" s="13" t="s">
        <v>3526</v>
      </c>
    </row>
    <row r="718" customFormat="false" ht="13.5" hidden="false" customHeight="false" outlineLevel="0" collapsed="false">
      <c r="A718" s="13" t="s">
        <v>546</v>
      </c>
    </row>
    <row r="719" customFormat="false" ht="13.5" hidden="false" customHeight="false" outlineLevel="0" collapsed="false">
      <c r="A719" s="13" t="s">
        <v>547</v>
      </c>
    </row>
    <row r="720" customFormat="false" ht="13.5" hidden="false" customHeight="false" outlineLevel="0" collapsed="false">
      <c r="A720" s="13" t="s">
        <v>548</v>
      </c>
    </row>
    <row r="721" customFormat="false" ht="13.5" hidden="false" customHeight="false" outlineLevel="0" collapsed="false">
      <c r="A721" s="13" t="s">
        <v>3527</v>
      </c>
    </row>
    <row r="722" customFormat="false" ht="13.5" hidden="false" customHeight="false" outlineLevel="0" collapsed="false">
      <c r="A722" s="13" t="s">
        <v>3528</v>
      </c>
    </row>
    <row r="723" customFormat="false" ht="13.5" hidden="false" customHeight="false" outlineLevel="0" collapsed="false">
      <c r="A723" s="13" t="s">
        <v>549</v>
      </c>
    </row>
    <row r="724" customFormat="false" ht="13.5" hidden="false" customHeight="false" outlineLevel="0" collapsed="false">
      <c r="A724" s="13" t="s">
        <v>550</v>
      </c>
    </row>
    <row r="725" customFormat="false" ht="13.5" hidden="false" customHeight="false" outlineLevel="0" collapsed="false">
      <c r="A725" s="13" t="s">
        <v>551</v>
      </c>
    </row>
    <row r="726" customFormat="false" ht="13.5" hidden="false" customHeight="false" outlineLevel="0" collapsed="false">
      <c r="A726" s="13" t="s">
        <v>552</v>
      </c>
    </row>
    <row r="727" customFormat="false" ht="13.5" hidden="false" customHeight="false" outlineLevel="0" collapsed="false">
      <c r="A727" s="13" t="s">
        <v>3529</v>
      </c>
    </row>
    <row r="728" customFormat="false" ht="13.5" hidden="false" customHeight="false" outlineLevel="0" collapsed="false">
      <c r="A728" s="13" t="s">
        <v>3530</v>
      </c>
    </row>
    <row r="729" customFormat="false" ht="13.5" hidden="false" customHeight="false" outlineLevel="0" collapsed="false">
      <c r="A729" s="13" t="s">
        <v>3531</v>
      </c>
    </row>
    <row r="730" customFormat="false" ht="13.5" hidden="false" customHeight="false" outlineLevel="0" collapsed="false">
      <c r="A730" s="13" t="s">
        <v>553</v>
      </c>
    </row>
    <row r="731" customFormat="false" ht="13.5" hidden="false" customHeight="false" outlineLevel="0" collapsed="false">
      <c r="A731" s="13" t="s">
        <v>554</v>
      </c>
    </row>
    <row r="732" customFormat="false" ht="13.5" hidden="false" customHeight="false" outlineLevel="0" collapsed="false">
      <c r="A732" s="13" t="s">
        <v>555</v>
      </c>
    </row>
    <row r="733" customFormat="false" ht="13.5" hidden="false" customHeight="false" outlineLevel="0" collapsed="false">
      <c r="A733" s="13" t="s">
        <v>3532</v>
      </c>
    </row>
    <row r="734" customFormat="false" ht="13.5" hidden="false" customHeight="false" outlineLevel="0" collapsed="false">
      <c r="A734" s="13" t="s">
        <v>556</v>
      </c>
    </row>
    <row r="735" customFormat="false" ht="13.5" hidden="false" customHeight="false" outlineLevel="0" collapsed="false">
      <c r="A735" s="13" t="s">
        <v>3533</v>
      </c>
    </row>
    <row r="736" customFormat="false" ht="13.5" hidden="false" customHeight="false" outlineLevel="0" collapsed="false">
      <c r="A736" s="13" t="s">
        <v>557</v>
      </c>
    </row>
    <row r="737" customFormat="false" ht="13.5" hidden="false" customHeight="false" outlineLevel="0" collapsed="false">
      <c r="A737" s="13" t="s">
        <v>3534</v>
      </c>
    </row>
    <row r="738" customFormat="false" ht="13.5" hidden="false" customHeight="false" outlineLevel="0" collapsed="false">
      <c r="A738" s="13" t="s">
        <v>558</v>
      </c>
    </row>
    <row r="739" customFormat="false" ht="13.5" hidden="false" customHeight="false" outlineLevel="0" collapsed="false">
      <c r="A739" s="13" t="s">
        <v>3535</v>
      </c>
    </row>
    <row r="740" customFormat="false" ht="13.5" hidden="false" customHeight="false" outlineLevel="0" collapsed="false">
      <c r="A740" s="13" t="s">
        <v>3536</v>
      </c>
    </row>
    <row r="741" customFormat="false" ht="13.5" hidden="false" customHeight="false" outlineLevel="0" collapsed="false">
      <c r="A741" s="13" t="s">
        <v>559</v>
      </c>
    </row>
    <row r="742" customFormat="false" ht="13.5" hidden="false" customHeight="false" outlineLevel="0" collapsed="false">
      <c r="A742" s="13" t="s">
        <v>3537</v>
      </c>
    </row>
    <row r="743" customFormat="false" ht="13.5" hidden="false" customHeight="false" outlineLevel="0" collapsed="false">
      <c r="A743" s="13" t="s">
        <v>560</v>
      </c>
    </row>
    <row r="744" customFormat="false" ht="13.5" hidden="false" customHeight="false" outlineLevel="0" collapsed="false">
      <c r="A744" s="13" t="s">
        <v>561</v>
      </c>
    </row>
    <row r="745" customFormat="false" ht="13.5" hidden="false" customHeight="false" outlineLevel="0" collapsed="false">
      <c r="A745" s="13" t="s">
        <v>3538</v>
      </c>
    </row>
    <row r="746" customFormat="false" ht="13.5" hidden="false" customHeight="false" outlineLevel="0" collapsed="false">
      <c r="A746" s="13" t="s">
        <v>3539</v>
      </c>
    </row>
    <row r="747" customFormat="false" ht="13.5" hidden="false" customHeight="false" outlineLevel="0" collapsed="false">
      <c r="A747" s="13" t="s">
        <v>562</v>
      </c>
    </row>
    <row r="748" customFormat="false" ht="13.5" hidden="false" customHeight="false" outlineLevel="0" collapsed="false">
      <c r="A748" s="13" t="s">
        <v>563</v>
      </c>
    </row>
    <row r="749" customFormat="false" ht="13.5" hidden="false" customHeight="false" outlineLevel="0" collapsed="false">
      <c r="A749" s="13" t="s">
        <v>3540</v>
      </c>
    </row>
    <row r="750" customFormat="false" ht="13.5" hidden="false" customHeight="false" outlineLevel="0" collapsed="false">
      <c r="A750" s="13" t="s">
        <v>3541</v>
      </c>
    </row>
    <row r="751" customFormat="false" ht="13.5" hidden="false" customHeight="false" outlineLevel="0" collapsed="false">
      <c r="A751" s="13" t="s">
        <v>3542</v>
      </c>
    </row>
    <row r="752" customFormat="false" ht="13.5" hidden="false" customHeight="false" outlineLevel="0" collapsed="false">
      <c r="A752" s="13" t="s">
        <v>3543</v>
      </c>
    </row>
    <row r="753" customFormat="false" ht="13.5" hidden="false" customHeight="false" outlineLevel="0" collapsed="false">
      <c r="A753" s="13" t="s">
        <v>3544</v>
      </c>
    </row>
    <row r="754" customFormat="false" ht="13.5" hidden="false" customHeight="false" outlineLevel="0" collapsed="false">
      <c r="A754" s="13" t="s">
        <v>3545</v>
      </c>
    </row>
    <row r="755" customFormat="false" ht="13.5" hidden="false" customHeight="false" outlineLevel="0" collapsed="false">
      <c r="A755" s="13" t="s">
        <v>3546</v>
      </c>
    </row>
    <row r="756" customFormat="false" ht="13.5" hidden="false" customHeight="false" outlineLevel="0" collapsed="false">
      <c r="A756" s="13" t="s">
        <v>564</v>
      </c>
    </row>
    <row r="757" customFormat="false" ht="13.5" hidden="false" customHeight="false" outlineLevel="0" collapsed="false">
      <c r="A757" s="13" t="s">
        <v>565</v>
      </c>
    </row>
    <row r="758" customFormat="false" ht="13.5" hidden="false" customHeight="false" outlineLevel="0" collapsed="false">
      <c r="A758" s="13" t="s">
        <v>3547</v>
      </c>
    </row>
    <row r="759" customFormat="false" ht="13.5" hidden="false" customHeight="false" outlineLevel="0" collapsed="false">
      <c r="A759" s="13" t="s">
        <v>3548</v>
      </c>
    </row>
    <row r="760" customFormat="false" ht="13.5" hidden="false" customHeight="false" outlineLevel="0" collapsed="false">
      <c r="A760" s="13" t="s">
        <v>3549</v>
      </c>
    </row>
    <row r="761" customFormat="false" ht="13.5" hidden="false" customHeight="false" outlineLevel="0" collapsed="false">
      <c r="A761" s="13" t="s">
        <v>566</v>
      </c>
    </row>
    <row r="762" customFormat="false" ht="13.5" hidden="false" customHeight="false" outlineLevel="0" collapsed="false">
      <c r="A762" s="13" t="s">
        <v>3550</v>
      </c>
    </row>
    <row r="763" customFormat="false" ht="13.5" hidden="false" customHeight="false" outlineLevel="0" collapsed="false">
      <c r="A763" s="13" t="s">
        <v>567</v>
      </c>
    </row>
    <row r="764" customFormat="false" ht="13.5" hidden="false" customHeight="false" outlineLevel="0" collapsed="false">
      <c r="A764" s="13" t="s">
        <v>3551</v>
      </c>
    </row>
    <row r="765" customFormat="false" ht="13.5" hidden="false" customHeight="false" outlineLevel="0" collapsed="false">
      <c r="A765" s="13" t="s">
        <v>3552</v>
      </c>
    </row>
    <row r="766" customFormat="false" ht="13.5" hidden="false" customHeight="false" outlineLevel="0" collapsed="false">
      <c r="A766" s="13" t="s">
        <v>3553</v>
      </c>
    </row>
    <row r="767" customFormat="false" ht="13.5" hidden="false" customHeight="false" outlineLevel="0" collapsed="false">
      <c r="A767" s="13" t="s">
        <v>568</v>
      </c>
    </row>
    <row r="768" customFormat="false" ht="13.5" hidden="false" customHeight="false" outlineLevel="0" collapsed="false">
      <c r="A768" s="13" t="s">
        <v>569</v>
      </c>
    </row>
    <row r="769" customFormat="false" ht="13.5" hidden="false" customHeight="false" outlineLevel="0" collapsed="false">
      <c r="A769" s="13" t="s">
        <v>571</v>
      </c>
    </row>
    <row r="770" customFormat="false" ht="13.5" hidden="false" customHeight="false" outlineLevel="0" collapsed="false">
      <c r="A770" s="13" t="s">
        <v>3554</v>
      </c>
    </row>
    <row r="771" customFormat="false" ht="13.5" hidden="false" customHeight="false" outlineLevel="0" collapsed="false">
      <c r="A771" s="13" t="s">
        <v>572</v>
      </c>
    </row>
    <row r="772" customFormat="false" ht="13.5" hidden="false" customHeight="false" outlineLevel="0" collapsed="false">
      <c r="A772" s="13" t="s">
        <v>573</v>
      </c>
    </row>
    <row r="773" customFormat="false" ht="13.5" hidden="false" customHeight="false" outlineLevel="0" collapsed="false">
      <c r="A773" s="13" t="s">
        <v>574</v>
      </c>
    </row>
    <row r="774" customFormat="false" ht="13.5" hidden="false" customHeight="false" outlineLevel="0" collapsed="false">
      <c r="A774" s="13" t="s">
        <v>575</v>
      </c>
    </row>
    <row r="775" customFormat="false" ht="13.5" hidden="false" customHeight="false" outlineLevel="0" collapsed="false">
      <c r="A775" s="13" t="s">
        <v>576</v>
      </c>
    </row>
    <row r="776" customFormat="false" ht="13.5" hidden="false" customHeight="false" outlineLevel="0" collapsed="false">
      <c r="A776" s="13" t="s">
        <v>577</v>
      </c>
    </row>
    <row r="777" customFormat="false" ht="13.5" hidden="false" customHeight="false" outlineLevel="0" collapsed="false">
      <c r="A777" s="13" t="s">
        <v>578</v>
      </c>
    </row>
    <row r="778" customFormat="false" ht="13.5" hidden="false" customHeight="false" outlineLevel="0" collapsed="false">
      <c r="A778" s="13" t="s">
        <v>579</v>
      </c>
    </row>
    <row r="779" customFormat="false" ht="13.5" hidden="false" customHeight="false" outlineLevel="0" collapsed="false">
      <c r="A779" s="13" t="s">
        <v>580</v>
      </c>
    </row>
    <row r="780" customFormat="false" ht="13.5" hidden="false" customHeight="false" outlineLevel="0" collapsed="false">
      <c r="A780" s="13" t="s">
        <v>3555</v>
      </c>
    </row>
    <row r="781" customFormat="false" ht="13.5" hidden="false" customHeight="false" outlineLevel="0" collapsed="false">
      <c r="A781" s="13" t="s">
        <v>3556</v>
      </c>
    </row>
    <row r="782" customFormat="false" ht="13.5" hidden="false" customHeight="false" outlineLevel="0" collapsed="false">
      <c r="A782" s="13" t="s">
        <v>3557</v>
      </c>
    </row>
    <row r="783" customFormat="false" ht="13.5" hidden="false" customHeight="false" outlineLevel="0" collapsed="false">
      <c r="A783" s="13" t="s">
        <v>3558</v>
      </c>
    </row>
    <row r="784" customFormat="false" ht="13.5" hidden="false" customHeight="false" outlineLevel="0" collapsed="false">
      <c r="A784" s="13" t="s">
        <v>3559</v>
      </c>
    </row>
    <row r="785" customFormat="false" ht="13.5" hidden="false" customHeight="false" outlineLevel="0" collapsed="false">
      <c r="A785" s="13" t="s">
        <v>581</v>
      </c>
    </row>
    <row r="786" customFormat="false" ht="13.5" hidden="false" customHeight="false" outlineLevel="0" collapsed="false">
      <c r="A786" s="13" t="s">
        <v>3560</v>
      </c>
    </row>
    <row r="787" customFormat="false" ht="13.5" hidden="false" customHeight="false" outlineLevel="0" collapsed="false">
      <c r="A787" s="13" t="s">
        <v>3561</v>
      </c>
    </row>
    <row r="788" customFormat="false" ht="13.5" hidden="false" customHeight="false" outlineLevel="0" collapsed="false">
      <c r="A788" s="13" t="s">
        <v>3562</v>
      </c>
    </row>
    <row r="789" customFormat="false" ht="13.5" hidden="false" customHeight="false" outlineLevel="0" collapsed="false">
      <c r="A789" s="13" t="s">
        <v>582</v>
      </c>
    </row>
    <row r="790" customFormat="false" ht="13.5" hidden="false" customHeight="false" outlineLevel="0" collapsed="false">
      <c r="A790" s="13" t="s">
        <v>3563</v>
      </c>
    </row>
    <row r="791" customFormat="false" ht="13.5" hidden="false" customHeight="false" outlineLevel="0" collapsed="false">
      <c r="A791" s="13" t="s">
        <v>3564</v>
      </c>
    </row>
    <row r="792" customFormat="false" ht="13.5" hidden="false" customHeight="false" outlineLevel="0" collapsed="false">
      <c r="A792" s="13" t="s">
        <v>583</v>
      </c>
    </row>
    <row r="793" customFormat="false" ht="13.5" hidden="false" customHeight="false" outlineLevel="0" collapsed="false">
      <c r="A793" s="13" t="s">
        <v>3565</v>
      </c>
    </row>
    <row r="794" customFormat="false" ht="13.5" hidden="false" customHeight="false" outlineLevel="0" collapsed="false">
      <c r="A794" s="13" t="s">
        <v>584</v>
      </c>
    </row>
    <row r="795" customFormat="false" ht="13.5" hidden="false" customHeight="false" outlineLevel="0" collapsed="false">
      <c r="A795" s="13" t="s">
        <v>585</v>
      </c>
    </row>
    <row r="796" customFormat="false" ht="13.5" hidden="false" customHeight="false" outlineLevel="0" collapsed="false">
      <c r="A796" s="13" t="s">
        <v>586</v>
      </c>
    </row>
    <row r="797" customFormat="false" ht="13.5" hidden="false" customHeight="false" outlineLevel="0" collapsed="false">
      <c r="A797" s="13" t="s">
        <v>3566</v>
      </c>
    </row>
    <row r="798" customFormat="false" ht="13.5" hidden="false" customHeight="false" outlineLevel="0" collapsed="false">
      <c r="A798" s="13" t="s">
        <v>587</v>
      </c>
    </row>
    <row r="799" customFormat="false" ht="13.5" hidden="false" customHeight="false" outlineLevel="0" collapsed="false">
      <c r="A799" s="13" t="s">
        <v>3567</v>
      </c>
    </row>
    <row r="800" customFormat="false" ht="13.5" hidden="false" customHeight="false" outlineLevel="0" collapsed="false">
      <c r="A800" s="13" t="s">
        <v>3568</v>
      </c>
    </row>
    <row r="801" customFormat="false" ht="13.5" hidden="false" customHeight="false" outlineLevel="0" collapsed="false">
      <c r="A801" s="13" t="s">
        <v>588</v>
      </c>
    </row>
    <row r="802" customFormat="false" ht="13.5" hidden="false" customHeight="false" outlineLevel="0" collapsed="false">
      <c r="A802" s="13" t="s">
        <v>3569</v>
      </c>
    </row>
    <row r="803" customFormat="false" ht="13.5" hidden="false" customHeight="false" outlineLevel="0" collapsed="false">
      <c r="A803" s="13" t="s">
        <v>589</v>
      </c>
    </row>
    <row r="804" customFormat="false" ht="13.5" hidden="false" customHeight="false" outlineLevel="0" collapsed="false">
      <c r="A804" s="13" t="s">
        <v>590</v>
      </c>
    </row>
    <row r="805" customFormat="false" ht="13.5" hidden="false" customHeight="false" outlineLevel="0" collapsed="false">
      <c r="A805" s="13" t="s">
        <v>3570</v>
      </c>
    </row>
    <row r="806" customFormat="false" ht="13.5" hidden="false" customHeight="false" outlineLevel="0" collapsed="false">
      <c r="A806" s="13" t="s">
        <v>591</v>
      </c>
    </row>
    <row r="807" customFormat="false" ht="13.5" hidden="false" customHeight="false" outlineLevel="0" collapsed="false">
      <c r="A807" s="13" t="s">
        <v>592</v>
      </c>
    </row>
    <row r="808" customFormat="false" ht="13.5" hidden="false" customHeight="false" outlineLevel="0" collapsed="false">
      <c r="A808" s="13" t="s">
        <v>3571</v>
      </c>
    </row>
    <row r="809" customFormat="false" ht="13.5" hidden="false" customHeight="false" outlineLevel="0" collapsed="false">
      <c r="A809" s="13" t="s">
        <v>593</v>
      </c>
    </row>
    <row r="810" customFormat="false" ht="13.5" hidden="false" customHeight="false" outlineLevel="0" collapsed="false">
      <c r="A810" s="13" t="s">
        <v>594</v>
      </c>
    </row>
    <row r="811" customFormat="false" ht="13.5" hidden="false" customHeight="false" outlineLevel="0" collapsed="false">
      <c r="A811" s="13" t="s">
        <v>3572</v>
      </c>
    </row>
    <row r="812" customFormat="false" ht="13.5" hidden="false" customHeight="false" outlineLevel="0" collapsed="false">
      <c r="A812" s="13" t="s">
        <v>595</v>
      </c>
    </row>
    <row r="813" customFormat="false" ht="13.5" hidden="false" customHeight="false" outlineLevel="0" collapsed="false">
      <c r="A813" s="13" t="s">
        <v>596</v>
      </c>
    </row>
    <row r="814" customFormat="false" ht="13.5" hidden="false" customHeight="false" outlineLevel="0" collapsed="false">
      <c r="A814" s="13" t="s">
        <v>597</v>
      </c>
    </row>
    <row r="815" customFormat="false" ht="13.5" hidden="false" customHeight="false" outlineLevel="0" collapsed="false">
      <c r="A815" s="13" t="s">
        <v>3573</v>
      </c>
    </row>
    <row r="816" customFormat="false" ht="13.5" hidden="false" customHeight="false" outlineLevel="0" collapsed="false">
      <c r="A816" s="13" t="s">
        <v>3574</v>
      </c>
    </row>
    <row r="817" customFormat="false" ht="13.5" hidden="false" customHeight="false" outlineLevel="0" collapsed="false">
      <c r="A817" s="13" t="s">
        <v>598</v>
      </c>
    </row>
    <row r="818" customFormat="false" ht="13.5" hidden="false" customHeight="false" outlineLevel="0" collapsed="false">
      <c r="A818" s="13" t="s">
        <v>3575</v>
      </c>
    </row>
    <row r="819" customFormat="false" ht="13.5" hidden="false" customHeight="false" outlineLevel="0" collapsed="false">
      <c r="A819" s="13" t="s">
        <v>599</v>
      </c>
    </row>
    <row r="820" customFormat="false" ht="13.5" hidden="false" customHeight="false" outlineLevel="0" collapsed="false">
      <c r="A820" s="13" t="s">
        <v>3576</v>
      </c>
    </row>
    <row r="821" customFormat="false" ht="13.5" hidden="false" customHeight="false" outlineLevel="0" collapsed="false">
      <c r="A821" s="13" t="s">
        <v>600</v>
      </c>
    </row>
    <row r="822" customFormat="false" ht="13.5" hidden="false" customHeight="false" outlineLevel="0" collapsed="false">
      <c r="A822" s="13" t="s">
        <v>3577</v>
      </c>
    </row>
    <row r="823" customFormat="false" ht="13.5" hidden="false" customHeight="false" outlineLevel="0" collapsed="false">
      <c r="A823" s="13" t="s">
        <v>601</v>
      </c>
    </row>
    <row r="824" customFormat="false" ht="13.5" hidden="false" customHeight="false" outlineLevel="0" collapsed="false">
      <c r="A824" s="13" t="s">
        <v>3578</v>
      </c>
    </row>
    <row r="825" customFormat="false" ht="13.5" hidden="false" customHeight="false" outlineLevel="0" collapsed="false">
      <c r="A825" s="13" t="s">
        <v>3579</v>
      </c>
    </row>
    <row r="826" customFormat="false" ht="13.5" hidden="false" customHeight="false" outlineLevel="0" collapsed="false">
      <c r="A826" s="13" t="s">
        <v>3580</v>
      </c>
    </row>
    <row r="827" customFormat="false" ht="13.5" hidden="false" customHeight="false" outlineLevel="0" collapsed="false">
      <c r="A827" s="13" t="s">
        <v>602</v>
      </c>
    </row>
    <row r="828" customFormat="false" ht="13.5" hidden="false" customHeight="false" outlineLevel="0" collapsed="false">
      <c r="A828" s="13" t="s">
        <v>3581</v>
      </c>
    </row>
    <row r="829" customFormat="false" ht="13.5" hidden="false" customHeight="false" outlineLevel="0" collapsed="false">
      <c r="A829" s="13" t="s">
        <v>603</v>
      </c>
    </row>
    <row r="830" customFormat="false" ht="13.5" hidden="false" customHeight="false" outlineLevel="0" collapsed="false">
      <c r="A830" s="13" t="s">
        <v>3582</v>
      </c>
    </row>
    <row r="831" customFormat="false" ht="13.5" hidden="false" customHeight="false" outlineLevel="0" collapsed="false">
      <c r="A831" s="13" t="s">
        <v>3583</v>
      </c>
    </row>
    <row r="832" customFormat="false" ht="13.5" hidden="false" customHeight="false" outlineLevel="0" collapsed="false">
      <c r="A832" s="13" t="s">
        <v>604</v>
      </c>
    </row>
    <row r="833" customFormat="false" ht="13.5" hidden="false" customHeight="false" outlineLevel="0" collapsed="false">
      <c r="A833" s="13" t="s">
        <v>3584</v>
      </c>
    </row>
    <row r="834" customFormat="false" ht="13.5" hidden="false" customHeight="false" outlineLevel="0" collapsed="false">
      <c r="A834" s="13" t="s">
        <v>3585</v>
      </c>
    </row>
    <row r="835" customFormat="false" ht="13.5" hidden="false" customHeight="false" outlineLevel="0" collapsed="false">
      <c r="A835" s="13" t="s">
        <v>3586</v>
      </c>
    </row>
    <row r="836" customFormat="false" ht="13.5" hidden="false" customHeight="false" outlineLevel="0" collapsed="false">
      <c r="A836" s="13" t="s">
        <v>605</v>
      </c>
    </row>
    <row r="837" customFormat="false" ht="13.5" hidden="false" customHeight="false" outlineLevel="0" collapsed="false">
      <c r="A837" s="13" t="s">
        <v>606</v>
      </c>
    </row>
    <row r="838" customFormat="false" ht="13.5" hidden="false" customHeight="false" outlineLevel="0" collapsed="false">
      <c r="A838" s="13" t="s">
        <v>3587</v>
      </c>
    </row>
    <row r="839" customFormat="false" ht="13.5" hidden="false" customHeight="false" outlineLevel="0" collapsed="false">
      <c r="A839" s="13" t="s">
        <v>607</v>
      </c>
    </row>
    <row r="840" customFormat="false" ht="13.5" hidden="false" customHeight="false" outlineLevel="0" collapsed="false">
      <c r="A840" s="13" t="s">
        <v>3588</v>
      </c>
    </row>
    <row r="841" customFormat="false" ht="13.5" hidden="false" customHeight="false" outlineLevel="0" collapsed="false">
      <c r="A841" s="13" t="s">
        <v>608</v>
      </c>
    </row>
    <row r="842" customFormat="false" ht="13.5" hidden="false" customHeight="false" outlineLevel="0" collapsed="false">
      <c r="A842" s="13" t="s">
        <v>609</v>
      </c>
    </row>
    <row r="843" customFormat="false" ht="13.5" hidden="false" customHeight="false" outlineLevel="0" collapsed="false">
      <c r="A843" s="13" t="s">
        <v>3589</v>
      </c>
    </row>
    <row r="844" customFormat="false" ht="13.5" hidden="false" customHeight="false" outlineLevel="0" collapsed="false">
      <c r="A844" s="13" t="s">
        <v>3590</v>
      </c>
    </row>
    <row r="845" customFormat="false" ht="13.5" hidden="false" customHeight="false" outlineLevel="0" collapsed="false">
      <c r="A845" s="13" t="s">
        <v>610</v>
      </c>
    </row>
    <row r="846" customFormat="false" ht="13.5" hidden="false" customHeight="false" outlineLevel="0" collapsed="false">
      <c r="A846" s="13" t="s">
        <v>3591</v>
      </c>
    </row>
    <row r="847" customFormat="false" ht="13.5" hidden="false" customHeight="false" outlineLevel="0" collapsed="false">
      <c r="A847" s="13" t="s">
        <v>3592</v>
      </c>
    </row>
    <row r="848" customFormat="false" ht="13.5" hidden="false" customHeight="false" outlineLevel="0" collapsed="false">
      <c r="A848" s="13" t="s">
        <v>611</v>
      </c>
    </row>
    <row r="849" customFormat="false" ht="13.5" hidden="false" customHeight="false" outlineLevel="0" collapsed="false">
      <c r="A849" s="13" t="s">
        <v>612</v>
      </c>
    </row>
    <row r="850" customFormat="false" ht="13.5" hidden="false" customHeight="false" outlineLevel="0" collapsed="false">
      <c r="A850" s="13" t="s">
        <v>3593</v>
      </c>
    </row>
    <row r="851" customFormat="false" ht="13.5" hidden="false" customHeight="false" outlineLevel="0" collapsed="false">
      <c r="A851" s="13" t="s">
        <v>3594</v>
      </c>
    </row>
    <row r="852" customFormat="false" ht="13.5" hidden="false" customHeight="false" outlineLevel="0" collapsed="false">
      <c r="A852" s="13" t="s">
        <v>3595</v>
      </c>
    </row>
    <row r="853" customFormat="false" ht="13.5" hidden="false" customHeight="false" outlineLevel="0" collapsed="false">
      <c r="A853" s="13" t="s">
        <v>3596</v>
      </c>
    </row>
    <row r="854" customFormat="false" ht="13.5" hidden="false" customHeight="false" outlineLevel="0" collapsed="false">
      <c r="A854" s="13" t="s">
        <v>613</v>
      </c>
    </row>
    <row r="855" customFormat="false" ht="13.5" hidden="false" customHeight="false" outlineLevel="0" collapsed="false">
      <c r="A855" s="13" t="s">
        <v>614</v>
      </c>
    </row>
    <row r="856" customFormat="false" ht="13.5" hidden="false" customHeight="false" outlineLevel="0" collapsed="false">
      <c r="A856" s="13" t="s">
        <v>3597</v>
      </c>
    </row>
    <row r="857" customFormat="false" ht="13.5" hidden="false" customHeight="false" outlineLevel="0" collapsed="false">
      <c r="A857" s="13" t="s">
        <v>615</v>
      </c>
    </row>
    <row r="858" customFormat="false" ht="13.5" hidden="false" customHeight="false" outlineLevel="0" collapsed="false">
      <c r="A858" s="13" t="s">
        <v>3598</v>
      </c>
    </row>
    <row r="859" customFormat="false" ht="13.5" hidden="false" customHeight="false" outlineLevel="0" collapsed="false">
      <c r="A859" s="13" t="s">
        <v>616</v>
      </c>
    </row>
    <row r="860" customFormat="false" ht="13.5" hidden="false" customHeight="false" outlineLevel="0" collapsed="false">
      <c r="A860" s="13" t="s">
        <v>617</v>
      </c>
    </row>
    <row r="861" customFormat="false" ht="13.5" hidden="false" customHeight="false" outlineLevel="0" collapsed="false">
      <c r="A861" s="13" t="s">
        <v>618</v>
      </c>
    </row>
    <row r="862" customFormat="false" ht="13.5" hidden="false" customHeight="false" outlineLevel="0" collapsed="false">
      <c r="A862" s="13" t="s">
        <v>619</v>
      </c>
    </row>
    <row r="863" customFormat="false" ht="13.5" hidden="false" customHeight="false" outlineLevel="0" collapsed="false">
      <c r="A863" s="13" t="s">
        <v>3599</v>
      </c>
    </row>
    <row r="864" customFormat="false" ht="13.5" hidden="false" customHeight="false" outlineLevel="0" collapsed="false">
      <c r="A864" s="13" t="s">
        <v>3600</v>
      </c>
    </row>
    <row r="865" customFormat="false" ht="13.5" hidden="false" customHeight="false" outlineLevel="0" collapsed="false">
      <c r="A865" s="13" t="s">
        <v>620</v>
      </c>
    </row>
    <row r="866" customFormat="false" ht="13.5" hidden="false" customHeight="false" outlineLevel="0" collapsed="false">
      <c r="A866" s="13" t="s">
        <v>3601</v>
      </c>
    </row>
    <row r="867" customFormat="false" ht="13.5" hidden="false" customHeight="false" outlineLevel="0" collapsed="false">
      <c r="A867" s="13" t="s">
        <v>621</v>
      </c>
    </row>
    <row r="868" customFormat="false" ht="13.5" hidden="false" customHeight="false" outlineLevel="0" collapsed="false">
      <c r="A868" s="13" t="s">
        <v>3602</v>
      </c>
    </row>
    <row r="869" customFormat="false" ht="13.5" hidden="false" customHeight="false" outlineLevel="0" collapsed="false">
      <c r="A869" s="13" t="s">
        <v>3603</v>
      </c>
    </row>
    <row r="870" customFormat="false" ht="13.5" hidden="false" customHeight="false" outlineLevel="0" collapsed="false">
      <c r="A870" s="13" t="s">
        <v>622</v>
      </c>
    </row>
    <row r="871" customFormat="false" ht="13.5" hidden="false" customHeight="false" outlineLevel="0" collapsed="false">
      <c r="A871" s="13" t="s">
        <v>623</v>
      </c>
    </row>
    <row r="872" customFormat="false" ht="13.5" hidden="false" customHeight="false" outlineLevel="0" collapsed="false">
      <c r="A872" s="13" t="s">
        <v>624</v>
      </c>
    </row>
    <row r="873" customFormat="false" ht="13.5" hidden="false" customHeight="false" outlineLevel="0" collapsed="false">
      <c r="A873" s="13" t="s">
        <v>3604</v>
      </c>
    </row>
    <row r="874" customFormat="false" ht="13.5" hidden="false" customHeight="false" outlineLevel="0" collapsed="false">
      <c r="A874" s="13" t="s">
        <v>3605</v>
      </c>
    </row>
    <row r="875" customFormat="false" ht="13.5" hidden="false" customHeight="false" outlineLevel="0" collapsed="false">
      <c r="A875" s="13" t="s">
        <v>625</v>
      </c>
    </row>
    <row r="876" customFormat="false" ht="13.5" hidden="false" customHeight="false" outlineLevel="0" collapsed="false">
      <c r="A876" s="13" t="s">
        <v>626</v>
      </c>
    </row>
    <row r="877" customFormat="false" ht="13.5" hidden="false" customHeight="false" outlineLevel="0" collapsed="false">
      <c r="A877" s="13" t="s">
        <v>627</v>
      </c>
    </row>
    <row r="878" customFormat="false" ht="13.5" hidden="false" customHeight="false" outlineLevel="0" collapsed="false">
      <c r="A878" s="13" t="s">
        <v>628</v>
      </c>
    </row>
    <row r="879" customFormat="false" ht="13.5" hidden="false" customHeight="false" outlineLevel="0" collapsed="false">
      <c r="A879" s="13" t="s">
        <v>3606</v>
      </c>
    </row>
    <row r="880" customFormat="false" ht="13.5" hidden="false" customHeight="false" outlineLevel="0" collapsed="false">
      <c r="A880" s="13" t="s">
        <v>629</v>
      </c>
    </row>
    <row r="881" customFormat="false" ht="13.5" hidden="false" customHeight="false" outlineLevel="0" collapsed="false">
      <c r="A881" s="13" t="s">
        <v>3607</v>
      </c>
    </row>
    <row r="882" customFormat="false" ht="13.5" hidden="false" customHeight="false" outlineLevel="0" collapsed="false">
      <c r="A882" s="13" t="s">
        <v>630</v>
      </c>
    </row>
    <row r="883" customFormat="false" ht="13.5" hidden="false" customHeight="false" outlineLevel="0" collapsed="false">
      <c r="A883" s="13" t="s">
        <v>3608</v>
      </c>
    </row>
    <row r="884" customFormat="false" ht="13.5" hidden="false" customHeight="false" outlineLevel="0" collapsed="false">
      <c r="A884" s="13" t="s">
        <v>631</v>
      </c>
    </row>
    <row r="885" customFormat="false" ht="13.5" hidden="false" customHeight="false" outlineLevel="0" collapsed="false">
      <c r="A885" s="13" t="s">
        <v>3609</v>
      </c>
    </row>
    <row r="886" customFormat="false" ht="13.5" hidden="false" customHeight="false" outlineLevel="0" collapsed="false">
      <c r="A886" s="13" t="s">
        <v>3610</v>
      </c>
    </row>
    <row r="887" customFormat="false" ht="13.5" hidden="false" customHeight="false" outlineLevel="0" collapsed="false">
      <c r="A887" s="13" t="s">
        <v>3611</v>
      </c>
    </row>
    <row r="888" customFormat="false" ht="13.5" hidden="false" customHeight="false" outlineLevel="0" collapsed="false">
      <c r="A888" s="13" t="s">
        <v>3612</v>
      </c>
    </row>
    <row r="889" customFormat="false" ht="13.5" hidden="false" customHeight="false" outlineLevel="0" collapsed="false">
      <c r="A889" s="13" t="s">
        <v>632</v>
      </c>
    </row>
    <row r="890" customFormat="false" ht="13.5" hidden="false" customHeight="false" outlineLevel="0" collapsed="false">
      <c r="A890" s="13" t="s">
        <v>3613</v>
      </c>
    </row>
    <row r="891" customFormat="false" ht="13.5" hidden="false" customHeight="false" outlineLevel="0" collapsed="false">
      <c r="A891" s="13" t="s">
        <v>633</v>
      </c>
    </row>
    <row r="892" customFormat="false" ht="13.5" hidden="false" customHeight="false" outlineLevel="0" collapsed="false">
      <c r="A892" s="13" t="s">
        <v>3614</v>
      </c>
    </row>
    <row r="893" customFormat="false" ht="13.5" hidden="false" customHeight="false" outlineLevel="0" collapsed="false">
      <c r="A893" s="13" t="s">
        <v>3615</v>
      </c>
    </row>
    <row r="894" customFormat="false" ht="13.5" hidden="false" customHeight="false" outlineLevel="0" collapsed="false">
      <c r="A894" s="13" t="s">
        <v>634</v>
      </c>
    </row>
    <row r="895" customFormat="false" ht="13.5" hidden="false" customHeight="false" outlineLevel="0" collapsed="false">
      <c r="A895" s="13" t="s">
        <v>635</v>
      </c>
    </row>
    <row r="896" customFormat="false" ht="13.5" hidden="false" customHeight="false" outlineLevel="0" collapsed="false">
      <c r="A896" s="13" t="s">
        <v>3616</v>
      </c>
    </row>
    <row r="897" customFormat="false" ht="13.5" hidden="false" customHeight="false" outlineLevel="0" collapsed="false">
      <c r="A897" s="13" t="s">
        <v>3617</v>
      </c>
    </row>
    <row r="898" customFormat="false" ht="13.5" hidden="false" customHeight="false" outlineLevel="0" collapsed="false">
      <c r="A898" s="13" t="s">
        <v>636</v>
      </c>
    </row>
    <row r="899" customFormat="false" ht="13.5" hidden="false" customHeight="false" outlineLevel="0" collapsed="false">
      <c r="A899" s="13" t="s">
        <v>3618</v>
      </c>
    </row>
    <row r="900" customFormat="false" ht="13.5" hidden="false" customHeight="false" outlineLevel="0" collapsed="false">
      <c r="A900" s="13" t="s">
        <v>637</v>
      </c>
    </row>
    <row r="901" customFormat="false" ht="13.5" hidden="false" customHeight="false" outlineLevel="0" collapsed="false">
      <c r="A901" s="13" t="s">
        <v>3619</v>
      </c>
    </row>
    <row r="902" customFormat="false" ht="13.5" hidden="false" customHeight="false" outlineLevel="0" collapsed="false">
      <c r="A902" s="13" t="s">
        <v>3620</v>
      </c>
    </row>
    <row r="903" customFormat="false" ht="13.5" hidden="false" customHeight="false" outlineLevel="0" collapsed="false">
      <c r="A903" s="13" t="s">
        <v>638</v>
      </c>
    </row>
    <row r="904" customFormat="false" ht="13.5" hidden="false" customHeight="false" outlineLevel="0" collapsed="false">
      <c r="A904" s="13" t="s">
        <v>639</v>
      </c>
    </row>
    <row r="905" customFormat="false" ht="13.5" hidden="false" customHeight="false" outlineLevel="0" collapsed="false">
      <c r="A905" s="13" t="s">
        <v>640</v>
      </c>
    </row>
    <row r="906" customFormat="false" ht="13.5" hidden="false" customHeight="false" outlineLevel="0" collapsed="false">
      <c r="A906" s="13" t="s">
        <v>641</v>
      </c>
    </row>
    <row r="907" customFormat="false" ht="13.5" hidden="false" customHeight="false" outlineLevel="0" collapsed="false">
      <c r="A907" s="13" t="s">
        <v>642</v>
      </c>
    </row>
    <row r="908" customFormat="false" ht="13.5" hidden="false" customHeight="false" outlineLevel="0" collapsed="false">
      <c r="A908" s="13" t="s">
        <v>3621</v>
      </c>
    </row>
    <row r="909" customFormat="false" ht="13.5" hidden="false" customHeight="false" outlineLevel="0" collapsed="false">
      <c r="A909" s="13" t="s">
        <v>3622</v>
      </c>
    </row>
    <row r="910" customFormat="false" ht="13.5" hidden="false" customHeight="false" outlineLevel="0" collapsed="false">
      <c r="A910" s="13" t="s">
        <v>3623</v>
      </c>
    </row>
    <row r="911" customFormat="false" ht="13.5" hidden="false" customHeight="false" outlineLevel="0" collapsed="false">
      <c r="A911" s="13" t="s">
        <v>3624</v>
      </c>
    </row>
    <row r="912" customFormat="false" ht="13.5" hidden="false" customHeight="false" outlineLevel="0" collapsed="false">
      <c r="A912" s="13" t="s">
        <v>643</v>
      </c>
    </row>
    <row r="913" customFormat="false" ht="13.5" hidden="false" customHeight="false" outlineLevel="0" collapsed="false">
      <c r="A913" s="13" t="s">
        <v>644</v>
      </c>
    </row>
    <row r="914" customFormat="false" ht="13.5" hidden="false" customHeight="false" outlineLevel="0" collapsed="false">
      <c r="A914" s="13" t="s">
        <v>3625</v>
      </c>
    </row>
    <row r="915" customFormat="false" ht="13.5" hidden="false" customHeight="false" outlineLevel="0" collapsed="false">
      <c r="A915" s="13" t="s">
        <v>3626</v>
      </c>
    </row>
    <row r="916" customFormat="false" ht="13.5" hidden="false" customHeight="false" outlineLevel="0" collapsed="false">
      <c r="A916" s="13" t="s">
        <v>645</v>
      </c>
    </row>
    <row r="917" customFormat="false" ht="13.5" hidden="false" customHeight="false" outlineLevel="0" collapsed="false">
      <c r="A917" s="13" t="s">
        <v>646</v>
      </c>
    </row>
    <row r="918" customFormat="false" ht="13.5" hidden="false" customHeight="false" outlineLevel="0" collapsed="false">
      <c r="A918" s="13" t="s">
        <v>647</v>
      </c>
    </row>
    <row r="919" customFormat="false" ht="13.5" hidden="false" customHeight="false" outlineLevel="0" collapsed="false">
      <c r="A919" s="13" t="s">
        <v>3627</v>
      </c>
    </row>
    <row r="920" customFormat="false" ht="13.5" hidden="false" customHeight="false" outlineLevel="0" collapsed="false">
      <c r="A920" s="13" t="s">
        <v>648</v>
      </c>
    </row>
    <row r="921" customFormat="false" ht="13.5" hidden="false" customHeight="false" outlineLevel="0" collapsed="false">
      <c r="A921" s="13" t="s">
        <v>649</v>
      </c>
    </row>
    <row r="922" customFormat="false" ht="13.5" hidden="false" customHeight="false" outlineLevel="0" collapsed="false">
      <c r="A922" s="13" t="s">
        <v>3628</v>
      </c>
    </row>
    <row r="923" customFormat="false" ht="13.5" hidden="false" customHeight="false" outlineLevel="0" collapsed="false">
      <c r="A923" s="13" t="s">
        <v>3629</v>
      </c>
    </row>
    <row r="924" customFormat="false" ht="13.5" hidden="false" customHeight="false" outlineLevel="0" collapsed="false">
      <c r="A924" s="13" t="s">
        <v>3630</v>
      </c>
    </row>
    <row r="925" customFormat="false" ht="13.5" hidden="false" customHeight="false" outlineLevel="0" collapsed="false">
      <c r="A925" s="13" t="s">
        <v>3631</v>
      </c>
    </row>
    <row r="926" customFormat="false" ht="13.5" hidden="false" customHeight="false" outlineLevel="0" collapsed="false">
      <c r="A926" s="13" t="s">
        <v>650</v>
      </c>
    </row>
    <row r="927" customFormat="false" ht="13.5" hidden="false" customHeight="false" outlineLevel="0" collapsed="false">
      <c r="A927" s="13" t="s">
        <v>651</v>
      </c>
    </row>
    <row r="928" customFormat="false" ht="13.5" hidden="false" customHeight="false" outlineLevel="0" collapsed="false">
      <c r="A928" s="13" t="s">
        <v>652</v>
      </c>
    </row>
    <row r="929" customFormat="false" ht="13.5" hidden="false" customHeight="false" outlineLevel="0" collapsed="false">
      <c r="A929" s="13" t="s">
        <v>654</v>
      </c>
    </row>
    <row r="930" customFormat="false" ht="13.5" hidden="false" customHeight="false" outlineLevel="0" collapsed="false">
      <c r="A930" s="13" t="s">
        <v>3632</v>
      </c>
    </row>
    <row r="931" customFormat="false" ht="13.5" hidden="false" customHeight="false" outlineLevel="0" collapsed="false">
      <c r="A931" s="13" t="s">
        <v>655</v>
      </c>
    </row>
    <row r="932" customFormat="false" ht="13.5" hidden="false" customHeight="false" outlineLevel="0" collapsed="false">
      <c r="A932" s="13" t="s">
        <v>656</v>
      </c>
    </row>
    <row r="933" customFormat="false" ht="13.5" hidden="false" customHeight="false" outlineLevel="0" collapsed="false">
      <c r="A933" s="13" t="s">
        <v>3633</v>
      </c>
    </row>
    <row r="934" customFormat="false" ht="13.5" hidden="false" customHeight="false" outlineLevel="0" collapsed="false">
      <c r="A934" s="13" t="s">
        <v>657</v>
      </c>
    </row>
    <row r="935" customFormat="false" ht="13.5" hidden="false" customHeight="false" outlineLevel="0" collapsed="false">
      <c r="A935" s="13" t="s">
        <v>3634</v>
      </c>
    </row>
    <row r="936" customFormat="false" ht="13.5" hidden="false" customHeight="false" outlineLevel="0" collapsed="false">
      <c r="A936" s="13" t="s">
        <v>3635</v>
      </c>
    </row>
    <row r="937" customFormat="false" ht="13.5" hidden="false" customHeight="false" outlineLevel="0" collapsed="false">
      <c r="A937" s="13" t="s">
        <v>658</v>
      </c>
    </row>
    <row r="938" customFormat="false" ht="13.5" hidden="false" customHeight="false" outlineLevel="0" collapsed="false">
      <c r="A938" s="13" t="s">
        <v>3636</v>
      </c>
    </row>
    <row r="939" customFormat="false" ht="13.5" hidden="false" customHeight="false" outlineLevel="0" collapsed="false">
      <c r="A939" s="13" t="s">
        <v>3637</v>
      </c>
    </row>
    <row r="940" customFormat="false" ht="13.5" hidden="false" customHeight="false" outlineLevel="0" collapsed="false">
      <c r="A940" s="13" t="s">
        <v>659</v>
      </c>
    </row>
    <row r="941" customFormat="false" ht="13.5" hidden="false" customHeight="false" outlineLevel="0" collapsed="false">
      <c r="A941" s="13" t="s">
        <v>660</v>
      </c>
    </row>
    <row r="942" customFormat="false" ht="13.5" hidden="false" customHeight="false" outlineLevel="0" collapsed="false">
      <c r="A942" s="13" t="s">
        <v>661</v>
      </c>
    </row>
    <row r="943" customFormat="false" ht="13.5" hidden="false" customHeight="false" outlineLevel="0" collapsed="false">
      <c r="A943" s="13" t="s">
        <v>662</v>
      </c>
    </row>
    <row r="944" customFormat="false" ht="13.5" hidden="false" customHeight="false" outlineLevel="0" collapsed="false">
      <c r="A944" s="13" t="s">
        <v>3638</v>
      </c>
    </row>
    <row r="945" customFormat="false" ht="13.5" hidden="false" customHeight="false" outlineLevel="0" collapsed="false">
      <c r="A945" s="13" t="s">
        <v>3639</v>
      </c>
    </row>
    <row r="946" customFormat="false" ht="13.5" hidden="false" customHeight="false" outlineLevel="0" collapsed="false">
      <c r="A946" s="13" t="s">
        <v>3640</v>
      </c>
    </row>
    <row r="947" customFormat="false" ht="13.5" hidden="false" customHeight="false" outlineLevel="0" collapsed="false">
      <c r="A947" s="13" t="s">
        <v>663</v>
      </c>
    </row>
    <row r="948" customFormat="false" ht="13.5" hidden="false" customHeight="false" outlineLevel="0" collapsed="false">
      <c r="A948" s="13" t="s">
        <v>3641</v>
      </c>
    </row>
    <row r="949" customFormat="false" ht="13.5" hidden="false" customHeight="false" outlineLevel="0" collapsed="false">
      <c r="A949" s="13" t="s">
        <v>664</v>
      </c>
    </row>
    <row r="950" customFormat="false" ht="13.5" hidden="false" customHeight="false" outlineLevel="0" collapsed="false">
      <c r="A950" s="13" t="s">
        <v>3642</v>
      </c>
    </row>
    <row r="951" customFormat="false" ht="13.5" hidden="false" customHeight="false" outlineLevel="0" collapsed="false">
      <c r="A951" s="13" t="s">
        <v>3643</v>
      </c>
    </row>
    <row r="952" customFormat="false" ht="13.5" hidden="false" customHeight="false" outlineLevel="0" collapsed="false">
      <c r="A952" s="13" t="s">
        <v>665</v>
      </c>
    </row>
    <row r="953" customFormat="false" ht="13.5" hidden="false" customHeight="false" outlineLevel="0" collapsed="false">
      <c r="A953" s="13" t="s">
        <v>666</v>
      </c>
    </row>
    <row r="954" customFormat="false" ht="13.5" hidden="false" customHeight="false" outlineLevel="0" collapsed="false">
      <c r="A954" s="13" t="s">
        <v>3644</v>
      </c>
    </row>
    <row r="955" customFormat="false" ht="13.5" hidden="false" customHeight="false" outlineLevel="0" collapsed="false">
      <c r="A955" s="13" t="s">
        <v>3645</v>
      </c>
    </row>
    <row r="956" customFormat="false" ht="13.5" hidden="false" customHeight="false" outlineLevel="0" collapsed="false">
      <c r="A956" s="13" t="s">
        <v>667</v>
      </c>
    </row>
    <row r="957" customFormat="false" ht="13.5" hidden="false" customHeight="false" outlineLevel="0" collapsed="false">
      <c r="A957" s="13" t="s">
        <v>668</v>
      </c>
    </row>
    <row r="958" customFormat="false" ht="13.5" hidden="false" customHeight="false" outlineLevel="0" collapsed="false">
      <c r="A958" s="13" t="s">
        <v>3646</v>
      </c>
    </row>
    <row r="959" customFormat="false" ht="13.5" hidden="false" customHeight="false" outlineLevel="0" collapsed="false">
      <c r="A959" s="13" t="s">
        <v>3647</v>
      </c>
    </row>
    <row r="960" customFormat="false" ht="13.5" hidden="false" customHeight="false" outlineLevel="0" collapsed="false">
      <c r="A960" s="13" t="s">
        <v>669</v>
      </c>
    </row>
    <row r="961" customFormat="false" ht="13.5" hidden="false" customHeight="false" outlineLevel="0" collapsed="false">
      <c r="A961" s="13" t="s">
        <v>3648</v>
      </c>
    </row>
    <row r="962" customFormat="false" ht="13.5" hidden="false" customHeight="false" outlineLevel="0" collapsed="false">
      <c r="A962" s="13" t="s">
        <v>670</v>
      </c>
    </row>
    <row r="963" customFormat="false" ht="13.5" hidden="false" customHeight="false" outlineLevel="0" collapsed="false">
      <c r="A963" s="13" t="s">
        <v>3649</v>
      </c>
    </row>
    <row r="964" customFormat="false" ht="13.5" hidden="false" customHeight="false" outlineLevel="0" collapsed="false">
      <c r="A964" s="13" t="s">
        <v>3650</v>
      </c>
    </row>
    <row r="965" customFormat="false" ht="13.5" hidden="false" customHeight="false" outlineLevel="0" collapsed="false">
      <c r="A965" s="13" t="s">
        <v>3651</v>
      </c>
    </row>
    <row r="966" customFormat="false" ht="13.5" hidden="false" customHeight="false" outlineLevel="0" collapsed="false">
      <c r="A966" s="13" t="s">
        <v>671</v>
      </c>
    </row>
    <row r="967" customFormat="false" ht="13.5" hidden="false" customHeight="false" outlineLevel="0" collapsed="false">
      <c r="A967" s="13" t="s">
        <v>672</v>
      </c>
    </row>
    <row r="968" customFormat="false" ht="13.5" hidden="false" customHeight="false" outlineLevel="0" collapsed="false">
      <c r="A968" s="13" t="s">
        <v>3652</v>
      </c>
    </row>
    <row r="969" customFormat="false" ht="13.5" hidden="false" customHeight="false" outlineLevel="0" collapsed="false">
      <c r="A969" s="13" t="s">
        <v>3653</v>
      </c>
    </row>
    <row r="970" customFormat="false" ht="13.5" hidden="false" customHeight="false" outlineLevel="0" collapsed="false">
      <c r="A970" s="13" t="s">
        <v>3654</v>
      </c>
    </row>
    <row r="971" customFormat="false" ht="13.5" hidden="false" customHeight="false" outlineLevel="0" collapsed="false">
      <c r="A971" s="13" t="s">
        <v>3655</v>
      </c>
    </row>
    <row r="972" customFormat="false" ht="13.5" hidden="false" customHeight="false" outlineLevel="0" collapsed="false">
      <c r="A972" s="13" t="s">
        <v>673</v>
      </c>
    </row>
    <row r="973" customFormat="false" ht="13.5" hidden="false" customHeight="false" outlineLevel="0" collapsed="false">
      <c r="A973" s="13" t="s">
        <v>3656</v>
      </c>
    </row>
    <row r="974" customFormat="false" ht="13.5" hidden="false" customHeight="false" outlineLevel="0" collapsed="false">
      <c r="A974" s="13" t="s">
        <v>674</v>
      </c>
    </row>
    <row r="975" customFormat="false" ht="13.5" hidden="false" customHeight="false" outlineLevel="0" collapsed="false">
      <c r="A975" s="13" t="s">
        <v>3657</v>
      </c>
    </row>
    <row r="976" customFormat="false" ht="13.5" hidden="false" customHeight="false" outlineLevel="0" collapsed="false">
      <c r="A976" s="13" t="s">
        <v>675</v>
      </c>
    </row>
    <row r="977" customFormat="false" ht="13.5" hidden="false" customHeight="false" outlineLevel="0" collapsed="false">
      <c r="A977" s="13" t="s">
        <v>3658</v>
      </c>
    </row>
    <row r="978" customFormat="false" ht="13.5" hidden="false" customHeight="false" outlineLevel="0" collapsed="false">
      <c r="A978" s="13" t="s">
        <v>3659</v>
      </c>
    </row>
    <row r="979" customFormat="false" ht="13.5" hidden="false" customHeight="false" outlineLevel="0" collapsed="false">
      <c r="A979" s="13" t="s">
        <v>676</v>
      </c>
    </row>
    <row r="980" customFormat="false" ht="13.5" hidden="false" customHeight="false" outlineLevel="0" collapsed="false">
      <c r="A980" s="13" t="s">
        <v>3660</v>
      </c>
    </row>
    <row r="981" customFormat="false" ht="13.5" hidden="false" customHeight="false" outlineLevel="0" collapsed="false">
      <c r="A981" s="13" t="s">
        <v>677</v>
      </c>
    </row>
    <row r="982" customFormat="false" ht="13.5" hidden="false" customHeight="false" outlineLevel="0" collapsed="false">
      <c r="A982" s="13" t="s">
        <v>678</v>
      </c>
    </row>
    <row r="983" customFormat="false" ht="13.5" hidden="false" customHeight="false" outlineLevel="0" collapsed="false">
      <c r="A983" s="13" t="s">
        <v>3661</v>
      </c>
    </row>
    <row r="984" customFormat="false" ht="13.5" hidden="false" customHeight="false" outlineLevel="0" collapsed="false">
      <c r="A984" s="13" t="s">
        <v>679</v>
      </c>
    </row>
    <row r="985" customFormat="false" ht="13.5" hidden="false" customHeight="false" outlineLevel="0" collapsed="false">
      <c r="A985" s="13" t="s">
        <v>680</v>
      </c>
    </row>
    <row r="986" customFormat="false" ht="13.5" hidden="false" customHeight="false" outlineLevel="0" collapsed="false">
      <c r="A986" s="13" t="s">
        <v>681</v>
      </c>
    </row>
    <row r="987" customFormat="false" ht="13.5" hidden="false" customHeight="false" outlineLevel="0" collapsed="false">
      <c r="A987" s="13" t="s">
        <v>682</v>
      </c>
    </row>
    <row r="988" customFormat="false" ht="13.5" hidden="false" customHeight="false" outlineLevel="0" collapsed="false">
      <c r="A988" s="13" t="s">
        <v>683</v>
      </c>
    </row>
    <row r="989" customFormat="false" ht="13.5" hidden="false" customHeight="false" outlineLevel="0" collapsed="false">
      <c r="A989" s="13" t="s">
        <v>684</v>
      </c>
    </row>
    <row r="990" customFormat="false" ht="13.5" hidden="false" customHeight="false" outlineLevel="0" collapsed="false">
      <c r="A990" s="13" t="s">
        <v>3662</v>
      </c>
    </row>
    <row r="991" customFormat="false" ht="13.5" hidden="false" customHeight="false" outlineLevel="0" collapsed="false">
      <c r="A991" s="13" t="s">
        <v>685</v>
      </c>
    </row>
    <row r="992" customFormat="false" ht="13.5" hidden="false" customHeight="false" outlineLevel="0" collapsed="false">
      <c r="A992" s="13" t="s">
        <v>686</v>
      </c>
    </row>
    <row r="993" customFormat="false" ht="13.5" hidden="false" customHeight="false" outlineLevel="0" collapsed="false">
      <c r="A993" s="13" t="s">
        <v>687</v>
      </c>
    </row>
    <row r="994" customFormat="false" ht="13.5" hidden="false" customHeight="false" outlineLevel="0" collapsed="false">
      <c r="A994" s="13" t="s">
        <v>3663</v>
      </c>
    </row>
    <row r="995" customFormat="false" ht="13.5" hidden="false" customHeight="false" outlineLevel="0" collapsed="false">
      <c r="A995" s="13" t="s">
        <v>3664</v>
      </c>
    </row>
    <row r="996" customFormat="false" ht="13.5" hidden="false" customHeight="false" outlineLevel="0" collapsed="false">
      <c r="A996" s="13" t="s">
        <v>3665</v>
      </c>
    </row>
    <row r="997" customFormat="false" ht="13.5" hidden="false" customHeight="false" outlineLevel="0" collapsed="false">
      <c r="A997" s="13" t="s">
        <v>688</v>
      </c>
    </row>
    <row r="998" customFormat="false" ht="13.5" hidden="false" customHeight="false" outlineLevel="0" collapsed="false">
      <c r="A998" s="13" t="s">
        <v>689</v>
      </c>
    </row>
    <row r="999" customFormat="false" ht="13.5" hidden="false" customHeight="false" outlineLevel="0" collapsed="false">
      <c r="A999" s="13" t="s">
        <v>3666</v>
      </c>
    </row>
    <row r="1000" customFormat="false" ht="13.5" hidden="false" customHeight="false" outlineLevel="0" collapsed="false">
      <c r="A1000" s="13" t="s">
        <v>690</v>
      </c>
    </row>
    <row r="1001" customFormat="false" ht="13.5" hidden="false" customHeight="false" outlineLevel="0" collapsed="false">
      <c r="A1001" s="13" t="s">
        <v>3667</v>
      </c>
    </row>
    <row r="1002" customFormat="false" ht="13.5" hidden="false" customHeight="false" outlineLevel="0" collapsed="false">
      <c r="A1002" s="13" t="s">
        <v>691</v>
      </c>
    </row>
    <row r="1003" customFormat="false" ht="13.5" hidden="false" customHeight="false" outlineLevel="0" collapsed="false">
      <c r="A1003" s="13" t="s">
        <v>3668</v>
      </c>
    </row>
    <row r="1004" customFormat="false" ht="13.5" hidden="false" customHeight="false" outlineLevel="0" collapsed="false">
      <c r="A1004" s="13" t="s">
        <v>3669</v>
      </c>
    </row>
    <row r="1005" customFormat="false" ht="13.5" hidden="false" customHeight="false" outlineLevel="0" collapsed="false">
      <c r="A1005" s="13" t="s">
        <v>692</v>
      </c>
    </row>
    <row r="1006" customFormat="false" ht="13.5" hidden="false" customHeight="false" outlineLevel="0" collapsed="false">
      <c r="A1006" s="13" t="s">
        <v>3670</v>
      </c>
    </row>
    <row r="1007" customFormat="false" ht="13.5" hidden="false" customHeight="false" outlineLevel="0" collapsed="false">
      <c r="A1007" s="13" t="s">
        <v>3671</v>
      </c>
    </row>
    <row r="1008" customFormat="false" ht="13.5" hidden="false" customHeight="false" outlineLevel="0" collapsed="false">
      <c r="A1008" s="13" t="s">
        <v>693</v>
      </c>
    </row>
    <row r="1009" customFormat="false" ht="13.5" hidden="false" customHeight="false" outlineLevel="0" collapsed="false">
      <c r="A1009" s="13" t="s">
        <v>694</v>
      </c>
    </row>
    <row r="1010" customFormat="false" ht="13.5" hidden="false" customHeight="false" outlineLevel="0" collapsed="false">
      <c r="A1010" s="13" t="s">
        <v>3672</v>
      </c>
    </row>
    <row r="1011" customFormat="false" ht="13.5" hidden="false" customHeight="false" outlineLevel="0" collapsed="false">
      <c r="A1011" s="13" t="s">
        <v>695</v>
      </c>
    </row>
    <row r="1012" customFormat="false" ht="13.5" hidden="false" customHeight="false" outlineLevel="0" collapsed="false">
      <c r="A1012" s="13" t="s">
        <v>3673</v>
      </c>
    </row>
    <row r="1013" customFormat="false" ht="13.5" hidden="false" customHeight="false" outlineLevel="0" collapsed="false">
      <c r="A1013" s="13" t="s">
        <v>696</v>
      </c>
    </row>
    <row r="1014" customFormat="false" ht="13.5" hidden="false" customHeight="false" outlineLevel="0" collapsed="false">
      <c r="A1014" s="13" t="s">
        <v>697</v>
      </c>
    </row>
    <row r="1015" customFormat="false" ht="13.5" hidden="false" customHeight="false" outlineLevel="0" collapsed="false">
      <c r="A1015" s="13" t="s">
        <v>698</v>
      </c>
    </row>
    <row r="1016" customFormat="false" ht="13.5" hidden="false" customHeight="false" outlineLevel="0" collapsed="false">
      <c r="A1016" s="13" t="s">
        <v>3674</v>
      </c>
    </row>
    <row r="1017" customFormat="false" ht="13.5" hidden="false" customHeight="false" outlineLevel="0" collapsed="false">
      <c r="A1017" s="13" t="s">
        <v>3675</v>
      </c>
    </row>
    <row r="1018" customFormat="false" ht="13.5" hidden="false" customHeight="false" outlineLevel="0" collapsed="false">
      <c r="A1018" s="13" t="s">
        <v>3675</v>
      </c>
    </row>
    <row r="1019" customFormat="false" ht="13.5" hidden="false" customHeight="false" outlineLevel="0" collapsed="false">
      <c r="A1019" s="13" t="s">
        <v>3676</v>
      </c>
    </row>
    <row r="1020" customFormat="false" ht="13.5" hidden="false" customHeight="false" outlineLevel="0" collapsed="false">
      <c r="A1020" s="13" t="s">
        <v>699</v>
      </c>
    </row>
    <row r="1021" customFormat="false" ht="13.5" hidden="false" customHeight="false" outlineLevel="0" collapsed="false">
      <c r="A1021" s="13" t="s">
        <v>3677</v>
      </c>
    </row>
    <row r="1022" customFormat="false" ht="13.5" hidden="false" customHeight="false" outlineLevel="0" collapsed="false">
      <c r="A1022" s="13" t="s">
        <v>700</v>
      </c>
    </row>
    <row r="1023" customFormat="false" ht="13.5" hidden="false" customHeight="false" outlineLevel="0" collapsed="false">
      <c r="A1023" s="13" t="s">
        <v>3678</v>
      </c>
    </row>
    <row r="1024" customFormat="false" ht="13.5" hidden="false" customHeight="false" outlineLevel="0" collapsed="false">
      <c r="A1024" s="13" t="s">
        <v>3679</v>
      </c>
    </row>
    <row r="1025" customFormat="false" ht="13.5" hidden="false" customHeight="false" outlineLevel="0" collapsed="false">
      <c r="A1025" s="13" t="s">
        <v>701</v>
      </c>
    </row>
    <row r="1026" customFormat="false" ht="13.5" hidden="false" customHeight="false" outlineLevel="0" collapsed="false">
      <c r="A1026" s="13" t="s">
        <v>702</v>
      </c>
    </row>
    <row r="1027" customFormat="false" ht="13.5" hidden="false" customHeight="false" outlineLevel="0" collapsed="false">
      <c r="A1027" s="13" t="s">
        <v>703</v>
      </c>
    </row>
    <row r="1028" customFormat="false" ht="13.5" hidden="false" customHeight="false" outlineLevel="0" collapsed="false">
      <c r="A1028" s="13" t="s">
        <v>3680</v>
      </c>
    </row>
    <row r="1029" customFormat="false" ht="13.5" hidden="false" customHeight="false" outlineLevel="0" collapsed="false">
      <c r="A1029" s="13" t="s">
        <v>3681</v>
      </c>
    </row>
    <row r="1030" customFormat="false" ht="13.5" hidden="false" customHeight="false" outlineLevel="0" collapsed="false">
      <c r="A1030" s="13" t="s">
        <v>3682</v>
      </c>
    </row>
    <row r="1031" customFormat="false" ht="13.5" hidden="false" customHeight="false" outlineLevel="0" collapsed="false">
      <c r="A1031" s="13" t="s">
        <v>704</v>
      </c>
    </row>
    <row r="1032" customFormat="false" ht="13.5" hidden="false" customHeight="false" outlineLevel="0" collapsed="false">
      <c r="A1032" s="13" t="s">
        <v>3683</v>
      </c>
    </row>
    <row r="1033" customFormat="false" ht="13.5" hidden="false" customHeight="false" outlineLevel="0" collapsed="false">
      <c r="A1033" s="13" t="s">
        <v>705</v>
      </c>
    </row>
    <row r="1034" customFormat="false" ht="13.5" hidden="false" customHeight="false" outlineLevel="0" collapsed="false">
      <c r="A1034" s="13" t="s">
        <v>706</v>
      </c>
    </row>
    <row r="1035" customFormat="false" ht="13.5" hidden="false" customHeight="false" outlineLevel="0" collapsed="false">
      <c r="A1035" s="13" t="s">
        <v>707</v>
      </c>
    </row>
    <row r="1036" customFormat="false" ht="13.5" hidden="false" customHeight="false" outlineLevel="0" collapsed="false">
      <c r="A1036" s="13" t="s">
        <v>3684</v>
      </c>
    </row>
    <row r="1037" customFormat="false" ht="13.5" hidden="false" customHeight="false" outlineLevel="0" collapsed="false">
      <c r="A1037" s="13" t="s">
        <v>3685</v>
      </c>
    </row>
    <row r="1038" customFormat="false" ht="13.5" hidden="false" customHeight="false" outlineLevel="0" collapsed="false">
      <c r="A1038" s="13" t="s">
        <v>3686</v>
      </c>
    </row>
    <row r="1039" customFormat="false" ht="13.5" hidden="false" customHeight="false" outlineLevel="0" collapsed="false">
      <c r="A1039" s="13" t="s">
        <v>708</v>
      </c>
    </row>
    <row r="1040" customFormat="false" ht="13.5" hidden="false" customHeight="false" outlineLevel="0" collapsed="false">
      <c r="A1040" s="13" t="s">
        <v>3687</v>
      </c>
    </row>
    <row r="1041" customFormat="false" ht="13.5" hidden="false" customHeight="false" outlineLevel="0" collapsed="false">
      <c r="A1041" s="13" t="s">
        <v>709</v>
      </c>
    </row>
    <row r="1042" customFormat="false" ht="13.5" hidden="false" customHeight="false" outlineLevel="0" collapsed="false">
      <c r="A1042" s="13" t="s">
        <v>710</v>
      </c>
    </row>
    <row r="1043" customFormat="false" ht="13.5" hidden="false" customHeight="false" outlineLevel="0" collapsed="false">
      <c r="A1043" s="13" t="s">
        <v>3688</v>
      </c>
    </row>
    <row r="1044" customFormat="false" ht="13.5" hidden="false" customHeight="false" outlineLevel="0" collapsed="false">
      <c r="A1044" s="13" t="s">
        <v>711</v>
      </c>
    </row>
    <row r="1045" customFormat="false" ht="13.5" hidden="false" customHeight="false" outlineLevel="0" collapsed="false">
      <c r="A1045" s="13" t="s">
        <v>3689</v>
      </c>
    </row>
    <row r="1046" customFormat="false" ht="13.5" hidden="false" customHeight="false" outlineLevel="0" collapsed="false">
      <c r="A1046" s="13" t="s">
        <v>712</v>
      </c>
    </row>
    <row r="1047" customFormat="false" ht="13.5" hidden="false" customHeight="false" outlineLevel="0" collapsed="false">
      <c r="A1047" s="13" t="s">
        <v>3690</v>
      </c>
    </row>
    <row r="1048" customFormat="false" ht="13.5" hidden="false" customHeight="false" outlineLevel="0" collapsed="false">
      <c r="A1048" s="13" t="s">
        <v>713</v>
      </c>
    </row>
    <row r="1049" customFormat="false" ht="13.5" hidden="false" customHeight="false" outlineLevel="0" collapsed="false">
      <c r="A1049" s="13" t="s">
        <v>3691</v>
      </c>
    </row>
    <row r="1050" customFormat="false" ht="13.5" hidden="false" customHeight="false" outlineLevel="0" collapsed="false">
      <c r="A1050" s="13" t="s">
        <v>3692</v>
      </c>
    </row>
    <row r="1051" customFormat="false" ht="13.5" hidden="false" customHeight="false" outlineLevel="0" collapsed="false">
      <c r="A1051" s="13" t="s">
        <v>3693</v>
      </c>
    </row>
    <row r="1052" customFormat="false" ht="13.5" hidden="false" customHeight="false" outlineLevel="0" collapsed="false">
      <c r="A1052" s="13" t="s">
        <v>3694</v>
      </c>
    </row>
    <row r="1053" customFormat="false" ht="13.5" hidden="false" customHeight="false" outlineLevel="0" collapsed="false">
      <c r="A1053" s="13" t="s">
        <v>3695</v>
      </c>
    </row>
    <row r="1054" customFormat="false" ht="13.5" hidden="false" customHeight="false" outlineLevel="0" collapsed="false">
      <c r="A1054" s="13" t="s">
        <v>3696</v>
      </c>
    </row>
    <row r="1055" customFormat="false" ht="13.5" hidden="false" customHeight="false" outlineLevel="0" collapsed="false">
      <c r="A1055" s="13" t="s">
        <v>714</v>
      </c>
    </row>
    <row r="1056" customFormat="false" ht="13.5" hidden="false" customHeight="false" outlineLevel="0" collapsed="false">
      <c r="A1056" s="13" t="s">
        <v>3697</v>
      </c>
    </row>
    <row r="1057" customFormat="false" ht="13.5" hidden="false" customHeight="false" outlineLevel="0" collapsed="false">
      <c r="A1057" s="13" t="s">
        <v>3698</v>
      </c>
    </row>
    <row r="1058" customFormat="false" ht="13.5" hidden="false" customHeight="false" outlineLevel="0" collapsed="false">
      <c r="A1058" s="13" t="s">
        <v>715</v>
      </c>
    </row>
    <row r="1059" customFormat="false" ht="13.5" hidden="false" customHeight="false" outlineLevel="0" collapsed="false">
      <c r="A1059" s="13" t="s">
        <v>3699</v>
      </c>
    </row>
    <row r="1060" customFormat="false" ht="13.5" hidden="false" customHeight="false" outlineLevel="0" collapsed="false">
      <c r="A1060" s="13" t="s">
        <v>3700</v>
      </c>
    </row>
    <row r="1061" customFormat="false" ht="13.5" hidden="false" customHeight="false" outlineLevel="0" collapsed="false">
      <c r="A1061" s="13" t="s">
        <v>716</v>
      </c>
    </row>
    <row r="1062" customFormat="false" ht="13.5" hidden="false" customHeight="false" outlineLevel="0" collapsed="false">
      <c r="A1062" s="13" t="s">
        <v>3701</v>
      </c>
    </row>
    <row r="1063" customFormat="false" ht="13.5" hidden="false" customHeight="false" outlineLevel="0" collapsed="false">
      <c r="A1063" s="13" t="s">
        <v>3702</v>
      </c>
    </row>
    <row r="1064" customFormat="false" ht="13.5" hidden="false" customHeight="false" outlineLevel="0" collapsed="false">
      <c r="A1064" s="13" t="s">
        <v>3703</v>
      </c>
    </row>
    <row r="1065" customFormat="false" ht="13.5" hidden="false" customHeight="false" outlineLevel="0" collapsed="false">
      <c r="A1065" s="13" t="s">
        <v>3704</v>
      </c>
    </row>
    <row r="1066" customFormat="false" ht="13.5" hidden="false" customHeight="false" outlineLevel="0" collapsed="false">
      <c r="A1066" s="13" t="s">
        <v>3705</v>
      </c>
    </row>
    <row r="1067" customFormat="false" ht="13.5" hidden="false" customHeight="false" outlineLevel="0" collapsed="false">
      <c r="A1067" s="13" t="s">
        <v>717</v>
      </c>
    </row>
    <row r="1068" customFormat="false" ht="13.5" hidden="false" customHeight="false" outlineLevel="0" collapsed="false">
      <c r="A1068" s="13" t="s">
        <v>3706</v>
      </c>
    </row>
    <row r="1069" customFormat="false" ht="13.5" hidden="false" customHeight="false" outlineLevel="0" collapsed="false">
      <c r="A1069" s="13" t="s">
        <v>718</v>
      </c>
    </row>
    <row r="1070" customFormat="false" ht="13.5" hidden="false" customHeight="false" outlineLevel="0" collapsed="false">
      <c r="A1070" s="13" t="s">
        <v>719</v>
      </c>
    </row>
    <row r="1071" customFormat="false" ht="13.5" hidden="false" customHeight="false" outlineLevel="0" collapsed="false">
      <c r="A1071" s="13" t="s">
        <v>720</v>
      </c>
    </row>
    <row r="1072" customFormat="false" ht="13.5" hidden="false" customHeight="false" outlineLevel="0" collapsed="false">
      <c r="A1072" s="13" t="s">
        <v>3707</v>
      </c>
    </row>
    <row r="1073" customFormat="false" ht="13.5" hidden="false" customHeight="false" outlineLevel="0" collapsed="false">
      <c r="A1073" s="13" t="s">
        <v>721</v>
      </c>
    </row>
    <row r="1074" customFormat="false" ht="13.5" hidden="false" customHeight="false" outlineLevel="0" collapsed="false">
      <c r="A1074" s="13" t="s">
        <v>3708</v>
      </c>
    </row>
    <row r="1075" customFormat="false" ht="13.5" hidden="false" customHeight="false" outlineLevel="0" collapsed="false">
      <c r="A1075" s="13" t="s">
        <v>722</v>
      </c>
    </row>
    <row r="1076" customFormat="false" ht="13.5" hidden="false" customHeight="false" outlineLevel="0" collapsed="false">
      <c r="A1076" s="13" t="s">
        <v>3709</v>
      </c>
    </row>
    <row r="1077" customFormat="false" ht="13.5" hidden="false" customHeight="false" outlineLevel="0" collapsed="false">
      <c r="A1077" s="13" t="s">
        <v>723</v>
      </c>
    </row>
    <row r="1078" customFormat="false" ht="13.5" hidden="false" customHeight="false" outlineLevel="0" collapsed="false">
      <c r="A1078" s="13" t="s">
        <v>3710</v>
      </c>
    </row>
    <row r="1079" customFormat="false" ht="13.5" hidden="false" customHeight="false" outlineLevel="0" collapsed="false">
      <c r="A1079" s="13" t="s">
        <v>3711</v>
      </c>
    </row>
    <row r="1080" customFormat="false" ht="13.5" hidden="false" customHeight="false" outlineLevel="0" collapsed="false">
      <c r="A1080" s="13" t="s">
        <v>3712</v>
      </c>
    </row>
    <row r="1081" customFormat="false" ht="13.5" hidden="false" customHeight="false" outlineLevel="0" collapsed="false">
      <c r="A1081" s="13" t="s">
        <v>3713</v>
      </c>
    </row>
    <row r="1082" customFormat="false" ht="13.5" hidden="false" customHeight="false" outlineLevel="0" collapsed="false">
      <c r="A1082" s="13" t="s">
        <v>3714</v>
      </c>
    </row>
    <row r="1083" customFormat="false" ht="13.5" hidden="false" customHeight="false" outlineLevel="0" collapsed="false">
      <c r="A1083" s="13" t="s">
        <v>3715</v>
      </c>
    </row>
    <row r="1084" customFormat="false" ht="13.5" hidden="false" customHeight="false" outlineLevel="0" collapsed="false">
      <c r="A1084" s="13" t="s">
        <v>724</v>
      </c>
    </row>
    <row r="1085" customFormat="false" ht="13.5" hidden="false" customHeight="false" outlineLevel="0" collapsed="false">
      <c r="A1085" s="13" t="s">
        <v>725</v>
      </c>
    </row>
    <row r="1086" customFormat="false" ht="13.5" hidden="false" customHeight="false" outlineLevel="0" collapsed="false">
      <c r="A1086" s="13" t="s">
        <v>3716</v>
      </c>
    </row>
    <row r="1087" customFormat="false" ht="13.5" hidden="false" customHeight="false" outlineLevel="0" collapsed="false">
      <c r="A1087" s="13" t="s">
        <v>726</v>
      </c>
    </row>
    <row r="1088" customFormat="false" ht="13.5" hidden="false" customHeight="false" outlineLevel="0" collapsed="false">
      <c r="A1088" s="13" t="s">
        <v>3717</v>
      </c>
    </row>
    <row r="1089" customFormat="false" ht="13.5" hidden="false" customHeight="false" outlineLevel="0" collapsed="false">
      <c r="A1089" s="13" t="s">
        <v>727</v>
      </c>
    </row>
    <row r="1090" customFormat="false" ht="13.5" hidden="false" customHeight="false" outlineLevel="0" collapsed="false">
      <c r="A1090" s="13" t="s">
        <v>3718</v>
      </c>
    </row>
    <row r="1091" customFormat="false" ht="13.5" hidden="false" customHeight="false" outlineLevel="0" collapsed="false">
      <c r="A1091" s="13" t="s">
        <v>3719</v>
      </c>
    </row>
    <row r="1092" customFormat="false" ht="13.5" hidden="false" customHeight="false" outlineLevel="0" collapsed="false">
      <c r="A1092" s="13" t="s">
        <v>728</v>
      </c>
    </row>
    <row r="1093" customFormat="false" ht="13.5" hidden="false" customHeight="false" outlineLevel="0" collapsed="false">
      <c r="A1093" s="13" t="s">
        <v>729</v>
      </c>
    </row>
    <row r="1094" customFormat="false" ht="13.5" hidden="false" customHeight="false" outlineLevel="0" collapsed="false">
      <c r="A1094" s="13" t="s">
        <v>3720</v>
      </c>
    </row>
    <row r="1095" customFormat="false" ht="13.5" hidden="false" customHeight="false" outlineLevel="0" collapsed="false">
      <c r="A1095" s="13" t="s">
        <v>730</v>
      </c>
    </row>
    <row r="1096" customFormat="false" ht="13.5" hidden="false" customHeight="false" outlineLevel="0" collapsed="false">
      <c r="A1096" s="13" t="s">
        <v>731</v>
      </c>
    </row>
    <row r="1097" customFormat="false" ht="13.5" hidden="false" customHeight="false" outlineLevel="0" collapsed="false">
      <c r="A1097" s="13" t="s">
        <v>732</v>
      </c>
    </row>
    <row r="1098" customFormat="false" ht="13.5" hidden="false" customHeight="false" outlineLevel="0" collapsed="false">
      <c r="A1098" s="13" t="s">
        <v>733</v>
      </c>
    </row>
    <row r="1099" customFormat="false" ht="13.5" hidden="false" customHeight="false" outlineLevel="0" collapsed="false">
      <c r="A1099" s="13" t="s">
        <v>3721</v>
      </c>
    </row>
    <row r="1100" customFormat="false" ht="13.5" hidden="false" customHeight="false" outlineLevel="0" collapsed="false">
      <c r="A1100" s="13" t="s">
        <v>3722</v>
      </c>
    </row>
    <row r="1101" customFormat="false" ht="13.5" hidden="false" customHeight="false" outlineLevel="0" collapsed="false">
      <c r="A1101" s="13" t="s">
        <v>734</v>
      </c>
    </row>
    <row r="1102" customFormat="false" ht="13.5" hidden="false" customHeight="false" outlineLevel="0" collapsed="false">
      <c r="A1102" s="13" t="s">
        <v>736</v>
      </c>
    </row>
    <row r="1103" customFormat="false" ht="13.5" hidden="false" customHeight="false" outlineLevel="0" collapsed="false">
      <c r="A1103" s="13" t="s">
        <v>737</v>
      </c>
    </row>
    <row r="1104" customFormat="false" ht="13.5" hidden="false" customHeight="false" outlineLevel="0" collapsed="false">
      <c r="A1104" s="13" t="s">
        <v>738</v>
      </c>
    </row>
    <row r="1105" customFormat="false" ht="13.5" hidden="false" customHeight="false" outlineLevel="0" collapsed="false">
      <c r="A1105" s="13" t="s">
        <v>3723</v>
      </c>
    </row>
    <row r="1106" customFormat="false" ht="13.5" hidden="false" customHeight="false" outlineLevel="0" collapsed="false">
      <c r="A1106" s="13" t="s">
        <v>739</v>
      </c>
    </row>
    <row r="1107" customFormat="false" ht="13.5" hidden="false" customHeight="false" outlineLevel="0" collapsed="false">
      <c r="A1107" s="13" t="s">
        <v>740</v>
      </c>
    </row>
    <row r="1108" customFormat="false" ht="13.5" hidden="false" customHeight="false" outlineLevel="0" collapsed="false">
      <c r="A1108" s="13" t="s">
        <v>3724</v>
      </c>
    </row>
    <row r="1109" customFormat="false" ht="13.5" hidden="false" customHeight="false" outlineLevel="0" collapsed="false">
      <c r="A1109" s="13" t="s">
        <v>3725</v>
      </c>
    </row>
    <row r="1110" customFormat="false" ht="13.5" hidden="false" customHeight="false" outlineLevel="0" collapsed="false">
      <c r="A1110" s="13" t="s">
        <v>741</v>
      </c>
    </row>
    <row r="1111" customFormat="false" ht="13.5" hidden="false" customHeight="false" outlineLevel="0" collapsed="false">
      <c r="A1111" s="13" t="s">
        <v>3726</v>
      </c>
    </row>
    <row r="1112" customFormat="false" ht="13.5" hidden="false" customHeight="false" outlineLevel="0" collapsed="false">
      <c r="A1112" s="13" t="s">
        <v>3727</v>
      </c>
    </row>
    <row r="1113" customFormat="false" ht="13.5" hidden="false" customHeight="false" outlineLevel="0" collapsed="false">
      <c r="A1113" s="13" t="s">
        <v>742</v>
      </c>
    </row>
    <row r="1114" customFormat="false" ht="13.5" hidden="false" customHeight="false" outlineLevel="0" collapsed="false">
      <c r="A1114" s="13" t="s">
        <v>3728</v>
      </c>
    </row>
    <row r="1115" customFormat="false" ht="13.5" hidden="false" customHeight="false" outlineLevel="0" collapsed="false">
      <c r="A1115" s="13" t="s">
        <v>3729</v>
      </c>
    </row>
    <row r="1116" customFormat="false" ht="13.5" hidden="false" customHeight="false" outlineLevel="0" collapsed="false">
      <c r="A1116" s="13" t="s">
        <v>3730</v>
      </c>
    </row>
    <row r="1117" customFormat="false" ht="13.5" hidden="false" customHeight="false" outlineLevel="0" collapsed="false">
      <c r="A1117" s="13" t="s">
        <v>3731</v>
      </c>
    </row>
    <row r="1118" customFormat="false" ht="13.5" hidden="false" customHeight="false" outlineLevel="0" collapsed="false">
      <c r="A1118" s="13" t="s">
        <v>3732</v>
      </c>
    </row>
    <row r="1119" customFormat="false" ht="13.5" hidden="false" customHeight="false" outlineLevel="0" collapsed="false">
      <c r="A1119" s="13" t="s">
        <v>3733</v>
      </c>
    </row>
    <row r="1120" customFormat="false" ht="13.5" hidden="false" customHeight="false" outlineLevel="0" collapsed="false">
      <c r="A1120" s="13" t="s">
        <v>743</v>
      </c>
    </row>
    <row r="1121" customFormat="false" ht="13.5" hidden="false" customHeight="false" outlineLevel="0" collapsed="false">
      <c r="A1121" s="13" t="s">
        <v>3734</v>
      </c>
    </row>
    <row r="1122" customFormat="false" ht="13.5" hidden="false" customHeight="false" outlineLevel="0" collapsed="false">
      <c r="A1122" s="13" t="s">
        <v>744</v>
      </c>
    </row>
    <row r="1123" customFormat="false" ht="13.5" hidden="false" customHeight="false" outlineLevel="0" collapsed="false">
      <c r="A1123" s="13" t="s">
        <v>3735</v>
      </c>
    </row>
    <row r="1124" customFormat="false" ht="13.5" hidden="false" customHeight="false" outlineLevel="0" collapsed="false">
      <c r="A1124" s="13" t="s">
        <v>745</v>
      </c>
    </row>
    <row r="1125" customFormat="false" ht="13.5" hidden="false" customHeight="false" outlineLevel="0" collapsed="false">
      <c r="A1125" s="13" t="s">
        <v>746</v>
      </c>
    </row>
    <row r="1126" customFormat="false" ht="13.5" hidden="false" customHeight="false" outlineLevel="0" collapsed="false">
      <c r="A1126" s="13" t="s">
        <v>3736</v>
      </c>
    </row>
    <row r="1127" customFormat="false" ht="13.5" hidden="false" customHeight="false" outlineLevel="0" collapsed="false">
      <c r="A1127" s="13" t="s">
        <v>3737</v>
      </c>
    </row>
    <row r="1128" customFormat="false" ht="13.5" hidden="false" customHeight="false" outlineLevel="0" collapsed="false">
      <c r="A1128" s="13" t="s">
        <v>3738</v>
      </c>
    </row>
    <row r="1129" customFormat="false" ht="13.5" hidden="false" customHeight="false" outlineLevel="0" collapsed="false">
      <c r="A1129" s="13" t="s">
        <v>747</v>
      </c>
    </row>
    <row r="1130" customFormat="false" ht="13.5" hidden="false" customHeight="false" outlineLevel="0" collapsed="false">
      <c r="A1130" s="13" t="s">
        <v>3739</v>
      </c>
    </row>
    <row r="1131" customFormat="false" ht="13.5" hidden="false" customHeight="false" outlineLevel="0" collapsed="false">
      <c r="A1131" s="13" t="s">
        <v>3740</v>
      </c>
    </row>
    <row r="1132" customFormat="false" ht="13.5" hidden="false" customHeight="false" outlineLevel="0" collapsed="false">
      <c r="A1132" s="13" t="s">
        <v>748</v>
      </c>
    </row>
    <row r="1133" customFormat="false" ht="13.5" hidden="false" customHeight="false" outlineLevel="0" collapsed="false">
      <c r="A1133" s="13" t="s">
        <v>3741</v>
      </c>
    </row>
    <row r="1134" customFormat="false" ht="13.5" hidden="false" customHeight="false" outlineLevel="0" collapsed="false">
      <c r="A1134" s="13" t="s">
        <v>749</v>
      </c>
    </row>
    <row r="1135" customFormat="false" ht="13.5" hidden="false" customHeight="false" outlineLevel="0" collapsed="false">
      <c r="A1135" s="13" t="s">
        <v>3742</v>
      </c>
    </row>
    <row r="1136" customFormat="false" ht="13.5" hidden="false" customHeight="false" outlineLevel="0" collapsed="false">
      <c r="A1136" s="13" t="s">
        <v>3743</v>
      </c>
    </row>
    <row r="1137" customFormat="false" ht="13.5" hidden="false" customHeight="false" outlineLevel="0" collapsed="false">
      <c r="A1137" s="13" t="s">
        <v>750</v>
      </c>
    </row>
    <row r="1138" customFormat="false" ht="13.5" hidden="false" customHeight="false" outlineLevel="0" collapsed="false">
      <c r="A1138" s="13" t="s">
        <v>751</v>
      </c>
    </row>
    <row r="1139" customFormat="false" ht="13.5" hidden="false" customHeight="false" outlineLevel="0" collapsed="false">
      <c r="A1139" s="13" t="s">
        <v>3744</v>
      </c>
    </row>
    <row r="1140" customFormat="false" ht="13.5" hidden="false" customHeight="false" outlineLevel="0" collapsed="false">
      <c r="A1140" s="13" t="s">
        <v>3745</v>
      </c>
    </row>
    <row r="1141" customFormat="false" ht="13.5" hidden="false" customHeight="false" outlineLevel="0" collapsed="false">
      <c r="A1141" s="13" t="s">
        <v>752</v>
      </c>
    </row>
    <row r="1142" customFormat="false" ht="13.5" hidden="false" customHeight="false" outlineLevel="0" collapsed="false">
      <c r="A1142" s="13" t="s">
        <v>3746</v>
      </c>
    </row>
    <row r="1143" customFormat="false" ht="13.5" hidden="false" customHeight="false" outlineLevel="0" collapsed="false">
      <c r="A1143" s="13" t="s">
        <v>3747</v>
      </c>
    </row>
    <row r="1144" customFormat="false" ht="13.5" hidden="false" customHeight="false" outlineLevel="0" collapsed="false">
      <c r="A1144" s="13" t="s">
        <v>753</v>
      </c>
    </row>
    <row r="1145" customFormat="false" ht="13.5" hidden="false" customHeight="false" outlineLevel="0" collapsed="false">
      <c r="A1145" s="13" t="s">
        <v>3748</v>
      </c>
    </row>
    <row r="1146" customFormat="false" ht="13.5" hidden="false" customHeight="false" outlineLevel="0" collapsed="false">
      <c r="A1146" s="13" t="s">
        <v>754</v>
      </c>
    </row>
    <row r="1147" customFormat="false" ht="13.5" hidden="false" customHeight="false" outlineLevel="0" collapsed="false">
      <c r="A1147" s="13" t="s">
        <v>755</v>
      </c>
    </row>
    <row r="1148" customFormat="false" ht="13.5" hidden="false" customHeight="false" outlineLevel="0" collapsed="false">
      <c r="A1148" s="13" t="s">
        <v>756</v>
      </c>
    </row>
    <row r="1149" customFormat="false" ht="13.5" hidden="false" customHeight="false" outlineLevel="0" collapsed="false">
      <c r="A1149" s="13" t="s">
        <v>3749</v>
      </c>
    </row>
    <row r="1150" customFormat="false" ht="13.5" hidden="false" customHeight="false" outlineLevel="0" collapsed="false">
      <c r="A1150" s="13" t="s">
        <v>3750</v>
      </c>
    </row>
    <row r="1151" customFormat="false" ht="13.5" hidden="false" customHeight="false" outlineLevel="0" collapsed="false">
      <c r="A1151" s="13" t="s">
        <v>3751</v>
      </c>
    </row>
    <row r="1152" customFormat="false" ht="13.5" hidden="false" customHeight="false" outlineLevel="0" collapsed="false">
      <c r="A1152" s="13" t="s">
        <v>3752</v>
      </c>
    </row>
    <row r="1153" customFormat="false" ht="13.5" hidden="false" customHeight="false" outlineLevel="0" collapsed="false">
      <c r="A1153" s="13" t="s">
        <v>3753</v>
      </c>
    </row>
    <row r="1154" customFormat="false" ht="13.5" hidden="false" customHeight="false" outlineLevel="0" collapsed="false">
      <c r="A1154" s="13" t="s">
        <v>3754</v>
      </c>
    </row>
    <row r="1155" customFormat="false" ht="13.5" hidden="false" customHeight="false" outlineLevel="0" collapsed="false">
      <c r="A1155" s="13" t="s">
        <v>3755</v>
      </c>
    </row>
    <row r="1156" customFormat="false" ht="13.5" hidden="false" customHeight="false" outlineLevel="0" collapsed="false">
      <c r="A1156" s="13" t="s">
        <v>3756</v>
      </c>
    </row>
    <row r="1157" customFormat="false" ht="13.5" hidden="false" customHeight="false" outlineLevel="0" collapsed="false">
      <c r="A1157" s="13" t="s">
        <v>3757</v>
      </c>
    </row>
    <row r="1158" customFormat="false" ht="13.5" hidden="false" customHeight="false" outlineLevel="0" collapsed="false">
      <c r="A1158" s="13" t="s">
        <v>3758</v>
      </c>
    </row>
    <row r="1159" customFormat="false" ht="13.5" hidden="false" customHeight="false" outlineLevel="0" collapsed="false">
      <c r="A1159" s="13" t="s">
        <v>757</v>
      </c>
    </row>
    <row r="1160" customFormat="false" ht="13.5" hidden="false" customHeight="false" outlineLevel="0" collapsed="false">
      <c r="A1160" s="13" t="s">
        <v>758</v>
      </c>
    </row>
    <row r="1161" customFormat="false" ht="13.5" hidden="false" customHeight="false" outlineLevel="0" collapsed="false">
      <c r="A1161" s="13" t="s">
        <v>759</v>
      </c>
    </row>
    <row r="1162" customFormat="false" ht="13.5" hidden="false" customHeight="false" outlineLevel="0" collapsed="false">
      <c r="A1162" s="13" t="s">
        <v>3759</v>
      </c>
    </row>
    <row r="1163" customFormat="false" ht="13.5" hidden="false" customHeight="false" outlineLevel="0" collapsed="false">
      <c r="A1163" s="13" t="s">
        <v>760</v>
      </c>
    </row>
    <row r="1164" customFormat="false" ht="13.5" hidden="false" customHeight="false" outlineLevel="0" collapsed="false">
      <c r="A1164" s="13" t="s">
        <v>761</v>
      </c>
    </row>
    <row r="1165" customFormat="false" ht="13.5" hidden="false" customHeight="false" outlineLevel="0" collapsed="false">
      <c r="A1165" s="13" t="s">
        <v>3760</v>
      </c>
    </row>
    <row r="1166" customFormat="false" ht="13.5" hidden="false" customHeight="false" outlineLevel="0" collapsed="false">
      <c r="A1166" s="13" t="s">
        <v>3761</v>
      </c>
    </row>
    <row r="1167" customFormat="false" ht="13.5" hidden="false" customHeight="false" outlineLevel="0" collapsed="false">
      <c r="A1167" s="13" t="s">
        <v>762</v>
      </c>
    </row>
    <row r="1168" customFormat="false" ht="13.5" hidden="false" customHeight="false" outlineLevel="0" collapsed="false">
      <c r="A1168" s="13" t="s">
        <v>763</v>
      </c>
    </row>
    <row r="1169" customFormat="false" ht="13.5" hidden="false" customHeight="false" outlineLevel="0" collapsed="false">
      <c r="A1169" s="13" t="s">
        <v>3762</v>
      </c>
    </row>
    <row r="1170" customFormat="false" ht="13.5" hidden="false" customHeight="false" outlineLevel="0" collapsed="false">
      <c r="A1170" s="13" t="s">
        <v>3763</v>
      </c>
    </row>
    <row r="1171" customFormat="false" ht="13.5" hidden="false" customHeight="false" outlineLevel="0" collapsed="false">
      <c r="A1171" s="13" t="s">
        <v>764</v>
      </c>
    </row>
    <row r="1172" customFormat="false" ht="13.5" hidden="false" customHeight="false" outlineLevel="0" collapsed="false">
      <c r="A1172" s="13" t="s">
        <v>3764</v>
      </c>
    </row>
    <row r="1173" customFormat="false" ht="13.5" hidden="false" customHeight="false" outlineLevel="0" collapsed="false">
      <c r="A1173" s="13" t="s">
        <v>765</v>
      </c>
    </row>
    <row r="1174" customFormat="false" ht="13.5" hidden="false" customHeight="false" outlineLevel="0" collapsed="false">
      <c r="A1174" s="13" t="s">
        <v>766</v>
      </c>
    </row>
    <row r="1175" customFormat="false" ht="13.5" hidden="false" customHeight="false" outlineLevel="0" collapsed="false">
      <c r="A1175" s="13" t="s">
        <v>767</v>
      </c>
    </row>
    <row r="1176" customFormat="false" ht="13.5" hidden="false" customHeight="false" outlineLevel="0" collapsed="false">
      <c r="A1176" s="13" t="s">
        <v>3765</v>
      </c>
    </row>
    <row r="1177" customFormat="false" ht="13.5" hidden="false" customHeight="false" outlineLevel="0" collapsed="false">
      <c r="A1177" s="13" t="s">
        <v>768</v>
      </c>
    </row>
    <row r="1178" customFormat="false" ht="13.5" hidden="false" customHeight="false" outlineLevel="0" collapsed="false">
      <c r="A1178" s="13" t="s">
        <v>769</v>
      </c>
    </row>
    <row r="1179" customFormat="false" ht="13.5" hidden="false" customHeight="false" outlineLevel="0" collapsed="false">
      <c r="A1179" s="13" t="s">
        <v>3766</v>
      </c>
    </row>
    <row r="1180" customFormat="false" ht="13.5" hidden="false" customHeight="false" outlineLevel="0" collapsed="false">
      <c r="A1180" s="13" t="s">
        <v>3767</v>
      </c>
    </row>
    <row r="1181" customFormat="false" ht="13.5" hidden="false" customHeight="false" outlineLevel="0" collapsed="false">
      <c r="A1181" s="13" t="s">
        <v>3768</v>
      </c>
    </row>
    <row r="1182" customFormat="false" ht="13.5" hidden="false" customHeight="false" outlineLevel="0" collapsed="false">
      <c r="A1182" s="13" t="s">
        <v>3769</v>
      </c>
    </row>
    <row r="1183" customFormat="false" ht="13.5" hidden="false" customHeight="false" outlineLevel="0" collapsed="false">
      <c r="A1183" s="13" t="s">
        <v>3770</v>
      </c>
    </row>
    <row r="1184" customFormat="false" ht="13.5" hidden="false" customHeight="false" outlineLevel="0" collapsed="false">
      <c r="A1184" s="13" t="s">
        <v>3771</v>
      </c>
    </row>
    <row r="1185" customFormat="false" ht="13.5" hidden="false" customHeight="false" outlineLevel="0" collapsed="false">
      <c r="A1185" s="13" t="s">
        <v>3772</v>
      </c>
    </row>
    <row r="1186" customFormat="false" ht="13.5" hidden="false" customHeight="false" outlineLevel="0" collapsed="false">
      <c r="A1186" s="13" t="s">
        <v>3773</v>
      </c>
    </row>
    <row r="1187" customFormat="false" ht="13.5" hidden="false" customHeight="false" outlineLevel="0" collapsed="false">
      <c r="A1187" s="13" t="s">
        <v>3774</v>
      </c>
    </row>
    <row r="1188" customFormat="false" ht="13.5" hidden="false" customHeight="false" outlineLevel="0" collapsed="false">
      <c r="A1188" s="13" t="s">
        <v>770</v>
      </c>
    </row>
    <row r="1189" customFormat="false" ht="13.5" hidden="false" customHeight="false" outlineLevel="0" collapsed="false">
      <c r="A1189" s="13" t="s">
        <v>771</v>
      </c>
    </row>
    <row r="1190" customFormat="false" ht="13.5" hidden="false" customHeight="false" outlineLevel="0" collapsed="false">
      <c r="A1190" s="13" t="s">
        <v>772</v>
      </c>
    </row>
    <row r="1191" customFormat="false" ht="13.5" hidden="false" customHeight="false" outlineLevel="0" collapsed="false">
      <c r="A1191" s="13" t="s">
        <v>773</v>
      </c>
    </row>
    <row r="1192" customFormat="false" ht="13.5" hidden="false" customHeight="false" outlineLevel="0" collapsed="false">
      <c r="A1192" s="13" t="s">
        <v>3775</v>
      </c>
    </row>
    <row r="1193" customFormat="false" ht="13.5" hidden="false" customHeight="false" outlineLevel="0" collapsed="false">
      <c r="A1193" s="13" t="s">
        <v>774</v>
      </c>
    </row>
    <row r="1194" customFormat="false" ht="13.5" hidden="false" customHeight="false" outlineLevel="0" collapsed="false">
      <c r="A1194" s="13" t="s">
        <v>3776</v>
      </c>
    </row>
    <row r="1195" customFormat="false" ht="13.5" hidden="false" customHeight="false" outlineLevel="0" collapsed="false">
      <c r="A1195" s="13" t="s">
        <v>3777</v>
      </c>
    </row>
    <row r="1196" customFormat="false" ht="13.5" hidden="false" customHeight="false" outlineLevel="0" collapsed="false">
      <c r="A1196" s="13" t="s">
        <v>775</v>
      </c>
    </row>
    <row r="1197" customFormat="false" ht="13.5" hidden="false" customHeight="false" outlineLevel="0" collapsed="false">
      <c r="A1197" s="13" t="s">
        <v>776</v>
      </c>
    </row>
    <row r="1198" customFormat="false" ht="13.5" hidden="false" customHeight="false" outlineLevel="0" collapsed="false">
      <c r="A1198" s="13" t="s">
        <v>3778</v>
      </c>
    </row>
    <row r="1199" customFormat="false" ht="13.5" hidden="false" customHeight="false" outlineLevel="0" collapsed="false">
      <c r="A1199" s="13" t="s">
        <v>777</v>
      </c>
    </row>
    <row r="1200" customFormat="false" ht="13.5" hidden="false" customHeight="false" outlineLevel="0" collapsed="false">
      <c r="A1200" s="13" t="s">
        <v>778</v>
      </c>
    </row>
    <row r="1201" customFormat="false" ht="13.5" hidden="false" customHeight="false" outlineLevel="0" collapsed="false">
      <c r="A1201" s="13" t="s">
        <v>3779</v>
      </c>
    </row>
    <row r="1202" customFormat="false" ht="13.5" hidden="false" customHeight="false" outlineLevel="0" collapsed="false">
      <c r="A1202" s="13" t="s">
        <v>3780</v>
      </c>
    </row>
    <row r="1203" customFormat="false" ht="13.5" hidden="false" customHeight="false" outlineLevel="0" collapsed="false">
      <c r="A1203" s="13" t="s">
        <v>3781</v>
      </c>
    </row>
    <row r="1204" customFormat="false" ht="13.5" hidden="false" customHeight="false" outlineLevel="0" collapsed="false">
      <c r="A1204" s="13" t="s">
        <v>3782</v>
      </c>
    </row>
    <row r="1205" customFormat="false" ht="13.5" hidden="false" customHeight="false" outlineLevel="0" collapsed="false">
      <c r="A1205" s="13" t="s">
        <v>3783</v>
      </c>
    </row>
    <row r="1206" customFormat="false" ht="13.5" hidden="false" customHeight="false" outlineLevel="0" collapsed="false">
      <c r="A1206" s="13" t="s">
        <v>3784</v>
      </c>
    </row>
    <row r="1207" customFormat="false" ht="13.5" hidden="false" customHeight="false" outlineLevel="0" collapsed="false">
      <c r="A1207" s="13" t="s">
        <v>3785</v>
      </c>
    </row>
    <row r="1208" customFormat="false" ht="13.5" hidden="false" customHeight="false" outlineLevel="0" collapsed="false">
      <c r="A1208" s="13" t="s">
        <v>779</v>
      </c>
    </row>
    <row r="1209" customFormat="false" ht="13.5" hidden="false" customHeight="false" outlineLevel="0" collapsed="false">
      <c r="A1209" s="13" t="s">
        <v>3786</v>
      </c>
    </row>
    <row r="1210" customFormat="false" ht="13.5" hidden="false" customHeight="false" outlineLevel="0" collapsed="false">
      <c r="A1210" s="13" t="s">
        <v>3787</v>
      </c>
    </row>
    <row r="1211" customFormat="false" ht="13.5" hidden="false" customHeight="false" outlineLevel="0" collapsed="false">
      <c r="A1211" s="13" t="s">
        <v>780</v>
      </c>
    </row>
    <row r="1212" customFormat="false" ht="13.5" hidden="false" customHeight="false" outlineLevel="0" collapsed="false">
      <c r="A1212" s="13" t="s">
        <v>781</v>
      </c>
    </row>
    <row r="1213" customFormat="false" ht="13.5" hidden="false" customHeight="false" outlineLevel="0" collapsed="false">
      <c r="A1213" s="13" t="s">
        <v>782</v>
      </c>
    </row>
    <row r="1214" customFormat="false" ht="13.5" hidden="false" customHeight="false" outlineLevel="0" collapsed="false">
      <c r="A1214" s="13" t="s">
        <v>783</v>
      </c>
    </row>
    <row r="1215" customFormat="false" ht="13.5" hidden="false" customHeight="false" outlineLevel="0" collapsed="false">
      <c r="A1215" s="13" t="s">
        <v>784</v>
      </c>
    </row>
    <row r="1216" customFormat="false" ht="13.5" hidden="false" customHeight="false" outlineLevel="0" collapsed="false">
      <c r="A1216" s="13" t="s">
        <v>3788</v>
      </c>
    </row>
    <row r="1217" customFormat="false" ht="13.5" hidden="false" customHeight="false" outlineLevel="0" collapsed="false">
      <c r="A1217" s="13" t="s">
        <v>785</v>
      </c>
    </row>
    <row r="1218" customFormat="false" ht="13.5" hidden="false" customHeight="false" outlineLevel="0" collapsed="false">
      <c r="A1218" s="13" t="s">
        <v>3789</v>
      </c>
    </row>
    <row r="1219" customFormat="false" ht="13.5" hidden="false" customHeight="false" outlineLevel="0" collapsed="false">
      <c r="A1219" s="13" t="s">
        <v>3790</v>
      </c>
    </row>
    <row r="1220" customFormat="false" ht="13.5" hidden="false" customHeight="false" outlineLevel="0" collapsed="false">
      <c r="A1220" s="13" t="s">
        <v>3791</v>
      </c>
    </row>
    <row r="1221" customFormat="false" ht="13.5" hidden="false" customHeight="false" outlineLevel="0" collapsed="false">
      <c r="A1221" s="13" t="s">
        <v>786</v>
      </c>
    </row>
    <row r="1222" customFormat="false" ht="13.5" hidden="false" customHeight="false" outlineLevel="0" collapsed="false">
      <c r="A1222" s="13" t="s">
        <v>3792</v>
      </c>
    </row>
    <row r="1223" customFormat="false" ht="13.5" hidden="false" customHeight="false" outlineLevel="0" collapsed="false">
      <c r="A1223" s="13" t="s">
        <v>3793</v>
      </c>
    </row>
    <row r="1224" customFormat="false" ht="13.5" hidden="false" customHeight="false" outlineLevel="0" collapsed="false">
      <c r="A1224" s="13" t="s">
        <v>787</v>
      </c>
    </row>
    <row r="1225" customFormat="false" ht="13.5" hidden="false" customHeight="false" outlineLevel="0" collapsed="false">
      <c r="A1225" s="13" t="s">
        <v>3794</v>
      </c>
    </row>
    <row r="1226" customFormat="false" ht="13.5" hidden="false" customHeight="false" outlineLevel="0" collapsed="false">
      <c r="A1226" s="13" t="s">
        <v>3795</v>
      </c>
    </row>
    <row r="1227" customFormat="false" ht="13.5" hidden="false" customHeight="false" outlineLevel="0" collapsed="false">
      <c r="A1227" s="13" t="s">
        <v>788</v>
      </c>
    </row>
    <row r="1228" customFormat="false" ht="13.5" hidden="false" customHeight="false" outlineLevel="0" collapsed="false">
      <c r="A1228" s="13" t="s">
        <v>3796</v>
      </c>
    </row>
    <row r="1229" customFormat="false" ht="13.5" hidden="false" customHeight="false" outlineLevel="0" collapsed="false">
      <c r="A1229" s="13" t="s">
        <v>3797</v>
      </c>
    </row>
    <row r="1230" customFormat="false" ht="13.5" hidden="false" customHeight="false" outlineLevel="0" collapsed="false">
      <c r="A1230" s="13" t="s">
        <v>789</v>
      </c>
    </row>
    <row r="1231" customFormat="false" ht="13.5" hidden="false" customHeight="false" outlineLevel="0" collapsed="false">
      <c r="A1231" s="13" t="s">
        <v>790</v>
      </c>
    </row>
    <row r="1232" customFormat="false" ht="13.5" hidden="false" customHeight="false" outlineLevel="0" collapsed="false">
      <c r="A1232" s="13" t="s">
        <v>3798</v>
      </c>
    </row>
    <row r="1233" customFormat="false" ht="13.5" hidden="false" customHeight="false" outlineLevel="0" collapsed="false">
      <c r="A1233" s="13" t="s">
        <v>3799</v>
      </c>
    </row>
    <row r="1234" customFormat="false" ht="13.5" hidden="false" customHeight="false" outlineLevel="0" collapsed="false">
      <c r="A1234" s="13" t="s">
        <v>3800</v>
      </c>
    </row>
    <row r="1235" customFormat="false" ht="13.5" hidden="false" customHeight="false" outlineLevel="0" collapsed="false">
      <c r="A1235" s="13" t="s">
        <v>3801</v>
      </c>
    </row>
    <row r="1236" customFormat="false" ht="13.5" hidden="false" customHeight="false" outlineLevel="0" collapsed="false">
      <c r="A1236" s="13" t="s">
        <v>3802</v>
      </c>
    </row>
    <row r="1237" customFormat="false" ht="13.5" hidden="false" customHeight="false" outlineLevel="0" collapsed="false">
      <c r="A1237" s="13" t="s">
        <v>791</v>
      </c>
    </row>
    <row r="1238" customFormat="false" ht="13.5" hidden="false" customHeight="false" outlineLevel="0" collapsed="false">
      <c r="A1238" s="13" t="s">
        <v>792</v>
      </c>
    </row>
    <row r="1239" customFormat="false" ht="13.5" hidden="false" customHeight="false" outlineLevel="0" collapsed="false">
      <c r="A1239" s="13" t="s">
        <v>3803</v>
      </c>
    </row>
    <row r="1240" customFormat="false" ht="13.5" hidden="false" customHeight="false" outlineLevel="0" collapsed="false">
      <c r="A1240" s="13" t="s">
        <v>3804</v>
      </c>
    </row>
    <row r="1241" customFormat="false" ht="13.5" hidden="false" customHeight="false" outlineLevel="0" collapsed="false">
      <c r="A1241" s="13" t="s">
        <v>3805</v>
      </c>
    </row>
    <row r="1242" customFormat="false" ht="13.5" hidden="false" customHeight="false" outlineLevel="0" collapsed="false">
      <c r="A1242" s="13" t="s">
        <v>3806</v>
      </c>
    </row>
    <row r="1243" customFormat="false" ht="13.5" hidden="false" customHeight="false" outlineLevel="0" collapsed="false">
      <c r="A1243" s="13" t="s">
        <v>3807</v>
      </c>
    </row>
    <row r="1244" customFormat="false" ht="13.5" hidden="false" customHeight="false" outlineLevel="0" collapsed="false">
      <c r="A1244" s="13" t="s">
        <v>3808</v>
      </c>
    </row>
    <row r="1245" customFormat="false" ht="13.5" hidden="false" customHeight="false" outlineLevel="0" collapsed="false">
      <c r="A1245" s="13" t="s">
        <v>793</v>
      </c>
    </row>
    <row r="1246" customFormat="false" ht="13.5" hidden="false" customHeight="false" outlineLevel="0" collapsed="false">
      <c r="A1246" s="13" t="s">
        <v>794</v>
      </c>
    </row>
    <row r="1247" customFormat="false" ht="13.5" hidden="false" customHeight="false" outlineLevel="0" collapsed="false">
      <c r="A1247" s="13" t="s">
        <v>3809</v>
      </c>
    </row>
    <row r="1248" customFormat="false" ht="13.5" hidden="false" customHeight="false" outlineLevel="0" collapsed="false">
      <c r="A1248" s="13" t="s">
        <v>3810</v>
      </c>
    </row>
    <row r="1249" customFormat="false" ht="13.5" hidden="false" customHeight="false" outlineLevel="0" collapsed="false">
      <c r="A1249" s="13" t="s">
        <v>3811</v>
      </c>
    </row>
    <row r="1250" customFormat="false" ht="13.5" hidden="false" customHeight="false" outlineLevel="0" collapsed="false">
      <c r="A1250" s="13" t="s">
        <v>3812</v>
      </c>
    </row>
    <row r="1251" customFormat="false" ht="13.5" hidden="false" customHeight="false" outlineLevel="0" collapsed="false">
      <c r="A1251" s="13" t="s">
        <v>3813</v>
      </c>
    </row>
    <row r="1252" customFormat="false" ht="13.5" hidden="false" customHeight="false" outlineLevel="0" collapsed="false">
      <c r="A1252" s="13" t="s">
        <v>3814</v>
      </c>
    </row>
    <row r="1253" customFormat="false" ht="13.5" hidden="false" customHeight="false" outlineLevel="0" collapsed="false">
      <c r="A1253" s="13" t="s">
        <v>795</v>
      </c>
    </row>
    <row r="1254" customFormat="false" ht="13.5" hidden="false" customHeight="false" outlineLevel="0" collapsed="false">
      <c r="A1254" s="13" t="s">
        <v>796</v>
      </c>
    </row>
    <row r="1255" customFormat="false" ht="13.5" hidden="false" customHeight="false" outlineLevel="0" collapsed="false">
      <c r="A1255" s="13" t="s">
        <v>796</v>
      </c>
    </row>
    <row r="1256" customFormat="false" ht="13.5" hidden="false" customHeight="false" outlineLevel="0" collapsed="false">
      <c r="A1256" s="13" t="s">
        <v>797</v>
      </c>
    </row>
    <row r="1257" customFormat="false" ht="13.5" hidden="false" customHeight="false" outlineLevel="0" collapsed="false">
      <c r="A1257" s="13" t="s">
        <v>798</v>
      </c>
    </row>
    <row r="1258" customFormat="false" ht="13.5" hidden="false" customHeight="false" outlineLevel="0" collapsed="false">
      <c r="A1258" s="13" t="s">
        <v>799</v>
      </c>
    </row>
    <row r="1259" customFormat="false" ht="13.5" hidden="false" customHeight="false" outlineLevel="0" collapsed="false">
      <c r="A1259" s="13" t="s">
        <v>800</v>
      </c>
    </row>
    <row r="1260" customFormat="false" ht="13.5" hidden="false" customHeight="false" outlineLevel="0" collapsed="false">
      <c r="A1260" s="13" t="s">
        <v>3815</v>
      </c>
    </row>
    <row r="1261" customFormat="false" ht="13.5" hidden="false" customHeight="false" outlineLevel="0" collapsed="false">
      <c r="A1261" s="13" t="s">
        <v>801</v>
      </c>
    </row>
    <row r="1262" customFormat="false" ht="13.5" hidden="false" customHeight="false" outlineLevel="0" collapsed="false">
      <c r="A1262" s="13" t="s">
        <v>802</v>
      </c>
    </row>
    <row r="1263" customFormat="false" ht="13.5" hidden="false" customHeight="false" outlineLevel="0" collapsed="false">
      <c r="A1263" s="13" t="s">
        <v>3816</v>
      </c>
    </row>
    <row r="1264" customFormat="false" ht="13.5" hidden="false" customHeight="false" outlineLevel="0" collapsed="false">
      <c r="A1264" s="13" t="s">
        <v>803</v>
      </c>
    </row>
    <row r="1265" customFormat="false" ht="13.5" hidden="false" customHeight="false" outlineLevel="0" collapsed="false">
      <c r="A1265" s="13" t="s">
        <v>3817</v>
      </c>
    </row>
    <row r="1266" customFormat="false" ht="13.5" hidden="false" customHeight="false" outlineLevel="0" collapsed="false">
      <c r="A1266" s="13" t="s">
        <v>804</v>
      </c>
    </row>
    <row r="1267" customFormat="false" ht="13.5" hidden="false" customHeight="false" outlineLevel="0" collapsed="false">
      <c r="A1267" s="13" t="s">
        <v>3818</v>
      </c>
    </row>
    <row r="1268" customFormat="false" ht="13.5" hidden="false" customHeight="false" outlineLevel="0" collapsed="false">
      <c r="A1268" s="13" t="s">
        <v>3819</v>
      </c>
    </row>
    <row r="1269" customFormat="false" ht="13.5" hidden="false" customHeight="false" outlineLevel="0" collapsed="false">
      <c r="A1269" s="13" t="s">
        <v>805</v>
      </c>
    </row>
    <row r="1270" customFormat="false" ht="13.5" hidden="false" customHeight="false" outlineLevel="0" collapsed="false">
      <c r="A1270" s="13" t="s">
        <v>806</v>
      </c>
    </row>
    <row r="1271" customFormat="false" ht="13.5" hidden="false" customHeight="false" outlineLevel="0" collapsed="false">
      <c r="A1271" s="13" t="s">
        <v>807</v>
      </c>
    </row>
    <row r="1272" customFormat="false" ht="13.5" hidden="false" customHeight="false" outlineLevel="0" collapsed="false">
      <c r="A1272" s="13" t="s">
        <v>808</v>
      </c>
    </row>
    <row r="1273" customFormat="false" ht="13.5" hidden="false" customHeight="false" outlineLevel="0" collapsed="false">
      <c r="A1273" s="13" t="s">
        <v>3820</v>
      </c>
    </row>
    <row r="1274" customFormat="false" ht="13.5" hidden="false" customHeight="false" outlineLevel="0" collapsed="false">
      <c r="A1274" s="13" t="s">
        <v>3821</v>
      </c>
    </row>
    <row r="1275" customFormat="false" ht="13.5" hidden="false" customHeight="false" outlineLevel="0" collapsed="false">
      <c r="A1275" s="13" t="s">
        <v>809</v>
      </c>
    </row>
    <row r="1276" customFormat="false" ht="13.5" hidden="false" customHeight="false" outlineLevel="0" collapsed="false">
      <c r="A1276" s="13" t="s">
        <v>3822</v>
      </c>
    </row>
    <row r="1277" customFormat="false" ht="13.5" hidden="false" customHeight="false" outlineLevel="0" collapsed="false">
      <c r="A1277" s="13" t="s">
        <v>3823</v>
      </c>
    </row>
    <row r="1278" customFormat="false" ht="13.5" hidden="false" customHeight="false" outlineLevel="0" collapsed="false">
      <c r="A1278" s="13" t="s">
        <v>810</v>
      </c>
    </row>
    <row r="1279" customFormat="false" ht="13.5" hidden="false" customHeight="false" outlineLevel="0" collapsed="false">
      <c r="A1279" s="13" t="s">
        <v>811</v>
      </c>
    </row>
    <row r="1280" customFormat="false" ht="13.5" hidden="false" customHeight="false" outlineLevel="0" collapsed="false">
      <c r="A1280" s="13" t="s">
        <v>812</v>
      </c>
    </row>
    <row r="1281" customFormat="false" ht="13.5" hidden="false" customHeight="false" outlineLevel="0" collapsed="false">
      <c r="A1281" s="13" t="s">
        <v>3824</v>
      </c>
    </row>
    <row r="1282" customFormat="false" ht="13.5" hidden="false" customHeight="false" outlineLevel="0" collapsed="false">
      <c r="A1282" s="13" t="s">
        <v>813</v>
      </c>
    </row>
    <row r="1283" customFormat="false" ht="13.5" hidden="false" customHeight="false" outlineLevel="0" collapsed="false">
      <c r="A1283" s="13" t="s">
        <v>814</v>
      </c>
    </row>
    <row r="1284" customFormat="false" ht="13.5" hidden="false" customHeight="false" outlineLevel="0" collapsed="false">
      <c r="A1284" s="13" t="s">
        <v>3825</v>
      </c>
    </row>
    <row r="1285" customFormat="false" ht="13.5" hidden="false" customHeight="false" outlineLevel="0" collapsed="false">
      <c r="A1285" s="13" t="s">
        <v>815</v>
      </c>
    </row>
    <row r="1286" customFormat="false" ht="13.5" hidden="false" customHeight="false" outlineLevel="0" collapsed="false">
      <c r="A1286" s="13" t="s">
        <v>816</v>
      </c>
    </row>
    <row r="1287" customFormat="false" ht="13.5" hidden="false" customHeight="false" outlineLevel="0" collapsed="false">
      <c r="A1287" s="13" t="s">
        <v>3826</v>
      </c>
    </row>
    <row r="1288" customFormat="false" ht="13.5" hidden="false" customHeight="false" outlineLevel="0" collapsed="false">
      <c r="A1288" s="13" t="s">
        <v>3827</v>
      </c>
    </row>
    <row r="1289" customFormat="false" ht="13.5" hidden="false" customHeight="false" outlineLevel="0" collapsed="false">
      <c r="A1289" s="13" t="s">
        <v>3828</v>
      </c>
    </row>
    <row r="1290" customFormat="false" ht="13.5" hidden="false" customHeight="false" outlineLevel="0" collapsed="false">
      <c r="A1290" s="13" t="s">
        <v>3829</v>
      </c>
    </row>
    <row r="1291" customFormat="false" ht="13.5" hidden="false" customHeight="false" outlineLevel="0" collapsed="false">
      <c r="A1291" s="13" t="s">
        <v>3830</v>
      </c>
    </row>
    <row r="1292" customFormat="false" ht="13.5" hidden="false" customHeight="false" outlineLevel="0" collapsed="false">
      <c r="A1292" s="13" t="s">
        <v>3831</v>
      </c>
    </row>
    <row r="1293" customFormat="false" ht="13.5" hidden="false" customHeight="false" outlineLevel="0" collapsed="false">
      <c r="A1293" s="13" t="s">
        <v>3832</v>
      </c>
    </row>
    <row r="1294" customFormat="false" ht="13.5" hidden="false" customHeight="false" outlineLevel="0" collapsed="false">
      <c r="A1294" s="13" t="s">
        <v>817</v>
      </c>
    </row>
    <row r="1295" customFormat="false" ht="13.5" hidden="false" customHeight="false" outlineLevel="0" collapsed="false">
      <c r="A1295" s="13" t="s">
        <v>3833</v>
      </c>
    </row>
    <row r="1296" customFormat="false" ht="13.5" hidden="false" customHeight="false" outlineLevel="0" collapsed="false">
      <c r="A1296" s="13" t="s">
        <v>818</v>
      </c>
    </row>
    <row r="1297" customFormat="false" ht="13.5" hidden="false" customHeight="false" outlineLevel="0" collapsed="false">
      <c r="A1297" s="13" t="s">
        <v>3834</v>
      </c>
    </row>
    <row r="1298" customFormat="false" ht="13.5" hidden="false" customHeight="false" outlineLevel="0" collapsed="false">
      <c r="A1298" s="13" t="s">
        <v>3835</v>
      </c>
    </row>
    <row r="1299" customFormat="false" ht="13.5" hidden="false" customHeight="false" outlineLevel="0" collapsed="false">
      <c r="A1299" s="13" t="s">
        <v>3836</v>
      </c>
    </row>
    <row r="1300" customFormat="false" ht="13.5" hidden="false" customHeight="false" outlineLevel="0" collapsed="false">
      <c r="A1300" s="13" t="s">
        <v>3837</v>
      </c>
    </row>
    <row r="1301" customFormat="false" ht="13.5" hidden="false" customHeight="false" outlineLevel="0" collapsed="false">
      <c r="A1301" s="13" t="s">
        <v>819</v>
      </c>
    </row>
    <row r="1302" customFormat="false" ht="13.5" hidden="false" customHeight="false" outlineLevel="0" collapsed="false">
      <c r="A1302" s="13" t="s">
        <v>3838</v>
      </c>
    </row>
    <row r="1303" customFormat="false" ht="13.5" hidden="false" customHeight="false" outlineLevel="0" collapsed="false">
      <c r="A1303" s="13" t="s">
        <v>820</v>
      </c>
    </row>
    <row r="1304" customFormat="false" ht="13.5" hidden="false" customHeight="false" outlineLevel="0" collapsed="false">
      <c r="A1304" s="13" t="s">
        <v>3839</v>
      </c>
    </row>
    <row r="1305" customFormat="false" ht="13.5" hidden="false" customHeight="false" outlineLevel="0" collapsed="false">
      <c r="A1305" s="13" t="s">
        <v>821</v>
      </c>
    </row>
    <row r="1306" customFormat="false" ht="13.5" hidden="false" customHeight="false" outlineLevel="0" collapsed="false">
      <c r="A1306" s="13" t="s">
        <v>3840</v>
      </c>
    </row>
    <row r="1307" customFormat="false" ht="13.5" hidden="false" customHeight="false" outlineLevel="0" collapsed="false">
      <c r="A1307" s="13" t="s">
        <v>3841</v>
      </c>
    </row>
    <row r="1308" customFormat="false" ht="13.5" hidden="false" customHeight="false" outlineLevel="0" collapsed="false">
      <c r="A1308" s="13" t="s">
        <v>3842</v>
      </c>
    </row>
    <row r="1309" customFormat="false" ht="13.5" hidden="false" customHeight="false" outlineLevel="0" collapsed="false">
      <c r="A1309" s="13" t="s">
        <v>3843</v>
      </c>
    </row>
    <row r="1310" customFormat="false" ht="13.5" hidden="false" customHeight="false" outlineLevel="0" collapsed="false">
      <c r="A1310" s="13" t="s">
        <v>823</v>
      </c>
    </row>
    <row r="1311" customFormat="false" ht="13.5" hidden="false" customHeight="false" outlineLevel="0" collapsed="false">
      <c r="A1311" s="13" t="s">
        <v>3844</v>
      </c>
    </row>
    <row r="1312" customFormat="false" ht="13.5" hidden="false" customHeight="false" outlineLevel="0" collapsed="false">
      <c r="A1312" s="13" t="s">
        <v>824</v>
      </c>
    </row>
    <row r="1313" customFormat="false" ht="13.5" hidden="false" customHeight="false" outlineLevel="0" collapsed="false">
      <c r="A1313" s="13" t="s">
        <v>3845</v>
      </c>
    </row>
    <row r="1314" customFormat="false" ht="13.5" hidden="false" customHeight="false" outlineLevel="0" collapsed="false">
      <c r="A1314" s="13" t="s">
        <v>3846</v>
      </c>
    </row>
    <row r="1315" customFormat="false" ht="13.5" hidden="false" customHeight="false" outlineLevel="0" collapsed="false">
      <c r="A1315" s="13" t="s">
        <v>825</v>
      </c>
    </row>
    <row r="1316" customFormat="false" ht="13.5" hidden="false" customHeight="false" outlineLevel="0" collapsed="false">
      <c r="A1316" s="13" t="s">
        <v>826</v>
      </c>
    </row>
    <row r="1317" customFormat="false" ht="13.5" hidden="false" customHeight="false" outlineLevel="0" collapsed="false">
      <c r="A1317" s="13" t="s">
        <v>3847</v>
      </c>
    </row>
    <row r="1318" customFormat="false" ht="13.5" hidden="false" customHeight="false" outlineLevel="0" collapsed="false">
      <c r="A1318" s="13" t="s">
        <v>3848</v>
      </c>
    </row>
    <row r="1319" customFormat="false" ht="13.5" hidden="false" customHeight="false" outlineLevel="0" collapsed="false">
      <c r="A1319" s="13" t="s">
        <v>827</v>
      </c>
    </row>
    <row r="1320" customFormat="false" ht="13.5" hidden="false" customHeight="false" outlineLevel="0" collapsed="false">
      <c r="A1320" s="13" t="s">
        <v>3849</v>
      </c>
    </row>
    <row r="1321" customFormat="false" ht="13.5" hidden="false" customHeight="false" outlineLevel="0" collapsed="false">
      <c r="A1321" s="13" t="s">
        <v>3850</v>
      </c>
    </row>
    <row r="1322" customFormat="false" ht="13.5" hidden="false" customHeight="false" outlineLevel="0" collapsed="false">
      <c r="A1322" s="13" t="s">
        <v>3851</v>
      </c>
    </row>
    <row r="1323" customFormat="false" ht="13.5" hidden="false" customHeight="false" outlineLevel="0" collapsed="false">
      <c r="A1323" s="13" t="s">
        <v>828</v>
      </c>
    </row>
    <row r="1324" customFormat="false" ht="13.5" hidden="false" customHeight="false" outlineLevel="0" collapsed="false">
      <c r="A1324" s="13" t="s">
        <v>3852</v>
      </c>
    </row>
    <row r="1325" customFormat="false" ht="13.5" hidden="false" customHeight="false" outlineLevel="0" collapsed="false">
      <c r="A1325" s="13" t="s">
        <v>3853</v>
      </c>
    </row>
    <row r="1326" customFormat="false" ht="13.5" hidden="false" customHeight="false" outlineLevel="0" collapsed="false">
      <c r="A1326" s="13" t="s">
        <v>3853</v>
      </c>
    </row>
    <row r="1327" customFormat="false" ht="13.5" hidden="false" customHeight="false" outlineLevel="0" collapsed="false">
      <c r="A1327" s="13" t="s">
        <v>829</v>
      </c>
    </row>
    <row r="1328" customFormat="false" ht="13.5" hidden="false" customHeight="false" outlineLevel="0" collapsed="false">
      <c r="A1328" s="13" t="s">
        <v>3854</v>
      </c>
    </row>
    <row r="1329" customFormat="false" ht="13.5" hidden="false" customHeight="false" outlineLevel="0" collapsed="false">
      <c r="A1329" s="13" t="s">
        <v>3855</v>
      </c>
    </row>
    <row r="1330" customFormat="false" ht="13.5" hidden="false" customHeight="false" outlineLevel="0" collapsed="false">
      <c r="A1330" s="13" t="s">
        <v>3856</v>
      </c>
    </row>
    <row r="1331" customFormat="false" ht="13.5" hidden="false" customHeight="false" outlineLevel="0" collapsed="false">
      <c r="A1331" s="13" t="s">
        <v>830</v>
      </c>
    </row>
    <row r="1332" customFormat="false" ht="13.5" hidden="false" customHeight="false" outlineLevel="0" collapsed="false">
      <c r="A1332" s="13" t="s">
        <v>3857</v>
      </c>
    </row>
    <row r="1333" customFormat="false" ht="13.5" hidden="false" customHeight="false" outlineLevel="0" collapsed="false">
      <c r="A1333" s="13" t="s">
        <v>831</v>
      </c>
    </row>
    <row r="1334" customFormat="false" ht="13.5" hidden="false" customHeight="false" outlineLevel="0" collapsed="false">
      <c r="A1334" s="13" t="s">
        <v>3858</v>
      </c>
    </row>
    <row r="1335" customFormat="false" ht="13.5" hidden="false" customHeight="false" outlineLevel="0" collapsed="false">
      <c r="A1335" s="13" t="s">
        <v>832</v>
      </c>
    </row>
    <row r="1336" customFormat="false" ht="13.5" hidden="false" customHeight="false" outlineLevel="0" collapsed="false">
      <c r="A1336" s="13" t="s">
        <v>833</v>
      </c>
    </row>
    <row r="1337" customFormat="false" ht="13.5" hidden="false" customHeight="false" outlineLevel="0" collapsed="false">
      <c r="A1337" s="13" t="s">
        <v>3859</v>
      </c>
    </row>
    <row r="1338" customFormat="false" ht="13.5" hidden="false" customHeight="false" outlineLevel="0" collapsed="false">
      <c r="A1338" s="13" t="s">
        <v>834</v>
      </c>
    </row>
    <row r="1339" customFormat="false" ht="13.5" hidden="false" customHeight="false" outlineLevel="0" collapsed="false">
      <c r="A1339" s="13" t="s">
        <v>835</v>
      </c>
    </row>
    <row r="1340" customFormat="false" ht="13.5" hidden="false" customHeight="false" outlineLevel="0" collapsed="false">
      <c r="A1340" s="13" t="s">
        <v>836</v>
      </c>
    </row>
    <row r="1341" customFormat="false" ht="13.5" hidden="false" customHeight="false" outlineLevel="0" collapsed="false">
      <c r="A1341" s="13" t="s">
        <v>3860</v>
      </c>
    </row>
    <row r="1342" customFormat="false" ht="13.5" hidden="false" customHeight="false" outlineLevel="0" collapsed="false">
      <c r="A1342" s="13" t="s">
        <v>3861</v>
      </c>
    </row>
    <row r="1343" customFormat="false" ht="13.5" hidden="false" customHeight="false" outlineLevel="0" collapsed="false">
      <c r="A1343" s="13" t="s">
        <v>837</v>
      </c>
    </row>
    <row r="1344" customFormat="false" ht="13.5" hidden="false" customHeight="false" outlineLevel="0" collapsed="false">
      <c r="A1344" s="13" t="s">
        <v>3862</v>
      </c>
    </row>
    <row r="1345" customFormat="false" ht="13.5" hidden="false" customHeight="false" outlineLevel="0" collapsed="false">
      <c r="A1345" s="13" t="s">
        <v>838</v>
      </c>
    </row>
    <row r="1346" customFormat="false" ht="13.5" hidden="false" customHeight="false" outlineLevel="0" collapsed="false">
      <c r="A1346" s="13" t="s">
        <v>3863</v>
      </c>
    </row>
    <row r="1347" customFormat="false" ht="13.5" hidden="false" customHeight="false" outlineLevel="0" collapsed="false">
      <c r="A1347" s="13" t="s">
        <v>839</v>
      </c>
    </row>
    <row r="1348" customFormat="false" ht="13.5" hidden="false" customHeight="false" outlineLevel="0" collapsed="false">
      <c r="A1348" s="13" t="s">
        <v>840</v>
      </c>
    </row>
    <row r="1349" customFormat="false" ht="13.5" hidden="false" customHeight="false" outlineLevel="0" collapsed="false">
      <c r="A1349" s="13" t="s">
        <v>841</v>
      </c>
    </row>
    <row r="1350" customFormat="false" ht="13.5" hidden="false" customHeight="false" outlineLevel="0" collapsed="false">
      <c r="A1350" s="13" t="s">
        <v>842</v>
      </c>
    </row>
    <row r="1351" customFormat="false" ht="13.5" hidden="false" customHeight="false" outlineLevel="0" collapsed="false">
      <c r="A1351" s="13" t="s">
        <v>3864</v>
      </c>
    </row>
    <row r="1352" customFormat="false" ht="13.5" hidden="false" customHeight="false" outlineLevel="0" collapsed="false">
      <c r="A1352" s="13" t="s">
        <v>3865</v>
      </c>
    </row>
    <row r="1353" customFormat="false" ht="13.5" hidden="false" customHeight="false" outlineLevel="0" collapsed="false">
      <c r="A1353" s="13" t="s">
        <v>843</v>
      </c>
    </row>
    <row r="1354" customFormat="false" ht="13.5" hidden="false" customHeight="false" outlineLevel="0" collapsed="false">
      <c r="A1354" s="13" t="s">
        <v>844</v>
      </c>
    </row>
    <row r="1355" customFormat="false" ht="13.5" hidden="false" customHeight="false" outlineLevel="0" collapsed="false">
      <c r="A1355" s="13" t="s">
        <v>845</v>
      </c>
    </row>
    <row r="1356" customFormat="false" ht="13.5" hidden="false" customHeight="false" outlineLevel="0" collapsed="false">
      <c r="A1356" s="13" t="s">
        <v>3866</v>
      </c>
    </row>
    <row r="1357" customFormat="false" ht="13.5" hidden="false" customHeight="false" outlineLevel="0" collapsed="false">
      <c r="A1357" s="13" t="s">
        <v>846</v>
      </c>
    </row>
    <row r="1358" customFormat="false" ht="13.5" hidden="false" customHeight="false" outlineLevel="0" collapsed="false">
      <c r="A1358" s="13" t="s">
        <v>3867</v>
      </c>
    </row>
    <row r="1359" customFormat="false" ht="13.5" hidden="false" customHeight="false" outlineLevel="0" collapsed="false">
      <c r="A1359" s="13" t="s">
        <v>847</v>
      </c>
    </row>
    <row r="1360" customFormat="false" ht="13.5" hidden="false" customHeight="false" outlineLevel="0" collapsed="false">
      <c r="A1360" s="13" t="s">
        <v>3868</v>
      </c>
    </row>
    <row r="1361" customFormat="false" ht="13.5" hidden="false" customHeight="false" outlineLevel="0" collapsed="false">
      <c r="A1361" s="13" t="s">
        <v>3869</v>
      </c>
    </row>
    <row r="1362" customFormat="false" ht="13.5" hidden="false" customHeight="false" outlineLevel="0" collapsed="false">
      <c r="A1362" s="13" t="s">
        <v>848</v>
      </c>
    </row>
    <row r="1363" customFormat="false" ht="13.5" hidden="false" customHeight="false" outlineLevel="0" collapsed="false">
      <c r="A1363" s="13" t="s">
        <v>849</v>
      </c>
    </row>
    <row r="1364" customFormat="false" ht="13.5" hidden="false" customHeight="false" outlineLevel="0" collapsed="false">
      <c r="A1364" s="13" t="s">
        <v>3870</v>
      </c>
    </row>
    <row r="1365" customFormat="false" ht="13.5" hidden="false" customHeight="false" outlineLevel="0" collapsed="false">
      <c r="A1365" s="13" t="s">
        <v>850</v>
      </c>
    </row>
    <row r="1366" customFormat="false" ht="13.5" hidden="false" customHeight="false" outlineLevel="0" collapsed="false">
      <c r="A1366" s="13" t="s">
        <v>3871</v>
      </c>
    </row>
    <row r="1367" customFormat="false" ht="13.5" hidden="false" customHeight="false" outlineLevel="0" collapsed="false">
      <c r="A1367" s="13" t="s">
        <v>3872</v>
      </c>
    </row>
    <row r="1368" customFormat="false" ht="13.5" hidden="false" customHeight="false" outlineLevel="0" collapsed="false">
      <c r="A1368" s="13" t="s">
        <v>851</v>
      </c>
    </row>
    <row r="1369" customFormat="false" ht="13.5" hidden="false" customHeight="false" outlineLevel="0" collapsed="false">
      <c r="A1369" s="13" t="s">
        <v>3873</v>
      </c>
    </row>
    <row r="1370" customFormat="false" ht="13.5" hidden="false" customHeight="false" outlineLevel="0" collapsed="false">
      <c r="A1370" s="13" t="s">
        <v>3874</v>
      </c>
    </row>
    <row r="1371" customFormat="false" ht="13.5" hidden="false" customHeight="false" outlineLevel="0" collapsed="false">
      <c r="A1371" s="13" t="s">
        <v>3875</v>
      </c>
    </row>
    <row r="1372" customFormat="false" ht="13.5" hidden="false" customHeight="false" outlineLevel="0" collapsed="false">
      <c r="A1372" s="13" t="s">
        <v>3876</v>
      </c>
    </row>
    <row r="1373" customFormat="false" ht="13.5" hidden="false" customHeight="false" outlineLevel="0" collapsed="false">
      <c r="A1373" s="13" t="s">
        <v>3877</v>
      </c>
    </row>
    <row r="1374" customFormat="false" ht="13.5" hidden="false" customHeight="false" outlineLevel="0" collapsed="false">
      <c r="A1374" s="13" t="s">
        <v>852</v>
      </c>
    </row>
    <row r="1375" customFormat="false" ht="13.5" hidden="false" customHeight="false" outlineLevel="0" collapsed="false">
      <c r="A1375" s="13" t="s">
        <v>853</v>
      </c>
    </row>
    <row r="1376" customFormat="false" ht="13.5" hidden="false" customHeight="false" outlineLevel="0" collapsed="false">
      <c r="A1376" s="13" t="s">
        <v>854</v>
      </c>
    </row>
    <row r="1377" customFormat="false" ht="13.5" hidden="false" customHeight="false" outlineLevel="0" collapsed="false">
      <c r="A1377" s="13" t="s">
        <v>855</v>
      </c>
    </row>
    <row r="1378" customFormat="false" ht="13.5" hidden="false" customHeight="false" outlineLevel="0" collapsed="false">
      <c r="A1378" s="13" t="s">
        <v>856</v>
      </c>
    </row>
    <row r="1379" customFormat="false" ht="13.5" hidden="false" customHeight="false" outlineLevel="0" collapsed="false">
      <c r="A1379" s="13" t="s">
        <v>3878</v>
      </c>
    </row>
    <row r="1380" customFormat="false" ht="13.5" hidden="false" customHeight="false" outlineLevel="0" collapsed="false">
      <c r="A1380" s="13" t="s">
        <v>857</v>
      </c>
    </row>
    <row r="1381" customFormat="false" ht="13.5" hidden="false" customHeight="false" outlineLevel="0" collapsed="false">
      <c r="A1381" s="13" t="s">
        <v>3879</v>
      </c>
    </row>
    <row r="1382" customFormat="false" ht="13.5" hidden="false" customHeight="false" outlineLevel="0" collapsed="false">
      <c r="A1382" s="13" t="s">
        <v>3880</v>
      </c>
    </row>
    <row r="1383" customFormat="false" ht="13.5" hidden="false" customHeight="false" outlineLevel="0" collapsed="false">
      <c r="A1383" s="13" t="s">
        <v>3881</v>
      </c>
    </row>
    <row r="1384" customFormat="false" ht="13.5" hidden="false" customHeight="false" outlineLevel="0" collapsed="false">
      <c r="A1384" s="13" t="s">
        <v>3882</v>
      </c>
    </row>
    <row r="1385" customFormat="false" ht="13.5" hidden="false" customHeight="false" outlineLevel="0" collapsed="false">
      <c r="A1385" s="13" t="s">
        <v>3883</v>
      </c>
    </row>
    <row r="1386" customFormat="false" ht="13.5" hidden="false" customHeight="false" outlineLevel="0" collapsed="false">
      <c r="A1386" s="13" t="s">
        <v>3884</v>
      </c>
    </row>
    <row r="1387" customFormat="false" ht="13.5" hidden="false" customHeight="false" outlineLevel="0" collapsed="false">
      <c r="A1387" s="13" t="s">
        <v>3885</v>
      </c>
    </row>
    <row r="1388" customFormat="false" ht="13.5" hidden="false" customHeight="false" outlineLevel="0" collapsed="false">
      <c r="A1388" s="13" t="s">
        <v>858</v>
      </c>
    </row>
    <row r="1389" customFormat="false" ht="13.5" hidden="false" customHeight="false" outlineLevel="0" collapsed="false">
      <c r="A1389" s="13" t="s">
        <v>3886</v>
      </c>
    </row>
    <row r="1390" customFormat="false" ht="13.5" hidden="false" customHeight="false" outlineLevel="0" collapsed="false">
      <c r="A1390" s="13" t="s">
        <v>3887</v>
      </c>
    </row>
    <row r="1391" customFormat="false" ht="13.5" hidden="false" customHeight="false" outlineLevel="0" collapsed="false">
      <c r="A1391" s="13" t="s">
        <v>859</v>
      </c>
    </row>
    <row r="1392" customFormat="false" ht="13.5" hidden="false" customHeight="false" outlineLevel="0" collapsed="false">
      <c r="A1392" s="13" t="s">
        <v>3888</v>
      </c>
    </row>
    <row r="1393" customFormat="false" ht="13.5" hidden="false" customHeight="false" outlineLevel="0" collapsed="false">
      <c r="A1393" s="13" t="s">
        <v>3889</v>
      </c>
    </row>
    <row r="1394" customFormat="false" ht="13.5" hidden="false" customHeight="false" outlineLevel="0" collapsed="false">
      <c r="A1394" s="13" t="s">
        <v>860</v>
      </c>
    </row>
    <row r="1395" customFormat="false" ht="13.5" hidden="false" customHeight="false" outlineLevel="0" collapsed="false">
      <c r="A1395" s="13" t="s">
        <v>3890</v>
      </c>
    </row>
    <row r="1396" customFormat="false" ht="13.5" hidden="false" customHeight="false" outlineLevel="0" collapsed="false">
      <c r="A1396" s="13" t="s">
        <v>861</v>
      </c>
    </row>
    <row r="1397" customFormat="false" ht="13.5" hidden="false" customHeight="false" outlineLevel="0" collapsed="false">
      <c r="A1397" s="13" t="s">
        <v>862</v>
      </c>
    </row>
    <row r="1398" customFormat="false" ht="13.5" hidden="false" customHeight="false" outlineLevel="0" collapsed="false">
      <c r="A1398" s="13" t="s">
        <v>863</v>
      </c>
    </row>
    <row r="1399" customFormat="false" ht="13.5" hidden="false" customHeight="false" outlineLevel="0" collapsed="false">
      <c r="A1399" s="13" t="s">
        <v>3891</v>
      </c>
    </row>
    <row r="1400" customFormat="false" ht="13.5" hidden="false" customHeight="false" outlineLevel="0" collapsed="false">
      <c r="A1400" s="13" t="s">
        <v>3892</v>
      </c>
    </row>
    <row r="1401" customFormat="false" ht="13.5" hidden="false" customHeight="false" outlineLevel="0" collapsed="false">
      <c r="A1401" s="13" t="s">
        <v>864</v>
      </c>
    </row>
    <row r="1402" customFormat="false" ht="13.5" hidden="false" customHeight="false" outlineLevel="0" collapsed="false">
      <c r="A1402" s="13" t="s">
        <v>3893</v>
      </c>
    </row>
    <row r="1403" customFormat="false" ht="13.5" hidden="false" customHeight="false" outlineLevel="0" collapsed="false">
      <c r="A1403" s="13" t="s">
        <v>865</v>
      </c>
    </row>
    <row r="1404" customFormat="false" ht="13.5" hidden="false" customHeight="false" outlineLevel="0" collapsed="false">
      <c r="A1404" s="13" t="s">
        <v>3894</v>
      </c>
    </row>
    <row r="1405" customFormat="false" ht="13.5" hidden="false" customHeight="false" outlineLevel="0" collapsed="false">
      <c r="A1405" s="13" t="s">
        <v>3895</v>
      </c>
    </row>
    <row r="1406" customFormat="false" ht="13.5" hidden="false" customHeight="false" outlineLevel="0" collapsed="false">
      <c r="A1406" s="13" t="s">
        <v>866</v>
      </c>
    </row>
    <row r="1407" customFormat="false" ht="13.5" hidden="false" customHeight="false" outlineLevel="0" collapsed="false">
      <c r="A1407" s="13" t="s">
        <v>867</v>
      </c>
    </row>
    <row r="1408" customFormat="false" ht="13.5" hidden="false" customHeight="false" outlineLevel="0" collapsed="false">
      <c r="A1408" s="13" t="s">
        <v>3896</v>
      </c>
    </row>
    <row r="1409" customFormat="false" ht="13.5" hidden="false" customHeight="false" outlineLevel="0" collapsed="false">
      <c r="A1409" s="13" t="s">
        <v>868</v>
      </c>
    </row>
    <row r="1410" customFormat="false" ht="13.5" hidden="false" customHeight="false" outlineLevel="0" collapsed="false">
      <c r="A1410" s="13" t="s">
        <v>3897</v>
      </c>
    </row>
    <row r="1411" customFormat="false" ht="13.5" hidden="false" customHeight="false" outlineLevel="0" collapsed="false">
      <c r="A1411" s="13" t="s">
        <v>3898</v>
      </c>
    </row>
    <row r="1412" customFormat="false" ht="13.5" hidden="false" customHeight="false" outlineLevel="0" collapsed="false">
      <c r="A1412" s="13" t="s">
        <v>3899</v>
      </c>
    </row>
    <row r="1413" customFormat="false" ht="13.5" hidden="false" customHeight="false" outlineLevel="0" collapsed="false">
      <c r="A1413" s="13" t="s">
        <v>869</v>
      </c>
    </row>
    <row r="1414" customFormat="false" ht="13.5" hidden="false" customHeight="false" outlineLevel="0" collapsed="false">
      <c r="A1414" s="13" t="s">
        <v>3900</v>
      </c>
    </row>
    <row r="1415" customFormat="false" ht="13.5" hidden="false" customHeight="false" outlineLevel="0" collapsed="false">
      <c r="A1415" s="13" t="s">
        <v>3901</v>
      </c>
    </row>
    <row r="1416" customFormat="false" ht="13.5" hidden="false" customHeight="false" outlineLevel="0" collapsed="false">
      <c r="A1416" s="13" t="s">
        <v>3902</v>
      </c>
    </row>
    <row r="1417" customFormat="false" ht="13.5" hidden="false" customHeight="false" outlineLevel="0" collapsed="false">
      <c r="A1417" s="13" t="s">
        <v>3903</v>
      </c>
    </row>
    <row r="1418" customFormat="false" ht="13.5" hidden="false" customHeight="false" outlineLevel="0" collapsed="false">
      <c r="A1418" s="13" t="s">
        <v>870</v>
      </c>
    </row>
    <row r="1419" customFormat="false" ht="13.5" hidden="false" customHeight="false" outlineLevel="0" collapsed="false">
      <c r="A1419" s="13" t="s">
        <v>871</v>
      </c>
    </row>
    <row r="1420" customFormat="false" ht="13.5" hidden="false" customHeight="false" outlineLevel="0" collapsed="false">
      <c r="A1420" s="13" t="s">
        <v>3904</v>
      </c>
    </row>
    <row r="1421" customFormat="false" ht="13.5" hidden="false" customHeight="false" outlineLevel="0" collapsed="false">
      <c r="A1421" s="13" t="s">
        <v>872</v>
      </c>
    </row>
    <row r="1422" customFormat="false" ht="13.5" hidden="false" customHeight="false" outlineLevel="0" collapsed="false">
      <c r="A1422" s="13" t="s">
        <v>3905</v>
      </c>
    </row>
    <row r="1423" customFormat="false" ht="13.5" hidden="false" customHeight="false" outlineLevel="0" collapsed="false">
      <c r="A1423" s="13" t="s">
        <v>873</v>
      </c>
    </row>
    <row r="1424" customFormat="false" ht="13.5" hidden="false" customHeight="false" outlineLevel="0" collapsed="false">
      <c r="A1424" s="13" t="s">
        <v>3906</v>
      </c>
    </row>
    <row r="1425" customFormat="false" ht="13.5" hidden="false" customHeight="false" outlineLevel="0" collapsed="false">
      <c r="A1425" s="13" t="s">
        <v>874</v>
      </c>
    </row>
    <row r="1426" customFormat="false" ht="13.5" hidden="false" customHeight="false" outlineLevel="0" collapsed="false">
      <c r="A1426" s="13" t="s">
        <v>875</v>
      </c>
    </row>
    <row r="1427" customFormat="false" ht="13.5" hidden="false" customHeight="false" outlineLevel="0" collapsed="false">
      <c r="A1427" s="13" t="s">
        <v>3907</v>
      </c>
    </row>
    <row r="1428" customFormat="false" ht="13.5" hidden="false" customHeight="false" outlineLevel="0" collapsed="false">
      <c r="A1428" s="13" t="s">
        <v>876</v>
      </c>
    </row>
    <row r="1429" customFormat="false" ht="13.5" hidden="false" customHeight="false" outlineLevel="0" collapsed="false">
      <c r="A1429" s="13" t="s">
        <v>3908</v>
      </c>
    </row>
    <row r="1430" customFormat="false" ht="13.5" hidden="false" customHeight="false" outlineLevel="0" collapsed="false">
      <c r="A1430" s="13" t="s">
        <v>877</v>
      </c>
    </row>
    <row r="1431" customFormat="false" ht="13.5" hidden="false" customHeight="false" outlineLevel="0" collapsed="false">
      <c r="A1431" s="13" t="s">
        <v>878</v>
      </c>
    </row>
    <row r="1432" customFormat="false" ht="13.5" hidden="false" customHeight="false" outlineLevel="0" collapsed="false">
      <c r="A1432" s="13" t="s">
        <v>879</v>
      </c>
    </row>
    <row r="1433" customFormat="false" ht="13.5" hidden="false" customHeight="false" outlineLevel="0" collapsed="false">
      <c r="A1433" s="13" t="s">
        <v>3909</v>
      </c>
    </row>
    <row r="1434" customFormat="false" ht="13.5" hidden="false" customHeight="false" outlineLevel="0" collapsed="false">
      <c r="A1434" s="13" t="s">
        <v>3910</v>
      </c>
    </row>
    <row r="1435" customFormat="false" ht="13.5" hidden="false" customHeight="false" outlineLevel="0" collapsed="false">
      <c r="A1435" s="13" t="s">
        <v>880</v>
      </c>
    </row>
    <row r="1436" customFormat="false" ht="13.5" hidden="false" customHeight="false" outlineLevel="0" collapsed="false">
      <c r="A1436" s="13" t="s">
        <v>881</v>
      </c>
    </row>
    <row r="1437" customFormat="false" ht="13.5" hidden="false" customHeight="false" outlineLevel="0" collapsed="false">
      <c r="A1437" s="13" t="s">
        <v>3911</v>
      </c>
    </row>
    <row r="1438" customFormat="false" ht="13.5" hidden="false" customHeight="false" outlineLevel="0" collapsed="false">
      <c r="A1438" s="13" t="s">
        <v>3912</v>
      </c>
    </row>
    <row r="1439" customFormat="false" ht="13.5" hidden="false" customHeight="false" outlineLevel="0" collapsed="false">
      <c r="A1439" s="13" t="s">
        <v>882</v>
      </c>
    </row>
    <row r="1440" customFormat="false" ht="13.5" hidden="false" customHeight="false" outlineLevel="0" collapsed="false">
      <c r="A1440" s="13" t="s">
        <v>883</v>
      </c>
    </row>
    <row r="1441" customFormat="false" ht="13.5" hidden="false" customHeight="false" outlineLevel="0" collapsed="false">
      <c r="A1441" s="13" t="s">
        <v>884</v>
      </c>
    </row>
    <row r="1442" customFormat="false" ht="13.5" hidden="false" customHeight="false" outlineLevel="0" collapsed="false">
      <c r="A1442" s="13" t="s">
        <v>885</v>
      </c>
    </row>
    <row r="1443" customFormat="false" ht="13.5" hidden="false" customHeight="false" outlineLevel="0" collapsed="false">
      <c r="A1443" s="13" t="s">
        <v>3913</v>
      </c>
    </row>
    <row r="1444" customFormat="false" ht="13.5" hidden="false" customHeight="false" outlineLevel="0" collapsed="false">
      <c r="A1444" s="13" t="s">
        <v>886</v>
      </c>
    </row>
    <row r="1445" customFormat="false" ht="13.5" hidden="false" customHeight="false" outlineLevel="0" collapsed="false">
      <c r="A1445" s="13" t="s">
        <v>3914</v>
      </c>
    </row>
    <row r="1446" customFormat="false" ht="13.5" hidden="false" customHeight="false" outlineLevel="0" collapsed="false">
      <c r="A1446" s="13" t="s">
        <v>887</v>
      </c>
    </row>
    <row r="1447" customFormat="false" ht="13.5" hidden="false" customHeight="false" outlineLevel="0" collapsed="false">
      <c r="A1447" s="13" t="s">
        <v>888</v>
      </c>
    </row>
    <row r="1448" customFormat="false" ht="13.5" hidden="false" customHeight="false" outlineLevel="0" collapsed="false">
      <c r="A1448" s="13" t="s">
        <v>889</v>
      </c>
    </row>
    <row r="1449" customFormat="false" ht="13.5" hidden="false" customHeight="false" outlineLevel="0" collapsed="false">
      <c r="A1449" s="13" t="s">
        <v>890</v>
      </c>
    </row>
    <row r="1450" customFormat="false" ht="13.5" hidden="false" customHeight="false" outlineLevel="0" collapsed="false">
      <c r="A1450" s="13" t="s">
        <v>891</v>
      </c>
    </row>
    <row r="1451" customFormat="false" ht="13.5" hidden="false" customHeight="false" outlineLevel="0" collapsed="false">
      <c r="A1451" s="13" t="s">
        <v>3915</v>
      </c>
    </row>
    <row r="1452" customFormat="false" ht="13.5" hidden="false" customHeight="false" outlineLevel="0" collapsed="false">
      <c r="A1452" s="13" t="s">
        <v>892</v>
      </c>
    </row>
    <row r="1453" customFormat="false" ht="13.5" hidden="false" customHeight="false" outlineLevel="0" collapsed="false">
      <c r="A1453" s="13" t="s">
        <v>3916</v>
      </c>
    </row>
    <row r="1454" customFormat="false" ht="13.5" hidden="false" customHeight="false" outlineLevel="0" collapsed="false">
      <c r="A1454" s="13" t="s">
        <v>3917</v>
      </c>
    </row>
    <row r="1455" customFormat="false" ht="13.5" hidden="false" customHeight="false" outlineLevel="0" collapsed="false">
      <c r="A1455" s="13" t="s">
        <v>3918</v>
      </c>
    </row>
    <row r="1456" customFormat="false" ht="13.5" hidden="false" customHeight="false" outlineLevel="0" collapsed="false">
      <c r="A1456" s="13" t="s">
        <v>893</v>
      </c>
    </row>
    <row r="1457" customFormat="false" ht="13.5" hidden="false" customHeight="false" outlineLevel="0" collapsed="false">
      <c r="A1457" s="13" t="s">
        <v>3919</v>
      </c>
    </row>
    <row r="1458" customFormat="false" ht="13.5" hidden="false" customHeight="false" outlineLevel="0" collapsed="false">
      <c r="A1458" s="13" t="s">
        <v>3920</v>
      </c>
    </row>
    <row r="1459" customFormat="false" ht="13.5" hidden="false" customHeight="false" outlineLevel="0" collapsed="false">
      <c r="A1459" s="13" t="s">
        <v>3921</v>
      </c>
    </row>
    <row r="1460" customFormat="false" ht="13.5" hidden="false" customHeight="false" outlineLevel="0" collapsed="false">
      <c r="A1460" s="13" t="s">
        <v>894</v>
      </c>
    </row>
    <row r="1461" customFormat="false" ht="13.5" hidden="false" customHeight="false" outlineLevel="0" collapsed="false">
      <c r="A1461" s="13" t="s">
        <v>3922</v>
      </c>
    </row>
    <row r="1462" customFormat="false" ht="13.5" hidden="false" customHeight="false" outlineLevel="0" collapsed="false">
      <c r="A1462" s="13" t="s">
        <v>895</v>
      </c>
    </row>
    <row r="1463" customFormat="false" ht="13.5" hidden="false" customHeight="false" outlineLevel="0" collapsed="false">
      <c r="A1463" s="13" t="s">
        <v>3923</v>
      </c>
    </row>
    <row r="1464" customFormat="false" ht="13.5" hidden="false" customHeight="false" outlineLevel="0" collapsed="false">
      <c r="A1464" s="13" t="s">
        <v>3924</v>
      </c>
    </row>
    <row r="1465" customFormat="false" ht="13.5" hidden="false" customHeight="false" outlineLevel="0" collapsed="false">
      <c r="A1465" s="13" t="s">
        <v>896</v>
      </c>
    </row>
    <row r="1466" customFormat="false" ht="13.5" hidden="false" customHeight="false" outlineLevel="0" collapsed="false">
      <c r="A1466" s="13" t="s">
        <v>897</v>
      </c>
    </row>
    <row r="1467" customFormat="false" ht="13.5" hidden="false" customHeight="false" outlineLevel="0" collapsed="false">
      <c r="A1467" s="13" t="s">
        <v>3925</v>
      </c>
    </row>
    <row r="1468" customFormat="false" ht="13.5" hidden="false" customHeight="false" outlineLevel="0" collapsed="false">
      <c r="A1468" s="13" t="s">
        <v>3926</v>
      </c>
    </row>
    <row r="1469" customFormat="false" ht="13.5" hidden="false" customHeight="false" outlineLevel="0" collapsed="false">
      <c r="A1469" s="13" t="s">
        <v>3927</v>
      </c>
    </row>
    <row r="1470" customFormat="false" ht="13.5" hidden="false" customHeight="false" outlineLevel="0" collapsed="false">
      <c r="A1470" s="13" t="s">
        <v>3928</v>
      </c>
    </row>
    <row r="1471" customFormat="false" ht="13.5" hidden="false" customHeight="false" outlineLevel="0" collapsed="false">
      <c r="A1471" s="13" t="s">
        <v>3929</v>
      </c>
    </row>
    <row r="1472" customFormat="false" ht="13.5" hidden="false" customHeight="false" outlineLevel="0" collapsed="false">
      <c r="A1472" s="13" t="s">
        <v>3930</v>
      </c>
    </row>
    <row r="1473" customFormat="false" ht="13.5" hidden="false" customHeight="false" outlineLevel="0" collapsed="false">
      <c r="A1473" s="13" t="s">
        <v>898</v>
      </c>
    </row>
    <row r="1474" customFormat="false" ht="13.5" hidden="false" customHeight="false" outlineLevel="0" collapsed="false">
      <c r="A1474" s="13" t="s">
        <v>899</v>
      </c>
    </row>
    <row r="1475" customFormat="false" ht="13.5" hidden="false" customHeight="false" outlineLevel="0" collapsed="false">
      <c r="A1475" s="13" t="s">
        <v>901</v>
      </c>
    </row>
    <row r="1476" customFormat="false" ht="13.5" hidden="false" customHeight="false" outlineLevel="0" collapsed="false">
      <c r="A1476" s="13" t="s">
        <v>3931</v>
      </c>
    </row>
    <row r="1477" customFormat="false" ht="13.5" hidden="false" customHeight="false" outlineLevel="0" collapsed="false">
      <c r="A1477" s="13" t="s">
        <v>3932</v>
      </c>
    </row>
    <row r="1478" customFormat="false" ht="13.5" hidden="false" customHeight="false" outlineLevel="0" collapsed="false">
      <c r="A1478" s="13" t="s">
        <v>3933</v>
      </c>
    </row>
    <row r="1479" customFormat="false" ht="13.5" hidden="false" customHeight="false" outlineLevel="0" collapsed="false">
      <c r="A1479" s="13" t="s">
        <v>3934</v>
      </c>
    </row>
    <row r="1480" customFormat="false" ht="13.5" hidden="false" customHeight="false" outlineLevel="0" collapsed="false">
      <c r="A1480" s="13" t="s">
        <v>3935</v>
      </c>
    </row>
    <row r="1481" customFormat="false" ht="13.5" hidden="false" customHeight="false" outlineLevel="0" collapsed="false">
      <c r="A1481" s="13" t="s">
        <v>3936</v>
      </c>
    </row>
    <row r="1482" customFormat="false" ht="13.5" hidden="false" customHeight="false" outlineLevel="0" collapsed="false">
      <c r="A1482" s="13" t="s">
        <v>902</v>
      </c>
    </row>
    <row r="1483" customFormat="false" ht="13.5" hidden="false" customHeight="false" outlineLevel="0" collapsed="false">
      <c r="A1483" s="13" t="s">
        <v>3937</v>
      </c>
    </row>
    <row r="1484" customFormat="false" ht="13.5" hidden="false" customHeight="false" outlineLevel="0" collapsed="false">
      <c r="A1484" s="13" t="s">
        <v>3938</v>
      </c>
    </row>
    <row r="1485" customFormat="false" ht="13.5" hidden="false" customHeight="false" outlineLevel="0" collapsed="false">
      <c r="A1485" s="13" t="s">
        <v>903</v>
      </c>
    </row>
    <row r="1486" customFormat="false" ht="13.5" hidden="false" customHeight="false" outlineLevel="0" collapsed="false">
      <c r="A1486" s="13" t="s">
        <v>904</v>
      </c>
    </row>
    <row r="1487" customFormat="false" ht="13.5" hidden="false" customHeight="false" outlineLevel="0" collapsed="false">
      <c r="A1487" s="13" t="s">
        <v>3939</v>
      </c>
    </row>
    <row r="1488" customFormat="false" ht="13.5" hidden="false" customHeight="false" outlineLevel="0" collapsed="false">
      <c r="A1488" s="13" t="s">
        <v>3940</v>
      </c>
    </row>
    <row r="1489" customFormat="false" ht="13.5" hidden="false" customHeight="false" outlineLevel="0" collapsed="false">
      <c r="A1489" s="13" t="s">
        <v>905</v>
      </c>
    </row>
    <row r="1490" customFormat="false" ht="13.5" hidden="false" customHeight="false" outlineLevel="0" collapsed="false">
      <c r="A1490" s="13" t="s">
        <v>906</v>
      </c>
    </row>
    <row r="1491" customFormat="false" ht="13.5" hidden="false" customHeight="false" outlineLevel="0" collapsed="false">
      <c r="A1491" s="13" t="s">
        <v>907</v>
      </c>
    </row>
    <row r="1492" customFormat="false" ht="13.5" hidden="false" customHeight="false" outlineLevel="0" collapsed="false">
      <c r="A1492" s="13" t="s">
        <v>908</v>
      </c>
    </row>
    <row r="1493" customFormat="false" ht="13.5" hidden="false" customHeight="false" outlineLevel="0" collapsed="false">
      <c r="A1493" s="13" t="s">
        <v>909</v>
      </c>
    </row>
    <row r="1494" customFormat="false" ht="13.5" hidden="false" customHeight="false" outlineLevel="0" collapsed="false">
      <c r="A1494" s="13" t="s">
        <v>910</v>
      </c>
    </row>
    <row r="1495" customFormat="false" ht="13.5" hidden="false" customHeight="false" outlineLevel="0" collapsed="false">
      <c r="A1495" s="13" t="s">
        <v>3941</v>
      </c>
    </row>
    <row r="1496" customFormat="false" ht="13.5" hidden="false" customHeight="false" outlineLevel="0" collapsed="false">
      <c r="A1496" s="13" t="s">
        <v>911</v>
      </c>
    </row>
    <row r="1497" customFormat="false" ht="13.5" hidden="false" customHeight="false" outlineLevel="0" collapsed="false">
      <c r="A1497" s="13" t="s">
        <v>3942</v>
      </c>
    </row>
    <row r="1498" customFormat="false" ht="13.5" hidden="false" customHeight="false" outlineLevel="0" collapsed="false">
      <c r="A1498" s="13" t="s">
        <v>3943</v>
      </c>
    </row>
    <row r="1499" customFormat="false" ht="13.5" hidden="false" customHeight="false" outlineLevel="0" collapsed="false">
      <c r="A1499" s="13" t="s">
        <v>912</v>
      </c>
    </row>
    <row r="1500" customFormat="false" ht="13.5" hidden="false" customHeight="false" outlineLevel="0" collapsed="false">
      <c r="A1500" s="13" t="s">
        <v>913</v>
      </c>
    </row>
    <row r="1501" customFormat="false" ht="13.5" hidden="false" customHeight="false" outlineLevel="0" collapsed="false">
      <c r="A1501" s="13" t="s">
        <v>3944</v>
      </c>
    </row>
    <row r="1502" customFormat="false" ht="13.5" hidden="false" customHeight="false" outlineLevel="0" collapsed="false">
      <c r="A1502" s="13" t="s">
        <v>3945</v>
      </c>
    </row>
    <row r="1503" customFormat="false" ht="13.5" hidden="false" customHeight="false" outlineLevel="0" collapsed="false">
      <c r="A1503" s="13" t="s">
        <v>914</v>
      </c>
    </row>
    <row r="1504" customFormat="false" ht="13.5" hidden="false" customHeight="false" outlineLevel="0" collapsed="false">
      <c r="A1504" s="13" t="s">
        <v>3946</v>
      </c>
    </row>
    <row r="1505" customFormat="false" ht="13.5" hidden="false" customHeight="false" outlineLevel="0" collapsed="false">
      <c r="A1505" s="13" t="s">
        <v>3947</v>
      </c>
    </row>
    <row r="1506" customFormat="false" ht="13.5" hidden="false" customHeight="false" outlineLevel="0" collapsed="false">
      <c r="A1506" s="13" t="s">
        <v>915</v>
      </c>
    </row>
    <row r="1507" customFormat="false" ht="13.5" hidden="false" customHeight="false" outlineLevel="0" collapsed="false">
      <c r="A1507" s="13" t="s">
        <v>3948</v>
      </c>
    </row>
    <row r="1508" customFormat="false" ht="13.5" hidden="false" customHeight="false" outlineLevel="0" collapsed="false">
      <c r="A1508" s="13" t="s">
        <v>916</v>
      </c>
    </row>
    <row r="1509" customFormat="false" ht="13.5" hidden="false" customHeight="false" outlineLevel="0" collapsed="false">
      <c r="A1509" s="13" t="s">
        <v>3949</v>
      </c>
    </row>
    <row r="1510" customFormat="false" ht="13.5" hidden="false" customHeight="false" outlineLevel="0" collapsed="false">
      <c r="A1510" s="13" t="s">
        <v>3950</v>
      </c>
    </row>
    <row r="1511" customFormat="false" ht="13.5" hidden="false" customHeight="false" outlineLevel="0" collapsed="false">
      <c r="A1511" s="13" t="s">
        <v>3951</v>
      </c>
    </row>
    <row r="1512" customFormat="false" ht="13.5" hidden="false" customHeight="false" outlineLevel="0" collapsed="false">
      <c r="A1512" s="13" t="s">
        <v>3952</v>
      </c>
    </row>
    <row r="1513" customFormat="false" ht="13.5" hidden="false" customHeight="false" outlineLevel="0" collapsed="false">
      <c r="A1513" s="13" t="s">
        <v>917</v>
      </c>
    </row>
    <row r="1514" customFormat="false" ht="13.5" hidden="false" customHeight="false" outlineLevel="0" collapsed="false">
      <c r="A1514" s="13" t="s">
        <v>918</v>
      </c>
    </row>
    <row r="1515" customFormat="false" ht="13.5" hidden="false" customHeight="false" outlineLevel="0" collapsed="false">
      <c r="A1515" s="13" t="s">
        <v>919</v>
      </c>
    </row>
    <row r="1516" customFormat="false" ht="13.5" hidden="false" customHeight="false" outlineLevel="0" collapsed="false">
      <c r="A1516" s="13" t="s">
        <v>3953</v>
      </c>
    </row>
    <row r="1517" customFormat="false" ht="13.5" hidden="false" customHeight="false" outlineLevel="0" collapsed="false">
      <c r="A1517" s="13" t="s">
        <v>920</v>
      </c>
    </row>
    <row r="1518" customFormat="false" ht="13.5" hidden="false" customHeight="false" outlineLevel="0" collapsed="false">
      <c r="A1518" s="13" t="s">
        <v>921</v>
      </c>
    </row>
    <row r="1519" customFormat="false" ht="13.5" hidden="false" customHeight="false" outlineLevel="0" collapsed="false">
      <c r="A1519" s="13" t="s">
        <v>3954</v>
      </c>
    </row>
    <row r="1520" customFormat="false" ht="13.5" hidden="false" customHeight="false" outlineLevel="0" collapsed="false">
      <c r="A1520" s="13" t="s">
        <v>922</v>
      </c>
    </row>
    <row r="1521" customFormat="false" ht="13.5" hidden="false" customHeight="false" outlineLevel="0" collapsed="false">
      <c r="A1521" s="13" t="s">
        <v>923</v>
      </c>
    </row>
    <row r="1522" customFormat="false" ht="13.5" hidden="false" customHeight="false" outlineLevel="0" collapsed="false">
      <c r="A1522" s="13" t="s">
        <v>3955</v>
      </c>
    </row>
    <row r="1523" customFormat="false" ht="13.5" hidden="false" customHeight="false" outlineLevel="0" collapsed="false">
      <c r="A1523" s="13" t="s">
        <v>924</v>
      </c>
    </row>
    <row r="1524" customFormat="false" ht="13.5" hidden="false" customHeight="false" outlineLevel="0" collapsed="false">
      <c r="A1524" s="13" t="s">
        <v>925</v>
      </c>
    </row>
    <row r="1525" customFormat="false" ht="13.5" hidden="false" customHeight="false" outlineLevel="0" collapsed="false">
      <c r="A1525" s="13" t="s">
        <v>926</v>
      </c>
    </row>
    <row r="1526" customFormat="false" ht="13.5" hidden="false" customHeight="false" outlineLevel="0" collapsed="false">
      <c r="A1526" s="13" t="s">
        <v>3956</v>
      </c>
    </row>
    <row r="1527" customFormat="false" ht="13.5" hidden="false" customHeight="false" outlineLevel="0" collapsed="false">
      <c r="A1527" s="13" t="s">
        <v>927</v>
      </c>
    </row>
    <row r="1528" customFormat="false" ht="13.5" hidden="false" customHeight="false" outlineLevel="0" collapsed="false">
      <c r="A1528" s="13" t="s">
        <v>3957</v>
      </c>
    </row>
    <row r="1529" customFormat="false" ht="13.5" hidden="false" customHeight="false" outlineLevel="0" collapsed="false">
      <c r="A1529" s="13" t="s">
        <v>928</v>
      </c>
    </row>
    <row r="1530" customFormat="false" ht="13.5" hidden="false" customHeight="false" outlineLevel="0" collapsed="false">
      <c r="A1530" s="13" t="s">
        <v>3958</v>
      </c>
    </row>
    <row r="1531" customFormat="false" ht="13.5" hidden="false" customHeight="false" outlineLevel="0" collapsed="false">
      <c r="A1531" s="13" t="s">
        <v>3959</v>
      </c>
    </row>
    <row r="1532" customFormat="false" ht="13.5" hidden="false" customHeight="false" outlineLevel="0" collapsed="false">
      <c r="A1532" s="13" t="s">
        <v>3960</v>
      </c>
    </row>
    <row r="1533" customFormat="false" ht="13.5" hidden="false" customHeight="false" outlineLevel="0" collapsed="false">
      <c r="A1533" s="13" t="s">
        <v>929</v>
      </c>
    </row>
    <row r="1534" customFormat="false" ht="13.5" hidden="false" customHeight="false" outlineLevel="0" collapsed="false">
      <c r="A1534" s="13" t="s">
        <v>930</v>
      </c>
    </row>
    <row r="1535" customFormat="false" ht="13.5" hidden="false" customHeight="false" outlineLevel="0" collapsed="false">
      <c r="A1535" s="13" t="s">
        <v>931</v>
      </c>
    </row>
    <row r="1536" customFormat="false" ht="13.5" hidden="false" customHeight="false" outlineLevel="0" collapsed="false">
      <c r="A1536" s="13" t="s">
        <v>3961</v>
      </c>
    </row>
    <row r="1537" customFormat="false" ht="13.5" hidden="false" customHeight="false" outlineLevel="0" collapsed="false">
      <c r="A1537" s="13" t="s">
        <v>932</v>
      </c>
    </row>
    <row r="1538" customFormat="false" ht="13.5" hidden="false" customHeight="false" outlineLevel="0" collapsed="false">
      <c r="A1538" s="13" t="s">
        <v>933</v>
      </c>
    </row>
    <row r="1539" customFormat="false" ht="13.5" hidden="false" customHeight="false" outlineLevel="0" collapsed="false">
      <c r="A1539" s="13" t="s">
        <v>3962</v>
      </c>
    </row>
    <row r="1540" customFormat="false" ht="13.5" hidden="false" customHeight="false" outlineLevel="0" collapsed="false">
      <c r="A1540" s="13" t="s">
        <v>3963</v>
      </c>
    </row>
    <row r="1541" customFormat="false" ht="13.5" hidden="false" customHeight="false" outlineLevel="0" collapsed="false">
      <c r="A1541" s="13" t="s">
        <v>3964</v>
      </c>
    </row>
    <row r="1542" customFormat="false" ht="13.5" hidden="false" customHeight="false" outlineLevel="0" collapsed="false">
      <c r="A1542" s="13" t="s">
        <v>3965</v>
      </c>
    </row>
    <row r="1543" customFormat="false" ht="13.5" hidden="false" customHeight="false" outlineLevel="0" collapsed="false">
      <c r="A1543" s="13" t="s">
        <v>934</v>
      </c>
    </row>
    <row r="1544" customFormat="false" ht="13.5" hidden="false" customHeight="false" outlineLevel="0" collapsed="false">
      <c r="A1544" s="13" t="s">
        <v>3966</v>
      </c>
    </row>
    <row r="1545" customFormat="false" ht="13.5" hidden="false" customHeight="false" outlineLevel="0" collapsed="false">
      <c r="A1545" s="13" t="s">
        <v>3967</v>
      </c>
    </row>
    <row r="1546" customFormat="false" ht="13.5" hidden="false" customHeight="false" outlineLevel="0" collapsed="false">
      <c r="A1546" s="13" t="s">
        <v>3968</v>
      </c>
    </row>
    <row r="1547" customFormat="false" ht="13.5" hidden="false" customHeight="false" outlineLevel="0" collapsed="false">
      <c r="A1547" s="13" t="s">
        <v>935</v>
      </c>
    </row>
    <row r="1548" customFormat="false" ht="13.5" hidden="false" customHeight="false" outlineLevel="0" collapsed="false">
      <c r="A1548" s="13" t="s">
        <v>936</v>
      </c>
    </row>
    <row r="1549" customFormat="false" ht="13.5" hidden="false" customHeight="false" outlineLevel="0" collapsed="false">
      <c r="A1549" s="13" t="s">
        <v>3969</v>
      </c>
    </row>
    <row r="1550" customFormat="false" ht="13.5" hidden="false" customHeight="false" outlineLevel="0" collapsed="false">
      <c r="A1550" s="13" t="s">
        <v>3970</v>
      </c>
    </row>
    <row r="1551" customFormat="false" ht="13.5" hidden="false" customHeight="false" outlineLevel="0" collapsed="false">
      <c r="A1551" s="13" t="s">
        <v>937</v>
      </c>
    </row>
    <row r="1552" customFormat="false" ht="13.5" hidden="false" customHeight="false" outlineLevel="0" collapsed="false">
      <c r="A1552" s="13" t="s">
        <v>3971</v>
      </c>
    </row>
    <row r="1553" customFormat="false" ht="13.5" hidden="false" customHeight="false" outlineLevel="0" collapsed="false">
      <c r="A1553" s="13" t="s">
        <v>938</v>
      </c>
    </row>
    <row r="1554" customFormat="false" ht="13.5" hidden="false" customHeight="false" outlineLevel="0" collapsed="false">
      <c r="A1554" s="13" t="s">
        <v>3972</v>
      </c>
    </row>
    <row r="1555" customFormat="false" ht="13.5" hidden="false" customHeight="false" outlineLevel="0" collapsed="false">
      <c r="A1555" s="13" t="s">
        <v>939</v>
      </c>
    </row>
    <row r="1556" customFormat="false" ht="13.5" hidden="false" customHeight="false" outlineLevel="0" collapsed="false">
      <c r="A1556" s="13" t="s">
        <v>940</v>
      </c>
    </row>
    <row r="1557" customFormat="false" ht="13.5" hidden="false" customHeight="false" outlineLevel="0" collapsed="false">
      <c r="A1557" s="13" t="s">
        <v>3973</v>
      </c>
    </row>
    <row r="1558" customFormat="false" ht="13.5" hidden="false" customHeight="false" outlineLevel="0" collapsed="false">
      <c r="A1558" s="13" t="s">
        <v>3974</v>
      </c>
    </row>
    <row r="1559" customFormat="false" ht="13.5" hidden="false" customHeight="false" outlineLevel="0" collapsed="false">
      <c r="A1559" s="13" t="s">
        <v>3975</v>
      </c>
    </row>
    <row r="1560" customFormat="false" ht="13.5" hidden="false" customHeight="false" outlineLevel="0" collapsed="false">
      <c r="A1560" s="13" t="s">
        <v>941</v>
      </c>
    </row>
    <row r="1561" customFormat="false" ht="13.5" hidden="false" customHeight="false" outlineLevel="0" collapsed="false">
      <c r="A1561" s="13" t="s">
        <v>942</v>
      </c>
    </row>
    <row r="1562" customFormat="false" ht="13.5" hidden="false" customHeight="false" outlineLevel="0" collapsed="false">
      <c r="A1562" s="13" t="s">
        <v>943</v>
      </c>
    </row>
    <row r="1563" customFormat="false" ht="13.5" hidden="false" customHeight="false" outlineLevel="0" collapsed="false">
      <c r="A1563" s="13" t="s">
        <v>3976</v>
      </c>
    </row>
    <row r="1564" customFormat="false" ht="13.5" hidden="false" customHeight="false" outlineLevel="0" collapsed="false">
      <c r="A1564" s="13" t="s">
        <v>3977</v>
      </c>
    </row>
    <row r="1565" customFormat="false" ht="13.5" hidden="false" customHeight="false" outlineLevel="0" collapsed="false">
      <c r="A1565" s="13" t="s">
        <v>3978</v>
      </c>
    </row>
    <row r="1566" customFormat="false" ht="13.5" hidden="false" customHeight="false" outlineLevel="0" collapsed="false">
      <c r="A1566" s="13" t="s">
        <v>3979</v>
      </c>
    </row>
    <row r="1567" customFormat="false" ht="13.5" hidden="false" customHeight="false" outlineLevel="0" collapsed="false">
      <c r="A1567" s="13" t="s">
        <v>3980</v>
      </c>
    </row>
    <row r="1568" customFormat="false" ht="13.5" hidden="false" customHeight="false" outlineLevel="0" collapsed="false">
      <c r="A1568" s="13" t="s">
        <v>3981</v>
      </c>
    </row>
    <row r="1569" customFormat="false" ht="13.5" hidden="false" customHeight="false" outlineLevel="0" collapsed="false">
      <c r="A1569" s="13" t="s">
        <v>944</v>
      </c>
    </row>
    <row r="1570" customFormat="false" ht="13.5" hidden="false" customHeight="false" outlineLevel="0" collapsed="false">
      <c r="A1570" s="13" t="s">
        <v>3982</v>
      </c>
    </row>
    <row r="1571" customFormat="false" ht="13.5" hidden="false" customHeight="false" outlineLevel="0" collapsed="false">
      <c r="A1571" s="13" t="s">
        <v>3983</v>
      </c>
    </row>
    <row r="1572" customFormat="false" ht="13.5" hidden="false" customHeight="false" outlineLevel="0" collapsed="false">
      <c r="A1572" s="13" t="s">
        <v>3984</v>
      </c>
    </row>
    <row r="1573" customFormat="false" ht="13.5" hidden="false" customHeight="false" outlineLevel="0" collapsed="false">
      <c r="A1573" s="13" t="s">
        <v>945</v>
      </c>
    </row>
    <row r="1574" customFormat="false" ht="13.5" hidden="false" customHeight="false" outlineLevel="0" collapsed="false">
      <c r="A1574" s="13" t="s">
        <v>946</v>
      </c>
    </row>
    <row r="1575" customFormat="false" ht="13.5" hidden="false" customHeight="false" outlineLevel="0" collapsed="false">
      <c r="A1575" s="13" t="s">
        <v>947</v>
      </c>
    </row>
    <row r="1576" customFormat="false" ht="13.5" hidden="false" customHeight="false" outlineLevel="0" collapsed="false">
      <c r="A1576" s="13" t="s">
        <v>948</v>
      </c>
    </row>
    <row r="1577" customFormat="false" ht="13.5" hidden="false" customHeight="false" outlineLevel="0" collapsed="false">
      <c r="A1577" s="13" t="s">
        <v>949</v>
      </c>
    </row>
    <row r="1578" customFormat="false" ht="13.5" hidden="false" customHeight="false" outlineLevel="0" collapsed="false">
      <c r="A1578" s="13" t="s">
        <v>3985</v>
      </c>
    </row>
    <row r="1579" customFormat="false" ht="13.5" hidden="false" customHeight="false" outlineLevel="0" collapsed="false">
      <c r="A1579" s="13" t="s">
        <v>3986</v>
      </c>
    </row>
    <row r="1580" customFormat="false" ht="13.5" hidden="false" customHeight="false" outlineLevel="0" collapsed="false">
      <c r="A1580" s="13" t="s">
        <v>950</v>
      </c>
    </row>
    <row r="1581" customFormat="false" ht="13.5" hidden="false" customHeight="false" outlineLevel="0" collapsed="false">
      <c r="A1581" s="13" t="s">
        <v>3987</v>
      </c>
    </row>
    <row r="1582" customFormat="false" ht="13.5" hidden="false" customHeight="false" outlineLevel="0" collapsed="false">
      <c r="A1582" s="13" t="s">
        <v>3988</v>
      </c>
    </row>
    <row r="1583" customFormat="false" ht="13.5" hidden="false" customHeight="false" outlineLevel="0" collapsed="false">
      <c r="A1583" s="13" t="s">
        <v>3989</v>
      </c>
    </row>
    <row r="1584" customFormat="false" ht="13.5" hidden="false" customHeight="false" outlineLevel="0" collapsed="false">
      <c r="A1584" s="13" t="s">
        <v>3990</v>
      </c>
    </row>
    <row r="1585" customFormat="false" ht="13.5" hidden="false" customHeight="false" outlineLevel="0" collapsed="false">
      <c r="A1585" s="13" t="s">
        <v>3991</v>
      </c>
    </row>
    <row r="1586" customFormat="false" ht="13.5" hidden="false" customHeight="false" outlineLevel="0" collapsed="false">
      <c r="A1586" s="13" t="s">
        <v>3992</v>
      </c>
    </row>
    <row r="1587" customFormat="false" ht="13.5" hidden="false" customHeight="false" outlineLevel="0" collapsed="false">
      <c r="A1587" s="13" t="s">
        <v>3993</v>
      </c>
    </row>
    <row r="1588" customFormat="false" ht="13.5" hidden="false" customHeight="false" outlineLevel="0" collapsed="false">
      <c r="A1588" s="13" t="s">
        <v>3994</v>
      </c>
    </row>
    <row r="1589" customFormat="false" ht="13.5" hidden="false" customHeight="false" outlineLevel="0" collapsed="false">
      <c r="A1589" s="13" t="s">
        <v>3995</v>
      </c>
    </row>
    <row r="1590" customFormat="false" ht="13.5" hidden="false" customHeight="false" outlineLevel="0" collapsed="false">
      <c r="A1590" s="13" t="s">
        <v>3996</v>
      </c>
    </row>
    <row r="1591" customFormat="false" ht="13.5" hidden="false" customHeight="false" outlineLevel="0" collapsed="false">
      <c r="A1591" s="13" t="s">
        <v>951</v>
      </c>
    </row>
    <row r="1592" customFormat="false" ht="13.5" hidden="false" customHeight="false" outlineLevel="0" collapsed="false">
      <c r="A1592" s="13" t="s">
        <v>3997</v>
      </c>
    </row>
    <row r="1593" customFormat="false" ht="13.5" hidden="false" customHeight="false" outlineLevel="0" collapsed="false">
      <c r="A1593" s="13" t="s">
        <v>3998</v>
      </c>
    </row>
    <row r="1594" customFormat="false" ht="13.5" hidden="false" customHeight="false" outlineLevel="0" collapsed="false">
      <c r="A1594" s="13" t="s">
        <v>3999</v>
      </c>
    </row>
    <row r="1595" customFormat="false" ht="13.5" hidden="false" customHeight="false" outlineLevel="0" collapsed="false">
      <c r="A1595" s="13" t="s">
        <v>4000</v>
      </c>
    </row>
    <row r="1596" customFormat="false" ht="13.5" hidden="false" customHeight="false" outlineLevel="0" collapsed="false">
      <c r="A1596" s="13" t="s">
        <v>952</v>
      </c>
    </row>
    <row r="1597" customFormat="false" ht="13.5" hidden="false" customHeight="false" outlineLevel="0" collapsed="false">
      <c r="A1597" s="13" t="s">
        <v>953</v>
      </c>
    </row>
    <row r="1598" customFormat="false" ht="13.5" hidden="false" customHeight="false" outlineLevel="0" collapsed="false">
      <c r="A1598" s="13" t="s">
        <v>4001</v>
      </c>
    </row>
    <row r="1599" customFormat="false" ht="13.5" hidden="false" customHeight="false" outlineLevel="0" collapsed="false">
      <c r="A1599" s="13" t="s">
        <v>954</v>
      </c>
    </row>
    <row r="1600" customFormat="false" ht="13.5" hidden="false" customHeight="false" outlineLevel="0" collapsed="false">
      <c r="A1600" s="13" t="s">
        <v>955</v>
      </c>
    </row>
    <row r="1601" customFormat="false" ht="13.5" hidden="false" customHeight="false" outlineLevel="0" collapsed="false">
      <c r="A1601" s="13" t="s">
        <v>956</v>
      </c>
    </row>
    <row r="1602" customFormat="false" ht="13.5" hidden="false" customHeight="false" outlineLevel="0" collapsed="false">
      <c r="A1602" s="13" t="s">
        <v>4002</v>
      </c>
    </row>
    <row r="1603" customFormat="false" ht="13.5" hidden="false" customHeight="false" outlineLevel="0" collapsed="false">
      <c r="A1603" s="13" t="s">
        <v>4003</v>
      </c>
    </row>
    <row r="1604" customFormat="false" ht="13.5" hidden="false" customHeight="false" outlineLevel="0" collapsed="false">
      <c r="A1604" s="13" t="s">
        <v>4004</v>
      </c>
    </row>
    <row r="1605" customFormat="false" ht="13.5" hidden="false" customHeight="false" outlineLevel="0" collapsed="false">
      <c r="A1605" s="13" t="s">
        <v>4005</v>
      </c>
    </row>
    <row r="1606" customFormat="false" ht="13.5" hidden="false" customHeight="false" outlineLevel="0" collapsed="false">
      <c r="A1606" s="13" t="s">
        <v>957</v>
      </c>
    </row>
    <row r="1607" customFormat="false" ht="13.5" hidden="false" customHeight="false" outlineLevel="0" collapsed="false">
      <c r="A1607" s="13" t="s">
        <v>4006</v>
      </c>
    </row>
    <row r="1608" customFormat="false" ht="13.5" hidden="false" customHeight="false" outlineLevel="0" collapsed="false">
      <c r="A1608" s="13" t="s">
        <v>958</v>
      </c>
    </row>
    <row r="1609" customFormat="false" ht="13.5" hidden="false" customHeight="false" outlineLevel="0" collapsed="false">
      <c r="A1609" s="13" t="s">
        <v>4007</v>
      </c>
    </row>
    <row r="1610" customFormat="false" ht="13.5" hidden="false" customHeight="false" outlineLevel="0" collapsed="false">
      <c r="A1610" s="13" t="s">
        <v>4008</v>
      </c>
    </row>
    <row r="1611" customFormat="false" ht="13.5" hidden="false" customHeight="false" outlineLevel="0" collapsed="false">
      <c r="A1611" s="13" t="s">
        <v>959</v>
      </c>
    </row>
    <row r="1612" customFormat="false" ht="13.5" hidden="false" customHeight="false" outlineLevel="0" collapsed="false">
      <c r="A1612" s="13" t="s">
        <v>4009</v>
      </c>
    </row>
    <row r="1613" customFormat="false" ht="13.5" hidden="false" customHeight="false" outlineLevel="0" collapsed="false">
      <c r="A1613" s="13" t="s">
        <v>960</v>
      </c>
    </row>
    <row r="1614" customFormat="false" ht="13.5" hidden="false" customHeight="false" outlineLevel="0" collapsed="false">
      <c r="A1614" s="13" t="s">
        <v>961</v>
      </c>
    </row>
    <row r="1615" customFormat="false" ht="13.5" hidden="false" customHeight="false" outlineLevel="0" collapsed="false">
      <c r="A1615" s="13" t="s">
        <v>4010</v>
      </c>
    </row>
    <row r="1616" customFormat="false" ht="13.5" hidden="false" customHeight="false" outlineLevel="0" collapsed="false">
      <c r="A1616" s="13" t="s">
        <v>962</v>
      </c>
    </row>
    <row r="1617" customFormat="false" ht="13.5" hidden="false" customHeight="false" outlineLevel="0" collapsed="false">
      <c r="A1617" s="13" t="s">
        <v>4011</v>
      </c>
    </row>
    <row r="1618" customFormat="false" ht="13.5" hidden="false" customHeight="false" outlineLevel="0" collapsed="false">
      <c r="A1618" s="13" t="s">
        <v>4012</v>
      </c>
    </row>
    <row r="1619" customFormat="false" ht="13.5" hidden="false" customHeight="false" outlineLevel="0" collapsed="false">
      <c r="A1619" s="13" t="s">
        <v>963</v>
      </c>
    </row>
    <row r="1620" customFormat="false" ht="13.5" hidden="false" customHeight="false" outlineLevel="0" collapsed="false">
      <c r="A1620" s="13" t="s">
        <v>4013</v>
      </c>
    </row>
    <row r="1621" customFormat="false" ht="13.5" hidden="false" customHeight="false" outlineLevel="0" collapsed="false">
      <c r="A1621" s="13" t="s">
        <v>964</v>
      </c>
    </row>
    <row r="1622" customFormat="false" ht="13.5" hidden="false" customHeight="false" outlineLevel="0" collapsed="false">
      <c r="A1622" s="13" t="s">
        <v>965</v>
      </c>
    </row>
    <row r="1623" customFormat="false" ht="13.5" hidden="false" customHeight="false" outlineLevel="0" collapsed="false">
      <c r="A1623" s="13" t="s">
        <v>966</v>
      </c>
    </row>
    <row r="1624" customFormat="false" ht="13.5" hidden="false" customHeight="false" outlineLevel="0" collapsed="false">
      <c r="A1624" s="13" t="s">
        <v>967</v>
      </c>
    </row>
    <row r="1625" customFormat="false" ht="13.5" hidden="false" customHeight="false" outlineLevel="0" collapsed="false">
      <c r="A1625" s="13" t="s">
        <v>4014</v>
      </c>
    </row>
    <row r="1626" customFormat="false" ht="13.5" hidden="false" customHeight="false" outlineLevel="0" collapsed="false">
      <c r="A1626" s="13" t="s">
        <v>968</v>
      </c>
    </row>
    <row r="1627" customFormat="false" ht="13.5" hidden="false" customHeight="false" outlineLevel="0" collapsed="false">
      <c r="A1627" s="13" t="s">
        <v>4015</v>
      </c>
    </row>
    <row r="1628" customFormat="false" ht="13.5" hidden="false" customHeight="false" outlineLevel="0" collapsed="false">
      <c r="A1628" s="13" t="s">
        <v>4016</v>
      </c>
    </row>
    <row r="1629" customFormat="false" ht="13.5" hidden="false" customHeight="false" outlineLevel="0" collapsed="false">
      <c r="A1629" s="13" t="s">
        <v>4017</v>
      </c>
    </row>
    <row r="1630" customFormat="false" ht="13.5" hidden="false" customHeight="false" outlineLevel="0" collapsed="false">
      <c r="A1630" s="13" t="s">
        <v>4018</v>
      </c>
    </row>
    <row r="1631" customFormat="false" ht="13.5" hidden="false" customHeight="false" outlineLevel="0" collapsed="false">
      <c r="A1631" s="13" t="s">
        <v>4019</v>
      </c>
    </row>
    <row r="1632" customFormat="false" ht="13.5" hidden="false" customHeight="false" outlineLevel="0" collapsed="false">
      <c r="A1632" s="13" t="s">
        <v>4020</v>
      </c>
    </row>
    <row r="1633" customFormat="false" ht="13.5" hidden="false" customHeight="false" outlineLevel="0" collapsed="false">
      <c r="A1633" s="13" t="s">
        <v>4021</v>
      </c>
    </row>
    <row r="1634" customFormat="false" ht="13.5" hidden="false" customHeight="false" outlineLevel="0" collapsed="false">
      <c r="A1634" s="13" t="s">
        <v>969</v>
      </c>
    </row>
    <row r="1635" customFormat="false" ht="13.5" hidden="false" customHeight="false" outlineLevel="0" collapsed="false">
      <c r="A1635" s="13" t="s">
        <v>4022</v>
      </c>
    </row>
    <row r="1636" customFormat="false" ht="13.5" hidden="false" customHeight="false" outlineLevel="0" collapsed="false">
      <c r="A1636" s="13" t="s">
        <v>970</v>
      </c>
    </row>
    <row r="1637" customFormat="false" ht="13.5" hidden="false" customHeight="false" outlineLevel="0" collapsed="false">
      <c r="A1637" s="13" t="s">
        <v>4023</v>
      </c>
    </row>
    <row r="1638" customFormat="false" ht="13.5" hidden="false" customHeight="false" outlineLevel="0" collapsed="false">
      <c r="A1638" s="13" t="s">
        <v>4024</v>
      </c>
    </row>
    <row r="1639" customFormat="false" ht="13.5" hidden="false" customHeight="false" outlineLevel="0" collapsed="false">
      <c r="A1639" s="13" t="s">
        <v>971</v>
      </c>
    </row>
    <row r="1640" customFormat="false" ht="13.5" hidden="false" customHeight="false" outlineLevel="0" collapsed="false">
      <c r="A1640" s="13" t="s">
        <v>4025</v>
      </c>
    </row>
    <row r="1641" customFormat="false" ht="13.5" hidden="false" customHeight="false" outlineLevel="0" collapsed="false">
      <c r="A1641" s="13" t="s">
        <v>972</v>
      </c>
    </row>
    <row r="1642" customFormat="false" ht="13.5" hidden="false" customHeight="false" outlineLevel="0" collapsed="false">
      <c r="A1642" s="13" t="s">
        <v>4026</v>
      </c>
    </row>
    <row r="1643" customFormat="false" ht="13.5" hidden="false" customHeight="false" outlineLevel="0" collapsed="false">
      <c r="A1643" s="13" t="s">
        <v>4027</v>
      </c>
    </row>
    <row r="1644" customFormat="false" ht="13.5" hidden="false" customHeight="false" outlineLevel="0" collapsed="false">
      <c r="A1644" s="13" t="s">
        <v>4028</v>
      </c>
    </row>
    <row r="1645" customFormat="false" ht="13.5" hidden="false" customHeight="false" outlineLevel="0" collapsed="false">
      <c r="A1645" s="13" t="s">
        <v>4029</v>
      </c>
    </row>
    <row r="1646" customFormat="false" ht="13.5" hidden="false" customHeight="false" outlineLevel="0" collapsed="false">
      <c r="A1646" s="13" t="s">
        <v>973</v>
      </c>
    </row>
    <row r="1647" customFormat="false" ht="13.5" hidden="false" customHeight="false" outlineLevel="0" collapsed="false">
      <c r="A1647" s="13" t="s">
        <v>4030</v>
      </c>
    </row>
    <row r="1648" customFormat="false" ht="13.5" hidden="false" customHeight="false" outlineLevel="0" collapsed="false">
      <c r="A1648" s="13" t="s">
        <v>974</v>
      </c>
    </row>
    <row r="1649" customFormat="false" ht="13.5" hidden="false" customHeight="false" outlineLevel="0" collapsed="false">
      <c r="A1649" s="13" t="s">
        <v>4031</v>
      </c>
    </row>
    <row r="1650" customFormat="false" ht="13.5" hidden="false" customHeight="false" outlineLevel="0" collapsed="false">
      <c r="A1650" s="13" t="s">
        <v>975</v>
      </c>
    </row>
    <row r="1651" customFormat="false" ht="13.5" hidden="false" customHeight="false" outlineLevel="0" collapsed="false">
      <c r="A1651" s="13" t="s">
        <v>976</v>
      </c>
    </row>
    <row r="1652" customFormat="false" ht="13.5" hidden="false" customHeight="false" outlineLevel="0" collapsed="false">
      <c r="A1652" s="13" t="s">
        <v>977</v>
      </c>
    </row>
    <row r="1653" customFormat="false" ht="13.5" hidden="false" customHeight="false" outlineLevel="0" collapsed="false">
      <c r="A1653" s="13" t="s">
        <v>4032</v>
      </c>
    </row>
    <row r="1654" customFormat="false" ht="13.5" hidden="false" customHeight="false" outlineLevel="0" collapsed="false">
      <c r="A1654" s="13" t="s">
        <v>978</v>
      </c>
    </row>
    <row r="1655" customFormat="false" ht="13.5" hidden="false" customHeight="false" outlineLevel="0" collapsed="false">
      <c r="A1655" s="13" t="s">
        <v>4033</v>
      </c>
    </row>
    <row r="1656" customFormat="false" ht="13.5" hidden="false" customHeight="false" outlineLevel="0" collapsed="false">
      <c r="A1656" s="13" t="s">
        <v>979</v>
      </c>
    </row>
    <row r="1657" customFormat="false" ht="13.5" hidden="false" customHeight="false" outlineLevel="0" collapsed="false">
      <c r="A1657" s="13" t="s">
        <v>980</v>
      </c>
    </row>
    <row r="1658" customFormat="false" ht="13.5" hidden="false" customHeight="false" outlineLevel="0" collapsed="false">
      <c r="A1658" s="13" t="s">
        <v>981</v>
      </c>
    </row>
    <row r="1659" customFormat="false" ht="13.5" hidden="false" customHeight="false" outlineLevel="0" collapsed="false">
      <c r="A1659" s="13" t="s">
        <v>4034</v>
      </c>
    </row>
    <row r="1660" customFormat="false" ht="13.5" hidden="false" customHeight="false" outlineLevel="0" collapsed="false">
      <c r="A1660" s="13" t="s">
        <v>4035</v>
      </c>
    </row>
    <row r="1661" customFormat="false" ht="13.5" hidden="false" customHeight="false" outlineLevel="0" collapsed="false">
      <c r="A1661" s="13" t="s">
        <v>982</v>
      </c>
    </row>
    <row r="1662" customFormat="false" ht="13.5" hidden="false" customHeight="false" outlineLevel="0" collapsed="false">
      <c r="A1662" s="13" t="s">
        <v>4036</v>
      </c>
    </row>
    <row r="1663" customFormat="false" ht="13.5" hidden="false" customHeight="false" outlineLevel="0" collapsed="false">
      <c r="A1663" s="13" t="s">
        <v>4037</v>
      </c>
    </row>
    <row r="1664" customFormat="false" ht="13.5" hidden="false" customHeight="false" outlineLevel="0" collapsed="false">
      <c r="A1664" s="13" t="s">
        <v>4038</v>
      </c>
    </row>
    <row r="1665" customFormat="false" ht="13.5" hidden="false" customHeight="false" outlineLevel="0" collapsed="false">
      <c r="A1665" s="13" t="s">
        <v>4039</v>
      </c>
    </row>
    <row r="1666" customFormat="false" ht="13.5" hidden="false" customHeight="false" outlineLevel="0" collapsed="false">
      <c r="A1666" s="13" t="s">
        <v>4040</v>
      </c>
    </row>
    <row r="1667" customFormat="false" ht="13.5" hidden="false" customHeight="false" outlineLevel="0" collapsed="false">
      <c r="A1667" s="13" t="s">
        <v>983</v>
      </c>
    </row>
    <row r="1668" customFormat="false" ht="13.5" hidden="false" customHeight="false" outlineLevel="0" collapsed="false">
      <c r="A1668" s="13" t="s">
        <v>4041</v>
      </c>
    </row>
    <row r="1669" customFormat="false" ht="13.5" hidden="false" customHeight="false" outlineLevel="0" collapsed="false">
      <c r="A1669" s="13" t="s">
        <v>4042</v>
      </c>
    </row>
    <row r="1670" customFormat="false" ht="13.5" hidden="false" customHeight="false" outlineLevel="0" collapsed="false">
      <c r="A1670" s="13" t="s">
        <v>984</v>
      </c>
    </row>
    <row r="1671" customFormat="false" ht="13.5" hidden="false" customHeight="false" outlineLevel="0" collapsed="false">
      <c r="A1671" s="13" t="s">
        <v>985</v>
      </c>
    </row>
    <row r="1672" customFormat="false" ht="13.5" hidden="false" customHeight="false" outlineLevel="0" collapsed="false">
      <c r="A1672" s="13" t="s">
        <v>4043</v>
      </c>
    </row>
    <row r="1673" customFormat="false" ht="13.5" hidden="false" customHeight="false" outlineLevel="0" collapsed="false">
      <c r="A1673" s="13" t="s">
        <v>4044</v>
      </c>
    </row>
    <row r="1674" customFormat="false" ht="13.5" hidden="false" customHeight="false" outlineLevel="0" collapsed="false">
      <c r="A1674" s="13" t="s">
        <v>4045</v>
      </c>
    </row>
    <row r="1675" customFormat="false" ht="13.5" hidden="false" customHeight="false" outlineLevel="0" collapsed="false">
      <c r="A1675" s="13" t="s">
        <v>4046</v>
      </c>
    </row>
    <row r="1676" customFormat="false" ht="13.5" hidden="false" customHeight="false" outlineLevel="0" collapsed="false">
      <c r="A1676" s="13" t="s">
        <v>4047</v>
      </c>
    </row>
    <row r="1677" customFormat="false" ht="13.5" hidden="false" customHeight="false" outlineLevel="0" collapsed="false">
      <c r="A1677" s="13" t="s">
        <v>986</v>
      </c>
    </row>
    <row r="1678" customFormat="false" ht="13.5" hidden="false" customHeight="false" outlineLevel="0" collapsed="false">
      <c r="A1678" s="13" t="s">
        <v>987</v>
      </c>
    </row>
    <row r="1679" customFormat="false" ht="13.5" hidden="false" customHeight="false" outlineLevel="0" collapsed="false">
      <c r="A1679" s="13" t="s">
        <v>988</v>
      </c>
    </row>
    <row r="1680" customFormat="false" ht="13.5" hidden="false" customHeight="false" outlineLevel="0" collapsed="false">
      <c r="A1680" s="13" t="s">
        <v>4048</v>
      </c>
    </row>
    <row r="1681" customFormat="false" ht="13.5" hidden="false" customHeight="false" outlineLevel="0" collapsed="false">
      <c r="A1681" s="13" t="s">
        <v>4049</v>
      </c>
    </row>
    <row r="1682" customFormat="false" ht="13.5" hidden="false" customHeight="false" outlineLevel="0" collapsed="false">
      <c r="A1682" s="13" t="s">
        <v>4050</v>
      </c>
    </row>
    <row r="1683" customFormat="false" ht="13.5" hidden="false" customHeight="false" outlineLevel="0" collapsed="false">
      <c r="A1683" s="13" t="s">
        <v>4051</v>
      </c>
    </row>
    <row r="1684" customFormat="false" ht="13.5" hidden="false" customHeight="false" outlineLevel="0" collapsed="false">
      <c r="A1684" s="13" t="s">
        <v>989</v>
      </c>
    </row>
    <row r="1685" customFormat="false" ht="13.5" hidden="false" customHeight="false" outlineLevel="0" collapsed="false">
      <c r="A1685" s="13" t="s">
        <v>4052</v>
      </c>
    </row>
    <row r="1686" customFormat="false" ht="13.5" hidden="false" customHeight="false" outlineLevel="0" collapsed="false">
      <c r="A1686" s="13" t="s">
        <v>4053</v>
      </c>
    </row>
    <row r="1687" customFormat="false" ht="13.5" hidden="false" customHeight="false" outlineLevel="0" collapsed="false">
      <c r="A1687" s="13" t="s">
        <v>4054</v>
      </c>
    </row>
    <row r="1688" customFormat="false" ht="13.5" hidden="false" customHeight="false" outlineLevel="0" collapsed="false">
      <c r="A1688" s="13" t="s">
        <v>990</v>
      </c>
    </row>
    <row r="1689" customFormat="false" ht="13.5" hidden="false" customHeight="false" outlineLevel="0" collapsed="false">
      <c r="A1689" s="13" t="s">
        <v>4055</v>
      </c>
    </row>
    <row r="1690" customFormat="false" ht="13.5" hidden="false" customHeight="false" outlineLevel="0" collapsed="false">
      <c r="A1690" s="13" t="s">
        <v>991</v>
      </c>
    </row>
    <row r="1691" customFormat="false" ht="13.5" hidden="false" customHeight="false" outlineLevel="0" collapsed="false">
      <c r="A1691" s="13" t="s">
        <v>992</v>
      </c>
    </row>
    <row r="1692" customFormat="false" ht="13.5" hidden="false" customHeight="false" outlineLevel="0" collapsed="false">
      <c r="A1692" s="13" t="s">
        <v>4056</v>
      </c>
    </row>
    <row r="1693" customFormat="false" ht="13.5" hidden="false" customHeight="false" outlineLevel="0" collapsed="false">
      <c r="A1693" s="13" t="s">
        <v>4057</v>
      </c>
    </row>
    <row r="1694" customFormat="false" ht="13.5" hidden="false" customHeight="false" outlineLevel="0" collapsed="false">
      <c r="A1694" s="13" t="s">
        <v>4058</v>
      </c>
    </row>
    <row r="1695" customFormat="false" ht="13.5" hidden="false" customHeight="false" outlineLevel="0" collapsed="false">
      <c r="A1695" s="13" t="s">
        <v>4059</v>
      </c>
    </row>
    <row r="1696" customFormat="false" ht="13.5" hidden="false" customHeight="false" outlineLevel="0" collapsed="false">
      <c r="A1696" s="13" t="s">
        <v>4060</v>
      </c>
    </row>
    <row r="1697" customFormat="false" ht="13.5" hidden="false" customHeight="false" outlineLevel="0" collapsed="false">
      <c r="A1697" s="13" t="s">
        <v>4061</v>
      </c>
    </row>
    <row r="1698" customFormat="false" ht="13.5" hidden="false" customHeight="false" outlineLevel="0" collapsed="false">
      <c r="A1698" s="13" t="s">
        <v>4062</v>
      </c>
    </row>
    <row r="1699" customFormat="false" ht="13.5" hidden="false" customHeight="false" outlineLevel="0" collapsed="false">
      <c r="A1699" s="13" t="s">
        <v>4063</v>
      </c>
    </row>
    <row r="1700" customFormat="false" ht="13.5" hidden="false" customHeight="false" outlineLevel="0" collapsed="false">
      <c r="A1700" s="13" t="s">
        <v>4064</v>
      </c>
    </row>
    <row r="1701" customFormat="false" ht="13.5" hidden="false" customHeight="false" outlineLevel="0" collapsed="false">
      <c r="A1701" s="13" t="s">
        <v>993</v>
      </c>
    </row>
    <row r="1702" customFormat="false" ht="13.5" hidden="false" customHeight="false" outlineLevel="0" collapsed="false">
      <c r="A1702" s="13" t="s">
        <v>4065</v>
      </c>
    </row>
    <row r="1703" customFormat="false" ht="13.5" hidden="false" customHeight="false" outlineLevel="0" collapsed="false">
      <c r="A1703" s="13" t="s">
        <v>4066</v>
      </c>
    </row>
    <row r="1704" customFormat="false" ht="13.5" hidden="false" customHeight="false" outlineLevel="0" collapsed="false">
      <c r="A1704" s="13" t="s">
        <v>994</v>
      </c>
    </row>
    <row r="1705" customFormat="false" ht="13.5" hidden="false" customHeight="false" outlineLevel="0" collapsed="false">
      <c r="A1705" s="13" t="s">
        <v>4067</v>
      </c>
    </row>
    <row r="1706" customFormat="false" ht="13.5" hidden="false" customHeight="false" outlineLevel="0" collapsed="false">
      <c r="A1706" s="13" t="s">
        <v>4068</v>
      </c>
    </row>
    <row r="1707" customFormat="false" ht="13.5" hidden="false" customHeight="false" outlineLevel="0" collapsed="false">
      <c r="A1707" s="13" t="s">
        <v>995</v>
      </c>
    </row>
    <row r="1708" customFormat="false" ht="13.5" hidden="false" customHeight="false" outlineLevel="0" collapsed="false">
      <c r="A1708" s="13" t="s">
        <v>4069</v>
      </c>
    </row>
    <row r="1709" customFormat="false" ht="13.5" hidden="false" customHeight="false" outlineLevel="0" collapsed="false">
      <c r="A1709" s="13" t="s">
        <v>4070</v>
      </c>
    </row>
    <row r="1710" customFormat="false" ht="13.5" hidden="false" customHeight="false" outlineLevel="0" collapsed="false">
      <c r="A1710" s="13" t="s">
        <v>4071</v>
      </c>
    </row>
    <row r="1711" customFormat="false" ht="13.5" hidden="false" customHeight="false" outlineLevel="0" collapsed="false">
      <c r="A1711" s="13" t="s">
        <v>4072</v>
      </c>
    </row>
    <row r="1712" customFormat="false" ht="13.5" hidden="false" customHeight="false" outlineLevel="0" collapsed="false">
      <c r="A1712" s="13" t="s">
        <v>996</v>
      </c>
    </row>
    <row r="1713" customFormat="false" ht="13.5" hidden="false" customHeight="false" outlineLevel="0" collapsed="false">
      <c r="A1713" s="13" t="s">
        <v>4073</v>
      </c>
    </row>
    <row r="1714" customFormat="false" ht="13.5" hidden="false" customHeight="false" outlineLevel="0" collapsed="false">
      <c r="A1714" s="13" t="s">
        <v>4074</v>
      </c>
    </row>
    <row r="1715" customFormat="false" ht="13.5" hidden="false" customHeight="false" outlineLevel="0" collapsed="false">
      <c r="A1715" s="13" t="s">
        <v>4075</v>
      </c>
    </row>
    <row r="1716" customFormat="false" ht="13.5" hidden="false" customHeight="false" outlineLevel="0" collapsed="false">
      <c r="A1716" s="13" t="s">
        <v>4076</v>
      </c>
    </row>
    <row r="1717" customFormat="false" ht="13.5" hidden="false" customHeight="false" outlineLevel="0" collapsed="false">
      <c r="A1717" s="13" t="s">
        <v>997</v>
      </c>
    </row>
    <row r="1718" customFormat="false" ht="13.5" hidden="false" customHeight="false" outlineLevel="0" collapsed="false">
      <c r="A1718" s="13" t="s">
        <v>4077</v>
      </c>
    </row>
    <row r="1719" customFormat="false" ht="13.5" hidden="false" customHeight="false" outlineLevel="0" collapsed="false">
      <c r="A1719" s="13" t="s">
        <v>998</v>
      </c>
    </row>
    <row r="1720" customFormat="false" ht="13.5" hidden="false" customHeight="false" outlineLevel="0" collapsed="false">
      <c r="A1720" s="13" t="s">
        <v>4078</v>
      </c>
    </row>
    <row r="1721" customFormat="false" ht="13.5" hidden="false" customHeight="false" outlineLevel="0" collapsed="false">
      <c r="A1721" s="13" t="s">
        <v>999</v>
      </c>
    </row>
    <row r="1722" customFormat="false" ht="13.5" hidden="false" customHeight="false" outlineLevel="0" collapsed="false">
      <c r="A1722" s="13" t="s">
        <v>4079</v>
      </c>
    </row>
    <row r="1723" customFormat="false" ht="13.5" hidden="false" customHeight="false" outlineLevel="0" collapsed="false">
      <c r="A1723" s="13" t="s">
        <v>4080</v>
      </c>
    </row>
    <row r="1724" customFormat="false" ht="13.5" hidden="false" customHeight="false" outlineLevel="0" collapsed="false">
      <c r="A1724" s="13" t="s">
        <v>4081</v>
      </c>
    </row>
    <row r="1725" customFormat="false" ht="13.5" hidden="false" customHeight="false" outlineLevel="0" collapsed="false">
      <c r="A1725" s="13" t="s">
        <v>4082</v>
      </c>
    </row>
    <row r="1726" customFormat="false" ht="13.5" hidden="false" customHeight="false" outlineLevel="0" collapsed="false">
      <c r="A1726" s="13" t="s">
        <v>4083</v>
      </c>
    </row>
    <row r="1727" customFormat="false" ht="13.5" hidden="false" customHeight="false" outlineLevel="0" collapsed="false">
      <c r="A1727" s="13" t="s">
        <v>1000</v>
      </c>
    </row>
    <row r="1728" customFormat="false" ht="13.5" hidden="false" customHeight="false" outlineLevel="0" collapsed="false">
      <c r="A1728" s="13" t="s">
        <v>4084</v>
      </c>
    </row>
    <row r="1729" customFormat="false" ht="13.5" hidden="false" customHeight="false" outlineLevel="0" collapsed="false">
      <c r="A1729" s="13" t="s">
        <v>4085</v>
      </c>
    </row>
    <row r="1730" customFormat="false" ht="13.5" hidden="false" customHeight="false" outlineLevel="0" collapsed="false">
      <c r="A1730" s="13" t="s">
        <v>1001</v>
      </c>
    </row>
    <row r="1731" customFormat="false" ht="13.5" hidden="false" customHeight="false" outlineLevel="0" collapsed="false">
      <c r="A1731" s="13" t="s">
        <v>1002</v>
      </c>
    </row>
    <row r="1732" customFormat="false" ht="13.5" hidden="false" customHeight="false" outlineLevel="0" collapsed="false">
      <c r="A1732" s="13" t="s">
        <v>4086</v>
      </c>
    </row>
    <row r="1733" customFormat="false" ht="13.5" hidden="false" customHeight="false" outlineLevel="0" collapsed="false">
      <c r="A1733" s="13" t="s">
        <v>4087</v>
      </c>
    </row>
    <row r="1734" customFormat="false" ht="13.5" hidden="false" customHeight="false" outlineLevel="0" collapsed="false">
      <c r="A1734" s="13" t="s">
        <v>4088</v>
      </c>
    </row>
    <row r="1735" customFormat="false" ht="13.5" hidden="false" customHeight="false" outlineLevel="0" collapsed="false">
      <c r="A1735" s="13" t="s">
        <v>1003</v>
      </c>
    </row>
    <row r="1736" customFormat="false" ht="13.5" hidden="false" customHeight="false" outlineLevel="0" collapsed="false">
      <c r="A1736" s="13" t="s">
        <v>4089</v>
      </c>
    </row>
    <row r="1737" customFormat="false" ht="13.5" hidden="false" customHeight="false" outlineLevel="0" collapsed="false">
      <c r="A1737" s="13" t="s">
        <v>1004</v>
      </c>
    </row>
    <row r="1738" customFormat="false" ht="13.5" hidden="false" customHeight="false" outlineLevel="0" collapsed="false">
      <c r="A1738" s="13" t="s">
        <v>4090</v>
      </c>
    </row>
    <row r="1739" customFormat="false" ht="13.5" hidden="false" customHeight="false" outlineLevel="0" collapsed="false">
      <c r="A1739" s="13" t="s">
        <v>4090</v>
      </c>
    </row>
    <row r="1740" customFormat="false" ht="13.5" hidden="false" customHeight="false" outlineLevel="0" collapsed="false">
      <c r="A1740" s="13" t="s">
        <v>4091</v>
      </c>
    </row>
    <row r="1741" customFormat="false" ht="13.5" hidden="false" customHeight="false" outlineLevel="0" collapsed="false">
      <c r="A1741" s="13" t="s">
        <v>1005</v>
      </c>
    </row>
    <row r="1742" customFormat="false" ht="13.5" hidden="false" customHeight="false" outlineLevel="0" collapsed="false">
      <c r="A1742" s="13" t="s">
        <v>4092</v>
      </c>
    </row>
    <row r="1743" customFormat="false" ht="13.5" hidden="false" customHeight="false" outlineLevel="0" collapsed="false">
      <c r="A1743" s="13" t="s">
        <v>1006</v>
      </c>
    </row>
    <row r="1744" customFormat="false" ht="13.5" hidden="false" customHeight="false" outlineLevel="0" collapsed="false">
      <c r="A1744" s="13" t="s">
        <v>4093</v>
      </c>
    </row>
    <row r="1745" customFormat="false" ht="13.5" hidden="false" customHeight="false" outlineLevel="0" collapsed="false">
      <c r="A1745" s="13" t="s">
        <v>4094</v>
      </c>
    </row>
    <row r="1746" customFormat="false" ht="13.5" hidden="false" customHeight="false" outlineLevel="0" collapsed="false">
      <c r="A1746" s="13" t="s">
        <v>1007</v>
      </c>
    </row>
    <row r="1747" customFormat="false" ht="13.5" hidden="false" customHeight="false" outlineLevel="0" collapsed="false">
      <c r="A1747" s="13" t="s">
        <v>1008</v>
      </c>
    </row>
    <row r="1748" customFormat="false" ht="13.5" hidden="false" customHeight="false" outlineLevel="0" collapsed="false">
      <c r="A1748" s="13" t="s">
        <v>1009</v>
      </c>
    </row>
    <row r="1749" customFormat="false" ht="13.5" hidden="false" customHeight="false" outlineLevel="0" collapsed="false">
      <c r="A1749" s="13" t="s">
        <v>1010</v>
      </c>
    </row>
    <row r="1750" customFormat="false" ht="13.5" hidden="false" customHeight="false" outlineLevel="0" collapsed="false">
      <c r="A1750" s="13" t="s">
        <v>1011</v>
      </c>
    </row>
    <row r="1751" customFormat="false" ht="13.5" hidden="false" customHeight="false" outlineLevel="0" collapsed="false">
      <c r="A1751" s="13" t="s">
        <v>1012</v>
      </c>
    </row>
    <row r="1752" customFormat="false" ht="13.5" hidden="false" customHeight="false" outlineLevel="0" collapsed="false">
      <c r="A1752" s="13" t="s">
        <v>1013</v>
      </c>
    </row>
    <row r="1753" customFormat="false" ht="13.5" hidden="false" customHeight="false" outlineLevel="0" collapsed="false">
      <c r="A1753" s="13" t="s">
        <v>4095</v>
      </c>
    </row>
    <row r="1754" customFormat="false" ht="13.5" hidden="false" customHeight="false" outlineLevel="0" collapsed="false">
      <c r="A1754" s="13" t="s">
        <v>4096</v>
      </c>
    </row>
    <row r="1755" customFormat="false" ht="13.5" hidden="false" customHeight="false" outlineLevel="0" collapsed="false">
      <c r="A1755" s="13" t="s">
        <v>4097</v>
      </c>
    </row>
    <row r="1756" customFormat="false" ht="13.5" hidden="false" customHeight="false" outlineLevel="0" collapsed="false">
      <c r="A1756" s="13" t="s">
        <v>4098</v>
      </c>
    </row>
    <row r="1757" customFormat="false" ht="13.5" hidden="false" customHeight="false" outlineLevel="0" collapsed="false">
      <c r="A1757" s="13" t="s">
        <v>1014</v>
      </c>
    </row>
    <row r="1758" customFormat="false" ht="13.5" hidden="false" customHeight="false" outlineLevel="0" collapsed="false">
      <c r="A1758" s="13" t="s">
        <v>1015</v>
      </c>
    </row>
    <row r="1759" customFormat="false" ht="13.5" hidden="false" customHeight="false" outlineLevel="0" collapsed="false">
      <c r="A1759" s="13" t="s">
        <v>4099</v>
      </c>
    </row>
    <row r="1760" customFormat="false" ht="13.5" hidden="false" customHeight="false" outlineLevel="0" collapsed="false">
      <c r="A1760" s="13" t="s">
        <v>1016</v>
      </c>
    </row>
    <row r="1761" customFormat="false" ht="13.5" hidden="false" customHeight="false" outlineLevel="0" collapsed="false">
      <c r="A1761" s="13" t="s">
        <v>4100</v>
      </c>
    </row>
    <row r="1762" customFormat="false" ht="13.5" hidden="false" customHeight="false" outlineLevel="0" collapsed="false">
      <c r="A1762" s="13" t="s">
        <v>4101</v>
      </c>
    </row>
    <row r="1763" customFormat="false" ht="13.5" hidden="false" customHeight="false" outlineLevel="0" collapsed="false">
      <c r="A1763" s="13" t="s">
        <v>4102</v>
      </c>
    </row>
    <row r="1764" customFormat="false" ht="13.5" hidden="false" customHeight="false" outlineLevel="0" collapsed="false">
      <c r="A1764" s="13" t="s">
        <v>1017</v>
      </c>
    </row>
    <row r="1765" customFormat="false" ht="13.5" hidden="false" customHeight="false" outlineLevel="0" collapsed="false">
      <c r="A1765" s="13" t="s">
        <v>1018</v>
      </c>
    </row>
    <row r="1766" customFormat="false" ht="13.5" hidden="false" customHeight="false" outlineLevel="0" collapsed="false">
      <c r="A1766" s="13" t="s">
        <v>1019</v>
      </c>
    </row>
    <row r="1767" customFormat="false" ht="13.5" hidden="false" customHeight="false" outlineLevel="0" collapsed="false">
      <c r="A1767" s="13" t="s">
        <v>4103</v>
      </c>
    </row>
    <row r="1768" customFormat="false" ht="13.5" hidden="false" customHeight="false" outlineLevel="0" collapsed="false">
      <c r="A1768" s="13" t="s">
        <v>4104</v>
      </c>
    </row>
    <row r="1769" customFormat="false" ht="13.5" hidden="false" customHeight="false" outlineLevel="0" collapsed="false">
      <c r="A1769" s="13" t="s">
        <v>4105</v>
      </c>
    </row>
    <row r="1770" customFormat="false" ht="13.5" hidden="false" customHeight="false" outlineLevel="0" collapsed="false">
      <c r="A1770" s="13" t="s">
        <v>4106</v>
      </c>
    </row>
    <row r="1771" customFormat="false" ht="13.5" hidden="false" customHeight="false" outlineLevel="0" collapsed="false">
      <c r="A1771" s="13" t="s">
        <v>1020</v>
      </c>
    </row>
    <row r="1772" customFormat="false" ht="13.5" hidden="false" customHeight="false" outlineLevel="0" collapsed="false">
      <c r="A1772" s="13" t="s">
        <v>4107</v>
      </c>
    </row>
    <row r="1773" customFormat="false" ht="13.5" hidden="false" customHeight="false" outlineLevel="0" collapsed="false">
      <c r="A1773" s="13" t="s">
        <v>1021</v>
      </c>
    </row>
    <row r="1774" customFormat="false" ht="13.5" hidden="false" customHeight="false" outlineLevel="0" collapsed="false">
      <c r="A1774" s="13" t="s">
        <v>1022</v>
      </c>
    </row>
    <row r="1775" customFormat="false" ht="13.5" hidden="false" customHeight="false" outlineLevel="0" collapsed="false">
      <c r="A1775" s="13" t="s">
        <v>1023</v>
      </c>
    </row>
    <row r="1776" customFormat="false" ht="13.5" hidden="false" customHeight="false" outlineLevel="0" collapsed="false">
      <c r="A1776" s="13" t="s">
        <v>1024</v>
      </c>
    </row>
    <row r="1777" customFormat="false" ht="13.5" hidden="false" customHeight="false" outlineLevel="0" collapsed="false">
      <c r="A1777" s="13" t="s">
        <v>4108</v>
      </c>
    </row>
    <row r="1778" customFormat="false" ht="13.5" hidden="false" customHeight="false" outlineLevel="0" collapsed="false">
      <c r="A1778" s="13" t="s">
        <v>1025</v>
      </c>
    </row>
    <row r="1779" customFormat="false" ht="13.5" hidden="false" customHeight="false" outlineLevel="0" collapsed="false">
      <c r="A1779" s="13" t="s">
        <v>4109</v>
      </c>
    </row>
    <row r="1780" customFormat="false" ht="13.5" hidden="false" customHeight="false" outlineLevel="0" collapsed="false">
      <c r="A1780" s="13" t="s">
        <v>1026</v>
      </c>
    </row>
    <row r="1781" customFormat="false" ht="13.5" hidden="false" customHeight="false" outlineLevel="0" collapsed="false">
      <c r="A1781" s="13" t="s">
        <v>4110</v>
      </c>
    </row>
    <row r="1782" customFormat="false" ht="13.5" hidden="false" customHeight="false" outlineLevel="0" collapsed="false">
      <c r="A1782" s="13" t="s">
        <v>1027</v>
      </c>
    </row>
    <row r="1783" customFormat="false" ht="13.5" hidden="false" customHeight="false" outlineLevel="0" collapsed="false">
      <c r="A1783" s="13" t="s">
        <v>1028</v>
      </c>
    </row>
    <row r="1784" customFormat="false" ht="13.5" hidden="false" customHeight="false" outlineLevel="0" collapsed="false">
      <c r="A1784" s="13" t="s">
        <v>1029</v>
      </c>
    </row>
    <row r="1785" customFormat="false" ht="13.5" hidden="false" customHeight="false" outlineLevel="0" collapsed="false">
      <c r="A1785" s="13" t="s">
        <v>1030</v>
      </c>
    </row>
    <row r="1786" customFormat="false" ht="13.5" hidden="false" customHeight="false" outlineLevel="0" collapsed="false">
      <c r="A1786" s="13" t="s">
        <v>1031</v>
      </c>
    </row>
    <row r="1787" customFormat="false" ht="13.5" hidden="false" customHeight="false" outlineLevel="0" collapsed="false">
      <c r="A1787" s="13" t="s">
        <v>4111</v>
      </c>
    </row>
    <row r="1788" customFormat="false" ht="13.5" hidden="false" customHeight="false" outlineLevel="0" collapsed="false">
      <c r="A1788" s="13" t="s">
        <v>4112</v>
      </c>
    </row>
    <row r="1789" customFormat="false" ht="13.5" hidden="false" customHeight="false" outlineLevel="0" collapsed="false">
      <c r="A1789" s="13" t="s">
        <v>1032</v>
      </c>
    </row>
    <row r="1790" customFormat="false" ht="13.5" hidden="false" customHeight="false" outlineLevel="0" collapsed="false">
      <c r="A1790" s="13" t="s">
        <v>4113</v>
      </c>
    </row>
    <row r="1791" customFormat="false" ht="13.5" hidden="false" customHeight="false" outlineLevel="0" collapsed="false">
      <c r="A1791" s="13" t="s">
        <v>4114</v>
      </c>
    </row>
    <row r="1792" customFormat="false" ht="13.5" hidden="false" customHeight="false" outlineLevel="0" collapsed="false">
      <c r="A1792" s="13" t="s">
        <v>4115</v>
      </c>
    </row>
    <row r="1793" customFormat="false" ht="13.5" hidden="false" customHeight="false" outlineLevel="0" collapsed="false">
      <c r="A1793" s="13" t="s">
        <v>4116</v>
      </c>
    </row>
    <row r="1794" customFormat="false" ht="13.5" hidden="false" customHeight="false" outlineLevel="0" collapsed="false">
      <c r="A1794" s="13" t="s">
        <v>4117</v>
      </c>
    </row>
    <row r="1795" customFormat="false" ht="13.5" hidden="false" customHeight="false" outlineLevel="0" collapsed="false">
      <c r="A1795" s="13" t="s">
        <v>4118</v>
      </c>
    </row>
    <row r="1796" customFormat="false" ht="13.5" hidden="false" customHeight="false" outlineLevel="0" collapsed="false">
      <c r="A1796" s="13" t="s">
        <v>1033</v>
      </c>
    </row>
    <row r="1797" customFormat="false" ht="13.5" hidden="false" customHeight="false" outlineLevel="0" collapsed="false">
      <c r="A1797" s="13" t="s">
        <v>4119</v>
      </c>
    </row>
    <row r="1798" customFormat="false" ht="13.5" hidden="false" customHeight="false" outlineLevel="0" collapsed="false">
      <c r="A1798" s="13" t="s">
        <v>4120</v>
      </c>
    </row>
    <row r="1799" customFormat="false" ht="13.5" hidden="false" customHeight="false" outlineLevel="0" collapsed="false">
      <c r="A1799" s="13" t="s">
        <v>4121</v>
      </c>
    </row>
    <row r="1800" customFormat="false" ht="13.5" hidden="false" customHeight="false" outlineLevel="0" collapsed="false">
      <c r="A1800" s="13" t="s">
        <v>1034</v>
      </c>
    </row>
    <row r="1801" customFormat="false" ht="13.5" hidden="false" customHeight="false" outlineLevel="0" collapsed="false">
      <c r="A1801" s="13" t="s">
        <v>1035</v>
      </c>
    </row>
    <row r="1802" customFormat="false" ht="13.5" hidden="false" customHeight="false" outlineLevel="0" collapsed="false">
      <c r="A1802" s="13" t="s">
        <v>1036</v>
      </c>
    </row>
    <row r="1803" customFormat="false" ht="13.5" hidden="false" customHeight="false" outlineLevel="0" collapsed="false">
      <c r="A1803" s="13" t="s">
        <v>4122</v>
      </c>
    </row>
    <row r="1804" customFormat="false" ht="13.5" hidden="false" customHeight="false" outlineLevel="0" collapsed="false">
      <c r="A1804" s="13" t="s">
        <v>4123</v>
      </c>
    </row>
    <row r="1805" customFormat="false" ht="13.5" hidden="false" customHeight="false" outlineLevel="0" collapsed="false">
      <c r="A1805" s="13" t="s">
        <v>4124</v>
      </c>
    </row>
    <row r="1806" customFormat="false" ht="13.5" hidden="false" customHeight="false" outlineLevel="0" collapsed="false">
      <c r="A1806" s="13" t="s">
        <v>4125</v>
      </c>
    </row>
    <row r="1807" customFormat="false" ht="13.5" hidden="false" customHeight="false" outlineLevel="0" collapsed="false">
      <c r="A1807" s="13" t="s">
        <v>4126</v>
      </c>
    </row>
    <row r="1808" customFormat="false" ht="13.5" hidden="false" customHeight="false" outlineLevel="0" collapsed="false">
      <c r="A1808" s="13" t="s">
        <v>4127</v>
      </c>
    </row>
    <row r="1809" customFormat="false" ht="13.5" hidden="false" customHeight="false" outlineLevel="0" collapsed="false">
      <c r="A1809" s="13" t="s">
        <v>4128</v>
      </c>
    </row>
    <row r="1810" customFormat="false" ht="13.5" hidden="false" customHeight="false" outlineLevel="0" collapsed="false">
      <c r="A1810" s="13" t="s">
        <v>4129</v>
      </c>
    </row>
    <row r="1811" customFormat="false" ht="13.5" hidden="false" customHeight="false" outlineLevel="0" collapsed="false">
      <c r="A1811" s="13" t="s">
        <v>4130</v>
      </c>
    </row>
    <row r="1812" customFormat="false" ht="13.5" hidden="false" customHeight="false" outlineLevel="0" collapsed="false">
      <c r="A1812" s="13" t="s">
        <v>1037</v>
      </c>
    </row>
    <row r="1813" customFormat="false" ht="13.5" hidden="false" customHeight="false" outlineLevel="0" collapsed="false">
      <c r="A1813" s="13" t="s">
        <v>1038</v>
      </c>
    </row>
    <row r="1814" customFormat="false" ht="13.5" hidden="false" customHeight="false" outlineLevel="0" collapsed="false">
      <c r="A1814" s="13" t="s">
        <v>1039</v>
      </c>
    </row>
    <row r="1815" customFormat="false" ht="13.5" hidden="false" customHeight="false" outlineLevel="0" collapsed="false">
      <c r="A1815" s="13" t="s">
        <v>4131</v>
      </c>
    </row>
    <row r="1816" customFormat="false" ht="13.5" hidden="false" customHeight="false" outlineLevel="0" collapsed="false">
      <c r="A1816" s="13" t="s">
        <v>4132</v>
      </c>
    </row>
    <row r="1817" customFormat="false" ht="13.5" hidden="false" customHeight="false" outlineLevel="0" collapsed="false">
      <c r="A1817" s="13" t="s">
        <v>1040</v>
      </c>
    </row>
    <row r="1818" customFormat="false" ht="13.5" hidden="false" customHeight="false" outlineLevel="0" collapsed="false">
      <c r="A1818" s="13" t="s">
        <v>1041</v>
      </c>
    </row>
    <row r="1819" customFormat="false" ht="13.5" hidden="false" customHeight="false" outlineLevel="0" collapsed="false">
      <c r="A1819" s="13" t="s">
        <v>1042</v>
      </c>
    </row>
    <row r="1820" customFormat="false" ht="13.5" hidden="false" customHeight="false" outlineLevel="0" collapsed="false">
      <c r="A1820" s="13" t="s">
        <v>4133</v>
      </c>
    </row>
    <row r="1821" customFormat="false" ht="13.5" hidden="false" customHeight="false" outlineLevel="0" collapsed="false">
      <c r="A1821" s="13" t="s">
        <v>1043</v>
      </c>
    </row>
    <row r="1822" customFormat="false" ht="13.5" hidden="false" customHeight="false" outlineLevel="0" collapsed="false">
      <c r="A1822" s="13" t="s">
        <v>4134</v>
      </c>
    </row>
    <row r="1823" customFormat="false" ht="13.5" hidden="false" customHeight="false" outlineLevel="0" collapsed="false">
      <c r="A1823" s="13" t="s">
        <v>1044</v>
      </c>
    </row>
    <row r="1824" customFormat="false" ht="13.5" hidden="false" customHeight="false" outlineLevel="0" collapsed="false">
      <c r="A1824" s="13" t="s">
        <v>4135</v>
      </c>
    </row>
    <row r="1825" customFormat="false" ht="13.5" hidden="false" customHeight="false" outlineLevel="0" collapsed="false">
      <c r="A1825" s="13" t="s">
        <v>1045</v>
      </c>
    </row>
    <row r="1826" customFormat="false" ht="13.5" hidden="false" customHeight="false" outlineLevel="0" collapsed="false">
      <c r="A1826" s="13" t="s">
        <v>1046</v>
      </c>
    </row>
    <row r="1827" customFormat="false" ht="13.5" hidden="false" customHeight="false" outlineLevel="0" collapsed="false">
      <c r="A1827" s="13" t="s">
        <v>1047</v>
      </c>
    </row>
    <row r="1828" customFormat="false" ht="13.5" hidden="false" customHeight="false" outlineLevel="0" collapsed="false">
      <c r="A1828" s="13" t="s">
        <v>4136</v>
      </c>
    </row>
    <row r="1829" customFormat="false" ht="13.5" hidden="false" customHeight="false" outlineLevel="0" collapsed="false">
      <c r="A1829" s="13" t="s">
        <v>4137</v>
      </c>
    </row>
    <row r="1830" customFormat="false" ht="13.5" hidden="false" customHeight="false" outlineLevel="0" collapsed="false">
      <c r="A1830" s="13" t="s">
        <v>4138</v>
      </c>
    </row>
    <row r="1831" customFormat="false" ht="13.5" hidden="false" customHeight="false" outlineLevel="0" collapsed="false">
      <c r="A1831" s="13" t="s">
        <v>1048</v>
      </c>
    </row>
    <row r="1832" customFormat="false" ht="13.5" hidden="false" customHeight="false" outlineLevel="0" collapsed="false">
      <c r="A1832" s="13" t="s">
        <v>1049</v>
      </c>
    </row>
    <row r="1833" customFormat="false" ht="13.5" hidden="false" customHeight="false" outlineLevel="0" collapsed="false">
      <c r="A1833" s="13" t="s">
        <v>4139</v>
      </c>
    </row>
    <row r="1834" customFormat="false" ht="13.5" hidden="false" customHeight="false" outlineLevel="0" collapsed="false">
      <c r="A1834" s="13" t="s">
        <v>1050</v>
      </c>
    </row>
    <row r="1835" customFormat="false" ht="13.5" hidden="false" customHeight="false" outlineLevel="0" collapsed="false">
      <c r="A1835" s="13" t="s">
        <v>4140</v>
      </c>
    </row>
    <row r="1836" customFormat="false" ht="13.5" hidden="false" customHeight="false" outlineLevel="0" collapsed="false">
      <c r="A1836" s="13" t="s">
        <v>4141</v>
      </c>
    </row>
    <row r="1837" customFormat="false" ht="13.5" hidden="false" customHeight="false" outlineLevel="0" collapsed="false">
      <c r="A1837" s="13" t="s">
        <v>4142</v>
      </c>
    </row>
    <row r="1838" customFormat="false" ht="13.5" hidden="false" customHeight="false" outlineLevel="0" collapsed="false">
      <c r="A1838" s="13" t="s">
        <v>4143</v>
      </c>
    </row>
    <row r="1839" customFormat="false" ht="13.5" hidden="false" customHeight="false" outlineLevel="0" collapsed="false">
      <c r="A1839" s="13" t="s">
        <v>4144</v>
      </c>
    </row>
    <row r="1840" customFormat="false" ht="13.5" hidden="false" customHeight="false" outlineLevel="0" collapsed="false">
      <c r="A1840" s="13" t="s">
        <v>1051</v>
      </c>
    </row>
    <row r="1841" customFormat="false" ht="13.5" hidden="false" customHeight="false" outlineLevel="0" collapsed="false">
      <c r="A1841" s="13" t="s">
        <v>4145</v>
      </c>
    </row>
    <row r="1842" customFormat="false" ht="13.5" hidden="false" customHeight="false" outlineLevel="0" collapsed="false">
      <c r="A1842" s="13" t="s">
        <v>4146</v>
      </c>
    </row>
    <row r="1843" customFormat="false" ht="13.5" hidden="false" customHeight="false" outlineLevel="0" collapsed="false">
      <c r="A1843" s="13" t="s">
        <v>4147</v>
      </c>
    </row>
    <row r="1844" customFormat="false" ht="13.5" hidden="false" customHeight="false" outlineLevel="0" collapsed="false">
      <c r="A1844" s="13" t="s">
        <v>4148</v>
      </c>
    </row>
    <row r="1845" customFormat="false" ht="13.5" hidden="false" customHeight="false" outlineLevel="0" collapsed="false">
      <c r="A1845" s="13" t="s">
        <v>1052</v>
      </c>
    </row>
    <row r="1846" customFormat="false" ht="13.5" hidden="false" customHeight="false" outlineLevel="0" collapsed="false">
      <c r="A1846" s="13" t="s">
        <v>1053</v>
      </c>
    </row>
    <row r="1847" customFormat="false" ht="13.5" hidden="false" customHeight="false" outlineLevel="0" collapsed="false">
      <c r="A1847" s="13" t="s">
        <v>4149</v>
      </c>
    </row>
    <row r="1848" customFormat="false" ht="13.5" hidden="false" customHeight="false" outlineLevel="0" collapsed="false">
      <c r="A1848" s="13" t="s">
        <v>4150</v>
      </c>
    </row>
    <row r="1849" customFormat="false" ht="13.5" hidden="false" customHeight="false" outlineLevel="0" collapsed="false">
      <c r="A1849" s="13" t="s">
        <v>1054</v>
      </c>
    </row>
    <row r="1850" customFormat="false" ht="13.5" hidden="false" customHeight="false" outlineLevel="0" collapsed="false">
      <c r="A1850" s="13" t="s">
        <v>1055</v>
      </c>
    </row>
    <row r="1851" customFormat="false" ht="13.5" hidden="false" customHeight="false" outlineLevel="0" collapsed="false">
      <c r="A1851" s="13" t="s">
        <v>1056</v>
      </c>
    </row>
    <row r="1852" customFormat="false" ht="13.5" hidden="false" customHeight="false" outlineLevel="0" collapsed="false">
      <c r="A1852" s="13" t="s">
        <v>1056</v>
      </c>
    </row>
    <row r="1853" customFormat="false" ht="13.5" hidden="false" customHeight="false" outlineLevel="0" collapsed="false">
      <c r="A1853" s="13" t="s">
        <v>4151</v>
      </c>
    </row>
    <row r="1854" customFormat="false" ht="13.5" hidden="false" customHeight="false" outlineLevel="0" collapsed="false">
      <c r="A1854" s="13" t="s">
        <v>4152</v>
      </c>
    </row>
    <row r="1855" customFormat="false" ht="13.5" hidden="false" customHeight="false" outlineLevel="0" collapsed="false">
      <c r="A1855" s="13" t="s">
        <v>4153</v>
      </c>
    </row>
    <row r="1856" customFormat="false" ht="13.5" hidden="false" customHeight="false" outlineLevel="0" collapsed="false">
      <c r="A1856" s="13" t="s">
        <v>4154</v>
      </c>
    </row>
    <row r="1857" customFormat="false" ht="13.5" hidden="false" customHeight="false" outlineLevel="0" collapsed="false">
      <c r="A1857" s="13" t="s">
        <v>4155</v>
      </c>
    </row>
    <row r="1858" customFormat="false" ht="13.5" hidden="false" customHeight="false" outlineLevel="0" collapsed="false">
      <c r="A1858" s="13" t="s">
        <v>4156</v>
      </c>
    </row>
    <row r="1859" customFormat="false" ht="13.5" hidden="false" customHeight="false" outlineLevel="0" collapsed="false">
      <c r="A1859" s="13" t="s">
        <v>1057</v>
      </c>
    </row>
    <row r="1860" customFormat="false" ht="13.5" hidden="false" customHeight="false" outlineLevel="0" collapsed="false">
      <c r="A1860" s="13" t="s">
        <v>4157</v>
      </c>
    </row>
    <row r="1861" customFormat="false" ht="13.5" hidden="false" customHeight="false" outlineLevel="0" collapsed="false">
      <c r="A1861" s="13" t="s">
        <v>1058</v>
      </c>
    </row>
    <row r="1862" customFormat="false" ht="13.5" hidden="false" customHeight="false" outlineLevel="0" collapsed="false">
      <c r="A1862" s="13" t="s">
        <v>4158</v>
      </c>
    </row>
    <row r="1863" customFormat="false" ht="13.5" hidden="false" customHeight="false" outlineLevel="0" collapsed="false">
      <c r="A1863" s="13" t="s">
        <v>1059</v>
      </c>
    </row>
    <row r="1864" customFormat="false" ht="13.5" hidden="false" customHeight="false" outlineLevel="0" collapsed="false">
      <c r="A1864" s="13" t="s">
        <v>4159</v>
      </c>
    </row>
    <row r="1865" customFormat="false" ht="13.5" hidden="false" customHeight="false" outlineLevel="0" collapsed="false">
      <c r="A1865" s="13" t="s">
        <v>1060</v>
      </c>
    </row>
    <row r="1866" customFormat="false" ht="13.5" hidden="false" customHeight="false" outlineLevel="0" collapsed="false">
      <c r="A1866" s="13" t="s">
        <v>4160</v>
      </c>
    </row>
    <row r="1867" customFormat="false" ht="13.5" hidden="false" customHeight="false" outlineLevel="0" collapsed="false">
      <c r="A1867" s="13" t="s">
        <v>4161</v>
      </c>
    </row>
    <row r="1868" customFormat="false" ht="13.5" hidden="false" customHeight="false" outlineLevel="0" collapsed="false">
      <c r="A1868" s="13" t="s">
        <v>4162</v>
      </c>
    </row>
    <row r="1869" customFormat="false" ht="13.5" hidden="false" customHeight="false" outlineLevel="0" collapsed="false">
      <c r="A1869" s="13" t="s">
        <v>1061</v>
      </c>
    </row>
    <row r="1870" customFormat="false" ht="13.5" hidden="false" customHeight="false" outlineLevel="0" collapsed="false">
      <c r="A1870" s="13" t="s">
        <v>4163</v>
      </c>
    </row>
    <row r="1871" customFormat="false" ht="13.5" hidden="false" customHeight="false" outlineLevel="0" collapsed="false">
      <c r="A1871" s="13" t="s">
        <v>4164</v>
      </c>
    </row>
    <row r="1872" customFormat="false" ht="13.5" hidden="false" customHeight="false" outlineLevel="0" collapsed="false">
      <c r="A1872" s="13" t="s">
        <v>4165</v>
      </c>
    </row>
    <row r="1873" customFormat="false" ht="13.5" hidden="false" customHeight="false" outlineLevel="0" collapsed="false">
      <c r="A1873" s="13" t="s">
        <v>1062</v>
      </c>
    </row>
    <row r="1874" customFormat="false" ht="13.5" hidden="false" customHeight="false" outlineLevel="0" collapsed="false">
      <c r="A1874" s="13" t="s">
        <v>1063</v>
      </c>
    </row>
    <row r="1875" customFormat="false" ht="13.5" hidden="false" customHeight="false" outlineLevel="0" collapsed="false">
      <c r="A1875" s="13" t="s">
        <v>4166</v>
      </c>
    </row>
    <row r="1876" customFormat="false" ht="13.5" hidden="false" customHeight="false" outlineLevel="0" collapsed="false">
      <c r="A1876" s="13" t="s">
        <v>1064</v>
      </c>
    </row>
    <row r="1877" customFormat="false" ht="13.5" hidden="false" customHeight="false" outlineLevel="0" collapsed="false">
      <c r="A1877" s="13" t="s">
        <v>4167</v>
      </c>
    </row>
    <row r="1878" customFormat="false" ht="13.5" hidden="false" customHeight="false" outlineLevel="0" collapsed="false">
      <c r="A1878" s="13" t="s">
        <v>4168</v>
      </c>
    </row>
    <row r="1879" customFormat="false" ht="13.5" hidden="false" customHeight="false" outlineLevel="0" collapsed="false">
      <c r="A1879" s="13" t="s">
        <v>4169</v>
      </c>
    </row>
    <row r="1880" customFormat="false" ht="13.5" hidden="false" customHeight="false" outlineLevel="0" collapsed="false">
      <c r="A1880" s="13" t="s">
        <v>4170</v>
      </c>
    </row>
    <row r="1881" customFormat="false" ht="13.5" hidden="false" customHeight="false" outlineLevel="0" collapsed="false">
      <c r="A1881" s="13" t="s">
        <v>4171</v>
      </c>
    </row>
    <row r="1882" customFormat="false" ht="13.5" hidden="false" customHeight="false" outlineLevel="0" collapsed="false">
      <c r="A1882" s="13" t="s">
        <v>4172</v>
      </c>
    </row>
    <row r="1883" customFormat="false" ht="13.5" hidden="false" customHeight="false" outlineLevel="0" collapsed="false">
      <c r="A1883" s="13" t="s">
        <v>4173</v>
      </c>
    </row>
    <row r="1884" customFormat="false" ht="13.5" hidden="false" customHeight="false" outlineLevel="0" collapsed="false">
      <c r="A1884" s="13" t="s">
        <v>4174</v>
      </c>
    </row>
    <row r="1885" customFormat="false" ht="13.5" hidden="false" customHeight="false" outlineLevel="0" collapsed="false">
      <c r="A1885" s="13" t="s">
        <v>4175</v>
      </c>
    </row>
    <row r="1886" customFormat="false" ht="13.5" hidden="false" customHeight="false" outlineLevel="0" collapsed="false">
      <c r="A1886" s="13" t="s">
        <v>4176</v>
      </c>
    </row>
    <row r="1887" customFormat="false" ht="13.5" hidden="false" customHeight="false" outlineLevel="0" collapsed="false">
      <c r="A1887" s="13" t="s">
        <v>1065</v>
      </c>
    </row>
    <row r="1888" customFormat="false" ht="13.5" hidden="false" customHeight="false" outlineLevel="0" collapsed="false">
      <c r="A1888" s="13" t="s">
        <v>1066</v>
      </c>
    </row>
    <row r="1889" customFormat="false" ht="13.5" hidden="false" customHeight="false" outlineLevel="0" collapsed="false">
      <c r="A1889" s="13" t="s">
        <v>4177</v>
      </c>
    </row>
    <row r="1890" customFormat="false" ht="13.5" hidden="false" customHeight="false" outlineLevel="0" collapsed="false">
      <c r="A1890" s="13" t="s">
        <v>1067</v>
      </c>
    </row>
    <row r="1891" customFormat="false" ht="13.5" hidden="false" customHeight="false" outlineLevel="0" collapsed="false">
      <c r="A1891" s="13" t="s">
        <v>4178</v>
      </c>
    </row>
    <row r="1892" customFormat="false" ht="13.5" hidden="false" customHeight="false" outlineLevel="0" collapsed="false">
      <c r="A1892" s="13" t="s">
        <v>1068</v>
      </c>
    </row>
    <row r="1893" customFormat="false" ht="13.5" hidden="false" customHeight="false" outlineLevel="0" collapsed="false">
      <c r="A1893" s="13" t="s">
        <v>4179</v>
      </c>
    </row>
    <row r="1894" customFormat="false" ht="13.5" hidden="false" customHeight="false" outlineLevel="0" collapsed="false">
      <c r="A1894" s="13" t="s">
        <v>1069</v>
      </c>
    </row>
    <row r="1895" customFormat="false" ht="13.5" hidden="false" customHeight="false" outlineLevel="0" collapsed="false">
      <c r="A1895" s="13" t="s">
        <v>4180</v>
      </c>
    </row>
    <row r="1896" customFormat="false" ht="13.5" hidden="false" customHeight="false" outlineLevel="0" collapsed="false">
      <c r="A1896" s="13" t="s">
        <v>1070</v>
      </c>
    </row>
    <row r="1897" customFormat="false" ht="13.5" hidden="false" customHeight="false" outlineLevel="0" collapsed="false">
      <c r="A1897" s="13" t="s">
        <v>4181</v>
      </c>
    </row>
    <row r="1898" customFormat="false" ht="13.5" hidden="false" customHeight="false" outlineLevel="0" collapsed="false">
      <c r="A1898" s="13" t="s">
        <v>4182</v>
      </c>
    </row>
    <row r="1899" customFormat="false" ht="13.5" hidden="false" customHeight="false" outlineLevel="0" collapsed="false">
      <c r="A1899" s="13" t="s">
        <v>1071</v>
      </c>
    </row>
    <row r="1900" customFormat="false" ht="13.5" hidden="false" customHeight="false" outlineLevel="0" collapsed="false">
      <c r="A1900" s="13" t="s">
        <v>4183</v>
      </c>
    </row>
    <row r="1901" customFormat="false" ht="13.5" hidden="false" customHeight="false" outlineLevel="0" collapsed="false">
      <c r="A1901" s="13" t="s">
        <v>4184</v>
      </c>
    </row>
    <row r="1902" customFormat="false" ht="13.5" hidden="false" customHeight="false" outlineLevel="0" collapsed="false">
      <c r="A1902" s="13" t="s">
        <v>4185</v>
      </c>
    </row>
    <row r="1903" customFormat="false" ht="13.5" hidden="false" customHeight="false" outlineLevel="0" collapsed="false">
      <c r="A1903" s="13" t="s">
        <v>4186</v>
      </c>
    </row>
    <row r="1904" customFormat="false" ht="13.5" hidden="false" customHeight="false" outlineLevel="0" collapsed="false">
      <c r="A1904" s="13" t="s">
        <v>1072</v>
      </c>
    </row>
    <row r="1905" customFormat="false" ht="13.5" hidden="false" customHeight="false" outlineLevel="0" collapsed="false">
      <c r="A1905" s="13" t="s">
        <v>4187</v>
      </c>
    </row>
    <row r="1906" customFormat="false" ht="13.5" hidden="false" customHeight="false" outlineLevel="0" collapsed="false">
      <c r="A1906" s="13" t="s">
        <v>4188</v>
      </c>
    </row>
    <row r="1907" customFormat="false" ht="13.5" hidden="false" customHeight="false" outlineLevel="0" collapsed="false">
      <c r="A1907" s="13" t="s">
        <v>4189</v>
      </c>
    </row>
    <row r="1908" customFormat="false" ht="13.5" hidden="false" customHeight="false" outlineLevel="0" collapsed="false">
      <c r="A1908" s="13" t="s">
        <v>1073</v>
      </c>
    </row>
    <row r="1909" customFormat="false" ht="13.5" hidden="false" customHeight="false" outlineLevel="0" collapsed="false">
      <c r="A1909" s="13" t="s">
        <v>1074</v>
      </c>
    </row>
    <row r="1910" customFormat="false" ht="13.5" hidden="false" customHeight="false" outlineLevel="0" collapsed="false">
      <c r="A1910" s="13" t="s">
        <v>4190</v>
      </c>
    </row>
    <row r="1911" customFormat="false" ht="13.5" hidden="false" customHeight="false" outlineLevel="0" collapsed="false">
      <c r="A1911" s="13" t="s">
        <v>1075</v>
      </c>
    </row>
    <row r="1912" customFormat="false" ht="13.5" hidden="false" customHeight="false" outlineLevel="0" collapsed="false">
      <c r="A1912" s="13" t="s">
        <v>1076</v>
      </c>
    </row>
    <row r="1913" customFormat="false" ht="13.5" hidden="false" customHeight="false" outlineLevel="0" collapsed="false">
      <c r="A1913" s="13" t="s">
        <v>1077</v>
      </c>
    </row>
    <row r="1914" customFormat="false" ht="13.5" hidden="false" customHeight="false" outlineLevel="0" collapsed="false">
      <c r="A1914" s="13" t="s">
        <v>4191</v>
      </c>
    </row>
    <row r="1915" customFormat="false" ht="13.5" hidden="false" customHeight="false" outlineLevel="0" collapsed="false">
      <c r="A1915" s="13" t="s">
        <v>1078</v>
      </c>
    </row>
    <row r="1916" customFormat="false" ht="13.5" hidden="false" customHeight="false" outlineLevel="0" collapsed="false">
      <c r="A1916" s="13" t="s">
        <v>4192</v>
      </c>
    </row>
    <row r="1917" customFormat="false" ht="13.5" hidden="false" customHeight="false" outlineLevel="0" collapsed="false">
      <c r="A1917" s="13" t="s">
        <v>4193</v>
      </c>
    </row>
    <row r="1918" customFormat="false" ht="13.5" hidden="false" customHeight="false" outlineLevel="0" collapsed="false">
      <c r="A1918" s="13" t="s">
        <v>4194</v>
      </c>
    </row>
    <row r="1919" customFormat="false" ht="13.5" hidden="false" customHeight="false" outlineLevel="0" collapsed="false">
      <c r="A1919" s="13" t="s">
        <v>1079</v>
      </c>
    </row>
    <row r="1920" customFormat="false" ht="13.5" hidden="false" customHeight="false" outlineLevel="0" collapsed="false">
      <c r="A1920" s="13" t="s">
        <v>4195</v>
      </c>
    </row>
    <row r="1921" customFormat="false" ht="13.5" hidden="false" customHeight="false" outlineLevel="0" collapsed="false">
      <c r="A1921" s="13" t="s">
        <v>4196</v>
      </c>
    </row>
    <row r="1922" customFormat="false" ht="13.5" hidden="false" customHeight="false" outlineLevel="0" collapsed="false">
      <c r="A1922" s="13" t="s">
        <v>4197</v>
      </c>
    </row>
    <row r="1923" customFormat="false" ht="13.5" hidden="false" customHeight="false" outlineLevel="0" collapsed="false">
      <c r="A1923" s="13" t="s">
        <v>1080</v>
      </c>
    </row>
    <row r="1924" customFormat="false" ht="13.5" hidden="false" customHeight="false" outlineLevel="0" collapsed="false">
      <c r="A1924" s="13" t="s">
        <v>4198</v>
      </c>
    </row>
    <row r="1925" customFormat="false" ht="13.5" hidden="false" customHeight="false" outlineLevel="0" collapsed="false">
      <c r="A1925" s="13" t="s">
        <v>1081</v>
      </c>
    </row>
    <row r="1926" customFormat="false" ht="13.5" hidden="false" customHeight="false" outlineLevel="0" collapsed="false">
      <c r="A1926" s="13" t="s">
        <v>1082</v>
      </c>
    </row>
    <row r="1927" customFormat="false" ht="13.5" hidden="false" customHeight="false" outlineLevel="0" collapsed="false">
      <c r="A1927" s="13" t="s">
        <v>4199</v>
      </c>
    </row>
    <row r="1928" customFormat="false" ht="13.5" hidden="false" customHeight="false" outlineLevel="0" collapsed="false">
      <c r="A1928" s="13" t="s">
        <v>4200</v>
      </c>
    </row>
    <row r="1929" customFormat="false" ht="13.5" hidden="false" customHeight="false" outlineLevel="0" collapsed="false">
      <c r="A1929" s="13" t="s">
        <v>1083</v>
      </c>
    </row>
    <row r="1930" customFormat="false" ht="13.5" hidden="false" customHeight="false" outlineLevel="0" collapsed="false">
      <c r="A1930" s="13" t="s">
        <v>1084</v>
      </c>
    </row>
    <row r="1931" customFormat="false" ht="13.5" hidden="false" customHeight="false" outlineLevel="0" collapsed="false">
      <c r="A1931" s="13" t="s">
        <v>1085</v>
      </c>
    </row>
    <row r="1932" customFormat="false" ht="13.5" hidden="false" customHeight="false" outlineLevel="0" collapsed="false">
      <c r="A1932" s="13" t="s">
        <v>4201</v>
      </c>
    </row>
    <row r="1933" customFormat="false" ht="13.5" hidden="false" customHeight="false" outlineLevel="0" collapsed="false">
      <c r="A1933" s="13" t="s">
        <v>4202</v>
      </c>
    </row>
    <row r="1934" customFormat="false" ht="13.5" hidden="false" customHeight="false" outlineLevel="0" collapsed="false">
      <c r="A1934" s="13" t="s">
        <v>1086</v>
      </c>
    </row>
    <row r="1935" customFormat="false" ht="13.5" hidden="false" customHeight="false" outlineLevel="0" collapsed="false">
      <c r="A1935" s="13" t="s">
        <v>4203</v>
      </c>
    </row>
    <row r="1936" customFormat="false" ht="13.5" hidden="false" customHeight="false" outlineLevel="0" collapsed="false">
      <c r="A1936" s="13" t="s">
        <v>4204</v>
      </c>
    </row>
    <row r="1937" customFormat="false" ht="13.5" hidden="false" customHeight="false" outlineLevel="0" collapsed="false">
      <c r="A1937" s="13" t="s">
        <v>4205</v>
      </c>
    </row>
    <row r="1938" customFormat="false" ht="13.5" hidden="false" customHeight="false" outlineLevel="0" collapsed="false">
      <c r="A1938" s="13" t="s">
        <v>4206</v>
      </c>
    </row>
    <row r="1939" customFormat="false" ht="13.5" hidden="false" customHeight="false" outlineLevel="0" collapsed="false">
      <c r="A1939" s="13" t="s">
        <v>4207</v>
      </c>
    </row>
    <row r="1940" customFormat="false" ht="13.5" hidden="false" customHeight="false" outlineLevel="0" collapsed="false">
      <c r="A1940" s="13" t="s">
        <v>1087</v>
      </c>
    </row>
    <row r="1941" customFormat="false" ht="13.5" hidden="false" customHeight="false" outlineLevel="0" collapsed="false">
      <c r="A1941" s="13" t="s">
        <v>1088</v>
      </c>
    </row>
    <row r="1942" customFormat="false" ht="13.5" hidden="false" customHeight="false" outlineLevel="0" collapsed="false">
      <c r="A1942" s="13" t="s">
        <v>1089</v>
      </c>
    </row>
    <row r="1943" customFormat="false" ht="13.5" hidden="false" customHeight="false" outlineLevel="0" collapsed="false">
      <c r="A1943" s="13" t="s">
        <v>4208</v>
      </c>
    </row>
    <row r="1944" customFormat="false" ht="13.5" hidden="false" customHeight="false" outlineLevel="0" collapsed="false">
      <c r="A1944" s="13" t="s">
        <v>1090</v>
      </c>
    </row>
    <row r="1945" customFormat="false" ht="13.5" hidden="false" customHeight="false" outlineLevel="0" collapsed="false">
      <c r="A1945" s="13" t="s">
        <v>1091</v>
      </c>
    </row>
    <row r="1946" customFormat="false" ht="13.5" hidden="false" customHeight="false" outlineLevel="0" collapsed="false">
      <c r="A1946" s="13" t="s">
        <v>4209</v>
      </c>
    </row>
    <row r="1947" customFormat="false" ht="13.5" hidden="false" customHeight="false" outlineLevel="0" collapsed="false">
      <c r="A1947" s="13" t="s">
        <v>1092</v>
      </c>
    </row>
    <row r="1948" customFormat="false" ht="13.5" hidden="false" customHeight="false" outlineLevel="0" collapsed="false">
      <c r="A1948" s="13" t="s">
        <v>4210</v>
      </c>
    </row>
    <row r="1949" customFormat="false" ht="13.5" hidden="false" customHeight="false" outlineLevel="0" collapsed="false">
      <c r="A1949" s="13" t="s">
        <v>1093</v>
      </c>
    </row>
    <row r="1950" customFormat="false" ht="13.5" hidden="false" customHeight="false" outlineLevel="0" collapsed="false">
      <c r="A1950" s="13" t="s">
        <v>4211</v>
      </c>
    </row>
    <row r="1951" customFormat="false" ht="13.5" hidden="false" customHeight="false" outlineLevel="0" collapsed="false">
      <c r="A1951" s="13" t="s">
        <v>4212</v>
      </c>
    </row>
    <row r="1952" customFormat="false" ht="13.5" hidden="false" customHeight="false" outlineLevel="0" collapsed="false">
      <c r="A1952" s="13" t="s">
        <v>1094</v>
      </c>
    </row>
    <row r="1953" customFormat="false" ht="13.5" hidden="false" customHeight="false" outlineLevel="0" collapsed="false">
      <c r="A1953" s="13" t="s">
        <v>1095</v>
      </c>
    </row>
    <row r="1954" customFormat="false" ht="13.5" hidden="false" customHeight="false" outlineLevel="0" collapsed="false">
      <c r="A1954" s="13" t="s">
        <v>4213</v>
      </c>
    </row>
    <row r="1955" customFormat="false" ht="13.5" hidden="false" customHeight="false" outlineLevel="0" collapsed="false">
      <c r="A1955" s="13" t="s">
        <v>4214</v>
      </c>
    </row>
    <row r="1956" customFormat="false" ht="13.5" hidden="false" customHeight="false" outlineLevel="0" collapsed="false">
      <c r="A1956" s="13" t="s">
        <v>1096</v>
      </c>
    </row>
    <row r="1957" customFormat="false" ht="13.5" hidden="false" customHeight="false" outlineLevel="0" collapsed="false">
      <c r="A1957" s="13" t="s">
        <v>4215</v>
      </c>
    </row>
    <row r="1958" customFormat="false" ht="13.5" hidden="false" customHeight="false" outlineLevel="0" collapsed="false">
      <c r="A1958" s="13" t="s">
        <v>4216</v>
      </c>
    </row>
    <row r="1959" customFormat="false" ht="13.5" hidden="false" customHeight="false" outlineLevel="0" collapsed="false">
      <c r="A1959" s="13" t="s">
        <v>4217</v>
      </c>
    </row>
    <row r="1960" customFormat="false" ht="13.5" hidden="false" customHeight="false" outlineLevel="0" collapsed="false">
      <c r="A1960" s="13" t="s">
        <v>4218</v>
      </c>
    </row>
    <row r="1961" customFormat="false" ht="13.5" hidden="false" customHeight="false" outlineLevel="0" collapsed="false">
      <c r="A1961" s="13" t="s">
        <v>4219</v>
      </c>
    </row>
    <row r="1962" customFormat="false" ht="13.5" hidden="false" customHeight="false" outlineLevel="0" collapsed="false">
      <c r="A1962" s="13" t="s">
        <v>1097</v>
      </c>
    </row>
    <row r="1963" customFormat="false" ht="13.5" hidden="false" customHeight="false" outlineLevel="0" collapsed="false">
      <c r="A1963" s="13" t="s">
        <v>1098</v>
      </c>
    </row>
    <row r="1964" customFormat="false" ht="13.5" hidden="false" customHeight="false" outlineLevel="0" collapsed="false">
      <c r="A1964" s="13" t="s">
        <v>4220</v>
      </c>
    </row>
    <row r="1965" customFormat="false" ht="13.5" hidden="false" customHeight="false" outlineLevel="0" collapsed="false">
      <c r="A1965" s="13" t="s">
        <v>4221</v>
      </c>
    </row>
    <row r="1966" customFormat="false" ht="13.5" hidden="false" customHeight="false" outlineLevel="0" collapsed="false">
      <c r="A1966" s="13" t="s">
        <v>1099</v>
      </c>
    </row>
    <row r="1967" customFormat="false" ht="13.5" hidden="false" customHeight="false" outlineLevel="0" collapsed="false">
      <c r="A1967" s="13" t="s">
        <v>4222</v>
      </c>
    </row>
    <row r="1968" customFormat="false" ht="13.5" hidden="false" customHeight="false" outlineLevel="0" collapsed="false">
      <c r="A1968" s="13" t="s">
        <v>1100</v>
      </c>
    </row>
    <row r="1969" customFormat="false" ht="13.5" hidden="false" customHeight="false" outlineLevel="0" collapsed="false">
      <c r="A1969" s="13" t="s">
        <v>4223</v>
      </c>
    </row>
    <row r="1970" customFormat="false" ht="13.5" hidden="false" customHeight="false" outlineLevel="0" collapsed="false">
      <c r="A1970" s="13" t="s">
        <v>1101</v>
      </c>
    </row>
    <row r="1971" customFormat="false" ht="13.5" hidden="false" customHeight="false" outlineLevel="0" collapsed="false">
      <c r="A1971" s="13" t="s">
        <v>4224</v>
      </c>
    </row>
    <row r="1972" customFormat="false" ht="13.5" hidden="false" customHeight="false" outlineLevel="0" collapsed="false">
      <c r="A1972" s="13" t="s">
        <v>4225</v>
      </c>
    </row>
    <row r="1973" customFormat="false" ht="13.5" hidden="false" customHeight="false" outlineLevel="0" collapsed="false">
      <c r="A1973" s="13" t="s">
        <v>4226</v>
      </c>
    </row>
    <row r="1974" customFormat="false" ht="13.5" hidden="false" customHeight="false" outlineLevel="0" collapsed="false">
      <c r="A1974" s="13" t="s">
        <v>1102</v>
      </c>
    </row>
    <row r="1975" customFormat="false" ht="13.5" hidden="false" customHeight="false" outlineLevel="0" collapsed="false">
      <c r="A1975" s="13" t="s">
        <v>4227</v>
      </c>
    </row>
    <row r="1976" customFormat="false" ht="13.5" hidden="false" customHeight="false" outlineLevel="0" collapsed="false">
      <c r="A1976" s="13" t="s">
        <v>1103</v>
      </c>
    </row>
    <row r="1977" customFormat="false" ht="13.5" hidden="false" customHeight="false" outlineLevel="0" collapsed="false">
      <c r="A1977" s="13" t="s">
        <v>4228</v>
      </c>
    </row>
    <row r="1978" customFormat="false" ht="13.5" hidden="false" customHeight="false" outlineLevel="0" collapsed="false">
      <c r="A1978" s="13" t="s">
        <v>1104</v>
      </c>
    </row>
    <row r="1979" customFormat="false" ht="13.5" hidden="false" customHeight="false" outlineLevel="0" collapsed="false">
      <c r="A1979" s="13" t="s">
        <v>1105</v>
      </c>
    </row>
    <row r="1980" customFormat="false" ht="13.5" hidden="false" customHeight="false" outlineLevel="0" collapsed="false">
      <c r="A1980" s="13" t="s">
        <v>1106</v>
      </c>
    </row>
    <row r="1981" customFormat="false" ht="13.5" hidden="false" customHeight="false" outlineLevel="0" collapsed="false">
      <c r="A1981" s="13" t="s">
        <v>4229</v>
      </c>
    </row>
    <row r="1982" customFormat="false" ht="13.5" hidden="false" customHeight="false" outlineLevel="0" collapsed="false">
      <c r="A1982" s="13" t="s">
        <v>1107</v>
      </c>
    </row>
    <row r="1983" customFormat="false" ht="13.5" hidden="false" customHeight="false" outlineLevel="0" collapsed="false">
      <c r="A1983" s="13" t="s">
        <v>4230</v>
      </c>
    </row>
    <row r="1984" customFormat="false" ht="13.5" hidden="false" customHeight="false" outlineLevel="0" collapsed="false">
      <c r="A1984" s="13" t="s">
        <v>4231</v>
      </c>
    </row>
    <row r="1985" customFormat="false" ht="13.5" hidden="false" customHeight="false" outlineLevel="0" collapsed="false">
      <c r="A1985" s="13" t="s">
        <v>1108</v>
      </c>
    </row>
    <row r="1986" customFormat="false" ht="13.5" hidden="false" customHeight="false" outlineLevel="0" collapsed="false">
      <c r="A1986" s="13" t="s">
        <v>1109</v>
      </c>
    </row>
    <row r="1987" customFormat="false" ht="13.5" hidden="false" customHeight="false" outlineLevel="0" collapsed="false">
      <c r="A1987" s="13" t="s">
        <v>4232</v>
      </c>
    </row>
    <row r="1988" customFormat="false" ht="13.5" hidden="false" customHeight="false" outlineLevel="0" collapsed="false">
      <c r="A1988" s="13" t="s">
        <v>4233</v>
      </c>
    </row>
    <row r="1989" customFormat="false" ht="13.5" hidden="false" customHeight="false" outlineLevel="0" collapsed="false">
      <c r="A1989" s="13" t="s">
        <v>4234</v>
      </c>
    </row>
    <row r="1990" customFormat="false" ht="13.5" hidden="false" customHeight="false" outlineLevel="0" collapsed="false">
      <c r="A1990" s="13" t="s">
        <v>4235</v>
      </c>
    </row>
    <row r="1991" customFormat="false" ht="13.5" hidden="false" customHeight="false" outlineLevel="0" collapsed="false">
      <c r="A1991" s="13" t="s">
        <v>4236</v>
      </c>
    </row>
    <row r="1992" customFormat="false" ht="13.5" hidden="false" customHeight="false" outlineLevel="0" collapsed="false">
      <c r="A1992" s="13" t="s">
        <v>1110</v>
      </c>
    </row>
    <row r="1993" customFormat="false" ht="13.5" hidden="false" customHeight="false" outlineLevel="0" collapsed="false">
      <c r="A1993" s="13" t="s">
        <v>1111</v>
      </c>
    </row>
    <row r="1994" customFormat="false" ht="13.5" hidden="false" customHeight="false" outlineLevel="0" collapsed="false">
      <c r="A1994" s="13" t="s">
        <v>1112</v>
      </c>
    </row>
    <row r="1995" customFormat="false" ht="13.5" hidden="false" customHeight="false" outlineLevel="0" collapsed="false">
      <c r="A1995" s="13" t="s">
        <v>4237</v>
      </c>
    </row>
    <row r="1996" customFormat="false" ht="13.5" hidden="false" customHeight="false" outlineLevel="0" collapsed="false">
      <c r="A1996" s="13" t="s">
        <v>1113</v>
      </c>
    </row>
    <row r="1997" customFormat="false" ht="13.5" hidden="false" customHeight="false" outlineLevel="0" collapsed="false">
      <c r="A1997" s="13" t="s">
        <v>1114</v>
      </c>
    </row>
    <row r="1998" customFormat="false" ht="13.5" hidden="false" customHeight="false" outlineLevel="0" collapsed="false">
      <c r="A1998" s="13" t="s">
        <v>4238</v>
      </c>
    </row>
    <row r="1999" customFormat="false" ht="13.5" hidden="false" customHeight="false" outlineLevel="0" collapsed="false">
      <c r="A1999" s="13" t="s">
        <v>1115</v>
      </c>
    </row>
    <row r="2000" customFormat="false" ht="13.5" hidden="false" customHeight="false" outlineLevel="0" collapsed="false">
      <c r="A2000" s="13" t="s">
        <v>4239</v>
      </c>
    </row>
    <row r="2001" customFormat="false" ht="13.5" hidden="false" customHeight="false" outlineLevel="0" collapsed="false">
      <c r="A2001" s="13" t="s">
        <v>4240</v>
      </c>
    </row>
    <row r="2002" customFormat="false" ht="13.5" hidden="false" customHeight="false" outlineLevel="0" collapsed="false">
      <c r="A2002" s="13" t="s">
        <v>1116</v>
      </c>
    </row>
    <row r="2003" customFormat="false" ht="13.5" hidden="false" customHeight="false" outlineLevel="0" collapsed="false">
      <c r="A2003" s="13" t="s">
        <v>4241</v>
      </c>
    </row>
    <row r="2004" customFormat="false" ht="13.5" hidden="false" customHeight="false" outlineLevel="0" collapsed="false">
      <c r="A2004" s="13" t="s">
        <v>4242</v>
      </c>
    </row>
    <row r="2005" customFormat="false" ht="13.5" hidden="false" customHeight="false" outlineLevel="0" collapsed="false">
      <c r="A2005" s="13" t="s">
        <v>1117</v>
      </c>
    </row>
    <row r="2006" customFormat="false" ht="13.5" hidden="false" customHeight="false" outlineLevel="0" collapsed="false">
      <c r="A2006" s="13" t="s">
        <v>4243</v>
      </c>
    </row>
    <row r="2007" customFormat="false" ht="13.5" hidden="false" customHeight="false" outlineLevel="0" collapsed="false">
      <c r="A2007" s="13" t="s">
        <v>4244</v>
      </c>
    </row>
    <row r="2008" customFormat="false" ht="13.5" hidden="false" customHeight="false" outlineLevel="0" collapsed="false">
      <c r="A2008" s="13" t="s">
        <v>1118</v>
      </c>
    </row>
    <row r="2009" customFormat="false" ht="13.5" hidden="false" customHeight="false" outlineLevel="0" collapsed="false">
      <c r="A2009" s="13" t="s">
        <v>4245</v>
      </c>
    </row>
    <row r="2010" customFormat="false" ht="13.5" hidden="false" customHeight="false" outlineLevel="0" collapsed="false">
      <c r="A2010" s="13" t="s">
        <v>1119</v>
      </c>
    </row>
    <row r="2011" customFormat="false" ht="13.5" hidden="false" customHeight="false" outlineLevel="0" collapsed="false">
      <c r="A2011" s="13" t="s">
        <v>4246</v>
      </c>
    </row>
    <row r="2012" customFormat="false" ht="13.5" hidden="false" customHeight="false" outlineLevel="0" collapsed="false">
      <c r="A2012" s="13" t="s">
        <v>1120</v>
      </c>
    </row>
    <row r="2013" customFormat="false" ht="13.5" hidden="false" customHeight="false" outlineLevel="0" collapsed="false">
      <c r="A2013" s="13" t="s">
        <v>1121</v>
      </c>
    </row>
    <row r="2014" customFormat="false" ht="13.5" hidden="false" customHeight="false" outlineLevel="0" collapsed="false">
      <c r="A2014" s="13" t="s">
        <v>1122</v>
      </c>
    </row>
    <row r="2015" customFormat="false" ht="13.5" hidden="false" customHeight="false" outlineLevel="0" collapsed="false">
      <c r="A2015" s="13" t="s">
        <v>1123</v>
      </c>
    </row>
    <row r="2016" customFormat="false" ht="13.5" hidden="false" customHeight="false" outlineLevel="0" collapsed="false">
      <c r="A2016" s="13" t="s">
        <v>4247</v>
      </c>
    </row>
    <row r="2017" customFormat="false" ht="13.5" hidden="false" customHeight="false" outlineLevel="0" collapsed="false">
      <c r="A2017" s="13" t="s">
        <v>4248</v>
      </c>
    </row>
    <row r="2018" customFormat="false" ht="13.5" hidden="false" customHeight="false" outlineLevel="0" collapsed="false">
      <c r="A2018" s="13" t="s">
        <v>1124</v>
      </c>
    </row>
    <row r="2019" customFormat="false" ht="13.5" hidden="false" customHeight="false" outlineLevel="0" collapsed="false">
      <c r="A2019" s="13" t="s">
        <v>4249</v>
      </c>
    </row>
    <row r="2020" customFormat="false" ht="13.5" hidden="false" customHeight="false" outlineLevel="0" collapsed="false">
      <c r="A2020" s="13" t="s">
        <v>1125</v>
      </c>
    </row>
    <row r="2021" customFormat="false" ht="13.5" hidden="false" customHeight="false" outlineLevel="0" collapsed="false">
      <c r="A2021" s="13" t="s">
        <v>4250</v>
      </c>
    </row>
    <row r="2022" customFormat="false" ht="13.5" hidden="false" customHeight="false" outlineLevel="0" collapsed="false">
      <c r="A2022" s="13" t="s">
        <v>1126</v>
      </c>
    </row>
    <row r="2023" customFormat="false" ht="13.5" hidden="false" customHeight="false" outlineLevel="0" collapsed="false">
      <c r="A2023" s="13" t="s">
        <v>1127</v>
      </c>
    </row>
    <row r="2024" customFormat="false" ht="13.5" hidden="false" customHeight="false" outlineLevel="0" collapsed="false">
      <c r="A2024" s="13" t="s">
        <v>1128</v>
      </c>
    </row>
    <row r="2025" customFormat="false" ht="13.5" hidden="false" customHeight="false" outlineLevel="0" collapsed="false">
      <c r="A2025" s="13" t="s">
        <v>1129</v>
      </c>
    </row>
    <row r="2026" customFormat="false" ht="13.5" hidden="false" customHeight="false" outlineLevel="0" collapsed="false">
      <c r="A2026" s="13" t="s">
        <v>4251</v>
      </c>
    </row>
    <row r="2027" customFormat="false" ht="13.5" hidden="false" customHeight="false" outlineLevel="0" collapsed="false">
      <c r="A2027" s="13" t="s">
        <v>4252</v>
      </c>
    </row>
    <row r="2028" customFormat="false" ht="13.5" hidden="false" customHeight="false" outlineLevel="0" collapsed="false">
      <c r="A2028" s="13" t="s">
        <v>1130</v>
      </c>
    </row>
    <row r="2029" customFormat="false" ht="13.5" hidden="false" customHeight="false" outlineLevel="0" collapsed="false">
      <c r="A2029" s="13" t="s">
        <v>1131</v>
      </c>
    </row>
    <row r="2030" customFormat="false" ht="13.5" hidden="false" customHeight="false" outlineLevel="0" collapsed="false">
      <c r="A2030" s="13" t="s">
        <v>4253</v>
      </c>
    </row>
    <row r="2031" customFormat="false" ht="13.5" hidden="false" customHeight="false" outlineLevel="0" collapsed="false">
      <c r="A2031" s="13" t="s">
        <v>4254</v>
      </c>
    </row>
    <row r="2032" customFormat="false" ht="13.5" hidden="false" customHeight="false" outlineLevel="0" collapsed="false">
      <c r="A2032" s="13" t="s">
        <v>4255</v>
      </c>
    </row>
    <row r="2033" customFormat="false" ht="13.5" hidden="false" customHeight="false" outlineLevel="0" collapsed="false">
      <c r="A2033" s="13" t="s">
        <v>1132</v>
      </c>
    </row>
    <row r="2034" customFormat="false" ht="13.5" hidden="false" customHeight="false" outlineLevel="0" collapsed="false">
      <c r="A2034" s="13" t="s">
        <v>4256</v>
      </c>
    </row>
    <row r="2035" customFormat="false" ht="13.5" hidden="false" customHeight="false" outlineLevel="0" collapsed="false">
      <c r="A2035" s="13" t="s">
        <v>1133</v>
      </c>
    </row>
    <row r="2036" customFormat="false" ht="13.5" hidden="false" customHeight="false" outlineLevel="0" collapsed="false">
      <c r="A2036" s="13" t="s">
        <v>4257</v>
      </c>
    </row>
    <row r="2037" customFormat="false" ht="13.5" hidden="false" customHeight="false" outlineLevel="0" collapsed="false">
      <c r="A2037" s="13" t="s">
        <v>1134</v>
      </c>
    </row>
    <row r="2038" customFormat="false" ht="13.5" hidden="false" customHeight="false" outlineLevel="0" collapsed="false">
      <c r="A2038" s="13" t="s">
        <v>4258</v>
      </c>
    </row>
    <row r="2039" customFormat="false" ht="13.5" hidden="false" customHeight="false" outlineLevel="0" collapsed="false">
      <c r="A2039" s="13" t="s">
        <v>4259</v>
      </c>
    </row>
    <row r="2040" customFormat="false" ht="13.5" hidden="false" customHeight="false" outlineLevel="0" collapsed="false">
      <c r="A2040" s="13" t="s">
        <v>4260</v>
      </c>
    </row>
    <row r="2041" customFormat="false" ht="13.5" hidden="false" customHeight="false" outlineLevel="0" collapsed="false">
      <c r="A2041" s="13" t="s">
        <v>4261</v>
      </c>
    </row>
    <row r="2042" customFormat="false" ht="13.5" hidden="false" customHeight="false" outlineLevel="0" collapsed="false">
      <c r="A2042" s="13" t="s">
        <v>4262</v>
      </c>
    </row>
    <row r="2043" customFormat="false" ht="13.5" hidden="false" customHeight="false" outlineLevel="0" collapsed="false">
      <c r="A2043" s="13" t="s">
        <v>4263</v>
      </c>
    </row>
    <row r="2044" customFormat="false" ht="13.5" hidden="false" customHeight="false" outlineLevel="0" collapsed="false">
      <c r="A2044" s="13" t="s">
        <v>4264</v>
      </c>
    </row>
    <row r="2045" customFormat="false" ht="13.5" hidden="false" customHeight="false" outlineLevel="0" collapsed="false">
      <c r="A2045" s="13" t="s">
        <v>1135</v>
      </c>
    </row>
    <row r="2046" customFormat="false" ht="13.5" hidden="false" customHeight="false" outlineLevel="0" collapsed="false">
      <c r="A2046" s="13" t="s">
        <v>4265</v>
      </c>
    </row>
    <row r="2047" customFormat="false" ht="13.5" hidden="false" customHeight="false" outlineLevel="0" collapsed="false">
      <c r="A2047" s="13" t="s">
        <v>4266</v>
      </c>
    </row>
    <row r="2048" customFormat="false" ht="13.5" hidden="false" customHeight="false" outlineLevel="0" collapsed="false">
      <c r="A2048" s="13" t="s">
        <v>4267</v>
      </c>
    </row>
    <row r="2049" customFormat="false" ht="13.5" hidden="false" customHeight="false" outlineLevel="0" collapsed="false">
      <c r="A2049" s="13" t="s">
        <v>1136</v>
      </c>
    </row>
    <row r="2050" customFormat="false" ht="13.5" hidden="false" customHeight="false" outlineLevel="0" collapsed="false">
      <c r="A2050" s="13" t="s">
        <v>1137</v>
      </c>
    </row>
    <row r="2051" customFormat="false" ht="13.5" hidden="false" customHeight="false" outlineLevel="0" collapsed="false">
      <c r="A2051" s="13" t="s">
        <v>4268</v>
      </c>
    </row>
    <row r="2052" customFormat="false" ht="13.5" hidden="false" customHeight="false" outlineLevel="0" collapsed="false">
      <c r="A2052" s="13" t="s">
        <v>4269</v>
      </c>
    </row>
    <row r="2053" customFormat="false" ht="13.5" hidden="false" customHeight="false" outlineLevel="0" collapsed="false">
      <c r="A2053" s="13" t="s">
        <v>4270</v>
      </c>
    </row>
    <row r="2054" customFormat="false" ht="13.5" hidden="false" customHeight="false" outlineLevel="0" collapsed="false">
      <c r="A2054" s="13" t="s">
        <v>4271</v>
      </c>
    </row>
    <row r="2055" customFormat="false" ht="13.5" hidden="false" customHeight="false" outlineLevel="0" collapsed="false">
      <c r="A2055" s="13" t="s">
        <v>4272</v>
      </c>
    </row>
    <row r="2056" customFormat="false" ht="13.5" hidden="false" customHeight="false" outlineLevel="0" collapsed="false">
      <c r="A2056" s="13" t="s">
        <v>4273</v>
      </c>
    </row>
    <row r="2057" customFormat="false" ht="13.5" hidden="false" customHeight="false" outlineLevel="0" collapsed="false">
      <c r="A2057" s="13" t="s">
        <v>4274</v>
      </c>
    </row>
    <row r="2058" customFormat="false" ht="13.5" hidden="false" customHeight="false" outlineLevel="0" collapsed="false">
      <c r="A2058" s="13" t="s">
        <v>1138</v>
      </c>
    </row>
    <row r="2059" customFormat="false" ht="13.5" hidden="false" customHeight="false" outlineLevel="0" collapsed="false">
      <c r="A2059" s="13" t="s">
        <v>1139</v>
      </c>
    </row>
    <row r="2060" customFormat="false" ht="13.5" hidden="false" customHeight="false" outlineLevel="0" collapsed="false">
      <c r="A2060" s="13" t="s">
        <v>4275</v>
      </c>
    </row>
    <row r="2061" customFormat="false" ht="13.5" hidden="false" customHeight="false" outlineLevel="0" collapsed="false">
      <c r="A2061" s="13" t="s">
        <v>1140</v>
      </c>
    </row>
    <row r="2062" customFormat="false" ht="13.5" hidden="false" customHeight="false" outlineLevel="0" collapsed="false">
      <c r="A2062" s="13" t="s">
        <v>1141</v>
      </c>
    </row>
    <row r="2063" customFormat="false" ht="13.5" hidden="false" customHeight="false" outlineLevel="0" collapsed="false">
      <c r="A2063" s="13" t="s">
        <v>4276</v>
      </c>
    </row>
    <row r="2064" customFormat="false" ht="13.5" hidden="false" customHeight="false" outlineLevel="0" collapsed="false">
      <c r="A2064" s="13" t="s">
        <v>4277</v>
      </c>
    </row>
    <row r="2065" customFormat="false" ht="13.5" hidden="false" customHeight="false" outlineLevel="0" collapsed="false">
      <c r="A2065" s="13" t="s">
        <v>4278</v>
      </c>
    </row>
    <row r="2066" customFormat="false" ht="13.5" hidden="false" customHeight="false" outlineLevel="0" collapsed="false">
      <c r="A2066" s="13" t="s">
        <v>1142</v>
      </c>
    </row>
    <row r="2067" customFormat="false" ht="13.5" hidden="false" customHeight="false" outlineLevel="0" collapsed="false">
      <c r="A2067" s="13" t="s">
        <v>4279</v>
      </c>
    </row>
    <row r="2068" customFormat="false" ht="13.5" hidden="false" customHeight="false" outlineLevel="0" collapsed="false">
      <c r="A2068" s="13" t="s">
        <v>4280</v>
      </c>
    </row>
    <row r="2069" customFormat="false" ht="13.5" hidden="false" customHeight="false" outlineLevel="0" collapsed="false">
      <c r="A2069" s="13" t="s">
        <v>4281</v>
      </c>
    </row>
    <row r="2070" customFormat="false" ht="13.5" hidden="false" customHeight="false" outlineLevel="0" collapsed="false">
      <c r="A2070" s="13" t="s">
        <v>4282</v>
      </c>
    </row>
    <row r="2071" customFormat="false" ht="13.5" hidden="false" customHeight="false" outlineLevel="0" collapsed="false">
      <c r="A2071" s="13" t="s">
        <v>1143</v>
      </c>
    </row>
    <row r="2072" customFormat="false" ht="13.5" hidden="false" customHeight="false" outlineLevel="0" collapsed="false">
      <c r="A2072" s="13" t="s">
        <v>1144</v>
      </c>
    </row>
    <row r="2073" customFormat="false" ht="13.5" hidden="false" customHeight="false" outlineLevel="0" collapsed="false">
      <c r="A2073" s="13" t="s">
        <v>4283</v>
      </c>
    </row>
    <row r="2074" customFormat="false" ht="13.5" hidden="false" customHeight="false" outlineLevel="0" collapsed="false">
      <c r="A2074" s="13" t="s">
        <v>4284</v>
      </c>
    </row>
    <row r="2075" customFormat="false" ht="13.5" hidden="false" customHeight="false" outlineLevel="0" collapsed="false">
      <c r="A2075" s="13" t="s">
        <v>4285</v>
      </c>
    </row>
    <row r="2076" customFormat="false" ht="13.5" hidden="false" customHeight="false" outlineLevel="0" collapsed="false">
      <c r="A2076" s="13" t="s">
        <v>4286</v>
      </c>
    </row>
    <row r="2077" customFormat="false" ht="13.5" hidden="false" customHeight="false" outlineLevel="0" collapsed="false">
      <c r="A2077" s="13" t="s">
        <v>4287</v>
      </c>
    </row>
    <row r="2078" customFormat="false" ht="13.5" hidden="false" customHeight="false" outlineLevel="0" collapsed="false">
      <c r="A2078" s="13" t="s">
        <v>4288</v>
      </c>
    </row>
    <row r="2079" customFormat="false" ht="13.5" hidden="false" customHeight="false" outlineLevel="0" collapsed="false">
      <c r="A2079" s="13" t="s">
        <v>1145</v>
      </c>
    </row>
    <row r="2080" customFormat="false" ht="13.5" hidden="false" customHeight="false" outlineLevel="0" collapsed="false">
      <c r="A2080" s="13" t="s">
        <v>4289</v>
      </c>
    </row>
    <row r="2081" customFormat="false" ht="13.5" hidden="false" customHeight="false" outlineLevel="0" collapsed="false">
      <c r="A2081" s="13" t="s">
        <v>1146</v>
      </c>
    </row>
    <row r="2082" customFormat="false" ht="13.5" hidden="false" customHeight="false" outlineLevel="0" collapsed="false">
      <c r="A2082" s="13" t="s">
        <v>1147</v>
      </c>
    </row>
    <row r="2083" customFormat="false" ht="13.5" hidden="false" customHeight="false" outlineLevel="0" collapsed="false">
      <c r="A2083" s="13" t="s">
        <v>4290</v>
      </c>
    </row>
    <row r="2084" customFormat="false" ht="13.5" hidden="false" customHeight="false" outlineLevel="0" collapsed="false">
      <c r="A2084" s="13" t="s">
        <v>4291</v>
      </c>
    </row>
    <row r="2085" customFormat="false" ht="13.5" hidden="false" customHeight="false" outlineLevel="0" collapsed="false">
      <c r="A2085" s="13" t="s">
        <v>4292</v>
      </c>
    </row>
    <row r="2086" customFormat="false" ht="13.5" hidden="false" customHeight="false" outlineLevel="0" collapsed="false">
      <c r="A2086" s="13" t="s">
        <v>4293</v>
      </c>
    </row>
    <row r="2087" customFormat="false" ht="13.5" hidden="false" customHeight="false" outlineLevel="0" collapsed="false">
      <c r="A2087" s="13" t="s">
        <v>4294</v>
      </c>
    </row>
    <row r="2088" customFormat="false" ht="13.5" hidden="false" customHeight="false" outlineLevel="0" collapsed="false">
      <c r="A2088" s="13" t="s">
        <v>4295</v>
      </c>
    </row>
    <row r="2089" customFormat="false" ht="13.5" hidden="false" customHeight="false" outlineLevel="0" collapsed="false">
      <c r="A2089" s="13" t="s">
        <v>1148</v>
      </c>
    </row>
    <row r="2090" customFormat="false" ht="13.5" hidden="false" customHeight="false" outlineLevel="0" collapsed="false">
      <c r="A2090" s="13" t="s">
        <v>4296</v>
      </c>
    </row>
    <row r="2091" customFormat="false" ht="13.5" hidden="false" customHeight="false" outlineLevel="0" collapsed="false">
      <c r="A2091" s="13" t="s">
        <v>1149</v>
      </c>
    </row>
    <row r="2092" customFormat="false" ht="13.5" hidden="false" customHeight="false" outlineLevel="0" collapsed="false">
      <c r="A2092" s="13" t="s">
        <v>1150</v>
      </c>
    </row>
    <row r="2093" customFormat="false" ht="13.5" hidden="false" customHeight="false" outlineLevel="0" collapsed="false">
      <c r="A2093" s="13" t="s">
        <v>4297</v>
      </c>
    </row>
    <row r="2094" customFormat="false" ht="13.5" hidden="false" customHeight="false" outlineLevel="0" collapsed="false">
      <c r="A2094" s="13" t="s">
        <v>4298</v>
      </c>
    </row>
    <row r="2095" customFormat="false" ht="13.5" hidden="false" customHeight="false" outlineLevel="0" collapsed="false">
      <c r="A2095" s="13" t="s">
        <v>4299</v>
      </c>
    </row>
    <row r="2096" customFormat="false" ht="13.5" hidden="false" customHeight="false" outlineLevel="0" collapsed="false">
      <c r="A2096" s="13" t="s">
        <v>4300</v>
      </c>
    </row>
    <row r="2097" customFormat="false" ht="13.5" hidden="false" customHeight="false" outlineLevel="0" collapsed="false">
      <c r="A2097" s="13" t="s">
        <v>1151</v>
      </c>
    </row>
    <row r="2098" customFormat="false" ht="13.5" hidden="false" customHeight="false" outlineLevel="0" collapsed="false">
      <c r="A2098" s="13" t="s">
        <v>1152</v>
      </c>
    </row>
    <row r="2099" customFormat="false" ht="13.5" hidden="false" customHeight="false" outlineLevel="0" collapsed="false">
      <c r="A2099" s="13" t="s">
        <v>4301</v>
      </c>
    </row>
    <row r="2100" customFormat="false" ht="13.5" hidden="false" customHeight="false" outlineLevel="0" collapsed="false">
      <c r="A2100" s="13" t="s">
        <v>1153</v>
      </c>
    </row>
    <row r="2101" customFormat="false" ht="13.5" hidden="false" customHeight="false" outlineLevel="0" collapsed="false">
      <c r="A2101" s="13" t="s">
        <v>4302</v>
      </c>
    </row>
    <row r="2102" customFormat="false" ht="13.5" hidden="false" customHeight="false" outlineLevel="0" collapsed="false">
      <c r="A2102" s="13" t="s">
        <v>1154</v>
      </c>
    </row>
    <row r="2103" customFormat="false" ht="13.5" hidden="false" customHeight="false" outlineLevel="0" collapsed="false">
      <c r="A2103" s="13" t="s">
        <v>4303</v>
      </c>
    </row>
    <row r="2104" customFormat="false" ht="13.5" hidden="false" customHeight="false" outlineLevel="0" collapsed="false">
      <c r="A2104" s="13" t="s">
        <v>1155</v>
      </c>
    </row>
    <row r="2105" customFormat="false" ht="13.5" hidden="false" customHeight="false" outlineLevel="0" collapsed="false">
      <c r="A2105" s="13" t="s">
        <v>4304</v>
      </c>
    </row>
    <row r="2106" customFormat="false" ht="13.5" hidden="false" customHeight="false" outlineLevel="0" collapsed="false">
      <c r="A2106" s="13" t="s">
        <v>1156</v>
      </c>
    </row>
    <row r="2107" customFormat="false" ht="13.5" hidden="false" customHeight="false" outlineLevel="0" collapsed="false">
      <c r="A2107" s="13" t="s">
        <v>1157</v>
      </c>
    </row>
    <row r="2108" customFormat="false" ht="13.5" hidden="false" customHeight="false" outlineLevel="0" collapsed="false">
      <c r="A2108" s="13" t="s">
        <v>4305</v>
      </c>
    </row>
    <row r="2109" customFormat="false" ht="13.5" hidden="false" customHeight="false" outlineLevel="0" collapsed="false">
      <c r="A2109" s="13" t="s">
        <v>1158</v>
      </c>
    </row>
    <row r="2110" customFormat="false" ht="13.5" hidden="false" customHeight="false" outlineLevel="0" collapsed="false">
      <c r="A2110" s="13" t="s">
        <v>1159</v>
      </c>
    </row>
    <row r="2111" customFormat="false" ht="13.5" hidden="false" customHeight="false" outlineLevel="0" collapsed="false">
      <c r="A2111" s="13" t="s">
        <v>4306</v>
      </c>
    </row>
    <row r="2112" customFormat="false" ht="13.5" hidden="false" customHeight="false" outlineLevel="0" collapsed="false">
      <c r="A2112" s="13" t="s">
        <v>1160</v>
      </c>
    </row>
    <row r="2113" customFormat="false" ht="13.5" hidden="false" customHeight="false" outlineLevel="0" collapsed="false">
      <c r="A2113" s="13" t="s">
        <v>1161</v>
      </c>
    </row>
    <row r="2114" customFormat="false" ht="13.5" hidden="false" customHeight="false" outlineLevel="0" collapsed="false">
      <c r="A2114" s="13" t="s">
        <v>1162</v>
      </c>
    </row>
    <row r="2115" customFormat="false" ht="13.5" hidden="false" customHeight="false" outlineLevel="0" collapsed="false">
      <c r="A2115" s="13" t="s">
        <v>1163</v>
      </c>
    </row>
    <row r="2116" customFormat="false" ht="13.5" hidden="false" customHeight="false" outlineLevel="0" collapsed="false">
      <c r="A2116" s="13" t="s">
        <v>4307</v>
      </c>
    </row>
    <row r="2117" customFormat="false" ht="13.5" hidden="false" customHeight="false" outlineLevel="0" collapsed="false">
      <c r="A2117" s="13" t="s">
        <v>4308</v>
      </c>
    </row>
    <row r="2118" customFormat="false" ht="13.5" hidden="false" customHeight="false" outlineLevel="0" collapsed="false">
      <c r="A2118" s="13" t="s">
        <v>4309</v>
      </c>
    </row>
    <row r="2119" customFormat="false" ht="13.5" hidden="false" customHeight="false" outlineLevel="0" collapsed="false">
      <c r="A2119" s="13" t="s">
        <v>1164</v>
      </c>
    </row>
    <row r="2120" customFormat="false" ht="13.5" hidden="false" customHeight="false" outlineLevel="0" collapsed="false">
      <c r="A2120" s="13" t="s">
        <v>4310</v>
      </c>
    </row>
    <row r="2121" customFormat="false" ht="13.5" hidden="false" customHeight="false" outlineLevel="0" collapsed="false">
      <c r="A2121" s="13" t="s">
        <v>4311</v>
      </c>
    </row>
    <row r="2122" customFormat="false" ht="13.5" hidden="false" customHeight="false" outlineLevel="0" collapsed="false">
      <c r="A2122" s="13" t="s">
        <v>1165</v>
      </c>
    </row>
    <row r="2123" customFormat="false" ht="13.5" hidden="false" customHeight="false" outlineLevel="0" collapsed="false">
      <c r="A2123" s="13" t="s">
        <v>4312</v>
      </c>
    </row>
    <row r="2124" customFormat="false" ht="13.5" hidden="false" customHeight="false" outlineLevel="0" collapsed="false">
      <c r="A2124" s="13" t="s">
        <v>1166</v>
      </c>
    </row>
    <row r="2125" customFormat="false" ht="13.5" hidden="false" customHeight="false" outlineLevel="0" collapsed="false">
      <c r="A2125" s="13" t="s">
        <v>4313</v>
      </c>
    </row>
    <row r="2126" customFormat="false" ht="13.5" hidden="false" customHeight="false" outlineLevel="0" collapsed="false">
      <c r="A2126" s="13" t="s">
        <v>1167</v>
      </c>
    </row>
    <row r="2127" customFormat="false" ht="13.5" hidden="false" customHeight="false" outlineLevel="0" collapsed="false">
      <c r="A2127" s="13" t="s">
        <v>1168</v>
      </c>
    </row>
    <row r="2128" customFormat="false" ht="13.5" hidden="false" customHeight="false" outlineLevel="0" collapsed="false">
      <c r="A2128" s="13" t="s">
        <v>4314</v>
      </c>
    </row>
    <row r="2129" customFormat="false" ht="13.5" hidden="false" customHeight="false" outlineLevel="0" collapsed="false">
      <c r="A2129" s="13" t="s">
        <v>1169</v>
      </c>
    </row>
    <row r="2130" customFormat="false" ht="13.5" hidden="false" customHeight="false" outlineLevel="0" collapsed="false">
      <c r="A2130" s="13" t="s">
        <v>4315</v>
      </c>
    </row>
    <row r="2131" customFormat="false" ht="13.5" hidden="false" customHeight="false" outlineLevel="0" collapsed="false">
      <c r="A2131" s="13" t="s">
        <v>1170</v>
      </c>
    </row>
    <row r="2132" customFormat="false" ht="13.5" hidden="false" customHeight="false" outlineLevel="0" collapsed="false">
      <c r="A2132" s="13" t="s">
        <v>4316</v>
      </c>
    </row>
    <row r="2133" customFormat="false" ht="13.5" hidden="false" customHeight="false" outlineLevel="0" collapsed="false">
      <c r="A2133" s="13" t="s">
        <v>4317</v>
      </c>
    </row>
    <row r="2134" customFormat="false" ht="13.5" hidden="false" customHeight="false" outlineLevel="0" collapsed="false">
      <c r="A2134" s="13" t="s">
        <v>1171</v>
      </c>
    </row>
    <row r="2135" customFormat="false" ht="13.5" hidden="false" customHeight="false" outlineLevel="0" collapsed="false">
      <c r="A2135" s="13" t="s">
        <v>1172</v>
      </c>
    </row>
    <row r="2136" customFormat="false" ht="13.5" hidden="false" customHeight="false" outlineLevel="0" collapsed="false">
      <c r="A2136" s="13" t="s">
        <v>1173</v>
      </c>
    </row>
    <row r="2137" customFormat="false" ht="13.5" hidden="false" customHeight="false" outlineLevel="0" collapsed="false">
      <c r="A2137" s="13" t="s">
        <v>4318</v>
      </c>
    </row>
    <row r="2138" customFormat="false" ht="13.5" hidden="false" customHeight="false" outlineLevel="0" collapsed="false">
      <c r="A2138" s="13" t="s">
        <v>4319</v>
      </c>
    </row>
    <row r="2139" customFormat="false" ht="13.5" hidden="false" customHeight="false" outlineLevel="0" collapsed="false">
      <c r="A2139" s="13" t="s">
        <v>4320</v>
      </c>
    </row>
    <row r="2140" customFormat="false" ht="13.5" hidden="false" customHeight="false" outlineLevel="0" collapsed="false">
      <c r="A2140" s="13" t="s">
        <v>1174</v>
      </c>
    </row>
    <row r="2141" customFormat="false" ht="13.5" hidden="false" customHeight="false" outlineLevel="0" collapsed="false">
      <c r="A2141" s="13" t="s">
        <v>4322</v>
      </c>
    </row>
    <row r="2142" customFormat="false" ht="13.5" hidden="false" customHeight="false" outlineLevel="0" collapsed="false">
      <c r="A2142" s="13" t="s">
        <v>1175</v>
      </c>
    </row>
    <row r="2143" customFormat="false" ht="13.5" hidden="false" customHeight="false" outlineLevel="0" collapsed="false">
      <c r="A2143" s="13" t="s">
        <v>1176</v>
      </c>
    </row>
    <row r="2144" customFormat="false" ht="13.5" hidden="false" customHeight="false" outlineLevel="0" collapsed="false">
      <c r="A2144" s="13" t="s">
        <v>1177</v>
      </c>
    </row>
    <row r="2145" customFormat="false" ht="13.5" hidden="false" customHeight="false" outlineLevel="0" collapsed="false">
      <c r="A2145" s="13" t="s">
        <v>1178</v>
      </c>
    </row>
    <row r="2146" customFormat="false" ht="13.5" hidden="false" customHeight="false" outlineLevel="0" collapsed="false">
      <c r="A2146" s="13" t="s">
        <v>4323</v>
      </c>
    </row>
    <row r="2147" customFormat="false" ht="13.5" hidden="false" customHeight="false" outlineLevel="0" collapsed="false">
      <c r="A2147" s="13" t="s">
        <v>4324</v>
      </c>
    </row>
    <row r="2148" customFormat="false" ht="13.5" hidden="false" customHeight="false" outlineLevel="0" collapsed="false">
      <c r="A2148" s="13" t="s">
        <v>4325</v>
      </c>
    </row>
    <row r="2149" customFormat="false" ht="13.5" hidden="false" customHeight="false" outlineLevel="0" collapsed="false">
      <c r="A2149" s="13" t="s">
        <v>1179</v>
      </c>
    </row>
    <row r="2150" customFormat="false" ht="13.5" hidden="false" customHeight="false" outlineLevel="0" collapsed="false">
      <c r="A2150" s="13" t="s">
        <v>4326</v>
      </c>
    </row>
    <row r="2151" customFormat="false" ht="13.5" hidden="false" customHeight="false" outlineLevel="0" collapsed="false">
      <c r="A2151" s="13" t="s">
        <v>1180</v>
      </c>
    </row>
    <row r="2152" customFormat="false" ht="13.5" hidden="false" customHeight="false" outlineLevel="0" collapsed="false">
      <c r="A2152" s="13" t="s">
        <v>1181</v>
      </c>
    </row>
    <row r="2153" customFormat="false" ht="13.5" hidden="false" customHeight="false" outlineLevel="0" collapsed="false">
      <c r="A2153" s="13" t="s">
        <v>1182</v>
      </c>
    </row>
    <row r="2154" customFormat="false" ht="13.5" hidden="false" customHeight="false" outlineLevel="0" collapsed="false">
      <c r="A2154" s="13" t="s">
        <v>1183</v>
      </c>
    </row>
    <row r="2155" customFormat="false" ht="13.5" hidden="false" customHeight="false" outlineLevel="0" collapsed="false">
      <c r="A2155" s="13" t="s">
        <v>1184</v>
      </c>
    </row>
    <row r="2156" customFormat="false" ht="13.5" hidden="false" customHeight="false" outlineLevel="0" collapsed="false">
      <c r="A2156" s="13" t="s">
        <v>4327</v>
      </c>
    </row>
    <row r="2157" customFormat="false" ht="13.5" hidden="false" customHeight="false" outlineLevel="0" collapsed="false">
      <c r="A2157" s="13" t="s">
        <v>4328</v>
      </c>
    </row>
    <row r="2158" customFormat="false" ht="13.5" hidden="false" customHeight="false" outlineLevel="0" collapsed="false">
      <c r="A2158" s="13" t="s">
        <v>1185</v>
      </c>
    </row>
    <row r="2159" customFormat="false" ht="13.5" hidden="false" customHeight="false" outlineLevel="0" collapsed="false">
      <c r="A2159" s="13" t="s">
        <v>1186</v>
      </c>
    </row>
    <row r="2160" customFormat="false" ht="13.5" hidden="false" customHeight="false" outlineLevel="0" collapsed="false">
      <c r="A2160" s="13" t="s">
        <v>4329</v>
      </c>
    </row>
    <row r="2161" customFormat="false" ht="13.5" hidden="false" customHeight="false" outlineLevel="0" collapsed="false">
      <c r="A2161" s="13" t="s">
        <v>1187</v>
      </c>
    </row>
    <row r="2162" customFormat="false" ht="13.5" hidden="false" customHeight="false" outlineLevel="0" collapsed="false">
      <c r="A2162" s="13" t="s">
        <v>4330</v>
      </c>
    </row>
    <row r="2163" customFormat="false" ht="13.5" hidden="false" customHeight="false" outlineLevel="0" collapsed="false">
      <c r="A2163" s="13" t="s">
        <v>4331</v>
      </c>
    </row>
    <row r="2164" customFormat="false" ht="13.5" hidden="false" customHeight="false" outlineLevel="0" collapsed="false">
      <c r="A2164" s="13" t="s">
        <v>4332</v>
      </c>
    </row>
    <row r="2165" customFormat="false" ht="13.5" hidden="false" customHeight="false" outlineLevel="0" collapsed="false">
      <c r="A2165" s="13" t="s">
        <v>4333</v>
      </c>
    </row>
    <row r="2166" customFormat="false" ht="13.5" hidden="false" customHeight="false" outlineLevel="0" collapsed="false">
      <c r="A2166" s="13" t="s">
        <v>4334</v>
      </c>
    </row>
    <row r="2167" customFormat="false" ht="13.5" hidden="false" customHeight="false" outlineLevel="0" collapsed="false">
      <c r="A2167" s="13" t="s">
        <v>4335</v>
      </c>
    </row>
    <row r="2168" customFormat="false" ht="13.5" hidden="false" customHeight="false" outlineLevel="0" collapsed="false">
      <c r="A2168" s="13" t="s">
        <v>4336</v>
      </c>
    </row>
    <row r="2169" customFormat="false" ht="13.5" hidden="false" customHeight="false" outlineLevel="0" collapsed="false">
      <c r="A2169" s="13" t="s">
        <v>4337</v>
      </c>
    </row>
    <row r="2170" customFormat="false" ht="13.5" hidden="false" customHeight="false" outlineLevel="0" collapsed="false">
      <c r="A2170" s="13" t="s">
        <v>4338</v>
      </c>
    </row>
    <row r="2171" customFormat="false" ht="13.5" hidden="false" customHeight="false" outlineLevel="0" collapsed="false">
      <c r="A2171" s="13" t="s">
        <v>1188</v>
      </c>
    </row>
    <row r="2172" customFormat="false" ht="13.5" hidden="false" customHeight="false" outlineLevel="0" collapsed="false">
      <c r="A2172" s="13" t="s">
        <v>4339</v>
      </c>
    </row>
    <row r="2173" customFormat="false" ht="13.5" hidden="false" customHeight="false" outlineLevel="0" collapsed="false">
      <c r="A2173" s="13" t="s">
        <v>1189</v>
      </c>
    </row>
    <row r="2174" customFormat="false" ht="13.5" hidden="false" customHeight="false" outlineLevel="0" collapsed="false">
      <c r="A2174" s="13" t="s">
        <v>4340</v>
      </c>
    </row>
    <row r="2175" customFormat="false" ht="13.5" hidden="false" customHeight="false" outlineLevel="0" collapsed="false">
      <c r="A2175" s="13" t="s">
        <v>4341</v>
      </c>
    </row>
    <row r="2176" customFormat="false" ht="13.5" hidden="false" customHeight="false" outlineLevel="0" collapsed="false">
      <c r="A2176" s="13" t="s">
        <v>1190</v>
      </c>
    </row>
    <row r="2177" customFormat="false" ht="13.5" hidden="false" customHeight="false" outlineLevel="0" collapsed="false">
      <c r="A2177" s="13" t="s">
        <v>4342</v>
      </c>
    </row>
    <row r="2178" customFormat="false" ht="13.5" hidden="false" customHeight="false" outlineLevel="0" collapsed="false">
      <c r="A2178" s="13" t="s">
        <v>4343</v>
      </c>
    </row>
    <row r="2179" customFormat="false" ht="13.5" hidden="false" customHeight="false" outlineLevel="0" collapsed="false">
      <c r="A2179" s="13" t="s">
        <v>1191</v>
      </c>
    </row>
    <row r="2180" customFormat="false" ht="13.5" hidden="false" customHeight="false" outlineLevel="0" collapsed="false">
      <c r="A2180" s="13" t="s">
        <v>4344</v>
      </c>
    </row>
    <row r="2181" customFormat="false" ht="13.5" hidden="false" customHeight="false" outlineLevel="0" collapsed="false">
      <c r="A2181" s="13" t="s">
        <v>1192</v>
      </c>
    </row>
    <row r="2182" customFormat="false" ht="13.5" hidden="false" customHeight="false" outlineLevel="0" collapsed="false">
      <c r="A2182" s="13" t="s">
        <v>4345</v>
      </c>
    </row>
    <row r="2183" customFormat="false" ht="13.5" hidden="false" customHeight="false" outlineLevel="0" collapsed="false">
      <c r="A2183" s="13" t="s">
        <v>4346</v>
      </c>
    </row>
    <row r="2184" customFormat="false" ht="13.5" hidden="false" customHeight="false" outlineLevel="0" collapsed="false">
      <c r="A2184" s="13" t="s">
        <v>1193</v>
      </c>
    </row>
    <row r="2185" customFormat="false" ht="13.5" hidden="false" customHeight="false" outlineLevel="0" collapsed="false">
      <c r="A2185" s="13" t="s">
        <v>1194</v>
      </c>
    </row>
    <row r="2186" customFormat="false" ht="13.5" hidden="false" customHeight="false" outlineLevel="0" collapsed="false">
      <c r="A2186" s="13" t="s">
        <v>1195</v>
      </c>
    </row>
    <row r="2187" customFormat="false" ht="13.5" hidden="false" customHeight="false" outlineLevel="0" collapsed="false">
      <c r="A2187" s="13" t="s">
        <v>1196</v>
      </c>
    </row>
    <row r="2188" customFormat="false" ht="13.5" hidden="false" customHeight="false" outlineLevel="0" collapsed="false">
      <c r="A2188" s="13" t="s">
        <v>1197</v>
      </c>
    </row>
    <row r="2189" customFormat="false" ht="13.5" hidden="false" customHeight="false" outlineLevel="0" collapsed="false">
      <c r="A2189" s="13" t="s">
        <v>1198</v>
      </c>
    </row>
    <row r="2190" customFormat="false" ht="13.5" hidden="false" customHeight="false" outlineLevel="0" collapsed="false">
      <c r="A2190" s="13" t="s">
        <v>1199</v>
      </c>
    </row>
    <row r="2191" customFormat="false" ht="13.5" hidden="false" customHeight="false" outlineLevel="0" collapsed="false">
      <c r="A2191" s="13" t="s">
        <v>4347</v>
      </c>
    </row>
    <row r="2192" customFormat="false" ht="13.5" hidden="false" customHeight="false" outlineLevel="0" collapsed="false">
      <c r="A2192" s="13" t="s">
        <v>1200</v>
      </c>
    </row>
    <row r="2193" customFormat="false" ht="13.5" hidden="false" customHeight="false" outlineLevel="0" collapsed="false">
      <c r="A2193" s="13" t="s">
        <v>1201</v>
      </c>
    </row>
    <row r="2194" customFormat="false" ht="13.5" hidden="false" customHeight="false" outlineLevel="0" collapsed="false">
      <c r="A2194" s="13" t="s">
        <v>1202</v>
      </c>
    </row>
    <row r="2195" customFormat="false" ht="13.5" hidden="false" customHeight="false" outlineLevel="0" collapsed="false">
      <c r="A2195" s="13" t="s">
        <v>1203</v>
      </c>
    </row>
    <row r="2196" customFormat="false" ht="13.5" hidden="false" customHeight="false" outlineLevel="0" collapsed="false">
      <c r="A2196" s="13" t="s">
        <v>4348</v>
      </c>
    </row>
    <row r="2197" customFormat="false" ht="13.5" hidden="false" customHeight="false" outlineLevel="0" collapsed="false">
      <c r="A2197" s="13" t="s">
        <v>4349</v>
      </c>
    </row>
    <row r="2198" customFormat="false" ht="13.5" hidden="false" customHeight="false" outlineLevel="0" collapsed="false">
      <c r="A2198" s="13" t="s">
        <v>1204</v>
      </c>
    </row>
    <row r="2199" customFormat="false" ht="13.5" hidden="false" customHeight="false" outlineLevel="0" collapsed="false">
      <c r="A2199" s="13" t="s">
        <v>4350</v>
      </c>
    </row>
    <row r="2200" customFormat="false" ht="13.5" hidden="false" customHeight="false" outlineLevel="0" collapsed="false">
      <c r="A2200" s="13" t="s">
        <v>4351</v>
      </c>
    </row>
    <row r="2201" customFormat="false" ht="13.5" hidden="false" customHeight="false" outlineLevel="0" collapsed="false">
      <c r="A2201" s="13" t="s">
        <v>4352</v>
      </c>
    </row>
    <row r="2202" customFormat="false" ht="13.5" hidden="false" customHeight="false" outlineLevel="0" collapsed="false">
      <c r="A2202" s="13" t="s">
        <v>4353</v>
      </c>
    </row>
    <row r="2203" customFormat="false" ht="13.5" hidden="false" customHeight="false" outlineLevel="0" collapsed="false">
      <c r="A2203" s="13" t="s">
        <v>1205</v>
      </c>
    </row>
    <row r="2204" customFormat="false" ht="13.5" hidden="false" customHeight="false" outlineLevel="0" collapsed="false">
      <c r="A2204" s="13" t="s">
        <v>1206</v>
      </c>
    </row>
    <row r="2205" customFormat="false" ht="13.5" hidden="false" customHeight="false" outlineLevel="0" collapsed="false">
      <c r="A2205" s="13" t="s">
        <v>1207</v>
      </c>
    </row>
    <row r="2206" customFormat="false" ht="13.5" hidden="false" customHeight="false" outlineLevel="0" collapsed="false">
      <c r="A2206" s="13" t="s">
        <v>4354</v>
      </c>
    </row>
    <row r="2207" customFormat="false" ht="13.5" hidden="false" customHeight="false" outlineLevel="0" collapsed="false">
      <c r="A2207" s="13" t="s">
        <v>4355</v>
      </c>
    </row>
    <row r="2208" customFormat="false" ht="13.5" hidden="false" customHeight="false" outlineLevel="0" collapsed="false">
      <c r="A2208" s="13" t="s">
        <v>4356</v>
      </c>
    </row>
    <row r="2209" customFormat="false" ht="13.5" hidden="false" customHeight="false" outlineLevel="0" collapsed="false">
      <c r="A2209" s="13" t="s">
        <v>1208</v>
      </c>
    </row>
    <row r="2210" customFormat="false" ht="13.5" hidden="false" customHeight="false" outlineLevel="0" collapsed="false">
      <c r="A2210" s="13" t="s">
        <v>1209</v>
      </c>
    </row>
    <row r="2211" customFormat="false" ht="13.5" hidden="false" customHeight="false" outlineLevel="0" collapsed="false">
      <c r="A2211" s="13" t="s">
        <v>4357</v>
      </c>
    </row>
    <row r="2212" customFormat="false" ht="13.5" hidden="false" customHeight="false" outlineLevel="0" collapsed="false">
      <c r="A2212" s="13" t="s">
        <v>4358</v>
      </c>
    </row>
    <row r="2213" customFormat="false" ht="13.5" hidden="false" customHeight="false" outlineLevel="0" collapsed="false">
      <c r="A2213" s="13" t="s">
        <v>1210</v>
      </c>
    </row>
    <row r="2214" customFormat="false" ht="13.5" hidden="false" customHeight="false" outlineLevel="0" collapsed="false">
      <c r="A2214" s="13" t="s">
        <v>4359</v>
      </c>
    </row>
    <row r="2215" customFormat="false" ht="13.5" hidden="false" customHeight="false" outlineLevel="0" collapsed="false">
      <c r="A2215" s="13" t="s">
        <v>4360</v>
      </c>
    </row>
    <row r="2216" customFormat="false" ht="13.5" hidden="false" customHeight="false" outlineLevel="0" collapsed="false">
      <c r="A2216" s="13" t="s">
        <v>4361</v>
      </c>
    </row>
    <row r="2217" customFormat="false" ht="13.5" hidden="false" customHeight="false" outlineLevel="0" collapsed="false">
      <c r="A2217" s="13" t="s">
        <v>4362</v>
      </c>
    </row>
    <row r="2218" customFormat="false" ht="13.5" hidden="false" customHeight="false" outlineLevel="0" collapsed="false">
      <c r="A2218" s="13" t="s">
        <v>4363</v>
      </c>
    </row>
    <row r="2219" customFormat="false" ht="13.5" hidden="false" customHeight="false" outlineLevel="0" collapsed="false">
      <c r="A2219" s="13" t="s">
        <v>1211</v>
      </c>
    </row>
    <row r="2220" customFormat="false" ht="13.5" hidden="false" customHeight="false" outlineLevel="0" collapsed="false">
      <c r="A2220" s="13" t="s">
        <v>1212</v>
      </c>
    </row>
    <row r="2221" customFormat="false" ht="13.5" hidden="false" customHeight="false" outlineLevel="0" collapsed="false">
      <c r="A2221" s="13" t="s">
        <v>1213</v>
      </c>
    </row>
    <row r="2222" customFormat="false" ht="13.5" hidden="false" customHeight="false" outlineLevel="0" collapsed="false">
      <c r="A2222" s="13" t="s">
        <v>1214</v>
      </c>
    </row>
    <row r="2223" customFormat="false" ht="13.5" hidden="false" customHeight="false" outlineLevel="0" collapsed="false">
      <c r="A2223" s="13" t="s">
        <v>1215</v>
      </c>
    </row>
    <row r="2224" customFormat="false" ht="13.5" hidden="false" customHeight="false" outlineLevel="0" collapsed="false">
      <c r="A2224" s="13" t="s">
        <v>4364</v>
      </c>
    </row>
    <row r="2225" customFormat="false" ht="13.5" hidden="false" customHeight="false" outlineLevel="0" collapsed="false">
      <c r="A2225" s="13" t="s">
        <v>4365</v>
      </c>
    </row>
    <row r="2226" customFormat="false" ht="13.5" hidden="false" customHeight="false" outlineLevel="0" collapsed="false">
      <c r="A2226" s="13" t="s">
        <v>4366</v>
      </c>
    </row>
    <row r="2227" customFormat="false" ht="13.5" hidden="false" customHeight="false" outlineLevel="0" collapsed="false">
      <c r="A2227" s="13" t="s">
        <v>4367</v>
      </c>
    </row>
    <row r="2228" customFormat="false" ht="13.5" hidden="false" customHeight="false" outlineLevel="0" collapsed="false">
      <c r="A2228" s="13" t="s">
        <v>4368</v>
      </c>
    </row>
    <row r="2229" customFormat="false" ht="13.5" hidden="false" customHeight="false" outlineLevel="0" collapsed="false">
      <c r="A2229" s="13" t="s">
        <v>1216</v>
      </c>
    </row>
    <row r="2230" customFormat="false" ht="13.5" hidden="false" customHeight="false" outlineLevel="0" collapsed="false">
      <c r="A2230" s="13" t="s">
        <v>4369</v>
      </c>
    </row>
    <row r="2231" customFormat="false" ht="13.5" hidden="false" customHeight="false" outlineLevel="0" collapsed="false">
      <c r="A2231" s="13" t="s">
        <v>1217</v>
      </c>
    </row>
    <row r="2232" customFormat="false" ht="13.5" hidden="false" customHeight="false" outlineLevel="0" collapsed="false">
      <c r="A2232" s="13" t="s">
        <v>1218</v>
      </c>
    </row>
    <row r="2233" customFormat="false" ht="13.5" hidden="false" customHeight="false" outlineLevel="0" collapsed="false">
      <c r="A2233" s="13" t="s">
        <v>4370</v>
      </c>
    </row>
    <row r="2234" customFormat="false" ht="13.5" hidden="false" customHeight="false" outlineLevel="0" collapsed="false">
      <c r="A2234" s="13" t="s">
        <v>1219</v>
      </c>
    </row>
    <row r="2235" customFormat="false" ht="13.5" hidden="false" customHeight="false" outlineLevel="0" collapsed="false">
      <c r="A2235" s="13" t="s">
        <v>1220</v>
      </c>
    </row>
    <row r="2236" customFormat="false" ht="13.5" hidden="false" customHeight="false" outlineLevel="0" collapsed="false">
      <c r="A2236" s="13" t="s">
        <v>1221</v>
      </c>
    </row>
    <row r="2237" customFormat="false" ht="13.5" hidden="false" customHeight="false" outlineLevel="0" collapsed="false">
      <c r="A2237" s="13" t="s">
        <v>4371</v>
      </c>
    </row>
    <row r="2238" customFormat="false" ht="13.5" hidden="false" customHeight="false" outlineLevel="0" collapsed="false">
      <c r="A2238" s="13" t="s">
        <v>4372</v>
      </c>
    </row>
    <row r="2239" customFormat="false" ht="13.5" hidden="false" customHeight="false" outlineLevel="0" collapsed="false">
      <c r="A2239" s="13" t="s">
        <v>1222</v>
      </c>
    </row>
    <row r="2240" customFormat="false" ht="13.5" hidden="false" customHeight="false" outlineLevel="0" collapsed="false">
      <c r="A2240" s="13" t="s">
        <v>1223</v>
      </c>
    </row>
    <row r="2241" customFormat="false" ht="13.5" hidden="false" customHeight="false" outlineLevel="0" collapsed="false">
      <c r="A2241" s="13" t="s">
        <v>1224</v>
      </c>
    </row>
    <row r="2242" customFormat="false" ht="13.5" hidden="false" customHeight="false" outlineLevel="0" collapsed="false">
      <c r="A2242" s="13" t="s">
        <v>1225</v>
      </c>
    </row>
    <row r="2243" customFormat="false" ht="13.5" hidden="false" customHeight="false" outlineLevel="0" collapsed="false">
      <c r="A2243" s="13" t="s">
        <v>4373</v>
      </c>
    </row>
    <row r="2244" customFormat="false" ht="13.5" hidden="false" customHeight="false" outlineLevel="0" collapsed="false">
      <c r="A2244" s="13" t="s">
        <v>1226</v>
      </c>
    </row>
    <row r="2245" customFormat="false" ht="13.5" hidden="false" customHeight="false" outlineLevel="0" collapsed="false">
      <c r="A2245" s="13" t="s">
        <v>1227</v>
      </c>
    </row>
    <row r="2246" customFormat="false" ht="13.5" hidden="false" customHeight="false" outlineLevel="0" collapsed="false">
      <c r="A2246" s="13" t="s">
        <v>1228</v>
      </c>
    </row>
    <row r="2247" customFormat="false" ht="13.5" hidden="false" customHeight="false" outlineLevel="0" collapsed="false">
      <c r="A2247" s="13" t="s">
        <v>1229</v>
      </c>
    </row>
    <row r="2248" customFormat="false" ht="13.5" hidden="false" customHeight="false" outlineLevel="0" collapsed="false">
      <c r="A2248" s="13" t="s">
        <v>4374</v>
      </c>
    </row>
    <row r="2249" customFormat="false" ht="13.5" hidden="false" customHeight="false" outlineLevel="0" collapsed="false">
      <c r="A2249" s="13" t="s">
        <v>4375</v>
      </c>
    </row>
    <row r="2250" customFormat="false" ht="13.5" hidden="false" customHeight="false" outlineLevel="0" collapsed="false">
      <c r="A2250" s="13" t="s">
        <v>4376</v>
      </c>
    </row>
    <row r="2251" customFormat="false" ht="13.5" hidden="false" customHeight="false" outlineLevel="0" collapsed="false">
      <c r="A2251" s="13" t="s">
        <v>4377</v>
      </c>
    </row>
    <row r="2252" customFormat="false" ht="13.5" hidden="false" customHeight="false" outlineLevel="0" collapsed="false">
      <c r="A2252" s="13" t="s">
        <v>1230</v>
      </c>
    </row>
    <row r="2253" customFormat="false" ht="13.5" hidden="false" customHeight="false" outlineLevel="0" collapsed="false">
      <c r="A2253" s="13" t="s">
        <v>1231</v>
      </c>
    </row>
    <row r="2254" customFormat="false" ht="13.5" hidden="false" customHeight="false" outlineLevel="0" collapsed="false">
      <c r="A2254" s="13" t="s">
        <v>1232</v>
      </c>
    </row>
    <row r="2255" customFormat="false" ht="13.5" hidden="false" customHeight="false" outlineLevel="0" collapsed="false">
      <c r="A2255" s="13" t="s">
        <v>1233</v>
      </c>
    </row>
    <row r="2256" customFormat="false" ht="13.5" hidden="false" customHeight="false" outlineLevel="0" collapsed="false">
      <c r="A2256" s="13" t="s">
        <v>4378</v>
      </c>
    </row>
    <row r="2257" customFormat="false" ht="13.5" hidden="false" customHeight="false" outlineLevel="0" collapsed="false">
      <c r="A2257" s="13" t="s">
        <v>1234</v>
      </c>
    </row>
    <row r="2258" customFormat="false" ht="13.5" hidden="false" customHeight="false" outlineLevel="0" collapsed="false">
      <c r="A2258" s="13" t="s">
        <v>4379</v>
      </c>
    </row>
    <row r="2259" customFormat="false" ht="13.5" hidden="false" customHeight="false" outlineLevel="0" collapsed="false">
      <c r="A2259" s="13" t="s">
        <v>4380</v>
      </c>
    </row>
    <row r="2260" customFormat="false" ht="13.5" hidden="false" customHeight="false" outlineLevel="0" collapsed="false">
      <c r="A2260" s="13" t="s">
        <v>1235</v>
      </c>
    </row>
    <row r="2261" customFormat="false" ht="13.5" hidden="false" customHeight="false" outlineLevel="0" collapsed="false">
      <c r="A2261" s="13" t="s">
        <v>1236</v>
      </c>
    </row>
    <row r="2262" customFormat="false" ht="13.5" hidden="false" customHeight="false" outlineLevel="0" collapsed="false">
      <c r="A2262" s="13" t="s">
        <v>1237</v>
      </c>
    </row>
    <row r="2263" customFormat="false" ht="13.5" hidden="false" customHeight="false" outlineLevel="0" collapsed="false">
      <c r="A2263" s="13" t="s">
        <v>1238</v>
      </c>
    </row>
    <row r="2264" customFormat="false" ht="13.5" hidden="false" customHeight="false" outlineLevel="0" collapsed="false">
      <c r="A2264" s="13" t="s">
        <v>1239</v>
      </c>
    </row>
    <row r="2265" customFormat="false" ht="13.5" hidden="false" customHeight="false" outlineLevel="0" collapsed="false">
      <c r="A2265" s="13" t="s">
        <v>4381</v>
      </c>
    </row>
    <row r="2266" customFormat="false" ht="13.5" hidden="false" customHeight="false" outlineLevel="0" collapsed="false">
      <c r="A2266" s="13" t="s">
        <v>4382</v>
      </c>
    </row>
    <row r="2267" customFormat="false" ht="13.5" hidden="false" customHeight="false" outlineLevel="0" collapsed="false">
      <c r="A2267" s="13" t="s">
        <v>4383</v>
      </c>
    </row>
    <row r="2268" customFormat="false" ht="13.5" hidden="false" customHeight="false" outlineLevel="0" collapsed="false">
      <c r="A2268" s="13" t="s">
        <v>4384</v>
      </c>
    </row>
    <row r="2269" customFormat="false" ht="13.5" hidden="false" customHeight="false" outlineLevel="0" collapsed="false">
      <c r="A2269" s="13" t="s">
        <v>4385</v>
      </c>
    </row>
    <row r="2270" customFormat="false" ht="13.5" hidden="false" customHeight="false" outlineLevel="0" collapsed="false">
      <c r="A2270" s="13" t="s">
        <v>4386</v>
      </c>
    </row>
    <row r="2271" customFormat="false" ht="13.5" hidden="false" customHeight="false" outlineLevel="0" collapsed="false">
      <c r="A2271" s="13" t="s">
        <v>1240</v>
      </c>
    </row>
    <row r="2272" customFormat="false" ht="13.5" hidden="false" customHeight="false" outlineLevel="0" collapsed="false">
      <c r="A2272" s="13" t="s">
        <v>4387</v>
      </c>
    </row>
    <row r="2273" customFormat="false" ht="13.5" hidden="false" customHeight="false" outlineLevel="0" collapsed="false">
      <c r="A2273" s="13" t="s">
        <v>1241</v>
      </c>
    </row>
    <row r="2274" customFormat="false" ht="13.5" hidden="false" customHeight="false" outlineLevel="0" collapsed="false">
      <c r="A2274" s="13" t="s">
        <v>4388</v>
      </c>
    </row>
    <row r="2275" customFormat="false" ht="13.5" hidden="false" customHeight="false" outlineLevel="0" collapsed="false">
      <c r="A2275" s="13" t="s">
        <v>4389</v>
      </c>
    </row>
    <row r="2276" customFormat="false" ht="13.5" hidden="false" customHeight="false" outlineLevel="0" collapsed="false">
      <c r="A2276" s="13" t="s">
        <v>1242</v>
      </c>
    </row>
    <row r="2277" customFormat="false" ht="13.5" hidden="false" customHeight="false" outlineLevel="0" collapsed="false">
      <c r="A2277" s="13" t="s">
        <v>1243</v>
      </c>
    </row>
    <row r="2278" customFormat="false" ht="13.5" hidden="false" customHeight="false" outlineLevel="0" collapsed="false">
      <c r="A2278" s="13" t="s">
        <v>4390</v>
      </c>
    </row>
    <row r="2279" customFormat="false" ht="13.5" hidden="false" customHeight="false" outlineLevel="0" collapsed="false">
      <c r="A2279" s="13" t="s">
        <v>4391</v>
      </c>
    </row>
    <row r="2280" customFormat="false" ht="13.5" hidden="false" customHeight="false" outlineLevel="0" collapsed="false">
      <c r="A2280" s="13" t="s">
        <v>1244</v>
      </c>
    </row>
    <row r="2281" customFormat="false" ht="13.5" hidden="false" customHeight="false" outlineLevel="0" collapsed="false">
      <c r="A2281" s="13" t="s">
        <v>4392</v>
      </c>
    </row>
    <row r="2282" customFormat="false" ht="13.5" hidden="false" customHeight="false" outlineLevel="0" collapsed="false">
      <c r="A2282" s="13" t="s">
        <v>1245</v>
      </c>
    </row>
    <row r="2283" customFormat="false" ht="13.5" hidden="false" customHeight="false" outlineLevel="0" collapsed="false">
      <c r="A2283" s="13" t="s">
        <v>4393</v>
      </c>
    </row>
    <row r="2284" customFormat="false" ht="13.5" hidden="false" customHeight="false" outlineLevel="0" collapsed="false">
      <c r="A2284" s="13" t="s">
        <v>1246</v>
      </c>
    </row>
    <row r="2285" customFormat="false" ht="13.5" hidden="false" customHeight="false" outlineLevel="0" collapsed="false">
      <c r="A2285" s="13" t="s">
        <v>4394</v>
      </c>
    </row>
    <row r="2286" customFormat="false" ht="13.5" hidden="false" customHeight="false" outlineLevel="0" collapsed="false">
      <c r="A2286" s="13" t="s">
        <v>4395</v>
      </c>
    </row>
    <row r="2287" customFormat="false" ht="13.5" hidden="false" customHeight="false" outlineLevel="0" collapsed="false">
      <c r="A2287" s="13" t="s">
        <v>1247</v>
      </c>
    </row>
    <row r="2288" customFormat="false" ht="13.5" hidden="false" customHeight="false" outlineLevel="0" collapsed="false">
      <c r="A2288" s="13" t="s">
        <v>4396</v>
      </c>
    </row>
    <row r="2289" customFormat="false" ht="13.5" hidden="false" customHeight="false" outlineLevel="0" collapsed="false">
      <c r="A2289" s="13" t="s">
        <v>4397</v>
      </c>
    </row>
    <row r="2290" customFormat="false" ht="13.5" hidden="false" customHeight="false" outlineLevel="0" collapsed="false">
      <c r="A2290" s="13" t="s">
        <v>1248</v>
      </c>
    </row>
    <row r="2291" customFormat="false" ht="13.5" hidden="false" customHeight="false" outlineLevel="0" collapsed="false">
      <c r="A2291" s="13" t="s">
        <v>1249</v>
      </c>
    </row>
    <row r="2292" customFormat="false" ht="13.5" hidden="false" customHeight="false" outlineLevel="0" collapsed="false">
      <c r="A2292" s="13" t="s">
        <v>4398</v>
      </c>
    </row>
    <row r="2293" customFormat="false" ht="13.5" hidden="false" customHeight="false" outlineLevel="0" collapsed="false">
      <c r="A2293" s="13" t="s">
        <v>1250</v>
      </c>
    </row>
    <row r="2294" customFormat="false" ht="13.5" hidden="false" customHeight="false" outlineLevel="0" collapsed="false">
      <c r="A2294" s="13" t="s">
        <v>1251</v>
      </c>
    </row>
    <row r="2295" customFormat="false" ht="13.5" hidden="false" customHeight="false" outlineLevel="0" collapsed="false">
      <c r="A2295" s="13" t="s">
        <v>1252</v>
      </c>
    </row>
    <row r="2296" customFormat="false" ht="13.5" hidden="false" customHeight="false" outlineLevel="0" collapsed="false">
      <c r="A2296" s="13" t="s">
        <v>1253</v>
      </c>
    </row>
    <row r="2297" customFormat="false" ht="13.5" hidden="false" customHeight="false" outlineLevel="0" collapsed="false">
      <c r="A2297" s="13" t="s">
        <v>1254</v>
      </c>
    </row>
    <row r="2298" customFormat="false" ht="13.5" hidden="false" customHeight="false" outlineLevel="0" collapsed="false">
      <c r="A2298" s="13" t="s">
        <v>1255</v>
      </c>
    </row>
    <row r="2299" customFormat="false" ht="13.5" hidden="false" customHeight="false" outlineLevel="0" collapsed="false">
      <c r="A2299" s="13" t="s">
        <v>1256</v>
      </c>
    </row>
    <row r="2300" customFormat="false" ht="13.5" hidden="false" customHeight="false" outlineLevel="0" collapsed="false">
      <c r="A2300" s="13" t="s">
        <v>4399</v>
      </c>
    </row>
    <row r="2301" customFormat="false" ht="13.5" hidden="false" customHeight="false" outlineLevel="0" collapsed="false">
      <c r="A2301" s="13" t="s">
        <v>4400</v>
      </c>
    </row>
    <row r="2302" customFormat="false" ht="13.5" hidden="false" customHeight="false" outlineLevel="0" collapsed="false">
      <c r="A2302" s="13" t="s">
        <v>1257</v>
      </c>
    </row>
    <row r="2303" customFormat="false" ht="13.5" hidden="false" customHeight="false" outlineLevel="0" collapsed="false">
      <c r="A2303" s="13" t="s">
        <v>1258</v>
      </c>
    </row>
    <row r="2304" customFormat="false" ht="13.5" hidden="false" customHeight="false" outlineLevel="0" collapsed="false">
      <c r="A2304" s="13" t="s">
        <v>4401</v>
      </c>
    </row>
    <row r="2305" customFormat="false" ht="13.5" hidden="false" customHeight="false" outlineLevel="0" collapsed="false">
      <c r="A2305" s="13" t="s">
        <v>1259</v>
      </c>
    </row>
    <row r="2306" customFormat="false" ht="13.5" hidden="false" customHeight="false" outlineLevel="0" collapsed="false">
      <c r="A2306" s="13" t="s">
        <v>1260</v>
      </c>
    </row>
    <row r="2307" customFormat="false" ht="13.5" hidden="false" customHeight="false" outlineLevel="0" collapsed="false">
      <c r="A2307" s="13" t="s">
        <v>4402</v>
      </c>
    </row>
    <row r="2308" customFormat="false" ht="13.5" hidden="false" customHeight="false" outlineLevel="0" collapsed="false">
      <c r="A2308" s="13" t="s">
        <v>4403</v>
      </c>
    </row>
    <row r="2309" customFormat="false" ht="13.5" hidden="false" customHeight="false" outlineLevel="0" collapsed="false">
      <c r="A2309" s="13" t="s">
        <v>1261</v>
      </c>
    </row>
    <row r="2310" customFormat="false" ht="13.5" hidden="false" customHeight="false" outlineLevel="0" collapsed="false">
      <c r="A2310" s="13" t="s">
        <v>1261</v>
      </c>
    </row>
    <row r="2311" customFormat="false" ht="13.5" hidden="false" customHeight="false" outlineLevel="0" collapsed="false">
      <c r="A2311" s="13" t="s">
        <v>1262</v>
      </c>
    </row>
    <row r="2312" customFormat="false" ht="13.5" hidden="false" customHeight="false" outlineLevel="0" collapsed="false">
      <c r="A2312" s="13" t="s">
        <v>1263</v>
      </c>
    </row>
    <row r="2313" customFormat="false" ht="13.5" hidden="false" customHeight="false" outlineLevel="0" collapsed="false">
      <c r="A2313" s="13" t="s">
        <v>1264</v>
      </c>
    </row>
    <row r="2314" customFormat="false" ht="13.5" hidden="false" customHeight="false" outlineLevel="0" collapsed="false">
      <c r="A2314" s="13" t="s">
        <v>1265</v>
      </c>
    </row>
    <row r="2315" customFormat="false" ht="13.5" hidden="false" customHeight="false" outlineLevel="0" collapsed="false">
      <c r="A2315" s="13" t="s">
        <v>4404</v>
      </c>
    </row>
    <row r="2316" customFormat="false" ht="13.5" hidden="false" customHeight="false" outlineLevel="0" collapsed="false">
      <c r="A2316" s="13" t="s">
        <v>4405</v>
      </c>
    </row>
    <row r="2317" customFormat="false" ht="13.5" hidden="false" customHeight="false" outlineLevel="0" collapsed="false">
      <c r="A2317" s="13" t="s">
        <v>4406</v>
      </c>
    </row>
    <row r="2318" customFormat="false" ht="13.5" hidden="false" customHeight="false" outlineLevel="0" collapsed="false">
      <c r="A2318" s="13" t="s">
        <v>1266</v>
      </c>
    </row>
    <row r="2319" customFormat="false" ht="13.5" hidden="false" customHeight="false" outlineLevel="0" collapsed="false">
      <c r="A2319" s="13" t="s">
        <v>1267</v>
      </c>
    </row>
    <row r="2320" customFormat="false" ht="13.5" hidden="false" customHeight="false" outlineLevel="0" collapsed="false">
      <c r="A2320" s="13" t="s">
        <v>4407</v>
      </c>
    </row>
    <row r="2321" customFormat="false" ht="13.5" hidden="false" customHeight="false" outlineLevel="0" collapsed="false">
      <c r="A2321" s="13" t="s">
        <v>1268</v>
      </c>
    </row>
    <row r="2322" customFormat="false" ht="13.5" hidden="false" customHeight="false" outlineLevel="0" collapsed="false">
      <c r="A2322" s="13" t="s">
        <v>4408</v>
      </c>
    </row>
    <row r="2323" customFormat="false" ht="13.5" hidden="false" customHeight="false" outlineLevel="0" collapsed="false">
      <c r="A2323" s="13" t="s">
        <v>4409</v>
      </c>
    </row>
    <row r="2324" customFormat="false" ht="13.5" hidden="false" customHeight="false" outlineLevel="0" collapsed="false">
      <c r="A2324" s="13" t="s">
        <v>1269</v>
      </c>
    </row>
    <row r="2325" customFormat="false" ht="13.5" hidden="false" customHeight="false" outlineLevel="0" collapsed="false">
      <c r="A2325" s="13" t="s">
        <v>1270</v>
      </c>
    </row>
    <row r="2326" customFormat="false" ht="13.5" hidden="false" customHeight="false" outlineLevel="0" collapsed="false">
      <c r="A2326" s="13" t="s">
        <v>4410</v>
      </c>
    </row>
    <row r="2327" customFormat="false" ht="13.5" hidden="false" customHeight="false" outlineLevel="0" collapsed="false">
      <c r="A2327" s="13" t="s">
        <v>4411</v>
      </c>
    </row>
    <row r="2328" customFormat="false" ht="13.5" hidden="false" customHeight="false" outlineLevel="0" collapsed="false">
      <c r="A2328" s="13" t="s">
        <v>1271</v>
      </c>
    </row>
    <row r="2329" customFormat="false" ht="13.5" hidden="false" customHeight="false" outlineLevel="0" collapsed="false">
      <c r="A2329" s="13" t="s">
        <v>1272</v>
      </c>
    </row>
    <row r="2330" customFormat="false" ht="13.5" hidden="false" customHeight="false" outlineLevel="0" collapsed="false">
      <c r="A2330" s="13" t="s">
        <v>4412</v>
      </c>
    </row>
    <row r="2331" customFormat="false" ht="13.5" hidden="false" customHeight="false" outlineLevel="0" collapsed="false">
      <c r="A2331" s="13" t="s">
        <v>1273</v>
      </c>
    </row>
    <row r="2332" customFormat="false" ht="13.5" hidden="false" customHeight="false" outlineLevel="0" collapsed="false">
      <c r="A2332" s="13" t="s">
        <v>1274</v>
      </c>
    </row>
    <row r="2333" customFormat="false" ht="13.5" hidden="false" customHeight="false" outlineLevel="0" collapsed="false">
      <c r="A2333" s="13" t="s">
        <v>1275</v>
      </c>
    </row>
    <row r="2334" customFormat="false" ht="13.5" hidden="false" customHeight="false" outlineLevel="0" collapsed="false">
      <c r="A2334" s="13" t="s">
        <v>4413</v>
      </c>
    </row>
    <row r="2335" customFormat="false" ht="13.5" hidden="false" customHeight="false" outlineLevel="0" collapsed="false">
      <c r="A2335" s="13" t="s">
        <v>1276</v>
      </c>
    </row>
    <row r="2336" customFormat="false" ht="13.5" hidden="false" customHeight="false" outlineLevel="0" collapsed="false">
      <c r="A2336" s="13" t="s">
        <v>4414</v>
      </c>
    </row>
    <row r="2337" customFormat="false" ht="13.5" hidden="false" customHeight="false" outlineLevel="0" collapsed="false">
      <c r="A2337" s="13" t="s">
        <v>1277</v>
      </c>
    </row>
    <row r="2338" customFormat="false" ht="13.5" hidden="false" customHeight="false" outlineLevel="0" collapsed="false">
      <c r="A2338" s="13" t="s">
        <v>1278</v>
      </c>
    </row>
    <row r="2339" customFormat="false" ht="13.5" hidden="false" customHeight="false" outlineLevel="0" collapsed="false">
      <c r="A2339" s="13" t="s">
        <v>4415</v>
      </c>
    </row>
    <row r="2340" customFormat="false" ht="13.5" hidden="false" customHeight="false" outlineLevel="0" collapsed="false">
      <c r="A2340" s="13" t="s">
        <v>1279</v>
      </c>
    </row>
    <row r="2341" customFormat="false" ht="13.5" hidden="false" customHeight="false" outlineLevel="0" collapsed="false">
      <c r="A2341" s="13" t="s">
        <v>1280</v>
      </c>
    </row>
    <row r="2342" customFormat="false" ht="13.5" hidden="false" customHeight="false" outlineLevel="0" collapsed="false">
      <c r="A2342" s="13" t="s">
        <v>4416</v>
      </c>
    </row>
    <row r="2343" customFormat="false" ht="13.5" hidden="false" customHeight="false" outlineLevel="0" collapsed="false">
      <c r="A2343" s="13" t="s">
        <v>1281</v>
      </c>
    </row>
    <row r="2344" customFormat="false" ht="13.5" hidden="false" customHeight="false" outlineLevel="0" collapsed="false">
      <c r="A2344" s="13" t="s">
        <v>4417</v>
      </c>
    </row>
    <row r="2345" customFormat="false" ht="13.5" hidden="false" customHeight="false" outlineLevel="0" collapsed="false">
      <c r="A2345" s="13" t="s">
        <v>1282</v>
      </c>
    </row>
    <row r="2346" customFormat="false" ht="13.5" hidden="false" customHeight="false" outlineLevel="0" collapsed="false">
      <c r="A2346" s="13" t="s">
        <v>1283</v>
      </c>
    </row>
    <row r="2347" customFormat="false" ht="13.5" hidden="false" customHeight="false" outlineLevel="0" collapsed="false">
      <c r="A2347" s="13" t="s">
        <v>1284</v>
      </c>
    </row>
    <row r="2348" customFormat="false" ht="13.5" hidden="false" customHeight="false" outlineLevel="0" collapsed="false">
      <c r="A2348" s="13" t="s">
        <v>1285</v>
      </c>
    </row>
    <row r="2349" customFormat="false" ht="13.5" hidden="false" customHeight="false" outlineLevel="0" collapsed="false">
      <c r="A2349" s="13" t="s">
        <v>1286</v>
      </c>
    </row>
    <row r="2350" customFormat="false" ht="13.5" hidden="false" customHeight="false" outlineLevel="0" collapsed="false">
      <c r="A2350" s="13" t="s">
        <v>1287</v>
      </c>
    </row>
    <row r="2351" customFormat="false" ht="13.5" hidden="false" customHeight="false" outlineLevel="0" collapsed="false">
      <c r="A2351" s="13" t="s">
        <v>1288</v>
      </c>
    </row>
    <row r="2352" customFormat="false" ht="13.5" hidden="false" customHeight="false" outlineLevel="0" collapsed="false">
      <c r="A2352" s="13" t="s">
        <v>4418</v>
      </c>
    </row>
    <row r="2353" customFormat="false" ht="13.5" hidden="false" customHeight="false" outlineLevel="0" collapsed="false">
      <c r="A2353" s="13" t="s">
        <v>4419</v>
      </c>
    </row>
    <row r="2354" customFormat="false" ht="13.5" hidden="false" customHeight="false" outlineLevel="0" collapsed="false">
      <c r="A2354" s="13" t="s">
        <v>1289</v>
      </c>
    </row>
    <row r="2355" customFormat="false" ht="13.5" hidden="false" customHeight="false" outlineLevel="0" collapsed="false">
      <c r="A2355" s="13" t="s">
        <v>1290</v>
      </c>
    </row>
    <row r="2356" customFormat="false" ht="13.5" hidden="false" customHeight="false" outlineLevel="0" collapsed="false">
      <c r="A2356" s="13" t="s">
        <v>4420</v>
      </c>
    </row>
    <row r="2357" customFormat="false" ht="13.5" hidden="false" customHeight="false" outlineLevel="0" collapsed="false">
      <c r="A2357" s="13" t="s">
        <v>4421</v>
      </c>
    </row>
    <row r="2358" customFormat="false" ht="13.5" hidden="false" customHeight="false" outlineLevel="0" collapsed="false">
      <c r="A2358" s="13" t="s">
        <v>1291</v>
      </c>
    </row>
    <row r="2359" customFormat="false" ht="13.5" hidden="false" customHeight="false" outlineLevel="0" collapsed="false">
      <c r="A2359" s="13" t="s">
        <v>4422</v>
      </c>
    </row>
    <row r="2360" customFormat="false" ht="13.5" hidden="false" customHeight="false" outlineLevel="0" collapsed="false">
      <c r="A2360" s="13" t="s">
        <v>4423</v>
      </c>
    </row>
    <row r="2361" customFormat="false" ht="13.5" hidden="false" customHeight="false" outlineLevel="0" collapsed="false">
      <c r="A2361" s="13" t="s">
        <v>4424</v>
      </c>
    </row>
    <row r="2362" customFormat="false" ht="13.5" hidden="false" customHeight="false" outlineLevel="0" collapsed="false">
      <c r="A2362" s="13" t="s">
        <v>1292</v>
      </c>
    </row>
    <row r="2363" customFormat="false" ht="13.5" hidden="false" customHeight="false" outlineLevel="0" collapsed="false">
      <c r="A2363" s="13" t="s">
        <v>1293</v>
      </c>
    </row>
    <row r="2364" customFormat="false" ht="13.5" hidden="false" customHeight="false" outlineLevel="0" collapsed="false">
      <c r="A2364" s="13" t="s">
        <v>1294</v>
      </c>
    </row>
    <row r="2365" customFormat="false" ht="13.5" hidden="false" customHeight="false" outlineLevel="0" collapsed="false">
      <c r="A2365" s="13" t="s">
        <v>1295</v>
      </c>
    </row>
    <row r="2366" customFormat="false" ht="13.5" hidden="false" customHeight="false" outlineLevel="0" collapsed="false">
      <c r="A2366" s="13" t="s">
        <v>4425</v>
      </c>
    </row>
    <row r="2367" customFormat="false" ht="13.5" hidden="false" customHeight="false" outlineLevel="0" collapsed="false">
      <c r="A2367" s="13" t="s">
        <v>1296</v>
      </c>
    </row>
    <row r="2368" customFormat="false" ht="13.5" hidden="false" customHeight="false" outlineLevel="0" collapsed="false">
      <c r="A2368" s="13" t="s">
        <v>4426</v>
      </c>
    </row>
    <row r="2369" customFormat="false" ht="13.5" hidden="false" customHeight="false" outlineLevel="0" collapsed="false">
      <c r="A2369" s="13" t="s">
        <v>4427</v>
      </c>
    </row>
    <row r="2370" customFormat="false" ht="13.5" hidden="false" customHeight="false" outlineLevel="0" collapsed="false">
      <c r="A2370" s="13" t="s">
        <v>4428</v>
      </c>
    </row>
    <row r="2371" customFormat="false" ht="13.5" hidden="false" customHeight="false" outlineLevel="0" collapsed="false">
      <c r="A2371" s="13" t="s">
        <v>1297</v>
      </c>
    </row>
    <row r="2372" customFormat="false" ht="13.5" hidden="false" customHeight="false" outlineLevel="0" collapsed="false">
      <c r="A2372" s="13" t="s">
        <v>4429</v>
      </c>
    </row>
    <row r="2373" customFormat="false" ht="13.5" hidden="false" customHeight="false" outlineLevel="0" collapsed="false">
      <c r="A2373" s="13" t="s">
        <v>4430</v>
      </c>
    </row>
    <row r="2374" customFormat="false" ht="13.5" hidden="false" customHeight="false" outlineLevel="0" collapsed="false">
      <c r="A2374" s="13" t="s">
        <v>1298</v>
      </c>
    </row>
    <row r="2375" customFormat="false" ht="13.5" hidden="false" customHeight="false" outlineLevel="0" collapsed="false">
      <c r="A2375" s="13" t="s">
        <v>4431</v>
      </c>
    </row>
    <row r="2376" customFormat="false" ht="13.5" hidden="false" customHeight="false" outlineLevel="0" collapsed="false">
      <c r="A2376" s="13" t="s">
        <v>4432</v>
      </c>
    </row>
    <row r="2377" customFormat="false" ht="13.5" hidden="false" customHeight="false" outlineLevel="0" collapsed="false">
      <c r="A2377" s="13" t="s">
        <v>1299</v>
      </c>
    </row>
    <row r="2378" customFormat="false" ht="13.5" hidden="false" customHeight="false" outlineLevel="0" collapsed="false">
      <c r="A2378" s="13" t="s">
        <v>4433</v>
      </c>
    </row>
    <row r="2379" customFormat="false" ht="13.5" hidden="false" customHeight="false" outlineLevel="0" collapsed="false">
      <c r="A2379" s="13" t="s">
        <v>4434</v>
      </c>
    </row>
    <row r="2380" customFormat="false" ht="13.5" hidden="false" customHeight="false" outlineLevel="0" collapsed="false">
      <c r="A2380" s="13" t="s">
        <v>1300</v>
      </c>
    </row>
    <row r="2381" customFormat="false" ht="13.5" hidden="false" customHeight="false" outlineLevel="0" collapsed="false">
      <c r="A2381" s="13" t="s">
        <v>4435</v>
      </c>
    </row>
    <row r="2382" customFormat="false" ht="13.5" hidden="false" customHeight="false" outlineLevel="0" collapsed="false">
      <c r="A2382" s="13" t="s">
        <v>4436</v>
      </c>
    </row>
    <row r="2383" customFormat="false" ht="13.5" hidden="false" customHeight="false" outlineLevel="0" collapsed="false">
      <c r="A2383" s="13" t="s">
        <v>1301</v>
      </c>
    </row>
    <row r="2384" customFormat="false" ht="13.5" hidden="false" customHeight="false" outlineLevel="0" collapsed="false">
      <c r="A2384" s="13" t="s">
        <v>4437</v>
      </c>
    </row>
    <row r="2385" customFormat="false" ht="13.5" hidden="false" customHeight="false" outlineLevel="0" collapsed="false">
      <c r="A2385" s="13" t="s">
        <v>1302</v>
      </c>
    </row>
    <row r="2386" customFormat="false" ht="13.5" hidden="false" customHeight="false" outlineLevel="0" collapsed="false">
      <c r="A2386" s="13" t="s">
        <v>4438</v>
      </c>
    </row>
    <row r="2387" customFormat="false" ht="13.5" hidden="false" customHeight="false" outlineLevel="0" collapsed="false">
      <c r="A2387" s="13" t="s">
        <v>4439</v>
      </c>
    </row>
    <row r="2388" customFormat="false" ht="13.5" hidden="false" customHeight="false" outlineLevel="0" collapsed="false">
      <c r="A2388" s="13" t="s">
        <v>4440</v>
      </c>
    </row>
    <row r="2389" customFormat="false" ht="13.5" hidden="false" customHeight="false" outlineLevel="0" collapsed="false">
      <c r="A2389" s="13" t="s">
        <v>4441</v>
      </c>
    </row>
    <row r="2390" customFormat="false" ht="13.5" hidden="false" customHeight="false" outlineLevel="0" collapsed="false">
      <c r="A2390" s="13" t="s">
        <v>1303</v>
      </c>
    </row>
    <row r="2391" customFormat="false" ht="13.5" hidden="false" customHeight="false" outlineLevel="0" collapsed="false">
      <c r="A2391" s="13" t="s">
        <v>1304</v>
      </c>
    </row>
    <row r="2392" customFormat="false" ht="13.5" hidden="false" customHeight="false" outlineLevel="0" collapsed="false">
      <c r="A2392" s="13" t="s">
        <v>1305</v>
      </c>
    </row>
    <row r="2393" customFormat="false" ht="13.5" hidden="false" customHeight="false" outlineLevel="0" collapsed="false">
      <c r="A2393" s="13" t="s">
        <v>4442</v>
      </c>
    </row>
    <row r="2394" customFormat="false" ht="13.5" hidden="false" customHeight="false" outlineLevel="0" collapsed="false">
      <c r="A2394" s="13" t="s">
        <v>4443</v>
      </c>
    </row>
    <row r="2395" customFormat="false" ht="13.5" hidden="false" customHeight="false" outlineLevel="0" collapsed="false">
      <c r="A2395" s="13" t="s">
        <v>4444</v>
      </c>
    </row>
    <row r="2396" customFormat="false" ht="13.5" hidden="false" customHeight="false" outlineLevel="0" collapsed="false">
      <c r="A2396" s="13" t="s">
        <v>4445</v>
      </c>
    </row>
    <row r="2397" customFormat="false" ht="13.5" hidden="false" customHeight="false" outlineLevel="0" collapsed="false">
      <c r="A2397" s="13" t="s">
        <v>1306</v>
      </c>
    </row>
    <row r="2398" customFormat="false" ht="13.5" hidden="false" customHeight="false" outlineLevel="0" collapsed="false">
      <c r="A2398" s="13" t="s">
        <v>4446</v>
      </c>
    </row>
    <row r="2399" customFormat="false" ht="13.5" hidden="false" customHeight="false" outlineLevel="0" collapsed="false">
      <c r="A2399" s="13" t="s">
        <v>4447</v>
      </c>
    </row>
    <row r="2400" customFormat="false" ht="13.5" hidden="false" customHeight="false" outlineLevel="0" collapsed="false">
      <c r="A2400" s="13" t="s">
        <v>4448</v>
      </c>
    </row>
    <row r="2401" customFormat="false" ht="13.5" hidden="false" customHeight="false" outlineLevel="0" collapsed="false">
      <c r="A2401" s="13" t="s">
        <v>1307</v>
      </c>
    </row>
    <row r="2402" customFormat="false" ht="13.5" hidden="false" customHeight="false" outlineLevel="0" collapsed="false">
      <c r="A2402" s="13" t="s">
        <v>1308</v>
      </c>
    </row>
    <row r="2403" customFormat="false" ht="13.5" hidden="false" customHeight="false" outlineLevel="0" collapsed="false">
      <c r="A2403" s="13" t="s">
        <v>1309</v>
      </c>
    </row>
    <row r="2404" customFormat="false" ht="13.5" hidden="false" customHeight="false" outlineLevel="0" collapsed="false">
      <c r="A2404" s="13" t="s">
        <v>4449</v>
      </c>
    </row>
    <row r="2405" customFormat="false" ht="13.5" hidden="false" customHeight="false" outlineLevel="0" collapsed="false">
      <c r="A2405" s="13" t="s">
        <v>1310</v>
      </c>
    </row>
    <row r="2406" customFormat="false" ht="13.5" hidden="false" customHeight="false" outlineLevel="0" collapsed="false">
      <c r="A2406" s="13" t="s">
        <v>4450</v>
      </c>
    </row>
    <row r="2407" customFormat="false" ht="13.5" hidden="false" customHeight="false" outlineLevel="0" collapsed="false">
      <c r="A2407" s="13" t="s">
        <v>4451</v>
      </c>
    </row>
    <row r="2408" customFormat="false" ht="13.5" hidden="false" customHeight="false" outlineLevel="0" collapsed="false">
      <c r="A2408" s="13" t="s">
        <v>1311</v>
      </c>
    </row>
    <row r="2409" customFormat="false" ht="13.5" hidden="false" customHeight="false" outlineLevel="0" collapsed="false">
      <c r="A2409" s="13" t="s">
        <v>1312</v>
      </c>
    </row>
    <row r="2410" customFormat="false" ht="13.5" hidden="false" customHeight="false" outlineLevel="0" collapsed="false">
      <c r="A2410" s="13" t="s">
        <v>4452</v>
      </c>
    </row>
    <row r="2411" customFormat="false" ht="13.5" hidden="false" customHeight="false" outlineLevel="0" collapsed="false">
      <c r="A2411" s="13" t="s">
        <v>4453</v>
      </c>
    </row>
    <row r="2412" customFormat="false" ht="13.5" hidden="false" customHeight="false" outlineLevel="0" collapsed="false">
      <c r="A2412" s="13" t="s">
        <v>1313</v>
      </c>
    </row>
    <row r="2413" customFormat="false" ht="13.5" hidden="false" customHeight="false" outlineLevel="0" collapsed="false">
      <c r="A2413" s="13" t="s">
        <v>4454</v>
      </c>
    </row>
    <row r="2414" customFormat="false" ht="13.5" hidden="false" customHeight="false" outlineLevel="0" collapsed="false">
      <c r="A2414" s="13" t="s">
        <v>4455</v>
      </c>
    </row>
    <row r="2415" customFormat="false" ht="13.5" hidden="false" customHeight="false" outlineLevel="0" collapsed="false">
      <c r="A2415" s="13" t="s">
        <v>1314</v>
      </c>
    </row>
    <row r="2416" customFormat="false" ht="13.5" hidden="false" customHeight="false" outlineLevel="0" collapsed="false">
      <c r="A2416" s="13" t="s">
        <v>1315</v>
      </c>
    </row>
    <row r="2417" customFormat="false" ht="13.5" hidden="false" customHeight="false" outlineLevel="0" collapsed="false">
      <c r="A2417" s="13" t="s">
        <v>4456</v>
      </c>
    </row>
    <row r="2418" customFormat="false" ht="13.5" hidden="false" customHeight="false" outlineLevel="0" collapsed="false">
      <c r="A2418" s="13" t="s">
        <v>4457</v>
      </c>
    </row>
    <row r="2419" customFormat="false" ht="13.5" hidden="false" customHeight="false" outlineLevel="0" collapsed="false">
      <c r="A2419" s="13" t="s">
        <v>4458</v>
      </c>
    </row>
    <row r="2420" customFormat="false" ht="13.5" hidden="false" customHeight="false" outlineLevel="0" collapsed="false">
      <c r="A2420" s="13" t="s">
        <v>4459</v>
      </c>
    </row>
    <row r="2421" customFormat="false" ht="13.5" hidden="false" customHeight="false" outlineLevel="0" collapsed="false">
      <c r="A2421" s="13" t="s">
        <v>4460</v>
      </c>
    </row>
    <row r="2422" customFormat="false" ht="13.5" hidden="false" customHeight="false" outlineLevel="0" collapsed="false">
      <c r="A2422" s="13" t="s">
        <v>1316</v>
      </c>
    </row>
    <row r="2423" customFormat="false" ht="13.5" hidden="false" customHeight="false" outlineLevel="0" collapsed="false">
      <c r="A2423" s="13" t="s">
        <v>1317</v>
      </c>
    </row>
    <row r="2424" customFormat="false" ht="13.5" hidden="false" customHeight="false" outlineLevel="0" collapsed="false">
      <c r="A2424" s="13" t="s">
        <v>1318</v>
      </c>
    </row>
    <row r="2425" customFormat="false" ht="13.5" hidden="false" customHeight="false" outlineLevel="0" collapsed="false">
      <c r="A2425" s="13" t="s">
        <v>4461</v>
      </c>
    </row>
    <row r="2426" customFormat="false" ht="13.5" hidden="false" customHeight="false" outlineLevel="0" collapsed="false">
      <c r="A2426" s="13" t="s">
        <v>1319</v>
      </c>
    </row>
    <row r="2427" customFormat="false" ht="13.5" hidden="false" customHeight="false" outlineLevel="0" collapsed="false">
      <c r="A2427" s="13" t="s">
        <v>4462</v>
      </c>
    </row>
    <row r="2428" customFormat="false" ht="13.5" hidden="false" customHeight="false" outlineLevel="0" collapsed="false">
      <c r="A2428" s="13" t="s">
        <v>4463</v>
      </c>
    </row>
    <row r="2429" customFormat="false" ht="13.5" hidden="false" customHeight="false" outlineLevel="0" collapsed="false">
      <c r="A2429" s="13" t="s">
        <v>4464</v>
      </c>
    </row>
    <row r="2430" customFormat="false" ht="13.5" hidden="false" customHeight="false" outlineLevel="0" collapsed="false">
      <c r="A2430" s="13" t="s">
        <v>4465</v>
      </c>
    </row>
    <row r="2431" customFormat="false" ht="13.5" hidden="false" customHeight="false" outlineLevel="0" collapsed="false">
      <c r="A2431" s="13" t="s">
        <v>1320</v>
      </c>
    </row>
    <row r="2432" customFormat="false" ht="13.5" hidden="false" customHeight="false" outlineLevel="0" collapsed="false">
      <c r="A2432" s="13" t="s">
        <v>1321</v>
      </c>
    </row>
    <row r="2433" customFormat="false" ht="13.5" hidden="false" customHeight="false" outlineLevel="0" collapsed="false">
      <c r="A2433" s="13" t="s">
        <v>4466</v>
      </c>
    </row>
    <row r="2434" customFormat="false" ht="13.5" hidden="false" customHeight="false" outlineLevel="0" collapsed="false">
      <c r="A2434" s="13" t="s">
        <v>4467</v>
      </c>
    </row>
    <row r="2435" customFormat="false" ht="13.5" hidden="false" customHeight="false" outlineLevel="0" collapsed="false">
      <c r="A2435" s="13" t="s">
        <v>4468</v>
      </c>
    </row>
    <row r="2436" customFormat="false" ht="13.5" hidden="false" customHeight="false" outlineLevel="0" collapsed="false">
      <c r="A2436" s="13" t="s">
        <v>4469</v>
      </c>
    </row>
    <row r="2437" customFormat="false" ht="13.5" hidden="false" customHeight="false" outlineLevel="0" collapsed="false">
      <c r="A2437" s="13" t="s">
        <v>4470</v>
      </c>
    </row>
    <row r="2438" customFormat="false" ht="13.5" hidden="false" customHeight="false" outlineLevel="0" collapsed="false">
      <c r="A2438" s="13" t="s">
        <v>4471</v>
      </c>
    </row>
    <row r="2439" customFormat="false" ht="13.5" hidden="false" customHeight="false" outlineLevel="0" collapsed="false">
      <c r="A2439" s="13" t="s">
        <v>1322</v>
      </c>
    </row>
    <row r="2440" customFormat="false" ht="13.5" hidden="false" customHeight="false" outlineLevel="0" collapsed="false">
      <c r="A2440" s="13" t="s">
        <v>4472</v>
      </c>
    </row>
    <row r="2441" customFormat="false" ht="13.5" hidden="false" customHeight="false" outlineLevel="0" collapsed="false">
      <c r="A2441" s="13" t="s">
        <v>1323</v>
      </c>
    </row>
    <row r="2442" customFormat="false" ht="13.5" hidden="false" customHeight="false" outlineLevel="0" collapsed="false">
      <c r="A2442" s="13" t="s">
        <v>4473</v>
      </c>
    </row>
    <row r="2443" customFormat="false" ht="13.5" hidden="false" customHeight="false" outlineLevel="0" collapsed="false">
      <c r="A2443" s="13" t="s">
        <v>4474</v>
      </c>
    </row>
    <row r="2444" customFormat="false" ht="13.5" hidden="false" customHeight="false" outlineLevel="0" collapsed="false">
      <c r="A2444" s="13" t="s">
        <v>1324</v>
      </c>
    </row>
    <row r="2445" customFormat="false" ht="13.5" hidden="false" customHeight="false" outlineLevel="0" collapsed="false">
      <c r="A2445" s="13" t="s">
        <v>1325</v>
      </c>
    </row>
    <row r="2446" customFormat="false" ht="13.5" hidden="false" customHeight="false" outlineLevel="0" collapsed="false">
      <c r="A2446" s="13" t="s">
        <v>4475</v>
      </c>
    </row>
    <row r="2447" customFormat="false" ht="13.5" hidden="false" customHeight="false" outlineLevel="0" collapsed="false">
      <c r="A2447" s="13" t="s">
        <v>4476</v>
      </c>
    </row>
    <row r="2448" customFormat="false" ht="13.5" hidden="false" customHeight="false" outlineLevel="0" collapsed="false">
      <c r="A2448" s="13" t="s">
        <v>4477</v>
      </c>
    </row>
    <row r="2449" customFormat="false" ht="13.5" hidden="false" customHeight="false" outlineLevel="0" collapsed="false">
      <c r="A2449" s="13" t="s">
        <v>4478</v>
      </c>
    </row>
    <row r="2450" customFormat="false" ht="13.5" hidden="false" customHeight="false" outlineLevel="0" collapsed="false">
      <c r="A2450" s="13" t="s">
        <v>4479</v>
      </c>
    </row>
    <row r="2451" customFormat="false" ht="13.5" hidden="false" customHeight="false" outlineLevel="0" collapsed="false">
      <c r="A2451" s="13" t="s">
        <v>4480</v>
      </c>
    </row>
    <row r="2452" customFormat="false" ht="13.5" hidden="false" customHeight="false" outlineLevel="0" collapsed="false">
      <c r="A2452" s="13" t="s">
        <v>4481</v>
      </c>
    </row>
    <row r="2453" customFormat="false" ht="13.5" hidden="false" customHeight="false" outlineLevel="0" collapsed="false">
      <c r="A2453" s="13" t="s">
        <v>4482</v>
      </c>
    </row>
    <row r="2454" customFormat="false" ht="13.5" hidden="false" customHeight="false" outlineLevel="0" collapsed="false">
      <c r="A2454" s="13" t="s">
        <v>1326</v>
      </c>
    </row>
    <row r="2455" customFormat="false" ht="13.5" hidden="false" customHeight="false" outlineLevel="0" collapsed="false">
      <c r="A2455" s="13" t="s">
        <v>1327</v>
      </c>
    </row>
    <row r="2456" customFormat="false" ht="13.5" hidden="false" customHeight="false" outlineLevel="0" collapsed="false">
      <c r="A2456" s="13" t="s">
        <v>4483</v>
      </c>
    </row>
    <row r="2457" customFormat="false" ht="13.5" hidden="false" customHeight="false" outlineLevel="0" collapsed="false">
      <c r="A2457" s="13" t="s">
        <v>4484</v>
      </c>
    </row>
    <row r="2458" customFormat="false" ht="13.5" hidden="false" customHeight="false" outlineLevel="0" collapsed="false">
      <c r="A2458" s="13" t="s">
        <v>4485</v>
      </c>
    </row>
    <row r="2459" customFormat="false" ht="13.5" hidden="false" customHeight="false" outlineLevel="0" collapsed="false">
      <c r="A2459" s="13" t="s">
        <v>4486</v>
      </c>
    </row>
    <row r="2460" customFormat="false" ht="13.5" hidden="false" customHeight="false" outlineLevel="0" collapsed="false">
      <c r="A2460" s="13" t="s">
        <v>1328</v>
      </c>
    </row>
    <row r="2461" customFormat="false" ht="13.5" hidden="false" customHeight="false" outlineLevel="0" collapsed="false">
      <c r="A2461" s="13" t="s">
        <v>1329</v>
      </c>
    </row>
    <row r="2462" customFormat="false" ht="13.5" hidden="false" customHeight="false" outlineLevel="0" collapsed="false">
      <c r="A2462" s="13" t="s">
        <v>4487</v>
      </c>
    </row>
    <row r="2463" customFormat="false" ht="13.5" hidden="false" customHeight="false" outlineLevel="0" collapsed="false">
      <c r="A2463" s="13" t="s">
        <v>4488</v>
      </c>
    </row>
    <row r="2464" customFormat="false" ht="13.5" hidden="false" customHeight="false" outlineLevel="0" collapsed="false">
      <c r="A2464" s="13" t="s">
        <v>4489</v>
      </c>
    </row>
    <row r="2465" customFormat="false" ht="13.5" hidden="false" customHeight="false" outlineLevel="0" collapsed="false">
      <c r="A2465" s="13" t="s">
        <v>4490</v>
      </c>
    </row>
    <row r="2466" customFormat="false" ht="13.5" hidden="false" customHeight="false" outlineLevel="0" collapsed="false">
      <c r="A2466" s="13" t="s">
        <v>4491</v>
      </c>
    </row>
    <row r="2467" customFormat="false" ht="13.5" hidden="false" customHeight="false" outlineLevel="0" collapsed="false">
      <c r="A2467" s="13" t="s">
        <v>1330</v>
      </c>
    </row>
    <row r="2468" customFormat="false" ht="13.5" hidden="false" customHeight="false" outlineLevel="0" collapsed="false">
      <c r="A2468" s="13" t="s">
        <v>4492</v>
      </c>
    </row>
    <row r="2469" customFormat="false" ht="13.5" hidden="false" customHeight="false" outlineLevel="0" collapsed="false">
      <c r="A2469" s="13" t="s">
        <v>4493</v>
      </c>
    </row>
    <row r="2470" customFormat="false" ht="13.5" hidden="false" customHeight="false" outlineLevel="0" collapsed="false">
      <c r="A2470" s="13" t="s">
        <v>4494</v>
      </c>
    </row>
    <row r="2471" customFormat="false" ht="13.5" hidden="false" customHeight="false" outlineLevel="0" collapsed="false">
      <c r="A2471" s="13" t="s">
        <v>1331</v>
      </c>
    </row>
    <row r="2472" customFormat="false" ht="13.5" hidden="false" customHeight="false" outlineLevel="0" collapsed="false">
      <c r="A2472" s="13" t="s">
        <v>4495</v>
      </c>
    </row>
    <row r="2473" customFormat="false" ht="13.5" hidden="false" customHeight="false" outlineLevel="0" collapsed="false">
      <c r="A2473" s="13" t="s">
        <v>1332</v>
      </c>
    </row>
    <row r="2474" customFormat="false" ht="13.5" hidden="false" customHeight="false" outlineLevel="0" collapsed="false">
      <c r="A2474" s="13" t="s">
        <v>4496</v>
      </c>
    </row>
    <row r="2475" customFormat="false" ht="13.5" hidden="false" customHeight="false" outlineLevel="0" collapsed="false">
      <c r="A2475" s="13" t="s">
        <v>4497</v>
      </c>
    </row>
    <row r="2476" customFormat="false" ht="13.5" hidden="false" customHeight="false" outlineLevel="0" collapsed="false">
      <c r="A2476" s="13" t="s">
        <v>1333</v>
      </c>
    </row>
    <row r="2477" customFormat="false" ht="13.5" hidden="false" customHeight="false" outlineLevel="0" collapsed="false">
      <c r="A2477" s="13" t="s">
        <v>1334</v>
      </c>
    </row>
    <row r="2478" customFormat="false" ht="13.5" hidden="false" customHeight="false" outlineLevel="0" collapsed="false">
      <c r="A2478" s="13" t="s">
        <v>4498</v>
      </c>
    </row>
    <row r="2479" customFormat="false" ht="13.5" hidden="false" customHeight="false" outlineLevel="0" collapsed="false">
      <c r="A2479" s="13" t="s">
        <v>4499</v>
      </c>
    </row>
    <row r="2480" customFormat="false" ht="13.5" hidden="false" customHeight="false" outlineLevel="0" collapsed="false">
      <c r="A2480" s="13" t="s">
        <v>4500</v>
      </c>
    </row>
    <row r="2481" customFormat="false" ht="13.5" hidden="false" customHeight="false" outlineLevel="0" collapsed="false">
      <c r="A2481" s="13" t="s">
        <v>4501</v>
      </c>
    </row>
    <row r="2482" customFormat="false" ht="13.5" hidden="false" customHeight="false" outlineLevel="0" collapsed="false">
      <c r="A2482" s="13" t="s">
        <v>1335</v>
      </c>
    </row>
    <row r="2483" customFormat="false" ht="13.5" hidden="false" customHeight="false" outlineLevel="0" collapsed="false">
      <c r="A2483" s="13" t="s">
        <v>4502</v>
      </c>
    </row>
    <row r="2484" customFormat="false" ht="13.5" hidden="false" customHeight="false" outlineLevel="0" collapsed="false">
      <c r="A2484" s="13" t="s">
        <v>4503</v>
      </c>
    </row>
    <row r="2485" customFormat="false" ht="13.5" hidden="false" customHeight="false" outlineLevel="0" collapsed="false">
      <c r="A2485" s="13" t="s">
        <v>4504</v>
      </c>
    </row>
    <row r="2486" customFormat="false" ht="13.5" hidden="false" customHeight="false" outlineLevel="0" collapsed="false">
      <c r="A2486" s="13" t="s">
        <v>1336</v>
      </c>
    </row>
    <row r="2487" customFormat="false" ht="13.5" hidden="false" customHeight="false" outlineLevel="0" collapsed="false">
      <c r="A2487" s="13" t="s">
        <v>4505</v>
      </c>
    </row>
    <row r="2488" customFormat="false" ht="13.5" hidden="false" customHeight="false" outlineLevel="0" collapsed="false">
      <c r="A2488" s="13" t="s">
        <v>4506</v>
      </c>
    </row>
    <row r="2489" customFormat="false" ht="13.5" hidden="false" customHeight="false" outlineLevel="0" collapsed="false">
      <c r="A2489" s="13" t="s">
        <v>1337</v>
      </c>
    </row>
    <row r="2490" customFormat="false" ht="13.5" hidden="false" customHeight="false" outlineLevel="0" collapsed="false">
      <c r="A2490" s="13" t="s">
        <v>1338</v>
      </c>
    </row>
    <row r="2491" customFormat="false" ht="13.5" hidden="false" customHeight="false" outlineLevel="0" collapsed="false">
      <c r="A2491" s="13" t="s">
        <v>1338</v>
      </c>
    </row>
    <row r="2492" customFormat="false" ht="13.5" hidden="false" customHeight="false" outlineLevel="0" collapsed="false">
      <c r="A2492" s="13" t="s">
        <v>1339</v>
      </c>
    </row>
    <row r="2493" customFormat="false" ht="13.5" hidden="false" customHeight="false" outlineLevel="0" collapsed="false">
      <c r="A2493" s="13" t="s">
        <v>1340</v>
      </c>
    </row>
    <row r="2494" customFormat="false" ht="13.5" hidden="false" customHeight="false" outlineLevel="0" collapsed="false">
      <c r="A2494" s="13" t="s">
        <v>4507</v>
      </c>
    </row>
    <row r="2495" customFormat="false" ht="13.5" hidden="false" customHeight="false" outlineLevel="0" collapsed="false">
      <c r="A2495" s="13" t="s">
        <v>4508</v>
      </c>
    </row>
    <row r="2496" customFormat="false" ht="13.5" hidden="false" customHeight="false" outlineLevel="0" collapsed="false">
      <c r="A2496" s="13" t="s">
        <v>4509</v>
      </c>
    </row>
    <row r="2497" customFormat="false" ht="13.5" hidden="false" customHeight="false" outlineLevel="0" collapsed="false">
      <c r="A2497" s="13" t="s">
        <v>4510</v>
      </c>
    </row>
    <row r="2498" customFormat="false" ht="13.5" hidden="false" customHeight="false" outlineLevel="0" collapsed="false">
      <c r="A2498" s="13" t="s">
        <v>1341</v>
      </c>
    </row>
    <row r="2499" customFormat="false" ht="13.5" hidden="false" customHeight="false" outlineLevel="0" collapsed="false">
      <c r="A2499" s="13" t="s">
        <v>4511</v>
      </c>
    </row>
    <row r="2500" customFormat="false" ht="13.5" hidden="false" customHeight="false" outlineLevel="0" collapsed="false">
      <c r="A2500" s="13" t="s">
        <v>4512</v>
      </c>
    </row>
    <row r="2501" customFormat="false" ht="13.5" hidden="false" customHeight="false" outlineLevel="0" collapsed="false">
      <c r="A2501" s="13" t="s">
        <v>4513</v>
      </c>
    </row>
    <row r="2502" customFormat="false" ht="13.5" hidden="false" customHeight="false" outlineLevel="0" collapsed="false">
      <c r="A2502" s="13" t="s">
        <v>1342</v>
      </c>
    </row>
    <row r="2503" customFormat="false" ht="13.5" hidden="false" customHeight="false" outlineLevel="0" collapsed="false">
      <c r="A2503" s="13" t="s">
        <v>1343</v>
      </c>
    </row>
    <row r="2504" customFormat="false" ht="13.5" hidden="false" customHeight="false" outlineLevel="0" collapsed="false">
      <c r="A2504" s="13" t="s">
        <v>1344</v>
      </c>
    </row>
    <row r="2505" customFormat="false" ht="13.5" hidden="false" customHeight="false" outlineLevel="0" collapsed="false">
      <c r="A2505" s="13" t="s">
        <v>1345</v>
      </c>
    </row>
    <row r="2506" customFormat="false" ht="13.5" hidden="false" customHeight="false" outlineLevel="0" collapsed="false">
      <c r="A2506" s="13" t="s">
        <v>1346</v>
      </c>
    </row>
    <row r="2507" customFormat="false" ht="13.5" hidden="false" customHeight="false" outlineLevel="0" collapsed="false">
      <c r="A2507" s="13" t="s">
        <v>1347</v>
      </c>
    </row>
    <row r="2508" customFormat="false" ht="13.5" hidden="false" customHeight="false" outlineLevel="0" collapsed="false">
      <c r="A2508" s="13" t="s">
        <v>1348</v>
      </c>
    </row>
    <row r="2509" customFormat="false" ht="13.5" hidden="false" customHeight="false" outlineLevel="0" collapsed="false">
      <c r="A2509" s="13" t="s">
        <v>1349</v>
      </c>
    </row>
    <row r="2510" customFormat="false" ht="13.5" hidden="false" customHeight="false" outlineLevel="0" collapsed="false">
      <c r="A2510" s="13" t="s">
        <v>4514</v>
      </c>
    </row>
    <row r="2511" customFormat="false" ht="13.5" hidden="false" customHeight="false" outlineLevel="0" collapsed="false">
      <c r="A2511" s="13" t="s">
        <v>4515</v>
      </c>
    </row>
    <row r="2512" customFormat="false" ht="13.5" hidden="false" customHeight="false" outlineLevel="0" collapsed="false">
      <c r="A2512" s="13" t="s">
        <v>1350</v>
      </c>
    </row>
    <row r="2513" customFormat="false" ht="13.5" hidden="false" customHeight="false" outlineLevel="0" collapsed="false">
      <c r="A2513" s="13" t="s">
        <v>1351</v>
      </c>
    </row>
    <row r="2514" customFormat="false" ht="13.5" hidden="false" customHeight="false" outlineLevel="0" collapsed="false">
      <c r="A2514" s="13" t="s">
        <v>4516</v>
      </c>
    </row>
    <row r="2515" customFormat="false" ht="13.5" hidden="false" customHeight="false" outlineLevel="0" collapsed="false">
      <c r="A2515" s="13" t="s">
        <v>1352</v>
      </c>
    </row>
    <row r="2516" customFormat="false" ht="13.5" hidden="false" customHeight="false" outlineLevel="0" collapsed="false">
      <c r="A2516" s="13" t="s">
        <v>4517</v>
      </c>
    </row>
    <row r="2517" customFormat="false" ht="13.5" hidden="false" customHeight="false" outlineLevel="0" collapsed="false">
      <c r="A2517" s="13" t="s">
        <v>1353</v>
      </c>
    </row>
    <row r="2518" customFormat="false" ht="13.5" hidden="false" customHeight="false" outlineLevel="0" collapsed="false">
      <c r="A2518" s="13" t="s">
        <v>1354</v>
      </c>
    </row>
    <row r="2519" customFormat="false" ht="13.5" hidden="false" customHeight="false" outlineLevel="0" collapsed="false">
      <c r="A2519" s="13" t="s">
        <v>4518</v>
      </c>
    </row>
    <row r="2520" customFormat="false" ht="13.5" hidden="false" customHeight="false" outlineLevel="0" collapsed="false">
      <c r="A2520" s="13" t="s">
        <v>4519</v>
      </c>
    </row>
    <row r="2521" customFormat="false" ht="13.5" hidden="false" customHeight="false" outlineLevel="0" collapsed="false">
      <c r="A2521" s="13" t="s">
        <v>4520</v>
      </c>
    </row>
    <row r="2522" customFormat="false" ht="13.5" hidden="false" customHeight="false" outlineLevel="0" collapsed="false">
      <c r="A2522" s="13" t="s">
        <v>4521</v>
      </c>
    </row>
    <row r="2523" customFormat="false" ht="13.5" hidden="false" customHeight="false" outlineLevel="0" collapsed="false">
      <c r="A2523" s="13" t="s">
        <v>4522</v>
      </c>
    </row>
    <row r="2524" customFormat="false" ht="13.5" hidden="false" customHeight="false" outlineLevel="0" collapsed="false">
      <c r="A2524" s="13" t="s">
        <v>4523</v>
      </c>
    </row>
    <row r="2525" customFormat="false" ht="13.5" hidden="false" customHeight="false" outlineLevel="0" collapsed="false">
      <c r="A2525" s="13" t="s">
        <v>4524</v>
      </c>
    </row>
    <row r="2526" customFormat="false" ht="13.5" hidden="false" customHeight="false" outlineLevel="0" collapsed="false">
      <c r="A2526" s="13" t="s">
        <v>1355</v>
      </c>
    </row>
    <row r="2527" customFormat="false" ht="13.5" hidden="false" customHeight="false" outlineLevel="0" collapsed="false">
      <c r="A2527" s="13" t="s">
        <v>1356</v>
      </c>
    </row>
    <row r="2528" customFormat="false" ht="13.5" hidden="false" customHeight="false" outlineLevel="0" collapsed="false">
      <c r="A2528" s="13" t="s">
        <v>4525</v>
      </c>
    </row>
    <row r="2529" customFormat="false" ht="13.5" hidden="false" customHeight="false" outlineLevel="0" collapsed="false">
      <c r="A2529" s="13" t="s">
        <v>4526</v>
      </c>
    </row>
    <row r="2530" customFormat="false" ht="13.5" hidden="false" customHeight="false" outlineLevel="0" collapsed="false">
      <c r="A2530" s="13" t="s">
        <v>4527</v>
      </c>
    </row>
    <row r="2531" customFormat="false" ht="13.5" hidden="false" customHeight="false" outlineLevel="0" collapsed="false">
      <c r="A2531" s="13" t="s">
        <v>1357</v>
      </c>
    </row>
    <row r="2532" customFormat="false" ht="13.5" hidden="false" customHeight="false" outlineLevel="0" collapsed="false">
      <c r="A2532" s="13" t="s">
        <v>4528</v>
      </c>
    </row>
    <row r="2533" customFormat="false" ht="13.5" hidden="false" customHeight="false" outlineLevel="0" collapsed="false">
      <c r="A2533" s="13" t="s">
        <v>4529</v>
      </c>
    </row>
    <row r="2534" customFormat="false" ht="13.5" hidden="false" customHeight="false" outlineLevel="0" collapsed="false">
      <c r="A2534" s="13" t="s">
        <v>4530</v>
      </c>
    </row>
    <row r="2535" customFormat="false" ht="13.5" hidden="false" customHeight="false" outlineLevel="0" collapsed="false">
      <c r="A2535" s="13" t="s">
        <v>1358</v>
      </c>
    </row>
    <row r="2536" customFormat="false" ht="13.5" hidden="false" customHeight="false" outlineLevel="0" collapsed="false">
      <c r="A2536" s="13" t="s">
        <v>1359</v>
      </c>
    </row>
    <row r="2537" customFormat="false" ht="13.5" hidden="false" customHeight="false" outlineLevel="0" collapsed="false">
      <c r="A2537" s="13" t="s">
        <v>4531</v>
      </c>
    </row>
    <row r="2538" customFormat="false" ht="13.5" hidden="false" customHeight="false" outlineLevel="0" collapsed="false">
      <c r="A2538" s="13" t="s">
        <v>1360</v>
      </c>
    </row>
    <row r="2539" customFormat="false" ht="13.5" hidden="false" customHeight="false" outlineLevel="0" collapsed="false">
      <c r="A2539" s="13" t="s">
        <v>4532</v>
      </c>
    </row>
    <row r="2540" customFormat="false" ht="13.5" hidden="false" customHeight="false" outlineLevel="0" collapsed="false">
      <c r="A2540" s="13" t="s">
        <v>4533</v>
      </c>
    </row>
    <row r="2541" customFormat="false" ht="13.5" hidden="false" customHeight="false" outlineLevel="0" collapsed="false">
      <c r="A2541" s="13" t="s">
        <v>1361</v>
      </c>
    </row>
    <row r="2542" customFormat="false" ht="13.5" hidden="false" customHeight="false" outlineLevel="0" collapsed="false">
      <c r="A2542" s="13" t="s">
        <v>1362</v>
      </c>
    </row>
    <row r="2543" customFormat="false" ht="13.5" hidden="false" customHeight="false" outlineLevel="0" collapsed="false">
      <c r="A2543" s="13" t="s">
        <v>4534</v>
      </c>
    </row>
    <row r="2544" customFormat="false" ht="13.5" hidden="false" customHeight="false" outlineLevel="0" collapsed="false">
      <c r="A2544" s="13" t="s">
        <v>4535</v>
      </c>
    </row>
    <row r="2545" customFormat="false" ht="13.5" hidden="false" customHeight="false" outlineLevel="0" collapsed="false">
      <c r="A2545" s="13" t="s">
        <v>4536</v>
      </c>
    </row>
    <row r="2546" customFormat="false" ht="13.5" hidden="false" customHeight="false" outlineLevel="0" collapsed="false">
      <c r="A2546" s="13" t="s">
        <v>1363</v>
      </c>
    </row>
    <row r="2547" customFormat="false" ht="13.5" hidden="false" customHeight="false" outlineLevel="0" collapsed="false">
      <c r="A2547" s="13" t="s">
        <v>4537</v>
      </c>
    </row>
    <row r="2548" customFormat="false" ht="13.5" hidden="false" customHeight="false" outlineLevel="0" collapsed="false">
      <c r="A2548" s="13" t="s">
        <v>1364</v>
      </c>
    </row>
    <row r="2549" customFormat="false" ht="13.5" hidden="false" customHeight="false" outlineLevel="0" collapsed="false">
      <c r="A2549" s="13" t="s">
        <v>4538</v>
      </c>
    </row>
    <row r="2550" customFormat="false" ht="13.5" hidden="false" customHeight="false" outlineLevel="0" collapsed="false">
      <c r="A2550" s="13" t="s">
        <v>1365</v>
      </c>
    </row>
    <row r="2551" customFormat="false" ht="13.5" hidden="false" customHeight="false" outlineLevel="0" collapsed="false">
      <c r="A2551" s="13" t="s">
        <v>4539</v>
      </c>
    </row>
    <row r="2552" customFormat="false" ht="13.5" hidden="false" customHeight="false" outlineLevel="0" collapsed="false">
      <c r="A2552" s="13" t="s">
        <v>4540</v>
      </c>
    </row>
    <row r="2553" customFormat="false" ht="13.5" hidden="false" customHeight="false" outlineLevel="0" collapsed="false">
      <c r="A2553" s="13" t="s">
        <v>4541</v>
      </c>
    </row>
    <row r="2554" customFormat="false" ht="13.5" hidden="false" customHeight="false" outlineLevel="0" collapsed="false">
      <c r="A2554" s="13" t="s">
        <v>1366</v>
      </c>
    </row>
    <row r="2555" customFormat="false" ht="13.5" hidden="false" customHeight="false" outlineLevel="0" collapsed="false">
      <c r="A2555" s="13" t="s">
        <v>1367</v>
      </c>
    </row>
    <row r="2556" customFormat="false" ht="13.5" hidden="false" customHeight="false" outlineLevel="0" collapsed="false">
      <c r="A2556" s="13" t="s">
        <v>1368</v>
      </c>
    </row>
    <row r="2557" customFormat="false" ht="13.5" hidden="false" customHeight="false" outlineLevel="0" collapsed="false">
      <c r="A2557" s="13" t="s">
        <v>4542</v>
      </c>
    </row>
    <row r="2558" customFormat="false" ht="13.5" hidden="false" customHeight="false" outlineLevel="0" collapsed="false">
      <c r="A2558" s="13" t="s">
        <v>4543</v>
      </c>
    </row>
    <row r="2559" customFormat="false" ht="13.5" hidden="false" customHeight="false" outlineLevel="0" collapsed="false">
      <c r="A2559" s="13" t="s">
        <v>1369</v>
      </c>
    </row>
    <row r="2560" customFormat="false" ht="13.5" hidden="false" customHeight="false" outlineLevel="0" collapsed="false">
      <c r="A2560" s="13" t="s">
        <v>1370</v>
      </c>
    </row>
    <row r="2561" customFormat="false" ht="13.5" hidden="false" customHeight="false" outlineLevel="0" collapsed="false">
      <c r="A2561" s="13" t="s">
        <v>4544</v>
      </c>
    </row>
    <row r="2562" customFormat="false" ht="13.5" hidden="false" customHeight="false" outlineLevel="0" collapsed="false">
      <c r="A2562" s="13" t="s">
        <v>1371</v>
      </c>
    </row>
    <row r="2563" customFormat="false" ht="13.5" hidden="false" customHeight="false" outlineLevel="0" collapsed="false">
      <c r="A2563" s="13" t="s">
        <v>1372</v>
      </c>
    </row>
    <row r="2564" customFormat="false" ht="13.5" hidden="false" customHeight="false" outlineLevel="0" collapsed="false">
      <c r="A2564" s="13" t="s">
        <v>1373</v>
      </c>
    </row>
    <row r="2565" customFormat="false" ht="13.5" hidden="false" customHeight="false" outlineLevel="0" collapsed="false">
      <c r="A2565" s="13" t="s">
        <v>4545</v>
      </c>
    </row>
    <row r="2566" customFormat="false" ht="13.5" hidden="false" customHeight="false" outlineLevel="0" collapsed="false">
      <c r="A2566" s="13" t="s">
        <v>4546</v>
      </c>
    </row>
    <row r="2567" customFormat="false" ht="13.5" hidden="false" customHeight="false" outlineLevel="0" collapsed="false">
      <c r="A2567" s="13" t="s">
        <v>1374</v>
      </c>
    </row>
    <row r="2568" customFormat="false" ht="13.5" hidden="false" customHeight="false" outlineLevel="0" collapsed="false">
      <c r="A2568" s="13" t="s">
        <v>4547</v>
      </c>
    </row>
    <row r="2569" customFormat="false" ht="13.5" hidden="false" customHeight="false" outlineLevel="0" collapsed="false">
      <c r="A2569" s="13" t="s">
        <v>1375</v>
      </c>
    </row>
    <row r="2570" customFormat="false" ht="13.5" hidden="false" customHeight="false" outlineLevel="0" collapsed="false">
      <c r="A2570" s="13" t="s">
        <v>1376</v>
      </c>
    </row>
    <row r="2571" customFormat="false" ht="13.5" hidden="false" customHeight="false" outlineLevel="0" collapsed="false">
      <c r="A2571" s="13" t="s">
        <v>1377</v>
      </c>
    </row>
    <row r="2572" customFormat="false" ht="13.5" hidden="false" customHeight="false" outlineLevel="0" collapsed="false">
      <c r="A2572" s="13" t="s">
        <v>1378</v>
      </c>
    </row>
    <row r="2573" customFormat="false" ht="13.5" hidden="false" customHeight="false" outlineLevel="0" collapsed="false">
      <c r="A2573" s="13" t="s">
        <v>4548</v>
      </c>
    </row>
    <row r="2574" customFormat="false" ht="13.5" hidden="false" customHeight="false" outlineLevel="0" collapsed="false">
      <c r="A2574" s="13" t="s">
        <v>1379</v>
      </c>
    </row>
    <row r="2575" customFormat="false" ht="13.5" hidden="false" customHeight="false" outlineLevel="0" collapsed="false">
      <c r="A2575" s="13" t="s">
        <v>1380</v>
      </c>
    </row>
    <row r="2576" customFormat="false" ht="13.5" hidden="false" customHeight="false" outlineLevel="0" collapsed="false">
      <c r="A2576" s="13" t="s">
        <v>4549</v>
      </c>
    </row>
    <row r="2577" customFormat="false" ht="13.5" hidden="false" customHeight="false" outlineLevel="0" collapsed="false">
      <c r="A2577" s="13" t="s">
        <v>1381</v>
      </c>
    </row>
    <row r="2578" customFormat="false" ht="13.5" hidden="false" customHeight="false" outlineLevel="0" collapsed="false">
      <c r="A2578" s="13" t="s">
        <v>4550</v>
      </c>
    </row>
    <row r="2579" customFormat="false" ht="13.5" hidden="false" customHeight="false" outlineLevel="0" collapsed="false">
      <c r="A2579" s="13" t="s">
        <v>1382</v>
      </c>
    </row>
    <row r="2580" customFormat="false" ht="13.5" hidden="false" customHeight="false" outlineLevel="0" collapsed="false">
      <c r="A2580" s="13" t="s">
        <v>1383</v>
      </c>
    </row>
    <row r="2581" customFormat="false" ht="13.5" hidden="false" customHeight="false" outlineLevel="0" collapsed="false">
      <c r="A2581" s="13" t="s">
        <v>4551</v>
      </c>
    </row>
    <row r="2582" customFormat="false" ht="13.5" hidden="false" customHeight="false" outlineLevel="0" collapsed="false">
      <c r="A2582" s="13" t="s">
        <v>1384</v>
      </c>
    </row>
    <row r="2583" customFormat="false" ht="13.5" hidden="false" customHeight="false" outlineLevel="0" collapsed="false">
      <c r="A2583" s="13" t="s">
        <v>1385</v>
      </c>
    </row>
    <row r="2584" customFormat="false" ht="13.5" hidden="false" customHeight="false" outlineLevel="0" collapsed="false">
      <c r="A2584" s="13" t="s">
        <v>4552</v>
      </c>
    </row>
    <row r="2585" customFormat="false" ht="13.5" hidden="false" customHeight="false" outlineLevel="0" collapsed="false">
      <c r="A2585" s="13" t="s">
        <v>1386</v>
      </c>
    </row>
    <row r="2586" customFormat="false" ht="13.5" hidden="false" customHeight="false" outlineLevel="0" collapsed="false">
      <c r="A2586" s="13" t="s">
        <v>1387</v>
      </c>
    </row>
    <row r="2587" customFormat="false" ht="13.5" hidden="false" customHeight="false" outlineLevel="0" collapsed="false">
      <c r="A2587" s="13" t="s">
        <v>4553</v>
      </c>
    </row>
    <row r="2588" customFormat="false" ht="13.5" hidden="false" customHeight="false" outlineLevel="0" collapsed="false">
      <c r="A2588" s="13" t="s">
        <v>4554</v>
      </c>
    </row>
    <row r="2589" customFormat="false" ht="13.5" hidden="false" customHeight="false" outlineLevel="0" collapsed="false">
      <c r="A2589" s="13" t="s">
        <v>4555</v>
      </c>
    </row>
    <row r="2590" customFormat="false" ht="13.5" hidden="false" customHeight="false" outlineLevel="0" collapsed="false">
      <c r="A2590" s="13" t="s">
        <v>4556</v>
      </c>
    </row>
    <row r="2591" customFormat="false" ht="13.5" hidden="false" customHeight="false" outlineLevel="0" collapsed="false">
      <c r="A2591" s="13" t="s">
        <v>4557</v>
      </c>
    </row>
    <row r="2592" customFormat="false" ht="13.5" hidden="false" customHeight="false" outlineLevel="0" collapsed="false">
      <c r="A2592" s="13" t="s">
        <v>1388</v>
      </c>
    </row>
    <row r="2593" customFormat="false" ht="13.5" hidden="false" customHeight="false" outlineLevel="0" collapsed="false">
      <c r="A2593" s="13" t="s">
        <v>4558</v>
      </c>
    </row>
    <row r="2594" customFormat="false" ht="13.5" hidden="false" customHeight="false" outlineLevel="0" collapsed="false">
      <c r="A2594" s="13" t="s">
        <v>1389</v>
      </c>
    </row>
    <row r="2595" customFormat="false" ht="13.5" hidden="false" customHeight="false" outlineLevel="0" collapsed="false">
      <c r="A2595" s="13" t="s">
        <v>1390</v>
      </c>
    </row>
    <row r="2596" customFormat="false" ht="13.5" hidden="false" customHeight="false" outlineLevel="0" collapsed="false">
      <c r="A2596" s="13" t="s">
        <v>4559</v>
      </c>
    </row>
    <row r="2597" customFormat="false" ht="13.5" hidden="false" customHeight="false" outlineLevel="0" collapsed="false">
      <c r="A2597" s="13" t="s">
        <v>1391</v>
      </c>
    </row>
    <row r="2598" customFormat="false" ht="13.5" hidden="false" customHeight="false" outlineLevel="0" collapsed="false">
      <c r="A2598" s="13" t="s">
        <v>1392</v>
      </c>
    </row>
    <row r="2599" customFormat="false" ht="13.5" hidden="false" customHeight="false" outlineLevel="0" collapsed="false">
      <c r="A2599" s="13" t="s">
        <v>1393</v>
      </c>
    </row>
    <row r="2600" customFormat="false" ht="13.5" hidden="false" customHeight="false" outlineLevel="0" collapsed="false">
      <c r="A2600" s="13" t="s">
        <v>1394</v>
      </c>
    </row>
    <row r="2601" customFormat="false" ht="13.5" hidden="false" customHeight="false" outlineLevel="0" collapsed="false">
      <c r="A2601" s="13" t="s">
        <v>4560</v>
      </c>
    </row>
    <row r="2602" customFormat="false" ht="13.5" hidden="false" customHeight="false" outlineLevel="0" collapsed="false">
      <c r="A2602" s="13" t="s">
        <v>1395</v>
      </c>
    </row>
    <row r="2603" customFormat="false" ht="13.5" hidden="false" customHeight="false" outlineLevel="0" collapsed="false">
      <c r="A2603" s="13" t="s">
        <v>1396</v>
      </c>
    </row>
    <row r="2604" customFormat="false" ht="13.5" hidden="false" customHeight="false" outlineLevel="0" collapsed="false">
      <c r="A2604" s="13" t="s">
        <v>4561</v>
      </c>
    </row>
    <row r="2605" customFormat="false" ht="13.5" hidden="false" customHeight="false" outlineLevel="0" collapsed="false">
      <c r="A2605" s="13" t="s">
        <v>1397</v>
      </c>
    </row>
    <row r="2606" customFormat="false" ht="13.5" hidden="false" customHeight="false" outlineLevel="0" collapsed="false">
      <c r="A2606" s="13" t="s">
        <v>4562</v>
      </c>
    </row>
    <row r="2607" customFormat="false" ht="13.5" hidden="false" customHeight="false" outlineLevel="0" collapsed="false">
      <c r="A2607" s="13" t="s">
        <v>4563</v>
      </c>
    </row>
    <row r="2608" customFormat="false" ht="13.5" hidden="false" customHeight="false" outlineLevel="0" collapsed="false">
      <c r="A2608" s="13" t="s">
        <v>4564</v>
      </c>
    </row>
    <row r="2609" customFormat="false" ht="13.5" hidden="false" customHeight="false" outlineLevel="0" collapsed="false">
      <c r="A2609" s="13" t="s">
        <v>4565</v>
      </c>
    </row>
    <row r="2610" customFormat="false" ht="13.5" hidden="false" customHeight="false" outlineLevel="0" collapsed="false">
      <c r="A2610" s="13" t="s">
        <v>1398</v>
      </c>
    </row>
    <row r="2611" customFormat="false" ht="13.5" hidden="false" customHeight="false" outlineLevel="0" collapsed="false">
      <c r="A2611" s="13" t="s">
        <v>1399</v>
      </c>
    </row>
    <row r="2612" customFormat="false" ht="13.5" hidden="false" customHeight="false" outlineLevel="0" collapsed="false">
      <c r="A2612" s="13" t="s">
        <v>4566</v>
      </c>
    </row>
    <row r="2613" customFormat="false" ht="13.5" hidden="false" customHeight="false" outlineLevel="0" collapsed="false">
      <c r="A2613" s="13" t="s">
        <v>1400</v>
      </c>
    </row>
    <row r="2614" customFormat="false" ht="13.5" hidden="false" customHeight="false" outlineLevel="0" collapsed="false">
      <c r="A2614" s="13" t="s">
        <v>1401</v>
      </c>
    </row>
    <row r="2615" customFormat="false" ht="13.5" hidden="false" customHeight="false" outlineLevel="0" collapsed="false">
      <c r="A2615" s="13" t="s">
        <v>4567</v>
      </c>
    </row>
    <row r="2616" customFormat="false" ht="13.5" hidden="false" customHeight="false" outlineLevel="0" collapsed="false">
      <c r="A2616" s="13" t="s">
        <v>4568</v>
      </c>
    </row>
    <row r="2617" customFormat="false" ht="13.5" hidden="false" customHeight="false" outlineLevel="0" collapsed="false">
      <c r="A2617" s="13" t="s">
        <v>4569</v>
      </c>
    </row>
    <row r="2618" customFormat="false" ht="13.5" hidden="false" customHeight="false" outlineLevel="0" collapsed="false">
      <c r="A2618" s="13" t="s">
        <v>4570</v>
      </c>
    </row>
    <row r="2619" customFormat="false" ht="13.5" hidden="false" customHeight="false" outlineLevel="0" collapsed="false">
      <c r="A2619" s="13" t="s">
        <v>1402</v>
      </c>
    </row>
    <row r="2620" customFormat="false" ht="13.5" hidden="false" customHeight="false" outlineLevel="0" collapsed="false">
      <c r="A2620" s="13" t="s">
        <v>1403</v>
      </c>
    </row>
    <row r="2621" customFormat="false" ht="13.5" hidden="false" customHeight="false" outlineLevel="0" collapsed="false">
      <c r="A2621" s="13" t="s">
        <v>4571</v>
      </c>
    </row>
    <row r="2622" customFormat="false" ht="13.5" hidden="false" customHeight="false" outlineLevel="0" collapsed="false">
      <c r="A2622" s="13" t="s">
        <v>4572</v>
      </c>
    </row>
    <row r="2623" customFormat="false" ht="13.5" hidden="false" customHeight="false" outlineLevel="0" collapsed="false">
      <c r="A2623" s="13" t="s">
        <v>1404</v>
      </c>
    </row>
    <row r="2624" customFormat="false" ht="13.5" hidden="false" customHeight="false" outlineLevel="0" collapsed="false">
      <c r="A2624" s="13" t="s">
        <v>4573</v>
      </c>
    </row>
    <row r="2625" customFormat="false" ht="13.5" hidden="false" customHeight="false" outlineLevel="0" collapsed="false">
      <c r="A2625" s="13" t="s">
        <v>1405</v>
      </c>
    </row>
    <row r="2626" customFormat="false" ht="13.5" hidden="false" customHeight="false" outlineLevel="0" collapsed="false">
      <c r="A2626" s="13" t="s">
        <v>4574</v>
      </c>
    </row>
    <row r="2627" customFormat="false" ht="13.5" hidden="false" customHeight="false" outlineLevel="0" collapsed="false">
      <c r="A2627" s="13" t="s">
        <v>1406</v>
      </c>
    </row>
    <row r="2628" customFormat="false" ht="13.5" hidden="false" customHeight="false" outlineLevel="0" collapsed="false">
      <c r="A2628" s="13" t="s">
        <v>1407</v>
      </c>
    </row>
    <row r="2629" customFormat="false" ht="13.5" hidden="false" customHeight="false" outlineLevel="0" collapsed="false">
      <c r="A2629" s="13" t="s">
        <v>4575</v>
      </c>
    </row>
    <row r="2630" customFormat="false" ht="13.5" hidden="false" customHeight="false" outlineLevel="0" collapsed="false">
      <c r="A2630" s="13" t="s">
        <v>1408</v>
      </c>
    </row>
    <row r="2631" customFormat="false" ht="13.5" hidden="false" customHeight="false" outlineLevel="0" collapsed="false">
      <c r="A2631" s="13" t="s">
        <v>1409</v>
      </c>
    </row>
    <row r="2632" customFormat="false" ht="13.5" hidden="false" customHeight="false" outlineLevel="0" collapsed="false">
      <c r="A2632" s="13" t="s">
        <v>4576</v>
      </c>
    </row>
    <row r="2633" customFormat="false" ht="13.5" hidden="false" customHeight="false" outlineLevel="0" collapsed="false">
      <c r="A2633" s="13" t="s">
        <v>4577</v>
      </c>
    </row>
    <row r="2634" customFormat="false" ht="13.5" hidden="false" customHeight="false" outlineLevel="0" collapsed="false">
      <c r="A2634" s="13" t="s">
        <v>4578</v>
      </c>
    </row>
    <row r="2635" customFormat="false" ht="13.5" hidden="false" customHeight="false" outlineLevel="0" collapsed="false">
      <c r="A2635" s="13" t="s">
        <v>4579</v>
      </c>
    </row>
    <row r="2636" customFormat="false" ht="13.5" hidden="false" customHeight="false" outlineLevel="0" collapsed="false">
      <c r="A2636" s="13" t="s">
        <v>4580</v>
      </c>
    </row>
    <row r="2637" customFormat="false" ht="13.5" hidden="false" customHeight="false" outlineLevel="0" collapsed="false">
      <c r="A2637" s="13" t="s">
        <v>1410</v>
      </c>
    </row>
    <row r="2638" customFormat="false" ht="13.5" hidden="false" customHeight="false" outlineLevel="0" collapsed="false">
      <c r="A2638" s="13" t="s">
        <v>1411</v>
      </c>
    </row>
    <row r="2639" customFormat="false" ht="13.5" hidden="false" customHeight="false" outlineLevel="0" collapsed="false">
      <c r="A2639" s="13" t="s">
        <v>1412</v>
      </c>
    </row>
    <row r="2640" customFormat="false" ht="13.5" hidden="false" customHeight="false" outlineLevel="0" collapsed="false">
      <c r="A2640" s="13" t="s">
        <v>4581</v>
      </c>
    </row>
    <row r="2641" customFormat="false" ht="13.5" hidden="false" customHeight="false" outlineLevel="0" collapsed="false">
      <c r="A2641" s="13" t="s">
        <v>4582</v>
      </c>
    </row>
    <row r="2642" customFormat="false" ht="13.5" hidden="false" customHeight="false" outlineLevel="0" collapsed="false">
      <c r="A2642" s="13" t="s">
        <v>4583</v>
      </c>
    </row>
    <row r="2643" customFormat="false" ht="13.5" hidden="false" customHeight="false" outlineLevel="0" collapsed="false">
      <c r="A2643" s="13" t="s">
        <v>1413</v>
      </c>
    </row>
    <row r="2644" customFormat="false" ht="13.5" hidden="false" customHeight="false" outlineLevel="0" collapsed="false">
      <c r="A2644" s="13" t="s">
        <v>1414</v>
      </c>
    </row>
    <row r="2645" customFormat="false" ht="13.5" hidden="false" customHeight="false" outlineLevel="0" collapsed="false">
      <c r="A2645" s="13" t="s">
        <v>4584</v>
      </c>
    </row>
    <row r="2646" customFormat="false" ht="13.5" hidden="false" customHeight="false" outlineLevel="0" collapsed="false">
      <c r="A2646" s="13" t="s">
        <v>4585</v>
      </c>
    </row>
    <row r="2647" customFormat="false" ht="13.5" hidden="false" customHeight="false" outlineLevel="0" collapsed="false">
      <c r="A2647" s="13" t="s">
        <v>1415</v>
      </c>
    </row>
    <row r="2648" customFormat="false" ht="13.5" hidden="false" customHeight="false" outlineLevel="0" collapsed="false">
      <c r="A2648" s="13" t="s">
        <v>4586</v>
      </c>
    </row>
    <row r="2649" customFormat="false" ht="13.5" hidden="false" customHeight="false" outlineLevel="0" collapsed="false">
      <c r="A2649" s="13" t="s">
        <v>4587</v>
      </c>
    </row>
    <row r="2650" customFormat="false" ht="13.5" hidden="false" customHeight="false" outlineLevel="0" collapsed="false">
      <c r="A2650" s="13" t="s">
        <v>4588</v>
      </c>
    </row>
    <row r="2651" customFormat="false" ht="13.5" hidden="false" customHeight="false" outlineLevel="0" collapsed="false">
      <c r="A2651" s="13" t="s">
        <v>4589</v>
      </c>
    </row>
    <row r="2652" customFormat="false" ht="13.5" hidden="false" customHeight="false" outlineLevel="0" collapsed="false">
      <c r="A2652" s="13" t="s">
        <v>4590</v>
      </c>
    </row>
    <row r="2653" customFormat="false" ht="13.5" hidden="false" customHeight="false" outlineLevel="0" collapsed="false">
      <c r="A2653" s="13" t="s">
        <v>4591</v>
      </c>
    </row>
    <row r="2654" customFormat="false" ht="13.5" hidden="false" customHeight="false" outlineLevel="0" collapsed="false">
      <c r="A2654" s="13" t="s">
        <v>1416</v>
      </c>
    </row>
    <row r="2655" customFormat="false" ht="13.5" hidden="false" customHeight="false" outlineLevel="0" collapsed="false">
      <c r="A2655" s="13" t="s">
        <v>1417</v>
      </c>
    </row>
    <row r="2656" customFormat="false" ht="13.5" hidden="false" customHeight="false" outlineLevel="0" collapsed="false">
      <c r="A2656" s="13" t="s">
        <v>4592</v>
      </c>
    </row>
    <row r="2657" customFormat="false" ht="13.5" hidden="false" customHeight="false" outlineLevel="0" collapsed="false">
      <c r="A2657" s="13" t="s">
        <v>4593</v>
      </c>
    </row>
    <row r="2658" customFormat="false" ht="13.5" hidden="false" customHeight="false" outlineLevel="0" collapsed="false">
      <c r="A2658" s="13" t="s">
        <v>1418</v>
      </c>
    </row>
    <row r="2659" customFormat="false" ht="13.5" hidden="false" customHeight="false" outlineLevel="0" collapsed="false">
      <c r="A2659" s="13" t="s">
        <v>1419</v>
      </c>
    </row>
    <row r="2660" customFormat="false" ht="13.5" hidden="false" customHeight="false" outlineLevel="0" collapsed="false">
      <c r="A2660" s="13" t="s">
        <v>4594</v>
      </c>
    </row>
    <row r="2661" customFormat="false" ht="13.5" hidden="false" customHeight="false" outlineLevel="0" collapsed="false">
      <c r="A2661" s="13" t="s">
        <v>1420</v>
      </c>
    </row>
    <row r="2662" customFormat="false" ht="13.5" hidden="false" customHeight="false" outlineLevel="0" collapsed="false">
      <c r="A2662" s="13" t="s">
        <v>1421</v>
      </c>
    </row>
    <row r="2663" customFormat="false" ht="13.5" hidden="false" customHeight="false" outlineLevel="0" collapsed="false">
      <c r="A2663" s="13" t="s">
        <v>4595</v>
      </c>
    </row>
    <row r="2664" customFormat="false" ht="13.5" hidden="false" customHeight="false" outlineLevel="0" collapsed="false">
      <c r="A2664" s="13" t="s">
        <v>4596</v>
      </c>
    </row>
    <row r="2665" customFormat="false" ht="13.5" hidden="false" customHeight="false" outlineLevel="0" collapsed="false">
      <c r="A2665" s="13" t="s">
        <v>1422</v>
      </c>
    </row>
    <row r="2666" customFormat="false" ht="13.5" hidden="false" customHeight="false" outlineLevel="0" collapsed="false">
      <c r="A2666" s="13" t="s">
        <v>4597</v>
      </c>
    </row>
    <row r="2667" customFormat="false" ht="13.5" hidden="false" customHeight="false" outlineLevel="0" collapsed="false">
      <c r="A2667" s="13" t="s">
        <v>4598</v>
      </c>
    </row>
    <row r="2668" customFormat="false" ht="13.5" hidden="false" customHeight="false" outlineLevel="0" collapsed="false">
      <c r="A2668" s="13" t="s">
        <v>4599</v>
      </c>
    </row>
    <row r="2669" customFormat="false" ht="13.5" hidden="false" customHeight="false" outlineLevel="0" collapsed="false">
      <c r="A2669" s="13" t="s">
        <v>1423</v>
      </c>
    </row>
    <row r="2670" customFormat="false" ht="13.5" hidden="false" customHeight="false" outlineLevel="0" collapsed="false">
      <c r="A2670" s="13" t="s">
        <v>4600</v>
      </c>
    </row>
    <row r="2671" customFormat="false" ht="13.5" hidden="false" customHeight="false" outlineLevel="0" collapsed="false">
      <c r="A2671" s="13" t="s">
        <v>4601</v>
      </c>
    </row>
    <row r="2672" customFormat="false" ht="13.5" hidden="false" customHeight="false" outlineLevel="0" collapsed="false">
      <c r="A2672" s="13" t="s">
        <v>1424</v>
      </c>
    </row>
    <row r="2673" customFormat="false" ht="13.5" hidden="false" customHeight="false" outlineLevel="0" collapsed="false">
      <c r="A2673" s="13" t="s">
        <v>4602</v>
      </c>
    </row>
    <row r="2674" customFormat="false" ht="13.5" hidden="false" customHeight="false" outlineLevel="0" collapsed="false">
      <c r="A2674" s="13" t="s">
        <v>4603</v>
      </c>
    </row>
    <row r="2675" customFormat="false" ht="13.5" hidden="false" customHeight="false" outlineLevel="0" collapsed="false">
      <c r="A2675" s="13" t="s">
        <v>4604</v>
      </c>
    </row>
    <row r="2676" customFormat="false" ht="13.5" hidden="false" customHeight="false" outlineLevel="0" collapsed="false">
      <c r="A2676" s="13" t="s">
        <v>4605</v>
      </c>
    </row>
    <row r="2677" customFormat="false" ht="13.5" hidden="false" customHeight="false" outlineLevel="0" collapsed="false">
      <c r="A2677" s="13" t="s">
        <v>1425</v>
      </c>
    </row>
    <row r="2678" customFormat="false" ht="13.5" hidden="false" customHeight="false" outlineLevel="0" collapsed="false">
      <c r="A2678" s="13" t="s">
        <v>1426</v>
      </c>
    </row>
    <row r="2679" customFormat="false" ht="13.5" hidden="false" customHeight="false" outlineLevel="0" collapsed="false">
      <c r="A2679" s="13" t="s">
        <v>4606</v>
      </c>
    </row>
    <row r="2680" customFormat="false" ht="13.5" hidden="false" customHeight="false" outlineLevel="0" collapsed="false">
      <c r="A2680" s="13" t="s">
        <v>1427</v>
      </c>
    </row>
    <row r="2681" customFormat="false" ht="13.5" hidden="false" customHeight="false" outlineLevel="0" collapsed="false">
      <c r="A2681" s="13" t="s">
        <v>1428</v>
      </c>
    </row>
    <row r="2682" customFormat="false" ht="13.5" hidden="false" customHeight="false" outlineLevel="0" collapsed="false">
      <c r="A2682" s="13" t="s">
        <v>4607</v>
      </c>
    </row>
    <row r="2683" customFormat="false" ht="13.5" hidden="false" customHeight="false" outlineLevel="0" collapsed="false">
      <c r="A2683" s="13" t="s">
        <v>4608</v>
      </c>
    </row>
    <row r="2684" customFormat="false" ht="13.5" hidden="false" customHeight="false" outlineLevel="0" collapsed="false">
      <c r="A2684" s="13" t="s">
        <v>1429</v>
      </c>
    </row>
    <row r="2685" customFormat="false" ht="13.5" hidden="false" customHeight="false" outlineLevel="0" collapsed="false">
      <c r="A2685" s="13" t="s">
        <v>4609</v>
      </c>
    </row>
    <row r="2686" customFormat="false" ht="13.5" hidden="false" customHeight="false" outlineLevel="0" collapsed="false">
      <c r="A2686" s="13" t="s">
        <v>4610</v>
      </c>
    </row>
    <row r="2687" customFormat="false" ht="13.5" hidden="false" customHeight="false" outlineLevel="0" collapsed="false">
      <c r="A2687" s="13" t="s">
        <v>1430</v>
      </c>
    </row>
    <row r="2688" customFormat="false" ht="13.5" hidden="false" customHeight="false" outlineLevel="0" collapsed="false">
      <c r="A2688" s="13" t="s">
        <v>4611</v>
      </c>
    </row>
    <row r="2689" customFormat="false" ht="13.5" hidden="false" customHeight="false" outlineLevel="0" collapsed="false">
      <c r="A2689" s="13" t="s">
        <v>4612</v>
      </c>
    </row>
    <row r="2690" customFormat="false" ht="13.5" hidden="false" customHeight="false" outlineLevel="0" collapsed="false">
      <c r="A2690" s="13" t="s">
        <v>1431</v>
      </c>
    </row>
    <row r="2691" customFormat="false" ht="13.5" hidden="false" customHeight="false" outlineLevel="0" collapsed="false">
      <c r="A2691" s="13" t="s">
        <v>1432</v>
      </c>
    </row>
    <row r="2692" customFormat="false" ht="13.5" hidden="false" customHeight="false" outlineLevel="0" collapsed="false">
      <c r="A2692" s="13" t="s">
        <v>1433</v>
      </c>
    </row>
    <row r="2693" customFormat="false" ht="13.5" hidden="false" customHeight="false" outlineLevel="0" collapsed="false">
      <c r="A2693" s="13" t="s">
        <v>1434</v>
      </c>
    </row>
    <row r="2694" customFormat="false" ht="13.5" hidden="false" customHeight="false" outlineLevel="0" collapsed="false">
      <c r="A2694" s="13" t="s">
        <v>4613</v>
      </c>
    </row>
    <row r="2695" customFormat="false" ht="13.5" hidden="false" customHeight="false" outlineLevel="0" collapsed="false">
      <c r="A2695" s="13" t="s">
        <v>1435</v>
      </c>
    </row>
    <row r="2696" customFormat="false" ht="13.5" hidden="false" customHeight="false" outlineLevel="0" collapsed="false">
      <c r="A2696" s="13" t="s">
        <v>4614</v>
      </c>
    </row>
    <row r="2697" customFormat="false" ht="13.5" hidden="false" customHeight="false" outlineLevel="0" collapsed="false">
      <c r="A2697" s="13" t="s">
        <v>4615</v>
      </c>
    </row>
    <row r="2698" customFormat="false" ht="13.5" hidden="false" customHeight="false" outlineLevel="0" collapsed="false">
      <c r="A2698" s="13" t="s">
        <v>4616</v>
      </c>
    </row>
    <row r="2699" customFormat="false" ht="13.5" hidden="false" customHeight="false" outlineLevel="0" collapsed="false">
      <c r="A2699" s="13" t="s">
        <v>1436</v>
      </c>
    </row>
    <row r="2700" customFormat="false" ht="13.5" hidden="false" customHeight="false" outlineLevel="0" collapsed="false">
      <c r="A2700" s="13" t="s">
        <v>4617</v>
      </c>
    </row>
    <row r="2701" customFormat="false" ht="13.5" hidden="false" customHeight="false" outlineLevel="0" collapsed="false">
      <c r="A2701" s="13" t="s">
        <v>4618</v>
      </c>
    </row>
    <row r="2702" customFormat="false" ht="13.5" hidden="false" customHeight="false" outlineLevel="0" collapsed="false">
      <c r="A2702" s="13" t="s">
        <v>1437</v>
      </c>
    </row>
    <row r="2703" customFormat="false" ht="13.5" hidden="false" customHeight="false" outlineLevel="0" collapsed="false">
      <c r="A2703" s="13" t="s">
        <v>1438</v>
      </c>
    </row>
    <row r="2704" customFormat="false" ht="13.5" hidden="false" customHeight="false" outlineLevel="0" collapsed="false">
      <c r="A2704" s="13" t="s">
        <v>4619</v>
      </c>
    </row>
    <row r="2705" customFormat="false" ht="13.5" hidden="false" customHeight="false" outlineLevel="0" collapsed="false">
      <c r="A2705" s="13" t="s">
        <v>4620</v>
      </c>
    </row>
    <row r="2706" customFormat="false" ht="13.5" hidden="false" customHeight="false" outlineLevel="0" collapsed="false">
      <c r="A2706" s="13" t="s">
        <v>4621</v>
      </c>
    </row>
    <row r="2707" customFormat="false" ht="13.5" hidden="false" customHeight="false" outlineLevel="0" collapsed="false">
      <c r="A2707" s="13" t="s">
        <v>1439</v>
      </c>
    </row>
    <row r="2708" customFormat="false" ht="13.5" hidden="false" customHeight="false" outlineLevel="0" collapsed="false">
      <c r="A2708" s="13" t="s">
        <v>1440</v>
      </c>
    </row>
    <row r="2709" customFormat="false" ht="13.5" hidden="false" customHeight="false" outlineLevel="0" collapsed="false">
      <c r="A2709" s="13" t="s">
        <v>1441</v>
      </c>
    </row>
    <row r="2710" customFormat="false" ht="13.5" hidden="false" customHeight="false" outlineLevel="0" collapsed="false">
      <c r="A2710" s="13" t="s">
        <v>4622</v>
      </c>
    </row>
    <row r="2711" customFormat="false" ht="13.5" hidden="false" customHeight="false" outlineLevel="0" collapsed="false">
      <c r="A2711" s="13" t="s">
        <v>1442</v>
      </c>
    </row>
    <row r="2712" customFormat="false" ht="13.5" hidden="false" customHeight="false" outlineLevel="0" collapsed="false">
      <c r="A2712" s="13" t="s">
        <v>4623</v>
      </c>
    </row>
    <row r="2713" customFormat="false" ht="13.5" hidden="false" customHeight="false" outlineLevel="0" collapsed="false">
      <c r="A2713" s="13" t="s">
        <v>4624</v>
      </c>
    </row>
    <row r="2714" customFormat="false" ht="13.5" hidden="false" customHeight="false" outlineLevel="0" collapsed="false">
      <c r="A2714" s="13" t="s">
        <v>4625</v>
      </c>
    </row>
    <row r="2715" customFormat="false" ht="13.5" hidden="false" customHeight="false" outlineLevel="0" collapsed="false">
      <c r="A2715" s="13" t="s">
        <v>1443</v>
      </c>
    </row>
    <row r="2716" customFormat="false" ht="13.5" hidden="false" customHeight="false" outlineLevel="0" collapsed="false">
      <c r="A2716" s="13" t="s">
        <v>1444</v>
      </c>
    </row>
    <row r="2717" customFormat="false" ht="13.5" hidden="false" customHeight="false" outlineLevel="0" collapsed="false">
      <c r="A2717" s="13" t="s">
        <v>1445</v>
      </c>
    </row>
    <row r="2718" customFormat="false" ht="13.5" hidden="false" customHeight="false" outlineLevel="0" collapsed="false">
      <c r="A2718" s="13" t="s">
        <v>4626</v>
      </c>
    </row>
    <row r="2719" customFormat="false" ht="13.5" hidden="false" customHeight="false" outlineLevel="0" collapsed="false">
      <c r="A2719" s="13" t="s">
        <v>4627</v>
      </c>
    </row>
    <row r="2720" customFormat="false" ht="13.5" hidden="false" customHeight="false" outlineLevel="0" collapsed="false">
      <c r="A2720" s="13" t="s">
        <v>4628</v>
      </c>
    </row>
    <row r="2721" customFormat="false" ht="13.5" hidden="false" customHeight="false" outlineLevel="0" collapsed="false">
      <c r="A2721" s="13" t="s">
        <v>4629</v>
      </c>
    </row>
    <row r="2722" customFormat="false" ht="13.5" hidden="false" customHeight="false" outlineLevel="0" collapsed="false">
      <c r="A2722" s="13" t="s">
        <v>1446</v>
      </c>
    </row>
    <row r="2723" customFormat="false" ht="13.5" hidden="false" customHeight="false" outlineLevel="0" collapsed="false">
      <c r="A2723" s="13" t="s">
        <v>1447</v>
      </c>
    </row>
    <row r="2724" customFormat="false" ht="13.5" hidden="false" customHeight="false" outlineLevel="0" collapsed="false">
      <c r="A2724" s="13" t="s">
        <v>4630</v>
      </c>
    </row>
    <row r="2725" customFormat="false" ht="13.5" hidden="false" customHeight="false" outlineLevel="0" collapsed="false">
      <c r="A2725" s="13" t="s">
        <v>4631</v>
      </c>
    </row>
    <row r="2726" customFormat="false" ht="13.5" hidden="false" customHeight="false" outlineLevel="0" collapsed="false">
      <c r="A2726" s="13" t="s">
        <v>4632</v>
      </c>
    </row>
    <row r="2727" customFormat="false" ht="13.5" hidden="false" customHeight="false" outlineLevel="0" collapsed="false">
      <c r="A2727" s="13" t="s">
        <v>4633</v>
      </c>
    </row>
    <row r="2728" customFormat="false" ht="13.5" hidden="false" customHeight="false" outlineLevel="0" collapsed="false">
      <c r="A2728" s="13" t="s">
        <v>1448</v>
      </c>
    </row>
    <row r="2729" customFormat="false" ht="13.5" hidden="false" customHeight="false" outlineLevel="0" collapsed="false">
      <c r="A2729" s="13" t="s">
        <v>4634</v>
      </c>
    </row>
    <row r="2730" customFormat="false" ht="13.5" hidden="false" customHeight="false" outlineLevel="0" collapsed="false">
      <c r="A2730" s="13" t="s">
        <v>4635</v>
      </c>
    </row>
    <row r="2731" customFormat="false" ht="13.5" hidden="false" customHeight="false" outlineLevel="0" collapsed="false">
      <c r="A2731" s="13" t="s">
        <v>4636</v>
      </c>
    </row>
    <row r="2732" customFormat="false" ht="13.5" hidden="false" customHeight="false" outlineLevel="0" collapsed="false">
      <c r="A2732" s="13" t="s">
        <v>1449</v>
      </c>
    </row>
    <row r="2733" customFormat="false" ht="13.5" hidden="false" customHeight="false" outlineLevel="0" collapsed="false">
      <c r="A2733" s="13" t="s">
        <v>4637</v>
      </c>
    </row>
    <row r="2734" customFormat="false" ht="13.5" hidden="false" customHeight="false" outlineLevel="0" collapsed="false">
      <c r="A2734" s="13" t="s">
        <v>4638</v>
      </c>
    </row>
    <row r="2735" customFormat="false" ht="13.5" hidden="false" customHeight="false" outlineLevel="0" collapsed="false">
      <c r="A2735" s="13" t="s">
        <v>4639</v>
      </c>
    </row>
    <row r="2736" customFormat="false" ht="13.5" hidden="false" customHeight="false" outlineLevel="0" collapsed="false">
      <c r="A2736" s="13" t="s">
        <v>1450</v>
      </c>
    </row>
    <row r="2737" customFormat="false" ht="13.5" hidden="false" customHeight="false" outlineLevel="0" collapsed="false">
      <c r="A2737" s="13" t="s">
        <v>4640</v>
      </c>
    </row>
    <row r="2738" customFormat="false" ht="13.5" hidden="false" customHeight="false" outlineLevel="0" collapsed="false">
      <c r="A2738" s="13" t="s">
        <v>1451</v>
      </c>
    </row>
    <row r="2739" customFormat="false" ht="13.5" hidden="false" customHeight="false" outlineLevel="0" collapsed="false">
      <c r="A2739" s="13" t="s">
        <v>4641</v>
      </c>
    </row>
    <row r="2740" customFormat="false" ht="13.5" hidden="false" customHeight="false" outlineLevel="0" collapsed="false">
      <c r="A2740" s="13" t="s">
        <v>4642</v>
      </c>
    </row>
    <row r="2741" customFormat="false" ht="13.5" hidden="false" customHeight="false" outlineLevel="0" collapsed="false">
      <c r="A2741" s="13" t="s">
        <v>4643</v>
      </c>
    </row>
    <row r="2742" customFormat="false" ht="13.5" hidden="false" customHeight="false" outlineLevel="0" collapsed="false">
      <c r="A2742" s="13" t="s">
        <v>1452</v>
      </c>
    </row>
    <row r="2743" customFormat="false" ht="13.5" hidden="false" customHeight="false" outlineLevel="0" collapsed="false">
      <c r="A2743" s="13" t="s">
        <v>4644</v>
      </c>
    </row>
    <row r="2744" customFormat="false" ht="13.5" hidden="false" customHeight="false" outlineLevel="0" collapsed="false">
      <c r="A2744" s="13" t="s">
        <v>4645</v>
      </c>
    </row>
    <row r="2745" customFormat="false" ht="13.5" hidden="false" customHeight="false" outlineLevel="0" collapsed="false">
      <c r="A2745" s="13" t="s">
        <v>4646</v>
      </c>
    </row>
    <row r="2746" customFormat="false" ht="13.5" hidden="false" customHeight="false" outlineLevel="0" collapsed="false">
      <c r="A2746" s="13" t="s">
        <v>1453</v>
      </c>
    </row>
    <row r="2747" customFormat="false" ht="13.5" hidden="false" customHeight="false" outlineLevel="0" collapsed="false">
      <c r="A2747" s="13" t="s">
        <v>1454</v>
      </c>
    </row>
    <row r="2748" customFormat="false" ht="13.5" hidden="false" customHeight="false" outlineLevel="0" collapsed="false">
      <c r="A2748" s="13" t="s">
        <v>4647</v>
      </c>
    </row>
    <row r="2749" customFormat="false" ht="13.5" hidden="false" customHeight="false" outlineLevel="0" collapsed="false">
      <c r="A2749" s="13" t="s">
        <v>1455</v>
      </c>
    </row>
    <row r="2750" customFormat="false" ht="13.5" hidden="false" customHeight="false" outlineLevel="0" collapsed="false">
      <c r="A2750" s="13" t="s">
        <v>4648</v>
      </c>
    </row>
    <row r="2751" customFormat="false" ht="13.5" hidden="false" customHeight="false" outlineLevel="0" collapsed="false">
      <c r="A2751" s="13" t="s">
        <v>4649</v>
      </c>
    </row>
    <row r="2752" customFormat="false" ht="13.5" hidden="false" customHeight="false" outlineLevel="0" collapsed="false">
      <c r="A2752" s="13" t="s">
        <v>4650</v>
      </c>
    </row>
    <row r="2753" customFormat="false" ht="13.5" hidden="false" customHeight="false" outlineLevel="0" collapsed="false">
      <c r="A2753" s="13" t="s">
        <v>1456</v>
      </c>
    </row>
    <row r="2754" customFormat="false" ht="13.5" hidden="false" customHeight="false" outlineLevel="0" collapsed="false">
      <c r="A2754" s="13" t="s">
        <v>4651</v>
      </c>
    </row>
    <row r="2755" customFormat="false" ht="13.5" hidden="false" customHeight="false" outlineLevel="0" collapsed="false">
      <c r="A2755" s="13" t="s">
        <v>4652</v>
      </c>
    </row>
    <row r="2756" customFormat="false" ht="13.5" hidden="false" customHeight="false" outlineLevel="0" collapsed="false">
      <c r="A2756" s="13" t="s">
        <v>4653</v>
      </c>
    </row>
    <row r="2757" customFormat="false" ht="13.5" hidden="false" customHeight="false" outlineLevel="0" collapsed="false">
      <c r="A2757" s="13" t="s">
        <v>1457</v>
      </c>
    </row>
    <row r="2758" customFormat="false" ht="13.5" hidden="false" customHeight="false" outlineLevel="0" collapsed="false">
      <c r="A2758" s="13" t="s">
        <v>1458</v>
      </c>
    </row>
    <row r="2759" customFormat="false" ht="13.5" hidden="false" customHeight="false" outlineLevel="0" collapsed="false">
      <c r="A2759" s="13" t="s">
        <v>4654</v>
      </c>
    </row>
    <row r="2760" customFormat="false" ht="13.5" hidden="false" customHeight="false" outlineLevel="0" collapsed="false">
      <c r="A2760" s="13" t="s">
        <v>1459</v>
      </c>
    </row>
    <row r="2761" customFormat="false" ht="13.5" hidden="false" customHeight="false" outlineLevel="0" collapsed="false">
      <c r="A2761" s="13" t="s">
        <v>4655</v>
      </c>
    </row>
    <row r="2762" customFormat="false" ht="13.5" hidden="false" customHeight="false" outlineLevel="0" collapsed="false">
      <c r="A2762" s="13" t="s">
        <v>4656</v>
      </c>
    </row>
    <row r="2763" customFormat="false" ht="13.5" hidden="false" customHeight="false" outlineLevel="0" collapsed="false">
      <c r="A2763" s="13" t="s">
        <v>1460</v>
      </c>
    </row>
    <row r="2764" customFormat="false" ht="13.5" hidden="false" customHeight="false" outlineLevel="0" collapsed="false">
      <c r="A2764" s="13" t="s">
        <v>4657</v>
      </c>
    </row>
    <row r="2765" customFormat="false" ht="13.5" hidden="false" customHeight="false" outlineLevel="0" collapsed="false">
      <c r="A2765" s="13" t="s">
        <v>1461</v>
      </c>
    </row>
    <row r="2766" customFormat="false" ht="13.5" hidden="false" customHeight="false" outlineLevel="0" collapsed="false">
      <c r="A2766" s="13" t="s">
        <v>4658</v>
      </c>
    </row>
    <row r="2767" customFormat="false" ht="13.5" hidden="false" customHeight="false" outlineLevel="0" collapsed="false">
      <c r="A2767" s="13" t="s">
        <v>4659</v>
      </c>
    </row>
    <row r="2768" customFormat="false" ht="13.5" hidden="false" customHeight="false" outlineLevel="0" collapsed="false">
      <c r="A2768" s="13" t="s">
        <v>4660</v>
      </c>
    </row>
    <row r="2769" customFormat="false" ht="13.5" hidden="false" customHeight="false" outlineLevel="0" collapsed="false">
      <c r="A2769" s="13" t="s">
        <v>1462</v>
      </c>
    </row>
    <row r="2770" customFormat="false" ht="13.5" hidden="false" customHeight="false" outlineLevel="0" collapsed="false">
      <c r="A2770" s="13" t="s">
        <v>1463</v>
      </c>
    </row>
    <row r="2771" customFormat="false" ht="13.5" hidden="false" customHeight="false" outlineLevel="0" collapsed="false">
      <c r="A2771" s="13" t="s">
        <v>4661</v>
      </c>
    </row>
    <row r="2772" customFormat="false" ht="13.5" hidden="false" customHeight="false" outlineLevel="0" collapsed="false">
      <c r="A2772" s="13" t="s">
        <v>1464</v>
      </c>
    </row>
    <row r="2773" customFormat="false" ht="13.5" hidden="false" customHeight="false" outlineLevel="0" collapsed="false">
      <c r="A2773" s="13" t="s">
        <v>4662</v>
      </c>
    </row>
    <row r="2774" customFormat="false" ht="13.5" hidden="false" customHeight="false" outlineLevel="0" collapsed="false">
      <c r="A2774" s="13" t="s">
        <v>1465</v>
      </c>
    </row>
    <row r="2775" customFormat="false" ht="13.5" hidden="false" customHeight="false" outlineLevel="0" collapsed="false">
      <c r="A2775" s="13" t="s">
        <v>4663</v>
      </c>
    </row>
    <row r="2776" customFormat="false" ht="13.5" hidden="false" customHeight="false" outlineLevel="0" collapsed="false">
      <c r="A2776" s="13" t="s">
        <v>4664</v>
      </c>
    </row>
    <row r="2777" customFormat="false" ht="13.5" hidden="false" customHeight="false" outlineLevel="0" collapsed="false">
      <c r="A2777" s="13" t="s">
        <v>4665</v>
      </c>
    </row>
    <row r="2778" customFormat="false" ht="13.5" hidden="false" customHeight="false" outlineLevel="0" collapsed="false">
      <c r="A2778" s="13" t="s">
        <v>4666</v>
      </c>
    </row>
    <row r="2779" customFormat="false" ht="13.5" hidden="false" customHeight="false" outlineLevel="0" collapsed="false">
      <c r="A2779" s="13" t="s">
        <v>1466</v>
      </c>
    </row>
    <row r="2780" customFormat="false" ht="13.5" hidden="false" customHeight="false" outlineLevel="0" collapsed="false">
      <c r="A2780" s="13" t="s">
        <v>4667</v>
      </c>
    </row>
    <row r="2781" customFormat="false" ht="13.5" hidden="false" customHeight="false" outlineLevel="0" collapsed="false">
      <c r="A2781" s="13" t="s">
        <v>1467</v>
      </c>
    </row>
    <row r="2782" customFormat="false" ht="13.5" hidden="false" customHeight="false" outlineLevel="0" collapsed="false">
      <c r="A2782" s="13" t="s">
        <v>4668</v>
      </c>
    </row>
    <row r="2783" customFormat="false" ht="13.5" hidden="false" customHeight="false" outlineLevel="0" collapsed="false">
      <c r="A2783" s="13" t="s">
        <v>1468</v>
      </c>
    </row>
    <row r="2784" customFormat="false" ht="13.5" hidden="false" customHeight="false" outlineLevel="0" collapsed="false">
      <c r="A2784" s="13" t="s">
        <v>1469</v>
      </c>
    </row>
    <row r="2785" customFormat="false" ht="13.5" hidden="false" customHeight="false" outlineLevel="0" collapsed="false">
      <c r="A2785" s="13" t="s">
        <v>4669</v>
      </c>
    </row>
    <row r="2786" customFormat="false" ht="13.5" hidden="false" customHeight="false" outlineLevel="0" collapsed="false">
      <c r="A2786" s="13" t="s">
        <v>1470</v>
      </c>
    </row>
    <row r="2787" customFormat="false" ht="13.5" hidden="false" customHeight="false" outlineLevel="0" collapsed="false">
      <c r="A2787" s="13" t="s">
        <v>4670</v>
      </c>
    </row>
    <row r="2788" customFormat="false" ht="13.5" hidden="false" customHeight="false" outlineLevel="0" collapsed="false">
      <c r="A2788" s="13" t="s">
        <v>1471</v>
      </c>
    </row>
    <row r="2789" customFormat="false" ht="13.5" hidden="false" customHeight="false" outlineLevel="0" collapsed="false">
      <c r="A2789" s="13" t="s">
        <v>1472</v>
      </c>
    </row>
    <row r="2790" customFormat="false" ht="13.5" hidden="false" customHeight="false" outlineLevel="0" collapsed="false">
      <c r="A2790" s="13" t="s">
        <v>4671</v>
      </c>
    </row>
    <row r="2791" customFormat="false" ht="13.5" hidden="false" customHeight="false" outlineLevel="0" collapsed="false">
      <c r="A2791" s="13" t="s">
        <v>4672</v>
      </c>
    </row>
    <row r="2792" customFormat="false" ht="13.5" hidden="false" customHeight="false" outlineLevel="0" collapsed="false">
      <c r="A2792" s="13" t="s">
        <v>4673</v>
      </c>
    </row>
    <row r="2793" customFormat="false" ht="13.5" hidden="false" customHeight="false" outlineLevel="0" collapsed="false">
      <c r="A2793" s="13" t="s">
        <v>4674</v>
      </c>
    </row>
    <row r="2794" customFormat="false" ht="13.5" hidden="false" customHeight="false" outlineLevel="0" collapsed="false">
      <c r="A2794" s="13" t="s">
        <v>1473</v>
      </c>
    </row>
    <row r="2795" customFormat="false" ht="13.5" hidden="false" customHeight="false" outlineLevel="0" collapsed="false">
      <c r="A2795" s="13" t="s">
        <v>1474</v>
      </c>
    </row>
    <row r="2796" customFormat="false" ht="13.5" hidden="false" customHeight="false" outlineLevel="0" collapsed="false">
      <c r="A2796" s="13" t="s">
        <v>4675</v>
      </c>
    </row>
    <row r="2797" customFormat="false" ht="13.5" hidden="false" customHeight="false" outlineLevel="0" collapsed="false">
      <c r="A2797" s="13" t="s">
        <v>4676</v>
      </c>
    </row>
    <row r="2798" customFormat="false" ht="13.5" hidden="false" customHeight="false" outlineLevel="0" collapsed="false">
      <c r="A2798" s="13" t="s">
        <v>1475</v>
      </c>
    </row>
    <row r="2799" customFormat="false" ht="13.5" hidden="false" customHeight="false" outlineLevel="0" collapsed="false">
      <c r="A2799" s="13" t="s">
        <v>1476</v>
      </c>
    </row>
    <row r="2800" customFormat="false" ht="13.5" hidden="false" customHeight="false" outlineLevel="0" collapsed="false">
      <c r="A2800" s="13" t="s">
        <v>4677</v>
      </c>
    </row>
    <row r="2801" customFormat="false" ht="13.5" hidden="false" customHeight="false" outlineLevel="0" collapsed="false">
      <c r="A2801" s="13" t="s">
        <v>1477</v>
      </c>
    </row>
    <row r="2802" customFormat="false" ht="13.5" hidden="false" customHeight="false" outlineLevel="0" collapsed="false">
      <c r="A2802" s="13" t="s">
        <v>4678</v>
      </c>
    </row>
    <row r="2803" customFormat="false" ht="13.5" hidden="false" customHeight="false" outlineLevel="0" collapsed="false">
      <c r="A2803" s="13" t="s">
        <v>4679</v>
      </c>
    </row>
    <row r="2804" customFormat="false" ht="13.5" hidden="false" customHeight="false" outlineLevel="0" collapsed="false">
      <c r="A2804" s="13" t="s">
        <v>1478</v>
      </c>
    </row>
    <row r="2805" customFormat="false" ht="13.5" hidden="false" customHeight="false" outlineLevel="0" collapsed="false">
      <c r="A2805" s="13" t="s">
        <v>1479</v>
      </c>
    </row>
    <row r="2806" customFormat="false" ht="13.5" hidden="false" customHeight="false" outlineLevel="0" collapsed="false">
      <c r="A2806" s="13" t="s">
        <v>1480</v>
      </c>
    </row>
    <row r="2807" customFormat="false" ht="13.5" hidden="false" customHeight="false" outlineLevel="0" collapsed="false">
      <c r="A2807" s="13" t="s">
        <v>1481</v>
      </c>
    </row>
    <row r="2808" customFormat="false" ht="13.5" hidden="false" customHeight="false" outlineLevel="0" collapsed="false">
      <c r="A2808" s="13" t="s">
        <v>4680</v>
      </c>
    </row>
    <row r="2809" customFormat="false" ht="13.5" hidden="false" customHeight="false" outlineLevel="0" collapsed="false">
      <c r="A2809" s="13" t="s">
        <v>4681</v>
      </c>
    </row>
    <row r="2810" customFormat="false" ht="13.5" hidden="false" customHeight="false" outlineLevel="0" collapsed="false">
      <c r="A2810" s="13" t="s">
        <v>4682</v>
      </c>
    </row>
    <row r="2811" customFormat="false" ht="13.5" hidden="false" customHeight="false" outlineLevel="0" collapsed="false">
      <c r="A2811" s="13" t="s">
        <v>1482</v>
      </c>
    </row>
    <row r="2812" customFormat="false" ht="13.5" hidden="false" customHeight="false" outlineLevel="0" collapsed="false">
      <c r="A2812" s="13" t="s">
        <v>4683</v>
      </c>
    </row>
    <row r="2813" customFormat="false" ht="13.5" hidden="false" customHeight="false" outlineLevel="0" collapsed="false">
      <c r="A2813" s="13" t="s">
        <v>4684</v>
      </c>
    </row>
    <row r="2814" customFormat="false" ht="13.5" hidden="false" customHeight="false" outlineLevel="0" collapsed="false">
      <c r="A2814" s="13" t="s">
        <v>4685</v>
      </c>
    </row>
    <row r="2815" customFormat="false" ht="13.5" hidden="false" customHeight="false" outlineLevel="0" collapsed="false">
      <c r="A2815" s="13" t="s">
        <v>1483</v>
      </c>
    </row>
    <row r="2816" customFormat="false" ht="13.5" hidden="false" customHeight="false" outlineLevel="0" collapsed="false">
      <c r="A2816" s="13" t="s">
        <v>1483</v>
      </c>
    </row>
    <row r="2817" customFormat="false" ht="13.5" hidden="false" customHeight="false" outlineLevel="0" collapsed="false">
      <c r="A2817" s="13" t="s">
        <v>1484</v>
      </c>
    </row>
    <row r="2818" customFormat="false" ht="13.5" hidden="false" customHeight="false" outlineLevel="0" collapsed="false">
      <c r="A2818" s="13" t="s">
        <v>4686</v>
      </c>
    </row>
    <row r="2819" customFormat="false" ht="13.5" hidden="false" customHeight="false" outlineLevel="0" collapsed="false">
      <c r="A2819" s="13" t="s">
        <v>1485</v>
      </c>
    </row>
    <row r="2820" customFormat="false" ht="13.5" hidden="false" customHeight="false" outlineLevel="0" collapsed="false">
      <c r="A2820" s="13" t="s">
        <v>4687</v>
      </c>
    </row>
    <row r="2821" customFormat="false" ht="13.5" hidden="false" customHeight="false" outlineLevel="0" collapsed="false">
      <c r="A2821" s="13" t="s">
        <v>4688</v>
      </c>
    </row>
    <row r="2822" customFormat="false" ht="13.5" hidden="false" customHeight="false" outlineLevel="0" collapsed="false">
      <c r="A2822" s="13" t="s">
        <v>4689</v>
      </c>
    </row>
    <row r="2823" customFormat="false" ht="13.5" hidden="false" customHeight="false" outlineLevel="0" collapsed="false">
      <c r="A2823" s="13" t="s">
        <v>4690</v>
      </c>
    </row>
    <row r="2824" customFormat="false" ht="13.5" hidden="false" customHeight="false" outlineLevel="0" collapsed="false">
      <c r="A2824" s="13" t="s">
        <v>4691</v>
      </c>
    </row>
    <row r="2825" customFormat="false" ht="13.5" hidden="false" customHeight="false" outlineLevel="0" collapsed="false">
      <c r="A2825" s="13" t="s">
        <v>4692</v>
      </c>
    </row>
    <row r="2826" customFormat="false" ht="13.5" hidden="false" customHeight="false" outlineLevel="0" collapsed="false">
      <c r="A2826" s="13" t="s">
        <v>4693</v>
      </c>
    </row>
    <row r="2827" customFormat="false" ht="13.5" hidden="false" customHeight="false" outlineLevel="0" collapsed="false">
      <c r="A2827" s="13" t="s">
        <v>4694</v>
      </c>
    </row>
    <row r="2828" customFormat="false" ht="13.5" hidden="false" customHeight="false" outlineLevel="0" collapsed="false">
      <c r="A2828" s="13" t="s">
        <v>1486</v>
      </c>
    </row>
    <row r="2829" customFormat="false" ht="13.5" hidden="false" customHeight="false" outlineLevel="0" collapsed="false">
      <c r="A2829" s="13" t="s">
        <v>4695</v>
      </c>
    </row>
    <row r="2830" customFormat="false" ht="13.5" hidden="false" customHeight="false" outlineLevel="0" collapsed="false">
      <c r="A2830" s="13" t="s">
        <v>4696</v>
      </c>
    </row>
    <row r="2831" customFormat="false" ht="13.5" hidden="false" customHeight="false" outlineLevel="0" collapsed="false">
      <c r="A2831" s="13" t="s">
        <v>1487</v>
      </c>
    </row>
    <row r="2832" customFormat="false" ht="13.5" hidden="false" customHeight="false" outlineLevel="0" collapsed="false">
      <c r="A2832" s="13" t="s">
        <v>4697</v>
      </c>
    </row>
    <row r="2833" customFormat="false" ht="13.5" hidden="false" customHeight="false" outlineLevel="0" collapsed="false">
      <c r="A2833" s="13" t="s">
        <v>4698</v>
      </c>
    </row>
    <row r="2834" customFormat="false" ht="13.5" hidden="false" customHeight="false" outlineLevel="0" collapsed="false">
      <c r="A2834" s="13" t="s">
        <v>4699</v>
      </c>
    </row>
    <row r="2835" customFormat="false" ht="13.5" hidden="false" customHeight="false" outlineLevel="0" collapsed="false">
      <c r="A2835" s="13" t="s">
        <v>4700</v>
      </c>
    </row>
    <row r="2836" customFormat="false" ht="13.5" hidden="false" customHeight="false" outlineLevel="0" collapsed="false">
      <c r="A2836" s="13" t="s">
        <v>1488</v>
      </c>
    </row>
    <row r="2837" customFormat="false" ht="13.5" hidden="false" customHeight="false" outlineLevel="0" collapsed="false">
      <c r="A2837" s="13" t="s">
        <v>4701</v>
      </c>
    </row>
    <row r="2838" customFormat="false" ht="13.5" hidden="false" customHeight="false" outlineLevel="0" collapsed="false">
      <c r="A2838" s="13" t="s">
        <v>4702</v>
      </c>
    </row>
    <row r="2839" customFormat="false" ht="13.5" hidden="false" customHeight="false" outlineLevel="0" collapsed="false">
      <c r="A2839" s="13" t="s">
        <v>1489</v>
      </c>
    </row>
    <row r="2840" customFormat="false" ht="13.5" hidden="false" customHeight="false" outlineLevel="0" collapsed="false">
      <c r="A2840" s="13" t="s">
        <v>4703</v>
      </c>
    </row>
    <row r="2841" customFormat="false" ht="13.5" hidden="false" customHeight="false" outlineLevel="0" collapsed="false">
      <c r="A2841" s="13" t="s">
        <v>4704</v>
      </c>
    </row>
    <row r="2842" customFormat="false" ht="13.5" hidden="false" customHeight="false" outlineLevel="0" collapsed="false">
      <c r="A2842" s="13" t="s">
        <v>4705</v>
      </c>
    </row>
    <row r="2843" customFormat="false" ht="13.5" hidden="false" customHeight="false" outlineLevel="0" collapsed="false">
      <c r="A2843" s="13" t="s">
        <v>4706</v>
      </c>
    </row>
    <row r="2844" customFormat="false" ht="13.5" hidden="false" customHeight="false" outlineLevel="0" collapsed="false">
      <c r="A2844" s="13" t="s">
        <v>4707</v>
      </c>
    </row>
    <row r="2845" customFormat="false" ht="13.5" hidden="false" customHeight="false" outlineLevel="0" collapsed="false">
      <c r="A2845" s="13" t="s">
        <v>4708</v>
      </c>
    </row>
    <row r="2846" customFormat="false" ht="13.5" hidden="false" customHeight="false" outlineLevel="0" collapsed="false">
      <c r="A2846" s="13" t="s">
        <v>4709</v>
      </c>
    </row>
    <row r="2847" customFormat="false" ht="13.5" hidden="false" customHeight="false" outlineLevel="0" collapsed="false">
      <c r="A2847" s="13" t="s">
        <v>4710</v>
      </c>
    </row>
    <row r="2848" customFormat="false" ht="13.5" hidden="false" customHeight="false" outlineLevel="0" collapsed="false">
      <c r="A2848" s="13" t="s">
        <v>4711</v>
      </c>
    </row>
    <row r="2849" customFormat="false" ht="13.5" hidden="false" customHeight="false" outlineLevel="0" collapsed="false">
      <c r="A2849" s="13" t="s">
        <v>4712</v>
      </c>
    </row>
    <row r="2850" customFormat="false" ht="13.5" hidden="false" customHeight="false" outlineLevel="0" collapsed="false">
      <c r="A2850" s="13" t="s">
        <v>4713</v>
      </c>
    </row>
    <row r="2851" customFormat="false" ht="13.5" hidden="false" customHeight="false" outlineLevel="0" collapsed="false">
      <c r="A2851" s="13" t="s">
        <v>4714</v>
      </c>
    </row>
    <row r="2852" customFormat="false" ht="13.5" hidden="false" customHeight="false" outlineLevel="0" collapsed="false">
      <c r="A2852" s="13" t="s">
        <v>4715</v>
      </c>
    </row>
    <row r="2853" customFormat="false" ht="13.5" hidden="false" customHeight="false" outlineLevel="0" collapsed="false">
      <c r="A2853" s="13" t="s">
        <v>1490</v>
      </c>
    </row>
    <row r="2854" customFormat="false" ht="13.5" hidden="false" customHeight="false" outlineLevel="0" collapsed="false">
      <c r="A2854" s="13" t="s">
        <v>4716</v>
      </c>
    </row>
    <row r="2855" customFormat="false" ht="13.5" hidden="false" customHeight="false" outlineLevel="0" collapsed="false">
      <c r="A2855" s="13" t="s">
        <v>4717</v>
      </c>
    </row>
    <row r="2856" customFormat="false" ht="13.5" hidden="false" customHeight="false" outlineLevel="0" collapsed="false">
      <c r="A2856" s="13" t="s">
        <v>1491</v>
      </c>
    </row>
    <row r="2857" customFormat="false" ht="13.5" hidden="false" customHeight="false" outlineLevel="0" collapsed="false">
      <c r="A2857" s="13" t="s">
        <v>4718</v>
      </c>
    </row>
    <row r="2858" customFormat="false" ht="13.5" hidden="false" customHeight="false" outlineLevel="0" collapsed="false">
      <c r="A2858" s="13" t="s">
        <v>4719</v>
      </c>
    </row>
    <row r="2859" customFormat="false" ht="13.5" hidden="false" customHeight="false" outlineLevel="0" collapsed="false">
      <c r="A2859" s="13" t="s">
        <v>4720</v>
      </c>
    </row>
    <row r="2860" customFormat="false" ht="13.5" hidden="false" customHeight="false" outlineLevel="0" collapsed="false">
      <c r="A2860" s="13" t="s">
        <v>4721</v>
      </c>
    </row>
    <row r="2861" customFormat="false" ht="13.5" hidden="false" customHeight="false" outlineLevel="0" collapsed="false">
      <c r="A2861" s="13" t="s">
        <v>4722</v>
      </c>
    </row>
    <row r="2862" customFormat="false" ht="13.5" hidden="false" customHeight="false" outlineLevel="0" collapsed="false">
      <c r="A2862" s="13" t="s">
        <v>4723</v>
      </c>
    </row>
    <row r="2863" customFormat="false" ht="13.5" hidden="false" customHeight="false" outlineLevel="0" collapsed="false">
      <c r="A2863" s="13" t="s">
        <v>4724</v>
      </c>
    </row>
    <row r="2864" customFormat="false" ht="13.5" hidden="false" customHeight="false" outlineLevel="0" collapsed="false">
      <c r="A2864" s="13" t="s">
        <v>4725</v>
      </c>
    </row>
    <row r="2865" customFormat="false" ht="13.5" hidden="false" customHeight="false" outlineLevel="0" collapsed="false">
      <c r="A2865" s="13" t="s">
        <v>1492</v>
      </c>
    </row>
    <row r="2866" customFormat="false" ht="13.5" hidden="false" customHeight="false" outlineLevel="0" collapsed="false">
      <c r="A2866" s="13" t="s">
        <v>1493</v>
      </c>
    </row>
    <row r="2867" customFormat="false" ht="13.5" hidden="false" customHeight="false" outlineLevel="0" collapsed="false">
      <c r="A2867" s="13" t="s">
        <v>1494</v>
      </c>
    </row>
    <row r="2868" customFormat="false" ht="13.5" hidden="false" customHeight="false" outlineLevel="0" collapsed="false">
      <c r="A2868" s="13" t="s">
        <v>1495</v>
      </c>
    </row>
    <row r="2869" customFormat="false" ht="13.5" hidden="false" customHeight="false" outlineLevel="0" collapsed="false">
      <c r="A2869" s="13" t="s">
        <v>4726</v>
      </c>
    </row>
    <row r="2870" customFormat="false" ht="13.5" hidden="false" customHeight="false" outlineLevel="0" collapsed="false">
      <c r="A2870" s="13" t="s">
        <v>4727</v>
      </c>
    </row>
    <row r="2871" customFormat="false" ht="13.5" hidden="false" customHeight="false" outlineLevel="0" collapsed="false">
      <c r="A2871" s="13" t="s">
        <v>4728</v>
      </c>
    </row>
    <row r="2872" customFormat="false" ht="13.5" hidden="false" customHeight="false" outlineLevel="0" collapsed="false">
      <c r="A2872" s="13" t="s">
        <v>4729</v>
      </c>
    </row>
    <row r="2873" customFormat="false" ht="13.5" hidden="false" customHeight="false" outlineLevel="0" collapsed="false">
      <c r="A2873" s="13" t="s">
        <v>4730</v>
      </c>
    </row>
    <row r="2874" customFormat="false" ht="13.5" hidden="false" customHeight="false" outlineLevel="0" collapsed="false">
      <c r="A2874" s="13" t="s">
        <v>4731</v>
      </c>
    </row>
    <row r="2875" customFormat="false" ht="13.5" hidden="false" customHeight="false" outlineLevel="0" collapsed="false">
      <c r="A2875" s="13" t="s">
        <v>4732</v>
      </c>
    </row>
    <row r="2876" customFormat="false" ht="13.5" hidden="false" customHeight="false" outlineLevel="0" collapsed="false">
      <c r="A2876" s="13" t="s">
        <v>1496</v>
      </c>
    </row>
    <row r="2877" customFormat="false" ht="13.5" hidden="false" customHeight="false" outlineLevel="0" collapsed="false">
      <c r="A2877" s="13" t="s">
        <v>1497</v>
      </c>
    </row>
    <row r="2878" customFormat="false" ht="13.5" hidden="false" customHeight="false" outlineLevel="0" collapsed="false">
      <c r="A2878" s="13" t="s">
        <v>4733</v>
      </c>
    </row>
    <row r="2879" customFormat="false" ht="13.5" hidden="false" customHeight="false" outlineLevel="0" collapsed="false">
      <c r="A2879" s="13" t="s">
        <v>1498</v>
      </c>
    </row>
    <row r="2880" customFormat="false" ht="13.5" hidden="false" customHeight="false" outlineLevel="0" collapsed="false">
      <c r="A2880" s="13" t="s">
        <v>4734</v>
      </c>
    </row>
    <row r="2881" customFormat="false" ht="13.5" hidden="false" customHeight="false" outlineLevel="0" collapsed="false">
      <c r="A2881" s="13" t="s">
        <v>4735</v>
      </c>
    </row>
    <row r="2882" customFormat="false" ht="13.5" hidden="false" customHeight="false" outlineLevel="0" collapsed="false">
      <c r="A2882" s="13" t="s">
        <v>4736</v>
      </c>
    </row>
    <row r="2883" customFormat="false" ht="13.5" hidden="false" customHeight="false" outlineLevel="0" collapsed="false">
      <c r="A2883" s="13" t="s">
        <v>4737</v>
      </c>
    </row>
    <row r="2884" customFormat="false" ht="13.5" hidden="false" customHeight="false" outlineLevel="0" collapsed="false">
      <c r="A2884" s="13" t="s">
        <v>1499</v>
      </c>
    </row>
    <row r="2885" customFormat="false" ht="13.5" hidden="false" customHeight="false" outlineLevel="0" collapsed="false">
      <c r="A2885" s="13" t="s">
        <v>4738</v>
      </c>
    </row>
    <row r="2886" customFormat="false" ht="13.5" hidden="false" customHeight="false" outlineLevel="0" collapsed="false">
      <c r="A2886" s="13" t="s">
        <v>4739</v>
      </c>
    </row>
    <row r="2887" customFormat="false" ht="13.5" hidden="false" customHeight="false" outlineLevel="0" collapsed="false">
      <c r="A2887" s="13" t="s">
        <v>1500</v>
      </c>
    </row>
    <row r="2888" customFormat="false" ht="13.5" hidden="false" customHeight="false" outlineLevel="0" collapsed="false">
      <c r="A2888" s="13" t="s">
        <v>4740</v>
      </c>
    </row>
    <row r="2889" customFormat="false" ht="13.5" hidden="false" customHeight="false" outlineLevel="0" collapsed="false">
      <c r="A2889" s="13" t="s">
        <v>4741</v>
      </c>
    </row>
    <row r="2890" customFormat="false" ht="13.5" hidden="false" customHeight="false" outlineLevel="0" collapsed="false">
      <c r="A2890" s="13" t="s">
        <v>4742</v>
      </c>
    </row>
    <row r="2891" customFormat="false" ht="13.5" hidden="false" customHeight="false" outlineLevel="0" collapsed="false">
      <c r="A2891" s="13" t="s">
        <v>1501</v>
      </c>
    </row>
    <row r="2892" customFormat="false" ht="13.5" hidden="false" customHeight="false" outlineLevel="0" collapsed="false">
      <c r="A2892" s="13" t="s">
        <v>4743</v>
      </c>
    </row>
    <row r="2893" customFormat="false" ht="13.5" hidden="false" customHeight="false" outlineLevel="0" collapsed="false">
      <c r="A2893" s="13" t="s">
        <v>4744</v>
      </c>
    </row>
    <row r="2894" customFormat="false" ht="13.5" hidden="false" customHeight="false" outlineLevel="0" collapsed="false">
      <c r="A2894" s="13" t="s">
        <v>4745</v>
      </c>
    </row>
    <row r="2895" customFormat="false" ht="13.5" hidden="false" customHeight="false" outlineLevel="0" collapsed="false">
      <c r="A2895" s="13" t="s">
        <v>1502</v>
      </c>
    </row>
    <row r="2896" customFormat="false" ht="13.5" hidden="false" customHeight="false" outlineLevel="0" collapsed="false">
      <c r="A2896" s="13" t="s">
        <v>4746</v>
      </c>
    </row>
    <row r="2897" customFormat="false" ht="13.5" hidden="false" customHeight="false" outlineLevel="0" collapsed="false">
      <c r="A2897" s="13" t="s">
        <v>1503</v>
      </c>
    </row>
    <row r="2898" customFormat="false" ht="13.5" hidden="false" customHeight="false" outlineLevel="0" collapsed="false">
      <c r="A2898" s="13" t="s">
        <v>4747</v>
      </c>
    </row>
    <row r="2899" customFormat="false" ht="13.5" hidden="false" customHeight="false" outlineLevel="0" collapsed="false">
      <c r="A2899" s="13" t="s">
        <v>1504</v>
      </c>
    </row>
    <row r="2900" customFormat="false" ht="13.5" hidden="false" customHeight="false" outlineLevel="0" collapsed="false">
      <c r="A2900" s="13" t="s">
        <v>1505</v>
      </c>
    </row>
    <row r="2901" customFormat="false" ht="13.5" hidden="false" customHeight="false" outlineLevel="0" collapsed="false">
      <c r="A2901" s="13" t="s">
        <v>4748</v>
      </c>
    </row>
    <row r="2902" customFormat="false" ht="13.5" hidden="false" customHeight="false" outlineLevel="0" collapsed="false">
      <c r="A2902" s="13" t="s">
        <v>4749</v>
      </c>
    </row>
    <row r="2903" customFormat="false" ht="13.5" hidden="false" customHeight="false" outlineLevel="0" collapsed="false">
      <c r="A2903" s="13" t="s">
        <v>4750</v>
      </c>
    </row>
    <row r="2904" customFormat="false" ht="13.5" hidden="false" customHeight="false" outlineLevel="0" collapsed="false">
      <c r="A2904" s="13" t="s">
        <v>4751</v>
      </c>
    </row>
    <row r="2905" customFormat="false" ht="13.5" hidden="false" customHeight="false" outlineLevel="0" collapsed="false">
      <c r="A2905" s="13" t="s">
        <v>4752</v>
      </c>
    </row>
    <row r="2906" customFormat="false" ht="13.5" hidden="false" customHeight="false" outlineLevel="0" collapsed="false">
      <c r="A2906" s="13" t="s">
        <v>4753</v>
      </c>
    </row>
    <row r="2907" customFormat="false" ht="13.5" hidden="false" customHeight="false" outlineLevel="0" collapsed="false">
      <c r="A2907" s="13" t="s">
        <v>4754</v>
      </c>
    </row>
    <row r="2908" customFormat="false" ht="13.5" hidden="false" customHeight="false" outlineLevel="0" collapsed="false">
      <c r="A2908" s="13" t="s">
        <v>4755</v>
      </c>
    </row>
    <row r="2909" customFormat="false" ht="13.5" hidden="false" customHeight="false" outlineLevel="0" collapsed="false">
      <c r="A2909" s="13" t="s">
        <v>4756</v>
      </c>
    </row>
    <row r="2910" customFormat="false" ht="13.5" hidden="false" customHeight="false" outlineLevel="0" collapsed="false">
      <c r="A2910" s="13" t="s">
        <v>4757</v>
      </c>
    </row>
    <row r="2911" customFormat="false" ht="13.5" hidden="false" customHeight="false" outlineLevel="0" collapsed="false">
      <c r="A2911" s="13" t="s">
        <v>4758</v>
      </c>
    </row>
    <row r="2912" customFormat="false" ht="13.5" hidden="false" customHeight="false" outlineLevel="0" collapsed="false">
      <c r="A2912" s="13" t="s">
        <v>4759</v>
      </c>
    </row>
    <row r="2913" customFormat="false" ht="13.5" hidden="false" customHeight="false" outlineLevel="0" collapsed="false">
      <c r="A2913" s="13" t="s">
        <v>4760</v>
      </c>
    </row>
    <row r="2914" customFormat="false" ht="13.5" hidden="false" customHeight="false" outlineLevel="0" collapsed="false">
      <c r="A2914" s="13" t="s">
        <v>4761</v>
      </c>
    </row>
    <row r="2915" customFormat="false" ht="13.5" hidden="false" customHeight="false" outlineLevel="0" collapsed="false">
      <c r="A2915" s="13" t="s">
        <v>4762</v>
      </c>
    </row>
    <row r="2916" customFormat="false" ht="13.5" hidden="false" customHeight="false" outlineLevel="0" collapsed="false">
      <c r="A2916" s="13" t="s">
        <v>4763</v>
      </c>
    </row>
    <row r="2917" customFormat="false" ht="13.5" hidden="false" customHeight="false" outlineLevel="0" collapsed="false">
      <c r="A2917" s="13" t="s">
        <v>4764</v>
      </c>
    </row>
    <row r="2918" customFormat="false" ht="13.5" hidden="false" customHeight="false" outlineLevel="0" collapsed="false">
      <c r="A2918" s="13" t="s">
        <v>4765</v>
      </c>
    </row>
    <row r="2919" customFormat="false" ht="13.5" hidden="false" customHeight="false" outlineLevel="0" collapsed="false">
      <c r="A2919" s="13" t="s">
        <v>4766</v>
      </c>
    </row>
    <row r="2920" customFormat="false" ht="13.5" hidden="false" customHeight="false" outlineLevel="0" collapsed="false">
      <c r="A2920" s="13" t="s">
        <v>1506</v>
      </c>
    </row>
    <row r="2921" customFormat="false" ht="13.5" hidden="false" customHeight="false" outlineLevel="0" collapsed="false">
      <c r="A2921" s="13" t="s">
        <v>4767</v>
      </c>
    </row>
    <row r="2922" customFormat="false" ht="13.5" hidden="false" customHeight="false" outlineLevel="0" collapsed="false">
      <c r="A2922" s="13" t="s">
        <v>4768</v>
      </c>
    </row>
    <row r="2923" customFormat="false" ht="13.5" hidden="false" customHeight="false" outlineLevel="0" collapsed="false">
      <c r="A2923" s="13" t="s">
        <v>1507</v>
      </c>
    </row>
    <row r="2924" customFormat="false" ht="13.5" hidden="false" customHeight="false" outlineLevel="0" collapsed="false">
      <c r="A2924" s="13" t="s">
        <v>1508</v>
      </c>
    </row>
    <row r="2925" customFormat="false" ht="13.5" hidden="false" customHeight="false" outlineLevel="0" collapsed="false">
      <c r="A2925" s="13" t="s">
        <v>4769</v>
      </c>
    </row>
    <row r="2926" customFormat="false" ht="13.5" hidden="false" customHeight="false" outlineLevel="0" collapsed="false">
      <c r="A2926" s="13" t="s">
        <v>4770</v>
      </c>
    </row>
    <row r="2927" customFormat="false" ht="13.5" hidden="false" customHeight="false" outlineLevel="0" collapsed="false">
      <c r="A2927" s="13" t="s">
        <v>4771</v>
      </c>
    </row>
    <row r="2928" customFormat="false" ht="13.5" hidden="false" customHeight="false" outlineLevel="0" collapsed="false">
      <c r="A2928" s="13" t="s">
        <v>1509</v>
      </c>
    </row>
    <row r="2929" customFormat="false" ht="13.5" hidden="false" customHeight="false" outlineLevel="0" collapsed="false">
      <c r="A2929" s="13" t="s">
        <v>1510</v>
      </c>
    </row>
    <row r="2930" customFormat="false" ht="13.5" hidden="false" customHeight="false" outlineLevel="0" collapsed="false">
      <c r="A2930" s="13" t="s">
        <v>1511</v>
      </c>
    </row>
    <row r="2931" customFormat="false" ht="13.5" hidden="false" customHeight="false" outlineLevel="0" collapsed="false">
      <c r="A2931" s="13" t="s">
        <v>1512</v>
      </c>
    </row>
    <row r="2932" customFormat="false" ht="13.5" hidden="false" customHeight="false" outlineLevel="0" collapsed="false">
      <c r="A2932" s="13" t="s">
        <v>4772</v>
      </c>
    </row>
    <row r="2933" customFormat="false" ht="13.5" hidden="false" customHeight="false" outlineLevel="0" collapsed="false">
      <c r="A2933" s="13" t="s">
        <v>4773</v>
      </c>
    </row>
    <row r="2934" customFormat="false" ht="13.5" hidden="false" customHeight="false" outlineLevel="0" collapsed="false">
      <c r="A2934" s="13" t="s">
        <v>1513</v>
      </c>
    </row>
    <row r="2935" customFormat="false" ht="13.5" hidden="false" customHeight="false" outlineLevel="0" collapsed="false">
      <c r="A2935" s="13" t="s">
        <v>4774</v>
      </c>
    </row>
    <row r="2936" customFormat="false" ht="13.5" hidden="false" customHeight="false" outlineLevel="0" collapsed="false">
      <c r="A2936" s="13" t="s">
        <v>1514</v>
      </c>
    </row>
    <row r="2937" customFormat="false" ht="13.5" hidden="false" customHeight="false" outlineLevel="0" collapsed="false">
      <c r="A2937" s="13" t="s">
        <v>1514</v>
      </c>
    </row>
    <row r="2938" customFormat="false" ht="13.5" hidden="false" customHeight="false" outlineLevel="0" collapsed="false">
      <c r="A2938" s="13" t="s">
        <v>4775</v>
      </c>
    </row>
    <row r="2939" customFormat="false" ht="13.5" hidden="false" customHeight="false" outlineLevel="0" collapsed="false">
      <c r="A2939" s="13" t="s">
        <v>4776</v>
      </c>
    </row>
    <row r="2940" customFormat="false" ht="13.5" hidden="false" customHeight="false" outlineLevel="0" collapsed="false">
      <c r="A2940" s="13" t="s">
        <v>4777</v>
      </c>
    </row>
    <row r="2941" customFormat="false" ht="13.5" hidden="false" customHeight="false" outlineLevel="0" collapsed="false">
      <c r="A2941" s="13" t="s">
        <v>1515</v>
      </c>
    </row>
    <row r="2942" customFormat="false" ht="13.5" hidden="false" customHeight="false" outlineLevel="0" collapsed="false">
      <c r="A2942" s="13" t="s">
        <v>1516</v>
      </c>
    </row>
    <row r="2943" customFormat="false" ht="13.5" hidden="false" customHeight="false" outlineLevel="0" collapsed="false">
      <c r="A2943" s="13" t="s">
        <v>4778</v>
      </c>
    </row>
    <row r="2944" customFormat="false" ht="13.5" hidden="false" customHeight="false" outlineLevel="0" collapsed="false">
      <c r="A2944" s="13" t="s">
        <v>4779</v>
      </c>
    </row>
    <row r="2945" customFormat="false" ht="13.5" hidden="false" customHeight="false" outlineLevel="0" collapsed="false">
      <c r="A2945" s="13" t="s">
        <v>1517</v>
      </c>
    </row>
    <row r="2946" customFormat="false" ht="13.5" hidden="false" customHeight="false" outlineLevel="0" collapsed="false">
      <c r="A2946" s="13" t="s">
        <v>1518</v>
      </c>
    </row>
    <row r="2947" customFormat="false" ht="13.5" hidden="false" customHeight="false" outlineLevel="0" collapsed="false">
      <c r="A2947" s="13" t="s">
        <v>1519</v>
      </c>
    </row>
    <row r="2948" customFormat="false" ht="13.5" hidden="false" customHeight="false" outlineLevel="0" collapsed="false">
      <c r="A2948" s="13" t="s">
        <v>4780</v>
      </c>
    </row>
    <row r="2949" customFormat="false" ht="13.5" hidden="false" customHeight="false" outlineLevel="0" collapsed="false">
      <c r="A2949" s="13" t="s">
        <v>4781</v>
      </c>
    </row>
    <row r="2950" customFormat="false" ht="13.5" hidden="false" customHeight="false" outlineLevel="0" collapsed="false">
      <c r="A2950" s="13" t="s">
        <v>4782</v>
      </c>
    </row>
    <row r="2951" customFormat="false" ht="13.5" hidden="false" customHeight="false" outlineLevel="0" collapsed="false">
      <c r="A2951" s="13" t="s">
        <v>4783</v>
      </c>
    </row>
    <row r="2952" customFormat="false" ht="13.5" hidden="false" customHeight="false" outlineLevel="0" collapsed="false">
      <c r="A2952" s="13" t="s">
        <v>4784</v>
      </c>
    </row>
    <row r="2953" customFormat="false" ht="13.5" hidden="false" customHeight="false" outlineLevel="0" collapsed="false">
      <c r="A2953" s="13" t="s">
        <v>4785</v>
      </c>
    </row>
    <row r="2954" customFormat="false" ht="13.5" hidden="false" customHeight="false" outlineLevel="0" collapsed="false">
      <c r="A2954" s="13" t="s">
        <v>1520</v>
      </c>
    </row>
    <row r="2955" customFormat="false" ht="13.5" hidden="false" customHeight="false" outlineLevel="0" collapsed="false">
      <c r="A2955" s="13" t="s">
        <v>4786</v>
      </c>
    </row>
    <row r="2956" customFormat="false" ht="13.5" hidden="false" customHeight="false" outlineLevel="0" collapsed="false">
      <c r="A2956" s="13" t="s">
        <v>1521</v>
      </c>
    </row>
    <row r="2957" customFormat="false" ht="13.5" hidden="false" customHeight="false" outlineLevel="0" collapsed="false">
      <c r="A2957" s="13" t="s">
        <v>4787</v>
      </c>
    </row>
    <row r="2958" customFormat="false" ht="13.5" hidden="false" customHeight="false" outlineLevel="0" collapsed="false">
      <c r="A2958" s="13" t="s">
        <v>4788</v>
      </c>
    </row>
    <row r="2959" customFormat="false" ht="13.5" hidden="false" customHeight="false" outlineLevel="0" collapsed="false">
      <c r="A2959" s="13" t="s">
        <v>1522</v>
      </c>
    </row>
    <row r="2960" customFormat="false" ht="13.5" hidden="false" customHeight="false" outlineLevel="0" collapsed="false">
      <c r="A2960" s="13" t="s">
        <v>4789</v>
      </c>
    </row>
    <row r="2961" customFormat="false" ht="13.5" hidden="false" customHeight="false" outlineLevel="0" collapsed="false">
      <c r="A2961" s="13" t="s">
        <v>1523</v>
      </c>
    </row>
    <row r="2962" customFormat="false" ht="13.5" hidden="false" customHeight="false" outlineLevel="0" collapsed="false">
      <c r="A2962" s="13" t="s">
        <v>1524</v>
      </c>
    </row>
    <row r="2963" customFormat="false" ht="13.5" hidden="false" customHeight="false" outlineLevel="0" collapsed="false">
      <c r="A2963" s="13" t="s">
        <v>1525</v>
      </c>
    </row>
    <row r="2964" customFormat="false" ht="13.5" hidden="false" customHeight="false" outlineLevel="0" collapsed="false">
      <c r="A2964" s="13" t="s">
        <v>4790</v>
      </c>
    </row>
    <row r="2965" customFormat="false" ht="13.5" hidden="false" customHeight="false" outlineLevel="0" collapsed="false">
      <c r="A2965" s="13" t="s">
        <v>4791</v>
      </c>
    </row>
    <row r="2966" customFormat="false" ht="13.5" hidden="false" customHeight="false" outlineLevel="0" collapsed="false">
      <c r="A2966" s="13" t="s">
        <v>4792</v>
      </c>
    </row>
    <row r="2967" customFormat="false" ht="13.5" hidden="false" customHeight="false" outlineLevel="0" collapsed="false">
      <c r="A2967" s="13" t="s">
        <v>4793</v>
      </c>
    </row>
    <row r="2968" customFormat="false" ht="13.5" hidden="false" customHeight="false" outlineLevel="0" collapsed="false">
      <c r="A2968" s="13" t="s">
        <v>4794</v>
      </c>
    </row>
    <row r="2969" customFormat="false" ht="13.5" hidden="false" customHeight="false" outlineLevel="0" collapsed="false">
      <c r="A2969" s="13" t="s">
        <v>4795</v>
      </c>
    </row>
    <row r="2970" customFormat="false" ht="13.5" hidden="false" customHeight="false" outlineLevel="0" collapsed="false">
      <c r="A2970" s="13" t="s">
        <v>1526</v>
      </c>
    </row>
    <row r="2971" customFormat="false" ht="13.5" hidden="false" customHeight="false" outlineLevel="0" collapsed="false">
      <c r="A2971" s="13" t="s">
        <v>1527</v>
      </c>
    </row>
    <row r="2972" customFormat="false" ht="13.5" hidden="false" customHeight="false" outlineLevel="0" collapsed="false">
      <c r="A2972" s="13" t="s">
        <v>4796</v>
      </c>
    </row>
    <row r="2973" customFormat="false" ht="13.5" hidden="false" customHeight="false" outlineLevel="0" collapsed="false">
      <c r="A2973" s="13" t="s">
        <v>4797</v>
      </c>
    </row>
    <row r="2974" customFormat="false" ht="13.5" hidden="false" customHeight="false" outlineLevel="0" collapsed="false">
      <c r="A2974" s="13" t="s">
        <v>4798</v>
      </c>
    </row>
    <row r="2975" customFormat="false" ht="13.5" hidden="false" customHeight="false" outlineLevel="0" collapsed="false">
      <c r="A2975" s="13" t="s">
        <v>4799</v>
      </c>
    </row>
    <row r="2976" customFormat="false" ht="13.5" hidden="false" customHeight="false" outlineLevel="0" collapsed="false">
      <c r="A2976" s="13" t="s">
        <v>1528</v>
      </c>
    </row>
    <row r="2977" customFormat="false" ht="13.5" hidden="false" customHeight="false" outlineLevel="0" collapsed="false">
      <c r="A2977" s="13" t="s">
        <v>4800</v>
      </c>
    </row>
    <row r="2978" customFormat="false" ht="13.5" hidden="false" customHeight="false" outlineLevel="0" collapsed="false">
      <c r="A2978" s="13" t="s">
        <v>4801</v>
      </c>
    </row>
    <row r="2979" customFormat="false" ht="13.5" hidden="false" customHeight="false" outlineLevel="0" collapsed="false">
      <c r="A2979" s="13" t="s">
        <v>1529</v>
      </c>
    </row>
    <row r="2980" customFormat="false" ht="13.5" hidden="false" customHeight="false" outlineLevel="0" collapsed="false">
      <c r="A2980" s="13" t="s">
        <v>1530</v>
      </c>
    </row>
    <row r="2981" customFormat="false" ht="13.5" hidden="false" customHeight="false" outlineLevel="0" collapsed="false">
      <c r="A2981" s="13" t="s">
        <v>1531</v>
      </c>
    </row>
    <row r="2982" customFormat="false" ht="13.5" hidden="false" customHeight="false" outlineLevel="0" collapsed="false">
      <c r="A2982" s="13" t="s">
        <v>4802</v>
      </c>
    </row>
    <row r="2983" customFormat="false" ht="13.5" hidden="false" customHeight="false" outlineLevel="0" collapsed="false">
      <c r="A2983" s="13" t="s">
        <v>4803</v>
      </c>
    </row>
    <row r="2984" customFormat="false" ht="13.5" hidden="false" customHeight="false" outlineLevel="0" collapsed="false">
      <c r="A2984" s="13" t="s">
        <v>1532</v>
      </c>
    </row>
    <row r="2985" customFormat="false" ht="13.5" hidden="false" customHeight="false" outlineLevel="0" collapsed="false">
      <c r="A2985" s="13" t="s">
        <v>1533</v>
      </c>
    </row>
    <row r="2986" customFormat="false" ht="13.5" hidden="false" customHeight="false" outlineLevel="0" collapsed="false">
      <c r="A2986" s="13" t="s">
        <v>4804</v>
      </c>
    </row>
    <row r="2987" customFormat="false" ht="13.5" hidden="false" customHeight="false" outlineLevel="0" collapsed="false">
      <c r="A2987" s="13" t="s">
        <v>1534</v>
      </c>
    </row>
    <row r="2988" customFormat="false" ht="13.5" hidden="false" customHeight="false" outlineLevel="0" collapsed="false">
      <c r="A2988" s="13" t="s">
        <v>1535</v>
      </c>
    </row>
    <row r="2989" customFormat="false" ht="13.5" hidden="false" customHeight="false" outlineLevel="0" collapsed="false">
      <c r="A2989" s="13" t="s">
        <v>4805</v>
      </c>
    </row>
    <row r="2990" customFormat="false" ht="13.5" hidden="false" customHeight="false" outlineLevel="0" collapsed="false">
      <c r="A2990" s="13" t="s">
        <v>4806</v>
      </c>
    </row>
    <row r="2991" customFormat="false" ht="13.5" hidden="false" customHeight="false" outlineLevel="0" collapsed="false">
      <c r="A2991" s="13" t="s">
        <v>1536</v>
      </c>
    </row>
    <row r="2992" customFormat="false" ht="13.5" hidden="false" customHeight="false" outlineLevel="0" collapsed="false">
      <c r="A2992" s="13" t="s">
        <v>4807</v>
      </c>
    </row>
    <row r="2993" customFormat="false" ht="13.5" hidden="false" customHeight="false" outlineLevel="0" collapsed="false">
      <c r="A2993" s="13" t="s">
        <v>4808</v>
      </c>
    </row>
    <row r="2994" customFormat="false" ht="13.5" hidden="false" customHeight="false" outlineLevel="0" collapsed="false">
      <c r="A2994" s="13" t="s">
        <v>1537</v>
      </c>
    </row>
    <row r="2995" customFormat="false" ht="13.5" hidden="false" customHeight="false" outlineLevel="0" collapsed="false">
      <c r="A2995" s="13" t="s">
        <v>1538</v>
      </c>
    </row>
    <row r="2996" customFormat="false" ht="13.5" hidden="false" customHeight="false" outlineLevel="0" collapsed="false">
      <c r="A2996" s="13" t="s">
        <v>4809</v>
      </c>
    </row>
    <row r="2997" customFormat="false" ht="13.5" hidden="false" customHeight="false" outlineLevel="0" collapsed="false">
      <c r="A2997" s="13" t="s">
        <v>4810</v>
      </c>
    </row>
    <row r="2998" customFormat="false" ht="13.5" hidden="false" customHeight="false" outlineLevel="0" collapsed="false">
      <c r="A2998" s="13" t="s">
        <v>1539</v>
      </c>
    </row>
    <row r="2999" customFormat="false" ht="13.5" hidden="false" customHeight="false" outlineLevel="0" collapsed="false">
      <c r="A2999" s="13" t="s">
        <v>1540</v>
      </c>
    </row>
    <row r="3000" customFormat="false" ht="13.5" hidden="false" customHeight="false" outlineLevel="0" collapsed="false">
      <c r="A3000" s="13" t="s">
        <v>4811</v>
      </c>
    </row>
    <row r="3001" customFormat="false" ht="13.5" hidden="false" customHeight="false" outlineLevel="0" collapsed="false">
      <c r="A3001" s="13" t="s">
        <v>4812</v>
      </c>
    </row>
    <row r="3002" customFormat="false" ht="13.5" hidden="false" customHeight="false" outlineLevel="0" collapsed="false">
      <c r="A3002" s="13" t="s">
        <v>1541</v>
      </c>
    </row>
    <row r="3003" customFormat="false" ht="13.5" hidden="false" customHeight="false" outlineLevel="0" collapsed="false">
      <c r="A3003" s="13" t="s">
        <v>1542</v>
      </c>
    </row>
    <row r="3004" customFormat="false" ht="13.5" hidden="false" customHeight="false" outlineLevel="0" collapsed="false">
      <c r="A3004" s="13" t="s">
        <v>4813</v>
      </c>
    </row>
    <row r="3005" customFormat="false" ht="13.5" hidden="false" customHeight="false" outlineLevel="0" collapsed="false">
      <c r="A3005" s="13" t="s">
        <v>4814</v>
      </c>
    </row>
    <row r="3006" customFormat="false" ht="13.5" hidden="false" customHeight="false" outlineLevel="0" collapsed="false">
      <c r="A3006" s="13" t="s">
        <v>4815</v>
      </c>
    </row>
    <row r="3007" customFormat="false" ht="13.5" hidden="false" customHeight="false" outlineLevel="0" collapsed="false">
      <c r="A3007" s="13" t="s">
        <v>4816</v>
      </c>
    </row>
    <row r="3008" customFormat="false" ht="13.5" hidden="false" customHeight="false" outlineLevel="0" collapsed="false">
      <c r="A3008" s="13" t="s">
        <v>1543</v>
      </c>
    </row>
    <row r="3009" customFormat="false" ht="13.5" hidden="false" customHeight="false" outlineLevel="0" collapsed="false">
      <c r="A3009" s="13" t="s">
        <v>4817</v>
      </c>
    </row>
    <row r="3010" customFormat="false" ht="13.5" hidden="false" customHeight="false" outlineLevel="0" collapsed="false">
      <c r="A3010" s="13" t="s">
        <v>4818</v>
      </c>
    </row>
    <row r="3011" customFormat="false" ht="13.5" hidden="false" customHeight="false" outlineLevel="0" collapsed="false">
      <c r="A3011" s="13" t="s">
        <v>1544</v>
      </c>
    </row>
    <row r="3012" customFormat="false" ht="13.5" hidden="false" customHeight="false" outlineLevel="0" collapsed="false">
      <c r="A3012" s="13" t="s">
        <v>4819</v>
      </c>
    </row>
    <row r="3013" customFormat="false" ht="13.5" hidden="false" customHeight="false" outlineLevel="0" collapsed="false">
      <c r="A3013" s="13" t="s">
        <v>4820</v>
      </c>
    </row>
    <row r="3014" customFormat="false" ht="13.5" hidden="false" customHeight="false" outlineLevel="0" collapsed="false">
      <c r="A3014" s="13" t="s">
        <v>1545</v>
      </c>
    </row>
    <row r="3015" customFormat="false" ht="13.5" hidden="false" customHeight="false" outlineLevel="0" collapsed="false">
      <c r="A3015" s="13" t="s">
        <v>4821</v>
      </c>
    </row>
    <row r="3016" customFormat="false" ht="13.5" hidden="false" customHeight="false" outlineLevel="0" collapsed="false">
      <c r="A3016" s="13" t="s">
        <v>4822</v>
      </c>
    </row>
    <row r="3017" customFormat="false" ht="13.5" hidden="false" customHeight="false" outlineLevel="0" collapsed="false">
      <c r="A3017" s="13" t="s">
        <v>1546</v>
      </c>
    </row>
    <row r="3018" customFormat="false" ht="13.5" hidden="false" customHeight="false" outlineLevel="0" collapsed="false">
      <c r="A3018" s="13" t="s">
        <v>1547</v>
      </c>
    </row>
    <row r="3019" customFormat="false" ht="13.5" hidden="false" customHeight="false" outlineLevel="0" collapsed="false">
      <c r="A3019" s="13" t="s">
        <v>1548</v>
      </c>
    </row>
    <row r="3020" customFormat="false" ht="13.5" hidden="false" customHeight="false" outlineLevel="0" collapsed="false">
      <c r="A3020" s="13" t="s">
        <v>4823</v>
      </c>
    </row>
    <row r="3021" customFormat="false" ht="13.5" hidden="false" customHeight="false" outlineLevel="0" collapsed="false">
      <c r="A3021" s="13" t="s">
        <v>4824</v>
      </c>
    </row>
    <row r="3022" customFormat="false" ht="13.5" hidden="false" customHeight="false" outlineLevel="0" collapsed="false">
      <c r="A3022" s="13" t="s">
        <v>4825</v>
      </c>
    </row>
    <row r="3023" customFormat="false" ht="13.5" hidden="false" customHeight="false" outlineLevel="0" collapsed="false">
      <c r="A3023" s="13" t="s">
        <v>4826</v>
      </c>
    </row>
    <row r="3024" customFormat="false" ht="13.5" hidden="false" customHeight="false" outlineLevel="0" collapsed="false">
      <c r="A3024" s="13" t="s">
        <v>1549</v>
      </c>
    </row>
    <row r="3025" customFormat="false" ht="13.5" hidden="false" customHeight="false" outlineLevel="0" collapsed="false">
      <c r="A3025" s="13" t="s">
        <v>4827</v>
      </c>
    </row>
    <row r="3026" customFormat="false" ht="13.5" hidden="false" customHeight="false" outlineLevel="0" collapsed="false">
      <c r="A3026" s="13" t="s">
        <v>4828</v>
      </c>
    </row>
    <row r="3027" customFormat="false" ht="13.5" hidden="false" customHeight="false" outlineLevel="0" collapsed="false">
      <c r="A3027" s="13" t="s">
        <v>1550</v>
      </c>
    </row>
    <row r="3028" customFormat="false" ht="13.5" hidden="false" customHeight="false" outlineLevel="0" collapsed="false">
      <c r="A3028" s="13" t="s">
        <v>4829</v>
      </c>
    </row>
    <row r="3029" customFormat="false" ht="13.5" hidden="false" customHeight="false" outlineLevel="0" collapsed="false">
      <c r="A3029" s="13" t="s">
        <v>1551</v>
      </c>
    </row>
    <row r="3030" customFormat="false" ht="13.5" hidden="false" customHeight="false" outlineLevel="0" collapsed="false">
      <c r="A3030" s="13" t="s">
        <v>4830</v>
      </c>
    </row>
    <row r="3031" customFormat="false" ht="13.5" hidden="false" customHeight="false" outlineLevel="0" collapsed="false">
      <c r="A3031" s="13" t="s">
        <v>4831</v>
      </c>
    </row>
    <row r="3032" customFormat="false" ht="13.5" hidden="false" customHeight="false" outlineLevel="0" collapsed="false">
      <c r="A3032" s="13" t="s">
        <v>4832</v>
      </c>
    </row>
    <row r="3033" customFormat="false" ht="13.5" hidden="false" customHeight="false" outlineLevel="0" collapsed="false">
      <c r="A3033" s="13" t="s">
        <v>1552</v>
      </c>
    </row>
    <row r="3034" customFormat="false" ht="13.5" hidden="false" customHeight="false" outlineLevel="0" collapsed="false">
      <c r="A3034" s="13" t="s">
        <v>4833</v>
      </c>
    </row>
    <row r="3035" customFormat="false" ht="13.5" hidden="false" customHeight="false" outlineLevel="0" collapsed="false">
      <c r="A3035" s="13" t="s">
        <v>4834</v>
      </c>
    </row>
    <row r="3036" customFormat="false" ht="13.5" hidden="false" customHeight="false" outlineLevel="0" collapsed="false">
      <c r="A3036" s="13" t="s">
        <v>4835</v>
      </c>
    </row>
    <row r="3037" customFormat="false" ht="13.5" hidden="false" customHeight="false" outlineLevel="0" collapsed="false">
      <c r="A3037" s="13" t="s">
        <v>4836</v>
      </c>
    </row>
    <row r="3038" customFormat="false" ht="13.5" hidden="false" customHeight="false" outlineLevel="0" collapsed="false">
      <c r="A3038" s="13" t="s">
        <v>4837</v>
      </c>
    </row>
    <row r="3039" customFormat="false" ht="13.5" hidden="false" customHeight="false" outlineLevel="0" collapsed="false">
      <c r="A3039" s="13" t="s">
        <v>1553</v>
      </c>
    </row>
    <row r="3040" customFormat="false" ht="13.5" hidden="false" customHeight="false" outlineLevel="0" collapsed="false">
      <c r="A3040" s="13" t="s">
        <v>1554</v>
      </c>
    </row>
    <row r="3041" customFormat="false" ht="13.5" hidden="false" customHeight="false" outlineLevel="0" collapsed="false">
      <c r="A3041" s="13" t="s">
        <v>1555</v>
      </c>
    </row>
    <row r="3042" customFormat="false" ht="13.5" hidden="false" customHeight="false" outlineLevel="0" collapsed="false">
      <c r="A3042" s="13" t="s">
        <v>1556</v>
      </c>
    </row>
    <row r="3043" customFormat="false" ht="13.5" hidden="false" customHeight="false" outlineLevel="0" collapsed="false">
      <c r="A3043" s="13" t="s">
        <v>4838</v>
      </c>
    </row>
    <row r="3044" customFormat="false" ht="13.5" hidden="false" customHeight="false" outlineLevel="0" collapsed="false">
      <c r="A3044" s="13" t="s">
        <v>4839</v>
      </c>
    </row>
    <row r="3045" customFormat="false" ht="13.5" hidden="false" customHeight="false" outlineLevel="0" collapsed="false">
      <c r="A3045" s="13" t="s">
        <v>4840</v>
      </c>
    </row>
    <row r="3046" customFormat="false" ht="13.5" hidden="false" customHeight="false" outlineLevel="0" collapsed="false">
      <c r="A3046" s="13" t="s">
        <v>4841</v>
      </c>
    </row>
    <row r="3047" customFormat="false" ht="13.5" hidden="false" customHeight="false" outlineLevel="0" collapsed="false">
      <c r="A3047" s="13" t="s">
        <v>4842</v>
      </c>
    </row>
    <row r="3048" customFormat="false" ht="13.5" hidden="false" customHeight="false" outlineLevel="0" collapsed="false">
      <c r="A3048" s="13" t="s">
        <v>4843</v>
      </c>
    </row>
    <row r="3049" customFormat="false" ht="13.5" hidden="false" customHeight="false" outlineLevel="0" collapsed="false">
      <c r="A3049" s="13" t="s">
        <v>1557</v>
      </c>
    </row>
    <row r="3050" customFormat="false" ht="13.5" hidden="false" customHeight="false" outlineLevel="0" collapsed="false">
      <c r="A3050" s="13" t="s">
        <v>4844</v>
      </c>
    </row>
    <row r="3051" customFormat="false" ht="13.5" hidden="false" customHeight="false" outlineLevel="0" collapsed="false">
      <c r="A3051" s="13" t="s">
        <v>4845</v>
      </c>
    </row>
    <row r="3052" customFormat="false" ht="13.5" hidden="false" customHeight="false" outlineLevel="0" collapsed="false">
      <c r="A3052" s="13" t="s">
        <v>1558</v>
      </c>
    </row>
    <row r="3053" customFormat="false" ht="13.5" hidden="false" customHeight="false" outlineLevel="0" collapsed="false">
      <c r="A3053" s="13" t="s">
        <v>1559</v>
      </c>
    </row>
    <row r="3054" customFormat="false" ht="13.5" hidden="false" customHeight="false" outlineLevel="0" collapsed="false">
      <c r="A3054" s="13" t="s">
        <v>1560</v>
      </c>
    </row>
    <row r="3055" customFormat="false" ht="13.5" hidden="false" customHeight="false" outlineLevel="0" collapsed="false">
      <c r="A3055" s="13" t="s">
        <v>1561</v>
      </c>
    </row>
    <row r="3056" customFormat="false" ht="13.5" hidden="false" customHeight="false" outlineLevel="0" collapsed="false">
      <c r="A3056" s="13" t="s">
        <v>4846</v>
      </c>
    </row>
    <row r="3057" customFormat="false" ht="13.5" hidden="false" customHeight="false" outlineLevel="0" collapsed="false">
      <c r="A3057" s="13" t="s">
        <v>4847</v>
      </c>
    </row>
    <row r="3058" customFormat="false" ht="13.5" hidden="false" customHeight="false" outlineLevel="0" collapsed="false">
      <c r="A3058" s="13" t="s">
        <v>4848</v>
      </c>
    </row>
    <row r="3059" customFormat="false" ht="13.5" hidden="false" customHeight="false" outlineLevel="0" collapsed="false">
      <c r="A3059" s="13" t="s">
        <v>4849</v>
      </c>
    </row>
    <row r="3060" customFormat="false" ht="13.5" hidden="false" customHeight="false" outlineLevel="0" collapsed="false">
      <c r="A3060" s="13" t="s">
        <v>4850</v>
      </c>
    </row>
    <row r="3061" customFormat="false" ht="13.5" hidden="false" customHeight="false" outlineLevel="0" collapsed="false">
      <c r="A3061" s="13" t="s">
        <v>1562</v>
      </c>
    </row>
    <row r="3062" customFormat="false" ht="13.5" hidden="false" customHeight="false" outlineLevel="0" collapsed="false">
      <c r="A3062" s="13" t="s">
        <v>4851</v>
      </c>
    </row>
    <row r="3063" customFormat="false" ht="13.5" hidden="false" customHeight="false" outlineLevel="0" collapsed="false">
      <c r="A3063" s="13" t="s">
        <v>4852</v>
      </c>
    </row>
    <row r="3064" customFormat="false" ht="13.5" hidden="false" customHeight="false" outlineLevel="0" collapsed="false">
      <c r="A3064" s="13" t="s">
        <v>4853</v>
      </c>
    </row>
    <row r="3065" customFormat="false" ht="13.5" hidden="false" customHeight="false" outlineLevel="0" collapsed="false">
      <c r="A3065" s="13" t="s">
        <v>4854</v>
      </c>
    </row>
    <row r="3066" customFormat="false" ht="13.5" hidden="false" customHeight="false" outlineLevel="0" collapsed="false">
      <c r="A3066" s="13" t="s">
        <v>1563</v>
      </c>
    </row>
    <row r="3067" customFormat="false" ht="13.5" hidden="false" customHeight="false" outlineLevel="0" collapsed="false">
      <c r="A3067" s="13" t="s">
        <v>4855</v>
      </c>
    </row>
    <row r="3068" customFormat="false" ht="13.5" hidden="false" customHeight="false" outlineLevel="0" collapsed="false">
      <c r="A3068" s="13" t="s">
        <v>1564</v>
      </c>
    </row>
    <row r="3069" customFormat="false" ht="13.5" hidden="false" customHeight="false" outlineLevel="0" collapsed="false">
      <c r="A3069" s="13" t="s">
        <v>4856</v>
      </c>
    </row>
    <row r="3070" customFormat="false" ht="13.5" hidden="false" customHeight="false" outlineLevel="0" collapsed="false">
      <c r="A3070" s="13" t="s">
        <v>4857</v>
      </c>
    </row>
    <row r="3071" customFormat="false" ht="13.5" hidden="false" customHeight="false" outlineLevel="0" collapsed="false">
      <c r="A3071" s="13" t="s">
        <v>1565</v>
      </c>
    </row>
    <row r="3072" customFormat="false" ht="13.5" hidden="false" customHeight="false" outlineLevel="0" collapsed="false">
      <c r="A3072" s="13" t="s">
        <v>1566</v>
      </c>
    </row>
    <row r="3073" customFormat="false" ht="13.5" hidden="false" customHeight="false" outlineLevel="0" collapsed="false">
      <c r="A3073" s="13" t="s">
        <v>4858</v>
      </c>
    </row>
    <row r="3074" customFormat="false" ht="13.5" hidden="false" customHeight="false" outlineLevel="0" collapsed="false">
      <c r="A3074" s="13" t="s">
        <v>1567</v>
      </c>
    </row>
    <row r="3075" customFormat="false" ht="13.5" hidden="false" customHeight="false" outlineLevel="0" collapsed="false">
      <c r="A3075" s="13" t="s">
        <v>4859</v>
      </c>
    </row>
    <row r="3076" customFormat="false" ht="13.5" hidden="false" customHeight="false" outlineLevel="0" collapsed="false">
      <c r="A3076" s="13" t="s">
        <v>4860</v>
      </c>
    </row>
    <row r="3077" customFormat="false" ht="13.5" hidden="false" customHeight="false" outlineLevel="0" collapsed="false">
      <c r="A3077" s="13" t="s">
        <v>4861</v>
      </c>
    </row>
    <row r="3078" customFormat="false" ht="13.5" hidden="false" customHeight="false" outlineLevel="0" collapsed="false">
      <c r="A3078" s="13" t="s">
        <v>4862</v>
      </c>
    </row>
    <row r="3079" customFormat="false" ht="13.5" hidden="false" customHeight="false" outlineLevel="0" collapsed="false">
      <c r="A3079" s="13" t="s">
        <v>1568</v>
      </c>
    </row>
    <row r="3080" customFormat="false" ht="13.5" hidden="false" customHeight="false" outlineLevel="0" collapsed="false">
      <c r="A3080" s="13" t="s">
        <v>4863</v>
      </c>
    </row>
    <row r="3081" customFormat="false" ht="13.5" hidden="false" customHeight="false" outlineLevel="0" collapsed="false">
      <c r="A3081" s="13" t="s">
        <v>4864</v>
      </c>
    </row>
    <row r="3082" customFormat="false" ht="13.5" hidden="false" customHeight="false" outlineLevel="0" collapsed="false">
      <c r="A3082" s="13" t="s">
        <v>4865</v>
      </c>
    </row>
    <row r="3083" customFormat="false" ht="13.5" hidden="false" customHeight="false" outlineLevel="0" collapsed="false">
      <c r="A3083" s="13" t="s">
        <v>1569</v>
      </c>
    </row>
    <row r="3084" customFormat="false" ht="13.5" hidden="false" customHeight="false" outlineLevel="0" collapsed="false">
      <c r="A3084" s="13" t="s">
        <v>4866</v>
      </c>
    </row>
    <row r="3085" customFormat="false" ht="13.5" hidden="false" customHeight="false" outlineLevel="0" collapsed="false">
      <c r="A3085" s="13" t="s">
        <v>4867</v>
      </c>
    </row>
    <row r="3086" customFormat="false" ht="13.5" hidden="false" customHeight="false" outlineLevel="0" collapsed="false">
      <c r="A3086" s="13" t="s">
        <v>1570</v>
      </c>
    </row>
    <row r="3087" customFormat="false" ht="13.5" hidden="false" customHeight="false" outlineLevel="0" collapsed="false">
      <c r="A3087" s="13" t="s">
        <v>4868</v>
      </c>
    </row>
    <row r="3088" customFormat="false" ht="13.5" hidden="false" customHeight="false" outlineLevel="0" collapsed="false">
      <c r="A3088" s="13" t="s">
        <v>1571</v>
      </c>
    </row>
    <row r="3089" customFormat="false" ht="13.5" hidden="false" customHeight="false" outlineLevel="0" collapsed="false">
      <c r="A3089" s="13" t="s">
        <v>4869</v>
      </c>
    </row>
    <row r="3090" customFormat="false" ht="13.5" hidden="false" customHeight="false" outlineLevel="0" collapsed="false">
      <c r="A3090" s="13" t="s">
        <v>4870</v>
      </c>
    </row>
    <row r="3091" customFormat="false" ht="13.5" hidden="false" customHeight="false" outlineLevel="0" collapsed="false">
      <c r="A3091" s="13" t="s">
        <v>4871</v>
      </c>
    </row>
    <row r="3092" customFormat="false" ht="13.5" hidden="false" customHeight="false" outlineLevel="0" collapsed="false">
      <c r="A3092" s="13" t="s">
        <v>4872</v>
      </c>
    </row>
    <row r="3093" customFormat="false" ht="13.5" hidden="false" customHeight="false" outlineLevel="0" collapsed="false">
      <c r="A3093" s="13" t="s">
        <v>4873</v>
      </c>
    </row>
    <row r="3094" customFormat="false" ht="13.5" hidden="false" customHeight="false" outlineLevel="0" collapsed="false">
      <c r="A3094" s="13" t="s">
        <v>4874</v>
      </c>
    </row>
    <row r="3095" customFormat="false" ht="13.5" hidden="false" customHeight="false" outlineLevel="0" collapsed="false">
      <c r="A3095" s="13" t="s">
        <v>1572</v>
      </c>
    </row>
    <row r="3096" customFormat="false" ht="13.5" hidden="false" customHeight="false" outlineLevel="0" collapsed="false">
      <c r="A3096" s="13" t="s">
        <v>1573</v>
      </c>
    </row>
    <row r="3097" customFormat="false" ht="13.5" hidden="false" customHeight="false" outlineLevel="0" collapsed="false">
      <c r="A3097" s="13" t="s">
        <v>4875</v>
      </c>
    </row>
    <row r="3098" customFormat="false" ht="13.5" hidden="false" customHeight="false" outlineLevel="0" collapsed="false">
      <c r="A3098" s="13" t="s">
        <v>4876</v>
      </c>
    </row>
    <row r="3099" customFormat="false" ht="13.5" hidden="false" customHeight="false" outlineLevel="0" collapsed="false">
      <c r="A3099" s="13" t="s">
        <v>4877</v>
      </c>
    </row>
    <row r="3100" customFormat="false" ht="13.5" hidden="false" customHeight="false" outlineLevel="0" collapsed="false">
      <c r="A3100" s="13" t="s">
        <v>1574</v>
      </c>
    </row>
    <row r="3101" customFormat="false" ht="13.5" hidden="false" customHeight="false" outlineLevel="0" collapsed="false">
      <c r="A3101" s="13" t="s">
        <v>1575</v>
      </c>
    </row>
    <row r="3102" customFormat="false" ht="13.5" hidden="false" customHeight="false" outlineLevel="0" collapsed="false">
      <c r="A3102" s="13" t="s">
        <v>4878</v>
      </c>
    </row>
    <row r="3103" customFormat="false" ht="13.5" hidden="false" customHeight="false" outlineLevel="0" collapsed="false">
      <c r="A3103" s="13" t="s">
        <v>4879</v>
      </c>
    </row>
    <row r="3104" customFormat="false" ht="13.5" hidden="false" customHeight="false" outlineLevel="0" collapsed="false">
      <c r="A3104" s="13" t="s">
        <v>4880</v>
      </c>
    </row>
    <row r="3105" customFormat="false" ht="13.5" hidden="false" customHeight="false" outlineLevel="0" collapsed="false">
      <c r="A3105" s="13" t="s">
        <v>4881</v>
      </c>
    </row>
    <row r="3106" customFormat="false" ht="13.5" hidden="false" customHeight="false" outlineLevel="0" collapsed="false">
      <c r="A3106" s="13" t="s">
        <v>1576</v>
      </c>
    </row>
    <row r="3107" customFormat="false" ht="13.5" hidden="false" customHeight="false" outlineLevel="0" collapsed="false">
      <c r="A3107" s="13" t="s">
        <v>1577</v>
      </c>
    </row>
    <row r="3108" customFormat="false" ht="13.5" hidden="false" customHeight="false" outlineLevel="0" collapsed="false">
      <c r="A3108" s="13" t="s">
        <v>4882</v>
      </c>
    </row>
    <row r="3109" customFormat="false" ht="13.5" hidden="false" customHeight="false" outlineLevel="0" collapsed="false">
      <c r="A3109" s="13" t="s">
        <v>4883</v>
      </c>
    </row>
    <row r="3110" customFormat="false" ht="13.5" hidden="false" customHeight="false" outlineLevel="0" collapsed="false">
      <c r="A3110" s="13" t="s">
        <v>4884</v>
      </c>
    </row>
    <row r="3111" customFormat="false" ht="13.5" hidden="false" customHeight="false" outlineLevel="0" collapsed="false">
      <c r="A3111" s="13" t="s">
        <v>1578</v>
      </c>
    </row>
    <row r="3112" customFormat="false" ht="13.5" hidden="false" customHeight="false" outlineLevel="0" collapsed="false">
      <c r="A3112" s="13" t="s">
        <v>4885</v>
      </c>
    </row>
    <row r="3113" customFormat="false" ht="13.5" hidden="false" customHeight="false" outlineLevel="0" collapsed="false">
      <c r="A3113" s="13" t="s">
        <v>1579</v>
      </c>
    </row>
    <row r="3114" customFormat="false" ht="13.5" hidden="false" customHeight="false" outlineLevel="0" collapsed="false">
      <c r="A3114" s="13" t="s">
        <v>1580</v>
      </c>
    </row>
    <row r="3115" customFormat="false" ht="13.5" hidden="false" customHeight="false" outlineLevel="0" collapsed="false">
      <c r="A3115" s="13" t="s">
        <v>4886</v>
      </c>
    </row>
    <row r="3116" customFormat="false" ht="13.5" hidden="false" customHeight="false" outlineLevel="0" collapsed="false">
      <c r="A3116" s="13" t="s">
        <v>1581</v>
      </c>
    </row>
    <row r="3117" customFormat="false" ht="13.5" hidden="false" customHeight="false" outlineLevel="0" collapsed="false">
      <c r="A3117" s="13" t="s">
        <v>4887</v>
      </c>
    </row>
    <row r="3118" customFormat="false" ht="13.5" hidden="false" customHeight="false" outlineLevel="0" collapsed="false">
      <c r="A3118" s="13" t="s">
        <v>1582</v>
      </c>
    </row>
    <row r="3119" customFormat="false" ht="13.5" hidden="false" customHeight="false" outlineLevel="0" collapsed="false">
      <c r="A3119" s="13" t="s">
        <v>1583</v>
      </c>
    </row>
    <row r="3120" customFormat="false" ht="13.5" hidden="false" customHeight="false" outlineLevel="0" collapsed="false">
      <c r="A3120" s="13" t="s">
        <v>4888</v>
      </c>
    </row>
    <row r="3121" customFormat="false" ht="13.5" hidden="false" customHeight="false" outlineLevel="0" collapsed="false">
      <c r="A3121" s="13" t="s">
        <v>4889</v>
      </c>
    </row>
    <row r="3122" customFormat="false" ht="13.5" hidden="false" customHeight="false" outlineLevel="0" collapsed="false">
      <c r="A3122" s="13" t="s">
        <v>1584</v>
      </c>
    </row>
    <row r="3123" customFormat="false" ht="13.5" hidden="false" customHeight="false" outlineLevel="0" collapsed="false">
      <c r="A3123" s="13" t="s">
        <v>4890</v>
      </c>
    </row>
    <row r="3124" customFormat="false" ht="13.5" hidden="false" customHeight="false" outlineLevel="0" collapsed="false">
      <c r="A3124" s="13" t="s">
        <v>4891</v>
      </c>
    </row>
    <row r="3125" customFormat="false" ht="13.5" hidden="false" customHeight="false" outlineLevel="0" collapsed="false">
      <c r="A3125" s="13" t="s">
        <v>1585</v>
      </c>
    </row>
    <row r="3126" customFormat="false" ht="13.5" hidden="false" customHeight="false" outlineLevel="0" collapsed="false">
      <c r="A3126" s="13" t="s">
        <v>1586</v>
      </c>
    </row>
    <row r="3127" customFormat="false" ht="13.5" hidden="false" customHeight="false" outlineLevel="0" collapsed="false">
      <c r="A3127" s="13" t="s">
        <v>4892</v>
      </c>
    </row>
    <row r="3128" customFormat="false" ht="13.5" hidden="false" customHeight="false" outlineLevel="0" collapsed="false">
      <c r="A3128" s="13" t="s">
        <v>4893</v>
      </c>
    </row>
    <row r="3129" customFormat="false" ht="13.5" hidden="false" customHeight="false" outlineLevel="0" collapsed="false">
      <c r="A3129" s="13" t="s">
        <v>1587</v>
      </c>
    </row>
    <row r="3130" customFormat="false" ht="13.5" hidden="false" customHeight="false" outlineLevel="0" collapsed="false">
      <c r="A3130" s="13" t="s">
        <v>1588</v>
      </c>
    </row>
    <row r="3131" customFormat="false" ht="13.5" hidden="false" customHeight="false" outlineLevel="0" collapsed="false">
      <c r="A3131" s="13" t="s">
        <v>1589</v>
      </c>
    </row>
    <row r="3132" customFormat="false" ht="13.5" hidden="false" customHeight="false" outlineLevel="0" collapsed="false">
      <c r="A3132" s="13" t="s">
        <v>4894</v>
      </c>
    </row>
    <row r="3133" customFormat="false" ht="13.5" hidden="false" customHeight="false" outlineLevel="0" collapsed="false">
      <c r="A3133" s="13" t="s">
        <v>4895</v>
      </c>
    </row>
    <row r="3134" customFormat="false" ht="13.5" hidden="false" customHeight="false" outlineLevel="0" collapsed="false">
      <c r="A3134" s="13" t="s">
        <v>1590</v>
      </c>
    </row>
    <row r="3135" customFormat="false" ht="13.5" hidden="false" customHeight="false" outlineLevel="0" collapsed="false">
      <c r="A3135" s="13" t="s">
        <v>1591</v>
      </c>
    </row>
    <row r="3136" customFormat="false" ht="13.5" hidden="false" customHeight="false" outlineLevel="0" collapsed="false">
      <c r="A3136" s="13" t="s">
        <v>1592</v>
      </c>
    </row>
    <row r="3137" customFormat="false" ht="13.5" hidden="false" customHeight="false" outlineLevel="0" collapsed="false">
      <c r="A3137" s="13" t="s">
        <v>1593</v>
      </c>
    </row>
    <row r="3138" customFormat="false" ht="13.5" hidden="false" customHeight="false" outlineLevel="0" collapsed="false">
      <c r="A3138" s="13" t="s">
        <v>4896</v>
      </c>
    </row>
    <row r="3139" customFormat="false" ht="13.5" hidden="false" customHeight="false" outlineLevel="0" collapsed="false">
      <c r="A3139" s="13" t="s">
        <v>1594</v>
      </c>
    </row>
    <row r="3140" customFormat="false" ht="13.5" hidden="false" customHeight="false" outlineLevel="0" collapsed="false">
      <c r="A3140" s="13" t="s">
        <v>4897</v>
      </c>
    </row>
    <row r="3141" customFormat="false" ht="13.5" hidden="false" customHeight="false" outlineLevel="0" collapsed="false">
      <c r="A3141" s="13" t="s">
        <v>1595</v>
      </c>
    </row>
    <row r="3142" customFormat="false" ht="13.5" hidden="false" customHeight="false" outlineLevel="0" collapsed="false">
      <c r="A3142" s="13" t="s">
        <v>1596</v>
      </c>
    </row>
    <row r="3143" customFormat="false" ht="13.5" hidden="false" customHeight="false" outlineLevel="0" collapsed="false">
      <c r="A3143" s="13" t="s">
        <v>1597</v>
      </c>
    </row>
    <row r="3144" customFormat="false" ht="13.5" hidden="false" customHeight="false" outlineLevel="0" collapsed="false">
      <c r="A3144" s="13" t="s">
        <v>1598</v>
      </c>
    </row>
    <row r="3145" customFormat="false" ht="13.5" hidden="false" customHeight="false" outlineLevel="0" collapsed="false">
      <c r="A3145" s="13" t="s">
        <v>4898</v>
      </c>
    </row>
    <row r="3146" customFormat="false" ht="13.5" hidden="false" customHeight="false" outlineLevel="0" collapsed="false">
      <c r="A3146" s="13" t="s">
        <v>4899</v>
      </c>
    </row>
    <row r="3147" customFormat="false" ht="13.5" hidden="false" customHeight="false" outlineLevel="0" collapsed="false">
      <c r="A3147" s="13" t="s">
        <v>1599</v>
      </c>
    </row>
    <row r="3148" customFormat="false" ht="13.5" hidden="false" customHeight="false" outlineLevel="0" collapsed="false">
      <c r="A3148" s="13" t="s">
        <v>4900</v>
      </c>
    </row>
    <row r="3149" customFormat="false" ht="13.5" hidden="false" customHeight="false" outlineLevel="0" collapsed="false">
      <c r="A3149" s="13" t="s">
        <v>4901</v>
      </c>
    </row>
    <row r="3150" customFormat="false" ht="13.5" hidden="false" customHeight="false" outlineLevel="0" collapsed="false">
      <c r="A3150" s="13" t="s">
        <v>4902</v>
      </c>
    </row>
    <row r="3151" customFormat="false" ht="13.5" hidden="false" customHeight="false" outlineLevel="0" collapsed="false">
      <c r="A3151" s="13" t="s">
        <v>4903</v>
      </c>
    </row>
    <row r="3152" customFormat="false" ht="13.5" hidden="false" customHeight="false" outlineLevel="0" collapsed="false">
      <c r="A3152" s="13" t="s">
        <v>4904</v>
      </c>
    </row>
    <row r="3153" customFormat="false" ht="13.5" hidden="false" customHeight="false" outlineLevel="0" collapsed="false">
      <c r="A3153" s="13" t="s">
        <v>4905</v>
      </c>
    </row>
    <row r="3154" customFormat="false" ht="13.5" hidden="false" customHeight="false" outlineLevel="0" collapsed="false">
      <c r="A3154" s="13" t="s">
        <v>4906</v>
      </c>
    </row>
    <row r="3155" customFormat="false" ht="13.5" hidden="false" customHeight="false" outlineLevel="0" collapsed="false">
      <c r="A3155" s="13" t="s">
        <v>4907</v>
      </c>
    </row>
    <row r="3156" customFormat="false" ht="13.5" hidden="false" customHeight="false" outlineLevel="0" collapsed="false">
      <c r="A3156" s="13" t="s">
        <v>4908</v>
      </c>
    </row>
    <row r="3157" customFormat="false" ht="13.5" hidden="false" customHeight="false" outlineLevel="0" collapsed="false">
      <c r="A3157" s="13" t="s">
        <v>1600</v>
      </c>
    </row>
    <row r="3158" customFormat="false" ht="13.5" hidden="false" customHeight="false" outlineLevel="0" collapsed="false">
      <c r="A3158" s="13" t="s">
        <v>4909</v>
      </c>
    </row>
    <row r="3159" customFormat="false" ht="13.5" hidden="false" customHeight="false" outlineLevel="0" collapsed="false">
      <c r="A3159" s="13" t="s">
        <v>4910</v>
      </c>
    </row>
    <row r="3160" customFormat="false" ht="13.5" hidden="false" customHeight="false" outlineLevel="0" collapsed="false">
      <c r="A3160" s="13" t="s">
        <v>4911</v>
      </c>
    </row>
    <row r="3161" customFormat="false" ht="13.5" hidden="false" customHeight="false" outlineLevel="0" collapsed="false">
      <c r="A3161" s="13" t="s">
        <v>4912</v>
      </c>
    </row>
    <row r="3162" customFormat="false" ht="13.5" hidden="false" customHeight="false" outlineLevel="0" collapsed="false">
      <c r="A3162" s="13" t="s">
        <v>4913</v>
      </c>
    </row>
    <row r="3163" customFormat="false" ht="13.5" hidden="false" customHeight="false" outlineLevel="0" collapsed="false">
      <c r="A3163" s="13" t="s">
        <v>4914</v>
      </c>
    </row>
    <row r="3164" customFormat="false" ht="13.5" hidden="false" customHeight="false" outlineLevel="0" collapsed="false">
      <c r="A3164" s="13" t="s">
        <v>4915</v>
      </c>
    </row>
    <row r="3165" customFormat="false" ht="13.5" hidden="false" customHeight="false" outlineLevel="0" collapsed="false">
      <c r="A3165" s="13" t="s">
        <v>4916</v>
      </c>
    </row>
    <row r="3166" customFormat="false" ht="13.5" hidden="false" customHeight="false" outlineLevel="0" collapsed="false">
      <c r="A3166" s="13" t="s">
        <v>4917</v>
      </c>
    </row>
    <row r="3167" customFormat="false" ht="13.5" hidden="false" customHeight="false" outlineLevel="0" collapsed="false">
      <c r="A3167" s="13" t="s">
        <v>1601</v>
      </c>
    </row>
    <row r="3168" customFormat="false" ht="13.5" hidden="false" customHeight="false" outlineLevel="0" collapsed="false">
      <c r="A3168" s="13" t="s">
        <v>4918</v>
      </c>
    </row>
    <row r="3169" customFormat="false" ht="13.5" hidden="false" customHeight="false" outlineLevel="0" collapsed="false">
      <c r="A3169" s="13" t="s">
        <v>4919</v>
      </c>
    </row>
    <row r="3170" customFormat="false" ht="13.5" hidden="false" customHeight="false" outlineLevel="0" collapsed="false">
      <c r="A3170" s="13" t="s">
        <v>4920</v>
      </c>
    </row>
    <row r="3171" customFormat="false" ht="13.5" hidden="false" customHeight="false" outlineLevel="0" collapsed="false">
      <c r="A3171" s="13" t="s">
        <v>4921</v>
      </c>
    </row>
    <row r="3172" customFormat="false" ht="13.5" hidden="false" customHeight="false" outlineLevel="0" collapsed="false">
      <c r="A3172" s="13" t="s">
        <v>4922</v>
      </c>
    </row>
    <row r="3173" customFormat="false" ht="13.5" hidden="false" customHeight="false" outlineLevel="0" collapsed="false">
      <c r="A3173" s="13" t="s">
        <v>1602</v>
      </c>
    </row>
    <row r="3174" customFormat="false" ht="13.5" hidden="false" customHeight="false" outlineLevel="0" collapsed="false">
      <c r="A3174" s="13" t="s">
        <v>4923</v>
      </c>
    </row>
    <row r="3175" customFormat="false" ht="13.5" hidden="false" customHeight="false" outlineLevel="0" collapsed="false">
      <c r="A3175" s="13" t="s">
        <v>4924</v>
      </c>
    </row>
    <row r="3176" customFormat="false" ht="13.5" hidden="false" customHeight="false" outlineLevel="0" collapsed="false">
      <c r="A3176" s="13" t="s">
        <v>1603</v>
      </c>
    </row>
    <row r="3177" customFormat="false" ht="13.5" hidden="false" customHeight="false" outlineLevel="0" collapsed="false">
      <c r="A3177" s="13" t="s">
        <v>4925</v>
      </c>
    </row>
    <row r="3178" customFormat="false" ht="13.5" hidden="false" customHeight="false" outlineLevel="0" collapsed="false">
      <c r="A3178" s="13" t="s">
        <v>4926</v>
      </c>
    </row>
    <row r="3179" customFormat="false" ht="13.5" hidden="false" customHeight="false" outlineLevel="0" collapsed="false">
      <c r="A3179" s="13" t="s">
        <v>4927</v>
      </c>
    </row>
    <row r="3180" customFormat="false" ht="13.5" hidden="false" customHeight="false" outlineLevel="0" collapsed="false">
      <c r="A3180" s="13" t="s">
        <v>4928</v>
      </c>
    </row>
    <row r="3181" customFormat="false" ht="13.5" hidden="false" customHeight="false" outlineLevel="0" collapsed="false">
      <c r="A3181" s="13" t="s">
        <v>4929</v>
      </c>
    </row>
    <row r="3182" customFormat="false" ht="13.5" hidden="false" customHeight="false" outlineLevel="0" collapsed="false">
      <c r="A3182" s="13" t="s">
        <v>1604</v>
      </c>
    </row>
    <row r="3183" customFormat="false" ht="13.5" hidden="false" customHeight="false" outlineLevel="0" collapsed="false">
      <c r="A3183" s="13" t="s">
        <v>1605</v>
      </c>
    </row>
    <row r="3184" customFormat="false" ht="13.5" hidden="false" customHeight="false" outlineLevel="0" collapsed="false">
      <c r="A3184" s="13" t="s">
        <v>1606</v>
      </c>
    </row>
    <row r="3185" customFormat="false" ht="13.5" hidden="false" customHeight="false" outlineLevel="0" collapsed="false">
      <c r="A3185" s="13" t="s">
        <v>4930</v>
      </c>
    </row>
    <row r="3186" customFormat="false" ht="13.5" hidden="false" customHeight="false" outlineLevel="0" collapsed="false">
      <c r="A3186" s="13" t="s">
        <v>1607</v>
      </c>
    </row>
    <row r="3187" customFormat="false" ht="13.5" hidden="false" customHeight="false" outlineLevel="0" collapsed="false">
      <c r="A3187" s="13" t="s">
        <v>4931</v>
      </c>
    </row>
    <row r="3188" customFormat="false" ht="13.5" hidden="false" customHeight="false" outlineLevel="0" collapsed="false">
      <c r="A3188" s="13" t="s">
        <v>4932</v>
      </c>
    </row>
    <row r="3189" customFormat="false" ht="13.5" hidden="false" customHeight="false" outlineLevel="0" collapsed="false">
      <c r="A3189" s="13" t="s">
        <v>4933</v>
      </c>
    </row>
    <row r="3190" customFormat="false" ht="13.5" hidden="false" customHeight="false" outlineLevel="0" collapsed="false">
      <c r="A3190" s="13" t="s">
        <v>4934</v>
      </c>
    </row>
    <row r="3191" customFormat="false" ht="13.5" hidden="false" customHeight="false" outlineLevel="0" collapsed="false">
      <c r="A3191" s="13" t="s">
        <v>4935</v>
      </c>
    </row>
    <row r="3192" customFormat="false" ht="13.5" hidden="false" customHeight="false" outlineLevel="0" collapsed="false">
      <c r="A3192" s="13" t="s">
        <v>4936</v>
      </c>
    </row>
    <row r="3193" customFormat="false" ht="13.5" hidden="false" customHeight="false" outlineLevel="0" collapsed="false">
      <c r="A3193" s="13" t="s">
        <v>4937</v>
      </c>
    </row>
    <row r="3194" customFormat="false" ht="13.5" hidden="false" customHeight="false" outlineLevel="0" collapsed="false">
      <c r="A3194" s="13" t="s">
        <v>1608</v>
      </c>
    </row>
    <row r="3195" customFormat="false" ht="13.5" hidden="false" customHeight="false" outlineLevel="0" collapsed="false">
      <c r="A3195" s="13" t="s">
        <v>1608</v>
      </c>
    </row>
    <row r="3196" customFormat="false" ht="13.5" hidden="false" customHeight="false" outlineLevel="0" collapsed="false">
      <c r="A3196" s="13" t="s">
        <v>4938</v>
      </c>
    </row>
    <row r="3197" customFormat="false" ht="13.5" hidden="false" customHeight="false" outlineLevel="0" collapsed="false">
      <c r="A3197" s="13" t="s">
        <v>1609</v>
      </c>
    </row>
    <row r="3198" customFormat="false" ht="13.5" hidden="false" customHeight="false" outlineLevel="0" collapsed="false">
      <c r="A3198" s="13" t="s">
        <v>4939</v>
      </c>
    </row>
    <row r="3199" customFormat="false" ht="13.5" hidden="false" customHeight="false" outlineLevel="0" collapsed="false">
      <c r="A3199" s="13" t="s">
        <v>1610</v>
      </c>
    </row>
    <row r="3200" customFormat="false" ht="13.5" hidden="false" customHeight="false" outlineLevel="0" collapsed="false">
      <c r="A3200" s="13" t="s">
        <v>1611</v>
      </c>
    </row>
    <row r="3201" customFormat="false" ht="13.5" hidden="false" customHeight="false" outlineLevel="0" collapsed="false">
      <c r="A3201" s="13" t="s">
        <v>4940</v>
      </c>
    </row>
    <row r="3202" customFormat="false" ht="13.5" hidden="false" customHeight="false" outlineLevel="0" collapsed="false">
      <c r="A3202" s="13" t="s">
        <v>1612</v>
      </c>
    </row>
    <row r="3203" customFormat="false" ht="13.5" hidden="false" customHeight="false" outlineLevel="0" collapsed="false">
      <c r="A3203" s="13" t="s">
        <v>4941</v>
      </c>
    </row>
    <row r="3204" customFormat="false" ht="13.5" hidden="false" customHeight="false" outlineLevel="0" collapsed="false">
      <c r="A3204" s="13" t="s">
        <v>1613</v>
      </c>
    </row>
    <row r="3205" customFormat="false" ht="13.5" hidden="false" customHeight="false" outlineLevel="0" collapsed="false">
      <c r="A3205" s="13" t="s">
        <v>4942</v>
      </c>
    </row>
    <row r="3206" customFormat="false" ht="13.5" hidden="false" customHeight="false" outlineLevel="0" collapsed="false">
      <c r="A3206" s="13" t="s">
        <v>4943</v>
      </c>
    </row>
    <row r="3207" customFormat="false" ht="13.5" hidden="false" customHeight="false" outlineLevel="0" collapsed="false">
      <c r="A3207" s="13" t="s">
        <v>1614</v>
      </c>
    </row>
    <row r="3208" customFormat="false" ht="13.5" hidden="false" customHeight="false" outlineLevel="0" collapsed="false">
      <c r="A3208" s="13" t="s">
        <v>1615</v>
      </c>
    </row>
    <row r="3209" customFormat="false" ht="13.5" hidden="false" customHeight="false" outlineLevel="0" collapsed="false">
      <c r="A3209" s="13" t="s">
        <v>1616</v>
      </c>
    </row>
    <row r="3210" customFormat="false" ht="13.5" hidden="false" customHeight="false" outlineLevel="0" collapsed="false">
      <c r="A3210" s="13" t="s">
        <v>1617</v>
      </c>
    </row>
    <row r="3211" customFormat="false" ht="13.5" hidden="false" customHeight="false" outlineLevel="0" collapsed="false">
      <c r="A3211" s="13" t="s">
        <v>1618</v>
      </c>
    </row>
    <row r="3212" customFormat="false" ht="13.5" hidden="false" customHeight="false" outlineLevel="0" collapsed="false">
      <c r="A3212" s="13" t="s">
        <v>4944</v>
      </c>
    </row>
    <row r="3213" customFormat="false" ht="13.5" hidden="false" customHeight="false" outlineLevel="0" collapsed="false">
      <c r="A3213" s="13" t="s">
        <v>4945</v>
      </c>
    </row>
    <row r="3214" customFormat="false" ht="13.5" hidden="false" customHeight="false" outlineLevel="0" collapsed="false">
      <c r="A3214" s="13" t="s">
        <v>1619</v>
      </c>
    </row>
    <row r="3215" customFormat="false" ht="13.5" hidden="false" customHeight="false" outlineLevel="0" collapsed="false">
      <c r="A3215" s="13" t="s">
        <v>1620</v>
      </c>
    </row>
    <row r="3216" customFormat="false" ht="13.5" hidden="false" customHeight="false" outlineLevel="0" collapsed="false">
      <c r="A3216" s="13" t="s">
        <v>4946</v>
      </c>
    </row>
    <row r="3217" customFormat="false" ht="13.5" hidden="false" customHeight="false" outlineLevel="0" collapsed="false">
      <c r="A3217" s="13" t="s">
        <v>4947</v>
      </c>
    </row>
    <row r="3218" customFormat="false" ht="13.5" hidden="false" customHeight="false" outlineLevel="0" collapsed="false">
      <c r="A3218" s="13" t="s">
        <v>1621</v>
      </c>
    </row>
    <row r="3219" customFormat="false" ht="13.5" hidden="false" customHeight="false" outlineLevel="0" collapsed="false">
      <c r="A3219" s="13" t="s">
        <v>4948</v>
      </c>
    </row>
    <row r="3220" customFormat="false" ht="13.5" hidden="false" customHeight="false" outlineLevel="0" collapsed="false">
      <c r="A3220" s="13" t="s">
        <v>1622</v>
      </c>
    </row>
    <row r="3221" customFormat="false" ht="13.5" hidden="false" customHeight="false" outlineLevel="0" collapsed="false">
      <c r="A3221" s="13" t="s">
        <v>1623</v>
      </c>
    </row>
    <row r="3222" customFormat="false" ht="13.5" hidden="false" customHeight="false" outlineLevel="0" collapsed="false">
      <c r="A3222" s="13" t="s">
        <v>4949</v>
      </c>
    </row>
    <row r="3223" customFormat="false" ht="13.5" hidden="false" customHeight="false" outlineLevel="0" collapsed="false">
      <c r="A3223" s="13" t="s">
        <v>1624</v>
      </c>
    </row>
    <row r="3224" customFormat="false" ht="13.5" hidden="false" customHeight="false" outlineLevel="0" collapsed="false">
      <c r="A3224" s="13" t="s">
        <v>1625</v>
      </c>
    </row>
    <row r="3225" customFormat="false" ht="13.5" hidden="false" customHeight="false" outlineLevel="0" collapsed="false">
      <c r="A3225" s="13" t="s">
        <v>1626</v>
      </c>
    </row>
    <row r="3226" customFormat="false" ht="13.5" hidden="false" customHeight="false" outlineLevel="0" collapsed="false">
      <c r="A3226" s="13" t="s">
        <v>4950</v>
      </c>
    </row>
    <row r="3227" customFormat="false" ht="13.5" hidden="false" customHeight="false" outlineLevel="0" collapsed="false">
      <c r="A3227" s="13" t="s">
        <v>4951</v>
      </c>
    </row>
    <row r="3228" customFormat="false" ht="13.5" hidden="false" customHeight="false" outlineLevel="0" collapsed="false">
      <c r="A3228" s="13" t="s">
        <v>4952</v>
      </c>
    </row>
    <row r="3229" customFormat="false" ht="13.5" hidden="false" customHeight="false" outlineLevel="0" collapsed="false">
      <c r="A3229" s="13" t="s">
        <v>1627</v>
      </c>
    </row>
    <row r="3230" customFormat="false" ht="13.5" hidden="false" customHeight="false" outlineLevel="0" collapsed="false">
      <c r="A3230" s="13" t="s">
        <v>1628</v>
      </c>
    </row>
    <row r="3231" customFormat="false" ht="13.5" hidden="false" customHeight="false" outlineLevel="0" collapsed="false">
      <c r="A3231" s="13" t="s">
        <v>1629</v>
      </c>
    </row>
    <row r="3232" customFormat="false" ht="13.5" hidden="false" customHeight="false" outlineLevel="0" collapsed="false">
      <c r="A3232" s="13" t="s">
        <v>1630</v>
      </c>
    </row>
    <row r="3233" customFormat="false" ht="13.5" hidden="false" customHeight="false" outlineLevel="0" collapsed="false">
      <c r="A3233" s="13" t="s">
        <v>4953</v>
      </c>
    </row>
    <row r="3234" customFormat="false" ht="13.5" hidden="false" customHeight="false" outlineLevel="0" collapsed="false">
      <c r="A3234" s="13" t="s">
        <v>4954</v>
      </c>
    </row>
    <row r="3235" customFormat="false" ht="13.5" hidden="false" customHeight="false" outlineLevel="0" collapsed="false">
      <c r="A3235" s="13" t="s">
        <v>1631</v>
      </c>
    </row>
    <row r="3236" customFormat="false" ht="13.5" hidden="false" customHeight="false" outlineLevel="0" collapsed="false">
      <c r="A3236" s="13" t="s">
        <v>1632</v>
      </c>
    </row>
    <row r="3237" customFormat="false" ht="13.5" hidden="false" customHeight="false" outlineLevel="0" collapsed="false">
      <c r="A3237" s="13" t="s">
        <v>1633</v>
      </c>
    </row>
    <row r="3238" customFormat="false" ht="13.5" hidden="false" customHeight="false" outlineLevel="0" collapsed="false">
      <c r="A3238" s="13" t="s">
        <v>1634</v>
      </c>
    </row>
    <row r="3239" customFormat="false" ht="13.5" hidden="false" customHeight="false" outlineLevel="0" collapsed="false">
      <c r="A3239" s="13" t="s">
        <v>4955</v>
      </c>
    </row>
    <row r="3240" customFormat="false" ht="13.5" hidden="false" customHeight="false" outlineLevel="0" collapsed="false">
      <c r="A3240" s="13" t="s">
        <v>1635</v>
      </c>
    </row>
    <row r="3241" customFormat="false" ht="13.5" hidden="false" customHeight="false" outlineLevel="0" collapsed="false">
      <c r="A3241" s="13" t="s">
        <v>1636</v>
      </c>
    </row>
    <row r="3242" customFormat="false" ht="13.5" hidden="false" customHeight="false" outlineLevel="0" collapsed="false">
      <c r="A3242" s="13" t="s">
        <v>4956</v>
      </c>
    </row>
    <row r="3243" customFormat="false" ht="13.5" hidden="false" customHeight="false" outlineLevel="0" collapsed="false">
      <c r="A3243" s="13" t="s">
        <v>4957</v>
      </c>
    </row>
    <row r="3244" customFormat="false" ht="13.5" hidden="false" customHeight="false" outlineLevel="0" collapsed="false">
      <c r="A3244" s="13" t="s">
        <v>1637</v>
      </c>
    </row>
    <row r="3245" customFormat="false" ht="13.5" hidden="false" customHeight="false" outlineLevel="0" collapsed="false">
      <c r="A3245" s="13" t="s">
        <v>4958</v>
      </c>
    </row>
    <row r="3246" customFormat="false" ht="13.5" hidden="false" customHeight="false" outlineLevel="0" collapsed="false">
      <c r="A3246" s="13" t="s">
        <v>1638</v>
      </c>
    </row>
    <row r="3247" customFormat="false" ht="13.5" hidden="false" customHeight="false" outlineLevel="0" collapsed="false">
      <c r="A3247" s="13" t="s">
        <v>1639</v>
      </c>
    </row>
    <row r="3248" customFormat="false" ht="13.5" hidden="false" customHeight="false" outlineLevel="0" collapsed="false">
      <c r="A3248" s="13" t="s">
        <v>4959</v>
      </c>
    </row>
    <row r="3249" customFormat="false" ht="13.5" hidden="false" customHeight="false" outlineLevel="0" collapsed="false">
      <c r="A3249" s="13" t="s">
        <v>1640</v>
      </c>
    </row>
    <row r="3250" customFormat="false" ht="13.5" hidden="false" customHeight="false" outlineLevel="0" collapsed="false">
      <c r="A3250" s="13" t="s">
        <v>1640</v>
      </c>
    </row>
    <row r="3251" customFormat="false" ht="13.5" hidden="false" customHeight="false" outlineLevel="0" collapsed="false">
      <c r="A3251" s="13" t="s">
        <v>4960</v>
      </c>
    </row>
    <row r="3252" customFormat="false" ht="13.5" hidden="false" customHeight="false" outlineLevel="0" collapsed="false">
      <c r="A3252" s="13" t="s">
        <v>4961</v>
      </c>
    </row>
    <row r="3253" customFormat="false" ht="13.5" hidden="false" customHeight="false" outlineLevel="0" collapsed="false">
      <c r="A3253" s="13" t="s">
        <v>4962</v>
      </c>
    </row>
    <row r="3254" customFormat="false" ht="13.5" hidden="false" customHeight="false" outlineLevel="0" collapsed="false">
      <c r="A3254" s="13" t="s">
        <v>4963</v>
      </c>
    </row>
    <row r="3255" customFormat="false" ht="13.5" hidden="false" customHeight="false" outlineLevel="0" collapsed="false">
      <c r="A3255" s="13" t="s">
        <v>4964</v>
      </c>
    </row>
    <row r="3256" customFormat="false" ht="13.5" hidden="false" customHeight="false" outlineLevel="0" collapsed="false">
      <c r="A3256" s="13" t="s">
        <v>1641</v>
      </c>
    </row>
    <row r="3257" customFormat="false" ht="13.5" hidden="false" customHeight="false" outlineLevel="0" collapsed="false">
      <c r="A3257" s="13" t="s">
        <v>4965</v>
      </c>
    </row>
    <row r="3258" customFormat="false" ht="13.5" hidden="false" customHeight="false" outlineLevel="0" collapsed="false">
      <c r="A3258" s="13" t="s">
        <v>4966</v>
      </c>
    </row>
    <row r="3259" customFormat="false" ht="13.5" hidden="false" customHeight="false" outlineLevel="0" collapsed="false">
      <c r="A3259" s="13" t="s">
        <v>1642</v>
      </c>
    </row>
    <row r="3260" customFormat="false" ht="13.5" hidden="false" customHeight="false" outlineLevel="0" collapsed="false">
      <c r="A3260" s="13" t="s">
        <v>1643</v>
      </c>
    </row>
    <row r="3261" customFormat="false" ht="13.5" hidden="false" customHeight="false" outlineLevel="0" collapsed="false">
      <c r="A3261" s="13" t="s">
        <v>1644</v>
      </c>
    </row>
    <row r="3262" customFormat="false" ht="13.5" hidden="false" customHeight="false" outlineLevel="0" collapsed="false">
      <c r="A3262" s="13" t="s">
        <v>4967</v>
      </c>
    </row>
    <row r="3263" customFormat="false" ht="13.5" hidden="false" customHeight="false" outlineLevel="0" collapsed="false">
      <c r="A3263" s="13" t="s">
        <v>4968</v>
      </c>
    </row>
    <row r="3264" customFormat="false" ht="13.5" hidden="false" customHeight="false" outlineLevel="0" collapsed="false">
      <c r="A3264" s="13" t="s">
        <v>4969</v>
      </c>
    </row>
    <row r="3265" customFormat="false" ht="13.5" hidden="false" customHeight="false" outlineLevel="0" collapsed="false">
      <c r="A3265" s="13" t="s">
        <v>1645</v>
      </c>
    </row>
    <row r="3266" customFormat="false" ht="13.5" hidden="false" customHeight="false" outlineLevel="0" collapsed="false">
      <c r="A3266" s="13" t="s">
        <v>1646</v>
      </c>
    </row>
    <row r="3267" customFormat="false" ht="13.5" hidden="false" customHeight="false" outlineLevel="0" collapsed="false">
      <c r="A3267" s="13" t="s">
        <v>1647</v>
      </c>
    </row>
    <row r="3268" customFormat="false" ht="13.5" hidden="false" customHeight="false" outlineLevel="0" collapsed="false">
      <c r="A3268" s="13" t="s">
        <v>4970</v>
      </c>
    </row>
    <row r="3269" customFormat="false" ht="13.5" hidden="false" customHeight="false" outlineLevel="0" collapsed="false">
      <c r="A3269" s="13" t="s">
        <v>1648</v>
      </c>
    </row>
    <row r="3270" customFormat="false" ht="13.5" hidden="false" customHeight="false" outlineLevel="0" collapsed="false">
      <c r="A3270" s="13" t="s">
        <v>4971</v>
      </c>
    </row>
    <row r="3271" customFormat="false" ht="13.5" hidden="false" customHeight="false" outlineLevel="0" collapsed="false">
      <c r="A3271" s="13" t="s">
        <v>4972</v>
      </c>
    </row>
    <row r="3272" customFormat="false" ht="13.5" hidden="false" customHeight="false" outlineLevel="0" collapsed="false">
      <c r="A3272" s="13" t="s">
        <v>4972</v>
      </c>
    </row>
    <row r="3273" customFormat="false" ht="13.5" hidden="false" customHeight="false" outlineLevel="0" collapsed="false">
      <c r="A3273" s="13" t="s">
        <v>4973</v>
      </c>
    </row>
    <row r="3274" customFormat="false" ht="13.5" hidden="false" customHeight="false" outlineLevel="0" collapsed="false">
      <c r="A3274" s="13" t="s">
        <v>4974</v>
      </c>
    </row>
    <row r="3275" customFormat="false" ht="13.5" hidden="false" customHeight="false" outlineLevel="0" collapsed="false">
      <c r="A3275" s="13" t="s">
        <v>1649</v>
      </c>
    </row>
    <row r="3276" customFormat="false" ht="13.5" hidden="false" customHeight="false" outlineLevel="0" collapsed="false">
      <c r="A3276" s="13" t="s">
        <v>4975</v>
      </c>
    </row>
    <row r="3277" customFormat="false" ht="13.5" hidden="false" customHeight="false" outlineLevel="0" collapsed="false">
      <c r="A3277" s="13" t="s">
        <v>1650</v>
      </c>
    </row>
    <row r="3278" customFormat="false" ht="13.5" hidden="false" customHeight="false" outlineLevel="0" collapsed="false">
      <c r="A3278" s="13" t="s">
        <v>4976</v>
      </c>
    </row>
    <row r="3279" customFormat="false" ht="13.5" hidden="false" customHeight="false" outlineLevel="0" collapsed="false">
      <c r="A3279" s="13" t="s">
        <v>4977</v>
      </c>
    </row>
    <row r="3280" customFormat="false" ht="13.5" hidden="false" customHeight="false" outlineLevel="0" collapsed="false">
      <c r="A3280" s="13" t="s">
        <v>4978</v>
      </c>
    </row>
    <row r="3281" customFormat="false" ht="13.5" hidden="false" customHeight="false" outlineLevel="0" collapsed="false">
      <c r="A3281" s="13" t="s">
        <v>4979</v>
      </c>
    </row>
    <row r="3282" customFormat="false" ht="13.5" hidden="false" customHeight="false" outlineLevel="0" collapsed="false">
      <c r="A3282" s="13" t="s">
        <v>4980</v>
      </c>
    </row>
    <row r="3283" customFormat="false" ht="13.5" hidden="false" customHeight="false" outlineLevel="0" collapsed="false">
      <c r="A3283" s="13" t="s">
        <v>1651</v>
      </c>
    </row>
    <row r="3284" customFormat="false" ht="13.5" hidden="false" customHeight="false" outlineLevel="0" collapsed="false">
      <c r="A3284" s="13" t="s">
        <v>4981</v>
      </c>
    </row>
    <row r="3285" customFormat="false" ht="13.5" hidden="false" customHeight="false" outlineLevel="0" collapsed="false">
      <c r="A3285" s="13" t="s">
        <v>1652</v>
      </c>
    </row>
    <row r="3286" customFormat="false" ht="13.5" hidden="false" customHeight="false" outlineLevel="0" collapsed="false">
      <c r="A3286" s="13" t="s">
        <v>1653</v>
      </c>
    </row>
    <row r="3287" customFormat="false" ht="13.5" hidden="false" customHeight="false" outlineLevel="0" collapsed="false">
      <c r="A3287" s="13" t="s">
        <v>4983</v>
      </c>
    </row>
    <row r="3288" customFormat="false" ht="13.5" hidden="false" customHeight="false" outlineLevel="0" collapsed="false">
      <c r="A3288" s="13" t="s">
        <v>4984</v>
      </c>
    </row>
    <row r="3289" customFormat="false" ht="13.5" hidden="false" customHeight="false" outlineLevel="0" collapsed="false">
      <c r="A3289" s="13" t="s">
        <v>4985</v>
      </c>
    </row>
    <row r="3290" customFormat="false" ht="13.5" hidden="false" customHeight="false" outlineLevel="0" collapsed="false">
      <c r="A3290" s="13" t="s">
        <v>1654</v>
      </c>
    </row>
    <row r="3291" customFormat="false" ht="13.5" hidden="false" customHeight="false" outlineLevel="0" collapsed="false">
      <c r="A3291" s="13" t="s">
        <v>1655</v>
      </c>
    </row>
    <row r="3292" customFormat="false" ht="13.5" hidden="false" customHeight="false" outlineLevel="0" collapsed="false">
      <c r="A3292" s="13" t="s">
        <v>4986</v>
      </c>
    </row>
    <row r="3293" customFormat="false" ht="13.5" hidden="false" customHeight="false" outlineLevel="0" collapsed="false">
      <c r="A3293" s="13" t="s">
        <v>4987</v>
      </c>
    </row>
    <row r="3294" customFormat="false" ht="13.5" hidden="false" customHeight="false" outlineLevel="0" collapsed="false">
      <c r="A3294" s="13" t="s">
        <v>1656</v>
      </c>
    </row>
    <row r="3295" customFormat="false" ht="13.5" hidden="false" customHeight="false" outlineLevel="0" collapsed="false">
      <c r="A3295" s="13" t="s">
        <v>4988</v>
      </c>
    </row>
    <row r="3296" customFormat="false" ht="13.5" hidden="false" customHeight="false" outlineLevel="0" collapsed="false">
      <c r="A3296" s="13" t="s">
        <v>4989</v>
      </c>
    </row>
    <row r="3297" customFormat="false" ht="13.5" hidden="false" customHeight="false" outlineLevel="0" collapsed="false">
      <c r="A3297" s="13" t="s">
        <v>1657</v>
      </c>
    </row>
    <row r="3298" customFormat="false" ht="13.5" hidden="false" customHeight="false" outlineLevel="0" collapsed="false">
      <c r="A3298" s="13" t="s">
        <v>1658</v>
      </c>
    </row>
    <row r="3299" customFormat="false" ht="13.5" hidden="false" customHeight="false" outlineLevel="0" collapsed="false">
      <c r="A3299" s="13" t="s">
        <v>4990</v>
      </c>
    </row>
    <row r="3300" customFormat="false" ht="13.5" hidden="false" customHeight="false" outlineLevel="0" collapsed="false">
      <c r="A3300" s="13" t="s">
        <v>4991</v>
      </c>
    </row>
    <row r="3301" customFormat="false" ht="13.5" hidden="false" customHeight="false" outlineLevel="0" collapsed="false">
      <c r="A3301" s="13" t="s">
        <v>1659</v>
      </c>
    </row>
    <row r="3302" customFormat="false" ht="13.5" hidden="false" customHeight="false" outlineLevel="0" collapsed="false">
      <c r="A3302" s="13" t="s">
        <v>1659</v>
      </c>
    </row>
    <row r="3303" customFormat="false" ht="13.5" hidden="false" customHeight="false" outlineLevel="0" collapsed="false">
      <c r="A3303" s="13" t="s">
        <v>4992</v>
      </c>
    </row>
    <row r="3304" customFormat="false" ht="13.5" hidden="false" customHeight="false" outlineLevel="0" collapsed="false">
      <c r="A3304" s="13" t="s">
        <v>4993</v>
      </c>
    </row>
    <row r="3305" customFormat="false" ht="13.5" hidden="false" customHeight="false" outlineLevel="0" collapsed="false">
      <c r="A3305" s="13" t="s">
        <v>4994</v>
      </c>
    </row>
    <row r="3306" customFormat="false" ht="13.5" hidden="false" customHeight="false" outlineLevel="0" collapsed="false">
      <c r="A3306" s="13" t="s">
        <v>4995</v>
      </c>
    </row>
    <row r="3307" customFormat="false" ht="13.5" hidden="false" customHeight="false" outlineLevel="0" collapsed="false">
      <c r="A3307" s="13" t="s">
        <v>4996</v>
      </c>
    </row>
    <row r="3308" customFormat="false" ht="13.5" hidden="false" customHeight="false" outlineLevel="0" collapsed="false">
      <c r="A3308" s="13" t="s">
        <v>1660</v>
      </c>
    </row>
    <row r="3309" customFormat="false" ht="13.5" hidden="false" customHeight="false" outlineLevel="0" collapsed="false">
      <c r="A3309" s="13" t="s">
        <v>4997</v>
      </c>
    </row>
    <row r="3310" customFormat="false" ht="13.5" hidden="false" customHeight="false" outlineLevel="0" collapsed="false">
      <c r="A3310" s="13" t="s">
        <v>4998</v>
      </c>
    </row>
    <row r="3311" customFormat="false" ht="13.5" hidden="false" customHeight="false" outlineLevel="0" collapsed="false">
      <c r="A3311" s="13" t="s">
        <v>1661</v>
      </c>
    </row>
    <row r="3312" customFormat="false" ht="13.5" hidden="false" customHeight="false" outlineLevel="0" collapsed="false">
      <c r="A3312" s="13" t="s">
        <v>4999</v>
      </c>
    </row>
    <row r="3313" customFormat="false" ht="13.5" hidden="false" customHeight="false" outlineLevel="0" collapsed="false">
      <c r="A3313" s="13" t="s">
        <v>5000</v>
      </c>
    </row>
    <row r="3314" customFormat="false" ht="13.5" hidden="false" customHeight="false" outlineLevel="0" collapsed="false">
      <c r="A3314" s="13" t="s">
        <v>5001</v>
      </c>
    </row>
    <row r="3315" customFormat="false" ht="13.5" hidden="false" customHeight="false" outlineLevel="0" collapsed="false">
      <c r="A3315" s="13" t="s">
        <v>5002</v>
      </c>
    </row>
    <row r="3316" customFormat="false" ht="13.5" hidden="false" customHeight="false" outlineLevel="0" collapsed="false">
      <c r="A3316" s="13" t="s">
        <v>5003</v>
      </c>
    </row>
    <row r="3317" customFormat="false" ht="13.5" hidden="false" customHeight="false" outlineLevel="0" collapsed="false">
      <c r="A3317" s="13" t="s">
        <v>1662</v>
      </c>
    </row>
    <row r="3318" customFormat="false" ht="13.5" hidden="false" customHeight="false" outlineLevel="0" collapsed="false">
      <c r="A3318" s="13" t="s">
        <v>1663</v>
      </c>
    </row>
    <row r="3319" customFormat="false" ht="13.5" hidden="false" customHeight="false" outlineLevel="0" collapsed="false">
      <c r="A3319" s="13" t="s">
        <v>1664</v>
      </c>
    </row>
    <row r="3320" customFormat="false" ht="13.5" hidden="false" customHeight="false" outlineLevel="0" collapsed="false">
      <c r="A3320" s="13" t="s">
        <v>5004</v>
      </c>
    </row>
    <row r="3321" customFormat="false" ht="13.5" hidden="false" customHeight="false" outlineLevel="0" collapsed="false">
      <c r="A3321" s="13" t="s">
        <v>5005</v>
      </c>
    </row>
    <row r="3322" customFormat="false" ht="13.5" hidden="false" customHeight="false" outlineLevel="0" collapsed="false">
      <c r="A3322" s="13" t="s">
        <v>1665</v>
      </c>
    </row>
    <row r="3323" customFormat="false" ht="13.5" hidden="false" customHeight="false" outlineLevel="0" collapsed="false">
      <c r="A3323" s="13" t="s">
        <v>5006</v>
      </c>
    </row>
    <row r="3324" customFormat="false" ht="13.5" hidden="false" customHeight="false" outlineLevel="0" collapsed="false">
      <c r="A3324" s="13" t="s">
        <v>5007</v>
      </c>
    </row>
    <row r="3325" customFormat="false" ht="13.5" hidden="false" customHeight="false" outlineLevel="0" collapsed="false">
      <c r="A3325" s="13" t="s">
        <v>1666</v>
      </c>
    </row>
    <row r="3326" customFormat="false" ht="13.5" hidden="false" customHeight="false" outlineLevel="0" collapsed="false">
      <c r="A3326" s="13" t="s">
        <v>1667</v>
      </c>
    </row>
    <row r="3327" customFormat="false" ht="13.5" hidden="false" customHeight="false" outlineLevel="0" collapsed="false">
      <c r="A3327" s="13" t="s">
        <v>1668</v>
      </c>
    </row>
    <row r="3328" customFormat="false" ht="13.5" hidden="false" customHeight="false" outlineLevel="0" collapsed="false">
      <c r="A3328" s="13" t="s">
        <v>1669</v>
      </c>
    </row>
    <row r="3329" customFormat="false" ht="13.5" hidden="false" customHeight="false" outlineLevel="0" collapsed="false">
      <c r="A3329" s="13" t="s">
        <v>5008</v>
      </c>
    </row>
    <row r="3330" customFormat="false" ht="13.5" hidden="false" customHeight="false" outlineLevel="0" collapsed="false">
      <c r="A3330" s="13" t="s">
        <v>1670</v>
      </c>
    </row>
    <row r="3331" customFormat="false" ht="13.5" hidden="false" customHeight="false" outlineLevel="0" collapsed="false">
      <c r="A3331" s="13" t="s">
        <v>5009</v>
      </c>
    </row>
    <row r="3332" customFormat="false" ht="13.5" hidden="false" customHeight="false" outlineLevel="0" collapsed="false">
      <c r="A3332" s="13" t="s">
        <v>5010</v>
      </c>
    </row>
    <row r="3333" customFormat="false" ht="13.5" hidden="false" customHeight="false" outlineLevel="0" collapsed="false">
      <c r="A3333" s="13" t="s">
        <v>5011</v>
      </c>
    </row>
    <row r="3334" customFormat="false" ht="13.5" hidden="false" customHeight="false" outlineLevel="0" collapsed="false">
      <c r="A3334" s="13" t="s">
        <v>5012</v>
      </c>
    </row>
    <row r="3335" customFormat="false" ht="13.5" hidden="false" customHeight="false" outlineLevel="0" collapsed="false">
      <c r="A3335" s="13" t="s">
        <v>1671</v>
      </c>
    </row>
    <row r="3336" customFormat="false" ht="13.5" hidden="false" customHeight="false" outlineLevel="0" collapsed="false">
      <c r="A3336" s="13" t="s">
        <v>5013</v>
      </c>
    </row>
    <row r="3337" customFormat="false" ht="13.5" hidden="false" customHeight="false" outlineLevel="0" collapsed="false">
      <c r="A3337" s="13" t="s">
        <v>1672</v>
      </c>
    </row>
    <row r="3338" customFormat="false" ht="13.5" hidden="false" customHeight="false" outlineLevel="0" collapsed="false">
      <c r="A3338" s="13" t="s">
        <v>1673</v>
      </c>
    </row>
    <row r="3339" customFormat="false" ht="13.5" hidden="false" customHeight="false" outlineLevel="0" collapsed="false">
      <c r="A3339" s="13" t="s">
        <v>1674</v>
      </c>
    </row>
    <row r="3340" customFormat="false" ht="13.5" hidden="false" customHeight="false" outlineLevel="0" collapsed="false">
      <c r="A3340" s="13" t="s">
        <v>5014</v>
      </c>
    </row>
    <row r="3341" customFormat="false" ht="13.5" hidden="false" customHeight="false" outlineLevel="0" collapsed="false">
      <c r="A3341" s="13" t="s">
        <v>1675</v>
      </c>
    </row>
    <row r="3342" customFormat="false" ht="13.5" hidden="false" customHeight="false" outlineLevel="0" collapsed="false">
      <c r="A3342" s="13" t="s">
        <v>1676</v>
      </c>
    </row>
    <row r="3343" customFormat="false" ht="13.5" hidden="false" customHeight="false" outlineLevel="0" collapsed="false">
      <c r="A3343" s="13" t="s">
        <v>1677</v>
      </c>
    </row>
    <row r="3344" customFormat="false" ht="13.5" hidden="false" customHeight="false" outlineLevel="0" collapsed="false">
      <c r="A3344" s="13" t="s">
        <v>5015</v>
      </c>
    </row>
    <row r="3345" customFormat="false" ht="13.5" hidden="false" customHeight="false" outlineLevel="0" collapsed="false">
      <c r="A3345" s="13" t="s">
        <v>1678</v>
      </c>
    </row>
    <row r="3346" customFormat="false" ht="13.5" hidden="false" customHeight="false" outlineLevel="0" collapsed="false">
      <c r="A3346" s="13" t="s">
        <v>1679</v>
      </c>
    </row>
    <row r="3347" customFormat="false" ht="13.5" hidden="false" customHeight="false" outlineLevel="0" collapsed="false">
      <c r="A3347" s="13" t="s">
        <v>5016</v>
      </c>
    </row>
    <row r="3348" customFormat="false" ht="13.5" hidden="false" customHeight="false" outlineLevel="0" collapsed="false">
      <c r="A3348" s="13" t="s">
        <v>5017</v>
      </c>
    </row>
    <row r="3349" customFormat="false" ht="13.5" hidden="false" customHeight="false" outlineLevel="0" collapsed="false">
      <c r="A3349" s="13" t="s">
        <v>5018</v>
      </c>
    </row>
    <row r="3350" customFormat="false" ht="13.5" hidden="false" customHeight="false" outlineLevel="0" collapsed="false">
      <c r="A3350" s="13" t="s">
        <v>1680</v>
      </c>
    </row>
    <row r="3351" customFormat="false" ht="13.5" hidden="false" customHeight="false" outlineLevel="0" collapsed="false">
      <c r="A3351" s="13" t="s">
        <v>1681</v>
      </c>
    </row>
    <row r="3352" customFormat="false" ht="13.5" hidden="false" customHeight="false" outlineLevel="0" collapsed="false">
      <c r="A3352" s="13" t="s">
        <v>5019</v>
      </c>
    </row>
    <row r="3353" customFormat="false" ht="13.5" hidden="false" customHeight="false" outlineLevel="0" collapsed="false">
      <c r="A3353" s="13" t="s">
        <v>5020</v>
      </c>
    </row>
    <row r="3354" customFormat="false" ht="13.5" hidden="false" customHeight="false" outlineLevel="0" collapsed="false">
      <c r="A3354" s="13" t="s">
        <v>5021</v>
      </c>
    </row>
    <row r="3355" customFormat="false" ht="13.5" hidden="false" customHeight="false" outlineLevel="0" collapsed="false">
      <c r="A3355" s="13" t="s">
        <v>5022</v>
      </c>
    </row>
    <row r="3356" customFormat="false" ht="13.5" hidden="false" customHeight="false" outlineLevel="0" collapsed="false">
      <c r="A3356" s="13" t="s">
        <v>5023</v>
      </c>
    </row>
    <row r="3357" customFormat="false" ht="13.5" hidden="false" customHeight="false" outlineLevel="0" collapsed="false">
      <c r="A3357" s="13" t="s">
        <v>5024</v>
      </c>
    </row>
    <row r="3358" customFormat="false" ht="13.5" hidden="false" customHeight="false" outlineLevel="0" collapsed="false">
      <c r="A3358" s="13" t="s">
        <v>1682</v>
      </c>
    </row>
    <row r="3359" customFormat="false" ht="13.5" hidden="false" customHeight="false" outlineLevel="0" collapsed="false">
      <c r="A3359" s="13" t="s">
        <v>5025</v>
      </c>
    </row>
    <row r="3360" customFormat="false" ht="13.5" hidden="false" customHeight="false" outlineLevel="0" collapsed="false">
      <c r="A3360" s="13" t="s">
        <v>5026</v>
      </c>
    </row>
    <row r="3361" customFormat="false" ht="13.5" hidden="false" customHeight="false" outlineLevel="0" collapsed="false">
      <c r="A3361" s="13" t="s">
        <v>1683</v>
      </c>
    </row>
    <row r="3362" customFormat="false" ht="13.5" hidden="false" customHeight="false" outlineLevel="0" collapsed="false">
      <c r="A3362" s="13" t="s">
        <v>1684</v>
      </c>
    </row>
    <row r="3363" customFormat="false" ht="13.5" hidden="false" customHeight="false" outlineLevel="0" collapsed="false">
      <c r="A3363" s="13" t="s">
        <v>5027</v>
      </c>
    </row>
    <row r="3364" customFormat="false" ht="13.5" hidden="false" customHeight="false" outlineLevel="0" collapsed="false">
      <c r="A3364" s="13" t="s">
        <v>5028</v>
      </c>
    </row>
    <row r="3365" customFormat="false" ht="13.5" hidden="false" customHeight="false" outlineLevel="0" collapsed="false">
      <c r="A3365" s="13" t="s">
        <v>5029</v>
      </c>
    </row>
    <row r="3366" customFormat="false" ht="13.5" hidden="false" customHeight="false" outlineLevel="0" collapsed="false">
      <c r="A3366" s="13" t="s">
        <v>1685</v>
      </c>
    </row>
    <row r="3367" customFormat="false" ht="13.5" hidden="false" customHeight="false" outlineLevel="0" collapsed="false">
      <c r="A3367" s="13" t="s">
        <v>1686</v>
      </c>
    </row>
    <row r="3368" customFormat="false" ht="13.5" hidden="false" customHeight="false" outlineLevel="0" collapsed="false">
      <c r="A3368" s="13" t="s">
        <v>1687</v>
      </c>
    </row>
    <row r="3369" customFormat="false" ht="13.5" hidden="false" customHeight="false" outlineLevel="0" collapsed="false">
      <c r="A3369" s="13" t="s">
        <v>5030</v>
      </c>
    </row>
    <row r="3370" customFormat="false" ht="13.5" hidden="false" customHeight="false" outlineLevel="0" collapsed="false">
      <c r="A3370" s="13" t="s">
        <v>5031</v>
      </c>
    </row>
    <row r="3371" customFormat="false" ht="13.5" hidden="false" customHeight="false" outlineLevel="0" collapsed="false">
      <c r="A3371" s="13" t="s">
        <v>1688</v>
      </c>
    </row>
    <row r="3372" customFormat="false" ht="13.5" hidden="false" customHeight="false" outlineLevel="0" collapsed="false">
      <c r="A3372" s="13" t="s">
        <v>5032</v>
      </c>
    </row>
    <row r="3373" customFormat="false" ht="13.5" hidden="false" customHeight="false" outlineLevel="0" collapsed="false">
      <c r="A3373" s="13" t="s">
        <v>5033</v>
      </c>
    </row>
    <row r="3374" customFormat="false" ht="13.5" hidden="false" customHeight="false" outlineLevel="0" collapsed="false">
      <c r="A3374" s="13" t="s">
        <v>1689</v>
      </c>
    </row>
    <row r="3375" customFormat="false" ht="13.5" hidden="false" customHeight="false" outlineLevel="0" collapsed="false">
      <c r="A3375" s="13" t="s">
        <v>5034</v>
      </c>
    </row>
    <row r="3376" customFormat="false" ht="13.5" hidden="false" customHeight="false" outlineLevel="0" collapsed="false">
      <c r="A3376" s="13" t="s">
        <v>1690</v>
      </c>
    </row>
    <row r="3377" customFormat="false" ht="13.5" hidden="false" customHeight="false" outlineLevel="0" collapsed="false">
      <c r="A3377" s="13" t="s">
        <v>1691</v>
      </c>
    </row>
    <row r="3378" customFormat="false" ht="13.5" hidden="false" customHeight="false" outlineLevel="0" collapsed="false">
      <c r="A3378" s="13" t="s">
        <v>1692</v>
      </c>
    </row>
    <row r="3379" customFormat="false" ht="13.5" hidden="false" customHeight="false" outlineLevel="0" collapsed="false">
      <c r="A3379" s="13" t="s">
        <v>5035</v>
      </c>
    </row>
    <row r="3380" customFormat="false" ht="13.5" hidden="false" customHeight="false" outlineLevel="0" collapsed="false">
      <c r="A3380" s="13" t="s">
        <v>5036</v>
      </c>
    </row>
    <row r="3381" customFormat="false" ht="13.5" hidden="false" customHeight="false" outlineLevel="0" collapsed="false">
      <c r="A3381" s="13" t="s">
        <v>5037</v>
      </c>
    </row>
    <row r="3382" customFormat="false" ht="13.5" hidden="false" customHeight="false" outlineLevel="0" collapsed="false">
      <c r="A3382" s="13" t="s">
        <v>5038</v>
      </c>
    </row>
    <row r="3383" customFormat="false" ht="13.5" hidden="false" customHeight="false" outlineLevel="0" collapsed="false">
      <c r="A3383" s="13" t="s">
        <v>5039</v>
      </c>
    </row>
    <row r="3384" customFormat="false" ht="13.5" hidden="false" customHeight="false" outlineLevel="0" collapsed="false">
      <c r="A3384" s="13" t="s">
        <v>1693</v>
      </c>
    </row>
    <row r="3385" customFormat="false" ht="13.5" hidden="false" customHeight="false" outlineLevel="0" collapsed="false">
      <c r="A3385" s="13" t="s">
        <v>5040</v>
      </c>
    </row>
    <row r="3386" customFormat="false" ht="13.5" hidden="false" customHeight="false" outlineLevel="0" collapsed="false">
      <c r="A3386" s="13" t="s">
        <v>5041</v>
      </c>
    </row>
    <row r="3387" customFormat="false" ht="13.5" hidden="false" customHeight="false" outlineLevel="0" collapsed="false">
      <c r="A3387" s="13" t="s">
        <v>1694</v>
      </c>
    </row>
    <row r="3388" customFormat="false" ht="13.5" hidden="false" customHeight="false" outlineLevel="0" collapsed="false">
      <c r="A3388" s="13" t="s">
        <v>5042</v>
      </c>
    </row>
    <row r="3389" customFormat="false" ht="13.5" hidden="false" customHeight="false" outlineLevel="0" collapsed="false">
      <c r="A3389" s="13" t="s">
        <v>1695</v>
      </c>
    </row>
    <row r="3390" customFormat="false" ht="13.5" hidden="false" customHeight="false" outlineLevel="0" collapsed="false">
      <c r="A3390" s="13" t="s">
        <v>5043</v>
      </c>
    </row>
    <row r="3391" customFormat="false" ht="13.5" hidden="false" customHeight="false" outlineLevel="0" collapsed="false">
      <c r="A3391" s="13" t="s">
        <v>5044</v>
      </c>
    </row>
    <row r="3392" customFormat="false" ht="13.5" hidden="false" customHeight="false" outlineLevel="0" collapsed="false">
      <c r="A3392" s="13" t="s">
        <v>1696</v>
      </c>
    </row>
    <row r="3393" customFormat="false" ht="13.5" hidden="false" customHeight="false" outlineLevel="0" collapsed="false">
      <c r="A3393" s="13" t="s">
        <v>1697</v>
      </c>
    </row>
    <row r="3394" customFormat="false" ht="13.5" hidden="false" customHeight="false" outlineLevel="0" collapsed="false">
      <c r="A3394" s="13" t="s">
        <v>5045</v>
      </c>
    </row>
    <row r="3395" customFormat="false" ht="13.5" hidden="false" customHeight="false" outlineLevel="0" collapsed="false">
      <c r="A3395" s="13" t="s">
        <v>5046</v>
      </c>
    </row>
    <row r="3396" customFormat="false" ht="13.5" hidden="false" customHeight="false" outlineLevel="0" collapsed="false">
      <c r="A3396" s="13" t="s">
        <v>1698</v>
      </c>
    </row>
    <row r="3397" customFormat="false" ht="13.5" hidden="false" customHeight="false" outlineLevel="0" collapsed="false">
      <c r="A3397" s="13" t="s">
        <v>5047</v>
      </c>
    </row>
    <row r="3398" customFormat="false" ht="13.5" hidden="false" customHeight="false" outlineLevel="0" collapsed="false">
      <c r="A3398" s="13" t="s">
        <v>5048</v>
      </c>
    </row>
    <row r="3399" customFormat="false" ht="13.5" hidden="false" customHeight="false" outlineLevel="0" collapsed="false">
      <c r="A3399" s="13" t="s">
        <v>1699</v>
      </c>
    </row>
    <row r="3400" customFormat="false" ht="13.5" hidden="false" customHeight="false" outlineLevel="0" collapsed="false">
      <c r="A3400" s="13" t="s">
        <v>1700</v>
      </c>
    </row>
    <row r="3401" customFormat="false" ht="13.5" hidden="false" customHeight="false" outlineLevel="0" collapsed="false">
      <c r="A3401" s="13" t="s">
        <v>1701</v>
      </c>
    </row>
    <row r="3402" customFormat="false" ht="13.5" hidden="false" customHeight="false" outlineLevel="0" collapsed="false">
      <c r="A3402" s="13" t="s">
        <v>1702</v>
      </c>
    </row>
    <row r="3403" customFormat="false" ht="13.5" hidden="false" customHeight="false" outlineLevel="0" collapsed="false">
      <c r="A3403" s="13" t="s">
        <v>5049</v>
      </c>
    </row>
    <row r="3404" customFormat="false" ht="13.5" hidden="false" customHeight="false" outlineLevel="0" collapsed="false">
      <c r="A3404" s="13" t="s">
        <v>5050</v>
      </c>
    </row>
    <row r="3405" customFormat="false" ht="13.5" hidden="false" customHeight="false" outlineLevel="0" collapsed="false">
      <c r="A3405" s="13" t="s">
        <v>5051</v>
      </c>
    </row>
    <row r="3406" customFormat="false" ht="13.5" hidden="false" customHeight="false" outlineLevel="0" collapsed="false">
      <c r="A3406" s="13" t="s">
        <v>5052</v>
      </c>
    </row>
    <row r="3407" customFormat="false" ht="13.5" hidden="false" customHeight="false" outlineLevel="0" collapsed="false">
      <c r="A3407" s="13" t="s">
        <v>5053</v>
      </c>
    </row>
    <row r="3408" customFormat="false" ht="13.5" hidden="false" customHeight="false" outlineLevel="0" collapsed="false">
      <c r="A3408" s="13" t="s">
        <v>5054</v>
      </c>
    </row>
    <row r="3409" customFormat="false" ht="13.5" hidden="false" customHeight="false" outlineLevel="0" collapsed="false">
      <c r="A3409" s="13" t="s">
        <v>5055</v>
      </c>
    </row>
    <row r="3410" customFormat="false" ht="13.5" hidden="false" customHeight="false" outlineLevel="0" collapsed="false">
      <c r="A3410" s="13" t="s">
        <v>5056</v>
      </c>
    </row>
    <row r="3411" customFormat="false" ht="13.5" hidden="false" customHeight="false" outlineLevel="0" collapsed="false">
      <c r="A3411" s="13" t="s">
        <v>5057</v>
      </c>
    </row>
    <row r="3412" customFormat="false" ht="13.5" hidden="false" customHeight="false" outlineLevel="0" collapsed="false">
      <c r="A3412" s="13" t="s">
        <v>5058</v>
      </c>
    </row>
    <row r="3413" customFormat="false" ht="13.5" hidden="false" customHeight="false" outlineLevel="0" collapsed="false">
      <c r="A3413" s="13" t="s">
        <v>5059</v>
      </c>
    </row>
    <row r="3414" customFormat="false" ht="13.5" hidden="false" customHeight="false" outlineLevel="0" collapsed="false">
      <c r="A3414" s="13" t="s">
        <v>5060</v>
      </c>
    </row>
    <row r="3415" customFormat="false" ht="13.5" hidden="false" customHeight="false" outlineLevel="0" collapsed="false">
      <c r="A3415" s="13" t="s">
        <v>5061</v>
      </c>
    </row>
    <row r="3416" customFormat="false" ht="13.5" hidden="false" customHeight="false" outlineLevel="0" collapsed="false">
      <c r="A3416" s="13" t="s">
        <v>5062</v>
      </c>
    </row>
    <row r="3417" customFormat="false" ht="13.5" hidden="false" customHeight="false" outlineLevel="0" collapsed="false">
      <c r="A3417" s="13" t="s">
        <v>1703</v>
      </c>
    </row>
    <row r="3418" customFormat="false" ht="13.5" hidden="false" customHeight="false" outlineLevel="0" collapsed="false">
      <c r="A3418" s="13" t="s">
        <v>5063</v>
      </c>
    </row>
    <row r="3419" customFormat="false" ht="13.5" hidden="false" customHeight="false" outlineLevel="0" collapsed="false">
      <c r="A3419" s="13" t="s">
        <v>1704</v>
      </c>
    </row>
    <row r="3420" customFormat="false" ht="13.5" hidden="false" customHeight="false" outlineLevel="0" collapsed="false">
      <c r="A3420" s="13" t="s">
        <v>1705</v>
      </c>
    </row>
    <row r="3421" customFormat="false" ht="13.5" hidden="false" customHeight="false" outlineLevel="0" collapsed="false">
      <c r="A3421" s="13" t="s">
        <v>5064</v>
      </c>
    </row>
    <row r="3422" customFormat="false" ht="13.5" hidden="false" customHeight="false" outlineLevel="0" collapsed="false">
      <c r="A3422" s="13" t="s">
        <v>5065</v>
      </c>
    </row>
    <row r="3423" customFormat="false" ht="13.5" hidden="false" customHeight="false" outlineLevel="0" collapsed="false">
      <c r="A3423" s="13" t="s">
        <v>5066</v>
      </c>
    </row>
    <row r="3424" customFormat="false" ht="13.5" hidden="false" customHeight="false" outlineLevel="0" collapsed="false">
      <c r="A3424" s="13" t="s">
        <v>5067</v>
      </c>
    </row>
    <row r="3425" customFormat="false" ht="13.5" hidden="false" customHeight="false" outlineLevel="0" collapsed="false">
      <c r="A3425" s="13" t="s">
        <v>5068</v>
      </c>
    </row>
    <row r="3426" customFormat="false" ht="13.5" hidden="false" customHeight="false" outlineLevel="0" collapsed="false">
      <c r="A3426" s="13" t="s">
        <v>1706</v>
      </c>
    </row>
    <row r="3427" customFormat="false" ht="13.5" hidden="false" customHeight="false" outlineLevel="0" collapsed="false">
      <c r="A3427" s="13" t="s">
        <v>5069</v>
      </c>
    </row>
    <row r="3428" customFormat="false" ht="13.5" hidden="false" customHeight="false" outlineLevel="0" collapsed="false">
      <c r="A3428" s="13" t="s">
        <v>5070</v>
      </c>
    </row>
    <row r="3429" customFormat="false" ht="13.5" hidden="false" customHeight="false" outlineLevel="0" collapsed="false">
      <c r="A3429" s="13" t="s">
        <v>5071</v>
      </c>
    </row>
    <row r="3430" customFormat="false" ht="13.5" hidden="false" customHeight="false" outlineLevel="0" collapsed="false">
      <c r="A3430" s="13" t="s">
        <v>1707</v>
      </c>
    </row>
    <row r="3431" customFormat="false" ht="13.5" hidden="false" customHeight="false" outlineLevel="0" collapsed="false">
      <c r="A3431" s="13" t="s">
        <v>5072</v>
      </c>
    </row>
    <row r="3432" customFormat="false" ht="13.5" hidden="false" customHeight="false" outlineLevel="0" collapsed="false">
      <c r="A3432" s="13" t="s">
        <v>1708</v>
      </c>
    </row>
    <row r="3433" customFormat="false" ht="13.5" hidden="false" customHeight="false" outlineLevel="0" collapsed="false">
      <c r="A3433" s="13" t="s">
        <v>5073</v>
      </c>
    </row>
    <row r="3434" customFormat="false" ht="13.5" hidden="false" customHeight="false" outlineLevel="0" collapsed="false">
      <c r="A3434" s="13" t="s">
        <v>5074</v>
      </c>
    </row>
    <row r="3435" customFormat="false" ht="13.5" hidden="false" customHeight="false" outlineLevel="0" collapsed="false">
      <c r="A3435" s="13" t="s">
        <v>5075</v>
      </c>
    </row>
    <row r="3436" customFormat="false" ht="13.5" hidden="false" customHeight="false" outlineLevel="0" collapsed="false">
      <c r="A3436" s="13" t="s">
        <v>5076</v>
      </c>
    </row>
    <row r="3437" customFormat="false" ht="13.5" hidden="false" customHeight="false" outlineLevel="0" collapsed="false">
      <c r="A3437" s="13" t="s">
        <v>5077</v>
      </c>
    </row>
    <row r="3438" customFormat="false" ht="13.5" hidden="false" customHeight="false" outlineLevel="0" collapsed="false">
      <c r="A3438" s="13" t="s">
        <v>1709</v>
      </c>
    </row>
    <row r="3439" customFormat="false" ht="13.5" hidden="false" customHeight="false" outlineLevel="0" collapsed="false">
      <c r="A3439" s="13" t="s">
        <v>5078</v>
      </c>
    </row>
    <row r="3440" customFormat="false" ht="13.5" hidden="false" customHeight="false" outlineLevel="0" collapsed="false">
      <c r="A3440" s="13" t="s">
        <v>1710</v>
      </c>
    </row>
    <row r="3441" customFormat="false" ht="13.5" hidden="false" customHeight="false" outlineLevel="0" collapsed="false">
      <c r="A3441" s="13" t="s">
        <v>1711</v>
      </c>
    </row>
    <row r="3442" customFormat="false" ht="13.5" hidden="false" customHeight="false" outlineLevel="0" collapsed="false">
      <c r="A3442" s="13" t="s">
        <v>1712</v>
      </c>
    </row>
    <row r="3443" customFormat="false" ht="13.5" hidden="false" customHeight="false" outlineLevel="0" collapsed="false">
      <c r="A3443" s="13" t="s">
        <v>5079</v>
      </c>
    </row>
    <row r="3444" customFormat="false" ht="13.5" hidden="false" customHeight="false" outlineLevel="0" collapsed="false">
      <c r="A3444" s="13" t="s">
        <v>5080</v>
      </c>
    </row>
    <row r="3445" customFormat="false" ht="13.5" hidden="false" customHeight="false" outlineLevel="0" collapsed="false">
      <c r="A3445" s="13" t="s">
        <v>5081</v>
      </c>
    </row>
    <row r="3446" customFormat="false" ht="13.5" hidden="false" customHeight="false" outlineLevel="0" collapsed="false">
      <c r="A3446" s="13" t="s">
        <v>5082</v>
      </c>
    </row>
    <row r="3447" customFormat="false" ht="13.5" hidden="false" customHeight="false" outlineLevel="0" collapsed="false">
      <c r="A3447" s="13" t="s">
        <v>5083</v>
      </c>
    </row>
    <row r="3448" customFormat="false" ht="13.5" hidden="false" customHeight="false" outlineLevel="0" collapsed="false">
      <c r="A3448" s="13" t="s">
        <v>5084</v>
      </c>
    </row>
    <row r="3449" customFormat="false" ht="13.5" hidden="false" customHeight="false" outlineLevel="0" collapsed="false">
      <c r="A3449" s="13" t="s">
        <v>5085</v>
      </c>
    </row>
    <row r="3450" customFormat="false" ht="13.5" hidden="false" customHeight="false" outlineLevel="0" collapsed="false">
      <c r="A3450" s="13" t="s">
        <v>1713</v>
      </c>
    </row>
    <row r="3451" customFormat="false" ht="13.5" hidden="false" customHeight="false" outlineLevel="0" collapsed="false">
      <c r="A3451" s="13" t="s">
        <v>5086</v>
      </c>
    </row>
    <row r="3452" customFormat="false" ht="13.5" hidden="false" customHeight="false" outlineLevel="0" collapsed="false">
      <c r="A3452" s="13" t="s">
        <v>1714</v>
      </c>
    </row>
    <row r="3453" customFormat="false" ht="13.5" hidden="false" customHeight="false" outlineLevel="0" collapsed="false">
      <c r="A3453" s="13" t="s">
        <v>5087</v>
      </c>
    </row>
    <row r="3454" customFormat="false" ht="13.5" hidden="false" customHeight="false" outlineLevel="0" collapsed="false">
      <c r="A3454" s="13" t="s">
        <v>5088</v>
      </c>
    </row>
    <row r="3455" customFormat="false" ht="13.5" hidden="false" customHeight="false" outlineLevel="0" collapsed="false">
      <c r="A3455" s="13" t="s">
        <v>5089</v>
      </c>
    </row>
    <row r="3456" customFormat="false" ht="13.5" hidden="false" customHeight="false" outlineLevel="0" collapsed="false">
      <c r="A3456" s="13" t="s">
        <v>1715</v>
      </c>
    </row>
    <row r="3457" customFormat="false" ht="13.5" hidden="false" customHeight="false" outlineLevel="0" collapsed="false">
      <c r="A3457" s="13" t="s">
        <v>1716</v>
      </c>
    </row>
    <row r="3458" customFormat="false" ht="13.5" hidden="false" customHeight="false" outlineLevel="0" collapsed="false">
      <c r="A3458" s="13" t="s">
        <v>1717</v>
      </c>
    </row>
    <row r="3459" customFormat="false" ht="13.5" hidden="false" customHeight="false" outlineLevel="0" collapsed="false">
      <c r="A3459" s="13" t="s">
        <v>5090</v>
      </c>
    </row>
    <row r="3460" customFormat="false" ht="13.5" hidden="false" customHeight="false" outlineLevel="0" collapsed="false">
      <c r="A3460" s="13" t="s">
        <v>5091</v>
      </c>
    </row>
    <row r="3461" customFormat="false" ht="13.5" hidden="false" customHeight="false" outlineLevel="0" collapsed="false">
      <c r="A3461" s="13" t="s">
        <v>5092</v>
      </c>
    </row>
    <row r="3462" customFormat="false" ht="13.5" hidden="false" customHeight="false" outlineLevel="0" collapsed="false">
      <c r="A3462" s="13" t="s">
        <v>1718</v>
      </c>
    </row>
    <row r="3463" customFormat="false" ht="13.5" hidden="false" customHeight="false" outlineLevel="0" collapsed="false">
      <c r="A3463" s="13" t="s">
        <v>5093</v>
      </c>
    </row>
    <row r="3464" customFormat="false" ht="13.5" hidden="false" customHeight="false" outlineLevel="0" collapsed="false">
      <c r="A3464" s="13" t="s">
        <v>5094</v>
      </c>
    </row>
    <row r="3465" customFormat="false" ht="13.5" hidden="false" customHeight="false" outlineLevel="0" collapsed="false">
      <c r="A3465" s="13" t="s">
        <v>1719</v>
      </c>
    </row>
    <row r="3466" customFormat="false" ht="13.5" hidden="false" customHeight="false" outlineLevel="0" collapsed="false">
      <c r="A3466" s="13" t="s">
        <v>5095</v>
      </c>
    </row>
    <row r="3467" customFormat="false" ht="13.5" hidden="false" customHeight="false" outlineLevel="0" collapsed="false">
      <c r="A3467" s="13" t="s">
        <v>5096</v>
      </c>
    </row>
    <row r="3468" customFormat="false" ht="13.5" hidden="false" customHeight="false" outlineLevel="0" collapsed="false">
      <c r="A3468" s="13" t="s">
        <v>5097</v>
      </c>
    </row>
    <row r="3469" customFormat="false" ht="13.5" hidden="false" customHeight="false" outlineLevel="0" collapsed="false">
      <c r="A3469" s="13" t="s">
        <v>5098</v>
      </c>
    </row>
    <row r="3470" customFormat="false" ht="13.5" hidden="false" customHeight="false" outlineLevel="0" collapsed="false">
      <c r="A3470" s="13" t="s">
        <v>1720</v>
      </c>
    </row>
    <row r="3471" customFormat="false" ht="13.5" hidden="false" customHeight="false" outlineLevel="0" collapsed="false">
      <c r="A3471" s="13" t="s">
        <v>5099</v>
      </c>
    </row>
    <row r="3472" customFormat="false" ht="13.5" hidden="false" customHeight="false" outlineLevel="0" collapsed="false">
      <c r="A3472" s="13" t="s">
        <v>1721</v>
      </c>
    </row>
    <row r="3473" customFormat="false" ht="13.5" hidden="false" customHeight="false" outlineLevel="0" collapsed="false">
      <c r="A3473" s="13" t="s">
        <v>5100</v>
      </c>
    </row>
    <row r="3474" customFormat="false" ht="13.5" hidden="false" customHeight="false" outlineLevel="0" collapsed="false">
      <c r="A3474" s="13" t="s">
        <v>5101</v>
      </c>
    </row>
    <row r="3475" customFormat="false" ht="13.5" hidden="false" customHeight="false" outlineLevel="0" collapsed="false">
      <c r="A3475" s="13" t="s">
        <v>5102</v>
      </c>
    </row>
    <row r="3476" customFormat="false" ht="13.5" hidden="false" customHeight="false" outlineLevel="0" collapsed="false">
      <c r="A3476" s="13" t="s">
        <v>1722</v>
      </c>
    </row>
    <row r="3477" customFormat="false" ht="13.5" hidden="false" customHeight="false" outlineLevel="0" collapsed="false">
      <c r="A3477" s="13" t="s">
        <v>1723</v>
      </c>
    </row>
    <row r="3478" customFormat="false" ht="13.5" hidden="false" customHeight="false" outlineLevel="0" collapsed="false">
      <c r="A3478" s="13" t="s">
        <v>1724</v>
      </c>
    </row>
    <row r="3479" customFormat="false" ht="13.5" hidden="false" customHeight="false" outlineLevel="0" collapsed="false">
      <c r="A3479" s="13" t="s">
        <v>1725</v>
      </c>
    </row>
    <row r="3480" customFormat="false" ht="13.5" hidden="false" customHeight="false" outlineLevel="0" collapsed="false">
      <c r="A3480" s="13" t="s">
        <v>5103</v>
      </c>
    </row>
    <row r="3481" customFormat="false" ht="13.5" hidden="false" customHeight="false" outlineLevel="0" collapsed="false">
      <c r="A3481" s="13" t="s">
        <v>5104</v>
      </c>
    </row>
    <row r="3482" customFormat="false" ht="13.5" hidden="false" customHeight="false" outlineLevel="0" collapsed="false">
      <c r="A3482" s="13" t="s">
        <v>1726</v>
      </c>
    </row>
    <row r="3483" customFormat="false" ht="13.5" hidden="false" customHeight="false" outlineLevel="0" collapsed="false">
      <c r="A3483" s="13" t="s">
        <v>1727</v>
      </c>
    </row>
    <row r="3484" customFormat="false" ht="13.5" hidden="false" customHeight="false" outlineLevel="0" collapsed="false">
      <c r="A3484" s="13" t="s">
        <v>1728</v>
      </c>
    </row>
    <row r="3485" customFormat="false" ht="13.5" hidden="false" customHeight="false" outlineLevel="0" collapsed="false">
      <c r="A3485" s="13" t="s">
        <v>5105</v>
      </c>
    </row>
    <row r="3486" customFormat="false" ht="13.5" hidden="false" customHeight="false" outlineLevel="0" collapsed="false">
      <c r="A3486" s="13" t="s">
        <v>5106</v>
      </c>
    </row>
    <row r="3487" customFormat="false" ht="13.5" hidden="false" customHeight="false" outlineLevel="0" collapsed="false">
      <c r="A3487" s="13" t="s">
        <v>1729</v>
      </c>
    </row>
    <row r="3488" customFormat="false" ht="13.5" hidden="false" customHeight="false" outlineLevel="0" collapsed="false">
      <c r="A3488" s="13" t="s">
        <v>1730</v>
      </c>
    </row>
    <row r="3489" customFormat="false" ht="13.5" hidden="false" customHeight="false" outlineLevel="0" collapsed="false">
      <c r="A3489" s="13" t="s">
        <v>5107</v>
      </c>
    </row>
    <row r="3490" customFormat="false" ht="13.5" hidden="false" customHeight="false" outlineLevel="0" collapsed="false">
      <c r="A3490" s="13" t="s">
        <v>5108</v>
      </c>
    </row>
    <row r="3491" customFormat="false" ht="13.5" hidden="false" customHeight="false" outlineLevel="0" collapsed="false">
      <c r="A3491" s="13" t="s">
        <v>1731</v>
      </c>
    </row>
    <row r="3492" customFormat="false" ht="13.5" hidden="false" customHeight="false" outlineLevel="0" collapsed="false">
      <c r="A3492" s="13" t="s">
        <v>1732</v>
      </c>
    </row>
    <row r="3493" customFormat="false" ht="13.5" hidden="false" customHeight="false" outlineLevel="0" collapsed="false">
      <c r="A3493" s="13" t="s">
        <v>5109</v>
      </c>
    </row>
    <row r="3494" customFormat="false" ht="13.5" hidden="false" customHeight="false" outlineLevel="0" collapsed="false">
      <c r="A3494" s="13" t="s">
        <v>1733</v>
      </c>
    </row>
    <row r="3495" customFormat="false" ht="13.5" hidden="false" customHeight="false" outlineLevel="0" collapsed="false">
      <c r="A3495" s="13" t="s">
        <v>1734</v>
      </c>
    </row>
    <row r="3496" customFormat="false" ht="13.5" hidden="false" customHeight="false" outlineLevel="0" collapsed="false">
      <c r="A3496" s="13" t="s">
        <v>5110</v>
      </c>
    </row>
    <row r="3497" customFormat="false" ht="13.5" hidden="false" customHeight="false" outlineLevel="0" collapsed="false">
      <c r="A3497" s="13" t="s">
        <v>5111</v>
      </c>
    </row>
    <row r="3498" customFormat="false" ht="13.5" hidden="false" customHeight="false" outlineLevel="0" collapsed="false">
      <c r="A3498" s="13" t="s">
        <v>1735</v>
      </c>
    </row>
    <row r="3499" customFormat="false" ht="13.5" hidden="false" customHeight="false" outlineLevel="0" collapsed="false">
      <c r="A3499" s="13" t="s">
        <v>1736</v>
      </c>
    </row>
    <row r="3500" customFormat="false" ht="13.5" hidden="false" customHeight="false" outlineLevel="0" collapsed="false">
      <c r="A3500" s="13" t="s">
        <v>5112</v>
      </c>
    </row>
    <row r="3501" customFormat="false" ht="13.5" hidden="false" customHeight="false" outlineLevel="0" collapsed="false">
      <c r="A3501" s="13" t="s">
        <v>5113</v>
      </c>
    </row>
    <row r="3502" customFormat="false" ht="13.5" hidden="false" customHeight="false" outlineLevel="0" collapsed="false">
      <c r="A3502" s="13" t="s">
        <v>5114</v>
      </c>
    </row>
    <row r="3503" customFormat="false" ht="13.5" hidden="false" customHeight="false" outlineLevel="0" collapsed="false">
      <c r="A3503" s="13" t="s">
        <v>1737</v>
      </c>
    </row>
    <row r="3504" customFormat="false" ht="13.5" hidden="false" customHeight="false" outlineLevel="0" collapsed="false">
      <c r="A3504" s="13" t="s">
        <v>5115</v>
      </c>
    </row>
    <row r="3505" customFormat="false" ht="13.5" hidden="false" customHeight="false" outlineLevel="0" collapsed="false">
      <c r="A3505" s="13" t="s">
        <v>5116</v>
      </c>
    </row>
    <row r="3506" customFormat="false" ht="13.5" hidden="false" customHeight="false" outlineLevel="0" collapsed="false">
      <c r="A3506" s="13" t="s">
        <v>1738</v>
      </c>
    </row>
    <row r="3507" customFormat="false" ht="13.5" hidden="false" customHeight="false" outlineLevel="0" collapsed="false">
      <c r="A3507" s="13" t="s">
        <v>5117</v>
      </c>
    </row>
    <row r="3508" customFormat="false" ht="13.5" hidden="false" customHeight="false" outlineLevel="0" collapsed="false">
      <c r="A3508" s="13" t="s">
        <v>5118</v>
      </c>
    </row>
    <row r="3509" customFormat="false" ht="13.5" hidden="false" customHeight="false" outlineLevel="0" collapsed="false">
      <c r="A3509" s="13" t="s">
        <v>1739</v>
      </c>
    </row>
    <row r="3510" customFormat="false" ht="13.5" hidden="false" customHeight="false" outlineLevel="0" collapsed="false">
      <c r="A3510" s="13" t="s">
        <v>1740</v>
      </c>
    </row>
    <row r="3511" customFormat="false" ht="13.5" hidden="false" customHeight="false" outlineLevel="0" collapsed="false">
      <c r="A3511" s="13" t="s">
        <v>5119</v>
      </c>
    </row>
    <row r="3512" customFormat="false" ht="13.5" hidden="false" customHeight="false" outlineLevel="0" collapsed="false">
      <c r="A3512" s="13" t="s">
        <v>5120</v>
      </c>
    </row>
    <row r="3513" customFormat="false" ht="13.5" hidden="false" customHeight="false" outlineLevel="0" collapsed="false">
      <c r="A3513" s="13" t="s">
        <v>5121</v>
      </c>
    </row>
    <row r="3514" customFormat="false" ht="13.5" hidden="false" customHeight="false" outlineLevel="0" collapsed="false">
      <c r="A3514" s="13" t="s">
        <v>5122</v>
      </c>
    </row>
    <row r="3515" customFormat="false" ht="13.5" hidden="false" customHeight="false" outlineLevel="0" collapsed="false">
      <c r="A3515" s="13" t="s">
        <v>5123</v>
      </c>
    </row>
    <row r="3516" customFormat="false" ht="13.5" hidden="false" customHeight="false" outlineLevel="0" collapsed="false">
      <c r="A3516" s="13" t="s">
        <v>5124</v>
      </c>
    </row>
    <row r="3517" customFormat="false" ht="13.5" hidden="false" customHeight="false" outlineLevel="0" collapsed="false">
      <c r="A3517" s="13" t="s">
        <v>5125</v>
      </c>
    </row>
    <row r="3518" customFormat="false" ht="13.5" hidden="false" customHeight="false" outlineLevel="0" collapsed="false">
      <c r="A3518" s="13" t="s">
        <v>5126</v>
      </c>
    </row>
    <row r="3519" customFormat="false" ht="13.5" hidden="false" customHeight="false" outlineLevel="0" collapsed="false">
      <c r="A3519" s="13" t="s">
        <v>5127</v>
      </c>
    </row>
    <row r="3520" customFormat="false" ht="13.5" hidden="false" customHeight="false" outlineLevel="0" collapsed="false">
      <c r="A3520" s="13" t="s">
        <v>5128</v>
      </c>
    </row>
    <row r="3521" customFormat="false" ht="13.5" hidden="false" customHeight="false" outlineLevel="0" collapsed="false">
      <c r="A3521" s="13" t="s">
        <v>1741</v>
      </c>
    </row>
    <row r="3522" customFormat="false" ht="13.5" hidden="false" customHeight="false" outlineLevel="0" collapsed="false">
      <c r="A3522" s="13" t="s">
        <v>1742</v>
      </c>
    </row>
    <row r="3523" customFormat="false" ht="13.5" hidden="false" customHeight="false" outlineLevel="0" collapsed="false">
      <c r="A3523" s="13" t="s">
        <v>1743</v>
      </c>
    </row>
    <row r="3524" customFormat="false" ht="13.5" hidden="false" customHeight="false" outlineLevel="0" collapsed="false">
      <c r="A3524" s="13" t="s">
        <v>1744</v>
      </c>
    </row>
    <row r="3525" customFormat="false" ht="13.5" hidden="false" customHeight="false" outlineLevel="0" collapsed="false">
      <c r="A3525" s="13" t="s">
        <v>1745</v>
      </c>
    </row>
    <row r="3526" customFormat="false" ht="13.5" hidden="false" customHeight="false" outlineLevel="0" collapsed="false">
      <c r="A3526" s="13" t="s">
        <v>5129</v>
      </c>
    </row>
    <row r="3527" customFormat="false" ht="13.5" hidden="false" customHeight="false" outlineLevel="0" collapsed="false">
      <c r="A3527" s="13" t="s">
        <v>5130</v>
      </c>
    </row>
    <row r="3528" customFormat="false" ht="13.5" hidden="false" customHeight="false" outlineLevel="0" collapsed="false">
      <c r="A3528" s="13" t="s">
        <v>5131</v>
      </c>
    </row>
    <row r="3529" customFormat="false" ht="13.5" hidden="false" customHeight="false" outlineLevel="0" collapsed="false">
      <c r="A3529" s="13" t="s">
        <v>1746</v>
      </c>
    </row>
    <row r="3530" customFormat="false" ht="13.5" hidden="false" customHeight="false" outlineLevel="0" collapsed="false">
      <c r="A3530" s="13" t="s">
        <v>5132</v>
      </c>
    </row>
    <row r="3531" customFormat="false" ht="13.5" hidden="false" customHeight="false" outlineLevel="0" collapsed="false">
      <c r="A3531" s="13" t="s">
        <v>5133</v>
      </c>
    </row>
    <row r="3532" customFormat="false" ht="13.5" hidden="false" customHeight="false" outlineLevel="0" collapsed="false">
      <c r="A3532" s="13" t="s">
        <v>5134</v>
      </c>
    </row>
    <row r="3533" customFormat="false" ht="13.5" hidden="false" customHeight="false" outlineLevel="0" collapsed="false">
      <c r="A3533" s="13" t="s">
        <v>5135</v>
      </c>
    </row>
    <row r="3534" customFormat="false" ht="13.5" hidden="false" customHeight="false" outlineLevel="0" collapsed="false">
      <c r="A3534" s="13" t="s">
        <v>5136</v>
      </c>
    </row>
    <row r="3535" customFormat="false" ht="13.5" hidden="false" customHeight="false" outlineLevel="0" collapsed="false">
      <c r="A3535" s="13" t="s">
        <v>5137</v>
      </c>
    </row>
    <row r="3536" customFormat="false" ht="13.5" hidden="false" customHeight="false" outlineLevel="0" collapsed="false">
      <c r="A3536" s="13" t="s">
        <v>5138</v>
      </c>
    </row>
    <row r="3537" customFormat="false" ht="13.5" hidden="false" customHeight="false" outlineLevel="0" collapsed="false">
      <c r="A3537" s="13" t="s">
        <v>5139</v>
      </c>
    </row>
    <row r="3538" customFormat="false" ht="13.5" hidden="false" customHeight="false" outlineLevel="0" collapsed="false">
      <c r="A3538" s="13" t="s">
        <v>1747</v>
      </c>
    </row>
    <row r="3539" customFormat="false" ht="13.5" hidden="false" customHeight="false" outlineLevel="0" collapsed="false">
      <c r="A3539" s="13" t="s">
        <v>5140</v>
      </c>
    </row>
    <row r="3540" customFormat="false" ht="13.5" hidden="false" customHeight="false" outlineLevel="0" collapsed="false">
      <c r="A3540" s="13" t="s">
        <v>5141</v>
      </c>
    </row>
    <row r="3541" customFormat="false" ht="13.5" hidden="false" customHeight="false" outlineLevel="0" collapsed="false">
      <c r="A3541" s="13" t="s">
        <v>5142</v>
      </c>
    </row>
    <row r="3542" customFormat="false" ht="13.5" hidden="false" customHeight="false" outlineLevel="0" collapsed="false">
      <c r="A3542" s="13" t="s">
        <v>5143</v>
      </c>
    </row>
    <row r="3543" customFormat="false" ht="13.5" hidden="false" customHeight="false" outlineLevel="0" collapsed="false">
      <c r="A3543" s="13" t="s">
        <v>1748</v>
      </c>
    </row>
    <row r="3544" customFormat="false" ht="13.5" hidden="false" customHeight="false" outlineLevel="0" collapsed="false">
      <c r="A3544" s="13" t="s">
        <v>1749</v>
      </c>
    </row>
    <row r="3545" customFormat="false" ht="13.5" hidden="false" customHeight="false" outlineLevel="0" collapsed="false">
      <c r="A3545" s="13" t="s">
        <v>5144</v>
      </c>
    </row>
    <row r="3546" customFormat="false" ht="13.5" hidden="false" customHeight="false" outlineLevel="0" collapsed="false">
      <c r="A3546" s="13" t="s">
        <v>1750</v>
      </c>
    </row>
    <row r="3547" customFormat="false" ht="13.5" hidden="false" customHeight="false" outlineLevel="0" collapsed="false">
      <c r="A3547" s="13" t="s">
        <v>5145</v>
      </c>
    </row>
    <row r="3548" customFormat="false" ht="13.5" hidden="false" customHeight="false" outlineLevel="0" collapsed="false">
      <c r="A3548" s="13" t="s">
        <v>1751</v>
      </c>
    </row>
    <row r="3549" customFormat="false" ht="13.5" hidden="false" customHeight="false" outlineLevel="0" collapsed="false">
      <c r="A3549" s="13" t="s">
        <v>5146</v>
      </c>
    </row>
    <row r="3550" customFormat="false" ht="13.5" hidden="false" customHeight="false" outlineLevel="0" collapsed="false">
      <c r="A3550" s="13" t="s">
        <v>1752</v>
      </c>
    </row>
    <row r="3551" customFormat="false" ht="13.5" hidden="false" customHeight="false" outlineLevel="0" collapsed="false">
      <c r="A3551" s="13" t="s">
        <v>5147</v>
      </c>
    </row>
    <row r="3552" customFormat="false" ht="13.5" hidden="false" customHeight="false" outlineLevel="0" collapsed="false">
      <c r="A3552" s="13" t="s">
        <v>1753</v>
      </c>
    </row>
    <row r="3553" customFormat="false" ht="13.5" hidden="false" customHeight="false" outlineLevel="0" collapsed="false">
      <c r="A3553" s="13" t="s">
        <v>5148</v>
      </c>
    </row>
    <row r="3554" customFormat="false" ht="13.5" hidden="false" customHeight="false" outlineLevel="0" collapsed="false">
      <c r="A3554" s="13" t="s">
        <v>1754</v>
      </c>
    </row>
    <row r="3555" customFormat="false" ht="13.5" hidden="false" customHeight="false" outlineLevel="0" collapsed="false">
      <c r="A3555" s="13" t="s">
        <v>5149</v>
      </c>
    </row>
    <row r="3556" customFormat="false" ht="13.5" hidden="false" customHeight="false" outlineLevel="0" collapsed="false">
      <c r="A3556" s="13" t="s">
        <v>5150</v>
      </c>
    </row>
    <row r="3557" customFormat="false" ht="13.5" hidden="false" customHeight="false" outlineLevel="0" collapsed="false">
      <c r="A3557" s="13" t="s">
        <v>1755</v>
      </c>
    </row>
    <row r="3558" customFormat="false" ht="13.5" hidden="false" customHeight="false" outlineLevel="0" collapsed="false">
      <c r="A3558" s="13" t="s">
        <v>5151</v>
      </c>
    </row>
    <row r="3559" customFormat="false" ht="13.5" hidden="false" customHeight="false" outlineLevel="0" collapsed="false">
      <c r="A3559" s="13" t="s">
        <v>5152</v>
      </c>
    </row>
    <row r="3560" customFormat="false" ht="13.5" hidden="false" customHeight="false" outlineLevel="0" collapsed="false">
      <c r="A3560" s="13" t="s">
        <v>5153</v>
      </c>
    </row>
    <row r="3561" customFormat="false" ht="13.5" hidden="false" customHeight="false" outlineLevel="0" collapsed="false">
      <c r="A3561" s="13" t="s">
        <v>5154</v>
      </c>
    </row>
    <row r="3562" customFormat="false" ht="13.5" hidden="false" customHeight="false" outlineLevel="0" collapsed="false">
      <c r="A3562" s="13" t="s">
        <v>1756</v>
      </c>
    </row>
    <row r="3563" customFormat="false" ht="13.5" hidden="false" customHeight="false" outlineLevel="0" collapsed="false">
      <c r="A3563" s="13" t="s">
        <v>5155</v>
      </c>
    </row>
    <row r="3564" customFormat="false" ht="13.5" hidden="false" customHeight="false" outlineLevel="0" collapsed="false">
      <c r="A3564" s="13" t="s">
        <v>1757</v>
      </c>
    </row>
    <row r="3565" customFormat="false" ht="13.5" hidden="false" customHeight="false" outlineLevel="0" collapsed="false">
      <c r="A3565" s="13" t="s">
        <v>5156</v>
      </c>
    </row>
    <row r="3566" customFormat="false" ht="13.5" hidden="false" customHeight="false" outlineLevel="0" collapsed="false">
      <c r="A3566" s="13" t="s">
        <v>5157</v>
      </c>
    </row>
    <row r="3567" customFormat="false" ht="13.5" hidden="false" customHeight="false" outlineLevel="0" collapsed="false">
      <c r="A3567" s="13" t="s">
        <v>5158</v>
      </c>
    </row>
    <row r="3568" customFormat="false" ht="13.5" hidden="false" customHeight="false" outlineLevel="0" collapsed="false">
      <c r="A3568" s="13" t="s">
        <v>5159</v>
      </c>
    </row>
    <row r="3569" customFormat="false" ht="13.5" hidden="false" customHeight="false" outlineLevel="0" collapsed="false">
      <c r="A3569" s="13" t="s">
        <v>1758</v>
      </c>
    </row>
    <row r="3570" customFormat="false" ht="13.5" hidden="false" customHeight="false" outlineLevel="0" collapsed="false">
      <c r="A3570" s="13" t="s">
        <v>1759</v>
      </c>
    </row>
    <row r="3571" customFormat="false" ht="13.5" hidden="false" customHeight="false" outlineLevel="0" collapsed="false">
      <c r="A3571" s="13" t="s">
        <v>5160</v>
      </c>
    </row>
    <row r="3572" customFormat="false" ht="13.5" hidden="false" customHeight="false" outlineLevel="0" collapsed="false">
      <c r="A3572" s="13" t="s">
        <v>1760</v>
      </c>
    </row>
    <row r="3573" customFormat="false" ht="13.5" hidden="false" customHeight="false" outlineLevel="0" collapsed="false">
      <c r="A3573" s="13" t="s">
        <v>5161</v>
      </c>
    </row>
    <row r="3574" customFormat="false" ht="13.5" hidden="false" customHeight="false" outlineLevel="0" collapsed="false">
      <c r="A3574" s="13" t="s">
        <v>5162</v>
      </c>
    </row>
    <row r="3575" customFormat="false" ht="13.5" hidden="false" customHeight="false" outlineLevel="0" collapsed="false">
      <c r="A3575" s="13" t="s">
        <v>5163</v>
      </c>
    </row>
    <row r="3576" customFormat="false" ht="13.5" hidden="false" customHeight="false" outlineLevel="0" collapsed="false">
      <c r="A3576" s="13" t="s">
        <v>5164</v>
      </c>
    </row>
    <row r="3577" customFormat="false" ht="13.5" hidden="false" customHeight="false" outlineLevel="0" collapsed="false">
      <c r="A3577" s="13" t="s">
        <v>1761</v>
      </c>
    </row>
    <row r="3578" customFormat="false" ht="13.5" hidden="false" customHeight="false" outlineLevel="0" collapsed="false">
      <c r="A3578" s="13" t="s">
        <v>5165</v>
      </c>
    </row>
    <row r="3579" customFormat="false" ht="13.5" hidden="false" customHeight="false" outlineLevel="0" collapsed="false">
      <c r="A3579" s="13" t="s">
        <v>5166</v>
      </c>
    </row>
    <row r="3580" customFormat="false" ht="13.5" hidden="false" customHeight="false" outlineLevel="0" collapsed="false">
      <c r="A3580" s="13" t="s">
        <v>5167</v>
      </c>
    </row>
    <row r="3581" customFormat="false" ht="13.5" hidden="false" customHeight="false" outlineLevel="0" collapsed="false">
      <c r="A3581" s="13" t="s">
        <v>1762</v>
      </c>
    </row>
    <row r="3582" customFormat="false" ht="13.5" hidden="false" customHeight="false" outlineLevel="0" collapsed="false">
      <c r="A3582" s="13" t="s">
        <v>5168</v>
      </c>
    </row>
    <row r="3583" customFormat="false" ht="13.5" hidden="false" customHeight="false" outlineLevel="0" collapsed="false">
      <c r="A3583" s="13" t="s">
        <v>1763</v>
      </c>
    </row>
    <row r="3584" customFormat="false" ht="13.5" hidden="false" customHeight="false" outlineLevel="0" collapsed="false">
      <c r="A3584" s="13" t="s">
        <v>1764</v>
      </c>
    </row>
    <row r="3585" customFormat="false" ht="13.5" hidden="false" customHeight="false" outlineLevel="0" collapsed="false">
      <c r="A3585" s="13" t="s">
        <v>1765</v>
      </c>
    </row>
    <row r="3586" customFormat="false" ht="13.5" hidden="false" customHeight="false" outlineLevel="0" collapsed="false">
      <c r="A3586" s="13" t="s">
        <v>1766</v>
      </c>
    </row>
    <row r="3587" customFormat="false" ht="13.5" hidden="false" customHeight="false" outlineLevel="0" collapsed="false">
      <c r="A3587" s="13" t="s">
        <v>1767</v>
      </c>
    </row>
    <row r="3588" customFormat="false" ht="13.5" hidden="false" customHeight="false" outlineLevel="0" collapsed="false">
      <c r="A3588" s="13" t="s">
        <v>1768</v>
      </c>
    </row>
    <row r="3589" customFormat="false" ht="13.5" hidden="false" customHeight="false" outlineLevel="0" collapsed="false">
      <c r="A3589" s="13" t="s">
        <v>5169</v>
      </c>
    </row>
    <row r="3590" customFormat="false" ht="13.5" hidden="false" customHeight="false" outlineLevel="0" collapsed="false">
      <c r="A3590" s="13" t="s">
        <v>1769</v>
      </c>
    </row>
    <row r="3591" customFormat="false" ht="13.5" hidden="false" customHeight="false" outlineLevel="0" collapsed="false">
      <c r="A3591" s="13" t="s">
        <v>5170</v>
      </c>
    </row>
    <row r="3592" customFormat="false" ht="13.5" hidden="false" customHeight="false" outlineLevel="0" collapsed="false">
      <c r="A3592" s="13" t="s">
        <v>1770</v>
      </c>
    </row>
    <row r="3593" customFormat="false" ht="13.5" hidden="false" customHeight="false" outlineLevel="0" collapsed="false">
      <c r="A3593" s="13" t="s">
        <v>1771</v>
      </c>
    </row>
    <row r="3594" customFormat="false" ht="13.5" hidden="false" customHeight="false" outlineLevel="0" collapsed="false">
      <c r="A3594" s="13" t="s">
        <v>1772</v>
      </c>
    </row>
    <row r="3595" customFormat="false" ht="13.5" hidden="false" customHeight="false" outlineLevel="0" collapsed="false">
      <c r="A3595" s="13" t="s">
        <v>1773</v>
      </c>
    </row>
    <row r="3596" customFormat="false" ht="13.5" hidden="false" customHeight="false" outlineLevel="0" collapsed="false">
      <c r="A3596" s="13" t="s">
        <v>5171</v>
      </c>
    </row>
    <row r="3597" customFormat="false" ht="13.5" hidden="false" customHeight="false" outlineLevel="0" collapsed="false">
      <c r="A3597" s="13" t="s">
        <v>1774</v>
      </c>
    </row>
    <row r="3598" customFormat="false" ht="13.5" hidden="false" customHeight="false" outlineLevel="0" collapsed="false">
      <c r="A3598" s="13" t="s">
        <v>5172</v>
      </c>
    </row>
    <row r="3599" customFormat="false" ht="13.5" hidden="false" customHeight="false" outlineLevel="0" collapsed="false">
      <c r="A3599" s="13" t="s">
        <v>5173</v>
      </c>
    </row>
    <row r="3600" customFormat="false" ht="13.5" hidden="false" customHeight="false" outlineLevel="0" collapsed="false">
      <c r="A3600" s="13" t="s">
        <v>1775</v>
      </c>
    </row>
    <row r="3601" customFormat="false" ht="13.5" hidden="false" customHeight="false" outlineLevel="0" collapsed="false">
      <c r="A3601" s="13" t="s">
        <v>1776</v>
      </c>
    </row>
    <row r="3602" customFormat="false" ht="13.5" hidden="false" customHeight="false" outlineLevel="0" collapsed="false">
      <c r="A3602" s="13" t="s">
        <v>5174</v>
      </c>
    </row>
    <row r="3603" customFormat="false" ht="13.5" hidden="false" customHeight="false" outlineLevel="0" collapsed="false">
      <c r="A3603" s="13" t="s">
        <v>5175</v>
      </c>
    </row>
    <row r="3604" customFormat="false" ht="13.5" hidden="false" customHeight="false" outlineLevel="0" collapsed="false">
      <c r="A3604" s="13" t="s">
        <v>1777</v>
      </c>
    </row>
    <row r="3605" customFormat="false" ht="13.5" hidden="false" customHeight="false" outlineLevel="0" collapsed="false">
      <c r="A3605" s="13" t="s">
        <v>5176</v>
      </c>
    </row>
    <row r="3606" customFormat="false" ht="13.5" hidden="false" customHeight="false" outlineLevel="0" collapsed="false">
      <c r="A3606" s="13" t="s">
        <v>5177</v>
      </c>
    </row>
    <row r="3607" customFormat="false" ht="13.5" hidden="false" customHeight="false" outlineLevel="0" collapsed="false">
      <c r="A3607" s="13" t="s">
        <v>5178</v>
      </c>
    </row>
    <row r="3608" customFormat="false" ht="13.5" hidden="false" customHeight="false" outlineLevel="0" collapsed="false">
      <c r="A3608" s="13" t="s">
        <v>5179</v>
      </c>
    </row>
    <row r="3609" customFormat="false" ht="13.5" hidden="false" customHeight="false" outlineLevel="0" collapsed="false">
      <c r="A3609" s="13" t="s">
        <v>5180</v>
      </c>
    </row>
    <row r="3610" customFormat="false" ht="13.5" hidden="false" customHeight="false" outlineLevel="0" collapsed="false">
      <c r="A3610" s="13" t="s">
        <v>5181</v>
      </c>
    </row>
    <row r="3611" customFormat="false" ht="13.5" hidden="false" customHeight="false" outlineLevel="0" collapsed="false">
      <c r="A3611" s="13" t="s">
        <v>5182</v>
      </c>
    </row>
    <row r="3612" customFormat="false" ht="13.5" hidden="false" customHeight="false" outlineLevel="0" collapsed="false">
      <c r="A3612" s="13" t="s">
        <v>1778</v>
      </c>
    </row>
    <row r="3613" customFormat="false" ht="13.5" hidden="false" customHeight="false" outlineLevel="0" collapsed="false">
      <c r="A3613" s="13" t="s">
        <v>5183</v>
      </c>
    </row>
    <row r="3614" customFormat="false" ht="13.5" hidden="false" customHeight="false" outlineLevel="0" collapsed="false">
      <c r="A3614" s="13" t="s">
        <v>1779</v>
      </c>
    </row>
    <row r="3615" customFormat="false" ht="13.5" hidden="false" customHeight="false" outlineLevel="0" collapsed="false">
      <c r="A3615" s="13" t="s">
        <v>5184</v>
      </c>
    </row>
    <row r="3616" customFormat="false" ht="13.5" hidden="false" customHeight="false" outlineLevel="0" collapsed="false">
      <c r="A3616" s="13" t="s">
        <v>1780</v>
      </c>
    </row>
    <row r="3617" customFormat="false" ht="13.5" hidden="false" customHeight="false" outlineLevel="0" collapsed="false">
      <c r="A3617" s="13" t="s">
        <v>1781</v>
      </c>
    </row>
    <row r="3618" customFormat="false" ht="13.5" hidden="false" customHeight="false" outlineLevel="0" collapsed="false">
      <c r="A3618" s="13" t="s">
        <v>1782</v>
      </c>
    </row>
    <row r="3619" customFormat="false" ht="13.5" hidden="false" customHeight="false" outlineLevel="0" collapsed="false">
      <c r="A3619" s="13" t="s">
        <v>5185</v>
      </c>
    </row>
    <row r="3620" customFormat="false" ht="13.5" hidden="false" customHeight="false" outlineLevel="0" collapsed="false">
      <c r="A3620" s="13" t="s">
        <v>5186</v>
      </c>
    </row>
    <row r="3621" customFormat="false" ht="13.5" hidden="false" customHeight="false" outlineLevel="0" collapsed="false">
      <c r="A3621" s="13" t="s">
        <v>5187</v>
      </c>
    </row>
    <row r="3622" customFormat="false" ht="13.5" hidden="false" customHeight="false" outlineLevel="0" collapsed="false">
      <c r="A3622" s="13" t="s">
        <v>1783</v>
      </c>
    </row>
    <row r="3623" customFormat="false" ht="13.5" hidden="false" customHeight="false" outlineLevel="0" collapsed="false">
      <c r="A3623" s="13" t="s">
        <v>1784</v>
      </c>
    </row>
    <row r="3624" customFormat="false" ht="13.5" hidden="false" customHeight="false" outlineLevel="0" collapsed="false">
      <c r="A3624" s="13" t="s">
        <v>1785</v>
      </c>
    </row>
    <row r="3625" customFormat="false" ht="13.5" hidden="false" customHeight="false" outlineLevel="0" collapsed="false">
      <c r="A3625" s="13" t="s">
        <v>5188</v>
      </c>
    </row>
    <row r="3626" customFormat="false" ht="13.5" hidden="false" customHeight="false" outlineLevel="0" collapsed="false">
      <c r="A3626" s="13" t="s">
        <v>1786</v>
      </c>
    </row>
    <row r="3627" customFormat="false" ht="13.5" hidden="false" customHeight="false" outlineLevel="0" collapsed="false">
      <c r="A3627" s="13" t="s">
        <v>1787</v>
      </c>
    </row>
    <row r="3628" customFormat="false" ht="13.5" hidden="false" customHeight="false" outlineLevel="0" collapsed="false">
      <c r="A3628" s="13" t="s">
        <v>1788</v>
      </c>
    </row>
    <row r="3629" customFormat="false" ht="13.5" hidden="false" customHeight="false" outlineLevel="0" collapsed="false">
      <c r="A3629" s="13" t="s">
        <v>5189</v>
      </c>
    </row>
    <row r="3630" customFormat="false" ht="13.5" hidden="false" customHeight="false" outlineLevel="0" collapsed="false">
      <c r="A3630" s="13" t="s">
        <v>5190</v>
      </c>
    </row>
    <row r="3631" customFormat="false" ht="13.5" hidden="false" customHeight="false" outlineLevel="0" collapsed="false">
      <c r="A3631" s="13" t="s">
        <v>1789</v>
      </c>
    </row>
    <row r="3632" customFormat="false" ht="13.5" hidden="false" customHeight="false" outlineLevel="0" collapsed="false">
      <c r="A3632" s="13" t="s">
        <v>5191</v>
      </c>
    </row>
    <row r="3633" customFormat="false" ht="13.5" hidden="false" customHeight="false" outlineLevel="0" collapsed="false">
      <c r="A3633" s="13" t="s">
        <v>5192</v>
      </c>
    </row>
    <row r="3634" customFormat="false" ht="13.5" hidden="false" customHeight="false" outlineLevel="0" collapsed="false">
      <c r="A3634" s="13" t="s">
        <v>1790</v>
      </c>
    </row>
    <row r="3635" customFormat="false" ht="13.5" hidden="false" customHeight="false" outlineLevel="0" collapsed="false">
      <c r="A3635" s="13" t="s">
        <v>5193</v>
      </c>
    </row>
    <row r="3636" customFormat="false" ht="13.5" hidden="false" customHeight="false" outlineLevel="0" collapsed="false">
      <c r="A3636" s="13" t="s">
        <v>1791</v>
      </c>
    </row>
    <row r="3637" customFormat="false" ht="13.5" hidden="false" customHeight="false" outlineLevel="0" collapsed="false">
      <c r="A3637" s="13" t="s">
        <v>5194</v>
      </c>
    </row>
    <row r="3638" customFormat="false" ht="13.5" hidden="false" customHeight="false" outlineLevel="0" collapsed="false">
      <c r="A3638" s="13" t="s">
        <v>1792</v>
      </c>
    </row>
    <row r="3639" customFormat="false" ht="13.5" hidden="false" customHeight="false" outlineLevel="0" collapsed="false">
      <c r="A3639" s="13" t="s">
        <v>5195</v>
      </c>
    </row>
    <row r="3640" customFormat="false" ht="13.5" hidden="false" customHeight="false" outlineLevel="0" collapsed="false">
      <c r="A3640" s="13" t="s">
        <v>5196</v>
      </c>
    </row>
    <row r="3641" customFormat="false" ht="13.5" hidden="false" customHeight="false" outlineLevel="0" collapsed="false">
      <c r="A3641" s="13" t="s">
        <v>1793</v>
      </c>
    </row>
    <row r="3642" customFormat="false" ht="13.5" hidden="false" customHeight="false" outlineLevel="0" collapsed="false">
      <c r="A3642" s="13" t="s">
        <v>5197</v>
      </c>
    </row>
    <row r="3643" customFormat="false" ht="13.5" hidden="false" customHeight="false" outlineLevel="0" collapsed="false">
      <c r="A3643" s="13" t="s">
        <v>1794</v>
      </c>
    </row>
    <row r="3644" customFormat="false" ht="13.5" hidden="false" customHeight="false" outlineLevel="0" collapsed="false">
      <c r="A3644" s="13" t="s">
        <v>5198</v>
      </c>
    </row>
    <row r="3645" customFormat="false" ht="13.5" hidden="false" customHeight="false" outlineLevel="0" collapsed="false">
      <c r="A3645" s="13" t="s">
        <v>1795</v>
      </c>
    </row>
    <row r="3646" customFormat="false" ht="13.5" hidden="false" customHeight="false" outlineLevel="0" collapsed="false">
      <c r="A3646" s="13" t="s">
        <v>5199</v>
      </c>
    </row>
    <row r="3647" customFormat="false" ht="13.5" hidden="false" customHeight="false" outlineLevel="0" collapsed="false">
      <c r="A3647" s="13" t="s">
        <v>5200</v>
      </c>
    </row>
    <row r="3648" customFormat="false" ht="13.5" hidden="false" customHeight="false" outlineLevel="0" collapsed="false">
      <c r="A3648" s="13" t="s">
        <v>1796</v>
      </c>
    </row>
    <row r="3649" customFormat="false" ht="13.5" hidden="false" customHeight="false" outlineLevel="0" collapsed="false">
      <c r="A3649" s="13" t="s">
        <v>5201</v>
      </c>
    </row>
    <row r="3650" customFormat="false" ht="13.5" hidden="false" customHeight="false" outlineLevel="0" collapsed="false">
      <c r="A3650" s="13" t="s">
        <v>5202</v>
      </c>
    </row>
    <row r="3651" customFormat="false" ht="13.5" hidden="false" customHeight="false" outlineLevel="0" collapsed="false">
      <c r="A3651" s="13" t="s">
        <v>5203</v>
      </c>
    </row>
    <row r="3652" customFormat="false" ht="13.5" hidden="false" customHeight="false" outlineLevel="0" collapsed="false">
      <c r="A3652" s="13" t="s">
        <v>1797</v>
      </c>
    </row>
    <row r="3653" customFormat="false" ht="13.5" hidden="false" customHeight="false" outlineLevel="0" collapsed="false">
      <c r="A3653" s="13" t="s">
        <v>5204</v>
      </c>
    </row>
    <row r="3654" customFormat="false" ht="13.5" hidden="false" customHeight="false" outlineLevel="0" collapsed="false">
      <c r="A3654" s="13" t="s">
        <v>5205</v>
      </c>
    </row>
    <row r="3655" customFormat="false" ht="13.5" hidden="false" customHeight="false" outlineLevel="0" collapsed="false">
      <c r="A3655" s="13" t="s">
        <v>5206</v>
      </c>
    </row>
    <row r="3656" customFormat="false" ht="13.5" hidden="false" customHeight="false" outlineLevel="0" collapsed="false">
      <c r="A3656" s="13" t="s">
        <v>1798</v>
      </c>
    </row>
    <row r="3657" customFormat="false" ht="13.5" hidden="false" customHeight="false" outlineLevel="0" collapsed="false">
      <c r="A3657" s="13" t="s">
        <v>5207</v>
      </c>
    </row>
    <row r="3658" customFormat="false" ht="13.5" hidden="false" customHeight="false" outlineLevel="0" collapsed="false">
      <c r="A3658" s="13" t="s">
        <v>5208</v>
      </c>
    </row>
    <row r="3659" customFormat="false" ht="13.5" hidden="false" customHeight="false" outlineLevel="0" collapsed="false">
      <c r="A3659" s="13" t="s">
        <v>1799</v>
      </c>
    </row>
    <row r="3660" customFormat="false" ht="13.5" hidden="false" customHeight="false" outlineLevel="0" collapsed="false">
      <c r="A3660" s="13" t="s">
        <v>5209</v>
      </c>
    </row>
    <row r="3661" customFormat="false" ht="13.5" hidden="false" customHeight="false" outlineLevel="0" collapsed="false">
      <c r="A3661" s="13" t="s">
        <v>1800</v>
      </c>
    </row>
    <row r="3662" customFormat="false" ht="13.5" hidden="false" customHeight="false" outlineLevel="0" collapsed="false">
      <c r="A3662" s="13" t="s">
        <v>1801</v>
      </c>
    </row>
    <row r="3663" customFormat="false" ht="13.5" hidden="false" customHeight="false" outlineLevel="0" collapsed="false">
      <c r="A3663" s="13" t="s">
        <v>5210</v>
      </c>
    </row>
    <row r="3664" customFormat="false" ht="13.5" hidden="false" customHeight="false" outlineLevel="0" collapsed="false">
      <c r="A3664" s="13" t="s">
        <v>5211</v>
      </c>
    </row>
    <row r="3665" customFormat="false" ht="13.5" hidden="false" customHeight="false" outlineLevel="0" collapsed="false">
      <c r="A3665" s="13" t="s">
        <v>1802</v>
      </c>
    </row>
    <row r="3666" customFormat="false" ht="13.5" hidden="false" customHeight="false" outlineLevel="0" collapsed="false">
      <c r="A3666" s="13" t="s">
        <v>1803</v>
      </c>
    </row>
    <row r="3667" customFormat="false" ht="13.5" hidden="false" customHeight="false" outlineLevel="0" collapsed="false">
      <c r="A3667" s="13" t="s">
        <v>5212</v>
      </c>
    </row>
    <row r="3668" customFormat="false" ht="13.5" hidden="false" customHeight="false" outlineLevel="0" collapsed="false">
      <c r="A3668" s="13" t="s">
        <v>5213</v>
      </c>
    </row>
    <row r="3669" customFormat="false" ht="13.5" hidden="false" customHeight="false" outlineLevel="0" collapsed="false">
      <c r="A3669" s="13" t="s">
        <v>5214</v>
      </c>
    </row>
    <row r="3670" customFormat="false" ht="13.5" hidden="false" customHeight="false" outlineLevel="0" collapsed="false">
      <c r="A3670" s="13" t="s">
        <v>5215</v>
      </c>
    </row>
    <row r="3671" customFormat="false" ht="13.5" hidden="false" customHeight="false" outlineLevel="0" collapsed="false">
      <c r="A3671" s="13" t="s">
        <v>5216</v>
      </c>
    </row>
    <row r="3672" customFormat="false" ht="13.5" hidden="false" customHeight="false" outlineLevel="0" collapsed="false">
      <c r="A3672" s="13" t="s">
        <v>5217</v>
      </c>
    </row>
    <row r="3673" customFormat="false" ht="13.5" hidden="false" customHeight="false" outlineLevel="0" collapsed="false">
      <c r="A3673" s="13" t="s">
        <v>5218</v>
      </c>
    </row>
    <row r="3674" customFormat="false" ht="13.5" hidden="false" customHeight="false" outlineLevel="0" collapsed="false">
      <c r="A3674" s="13" t="s">
        <v>5219</v>
      </c>
    </row>
    <row r="3675" customFormat="false" ht="13.5" hidden="false" customHeight="false" outlineLevel="0" collapsed="false">
      <c r="A3675" s="13" t="s">
        <v>5220</v>
      </c>
    </row>
    <row r="3676" customFormat="false" ht="13.5" hidden="false" customHeight="false" outlineLevel="0" collapsed="false">
      <c r="A3676" s="13" t="s">
        <v>1804</v>
      </c>
    </row>
    <row r="3677" customFormat="false" ht="13.5" hidden="false" customHeight="false" outlineLevel="0" collapsed="false">
      <c r="A3677" s="13" t="s">
        <v>1805</v>
      </c>
    </row>
    <row r="3678" customFormat="false" ht="13.5" hidden="false" customHeight="false" outlineLevel="0" collapsed="false">
      <c r="A3678" s="13" t="s">
        <v>5221</v>
      </c>
    </row>
    <row r="3679" customFormat="false" ht="13.5" hidden="false" customHeight="false" outlineLevel="0" collapsed="false">
      <c r="A3679" s="13" t="s">
        <v>5222</v>
      </c>
    </row>
    <row r="3680" customFormat="false" ht="13.5" hidden="false" customHeight="false" outlineLevel="0" collapsed="false">
      <c r="A3680" s="13" t="s">
        <v>5223</v>
      </c>
    </row>
    <row r="3681" customFormat="false" ht="13.5" hidden="false" customHeight="false" outlineLevel="0" collapsed="false">
      <c r="A3681" s="13" t="s">
        <v>5224</v>
      </c>
    </row>
    <row r="3682" customFormat="false" ht="13.5" hidden="false" customHeight="false" outlineLevel="0" collapsed="false">
      <c r="A3682" s="13" t="s">
        <v>5225</v>
      </c>
    </row>
    <row r="3683" customFormat="false" ht="13.5" hidden="false" customHeight="false" outlineLevel="0" collapsed="false">
      <c r="A3683" s="13" t="s">
        <v>1806</v>
      </c>
    </row>
    <row r="3684" customFormat="false" ht="13.5" hidden="false" customHeight="false" outlineLevel="0" collapsed="false">
      <c r="A3684" s="13" t="s">
        <v>1807</v>
      </c>
    </row>
    <row r="3685" customFormat="false" ht="13.5" hidden="false" customHeight="false" outlineLevel="0" collapsed="false">
      <c r="A3685" s="13" t="s">
        <v>1808</v>
      </c>
    </row>
    <row r="3686" customFormat="false" ht="13.5" hidden="false" customHeight="false" outlineLevel="0" collapsed="false">
      <c r="A3686" s="13" t="s">
        <v>5226</v>
      </c>
    </row>
    <row r="3687" customFormat="false" ht="13.5" hidden="false" customHeight="false" outlineLevel="0" collapsed="false">
      <c r="A3687" s="13" t="s">
        <v>1809</v>
      </c>
    </row>
    <row r="3688" customFormat="false" ht="13.5" hidden="false" customHeight="false" outlineLevel="0" collapsed="false">
      <c r="A3688" s="13" t="s">
        <v>1810</v>
      </c>
    </row>
    <row r="3689" customFormat="false" ht="13.5" hidden="false" customHeight="false" outlineLevel="0" collapsed="false">
      <c r="A3689" s="13" t="s">
        <v>5227</v>
      </c>
    </row>
    <row r="3690" customFormat="false" ht="13.5" hidden="false" customHeight="false" outlineLevel="0" collapsed="false">
      <c r="A3690" s="13" t="s">
        <v>5228</v>
      </c>
    </row>
    <row r="3691" customFormat="false" ht="13.5" hidden="false" customHeight="false" outlineLevel="0" collapsed="false">
      <c r="A3691" s="13" t="s">
        <v>1811</v>
      </c>
    </row>
    <row r="3692" customFormat="false" ht="13.5" hidden="false" customHeight="false" outlineLevel="0" collapsed="false">
      <c r="A3692" s="13" t="s">
        <v>5229</v>
      </c>
    </row>
    <row r="3693" customFormat="false" ht="13.5" hidden="false" customHeight="false" outlineLevel="0" collapsed="false">
      <c r="A3693" s="13" t="s">
        <v>5230</v>
      </c>
    </row>
    <row r="3694" customFormat="false" ht="13.5" hidden="false" customHeight="false" outlineLevel="0" collapsed="false">
      <c r="A3694" s="13" t="s">
        <v>1812</v>
      </c>
    </row>
    <row r="3695" customFormat="false" ht="13.5" hidden="false" customHeight="false" outlineLevel="0" collapsed="false">
      <c r="A3695" s="13" t="s">
        <v>5231</v>
      </c>
    </row>
    <row r="3696" customFormat="false" ht="13.5" hidden="false" customHeight="false" outlineLevel="0" collapsed="false">
      <c r="A3696" s="13" t="s">
        <v>5232</v>
      </c>
    </row>
    <row r="3697" customFormat="false" ht="13.5" hidden="false" customHeight="false" outlineLevel="0" collapsed="false">
      <c r="A3697" s="13" t="s">
        <v>1813</v>
      </c>
    </row>
    <row r="3698" customFormat="false" ht="13.5" hidden="false" customHeight="false" outlineLevel="0" collapsed="false">
      <c r="A3698" s="13" t="s">
        <v>1814</v>
      </c>
    </row>
    <row r="3699" customFormat="false" ht="13.5" hidden="false" customHeight="false" outlineLevel="0" collapsed="false">
      <c r="A3699" s="13" t="s">
        <v>1815</v>
      </c>
    </row>
    <row r="3700" customFormat="false" ht="13.5" hidden="false" customHeight="false" outlineLevel="0" collapsed="false">
      <c r="A3700" s="13" t="s">
        <v>1816</v>
      </c>
    </row>
    <row r="3701" customFormat="false" ht="13.5" hidden="false" customHeight="false" outlineLevel="0" collapsed="false">
      <c r="A3701" s="13" t="s">
        <v>1817</v>
      </c>
    </row>
    <row r="3702" customFormat="false" ht="13.5" hidden="false" customHeight="false" outlineLevel="0" collapsed="false">
      <c r="A3702" s="13" t="s">
        <v>1818</v>
      </c>
    </row>
    <row r="3703" customFormat="false" ht="13.5" hidden="false" customHeight="false" outlineLevel="0" collapsed="false">
      <c r="A3703" s="13" t="s">
        <v>1819</v>
      </c>
    </row>
    <row r="3704" customFormat="false" ht="13.5" hidden="false" customHeight="false" outlineLevel="0" collapsed="false">
      <c r="A3704" s="13" t="s">
        <v>5233</v>
      </c>
    </row>
    <row r="3705" customFormat="false" ht="13.5" hidden="false" customHeight="false" outlineLevel="0" collapsed="false">
      <c r="A3705" s="13" t="s">
        <v>5234</v>
      </c>
    </row>
    <row r="3706" customFormat="false" ht="13.5" hidden="false" customHeight="false" outlineLevel="0" collapsed="false">
      <c r="A3706" s="13" t="s">
        <v>5235</v>
      </c>
    </row>
    <row r="3707" customFormat="false" ht="13.5" hidden="false" customHeight="false" outlineLevel="0" collapsed="false">
      <c r="A3707" s="13" t="s">
        <v>5236</v>
      </c>
    </row>
    <row r="3708" customFormat="false" ht="13.5" hidden="false" customHeight="false" outlineLevel="0" collapsed="false">
      <c r="A3708" s="13" t="s">
        <v>1820</v>
      </c>
    </row>
    <row r="3709" customFormat="false" ht="13.5" hidden="false" customHeight="false" outlineLevel="0" collapsed="false">
      <c r="A3709" s="13" t="s">
        <v>5237</v>
      </c>
    </row>
    <row r="3710" customFormat="false" ht="13.5" hidden="false" customHeight="false" outlineLevel="0" collapsed="false">
      <c r="A3710" s="13" t="s">
        <v>1821</v>
      </c>
    </row>
    <row r="3711" customFormat="false" ht="13.5" hidden="false" customHeight="false" outlineLevel="0" collapsed="false">
      <c r="A3711" s="13" t="s">
        <v>5238</v>
      </c>
    </row>
    <row r="3712" customFormat="false" ht="13.5" hidden="false" customHeight="false" outlineLevel="0" collapsed="false">
      <c r="A3712" s="13" t="s">
        <v>1822</v>
      </c>
    </row>
    <row r="3713" customFormat="false" ht="13.5" hidden="false" customHeight="false" outlineLevel="0" collapsed="false">
      <c r="A3713" s="13" t="s">
        <v>1823</v>
      </c>
    </row>
    <row r="3714" customFormat="false" ht="13.5" hidden="false" customHeight="false" outlineLevel="0" collapsed="false">
      <c r="A3714" s="13" t="s">
        <v>1824</v>
      </c>
    </row>
    <row r="3715" customFormat="false" ht="13.5" hidden="false" customHeight="false" outlineLevel="0" collapsed="false">
      <c r="A3715" s="13" t="s">
        <v>5239</v>
      </c>
    </row>
    <row r="3716" customFormat="false" ht="13.5" hidden="false" customHeight="false" outlineLevel="0" collapsed="false">
      <c r="A3716" s="13" t="s">
        <v>1825</v>
      </c>
    </row>
    <row r="3717" customFormat="false" ht="13.5" hidden="false" customHeight="false" outlineLevel="0" collapsed="false">
      <c r="A3717" s="13" t="s">
        <v>1826</v>
      </c>
    </row>
    <row r="3718" customFormat="false" ht="13.5" hidden="false" customHeight="false" outlineLevel="0" collapsed="false">
      <c r="A3718" s="13" t="s">
        <v>5240</v>
      </c>
    </row>
    <row r="3719" customFormat="false" ht="13.5" hidden="false" customHeight="false" outlineLevel="0" collapsed="false">
      <c r="A3719" s="13" t="s">
        <v>1827</v>
      </c>
    </row>
    <row r="3720" customFormat="false" ht="13.5" hidden="false" customHeight="false" outlineLevel="0" collapsed="false">
      <c r="A3720" s="13" t="s">
        <v>1828</v>
      </c>
    </row>
    <row r="3721" customFormat="false" ht="13.5" hidden="false" customHeight="false" outlineLevel="0" collapsed="false">
      <c r="A3721" s="13" t="s">
        <v>1829</v>
      </c>
    </row>
    <row r="3722" customFormat="false" ht="13.5" hidden="false" customHeight="false" outlineLevel="0" collapsed="false">
      <c r="A3722" s="13" t="s">
        <v>5241</v>
      </c>
    </row>
    <row r="3723" customFormat="false" ht="13.5" hidden="false" customHeight="false" outlineLevel="0" collapsed="false">
      <c r="A3723" s="13" t="s">
        <v>1830</v>
      </c>
    </row>
    <row r="3724" customFormat="false" ht="13.5" hidden="false" customHeight="false" outlineLevel="0" collapsed="false">
      <c r="A3724" s="13" t="s">
        <v>5242</v>
      </c>
    </row>
    <row r="3725" customFormat="false" ht="13.5" hidden="false" customHeight="false" outlineLevel="0" collapsed="false">
      <c r="A3725" s="13" t="s">
        <v>5243</v>
      </c>
    </row>
    <row r="3726" customFormat="false" ht="13.5" hidden="false" customHeight="false" outlineLevel="0" collapsed="false">
      <c r="A3726" s="13" t="s">
        <v>5244</v>
      </c>
    </row>
    <row r="3727" customFormat="false" ht="13.5" hidden="false" customHeight="false" outlineLevel="0" collapsed="false">
      <c r="A3727" s="13" t="s">
        <v>5245</v>
      </c>
    </row>
    <row r="3728" customFormat="false" ht="13.5" hidden="false" customHeight="false" outlineLevel="0" collapsed="false">
      <c r="A3728" s="13" t="s">
        <v>5246</v>
      </c>
    </row>
    <row r="3729" customFormat="false" ht="13.5" hidden="false" customHeight="false" outlineLevel="0" collapsed="false">
      <c r="A3729" s="13" t="s">
        <v>5247</v>
      </c>
    </row>
    <row r="3730" customFormat="false" ht="13.5" hidden="false" customHeight="false" outlineLevel="0" collapsed="false">
      <c r="A3730" s="13" t="s">
        <v>5248</v>
      </c>
    </row>
    <row r="3731" customFormat="false" ht="13.5" hidden="false" customHeight="false" outlineLevel="0" collapsed="false">
      <c r="A3731" s="13" t="s">
        <v>5249</v>
      </c>
    </row>
    <row r="3732" customFormat="false" ht="13.5" hidden="false" customHeight="false" outlineLevel="0" collapsed="false">
      <c r="A3732" s="13" t="s">
        <v>1831</v>
      </c>
    </row>
    <row r="3733" customFormat="false" ht="13.5" hidden="false" customHeight="false" outlineLevel="0" collapsed="false">
      <c r="A3733" s="13" t="s">
        <v>1832</v>
      </c>
    </row>
    <row r="3734" customFormat="false" ht="13.5" hidden="false" customHeight="false" outlineLevel="0" collapsed="false">
      <c r="A3734" s="13" t="s">
        <v>1833</v>
      </c>
    </row>
    <row r="3735" customFormat="false" ht="13.5" hidden="false" customHeight="false" outlineLevel="0" collapsed="false">
      <c r="A3735" s="13" t="s">
        <v>5250</v>
      </c>
    </row>
    <row r="3736" customFormat="false" ht="13.5" hidden="false" customHeight="false" outlineLevel="0" collapsed="false">
      <c r="A3736" s="13" t="s">
        <v>5251</v>
      </c>
    </row>
    <row r="3737" customFormat="false" ht="13.5" hidden="false" customHeight="false" outlineLevel="0" collapsed="false">
      <c r="A3737" s="13" t="s">
        <v>1834</v>
      </c>
    </row>
    <row r="3738" customFormat="false" ht="13.5" hidden="false" customHeight="false" outlineLevel="0" collapsed="false">
      <c r="A3738" s="13" t="s">
        <v>1835</v>
      </c>
    </row>
    <row r="3739" customFormat="false" ht="13.5" hidden="false" customHeight="false" outlineLevel="0" collapsed="false">
      <c r="A3739" s="13" t="s">
        <v>5252</v>
      </c>
    </row>
    <row r="3740" customFormat="false" ht="13.5" hidden="false" customHeight="false" outlineLevel="0" collapsed="false">
      <c r="A3740" s="13" t="s">
        <v>5253</v>
      </c>
    </row>
    <row r="3741" customFormat="false" ht="13.5" hidden="false" customHeight="false" outlineLevel="0" collapsed="false">
      <c r="A3741" s="13" t="s">
        <v>1836</v>
      </c>
    </row>
    <row r="3742" customFormat="false" ht="13.5" hidden="false" customHeight="false" outlineLevel="0" collapsed="false">
      <c r="A3742" s="13" t="s">
        <v>1837</v>
      </c>
    </row>
    <row r="3743" customFormat="false" ht="13.5" hidden="false" customHeight="false" outlineLevel="0" collapsed="false">
      <c r="A3743" s="13" t="s">
        <v>5254</v>
      </c>
    </row>
    <row r="3744" customFormat="false" ht="13.5" hidden="false" customHeight="false" outlineLevel="0" collapsed="false">
      <c r="A3744" s="13" t="s">
        <v>5255</v>
      </c>
    </row>
    <row r="3745" customFormat="false" ht="13.5" hidden="false" customHeight="false" outlineLevel="0" collapsed="false">
      <c r="A3745" s="13" t="s">
        <v>1838</v>
      </c>
    </row>
    <row r="3746" customFormat="false" ht="13.5" hidden="false" customHeight="false" outlineLevel="0" collapsed="false">
      <c r="A3746" s="13" t="s">
        <v>5256</v>
      </c>
    </row>
    <row r="3747" customFormat="false" ht="13.5" hidden="false" customHeight="false" outlineLevel="0" collapsed="false">
      <c r="A3747" s="13" t="s">
        <v>5257</v>
      </c>
    </row>
    <row r="3748" customFormat="false" ht="13.5" hidden="false" customHeight="false" outlineLevel="0" collapsed="false">
      <c r="A3748" s="13" t="s">
        <v>1839</v>
      </c>
    </row>
    <row r="3749" customFormat="false" ht="13.5" hidden="false" customHeight="false" outlineLevel="0" collapsed="false">
      <c r="A3749" s="13" t="s">
        <v>1840</v>
      </c>
    </row>
    <row r="3750" customFormat="false" ht="13.5" hidden="false" customHeight="false" outlineLevel="0" collapsed="false">
      <c r="A3750" s="13" t="s">
        <v>1841</v>
      </c>
    </row>
    <row r="3751" customFormat="false" ht="13.5" hidden="false" customHeight="false" outlineLevel="0" collapsed="false">
      <c r="A3751" s="13" t="s">
        <v>5258</v>
      </c>
    </row>
    <row r="3752" customFormat="false" ht="13.5" hidden="false" customHeight="false" outlineLevel="0" collapsed="false">
      <c r="A3752" s="13" t="s">
        <v>1842</v>
      </c>
    </row>
    <row r="3753" customFormat="false" ht="13.5" hidden="false" customHeight="false" outlineLevel="0" collapsed="false">
      <c r="A3753" s="13" t="s">
        <v>5259</v>
      </c>
    </row>
    <row r="3754" customFormat="false" ht="13.5" hidden="false" customHeight="false" outlineLevel="0" collapsed="false">
      <c r="A3754" s="13" t="s">
        <v>1843</v>
      </c>
    </row>
    <row r="3755" customFormat="false" ht="13.5" hidden="false" customHeight="false" outlineLevel="0" collapsed="false">
      <c r="A3755" s="13" t="s">
        <v>1844</v>
      </c>
    </row>
    <row r="3756" customFormat="false" ht="13.5" hidden="false" customHeight="false" outlineLevel="0" collapsed="false">
      <c r="A3756" s="13" t="s">
        <v>1845</v>
      </c>
    </row>
    <row r="3757" customFormat="false" ht="13.5" hidden="false" customHeight="false" outlineLevel="0" collapsed="false">
      <c r="A3757" s="13" t="s">
        <v>5260</v>
      </c>
    </row>
    <row r="3758" customFormat="false" ht="13.5" hidden="false" customHeight="false" outlineLevel="0" collapsed="false">
      <c r="A3758" s="13" t="s">
        <v>1846</v>
      </c>
    </row>
    <row r="3759" customFormat="false" ht="13.5" hidden="false" customHeight="false" outlineLevel="0" collapsed="false">
      <c r="A3759" s="13" t="s">
        <v>5261</v>
      </c>
    </row>
    <row r="3760" customFormat="false" ht="13.5" hidden="false" customHeight="false" outlineLevel="0" collapsed="false">
      <c r="A3760" s="13" t="s">
        <v>1847</v>
      </c>
    </row>
    <row r="3761" customFormat="false" ht="13.5" hidden="false" customHeight="false" outlineLevel="0" collapsed="false">
      <c r="A3761" s="13" t="s">
        <v>5262</v>
      </c>
    </row>
    <row r="3762" customFormat="false" ht="13.5" hidden="false" customHeight="false" outlineLevel="0" collapsed="false">
      <c r="A3762" s="13" t="s">
        <v>5263</v>
      </c>
    </row>
    <row r="3763" customFormat="false" ht="13.5" hidden="false" customHeight="false" outlineLevel="0" collapsed="false">
      <c r="A3763" s="13" t="s">
        <v>5264</v>
      </c>
    </row>
    <row r="3764" customFormat="false" ht="13.5" hidden="false" customHeight="false" outlineLevel="0" collapsed="false">
      <c r="A3764" s="13" t="s">
        <v>5265</v>
      </c>
    </row>
    <row r="3765" customFormat="false" ht="13.5" hidden="false" customHeight="false" outlineLevel="0" collapsed="false">
      <c r="A3765" s="13" t="s">
        <v>5266</v>
      </c>
    </row>
    <row r="3766" customFormat="false" ht="13.5" hidden="false" customHeight="false" outlineLevel="0" collapsed="false">
      <c r="A3766" s="13" t="s">
        <v>1848</v>
      </c>
    </row>
    <row r="3767" customFormat="false" ht="13.5" hidden="false" customHeight="false" outlineLevel="0" collapsed="false">
      <c r="A3767" s="13" t="s">
        <v>1849</v>
      </c>
    </row>
    <row r="3768" customFormat="false" ht="13.5" hidden="false" customHeight="false" outlineLevel="0" collapsed="false">
      <c r="A3768" s="13" t="s">
        <v>1850</v>
      </c>
    </row>
    <row r="3769" customFormat="false" ht="13.5" hidden="false" customHeight="false" outlineLevel="0" collapsed="false">
      <c r="A3769" s="13" t="s">
        <v>1851</v>
      </c>
    </row>
    <row r="3770" customFormat="false" ht="13.5" hidden="false" customHeight="false" outlineLevel="0" collapsed="false">
      <c r="A3770" s="13" t="s">
        <v>1852</v>
      </c>
    </row>
    <row r="3771" customFormat="false" ht="13.5" hidden="false" customHeight="false" outlineLevel="0" collapsed="false">
      <c r="A3771" s="13" t="s">
        <v>5267</v>
      </c>
    </row>
    <row r="3772" customFormat="false" ht="13.5" hidden="false" customHeight="false" outlineLevel="0" collapsed="false">
      <c r="A3772" s="13" t="s">
        <v>1853</v>
      </c>
    </row>
    <row r="3773" customFormat="false" ht="13.5" hidden="false" customHeight="false" outlineLevel="0" collapsed="false">
      <c r="A3773" s="13" t="s">
        <v>1854</v>
      </c>
    </row>
    <row r="3774" customFormat="false" ht="13.5" hidden="false" customHeight="false" outlineLevel="0" collapsed="false">
      <c r="A3774" s="13" t="s">
        <v>1855</v>
      </c>
    </row>
    <row r="3775" customFormat="false" ht="13.5" hidden="false" customHeight="false" outlineLevel="0" collapsed="false">
      <c r="A3775" s="13" t="s">
        <v>5268</v>
      </c>
    </row>
    <row r="3776" customFormat="false" ht="13.5" hidden="false" customHeight="false" outlineLevel="0" collapsed="false">
      <c r="A3776" s="13" t="s">
        <v>5269</v>
      </c>
    </row>
    <row r="3777" customFormat="false" ht="13.5" hidden="false" customHeight="false" outlineLevel="0" collapsed="false">
      <c r="A3777" s="13" t="s">
        <v>5270</v>
      </c>
    </row>
    <row r="3778" customFormat="false" ht="13.5" hidden="false" customHeight="false" outlineLevel="0" collapsed="false">
      <c r="A3778" s="13" t="s">
        <v>1856</v>
      </c>
    </row>
    <row r="3779" customFormat="false" ht="13.5" hidden="false" customHeight="false" outlineLevel="0" collapsed="false">
      <c r="A3779" s="13" t="s">
        <v>1857</v>
      </c>
    </row>
    <row r="3780" customFormat="false" ht="13.5" hidden="false" customHeight="false" outlineLevel="0" collapsed="false">
      <c r="A3780" s="13" t="s">
        <v>5271</v>
      </c>
    </row>
    <row r="3781" customFormat="false" ht="13.5" hidden="false" customHeight="false" outlineLevel="0" collapsed="false">
      <c r="A3781" s="13" t="s">
        <v>5272</v>
      </c>
    </row>
    <row r="3782" customFormat="false" ht="13.5" hidden="false" customHeight="false" outlineLevel="0" collapsed="false">
      <c r="A3782" s="13" t="s">
        <v>1858</v>
      </c>
    </row>
    <row r="3783" customFormat="false" ht="13.5" hidden="false" customHeight="false" outlineLevel="0" collapsed="false">
      <c r="A3783" s="13" t="s">
        <v>1859</v>
      </c>
    </row>
    <row r="3784" customFormat="false" ht="13.5" hidden="false" customHeight="false" outlineLevel="0" collapsed="false">
      <c r="A3784" s="13" t="s">
        <v>1860</v>
      </c>
    </row>
    <row r="3785" customFormat="false" ht="13.5" hidden="false" customHeight="false" outlineLevel="0" collapsed="false">
      <c r="A3785" s="13" t="s">
        <v>1861</v>
      </c>
    </row>
    <row r="3786" customFormat="false" ht="13.5" hidden="false" customHeight="false" outlineLevel="0" collapsed="false">
      <c r="A3786" s="13" t="s">
        <v>5273</v>
      </c>
    </row>
    <row r="3787" customFormat="false" ht="13.5" hidden="false" customHeight="false" outlineLevel="0" collapsed="false">
      <c r="A3787" s="13" t="s">
        <v>5274</v>
      </c>
    </row>
    <row r="3788" customFormat="false" ht="13.5" hidden="false" customHeight="false" outlineLevel="0" collapsed="false">
      <c r="A3788" s="13" t="s">
        <v>1862</v>
      </c>
    </row>
    <row r="3789" customFormat="false" ht="13.5" hidden="false" customHeight="false" outlineLevel="0" collapsed="false">
      <c r="A3789" s="13" t="s">
        <v>5275</v>
      </c>
    </row>
    <row r="3790" customFormat="false" ht="13.5" hidden="false" customHeight="false" outlineLevel="0" collapsed="false">
      <c r="A3790" s="13" t="s">
        <v>1863</v>
      </c>
    </row>
    <row r="3791" customFormat="false" ht="13.5" hidden="false" customHeight="false" outlineLevel="0" collapsed="false">
      <c r="A3791" s="13" t="s">
        <v>1864</v>
      </c>
    </row>
    <row r="3792" customFormat="false" ht="13.5" hidden="false" customHeight="false" outlineLevel="0" collapsed="false">
      <c r="A3792" s="13" t="s">
        <v>1865</v>
      </c>
    </row>
    <row r="3793" customFormat="false" ht="13.5" hidden="false" customHeight="false" outlineLevel="0" collapsed="false">
      <c r="A3793" s="13" t="s">
        <v>5276</v>
      </c>
    </row>
    <row r="3794" customFormat="false" ht="13.5" hidden="false" customHeight="false" outlineLevel="0" collapsed="false">
      <c r="A3794" s="13" t="s">
        <v>5277</v>
      </c>
    </row>
    <row r="3795" customFormat="false" ht="13.5" hidden="false" customHeight="false" outlineLevel="0" collapsed="false">
      <c r="A3795" s="13" t="s">
        <v>1866</v>
      </c>
    </row>
    <row r="3796" customFormat="false" ht="13.5" hidden="false" customHeight="false" outlineLevel="0" collapsed="false">
      <c r="A3796" s="13" t="s">
        <v>5278</v>
      </c>
    </row>
    <row r="3797" customFormat="false" ht="13.5" hidden="false" customHeight="false" outlineLevel="0" collapsed="false">
      <c r="A3797" s="13" t="s">
        <v>5279</v>
      </c>
    </row>
    <row r="3798" customFormat="false" ht="13.5" hidden="false" customHeight="false" outlineLevel="0" collapsed="false">
      <c r="A3798" s="13" t="s">
        <v>1867</v>
      </c>
    </row>
    <row r="3799" customFormat="false" ht="13.5" hidden="false" customHeight="false" outlineLevel="0" collapsed="false">
      <c r="A3799" s="13" t="s">
        <v>5280</v>
      </c>
    </row>
    <row r="3800" customFormat="false" ht="13.5" hidden="false" customHeight="false" outlineLevel="0" collapsed="false">
      <c r="A3800" s="13" t="s">
        <v>5281</v>
      </c>
    </row>
    <row r="3801" customFormat="false" ht="13.5" hidden="false" customHeight="false" outlineLevel="0" collapsed="false">
      <c r="A3801" s="13" t="s">
        <v>1868</v>
      </c>
    </row>
    <row r="3802" customFormat="false" ht="13.5" hidden="false" customHeight="false" outlineLevel="0" collapsed="false">
      <c r="A3802" s="13" t="s">
        <v>1869</v>
      </c>
    </row>
    <row r="3803" customFormat="false" ht="13.5" hidden="false" customHeight="false" outlineLevel="0" collapsed="false">
      <c r="A3803" s="13" t="s">
        <v>5282</v>
      </c>
    </row>
    <row r="3804" customFormat="false" ht="13.5" hidden="false" customHeight="false" outlineLevel="0" collapsed="false">
      <c r="A3804" s="13" t="s">
        <v>5283</v>
      </c>
    </row>
    <row r="3805" customFormat="false" ht="13.5" hidden="false" customHeight="false" outlineLevel="0" collapsed="false">
      <c r="A3805" s="13" t="s">
        <v>5284</v>
      </c>
    </row>
    <row r="3806" customFormat="false" ht="13.5" hidden="false" customHeight="false" outlineLevel="0" collapsed="false">
      <c r="A3806" s="13" t="s">
        <v>1870</v>
      </c>
    </row>
    <row r="3807" customFormat="false" ht="13.5" hidden="false" customHeight="false" outlineLevel="0" collapsed="false">
      <c r="A3807" s="13" t="s">
        <v>1871</v>
      </c>
    </row>
    <row r="3808" customFormat="false" ht="13.5" hidden="false" customHeight="false" outlineLevel="0" collapsed="false">
      <c r="A3808" s="13" t="s">
        <v>5285</v>
      </c>
    </row>
    <row r="3809" customFormat="false" ht="13.5" hidden="false" customHeight="false" outlineLevel="0" collapsed="false">
      <c r="A3809" s="13" t="s">
        <v>5286</v>
      </c>
    </row>
    <row r="3810" customFormat="false" ht="13.5" hidden="false" customHeight="false" outlineLevel="0" collapsed="false">
      <c r="A3810" s="13" t="s">
        <v>5287</v>
      </c>
    </row>
    <row r="3811" customFormat="false" ht="13.5" hidden="false" customHeight="false" outlineLevel="0" collapsed="false">
      <c r="A3811" s="13" t="s">
        <v>5288</v>
      </c>
    </row>
    <row r="3812" customFormat="false" ht="13.5" hidden="false" customHeight="false" outlineLevel="0" collapsed="false">
      <c r="A3812" s="13" t="s">
        <v>1872</v>
      </c>
    </row>
    <row r="3813" customFormat="false" ht="13.5" hidden="false" customHeight="false" outlineLevel="0" collapsed="false">
      <c r="A3813" s="13" t="s">
        <v>1873</v>
      </c>
    </row>
    <row r="3814" customFormat="false" ht="13.5" hidden="false" customHeight="false" outlineLevel="0" collapsed="false">
      <c r="A3814" s="13" t="s">
        <v>5289</v>
      </c>
    </row>
    <row r="3815" customFormat="false" ht="13.5" hidden="false" customHeight="false" outlineLevel="0" collapsed="false">
      <c r="A3815" s="13" t="s">
        <v>5290</v>
      </c>
    </row>
    <row r="3816" customFormat="false" ht="13.5" hidden="false" customHeight="false" outlineLevel="0" collapsed="false">
      <c r="A3816" s="13" t="s">
        <v>5291</v>
      </c>
    </row>
    <row r="3817" customFormat="false" ht="13.5" hidden="false" customHeight="false" outlineLevel="0" collapsed="false">
      <c r="A3817" s="13" t="s">
        <v>5292</v>
      </c>
    </row>
    <row r="3818" customFormat="false" ht="13.5" hidden="false" customHeight="false" outlineLevel="0" collapsed="false">
      <c r="A3818" s="13" t="s">
        <v>5293</v>
      </c>
    </row>
    <row r="3819" customFormat="false" ht="13.5" hidden="false" customHeight="false" outlineLevel="0" collapsed="false">
      <c r="A3819" s="13" t="s">
        <v>1874</v>
      </c>
    </row>
    <row r="3820" customFormat="false" ht="13.5" hidden="false" customHeight="false" outlineLevel="0" collapsed="false">
      <c r="A3820" s="13" t="s">
        <v>5294</v>
      </c>
    </row>
    <row r="3821" customFormat="false" ht="13.5" hidden="false" customHeight="false" outlineLevel="0" collapsed="false">
      <c r="A3821" s="13" t="s">
        <v>5295</v>
      </c>
    </row>
    <row r="3822" customFormat="false" ht="13.5" hidden="false" customHeight="false" outlineLevel="0" collapsed="false">
      <c r="A3822" s="13" t="s">
        <v>1875</v>
      </c>
    </row>
    <row r="3823" customFormat="false" ht="13.5" hidden="false" customHeight="false" outlineLevel="0" collapsed="false">
      <c r="A3823" s="13" t="s">
        <v>1876</v>
      </c>
    </row>
    <row r="3824" customFormat="false" ht="13.5" hidden="false" customHeight="false" outlineLevel="0" collapsed="false">
      <c r="A3824" s="13" t="s">
        <v>5296</v>
      </c>
    </row>
    <row r="3825" customFormat="false" ht="13.5" hidden="false" customHeight="false" outlineLevel="0" collapsed="false">
      <c r="A3825" s="13" t="s">
        <v>5297</v>
      </c>
    </row>
    <row r="3826" customFormat="false" ht="13.5" hidden="false" customHeight="false" outlineLevel="0" collapsed="false">
      <c r="A3826" s="13" t="s">
        <v>5298</v>
      </c>
    </row>
    <row r="3827" customFormat="false" ht="13.5" hidden="false" customHeight="false" outlineLevel="0" collapsed="false">
      <c r="A3827" s="13" t="s">
        <v>1877</v>
      </c>
    </row>
    <row r="3828" customFormat="false" ht="13.5" hidden="false" customHeight="false" outlineLevel="0" collapsed="false">
      <c r="A3828" s="13" t="s">
        <v>1878</v>
      </c>
    </row>
    <row r="3829" customFormat="false" ht="13.5" hidden="false" customHeight="false" outlineLevel="0" collapsed="false">
      <c r="A3829" s="13" t="s">
        <v>1879</v>
      </c>
    </row>
    <row r="3830" customFormat="false" ht="13.5" hidden="false" customHeight="false" outlineLevel="0" collapsed="false">
      <c r="A3830" s="13" t="s">
        <v>1880</v>
      </c>
    </row>
    <row r="3831" customFormat="false" ht="13.5" hidden="false" customHeight="false" outlineLevel="0" collapsed="false">
      <c r="A3831" s="13" t="s">
        <v>1881</v>
      </c>
    </row>
    <row r="3832" customFormat="false" ht="13.5" hidden="false" customHeight="false" outlineLevel="0" collapsed="false">
      <c r="A3832" s="13" t="s">
        <v>1882</v>
      </c>
    </row>
    <row r="3833" customFormat="false" ht="13.5" hidden="false" customHeight="false" outlineLevel="0" collapsed="false">
      <c r="A3833" s="13" t="s">
        <v>5299</v>
      </c>
    </row>
    <row r="3834" customFormat="false" ht="13.5" hidden="false" customHeight="false" outlineLevel="0" collapsed="false">
      <c r="A3834" s="13" t="s">
        <v>5300</v>
      </c>
    </row>
    <row r="3835" customFormat="false" ht="13.5" hidden="false" customHeight="false" outlineLevel="0" collapsed="false">
      <c r="A3835" s="13" t="s">
        <v>1883</v>
      </c>
    </row>
    <row r="3836" customFormat="false" ht="13.5" hidden="false" customHeight="false" outlineLevel="0" collapsed="false">
      <c r="A3836" s="13" t="s">
        <v>5301</v>
      </c>
    </row>
    <row r="3837" customFormat="false" ht="13.5" hidden="false" customHeight="false" outlineLevel="0" collapsed="false">
      <c r="A3837" s="13" t="s">
        <v>5302</v>
      </c>
    </row>
    <row r="3838" customFormat="false" ht="13.5" hidden="false" customHeight="false" outlineLevel="0" collapsed="false">
      <c r="A3838" s="13" t="s">
        <v>1884</v>
      </c>
    </row>
    <row r="3839" customFormat="false" ht="13.5" hidden="false" customHeight="false" outlineLevel="0" collapsed="false">
      <c r="A3839" s="13" t="s">
        <v>5303</v>
      </c>
    </row>
    <row r="3840" customFormat="false" ht="13.5" hidden="false" customHeight="false" outlineLevel="0" collapsed="false">
      <c r="A3840" s="13" t="s">
        <v>5304</v>
      </c>
    </row>
    <row r="3841" customFormat="false" ht="13.5" hidden="false" customHeight="false" outlineLevel="0" collapsed="false">
      <c r="A3841" s="13" t="s">
        <v>5305</v>
      </c>
    </row>
    <row r="3842" customFormat="false" ht="13.5" hidden="false" customHeight="false" outlineLevel="0" collapsed="false">
      <c r="A3842" s="13" t="s">
        <v>5306</v>
      </c>
    </row>
    <row r="3843" customFormat="false" ht="13.5" hidden="false" customHeight="false" outlineLevel="0" collapsed="false">
      <c r="A3843" s="13" t="s">
        <v>1885</v>
      </c>
    </row>
    <row r="3844" customFormat="false" ht="13.5" hidden="false" customHeight="false" outlineLevel="0" collapsed="false">
      <c r="A3844" s="13" t="s">
        <v>5307</v>
      </c>
    </row>
    <row r="3845" customFormat="false" ht="13.5" hidden="false" customHeight="false" outlineLevel="0" collapsed="false">
      <c r="A3845" s="13" t="s">
        <v>1886</v>
      </c>
    </row>
    <row r="3846" customFormat="false" ht="13.5" hidden="false" customHeight="false" outlineLevel="0" collapsed="false">
      <c r="A3846" s="13" t="s">
        <v>1887</v>
      </c>
    </row>
    <row r="3847" customFormat="false" ht="13.5" hidden="false" customHeight="false" outlineLevel="0" collapsed="false">
      <c r="A3847" s="13" t="s">
        <v>1888</v>
      </c>
    </row>
    <row r="3848" customFormat="false" ht="13.5" hidden="false" customHeight="false" outlineLevel="0" collapsed="false">
      <c r="A3848" s="13" t="s">
        <v>5308</v>
      </c>
    </row>
    <row r="3849" customFormat="false" ht="13.5" hidden="false" customHeight="false" outlineLevel="0" collapsed="false">
      <c r="A3849" s="13" t="s">
        <v>1889</v>
      </c>
    </row>
    <row r="3850" customFormat="false" ht="13.5" hidden="false" customHeight="false" outlineLevel="0" collapsed="false">
      <c r="A3850" s="13" t="s">
        <v>5309</v>
      </c>
    </row>
    <row r="3851" customFormat="false" ht="13.5" hidden="false" customHeight="false" outlineLevel="0" collapsed="false">
      <c r="A3851" s="13" t="s">
        <v>5310</v>
      </c>
    </row>
    <row r="3852" customFormat="false" ht="13.5" hidden="false" customHeight="false" outlineLevel="0" collapsed="false">
      <c r="A3852" s="13" t="s">
        <v>5311</v>
      </c>
    </row>
    <row r="3853" customFormat="false" ht="13.5" hidden="false" customHeight="false" outlineLevel="0" collapsed="false">
      <c r="A3853" s="13" t="s">
        <v>5312</v>
      </c>
    </row>
    <row r="3854" customFormat="false" ht="13.5" hidden="false" customHeight="false" outlineLevel="0" collapsed="false">
      <c r="A3854" s="13" t="s">
        <v>5313</v>
      </c>
    </row>
    <row r="3855" customFormat="false" ht="13.5" hidden="false" customHeight="false" outlineLevel="0" collapsed="false">
      <c r="A3855" s="13" t="s">
        <v>5314</v>
      </c>
    </row>
    <row r="3856" customFormat="false" ht="13.5" hidden="false" customHeight="false" outlineLevel="0" collapsed="false">
      <c r="A3856" s="13" t="s">
        <v>1890</v>
      </c>
    </row>
    <row r="3857" customFormat="false" ht="13.5" hidden="false" customHeight="false" outlineLevel="0" collapsed="false">
      <c r="A3857" s="13" t="s">
        <v>1891</v>
      </c>
    </row>
    <row r="3858" customFormat="false" ht="13.5" hidden="false" customHeight="false" outlineLevel="0" collapsed="false">
      <c r="A3858" s="13" t="s">
        <v>1892</v>
      </c>
    </row>
    <row r="3859" customFormat="false" ht="13.5" hidden="false" customHeight="false" outlineLevel="0" collapsed="false">
      <c r="A3859" s="13" t="s">
        <v>1893</v>
      </c>
    </row>
    <row r="3860" customFormat="false" ht="13.5" hidden="false" customHeight="false" outlineLevel="0" collapsed="false">
      <c r="A3860" s="13" t="s">
        <v>1894</v>
      </c>
    </row>
    <row r="3861" customFormat="false" ht="13.5" hidden="false" customHeight="false" outlineLevel="0" collapsed="false">
      <c r="A3861" s="13" t="s">
        <v>5315</v>
      </c>
    </row>
    <row r="3862" customFormat="false" ht="13.5" hidden="false" customHeight="false" outlineLevel="0" collapsed="false">
      <c r="A3862" s="13" t="s">
        <v>1895</v>
      </c>
    </row>
    <row r="3863" customFormat="false" ht="13.5" hidden="false" customHeight="false" outlineLevel="0" collapsed="false">
      <c r="A3863" s="13" t="s">
        <v>5316</v>
      </c>
    </row>
    <row r="3864" customFormat="false" ht="13.5" hidden="false" customHeight="false" outlineLevel="0" collapsed="false">
      <c r="A3864" s="13" t="s">
        <v>5317</v>
      </c>
    </row>
    <row r="3865" customFormat="false" ht="13.5" hidden="false" customHeight="false" outlineLevel="0" collapsed="false">
      <c r="A3865" s="13" t="s">
        <v>1896</v>
      </c>
    </row>
    <row r="3866" customFormat="false" ht="13.5" hidden="false" customHeight="false" outlineLevel="0" collapsed="false">
      <c r="A3866" s="13" t="s">
        <v>5318</v>
      </c>
    </row>
    <row r="3867" customFormat="false" ht="13.5" hidden="false" customHeight="false" outlineLevel="0" collapsed="false">
      <c r="A3867" s="13" t="s">
        <v>5319</v>
      </c>
    </row>
    <row r="3868" customFormat="false" ht="13.5" hidden="false" customHeight="false" outlineLevel="0" collapsed="false">
      <c r="A3868" s="13" t="s">
        <v>5320</v>
      </c>
    </row>
    <row r="3869" customFormat="false" ht="13.5" hidden="false" customHeight="false" outlineLevel="0" collapsed="false">
      <c r="A3869" s="13" t="s">
        <v>5321</v>
      </c>
    </row>
    <row r="3870" customFormat="false" ht="13.5" hidden="false" customHeight="false" outlineLevel="0" collapsed="false">
      <c r="A3870" s="13" t="s">
        <v>1897</v>
      </c>
    </row>
    <row r="3871" customFormat="false" ht="13.5" hidden="false" customHeight="false" outlineLevel="0" collapsed="false">
      <c r="A3871" s="13" t="s">
        <v>5322</v>
      </c>
    </row>
    <row r="3872" customFormat="false" ht="13.5" hidden="false" customHeight="false" outlineLevel="0" collapsed="false">
      <c r="A3872" s="13" t="s">
        <v>5323</v>
      </c>
    </row>
    <row r="3873" customFormat="false" ht="13.5" hidden="false" customHeight="false" outlineLevel="0" collapsed="false">
      <c r="A3873" s="13" t="s">
        <v>1898</v>
      </c>
    </row>
    <row r="3874" customFormat="false" ht="13.5" hidden="false" customHeight="false" outlineLevel="0" collapsed="false">
      <c r="A3874" s="13" t="s">
        <v>1899</v>
      </c>
    </row>
    <row r="3875" customFormat="false" ht="13.5" hidden="false" customHeight="false" outlineLevel="0" collapsed="false">
      <c r="A3875" s="13" t="s">
        <v>5324</v>
      </c>
    </row>
    <row r="3876" customFormat="false" ht="13.5" hidden="false" customHeight="false" outlineLevel="0" collapsed="false">
      <c r="A3876" s="13" t="s">
        <v>1900</v>
      </c>
    </row>
    <row r="3877" customFormat="false" ht="13.5" hidden="false" customHeight="false" outlineLevel="0" collapsed="false">
      <c r="A3877" s="13" t="s">
        <v>5325</v>
      </c>
    </row>
    <row r="3878" customFormat="false" ht="13.5" hidden="false" customHeight="false" outlineLevel="0" collapsed="false">
      <c r="A3878" s="13" t="s">
        <v>5326</v>
      </c>
    </row>
    <row r="3879" customFormat="false" ht="13.5" hidden="false" customHeight="false" outlineLevel="0" collapsed="false">
      <c r="A3879" s="13" t="s">
        <v>5327</v>
      </c>
    </row>
    <row r="3880" customFormat="false" ht="13.5" hidden="false" customHeight="false" outlineLevel="0" collapsed="false">
      <c r="A3880" s="13" t="s">
        <v>5328</v>
      </c>
    </row>
    <row r="3881" customFormat="false" ht="13.5" hidden="false" customHeight="false" outlineLevel="0" collapsed="false">
      <c r="A3881" s="13" t="s">
        <v>5329</v>
      </c>
    </row>
    <row r="3882" customFormat="false" ht="13.5" hidden="false" customHeight="false" outlineLevel="0" collapsed="false">
      <c r="A3882" s="13" t="s">
        <v>5330</v>
      </c>
    </row>
    <row r="3883" customFormat="false" ht="13.5" hidden="false" customHeight="false" outlineLevel="0" collapsed="false">
      <c r="A3883" s="13" t="s">
        <v>1901</v>
      </c>
    </row>
    <row r="3884" customFormat="false" ht="13.5" hidden="false" customHeight="false" outlineLevel="0" collapsed="false">
      <c r="A3884" s="13" t="s">
        <v>5331</v>
      </c>
    </row>
    <row r="3885" customFormat="false" ht="13.5" hidden="false" customHeight="false" outlineLevel="0" collapsed="false">
      <c r="A3885" s="13" t="s">
        <v>1902</v>
      </c>
    </row>
    <row r="3886" customFormat="false" ht="13.5" hidden="false" customHeight="false" outlineLevel="0" collapsed="false">
      <c r="A3886" s="13" t="s">
        <v>1903</v>
      </c>
    </row>
    <row r="3887" customFormat="false" ht="13.5" hidden="false" customHeight="false" outlineLevel="0" collapsed="false">
      <c r="A3887" s="13" t="s">
        <v>5332</v>
      </c>
    </row>
    <row r="3888" customFormat="false" ht="13.5" hidden="false" customHeight="false" outlineLevel="0" collapsed="false">
      <c r="A3888" s="13" t="s">
        <v>5333</v>
      </c>
    </row>
    <row r="3889" customFormat="false" ht="13.5" hidden="false" customHeight="false" outlineLevel="0" collapsed="false">
      <c r="A3889" s="13" t="s">
        <v>1904</v>
      </c>
    </row>
    <row r="3890" customFormat="false" ht="13.5" hidden="false" customHeight="false" outlineLevel="0" collapsed="false">
      <c r="A3890" s="13" t="s">
        <v>5334</v>
      </c>
    </row>
    <row r="3891" customFormat="false" ht="13.5" hidden="false" customHeight="false" outlineLevel="0" collapsed="false">
      <c r="A3891" s="13" t="s">
        <v>1905</v>
      </c>
    </row>
    <row r="3892" customFormat="false" ht="13.5" hidden="false" customHeight="false" outlineLevel="0" collapsed="false">
      <c r="A3892" s="13" t="s">
        <v>5335</v>
      </c>
    </row>
    <row r="3893" customFormat="false" ht="13.5" hidden="false" customHeight="false" outlineLevel="0" collapsed="false">
      <c r="A3893" s="13" t="s">
        <v>5336</v>
      </c>
    </row>
    <row r="3894" customFormat="false" ht="13.5" hidden="false" customHeight="false" outlineLevel="0" collapsed="false">
      <c r="A3894" s="13" t="s">
        <v>5337</v>
      </c>
    </row>
    <row r="3895" customFormat="false" ht="13.5" hidden="false" customHeight="false" outlineLevel="0" collapsed="false">
      <c r="A3895" s="13" t="s">
        <v>1906</v>
      </c>
    </row>
    <row r="3896" customFormat="false" ht="13.5" hidden="false" customHeight="false" outlineLevel="0" collapsed="false">
      <c r="A3896" s="13" t="s">
        <v>5338</v>
      </c>
    </row>
    <row r="3897" customFormat="false" ht="13.5" hidden="false" customHeight="false" outlineLevel="0" collapsed="false">
      <c r="A3897" s="13" t="s">
        <v>5339</v>
      </c>
    </row>
    <row r="3898" customFormat="false" ht="13.5" hidden="false" customHeight="false" outlineLevel="0" collapsed="false">
      <c r="A3898" s="13" t="s">
        <v>5340</v>
      </c>
    </row>
    <row r="3899" customFormat="false" ht="13.5" hidden="false" customHeight="false" outlineLevel="0" collapsed="false">
      <c r="A3899" s="13" t="s">
        <v>1907</v>
      </c>
    </row>
    <row r="3900" customFormat="false" ht="13.5" hidden="false" customHeight="false" outlineLevel="0" collapsed="false">
      <c r="A3900" s="13" t="s">
        <v>1908</v>
      </c>
    </row>
    <row r="3901" customFormat="false" ht="13.5" hidden="false" customHeight="false" outlineLevel="0" collapsed="false">
      <c r="A3901" s="13" t="s">
        <v>1909</v>
      </c>
    </row>
    <row r="3902" customFormat="false" ht="13.5" hidden="false" customHeight="false" outlineLevel="0" collapsed="false">
      <c r="A3902" s="13" t="s">
        <v>1910</v>
      </c>
    </row>
    <row r="3903" customFormat="false" ht="13.5" hidden="false" customHeight="false" outlineLevel="0" collapsed="false">
      <c r="A3903" s="13" t="s">
        <v>5341</v>
      </c>
    </row>
    <row r="3904" customFormat="false" ht="13.5" hidden="false" customHeight="false" outlineLevel="0" collapsed="false">
      <c r="A3904" s="13" t="s">
        <v>1911</v>
      </c>
    </row>
    <row r="3905" customFormat="false" ht="13.5" hidden="false" customHeight="false" outlineLevel="0" collapsed="false">
      <c r="A3905" s="13" t="s">
        <v>1912</v>
      </c>
    </row>
    <row r="3906" customFormat="false" ht="13.5" hidden="false" customHeight="false" outlineLevel="0" collapsed="false">
      <c r="A3906" s="13" t="s">
        <v>1913</v>
      </c>
    </row>
    <row r="3907" customFormat="false" ht="13.5" hidden="false" customHeight="false" outlineLevel="0" collapsed="false">
      <c r="A3907" s="13" t="s">
        <v>5342</v>
      </c>
    </row>
    <row r="3908" customFormat="false" ht="13.5" hidden="false" customHeight="false" outlineLevel="0" collapsed="false">
      <c r="A3908" s="13" t="s">
        <v>5343</v>
      </c>
    </row>
    <row r="3909" customFormat="false" ht="13.5" hidden="false" customHeight="false" outlineLevel="0" collapsed="false">
      <c r="A3909" s="13" t="s">
        <v>5344</v>
      </c>
    </row>
    <row r="3910" customFormat="false" ht="13.5" hidden="false" customHeight="false" outlineLevel="0" collapsed="false">
      <c r="A3910" s="13" t="s">
        <v>1914</v>
      </c>
    </row>
    <row r="3911" customFormat="false" ht="13.5" hidden="false" customHeight="false" outlineLevel="0" collapsed="false">
      <c r="A3911" s="13" t="s">
        <v>5345</v>
      </c>
    </row>
    <row r="3912" customFormat="false" ht="13.5" hidden="false" customHeight="false" outlineLevel="0" collapsed="false">
      <c r="A3912" s="13" t="s">
        <v>5346</v>
      </c>
    </row>
    <row r="3913" customFormat="false" ht="13.5" hidden="false" customHeight="false" outlineLevel="0" collapsed="false">
      <c r="A3913" s="13" t="s">
        <v>5347</v>
      </c>
    </row>
    <row r="3914" customFormat="false" ht="13.5" hidden="false" customHeight="false" outlineLevel="0" collapsed="false">
      <c r="A3914" s="13" t="s">
        <v>1915</v>
      </c>
    </row>
    <row r="3915" customFormat="false" ht="13.5" hidden="false" customHeight="false" outlineLevel="0" collapsed="false">
      <c r="A3915" s="13" t="s">
        <v>5348</v>
      </c>
    </row>
    <row r="3916" customFormat="false" ht="13.5" hidden="false" customHeight="false" outlineLevel="0" collapsed="false">
      <c r="A3916" s="13" t="s">
        <v>5349</v>
      </c>
    </row>
    <row r="3917" customFormat="false" ht="13.5" hidden="false" customHeight="false" outlineLevel="0" collapsed="false">
      <c r="A3917" s="13" t="s">
        <v>1916</v>
      </c>
    </row>
    <row r="3918" customFormat="false" ht="13.5" hidden="false" customHeight="false" outlineLevel="0" collapsed="false">
      <c r="A3918" s="13" t="s">
        <v>5350</v>
      </c>
    </row>
    <row r="3919" customFormat="false" ht="13.5" hidden="false" customHeight="false" outlineLevel="0" collapsed="false">
      <c r="A3919" s="13" t="s">
        <v>5351</v>
      </c>
    </row>
    <row r="3920" customFormat="false" ht="13.5" hidden="false" customHeight="false" outlineLevel="0" collapsed="false">
      <c r="A3920" s="13" t="s">
        <v>1917</v>
      </c>
    </row>
    <row r="3921" customFormat="false" ht="13.5" hidden="false" customHeight="false" outlineLevel="0" collapsed="false">
      <c r="A3921" s="13" t="s">
        <v>1918</v>
      </c>
    </row>
    <row r="3922" customFormat="false" ht="13.5" hidden="false" customHeight="false" outlineLevel="0" collapsed="false">
      <c r="A3922" s="13" t="s">
        <v>1919</v>
      </c>
    </row>
    <row r="3923" customFormat="false" ht="13.5" hidden="false" customHeight="false" outlineLevel="0" collapsed="false">
      <c r="A3923" s="13" t="s">
        <v>1920</v>
      </c>
    </row>
    <row r="3924" customFormat="false" ht="13.5" hidden="false" customHeight="false" outlineLevel="0" collapsed="false">
      <c r="A3924" s="13" t="s">
        <v>1921</v>
      </c>
    </row>
    <row r="3925" customFormat="false" ht="13.5" hidden="false" customHeight="false" outlineLevel="0" collapsed="false">
      <c r="A3925" s="13" t="s">
        <v>5352</v>
      </c>
    </row>
    <row r="3926" customFormat="false" ht="13.5" hidden="false" customHeight="false" outlineLevel="0" collapsed="false">
      <c r="A3926" s="13" t="s">
        <v>1922</v>
      </c>
    </row>
    <row r="3927" customFormat="false" ht="13.5" hidden="false" customHeight="false" outlineLevel="0" collapsed="false">
      <c r="A3927" s="13" t="s">
        <v>1923</v>
      </c>
    </row>
    <row r="3928" customFormat="false" ht="13.5" hidden="false" customHeight="false" outlineLevel="0" collapsed="false">
      <c r="A3928" s="13" t="s">
        <v>5353</v>
      </c>
    </row>
    <row r="3929" customFormat="false" ht="13.5" hidden="false" customHeight="false" outlineLevel="0" collapsed="false">
      <c r="A3929" s="13" t="s">
        <v>1924</v>
      </c>
    </row>
    <row r="3930" customFormat="false" ht="13.5" hidden="false" customHeight="false" outlineLevel="0" collapsed="false">
      <c r="A3930" s="13" t="s">
        <v>5354</v>
      </c>
    </row>
    <row r="3931" customFormat="false" ht="13.5" hidden="false" customHeight="false" outlineLevel="0" collapsed="false">
      <c r="A3931" s="13" t="s">
        <v>5355</v>
      </c>
    </row>
    <row r="3932" customFormat="false" ht="13.5" hidden="false" customHeight="false" outlineLevel="0" collapsed="false">
      <c r="A3932" s="13" t="s">
        <v>5356</v>
      </c>
    </row>
    <row r="3933" customFormat="false" ht="13.5" hidden="false" customHeight="false" outlineLevel="0" collapsed="false">
      <c r="A3933" s="13" t="s">
        <v>1925</v>
      </c>
    </row>
    <row r="3934" customFormat="false" ht="13.5" hidden="false" customHeight="false" outlineLevel="0" collapsed="false">
      <c r="A3934" s="13" t="s">
        <v>1926</v>
      </c>
    </row>
    <row r="3935" customFormat="false" ht="13.5" hidden="false" customHeight="false" outlineLevel="0" collapsed="false">
      <c r="A3935" s="13" t="s">
        <v>5357</v>
      </c>
    </row>
    <row r="3936" customFormat="false" ht="13.5" hidden="false" customHeight="false" outlineLevel="0" collapsed="false">
      <c r="A3936" s="13" t="s">
        <v>1927</v>
      </c>
    </row>
    <row r="3937" customFormat="false" ht="13.5" hidden="false" customHeight="false" outlineLevel="0" collapsed="false">
      <c r="A3937" s="13" t="s">
        <v>1928</v>
      </c>
    </row>
    <row r="3938" customFormat="false" ht="13.5" hidden="false" customHeight="false" outlineLevel="0" collapsed="false">
      <c r="A3938" s="13" t="s">
        <v>1929</v>
      </c>
    </row>
    <row r="3939" customFormat="false" ht="13.5" hidden="false" customHeight="false" outlineLevel="0" collapsed="false">
      <c r="A3939" s="13" t="s">
        <v>5358</v>
      </c>
    </row>
    <row r="3940" customFormat="false" ht="13.5" hidden="false" customHeight="false" outlineLevel="0" collapsed="false">
      <c r="A3940" s="13" t="s">
        <v>5359</v>
      </c>
    </row>
    <row r="3941" customFormat="false" ht="13.5" hidden="false" customHeight="false" outlineLevel="0" collapsed="false">
      <c r="A3941" s="13" t="s">
        <v>1930</v>
      </c>
    </row>
    <row r="3942" customFormat="false" ht="13.5" hidden="false" customHeight="false" outlineLevel="0" collapsed="false">
      <c r="A3942" s="13" t="s">
        <v>5360</v>
      </c>
    </row>
    <row r="3943" customFormat="false" ht="13.5" hidden="false" customHeight="false" outlineLevel="0" collapsed="false">
      <c r="A3943" s="13" t="s">
        <v>5361</v>
      </c>
    </row>
    <row r="3944" customFormat="false" ht="13.5" hidden="false" customHeight="false" outlineLevel="0" collapsed="false">
      <c r="A3944" s="13" t="s">
        <v>5362</v>
      </c>
    </row>
    <row r="3945" customFormat="false" ht="13.5" hidden="false" customHeight="false" outlineLevel="0" collapsed="false">
      <c r="A3945" s="13" t="s">
        <v>5363</v>
      </c>
    </row>
    <row r="3946" customFormat="false" ht="13.5" hidden="false" customHeight="false" outlineLevel="0" collapsed="false">
      <c r="A3946" s="13" t="s">
        <v>5364</v>
      </c>
    </row>
    <row r="3947" customFormat="false" ht="13.5" hidden="false" customHeight="false" outlineLevel="0" collapsed="false">
      <c r="A3947" s="13" t="s">
        <v>1931</v>
      </c>
    </row>
    <row r="3948" customFormat="false" ht="13.5" hidden="false" customHeight="false" outlineLevel="0" collapsed="false">
      <c r="A3948" s="13" t="s">
        <v>1932</v>
      </c>
    </row>
    <row r="3949" customFormat="false" ht="13.5" hidden="false" customHeight="false" outlineLevel="0" collapsed="false">
      <c r="A3949" s="13" t="s">
        <v>1933</v>
      </c>
    </row>
    <row r="3950" customFormat="false" ht="13.5" hidden="false" customHeight="false" outlineLevel="0" collapsed="false">
      <c r="A3950" s="13" t="s">
        <v>5365</v>
      </c>
    </row>
    <row r="3951" customFormat="false" ht="13.5" hidden="false" customHeight="false" outlineLevel="0" collapsed="false">
      <c r="A3951" s="13" t="s">
        <v>5366</v>
      </c>
    </row>
    <row r="3952" customFormat="false" ht="13.5" hidden="false" customHeight="false" outlineLevel="0" collapsed="false">
      <c r="A3952" s="13" t="s">
        <v>1934</v>
      </c>
    </row>
    <row r="3953" customFormat="false" ht="13.5" hidden="false" customHeight="false" outlineLevel="0" collapsed="false">
      <c r="A3953" s="13" t="s">
        <v>1935</v>
      </c>
    </row>
    <row r="3954" customFormat="false" ht="13.5" hidden="false" customHeight="false" outlineLevel="0" collapsed="false">
      <c r="A3954" s="13" t="s">
        <v>5367</v>
      </c>
    </row>
    <row r="3955" customFormat="false" ht="13.5" hidden="false" customHeight="false" outlineLevel="0" collapsed="false">
      <c r="A3955" s="13" t="s">
        <v>1936</v>
      </c>
    </row>
    <row r="3956" customFormat="false" ht="13.5" hidden="false" customHeight="false" outlineLevel="0" collapsed="false">
      <c r="A3956" s="13" t="s">
        <v>1937</v>
      </c>
    </row>
    <row r="3957" customFormat="false" ht="13.5" hidden="false" customHeight="false" outlineLevel="0" collapsed="false">
      <c r="A3957" s="13" t="s">
        <v>1938</v>
      </c>
    </row>
    <row r="3958" customFormat="false" ht="13.5" hidden="false" customHeight="false" outlineLevel="0" collapsed="false">
      <c r="A3958" s="13" t="s">
        <v>5368</v>
      </c>
    </row>
    <row r="3959" customFormat="false" ht="13.5" hidden="false" customHeight="false" outlineLevel="0" collapsed="false">
      <c r="A3959" s="13" t="s">
        <v>5369</v>
      </c>
    </row>
    <row r="3960" customFormat="false" ht="13.5" hidden="false" customHeight="false" outlineLevel="0" collapsed="false">
      <c r="A3960" s="13" t="s">
        <v>5370</v>
      </c>
    </row>
    <row r="3961" customFormat="false" ht="13.5" hidden="false" customHeight="false" outlineLevel="0" collapsed="false">
      <c r="A3961" s="13" t="s">
        <v>1939</v>
      </c>
    </row>
    <row r="3962" customFormat="false" ht="13.5" hidden="false" customHeight="false" outlineLevel="0" collapsed="false">
      <c r="A3962" s="13" t="s">
        <v>1940</v>
      </c>
    </row>
    <row r="3963" customFormat="false" ht="13.5" hidden="false" customHeight="false" outlineLevel="0" collapsed="false">
      <c r="A3963" s="13" t="s">
        <v>5371</v>
      </c>
    </row>
    <row r="3964" customFormat="false" ht="13.5" hidden="false" customHeight="false" outlineLevel="0" collapsed="false">
      <c r="A3964" s="13" t="s">
        <v>5372</v>
      </c>
    </row>
    <row r="3965" customFormat="false" ht="13.5" hidden="false" customHeight="false" outlineLevel="0" collapsed="false">
      <c r="A3965" s="13" t="s">
        <v>5373</v>
      </c>
    </row>
    <row r="3966" customFormat="false" ht="13.5" hidden="false" customHeight="false" outlineLevel="0" collapsed="false">
      <c r="A3966" s="13" t="s">
        <v>5374</v>
      </c>
    </row>
    <row r="3967" customFormat="false" ht="13.5" hidden="false" customHeight="false" outlineLevel="0" collapsed="false">
      <c r="A3967" s="13" t="s">
        <v>5375</v>
      </c>
    </row>
    <row r="3968" customFormat="false" ht="13.5" hidden="false" customHeight="false" outlineLevel="0" collapsed="false">
      <c r="A3968" s="13" t="s">
        <v>5376</v>
      </c>
    </row>
    <row r="3969" customFormat="false" ht="13.5" hidden="false" customHeight="false" outlineLevel="0" collapsed="false">
      <c r="A3969" s="13" t="s">
        <v>1941</v>
      </c>
    </row>
    <row r="3970" customFormat="false" ht="13.5" hidden="false" customHeight="false" outlineLevel="0" collapsed="false">
      <c r="A3970" s="13" t="s">
        <v>5377</v>
      </c>
    </row>
    <row r="3971" customFormat="false" ht="13.5" hidden="false" customHeight="false" outlineLevel="0" collapsed="false">
      <c r="A3971" s="13" t="s">
        <v>1942</v>
      </c>
    </row>
    <row r="3972" customFormat="false" ht="13.5" hidden="false" customHeight="false" outlineLevel="0" collapsed="false">
      <c r="A3972" s="13" t="s">
        <v>5378</v>
      </c>
    </row>
    <row r="3973" customFormat="false" ht="13.5" hidden="false" customHeight="false" outlineLevel="0" collapsed="false">
      <c r="A3973" s="13" t="s">
        <v>1943</v>
      </c>
    </row>
    <row r="3974" customFormat="false" ht="13.5" hidden="false" customHeight="false" outlineLevel="0" collapsed="false">
      <c r="A3974" s="13" t="s">
        <v>1944</v>
      </c>
    </row>
    <row r="3975" customFormat="false" ht="13.5" hidden="false" customHeight="false" outlineLevel="0" collapsed="false">
      <c r="A3975" s="13" t="s">
        <v>5379</v>
      </c>
    </row>
    <row r="3976" customFormat="false" ht="13.5" hidden="false" customHeight="false" outlineLevel="0" collapsed="false">
      <c r="A3976" s="13" t="s">
        <v>1945</v>
      </c>
    </row>
    <row r="3977" customFormat="false" ht="13.5" hidden="false" customHeight="false" outlineLevel="0" collapsed="false">
      <c r="A3977" s="13" t="s">
        <v>1946</v>
      </c>
    </row>
    <row r="3978" customFormat="false" ht="13.5" hidden="false" customHeight="false" outlineLevel="0" collapsed="false">
      <c r="A3978" s="13" t="s">
        <v>5380</v>
      </c>
    </row>
    <row r="3979" customFormat="false" ht="13.5" hidden="false" customHeight="false" outlineLevel="0" collapsed="false">
      <c r="A3979" s="13" t="s">
        <v>1947</v>
      </c>
    </row>
    <row r="3980" customFormat="false" ht="13.5" hidden="false" customHeight="false" outlineLevel="0" collapsed="false">
      <c r="A3980" s="13" t="s">
        <v>5381</v>
      </c>
    </row>
    <row r="3981" customFormat="false" ht="13.5" hidden="false" customHeight="false" outlineLevel="0" collapsed="false">
      <c r="A3981" s="13" t="s">
        <v>5382</v>
      </c>
    </row>
    <row r="3982" customFormat="false" ht="13.5" hidden="false" customHeight="false" outlineLevel="0" collapsed="false">
      <c r="A3982" s="13" t="s">
        <v>5383</v>
      </c>
    </row>
    <row r="3983" customFormat="false" ht="13.5" hidden="false" customHeight="false" outlineLevel="0" collapsed="false">
      <c r="A3983" s="13" t="s">
        <v>1948</v>
      </c>
    </row>
    <row r="3984" customFormat="false" ht="13.5" hidden="false" customHeight="false" outlineLevel="0" collapsed="false">
      <c r="A3984" s="13" t="s">
        <v>1949</v>
      </c>
    </row>
    <row r="3985" customFormat="false" ht="13.5" hidden="false" customHeight="false" outlineLevel="0" collapsed="false">
      <c r="A3985" s="13" t="s">
        <v>5384</v>
      </c>
    </row>
    <row r="3986" customFormat="false" ht="13.5" hidden="false" customHeight="false" outlineLevel="0" collapsed="false">
      <c r="A3986" s="13" t="s">
        <v>1950</v>
      </c>
    </row>
    <row r="3987" customFormat="false" ht="13.5" hidden="false" customHeight="false" outlineLevel="0" collapsed="false">
      <c r="A3987" s="13" t="s">
        <v>1951</v>
      </c>
    </row>
    <row r="3988" customFormat="false" ht="13.5" hidden="false" customHeight="false" outlineLevel="0" collapsed="false">
      <c r="A3988" s="13" t="s">
        <v>5385</v>
      </c>
    </row>
    <row r="3989" customFormat="false" ht="13.5" hidden="false" customHeight="false" outlineLevel="0" collapsed="false">
      <c r="A3989" s="13" t="s">
        <v>5386</v>
      </c>
    </row>
    <row r="3990" customFormat="false" ht="13.5" hidden="false" customHeight="false" outlineLevel="0" collapsed="false">
      <c r="A3990" s="13" t="s">
        <v>5387</v>
      </c>
    </row>
    <row r="3991" customFormat="false" ht="13.5" hidden="false" customHeight="false" outlineLevel="0" collapsed="false">
      <c r="A3991" s="13" t="s">
        <v>5388</v>
      </c>
    </row>
    <row r="3992" customFormat="false" ht="13.5" hidden="false" customHeight="false" outlineLevel="0" collapsed="false">
      <c r="A3992" s="13" t="s">
        <v>1952</v>
      </c>
    </row>
    <row r="3993" customFormat="false" ht="13.5" hidden="false" customHeight="false" outlineLevel="0" collapsed="false">
      <c r="A3993" s="13" t="s">
        <v>5389</v>
      </c>
    </row>
    <row r="3994" customFormat="false" ht="13.5" hidden="false" customHeight="false" outlineLevel="0" collapsed="false">
      <c r="A3994" s="13" t="s">
        <v>1953</v>
      </c>
    </row>
    <row r="3995" customFormat="false" ht="13.5" hidden="false" customHeight="false" outlineLevel="0" collapsed="false">
      <c r="A3995" s="13" t="s">
        <v>5390</v>
      </c>
    </row>
    <row r="3996" customFormat="false" ht="13.5" hidden="false" customHeight="false" outlineLevel="0" collapsed="false">
      <c r="A3996" s="13" t="s">
        <v>1954</v>
      </c>
    </row>
    <row r="3997" customFormat="false" ht="13.5" hidden="false" customHeight="false" outlineLevel="0" collapsed="false">
      <c r="A3997" s="13" t="s">
        <v>5391</v>
      </c>
    </row>
    <row r="3998" customFormat="false" ht="13.5" hidden="false" customHeight="false" outlineLevel="0" collapsed="false">
      <c r="A3998" s="13" t="s">
        <v>1955</v>
      </c>
    </row>
    <row r="3999" customFormat="false" ht="13.5" hidden="false" customHeight="false" outlineLevel="0" collapsed="false">
      <c r="A3999" s="13" t="s">
        <v>1956</v>
      </c>
    </row>
    <row r="4000" customFormat="false" ht="13.5" hidden="false" customHeight="false" outlineLevel="0" collapsed="false">
      <c r="A4000" s="13" t="s">
        <v>1957</v>
      </c>
    </row>
    <row r="4001" customFormat="false" ht="13.5" hidden="false" customHeight="false" outlineLevel="0" collapsed="false">
      <c r="A4001" s="13" t="s">
        <v>5392</v>
      </c>
    </row>
    <row r="4002" customFormat="false" ht="13.5" hidden="false" customHeight="false" outlineLevel="0" collapsed="false">
      <c r="A4002" s="13" t="s">
        <v>5393</v>
      </c>
    </row>
    <row r="4003" customFormat="false" ht="13.5" hidden="false" customHeight="false" outlineLevel="0" collapsed="false">
      <c r="A4003" s="13" t="s">
        <v>5394</v>
      </c>
    </row>
    <row r="4004" customFormat="false" ht="13.5" hidden="false" customHeight="false" outlineLevel="0" collapsed="false">
      <c r="A4004" s="13" t="s">
        <v>1958</v>
      </c>
    </row>
    <row r="4005" customFormat="false" ht="13.5" hidden="false" customHeight="false" outlineLevel="0" collapsed="false">
      <c r="A4005" s="13" t="s">
        <v>1959</v>
      </c>
    </row>
    <row r="4006" customFormat="false" ht="13.5" hidden="false" customHeight="false" outlineLevel="0" collapsed="false">
      <c r="A4006" s="13" t="s">
        <v>1960</v>
      </c>
    </row>
    <row r="4007" customFormat="false" ht="13.5" hidden="false" customHeight="false" outlineLevel="0" collapsed="false">
      <c r="A4007" s="13" t="s">
        <v>5395</v>
      </c>
    </row>
    <row r="4008" customFormat="false" ht="13.5" hidden="false" customHeight="false" outlineLevel="0" collapsed="false">
      <c r="A4008" s="13" t="s">
        <v>1961</v>
      </c>
    </row>
    <row r="4009" customFormat="false" ht="13.5" hidden="false" customHeight="false" outlineLevel="0" collapsed="false">
      <c r="A4009" s="13" t="s">
        <v>1962</v>
      </c>
    </row>
    <row r="4010" customFormat="false" ht="13.5" hidden="false" customHeight="false" outlineLevel="0" collapsed="false">
      <c r="A4010" s="13" t="s">
        <v>1963</v>
      </c>
    </row>
    <row r="4011" customFormat="false" ht="13.5" hidden="false" customHeight="false" outlineLevel="0" collapsed="false">
      <c r="A4011" s="13" t="s">
        <v>5396</v>
      </c>
    </row>
    <row r="4012" customFormat="false" ht="13.5" hidden="false" customHeight="false" outlineLevel="0" collapsed="false">
      <c r="A4012" s="13" t="s">
        <v>1964</v>
      </c>
    </row>
    <row r="4013" customFormat="false" ht="13.5" hidden="false" customHeight="false" outlineLevel="0" collapsed="false">
      <c r="A4013" s="13" t="s">
        <v>1965</v>
      </c>
    </row>
    <row r="4014" customFormat="false" ht="13.5" hidden="false" customHeight="false" outlineLevel="0" collapsed="false">
      <c r="A4014" s="13" t="s">
        <v>1966</v>
      </c>
    </row>
    <row r="4015" customFormat="false" ht="13.5" hidden="false" customHeight="false" outlineLevel="0" collapsed="false">
      <c r="A4015" s="13" t="s">
        <v>5397</v>
      </c>
    </row>
    <row r="4016" customFormat="false" ht="13.5" hidden="false" customHeight="false" outlineLevel="0" collapsed="false">
      <c r="A4016" s="13" t="s">
        <v>5398</v>
      </c>
    </row>
    <row r="4017" customFormat="false" ht="13.5" hidden="false" customHeight="false" outlineLevel="0" collapsed="false">
      <c r="A4017" s="13" t="s">
        <v>1967</v>
      </c>
    </row>
    <row r="4018" customFormat="false" ht="13.5" hidden="false" customHeight="false" outlineLevel="0" collapsed="false">
      <c r="A4018" s="13" t="s">
        <v>5399</v>
      </c>
    </row>
    <row r="4019" customFormat="false" ht="13.5" hidden="false" customHeight="false" outlineLevel="0" collapsed="false">
      <c r="A4019" s="13" t="s">
        <v>5400</v>
      </c>
    </row>
    <row r="4020" customFormat="false" ht="13.5" hidden="false" customHeight="false" outlineLevel="0" collapsed="false">
      <c r="A4020" s="13" t="s">
        <v>5401</v>
      </c>
    </row>
    <row r="4021" customFormat="false" ht="13.5" hidden="false" customHeight="false" outlineLevel="0" collapsed="false">
      <c r="A4021" s="13" t="s">
        <v>5402</v>
      </c>
    </row>
    <row r="4022" customFormat="false" ht="13.5" hidden="false" customHeight="false" outlineLevel="0" collapsed="false">
      <c r="A4022" s="13" t="s">
        <v>5403</v>
      </c>
    </row>
    <row r="4023" customFormat="false" ht="13.5" hidden="false" customHeight="false" outlineLevel="0" collapsed="false">
      <c r="A4023" s="13" t="s">
        <v>5404</v>
      </c>
    </row>
    <row r="4024" customFormat="false" ht="13.5" hidden="false" customHeight="false" outlineLevel="0" collapsed="false">
      <c r="A4024" s="13" t="s">
        <v>1968</v>
      </c>
    </row>
    <row r="4025" customFormat="false" ht="13.5" hidden="false" customHeight="false" outlineLevel="0" collapsed="false">
      <c r="A4025" s="13" t="s">
        <v>1969</v>
      </c>
    </row>
    <row r="4026" customFormat="false" ht="13.5" hidden="false" customHeight="false" outlineLevel="0" collapsed="false">
      <c r="A4026" s="13" t="s">
        <v>5405</v>
      </c>
    </row>
    <row r="4027" customFormat="false" ht="13.5" hidden="false" customHeight="false" outlineLevel="0" collapsed="false">
      <c r="A4027" s="13" t="s">
        <v>1970</v>
      </c>
    </row>
    <row r="4028" customFormat="false" ht="13.5" hidden="false" customHeight="false" outlineLevel="0" collapsed="false">
      <c r="A4028" s="13" t="s">
        <v>1971</v>
      </c>
    </row>
    <row r="4029" customFormat="false" ht="13.5" hidden="false" customHeight="false" outlineLevel="0" collapsed="false">
      <c r="A4029" s="13" t="s">
        <v>1972</v>
      </c>
    </row>
    <row r="4030" customFormat="false" ht="13.5" hidden="false" customHeight="false" outlineLevel="0" collapsed="false">
      <c r="A4030" s="13" t="s">
        <v>5406</v>
      </c>
    </row>
    <row r="4031" customFormat="false" ht="13.5" hidden="false" customHeight="false" outlineLevel="0" collapsed="false">
      <c r="A4031" s="13" t="s">
        <v>5407</v>
      </c>
    </row>
    <row r="4032" customFormat="false" ht="13.5" hidden="false" customHeight="false" outlineLevel="0" collapsed="false">
      <c r="A4032" s="13" t="s">
        <v>5408</v>
      </c>
    </row>
    <row r="4033" customFormat="false" ht="13.5" hidden="false" customHeight="false" outlineLevel="0" collapsed="false">
      <c r="A4033" s="13" t="s">
        <v>5409</v>
      </c>
    </row>
    <row r="4034" customFormat="false" ht="13.5" hidden="false" customHeight="false" outlineLevel="0" collapsed="false">
      <c r="A4034" s="13" t="s">
        <v>1973</v>
      </c>
    </row>
    <row r="4035" customFormat="false" ht="13.5" hidden="false" customHeight="false" outlineLevel="0" collapsed="false">
      <c r="A4035" s="13" t="s">
        <v>1974</v>
      </c>
    </row>
    <row r="4036" customFormat="false" ht="13.5" hidden="false" customHeight="false" outlineLevel="0" collapsed="false">
      <c r="A4036" s="13" t="s">
        <v>1975</v>
      </c>
    </row>
    <row r="4037" customFormat="false" ht="13.5" hidden="false" customHeight="false" outlineLevel="0" collapsed="false">
      <c r="A4037" s="13" t="s">
        <v>1977</v>
      </c>
    </row>
    <row r="4038" customFormat="false" ht="13.5" hidden="false" customHeight="false" outlineLevel="0" collapsed="false">
      <c r="A4038" s="13" t="s">
        <v>5410</v>
      </c>
    </row>
    <row r="4039" customFormat="false" ht="13.5" hidden="false" customHeight="false" outlineLevel="0" collapsed="false">
      <c r="A4039" s="13" t="s">
        <v>5411</v>
      </c>
    </row>
    <row r="4040" customFormat="false" ht="13.5" hidden="false" customHeight="false" outlineLevel="0" collapsed="false">
      <c r="A4040" s="13" t="s">
        <v>1978</v>
      </c>
    </row>
    <row r="4041" customFormat="false" ht="13.5" hidden="false" customHeight="false" outlineLevel="0" collapsed="false">
      <c r="A4041" s="13" t="s">
        <v>5412</v>
      </c>
    </row>
    <row r="4042" customFormat="false" ht="13.5" hidden="false" customHeight="false" outlineLevel="0" collapsed="false">
      <c r="A4042" s="13" t="s">
        <v>5413</v>
      </c>
    </row>
    <row r="4043" customFormat="false" ht="13.5" hidden="false" customHeight="false" outlineLevel="0" collapsed="false">
      <c r="A4043" s="13" t="s">
        <v>5414</v>
      </c>
    </row>
    <row r="4044" customFormat="false" ht="13.5" hidden="false" customHeight="false" outlineLevel="0" collapsed="false">
      <c r="A4044" s="13" t="s">
        <v>1979</v>
      </c>
    </row>
    <row r="4045" customFormat="false" ht="13.5" hidden="false" customHeight="false" outlineLevel="0" collapsed="false">
      <c r="A4045" s="13" t="s">
        <v>1980</v>
      </c>
    </row>
    <row r="4046" customFormat="false" ht="13.5" hidden="false" customHeight="false" outlineLevel="0" collapsed="false">
      <c r="A4046" s="13" t="s">
        <v>5415</v>
      </c>
    </row>
    <row r="4047" customFormat="false" ht="13.5" hidden="false" customHeight="false" outlineLevel="0" collapsed="false">
      <c r="A4047" s="13" t="s">
        <v>5416</v>
      </c>
    </row>
    <row r="4048" customFormat="false" ht="13.5" hidden="false" customHeight="false" outlineLevel="0" collapsed="false">
      <c r="A4048" s="13" t="s">
        <v>1981</v>
      </c>
    </row>
    <row r="4049" customFormat="false" ht="13.5" hidden="false" customHeight="false" outlineLevel="0" collapsed="false">
      <c r="A4049" s="13" t="s">
        <v>1982</v>
      </c>
    </row>
    <row r="4050" customFormat="false" ht="13.5" hidden="false" customHeight="false" outlineLevel="0" collapsed="false">
      <c r="A4050" s="13" t="s">
        <v>1983</v>
      </c>
    </row>
    <row r="4051" customFormat="false" ht="13.5" hidden="false" customHeight="false" outlineLevel="0" collapsed="false">
      <c r="A4051" s="13" t="s">
        <v>1984</v>
      </c>
    </row>
    <row r="4052" customFormat="false" ht="13.5" hidden="false" customHeight="false" outlineLevel="0" collapsed="false">
      <c r="A4052" s="13" t="s">
        <v>5417</v>
      </c>
    </row>
    <row r="4053" customFormat="false" ht="13.5" hidden="false" customHeight="false" outlineLevel="0" collapsed="false">
      <c r="A4053" s="13" t="s">
        <v>5418</v>
      </c>
    </row>
    <row r="4054" customFormat="false" ht="13.5" hidden="false" customHeight="false" outlineLevel="0" collapsed="false">
      <c r="A4054" s="13" t="s">
        <v>1985</v>
      </c>
    </row>
    <row r="4055" customFormat="false" ht="13.5" hidden="false" customHeight="false" outlineLevel="0" collapsed="false">
      <c r="A4055" s="13" t="s">
        <v>1986</v>
      </c>
    </row>
    <row r="4056" customFormat="false" ht="13.5" hidden="false" customHeight="false" outlineLevel="0" collapsed="false">
      <c r="A4056" s="13" t="s">
        <v>1987</v>
      </c>
    </row>
    <row r="4057" customFormat="false" ht="13.5" hidden="false" customHeight="false" outlineLevel="0" collapsed="false">
      <c r="A4057" s="13" t="s">
        <v>5419</v>
      </c>
    </row>
    <row r="4058" customFormat="false" ht="13.5" hidden="false" customHeight="false" outlineLevel="0" collapsed="false">
      <c r="A4058" s="13" t="s">
        <v>5420</v>
      </c>
    </row>
    <row r="4059" customFormat="false" ht="13.5" hidden="false" customHeight="false" outlineLevel="0" collapsed="false">
      <c r="A4059" s="13" t="s">
        <v>5421</v>
      </c>
    </row>
    <row r="4060" customFormat="false" ht="13.5" hidden="false" customHeight="false" outlineLevel="0" collapsed="false">
      <c r="A4060" s="13" t="s">
        <v>5422</v>
      </c>
    </row>
    <row r="4061" customFormat="false" ht="13.5" hidden="false" customHeight="false" outlineLevel="0" collapsed="false">
      <c r="A4061" s="13" t="s">
        <v>5423</v>
      </c>
    </row>
    <row r="4062" customFormat="false" ht="13.5" hidden="false" customHeight="false" outlineLevel="0" collapsed="false">
      <c r="A4062" s="13" t="s">
        <v>1988</v>
      </c>
    </row>
    <row r="4063" customFormat="false" ht="13.5" hidden="false" customHeight="false" outlineLevel="0" collapsed="false">
      <c r="A4063" s="13" t="s">
        <v>1989</v>
      </c>
    </row>
    <row r="4064" customFormat="false" ht="13.5" hidden="false" customHeight="false" outlineLevel="0" collapsed="false">
      <c r="A4064" s="13" t="s">
        <v>5424</v>
      </c>
    </row>
    <row r="4065" customFormat="false" ht="13.5" hidden="false" customHeight="false" outlineLevel="0" collapsed="false">
      <c r="A4065" s="13" t="s">
        <v>5425</v>
      </c>
    </row>
    <row r="4066" customFormat="false" ht="13.5" hidden="false" customHeight="false" outlineLevel="0" collapsed="false">
      <c r="A4066" s="13" t="s">
        <v>5426</v>
      </c>
    </row>
    <row r="4067" customFormat="false" ht="13.5" hidden="false" customHeight="false" outlineLevel="0" collapsed="false">
      <c r="A4067" s="13" t="s">
        <v>5427</v>
      </c>
    </row>
    <row r="4068" customFormat="false" ht="13.5" hidden="false" customHeight="false" outlineLevel="0" collapsed="false">
      <c r="A4068" s="13" t="s">
        <v>1990</v>
      </c>
    </row>
    <row r="4069" customFormat="false" ht="13.5" hidden="false" customHeight="false" outlineLevel="0" collapsed="false">
      <c r="A4069" s="13" t="s">
        <v>5428</v>
      </c>
    </row>
    <row r="4070" customFormat="false" ht="13.5" hidden="false" customHeight="false" outlineLevel="0" collapsed="false">
      <c r="A4070" s="13" t="s">
        <v>5429</v>
      </c>
    </row>
    <row r="4071" customFormat="false" ht="13.5" hidden="false" customHeight="false" outlineLevel="0" collapsed="false">
      <c r="A4071" s="13" t="s">
        <v>5430</v>
      </c>
    </row>
    <row r="4072" customFormat="false" ht="13.5" hidden="false" customHeight="false" outlineLevel="0" collapsed="false">
      <c r="A4072" s="13" t="s">
        <v>5431</v>
      </c>
    </row>
    <row r="4073" customFormat="false" ht="13.5" hidden="false" customHeight="false" outlineLevel="0" collapsed="false">
      <c r="A4073" s="13" t="s">
        <v>5432</v>
      </c>
    </row>
    <row r="4074" customFormat="false" ht="13.5" hidden="false" customHeight="false" outlineLevel="0" collapsed="false">
      <c r="A4074" s="13" t="s">
        <v>5433</v>
      </c>
    </row>
    <row r="4075" customFormat="false" ht="13.5" hidden="false" customHeight="false" outlineLevel="0" collapsed="false">
      <c r="A4075" s="13" t="s">
        <v>5434</v>
      </c>
    </row>
    <row r="4076" customFormat="false" ht="13.5" hidden="false" customHeight="false" outlineLevel="0" collapsed="false">
      <c r="A4076" s="13" t="s">
        <v>5435</v>
      </c>
    </row>
    <row r="4077" customFormat="false" ht="13.5" hidden="false" customHeight="false" outlineLevel="0" collapsed="false">
      <c r="A4077" s="13" t="s">
        <v>1991</v>
      </c>
    </row>
    <row r="4078" customFormat="false" ht="13.5" hidden="false" customHeight="false" outlineLevel="0" collapsed="false">
      <c r="A4078" s="13" t="s">
        <v>5436</v>
      </c>
    </row>
    <row r="4079" customFormat="false" ht="13.5" hidden="false" customHeight="false" outlineLevel="0" collapsed="false">
      <c r="A4079" s="13" t="s">
        <v>5437</v>
      </c>
    </row>
    <row r="4080" customFormat="false" ht="13.5" hidden="false" customHeight="false" outlineLevel="0" collapsed="false">
      <c r="A4080" s="13" t="s">
        <v>5438</v>
      </c>
    </row>
    <row r="4081" customFormat="false" ht="13.5" hidden="false" customHeight="false" outlineLevel="0" collapsed="false">
      <c r="A4081" s="13" t="s">
        <v>5439</v>
      </c>
    </row>
    <row r="4082" customFormat="false" ht="13.5" hidden="false" customHeight="false" outlineLevel="0" collapsed="false">
      <c r="A4082" s="13" t="s">
        <v>5440</v>
      </c>
    </row>
    <row r="4083" customFormat="false" ht="13.5" hidden="false" customHeight="false" outlineLevel="0" collapsed="false">
      <c r="A4083" s="13" t="s">
        <v>5441</v>
      </c>
    </row>
    <row r="4084" customFormat="false" ht="13.5" hidden="false" customHeight="false" outlineLevel="0" collapsed="false">
      <c r="A4084" s="13" t="s">
        <v>5442</v>
      </c>
    </row>
    <row r="4085" customFormat="false" ht="13.5" hidden="false" customHeight="false" outlineLevel="0" collapsed="false">
      <c r="A4085" s="13" t="s">
        <v>5443</v>
      </c>
    </row>
    <row r="4086" customFormat="false" ht="13.5" hidden="false" customHeight="false" outlineLevel="0" collapsed="false">
      <c r="A4086" s="13" t="s">
        <v>1992</v>
      </c>
    </row>
    <row r="4087" customFormat="false" ht="13.5" hidden="false" customHeight="false" outlineLevel="0" collapsed="false">
      <c r="A4087" s="13" t="s">
        <v>5444</v>
      </c>
    </row>
    <row r="4088" customFormat="false" ht="13.5" hidden="false" customHeight="false" outlineLevel="0" collapsed="false">
      <c r="A4088" s="13" t="s">
        <v>5445</v>
      </c>
    </row>
    <row r="4089" customFormat="false" ht="13.5" hidden="false" customHeight="false" outlineLevel="0" collapsed="false">
      <c r="A4089" s="13" t="s">
        <v>5446</v>
      </c>
    </row>
    <row r="4090" customFormat="false" ht="13.5" hidden="false" customHeight="false" outlineLevel="0" collapsed="false">
      <c r="A4090" s="13" t="s">
        <v>1993</v>
      </c>
    </row>
    <row r="4091" customFormat="false" ht="13.5" hidden="false" customHeight="false" outlineLevel="0" collapsed="false">
      <c r="A4091" s="13" t="s">
        <v>5447</v>
      </c>
    </row>
    <row r="4092" customFormat="false" ht="13.5" hidden="false" customHeight="false" outlineLevel="0" collapsed="false">
      <c r="A4092" s="13" t="s">
        <v>1994</v>
      </c>
    </row>
    <row r="4093" customFormat="false" ht="13.5" hidden="false" customHeight="false" outlineLevel="0" collapsed="false">
      <c r="A4093" s="13" t="s">
        <v>1995</v>
      </c>
    </row>
    <row r="4094" customFormat="false" ht="13.5" hidden="false" customHeight="false" outlineLevel="0" collapsed="false">
      <c r="A4094" s="13" t="s">
        <v>5448</v>
      </c>
    </row>
    <row r="4095" customFormat="false" ht="13.5" hidden="false" customHeight="false" outlineLevel="0" collapsed="false">
      <c r="A4095" s="13" t="s">
        <v>1996</v>
      </c>
    </row>
    <row r="4096" customFormat="false" ht="13.5" hidden="false" customHeight="false" outlineLevel="0" collapsed="false">
      <c r="A4096" s="13" t="s">
        <v>1997</v>
      </c>
    </row>
    <row r="4097" customFormat="false" ht="13.5" hidden="false" customHeight="false" outlineLevel="0" collapsed="false">
      <c r="A4097" s="13" t="s">
        <v>1998</v>
      </c>
    </row>
    <row r="4098" customFormat="false" ht="13.5" hidden="false" customHeight="false" outlineLevel="0" collapsed="false">
      <c r="A4098" s="13" t="s">
        <v>5449</v>
      </c>
    </row>
    <row r="4099" customFormat="false" ht="13.5" hidden="false" customHeight="false" outlineLevel="0" collapsed="false">
      <c r="A4099" s="13" t="s">
        <v>1999</v>
      </c>
    </row>
    <row r="4100" customFormat="false" ht="13.5" hidden="false" customHeight="false" outlineLevel="0" collapsed="false">
      <c r="A4100" s="13" t="s">
        <v>5450</v>
      </c>
    </row>
    <row r="4101" customFormat="false" ht="13.5" hidden="false" customHeight="false" outlineLevel="0" collapsed="false">
      <c r="A4101" s="13" t="s">
        <v>2000</v>
      </c>
    </row>
    <row r="4102" customFormat="false" ht="13.5" hidden="false" customHeight="false" outlineLevel="0" collapsed="false">
      <c r="A4102" s="13" t="s">
        <v>2001</v>
      </c>
    </row>
    <row r="4103" customFormat="false" ht="13.5" hidden="false" customHeight="false" outlineLevel="0" collapsed="false">
      <c r="A4103" s="13" t="s">
        <v>2002</v>
      </c>
    </row>
    <row r="4104" customFormat="false" ht="13.5" hidden="false" customHeight="false" outlineLevel="0" collapsed="false">
      <c r="A4104" s="13" t="s">
        <v>2003</v>
      </c>
    </row>
    <row r="4105" customFormat="false" ht="13.5" hidden="false" customHeight="false" outlineLevel="0" collapsed="false">
      <c r="A4105" s="13" t="s">
        <v>5451</v>
      </c>
    </row>
    <row r="4106" customFormat="false" ht="13.5" hidden="false" customHeight="false" outlineLevel="0" collapsed="false">
      <c r="A4106" s="13" t="s">
        <v>5452</v>
      </c>
    </row>
    <row r="4107" customFormat="false" ht="13.5" hidden="false" customHeight="false" outlineLevel="0" collapsed="false">
      <c r="A4107" s="13" t="s">
        <v>5453</v>
      </c>
    </row>
    <row r="4108" customFormat="false" ht="13.5" hidden="false" customHeight="false" outlineLevel="0" collapsed="false">
      <c r="A4108" s="13" t="s">
        <v>5454</v>
      </c>
    </row>
    <row r="4109" customFormat="false" ht="13.5" hidden="false" customHeight="false" outlineLevel="0" collapsed="false">
      <c r="A4109" s="13" t="s">
        <v>5455</v>
      </c>
    </row>
    <row r="4110" customFormat="false" ht="13.5" hidden="false" customHeight="false" outlineLevel="0" collapsed="false">
      <c r="A4110" s="13" t="s">
        <v>5456</v>
      </c>
    </row>
    <row r="4111" customFormat="false" ht="13.5" hidden="false" customHeight="false" outlineLevel="0" collapsed="false">
      <c r="A4111" s="13" t="s">
        <v>2004</v>
      </c>
    </row>
    <row r="4112" customFormat="false" ht="13.5" hidden="false" customHeight="false" outlineLevel="0" collapsed="false">
      <c r="A4112" s="13" t="s">
        <v>5457</v>
      </c>
    </row>
    <row r="4113" customFormat="false" ht="13.5" hidden="false" customHeight="false" outlineLevel="0" collapsed="false">
      <c r="A4113" s="13" t="s">
        <v>5458</v>
      </c>
    </row>
    <row r="4114" customFormat="false" ht="13.5" hidden="false" customHeight="false" outlineLevel="0" collapsed="false">
      <c r="A4114" s="13" t="s">
        <v>5459</v>
      </c>
    </row>
    <row r="4115" customFormat="false" ht="13.5" hidden="false" customHeight="false" outlineLevel="0" collapsed="false">
      <c r="A4115" s="13" t="s">
        <v>5460</v>
      </c>
    </row>
    <row r="4116" customFormat="false" ht="13.5" hidden="false" customHeight="false" outlineLevel="0" collapsed="false">
      <c r="A4116" s="13" t="s">
        <v>2005</v>
      </c>
    </row>
    <row r="4117" customFormat="false" ht="13.5" hidden="false" customHeight="false" outlineLevel="0" collapsed="false">
      <c r="A4117" s="13" t="s">
        <v>5461</v>
      </c>
    </row>
    <row r="4118" customFormat="false" ht="13.5" hidden="false" customHeight="false" outlineLevel="0" collapsed="false">
      <c r="A4118" s="13" t="s">
        <v>5462</v>
      </c>
    </row>
    <row r="4119" customFormat="false" ht="13.5" hidden="false" customHeight="false" outlineLevel="0" collapsed="false">
      <c r="A4119" s="13" t="s">
        <v>5463</v>
      </c>
    </row>
    <row r="4120" customFormat="false" ht="13.5" hidden="false" customHeight="false" outlineLevel="0" collapsed="false">
      <c r="A4120" s="13" t="s">
        <v>2006</v>
      </c>
    </row>
    <row r="4121" customFormat="false" ht="13.5" hidden="false" customHeight="false" outlineLevel="0" collapsed="false">
      <c r="A4121" s="13" t="s">
        <v>5464</v>
      </c>
    </row>
    <row r="4122" customFormat="false" ht="13.5" hidden="false" customHeight="false" outlineLevel="0" collapsed="false">
      <c r="A4122" s="13" t="s">
        <v>5465</v>
      </c>
    </row>
    <row r="4123" customFormat="false" ht="13.5" hidden="false" customHeight="false" outlineLevel="0" collapsed="false">
      <c r="A4123" s="13" t="s">
        <v>2007</v>
      </c>
    </row>
    <row r="4124" customFormat="false" ht="13.5" hidden="false" customHeight="false" outlineLevel="0" collapsed="false">
      <c r="A4124" s="13" t="s">
        <v>5466</v>
      </c>
    </row>
    <row r="4125" customFormat="false" ht="13.5" hidden="false" customHeight="false" outlineLevel="0" collapsed="false">
      <c r="A4125" s="13" t="s">
        <v>5467</v>
      </c>
    </row>
    <row r="4126" customFormat="false" ht="13.5" hidden="false" customHeight="false" outlineLevel="0" collapsed="false">
      <c r="A4126" s="13" t="s">
        <v>5468</v>
      </c>
    </row>
    <row r="4127" customFormat="false" ht="13.5" hidden="false" customHeight="false" outlineLevel="0" collapsed="false">
      <c r="A4127" s="13" t="s">
        <v>5469</v>
      </c>
    </row>
    <row r="4128" customFormat="false" ht="13.5" hidden="false" customHeight="false" outlineLevel="0" collapsed="false">
      <c r="A4128" s="13" t="s">
        <v>2008</v>
      </c>
    </row>
    <row r="4129" customFormat="false" ht="13.5" hidden="false" customHeight="false" outlineLevel="0" collapsed="false">
      <c r="A4129" s="13" t="s">
        <v>5470</v>
      </c>
    </row>
    <row r="4130" customFormat="false" ht="13.5" hidden="false" customHeight="false" outlineLevel="0" collapsed="false">
      <c r="A4130" s="13" t="s">
        <v>5471</v>
      </c>
    </row>
    <row r="4131" customFormat="false" ht="13.5" hidden="false" customHeight="false" outlineLevel="0" collapsed="false">
      <c r="A4131" s="13" t="s">
        <v>5472</v>
      </c>
    </row>
    <row r="4132" customFormat="false" ht="13.5" hidden="false" customHeight="false" outlineLevel="0" collapsed="false">
      <c r="A4132" s="13" t="s">
        <v>5473</v>
      </c>
    </row>
    <row r="4133" customFormat="false" ht="13.5" hidden="false" customHeight="false" outlineLevel="0" collapsed="false">
      <c r="A4133" s="13" t="s">
        <v>2009</v>
      </c>
    </row>
    <row r="4134" customFormat="false" ht="13.5" hidden="false" customHeight="false" outlineLevel="0" collapsed="false">
      <c r="A4134" s="13" t="s">
        <v>2010</v>
      </c>
    </row>
    <row r="4135" customFormat="false" ht="13.5" hidden="false" customHeight="false" outlineLevel="0" collapsed="false">
      <c r="A4135" s="13" t="s">
        <v>5474</v>
      </c>
    </row>
    <row r="4136" customFormat="false" ht="13.5" hidden="false" customHeight="false" outlineLevel="0" collapsed="false">
      <c r="A4136" s="13" t="s">
        <v>2011</v>
      </c>
    </row>
    <row r="4137" customFormat="false" ht="13.5" hidden="false" customHeight="false" outlineLevel="0" collapsed="false">
      <c r="A4137" s="13" t="s">
        <v>2012</v>
      </c>
    </row>
    <row r="4138" customFormat="false" ht="13.5" hidden="false" customHeight="false" outlineLevel="0" collapsed="false">
      <c r="A4138" s="13" t="s">
        <v>2013</v>
      </c>
    </row>
    <row r="4139" customFormat="false" ht="13.5" hidden="false" customHeight="false" outlineLevel="0" collapsed="false">
      <c r="A4139" s="13" t="s">
        <v>2014</v>
      </c>
    </row>
    <row r="4140" customFormat="false" ht="13.5" hidden="false" customHeight="false" outlineLevel="0" collapsed="false">
      <c r="A4140" s="13" t="s">
        <v>2015</v>
      </c>
    </row>
    <row r="4141" customFormat="false" ht="13.5" hidden="false" customHeight="false" outlineLevel="0" collapsed="false">
      <c r="A4141" s="13" t="s">
        <v>2016</v>
      </c>
    </row>
    <row r="4142" customFormat="false" ht="13.5" hidden="false" customHeight="false" outlineLevel="0" collapsed="false">
      <c r="A4142" s="13" t="s">
        <v>2017</v>
      </c>
    </row>
    <row r="4143" customFormat="false" ht="13.5" hidden="false" customHeight="false" outlineLevel="0" collapsed="false">
      <c r="A4143" s="13" t="s">
        <v>5475</v>
      </c>
    </row>
    <row r="4144" customFormat="false" ht="13.5" hidden="false" customHeight="false" outlineLevel="0" collapsed="false">
      <c r="A4144" s="13" t="s">
        <v>5476</v>
      </c>
    </row>
    <row r="4145" customFormat="false" ht="13.5" hidden="false" customHeight="false" outlineLevel="0" collapsed="false">
      <c r="A4145" s="13" t="s">
        <v>5477</v>
      </c>
    </row>
    <row r="4146" customFormat="false" ht="13.5" hidden="false" customHeight="false" outlineLevel="0" collapsed="false">
      <c r="A4146" s="13" t="s">
        <v>5478</v>
      </c>
    </row>
    <row r="4147" customFormat="false" ht="13.5" hidden="false" customHeight="false" outlineLevel="0" collapsed="false">
      <c r="A4147" s="13" t="s">
        <v>5479</v>
      </c>
    </row>
    <row r="4148" customFormat="false" ht="13.5" hidden="false" customHeight="false" outlineLevel="0" collapsed="false">
      <c r="A4148" s="13" t="s">
        <v>2018</v>
      </c>
    </row>
    <row r="4149" customFormat="false" ht="13.5" hidden="false" customHeight="false" outlineLevel="0" collapsed="false">
      <c r="A4149" s="13" t="s">
        <v>5480</v>
      </c>
    </row>
    <row r="4150" customFormat="false" ht="13.5" hidden="false" customHeight="false" outlineLevel="0" collapsed="false">
      <c r="A4150" s="13" t="s">
        <v>2019</v>
      </c>
    </row>
    <row r="4151" customFormat="false" ht="13.5" hidden="false" customHeight="false" outlineLevel="0" collapsed="false">
      <c r="A4151" s="13" t="s">
        <v>5481</v>
      </c>
    </row>
    <row r="4152" customFormat="false" ht="13.5" hidden="false" customHeight="false" outlineLevel="0" collapsed="false">
      <c r="A4152" s="13" t="s">
        <v>5482</v>
      </c>
    </row>
    <row r="4153" customFormat="false" ht="13.5" hidden="false" customHeight="false" outlineLevel="0" collapsed="false">
      <c r="A4153" s="13" t="s">
        <v>5483</v>
      </c>
    </row>
    <row r="4154" customFormat="false" ht="13.5" hidden="false" customHeight="false" outlineLevel="0" collapsed="false">
      <c r="A4154" s="13" t="s">
        <v>2020</v>
      </c>
    </row>
    <row r="4155" customFormat="false" ht="13.5" hidden="false" customHeight="false" outlineLevel="0" collapsed="false">
      <c r="A4155" s="13" t="s">
        <v>5484</v>
      </c>
    </row>
    <row r="4156" customFormat="false" ht="13.5" hidden="false" customHeight="false" outlineLevel="0" collapsed="false">
      <c r="A4156" s="13" t="s">
        <v>2021</v>
      </c>
    </row>
    <row r="4157" customFormat="false" ht="13.5" hidden="false" customHeight="false" outlineLevel="0" collapsed="false">
      <c r="A4157" s="13" t="s">
        <v>5485</v>
      </c>
    </row>
    <row r="4158" customFormat="false" ht="13.5" hidden="false" customHeight="false" outlineLevel="0" collapsed="false">
      <c r="A4158" s="13" t="s">
        <v>5486</v>
      </c>
    </row>
    <row r="4159" customFormat="false" ht="13.5" hidden="false" customHeight="false" outlineLevel="0" collapsed="false">
      <c r="A4159" s="13" t="s">
        <v>5487</v>
      </c>
    </row>
    <row r="4160" customFormat="false" ht="13.5" hidden="false" customHeight="false" outlineLevel="0" collapsed="false">
      <c r="A4160" s="13" t="s">
        <v>2022</v>
      </c>
    </row>
    <row r="4161" customFormat="false" ht="13.5" hidden="false" customHeight="false" outlineLevel="0" collapsed="false">
      <c r="A4161" s="13" t="s">
        <v>5488</v>
      </c>
    </row>
    <row r="4162" customFormat="false" ht="13.5" hidden="false" customHeight="false" outlineLevel="0" collapsed="false">
      <c r="A4162" s="13" t="s">
        <v>5489</v>
      </c>
    </row>
    <row r="4163" customFormat="false" ht="13.5" hidden="false" customHeight="false" outlineLevel="0" collapsed="false">
      <c r="A4163" s="13" t="s">
        <v>5490</v>
      </c>
    </row>
    <row r="4164" customFormat="false" ht="13.5" hidden="false" customHeight="false" outlineLevel="0" collapsed="false">
      <c r="A4164" s="13" t="s">
        <v>5491</v>
      </c>
    </row>
    <row r="4165" customFormat="false" ht="13.5" hidden="false" customHeight="false" outlineLevel="0" collapsed="false">
      <c r="A4165" s="13" t="s">
        <v>5492</v>
      </c>
    </row>
    <row r="4166" customFormat="false" ht="13.5" hidden="false" customHeight="false" outlineLevel="0" collapsed="false">
      <c r="A4166" s="13" t="s">
        <v>2023</v>
      </c>
    </row>
    <row r="4167" customFormat="false" ht="13.5" hidden="false" customHeight="false" outlineLevel="0" collapsed="false">
      <c r="A4167" s="13" t="s">
        <v>2024</v>
      </c>
    </row>
    <row r="4168" customFormat="false" ht="13.5" hidden="false" customHeight="false" outlineLevel="0" collapsed="false">
      <c r="A4168" s="13" t="s">
        <v>5493</v>
      </c>
    </row>
    <row r="4169" customFormat="false" ht="13.5" hidden="false" customHeight="false" outlineLevel="0" collapsed="false">
      <c r="A4169" s="13" t="s">
        <v>5494</v>
      </c>
    </row>
    <row r="4170" customFormat="false" ht="13.5" hidden="false" customHeight="false" outlineLevel="0" collapsed="false">
      <c r="A4170" s="13" t="s">
        <v>2025</v>
      </c>
    </row>
    <row r="4171" customFormat="false" ht="13.5" hidden="false" customHeight="false" outlineLevel="0" collapsed="false">
      <c r="A4171" s="13" t="s">
        <v>5495</v>
      </c>
    </row>
    <row r="4172" customFormat="false" ht="13.5" hidden="false" customHeight="false" outlineLevel="0" collapsed="false">
      <c r="A4172" s="13" t="s">
        <v>2026</v>
      </c>
    </row>
    <row r="4173" customFormat="false" ht="13.5" hidden="false" customHeight="false" outlineLevel="0" collapsed="false">
      <c r="A4173" s="13" t="s">
        <v>2027</v>
      </c>
    </row>
    <row r="4174" customFormat="false" ht="13.5" hidden="false" customHeight="false" outlineLevel="0" collapsed="false">
      <c r="A4174" s="13" t="s">
        <v>5496</v>
      </c>
    </row>
    <row r="4175" customFormat="false" ht="13.5" hidden="false" customHeight="false" outlineLevel="0" collapsed="false">
      <c r="A4175" s="13" t="s">
        <v>2028</v>
      </c>
    </row>
    <row r="4176" customFormat="false" ht="13.5" hidden="false" customHeight="false" outlineLevel="0" collapsed="false">
      <c r="A4176" s="13" t="s">
        <v>2029</v>
      </c>
    </row>
    <row r="4177" customFormat="false" ht="13.5" hidden="false" customHeight="false" outlineLevel="0" collapsed="false">
      <c r="A4177" s="13" t="s">
        <v>2030</v>
      </c>
    </row>
    <row r="4178" customFormat="false" ht="13.5" hidden="false" customHeight="false" outlineLevel="0" collapsed="false">
      <c r="A4178" s="13" t="s">
        <v>5497</v>
      </c>
    </row>
    <row r="4179" customFormat="false" ht="13.5" hidden="false" customHeight="false" outlineLevel="0" collapsed="false">
      <c r="A4179" s="13" t="s">
        <v>5498</v>
      </c>
    </row>
    <row r="4180" customFormat="false" ht="13.5" hidden="false" customHeight="false" outlineLevel="0" collapsed="false">
      <c r="A4180" s="13" t="s">
        <v>5499</v>
      </c>
    </row>
    <row r="4181" customFormat="false" ht="13.5" hidden="false" customHeight="false" outlineLevel="0" collapsed="false">
      <c r="A4181" s="13" t="s">
        <v>2031</v>
      </c>
    </row>
    <row r="4182" customFormat="false" ht="13.5" hidden="false" customHeight="false" outlineLevel="0" collapsed="false">
      <c r="A4182" s="13" t="s">
        <v>2032</v>
      </c>
    </row>
    <row r="4183" customFormat="false" ht="13.5" hidden="false" customHeight="false" outlineLevel="0" collapsed="false">
      <c r="A4183" s="13" t="s">
        <v>2033</v>
      </c>
    </row>
    <row r="4184" customFormat="false" ht="13.5" hidden="false" customHeight="false" outlineLevel="0" collapsed="false">
      <c r="A4184" s="13" t="s">
        <v>2034</v>
      </c>
    </row>
    <row r="4185" customFormat="false" ht="13.5" hidden="false" customHeight="false" outlineLevel="0" collapsed="false">
      <c r="A4185" s="13" t="s">
        <v>5500</v>
      </c>
    </row>
    <row r="4186" customFormat="false" ht="13.5" hidden="false" customHeight="false" outlineLevel="0" collapsed="false">
      <c r="A4186" s="13" t="s">
        <v>5501</v>
      </c>
    </row>
    <row r="4187" customFormat="false" ht="13.5" hidden="false" customHeight="false" outlineLevel="0" collapsed="false">
      <c r="A4187" s="13" t="s">
        <v>2035</v>
      </c>
    </row>
    <row r="4188" customFormat="false" ht="13.5" hidden="false" customHeight="false" outlineLevel="0" collapsed="false">
      <c r="A4188" s="13" t="s">
        <v>2036</v>
      </c>
    </row>
    <row r="4189" customFormat="false" ht="13.5" hidden="false" customHeight="false" outlineLevel="0" collapsed="false">
      <c r="A4189" s="13" t="s">
        <v>5502</v>
      </c>
    </row>
    <row r="4190" customFormat="false" ht="13.5" hidden="false" customHeight="false" outlineLevel="0" collapsed="false">
      <c r="A4190" s="13" t="s">
        <v>5503</v>
      </c>
    </row>
    <row r="4191" customFormat="false" ht="13.5" hidden="false" customHeight="false" outlineLevel="0" collapsed="false">
      <c r="A4191" s="13" t="s">
        <v>2037</v>
      </c>
    </row>
    <row r="4192" customFormat="false" ht="13.5" hidden="false" customHeight="false" outlineLevel="0" collapsed="false">
      <c r="A4192" s="13" t="s">
        <v>5504</v>
      </c>
    </row>
    <row r="4193" customFormat="false" ht="13.5" hidden="false" customHeight="false" outlineLevel="0" collapsed="false">
      <c r="A4193" s="13" t="s">
        <v>2038</v>
      </c>
    </row>
    <row r="4194" customFormat="false" ht="13.5" hidden="false" customHeight="false" outlineLevel="0" collapsed="false">
      <c r="A4194" s="13" t="s">
        <v>5505</v>
      </c>
    </row>
    <row r="4195" customFormat="false" ht="13.5" hidden="false" customHeight="false" outlineLevel="0" collapsed="false">
      <c r="A4195" s="13" t="s">
        <v>2039</v>
      </c>
    </row>
    <row r="4196" customFormat="false" ht="13.5" hidden="false" customHeight="false" outlineLevel="0" collapsed="false">
      <c r="A4196" s="13" t="s">
        <v>5506</v>
      </c>
    </row>
    <row r="4197" customFormat="false" ht="13.5" hidden="false" customHeight="false" outlineLevel="0" collapsed="false">
      <c r="A4197" s="13" t="s">
        <v>2040</v>
      </c>
    </row>
    <row r="4198" customFormat="false" ht="13.5" hidden="false" customHeight="false" outlineLevel="0" collapsed="false">
      <c r="A4198" s="13" t="s">
        <v>2041</v>
      </c>
    </row>
    <row r="4199" customFormat="false" ht="13.5" hidden="false" customHeight="false" outlineLevel="0" collapsed="false">
      <c r="A4199" s="13" t="s">
        <v>2042</v>
      </c>
    </row>
    <row r="4200" customFormat="false" ht="13.5" hidden="false" customHeight="false" outlineLevel="0" collapsed="false">
      <c r="A4200" s="13" t="s">
        <v>5507</v>
      </c>
    </row>
    <row r="4201" customFormat="false" ht="13.5" hidden="false" customHeight="false" outlineLevel="0" collapsed="false">
      <c r="A4201" s="13" t="s">
        <v>2043</v>
      </c>
    </row>
    <row r="4202" customFormat="false" ht="13.5" hidden="false" customHeight="false" outlineLevel="0" collapsed="false">
      <c r="A4202" s="13" t="s">
        <v>2044</v>
      </c>
    </row>
    <row r="4203" customFormat="false" ht="13.5" hidden="false" customHeight="false" outlineLevel="0" collapsed="false">
      <c r="A4203" s="13" t="s">
        <v>2045</v>
      </c>
    </row>
    <row r="4204" customFormat="false" ht="13.5" hidden="false" customHeight="false" outlineLevel="0" collapsed="false">
      <c r="A4204" s="13" t="s">
        <v>5508</v>
      </c>
    </row>
    <row r="4205" customFormat="false" ht="13.5" hidden="false" customHeight="false" outlineLevel="0" collapsed="false">
      <c r="A4205" s="13" t="s">
        <v>5509</v>
      </c>
    </row>
    <row r="4206" customFormat="false" ht="13.5" hidden="false" customHeight="false" outlineLevel="0" collapsed="false">
      <c r="A4206" s="13" t="s">
        <v>5510</v>
      </c>
    </row>
    <row r="4207" customFormat="false" ht="13.5" hidden="false" customHeight="false" outlineLevel="0" collapsed="false">
      <c r="A4207" s="13" t="s">
        <v>2046</v>
      </c>
    </row>
    <row r="4208" customFormat="false" ht="13.5" hidden="false" customHeight="false" outlineLevel="0" collapsed="false">
      <c r="A4208" s="13" t="s">
        <v>5511</v>
      </c>
    </row>
    <row r="4209" customFormat="false" ht="13.5" hidden="false" customHeight="false" outlineLevel="0" collapsed="false">
      <c r="A4209" s="13" t="s">
        <v>2047</v>
      </c>
    </row>
    <row r="4210" customFormat="false" ht="13.5" hidden="false" customHeight="false" outlineLevel="0" collapsed="false">
      <c r="A4210" s="13" t="s">
        <v>2048</v>
      </c>
    </row>
    <row r="4211" customFormat="false" ht="13.5" hidden="false" customHeight="false" outlineLevel="0" collapsed="false">
      <c r="A4211" s="13" t="s">
        <v>2049</v>
      </c>
    </row>
    <row r="4212" customFormat="false" ht="13.5" hidden="false" customHeight="false" outlineLevel="0" collapsed="false">
      <c r="A4212" s="13" t="s">
        <v>2050</v>
      </c>
    </row>
    <row r="4213" customFormat="false" ht="13.5" hidden="false" customHeight="false" outlineLevel="0" collapsed="false">
      <c r="A4213" s="13" t="s">
        <v>2051</v>
      </c>
    </row>
    <row r="4214" customFormat="false" ht="13.5" hidden="false" customHeight="false" outlineLevel="0" collapsed="false">
      <c r="A4214" s="13" t="s">
        <v>2052</v>
      </c>
    </row>
    <row r="4215" customFormat="false" ht="13.5" hidden="false" customHeight="false" outlineLevel="0" collapsed="false">
      <c r="A4215" s="13" t="s">
        <v>5512</v>
      </c>
    </row>
    <row r="4216" customFormat="false" ht="13.5" hidden="false" customHeight="false" outlineLevel="0" collapsed="false">
      <c r="A4216" s="13" t="s">
        <v>2053</v>
      </c>
    </row>
    <row r="4217" customFormat="false" ht="13.5" hidden="false" customHeight="false" outlineLevel="0" collapsed="false">
      <c r="A4217" s="13" t="s">
        <v>5513</v>
      </c>
    </row>
    <row r="4218" customFormat="false" ht="13.5" hidden="false" customHeight="false" outlineLevel="0" collapsed="false">
      <c r="A4218" s="13" t="s">
        <v>5514</v>
      </c>
    </row>
    <row r="4219" customFormat="false" ht="13.5" hidden="false" customHeight="false" outlineLevel="0" collapsed="false">
      <c r="A4219" s="13" t="s">
        <v>5515</v>
      </c>
    </row>
    <row r="4220" customFormat="false" ht="13.5" hidden="false" customHeight="false" outlineLevel="0" collapsed="false">
      <c r="A4220" s="13" t="s">
        <v>5516</v>
      </c>
    </row>
    <row r="4221" customFormat="false" ht="13.5" hidden="false" customHeight="false" outlineLevel="0" collapsed="false">
      <c r="A4221" s="13" t="s">
        <v>5517</v>
      </c>
    </row>
    <row r="4222" customFormat="false" ht="13.5" hidden="false" customHeight="false" outlineLevel="0" collapsed="false">
      <c r="A4222" s="13" t="s">
        <v>5518</v>
      </c>
    </row>
    <row r="4223" customFormat="false" ht="13.5" hidden="false" customHeight="false" outlineLevel="0" collapsed="false">
      <c r="A4223" s="13" t="s">
        <v>5519</v>
      </c>
    </row>
    <row r="4224" customFormat="false" ht="13.5" hidden="false" customHeight="false" outlineLevel="0" collapsed="false">
      <c r="A4224" s="13" t="s">
        <v>2054</v>
      </c>
    </row>
    <row r="4225" customFormat="false" ht="13.5" hidden="false" customHeight="false" outlineLevel="0" collapsed="false">
      <c r="A4225" s="13" t="s">
        <v>5520</v>
      </c>
    </row>
    <row r="4226" customFormat="false" ht="13.5" hidden="false" customHeight="false" outlineLevel="0" collapsed="false">
      <c r="A4226" s="13" t="s">
        <v>2055</v>
      </c>
    </row>
    <row r="4227" customFormat="false" ht="13.5" hidden="false" customHeight="false" outlineLevel="0" collapsed="false">
      <c r="A4227" s="13" t="s">
        <v>5521</v>
      </c>
    </row>
    <row r="4228" customFormat="false" ht="13.5" hidden="false" customHeight="false" outlineLevel="0" collapsed="false">
      <c r="A4228" s="13" t="s">
        <v>2056</v>
      </c>
    </row>
    <row r="4229" customFormat="false" ht="13.5" hidden="false" customHeight="false" outlineLevel="0" collapsed="false">
      <c r="A4229" s="13" t="s">
        <v>5522</v>
      </c>
    </row>
    <row r="4230" customFormat="false" ht="13.5" hidden="false" customHeight="false" outlineLevel="0" collapsed="false">
      <c r="A4230" s="13" t="s">
        <v>2057</v>
      </c>
    </row>
    <row r="4231" customFormat="false" ht="13.5" hidden="false" customHeight="false" outlineLevel="0" collapsed="false">
      <c r="A4231" s="13" t="s">
        <v>5523</v>
      </c>
    </row>
    <row r="4232" customFormat="false" ht="13.5" hidden="false" customHeight="false" outlineLevel="0" collapsed="false">
      <c r="A4232" s="13" t="s">
        <v>2058</v>
      </c>
    </row>
    <row r="4233" customFormat="false" ht="13.5" hidden="false" customHeight="false" outlineLevel="0" collapsed="false">
      <c r="A4233" s="13" t="s">
        <v>5524</v>
      </c>
    </row>
    <row r="4234" customFormat="false" ht="13.5" hidden="false" customHeight="false" outlineLevel="0" collapsed="false">
      <c r="A4234" s="13" t="s">
        <v>5525</v>
      </c>
    </row>
    <row r="4235" customFormat="false" ht="13.5" hidden="false" customHeight="false" outlineLevel="0" collapsed="false">
      <c r="A4235" s="13" t="s">
        <v>2059</v>
      </c>
    </row>
    <row r="4236" customFormat="false" ht="13.5" hidden="false" customHeight="false" outlineLevel="0" collapsed="false">
      <c r="A4236" s="13" t="s">
        <v>2060</v>
      </c>
    </row>
    <row r="4237" customFormat="false" ht="13.5" hidden="false" customHeight="false" outlineLevel="0" collapsed="false">
      <c r="A4237" s="13" t="s">
        <v>5526</v>
      </c>
    </row>
    <row r="4238" customFormat="false" ht="13.5" hidden="false" customHeight="false" outlineLevel="0" collapsed="false">
      <c r="A4238" s="13" t="s">
        <v>5527</v>
      </c>
    </row>
    <row r="4239" customFormat="false" ht="13.5" hidden="false" customHeight="false" outlineLevel="0" collapsed="false">
      <c r="A4239" s="13" t="s">
        <v>2061</v>
      </c>
    </row>
    <row r="4240" customFormat="false" ht="13.5" hidden="false" customHeight="false" outlineLevel="0" collapsed="false">
      <c r="A4240" s="13" t="s">
        <v>2062</v>
      </c>
    </row>
    <row r="4241" customFormat="false" ht="13.5" hidden="false" customHeight="false" outlineLevel="0" collapsed="false">
      <c r="A4241" s="13" t="s">
        <v>2063</v>
      </c>
    </row>
    <row r="4242" customFormat="false" ht="13.5" hidden="false" customHeight="false" outlineLevel="0" collapsed="false">
      <c r="A4242" s="13" t="s">
        <v>5528</v>
      </c>
    </row>
    <row r="4243" customFormat="false" ht="13.5" hidden="false" customHeight="false" outlineLevel="0" collapsed="false">
      <c r="A4243" s="13" t="s">
        <v>2064</v>
      </c>
    </row>
    <row r="4244" customFormat="false" ht="13.5" hidden="false" customHeight="false" outlineLevel="0" collapsed="false">
      <c r="A4244" s="13" t="s">
        <v>5529</v>
      </c>
    </row>
    <row r="4245" customFormat="false" ht="13.5" hidden="false" customHeight="false" outlineLevel="0" collapsed="false">
      <c r="A4245" s="13" t="s">
        <v>5530</v>
      </c>
    </row>
    <row r="4246" customFormat="false" ht="13.5" hidden="false" customHeight="false" outlineLevel="0" collapsed="false">
      <c r="A4246" s="13" t="s">
        <v>5531</v>
      </c>
    </row>
    <row r="4247" customFormat="false" ht="13.5" hidden="false" customHeight="false" outlineLevel="0" collapsed="false">
      <c r="A4247" s="13" t="s">
        <v>2065</v>
      </c>
    </row>
    <row r="4248" customFormat="false" ht="13.5" hidden="false" customHeight="false" outlineLevel="0" collapsed="false">
      <c r="A4248" s="13" t="s">
        <v>5532</v>
      </c>
    </row>
    <row r="4249" customFormat="false" ht="13.5" hidden="false" customHeight="false" outlineLevel="0" collapsed="false">
      <c r="A4249" s="13" t="s">
        <v>2066</v>
      </c>
    </row>
    <row r="4250" customFormat="false" ht="13.5" hidden="false" customHeight="false" outlineLevel="0" collapsed="false">
      <c r="A4250" s="13" t="s">
        <v>5533</v>
      </c>
    </row>
    <row r="4251" customFormat="false" ht="13.5" hidden="false" customHeight="false" outlineLevel="0" collapsed="false">
      <c r="A4251" s="13" t="s">
        <v>2067</v>
      </c>
    </row>
    <row r="4252" customFormat="false" ht="13.5" hidden="false" customHeight="false" outlineLevel="0" collapsed="false">
      <c r="A4252" s="13" t="s">
        <v>2068</v>
      </c>
    </row>
    <row r="4253" customFormat="false" ht="13.5" hidden="false" customHeight="false" outlineLevel="0" collapsed="false">
      <c r="A4253" s="13" t="s">
        <v>5534</v>
      </c>
    </row>
    <row r="4254" customFormat="false" ht="13.5" hidden="false" customHeight="false" outlineLevel="0" collapsed="false">
      <c r="A4254" s="13" t="s">
        <v>5535</v>
      </c>
    </row>
    <row r="4255" customFormat="false" ht="13.5" hidden="false" customHeight="false" outlineLevel="0" collapsed="false">
      <c r="A4255" s="13" t="s">
        <v>5536</v>
      </c>
    </row>
    <row r="4256" customFormat="false" ht="13.5" hidden="false" customHeight="false" outlineLevel="0" collapsed="false">
      <c r="A4256" s="13" t="s">
        <v>2069</v>
      </c>
    </row>
    <row r="4257" customFormat="false" ht="13.5" hidden="false" customHeight="false" outlineLevel="0" collapsed="false">
      <c r="A4257" s="13" t="s">
        <v>5537</v>
      </c>
    </row>
    <row r="4258" customFormat="false" ht="13.5" hidden="false" customHeight="false" outlineLevel="0" collapsed="false">
      <c r="A4258" s="13" t="s">
        <v>5538</v>
      </c>
    </row>
    <row r="4259" customFormat="false" ht="13.5" hidden="false" customHeight="false" outlineLevel="0" collapsed="false">
      <c r="A4259" s="13" t="s">
        <v>2070</v>
      </c>
    </row>
    <row r="4260" customFormat="false" ht="13.5" hidden="false" customHeight="false" outlineLevel="0" collapsed="false">
      <c r="A4260" s="13" t="s">
        <v>2071</v>
      </c>
    </row>
    <row r="4261" customFormat="false" ht="13.5" hidden="false" customHeight="false" outlineLevel="0" collapsed="false">
      <c r="A4261" s="13" t="s">
        <v>2072</v>
      </c>
    </row>
    <row r="4262" customFormat="false" ht="13.5" hidden="false" customHeight="false" outlineLevel="0" collapsed="false">
      <c r="A4262" s="13" t="s">
        <v>2073</v>
      </c>
    </row>
    <row r="4263" customFormat="false" ht="13.5" hidden="false" customHeight="false" outlineLevel="0" collapsed="false">
      <c r="A4263" s="13" t="s">
        <v>2074</v>
      </c>
    </row>
    <row r="4264" customFormat="false" ht="13.5" hidden="false" customHeight="false" outlineLevel="0" collapsed="false">
      <c r="A4264" s="13" t="s">
        <v>2075</v>
      </c>
    </row>
    <row r="4265" customFormat="false" ht="13.5" hidden="false" customHeight="false" outlineLevel="0" collapsed="false">
      <c r="A4265" s="13" t="s">
        <v>5539</v>
      </c>
    </row>
    <row r="4266" customFormat="false" ht="13.5" hidden="false" customHeight="false" outlineLevel="0" collapsed="false">
      <c r="A4266" s="13" t="s">
        <v>2076</v>
      </c>
    </row>
    <row r="4267" customFormat="false" ht="13.5" hidden="false" customHeight="false" outlineLevel="0" collapsed="false">
      <c r="A4267" s="13" t="s">
        <v>2077</v>
      </c>
    </row>
    <row r="4268" customFormat="false" ht="13.5" hidden="false" customHeight="false" outlineLevel="0" collapsed="false">
      <c r="A4268" s="13" t="s">
        <v>2078</v>
      </c>
    </row>
    <row r="4269" customFormat="false" ht="13.5" hidden="false" customHeight="false" outlineLevel="0" collapsed="false">
      <c r="A4269" s="13" t="s">
        <v>5540</v>
      </c>
    </row>
    <row r="4270" customFormat="false" ht="13.5" hidden="false" customHeight="false" outlineLevel="0" collapsed="false">
      <c r="A4270" s="13" t="s">
        <v>2079</v>
      </c>
    </row>
    <row r="4271" customFormat="false" ht="13.5" hidden="false" customHeight="false" outlineLevel="0" collapsed="false">
      <c r="A4271" s="13" t="s">
        <v>2080</v>
      </c>
    </row>
    <row r="4272" customFormat="false" ht="13.5" hidden="false" customHeight="false" outlineLevel="0" collapsed="false">
      <c r="A4272" s="13" t="s">
        <v>2081</v>
      </c>
    </row>
    <row r="4273" customFormat="false" ht="13.5" hidden="false" customHeight="false" outlineLevel="0" collapsed="false">
      <c r="A4273" s="13" t="s">
        <v>2082</v>
      </c>
    </row>
    <row r="4274" customFormat="false" ht="13.5" hidden="false" customHeight="false" outlineLevel="0" collapsed="false">
      <c r="A4274" s="13" t="s">
        <v>5541</v>
      </c>
    </row>
    <row r="4275" customFormat="false" ht="13.5" hidden="false" customHeight="false" outlineLevel="0" collapsed="false">
      <c r="A4275" s="13" t="s">
        <v>5542</v>
      </c>
    </row>
    <row r="4276" customFormat="false" ht="13.5" hidden="false" customHeight="false" outlineLevel="0" collapsed="false">
      <c r="A4276" s="13" t="s">
        <v>2083</v>
      </c>
    </row>
    <row r="4277" customFormat="false" ht="13.5" hidden="false" customHeight="false" outlineLevel="0" collapsed="false">
      <c r="A4277" s="13" t="s">
        <v>2084</v>
      </c>
    </row>
    <row r="4278" customFormat="false" ht="13.5" hidden="false" customHeight="false" outlineLevel="0" collapsed="false">
      <c r="A4278" s="13" t="s">
        <v>2085</v>
      </c>
    </row>
    <row r="4279" customFormat="false" ht="13.5" hidden="false" customHeight="false" outlineLevel="0" collapsed="false">
      <c r="A4279" s="13" t="s">
        <v>2086</v>
      </c>
    </row>
    <row r="4280" customFormat="false" ht="13.5" hidden="false" customHeight="false" outlineLevel="0" collapsed="false">
      <c r="A4280" s="13" t="s">
        <v>2087</v>
      </c>
    </row>
    <row r="4281" customFormat="false" ht="13.5" hidden="false" customHeight="false" outlineLevel="0" collapsed="false">
      <c r="A4281" s="13" t="s">
        <v>5543</v>
      </c>
    </row>
    <row r="4282" customFormat="false" ht="13.5" hidden="false" customHeight="false" outlineLevel="0" collapsed="false">
      <c r="A4282" s="13" t="s">
        <v>5544</v>
      </c>
    </row>
    <row r="4283" customFormat="false" ht="13.5" hidden="false" customHeight="false" outlineLevel="0" collapsed="false">
      <c r="A4283" s="13" t="s">
        <v>5545</v>
      </c>
    </row>
    <row r="4284" customFormat="false" ht="13.5" hidden="false" customHeight="false" outlineLevel="0" collapsed="false">
      <c r="A4284" s="13" t="s">
        <v>2088</v>
      </c>
    </row>
    <row r="4285" customFormat="false" ht="13.5" hidden="false" customHeight="false" outlineLevel="0" collapsed="false">
      <c r="A4285" s="13" t="s">
        <v>2089</v>
      </c>
    </row>
    <row r="4286" customFormat="false" ht="13.5" hidden="false" customHeight="false" outlineLevel="0" collapsed="false">
      <c r="A4286" s="13" t="s">
        <v>2090</v>
      </c>
    </row>
    <row r="4287" customFormat="false" ht="13.5" hidden="false" customHeight="false" outlineLevel="0" collapsed="false">
      <c r="A4287" s="13" t="s">
        <v>2091</v>
      </c>
    </row>
    <row r="4288" customFormat="false" ht="13.5" hidden="false" customHeight="false" outlineLevel="0" collapsed="false">
      <c r="A4288" s="13" t="s">
        <v>5546</v>
      </c>
    </row>
    <row r="4289" customFormat="false" ht="13.5" hidden="false" customHeight="false" outlineLevel="0" collapsed="false">
      <c r="A4289" s="13" t="s">
        <v>5547</v>
      </c>
    </row>
    <row r="4290" customFormat="false" ht="13.5" hidden="false" customHeight="false" outlineLevel="0" collapsed="false">
      <c r="A4290" s="13" t="s">
        <v>2092</v>
      </c>
    </row>
    <row r="4291" customFormat="false" ht="13.5" hidden="false" customHeight="false" outlineLevel="0" collapsed="false">
      <c r="A4291" s="13" t="s">
        <v>2093</v>
      </c>
    </row>
    <row r="4292" customFormat="false" ht="13.5" hidden="false" customHeight="false" outlineLevel="0" collapsed="false">
      <c r="A4292" s="13" t="s">
        <v>2094</v>
      </c>
    </row>
    <row r="4293" customFormat="false" ht="13.5" hidden="false" customHeight="false" outlineLevel="0" collapsed="false">
      <c r="A4293" s="13" t="s">
        <v>2095</v>
      </c>
    </row>
    <row r="4294" customFormat="false" ht="13.5" hidden="false" customHeight="false" outlineLevel="0" collapsed="false">
      <c r="A4294" s="13" t="s">
        <v>5548</v>
      </c>
    </row>
    <row r="4295" customFormat="false" ht="13.5" hidden="false" customHeight="false" outlineLevel="0" collapsed="false">
      <c r="A4295" s="13" t="s">
        <v>5549</v>
      </c>
    </row>
    <row r="4296" customFormat="false" ht="13.5" hidden="false" customHeight="false" outlineLevel="0" collapsed="false">
      <c r="A4296" s="13" t="s">
        <v>2096</v>
      </c>
    </row>
    <row r="4297" customFormat="false" ht="13.5" hidden="false" customHeight="false" outlineLevel="0" collapsed="false">
      <c r="A4297" s="13" t="s">
        <v>5550</v>
      </c>
    </row>
    <row r="4298" customFormat="false" ht="13.5" hidden="false" customHeight="false" outlineLevel="0" collapsed="false">
      <c r="A4298" s="13" t="s">
        <v>5551</v>
      </c>
    </row>
    <row r="4299" customFormat="false" ht="13.5" hidden="false" customHeight="false" outlineLevel="0" collapsed="false">
      <c r="A4299" s="13" t="s">
        <v>5552</v>
      </c>
    </row>
    <row r="4300" customFormat="false" ht="13.5" hidden="false" customHeight="false" outlineLevel="0" collapsed="false">
      <c r="A4300" s="13" t="s">
        <v>5553</v>
      </c>
    </row>
    <row r="4301" customFormat="false" ht="13.5" hidden="false" customHeight="false" outlineLevel="0" collapsed="false">
      <c r="A4301" s="13" t="s">
        <v>2097</v>
      </c>
    </row>
    <row r="4302" customFormat="false" ht="13.5" hidden="false" customHeight="false" outlineLevel="0" collapsed="false">
      <c r="A4302" s="13" t="s">
        <v>5554</v>
      </c>
    </row>
    <row r="4303" customFormat="false" ht="13.5" hidden="false" customHeight="false" outlineLevel="0" collapsed="false">
      <c r="A4303" s="13" t="s">
        <v>2098</v>
      </c>
    </row>
    <row r="4304" customFormat="false" ht="13.5" hidden="false" customHeight="false" outlineLevel="0" collapsed="false">
      <c r="A4304" s="13" t="s">
        <v>5555</v>
      </c>
    </row>
    <row r="4305" customFormat="false" ht="13.5" hidden="false" customHeight="false" outlineLevel="0" collapsed="false">
      <c r="A4305" s="13" t="s">
        <v>2099</v>
      </c>
    </row>
    <row r="4306" customFormat="false" ht="13.5" hidden="false" customHeight="false" outlineLevel="0" collapsed="false">
      <c r="A4306" s="13" t="s">
        <v>5556</v>
      </c>
    </row>
    <row r="4307" customFormat="false" ht="13.5" hidden="false" customHeight="false" outlineLevel="0" collapsed="false">
      <c r="A4307" s="13" t="s">
        <v>5557</v>
      </c>
    </row>
    <row r="4308" customFormat="false" ht="13.5" hidden="false" customHeight="false" outlineLevel="0" collapsed="false">
      <c r="A4308" s="13" t="s">
        <v>5558</v>
      </c>
    </row>
    <row r="4309" customFormat="false" ht="13.5" hidden="false" customHeight="false" outlineLevel="0" collapsed="false">
      <c r="A4309" s="13" t="s">
        <v>2100</v>
      </c>
    </row>
    <row r="4310" customFormat="false" ht="13.5" hidden="false" customHeight="false" outlineLevel="0" collapsed="false">
      <c r="A4310" s="13" t="s">
        <v>5559</v>
      </c>
    </row>
    <row r="4311" customFormat="false" ht="13.5" hidden="false" customHeight="false" outlineLevel="0" collapsed="false">
      <c r="A4311" s="13" t="s">
        <v>5560</v>
      </c>
    </row>
    <row r="4312" customFormat="false" ht="13.5" hidden="false" customHeight="false" outlineLevel="0" collapsed="false">
      <c r="A4312" s="13" t="s">
        <v>2101</v>
      </c>
    </row>
    <row r="4313" customFormat="false" ht="13.5" hidden="false" customHeight="false" outlineLevel="0" collapsed="false">
      <c r="A4313" s="13" t="s">
        <v>5561</v>
      </c>
    </row>
    <row r="4314" customFormat="false" ht="13.5" hidden="false" customHeight="false" outlineLevel="0" collapsed="false">
      <c r="A4314" s="13" t="s">
        <v>2102</v>
      </c>
    </row>
    <row r="4315" customFormat="false" ht="13.5" hidden="false" customHeight="false" outlineLevel="0" collapsed="false">
      <c r="A4315" s="13" t="s">
        <v>5562</v>
      </c>
    </row>
    <row r="4316" customFormat="false" ht="13.5" hidden="false" customHeight="false" outlineLevel="0" collapsed="false">
      <c r="A4316" s="13" t="s">
        <v>5563</v>
      </c>
    </row>
    <row r="4317" customFormat="false" ht="13.5" hidden="false" customHeight="false" outlineLevel="0" collapsed="false">
      <c r="A4317" s="13" t="s">
        <v>5564</v>
      </c>
    </row>
    <row r="4318" customFormat="false" ht="13.5" hidden="false" customHeight="false" outlineLevel="0" collapsed="false">
      <c r="A4318" s="13" t="s">
        <v>5565</v>
      </c>
    </row>
    <row r="4319" customFormat="false" ht="13.5" hidden="false" customHeight="false" outlineLevel="0" collapsed="false">
      <c r="A4319" s="13" t="s">
        <v>5566</v>
      </c>
    </row>
    <row r="4320" customFormat="false" ht="13.5" hidden="false" customHeight="false" outlineLevel="0" collapsed="false">
      <c r="A4320" s="13" t="s">
        <v>2103</v>
      </c>
    </row>
    <row r="4321" customFormat="false" ht="13.5" hidden="false" customHeight="false" outlineLevel="0" collapsed="false">
      <c r="A4321" s="13" t="s">
        <v>2104</v>
      </c>
    </row>
    <row r="4322" customFormat="false" ht="13.5" hidden="false" customHeight="false" outlineLevel="0" collapsed="false">
      <c r="A4322" s="13" t="s">
        <v>5567</v>
      </c>
    </row>
    <row r="4323" customFormat="false" ht="13.5" hidden="false" customHeight="false" outlineLevel="0" collapsed="false">
      <c r="A4323" s="13" t="s">
        <v>2105</v>
      </c>
    </row>
    <row r="4324" customFormat="false" ht="13.5" hidden="false" customHeight="false" outlineLevel="0" collapsed="false">
      <c r="A4324" s="13" t="s">
        <v>2106</v>
      </c>
    </row>
    <row r="4325" customFormat="false" ht="13.5" hidden="false" customHeight="false" outlineLevel="0" collapsed="false">
      <c r="A4325" s="13" t="s">
        <v>5568</v>
      </c>
    </row>
    <row r="4326" customFormat="false" ht="13.5" hidden="false" customHeight="false" outlineLevel="0" collapsed="false">
      <c r="A4326" s="13" t="s">
        <v>5569</v>
      </c>
    </row>
    <row r="4327" customFormat="false" ht="13.5" hidden="false" customHeight="false" outlineLevel="0" collapsed="false">
      <c r="A4327" s="13" t="s">
        <v>5570</v>
      </c>
    </row>
    <row r="4328" customFormat="false" ht="13.5" hidden="false" customHeight="false" outlineLevel="0" collapsed="false">
      <c r="A4328" s="13" t="s">
        <v>5571</v>
      </c>
    </row>
    <row r="4329" customFormat="false" ht="13.5" hidden="false" customHeight="false" outlineLevel="0" collapsed="false">
      <c r="A4329" s="13" t="s">
        <v>2107</v>
      </c>
    </row>
    <row r="4330" customFormat="false" ht="13.5" hidden="false" customHeight="false" outlineLevel="0" collapsed="false">
      <c r="A4330" s="13" t="s">
        <v>5572</v>
      </c>
    </row>
    <row r="4331" customFormat="false" ht="13.5" hidden="false" customHeight="false" outlineLevel="0" collapsed="false">
      <c r="A4331" s="13" t="s">
        <v>2108</v>
      </c>
    </row>
    <row r="4332" customFormat="false" ht="13.5" hidden="false" customHeight="false" outlineLevel="0" collapsed="false">
      <c r="A4332" s="13" t="s">
        <v>5573</v>
      </c>
    </row>
    <row r="4333" customFormat="false" ht="13.5" hidden="false" customHeight="false" outlineLevel="0" collapsed="false">
      <c r="A4333" s="13" t="s">
        <v>2109</v>
      </c>
    </row>
    <row r="4334" customFormat="false" ht="13.5" hidden="false" customHeight="false" outlineLevel="0" collapsed="false">
      <c r="A4334" s="13" t="s">
        <v>2110</v>
      </c>
    </row>
    <row r="4335" customFormat="false" ht="13.5" hidden="false" customHeight="false" outlineLevel="0" collapsed="false">
      <c r="A4335" s="13" t="s">
        <v>2111</v>
      </c>
    </row>
    <row r="4336" customFormat="false" ht="13.5" hidden="false" customHeight="false" outlineLevel="0" collapsed="false">
      <c r="A4336" s="13" t="s">
        <v>5574</v>
      </c>
    </row>
    <row r="4337" customFormat="false" ht="13.5" hidden="false" customHeight="false" outlineLevel="0" collapsed="false">
      <c r="A4337" s="13" t="s">
        <v>2112</v>
      </c>
    </row>
    <row r="4338" customFormat="false" ht="13.5" hidden="false" customHeight="false" outlineLevel="0" collapsed="false">
      <c r="A4338" s="13" t="s">
        <v>5575</v>
      </c>
    </row>
    <row r="4339" customFormat="false" ht="13.5" hidden="false" customHeight="false" outlineLevel="0" collapsed="false">
      <c r="A4339" s="13" t="s">
        <v>5576</v>
      </c>
    </row>
    <row r="4340" customFormat="false" ht="13.5" hidden="false" customHeight="false" outlineLevel="0" collapsed="false">
      <c r="A4340" s="13" t="s">
        <v>2113</v>
      </c>
    </row>
    <row r="4341" customFormat="false" ht="13.5" hidden="false" customHeight="false" outlineLevel="0" collapsed="false">
      <c r="A4341" s="13" t="s">
        <v>5577</v>
      </c>
    </row>
    <row r="4342" customFormat="false" ht="13.5" hidden="false" customHeight="false" outlineLevel="0" collapsed="false">
      <c r="A4342" s="13" t="s">
        <v>2114</v>
      </c>
    </row>
    <row r="4343" customFormat="false" ht="13.5" hidden="false" customHeight="false" outlineLevel="0" collapsed="false">
      <c r="A4343" s="13" t="s">
        <v>5578</v>
      </c>
    </row>
    <row r="4344" customFormat="false" ht="13.5" hidden="false" customHeight="false" outlineLevel="0" collapsed="false">
      <c r="A4344" s="13" t="s">
        <v>2115</v>
      </c>
    </row>
    <row r="4345" customFormat="false" ht="13.5" hidden="false" customHeight="false" outlineLevel="0" collapsed="false">
      <c r="A4345" s="13" t="s">
        <v>2116</v>
      </c>
    </row>
    <row r="4346" customFormat="false" ht="13.5" hidden="false" customHeight="false" outlineLevel="0" collapsed="false">
      <c r="A4346" s="13" t="s">
        <v>5579</v>
      </c>
    </row>
    <row r="4347" customFormat="false" ht="13.5" hidden="false" customHeight="false" outlineLevel="0" collapsed="false">
      <c r="A4347" s="13" t="s">
        <v>2117</v>
      </c>
    </row>
    <row r="4348" customFormat="false" ht="13.5" hidden="false" customHeight="false" outlineLevel="0" collapsed="false">
      <c r="A4348" s="13" t="s">
        <v>2118</v>
      </c>
    </row>
    <row r="4349" customFormat="false" ht="13.5" hidden="false" customHeight="false" outlineLevel="0" collapsed="false">
      <c r="A4349" s="13" t="s">
        <v>2119</v>
      </c>
    </row>
    <row r="4350" customFormat="false" ht="13.5" hidden="false" customHeight="false" outlineLevel="0" collapsed="false">
      <c r="A4350" s="13" t="s">
        <v>2120</v>
      </c>
    </row>
    <row r="4351" customFormat="false" ht="13.5" hidden="false" customHeight="false" outlineLevel="0" collapsed="false">
      <c r="A4351" s="13" t="s">
        <v>5580</v>
      </c>
    </row>
    <row r="4352" customFormat="false" ht="13.5" hidden="false" customHeight="false" outlineLevel="0" collapsed="false">
      <c r="A4352" s="13" t="s">
        <v>5581</v>
      </c>
    </row>
    <row r="4353" customFormat="false" ht="13.5" hidden="false" customHeight="false" outlineLevel="0" collapsed="false">
      <c r="A4353" s="13" t="s">
        <v>5582</v>
      </c>
    </row>
    <row r="4354" customFormat="false" ht="13.5" hidden="false" customHeight="false" outlineLevel="0" collapsed="false">
      <c r="A4354" s="13" t="s">
        <v>2121</v>
      </c>
    </row>
    <row r="4355" customFormat="false" ht="13.5" hidden="false" customHeight="false" outlineLevel="0" collapsed="false">
      <c r="A4355" s="13" t="s">
        <v>5583</v>
      </c>
    </row>
    <row r="4356" customFormat="false" ht="13.5" hidden="false" customHeight="false" outlineLevel="0" collapsed="false">
      <c r="A4356" s="13" t="s">
        <v>5584</v>
      </c>
    </row>
    <row r="4357" customFormat="false" ht="13.5" hidden="false" customHeight="false" outlineLevel="0" collapsed="false">
      <c r="A4357" s="13" t="s">
        <v>5585</v>
      </c>
    </row>
    <row r="4358" customFormat="false" ht="13.5" hidden="false" customHeight="false" outlineLevel="0" collapsed="false">
      <c r="A4358" s="13" t="s">
        <v>5586</v>
      </c>
    </row>
    <row r="4359" customFormat="false" ht="13.5" hidden="false" customHeight="false" outlineLevel="0" collapsed="false">
      <c r="A4359" s="13" t="s">
        <v>5587</v>
      </c>
    </row>
    <row r="4360" customFormat="false" ht="13.5" hidden="false" customHeight="false" outlineLevel="0" collapsed="false">
      <c r="A4360" s="13" t="s">
        <v>2122</v>
      </c>
    </row>
    <row r="4361" customFormat="false" ht="13.5" hidden="false" customHeight="false" outlineLevel="0" collapsed="false">
      <c r="A4361" s="13" t="s">
        <v>2123</v>
      </c>
    </row>
    <row r="4362" customFormat="false" ht="13.5" hidden="false" customHeight="false" outlineLevel="0" collapsed="false">
      <c r="A4362" s="13" t="s">
        <v>5588</v>
      </c>
    </row>
    <row r="4363" customFormat="false" ht="13.5" hidden="false" customHeight="false" outlineLevel="0" collapsed="false">
      <c r="A4363" s="13" t="s">
        <v>2124</v>
      </c>
    </row>
    <row r="4364" customFormat="false" ht="13.5" hidden="false" customHeight="false" outlineLevel="0" collapsed="false">
      <c r="A4364" s="13" t="s">
        <v>2125</v>
      </c>
    </row>
    <row r="4365" customFormat="false" ht="13.5" hidden="false" customHeight="false" outlineLevel="0" collapsed="false">
      <c r="A4365" s="13" t="s">
        <v>5589</v>
      </c>
    </row>
    <row r="4366" customFormat="false" ht="13.5" hidden="false" customHeight="false" outlineLevel="0" collapsed="false">
      <c r="A4366" s="13" t="s">
        <v>2126</v>
      </c>
    </row>
    <row r="4367" customFormat="false" ht="13.5" hidden="false" customHeight="false" outlineLevel="0" collapsed="false">
      <c r="A4367" s="13" t="s">
        <v>5590</v>
      </c>
    </row>
    <row r="4368" customFormat="false" ht="13.5" hidden="false" customHeight="false" outlineLevel="0" collapsed="false">
      <c r="A4368" s="13" t="s">
        <v>2127</v>
      </c>
    </row>
    <row r="4369" customFormat="false" ht="13.5" hidden="false" customHeight="false" outlineLevel="0" collapsed="false">
      <c r="A4369" s="13" t="s">
        <v>5591</v>
      </c>
    </row>
    <row r="4370" customFormat="false" ht="13.5" hidden="false" customHeight="false" outlineLevel="0" collapsed="false">
      <c r="A4370" s="13" t="s">
        <v>5592</v>
      </c>
    </row>
    <row r="4371" customFormat="false" ht="13.5" hidden="false" customHeight="false" outlineLevel="0" collapsed="false">
      <c r="A4371" s="13" t="s">
        <v>5593</v>
      </c>
    </row>
    <row r="4372" customFormat="false" ht="13.5" hidden="false" customHeight="false" outlineLevel="0" collapsed="false">
      <c r="A4372" s="13" t="s">
        <v>5594</v>
      </c>
    </row>
    <row r="4373" customFormat="false" ht="13.5" hidden="false" customHeight="false" outlineLevel="0" collapsed="false">
      <c r="A4373" s="13" t="s">
        <v>2128</v>
      </c>
    </row>
    <row r="4374" customFormat="false" ht="13.5" hidden="false" customHeight="false" outlineLevel="0" collapsed="false">
      <c r="A4374" s="13" t="s">
        <v>2129</v>
      </c>
    </row>
    <row r="4375" customFormat="false" ht="13.5" hidden="false" customHeight="false" outlineLevel="0" collapsed="false">
      <c r="A4375" s="13" t="s">
        <v>2130</v>
      </c>
    </row>
    <row r="4376" customFormat="false" ht="13.5" hidden="false" customHeight="false" outlineLevel="0" collapsed="false">
      <c r="A4376" s="13" t="s">
        <v>5595</v>
      </c>
    </row>
    <row r="4377" customFormat="false" ht="13.5" hidden="false" customHeight="false" outlineLevel="0" collapsed="false">
      <c r="A4377" s="13" t="s">
        <v>5596</v>
      </c>
    </row>
    <row r="4378" customFormat="false" ht="13.5" hidden="false" customHeight="false" outlineLevel="0" collapsed="false">
      <c r="A4378" s="13" t="s">
        <v>5597</v>
      </c>
    </row>
    <row r="4379" customFormat="false" ht="13.5" hidden="false" customHeight="false" outlineLevel="0" collapsed="false">
      <c r="A4379" s="13" t="s">
        <v>5598</v>
      </c>
    </row>
    <row r="4380" customFormat="false" ht="13.5" hidden="false" customHeight="false" outlineLevel="0" collapsed="false">
      <c r="A4380" s="13" t="s">
        <v>2131</v>
      </c>
    </row>
    <row r="4381" customFormat="false" ht="13.5" hidden="false" customHeight="false" outlineLevel="0" collapsed="false">
      <c r="A4381" s="13" t="s">
        <v>2132</v>
      </c>
    </row>
    <row r="4382" customFormat="false" ht="13.5" hidden="false" customHeight="false" outlineLevel="0" collapsed="false">
      <c r="A4382" s="13" t="s">
        <v>5599</v>
      </c>
    </row>
    <row r="4383" customFormat="false" ht="13.5" hidden="false" customHeight="false" outlineLevel="0" collapsed="false">
      <c r="A4383" s="13" t="s">
        <v>5600</v>
      </c>
    </row>
    <row r="4384" customFormat="false" ht="13.5" hidden="false" customHeight="false" outlineLevel="0" collapsed="false">
      <c r="A4384" s="13" t="s">
        <v>5601</v>
      </c>
    </row>
    <row r="4385" customFormat="false" ht="13.5" hidden="false" customHeight="false" outlineLevel="0" collapsed="false">
      <c r="A4385" s="13" t="s">
        <v>2133</v>
      </c>
    </row>
    <row r="4386" customFormat="false" ht="13.5" hidden="false" customHeight="false" outlineLevel="0" collapsed="false">
      <c r="A4386" s="13" t="s">
        <v>5602</v>
      </c>
    </row>
    <row r="4387" customFormat="false" ht="13.5" hidden="false" customHeight="false" outlineLevel="0" collapsed="false">
      <c r="A4387" s="13" t="s">
        <v>2134</v>
      </c>
    </row>
    <row r="4388" customFormat="false" ht="13.5" hidden="false" customHeight="false" outlineLevel="0" collapsed="false">
      <c r="A4388" s="13" t="s">
        <v>2135</v>
      </c>
    </row>
    <row r="4389" customFormat="false" ht="13.5" hidden="false" customHeight="false" outlineLevel="0" collapsed="false">
      <c r="A4389" s="13" t="s">
        <v>2136</v>
      </c>
    </row>
    <row r="4390" customFormat="false" ht="13.5" hidden="false" customHeight="false" outlineLevel="0" collapsed="false">
      <c r="A4390" s="13" t="s">
        <v>5603</v>
      </c>
    </row>
    <row r="4391" customFormat="false" ht="13.5" hidden="false" customHeight="false" outlineLevel="0" collapsed="false">
      <c r="A4391" s="13" t="s">
        <v>5604</v>
      </c>
    </row>
    <row r="4392" customFormat="false" ht="13.5" hidden="false" customHeight="false" outlineLevel="0" collapsed="false">
      <c r="A4392" s="13" t="s">
        <v>2137</v>
      </c>
    </row>
    <row r="4393" customFormat="false" ht="13.5" hidden="false" customHeight="false" outlineLevel="0" collapsed="false">
      <c r="A4393" s="13" t="s">
        <v>5605</v>
      </c>
    </row>
    <row r="4394" customFormat="false" ht="13.5" hidden="false" customHeight="false" outlineLevel="0" collapsed="false">
      <c r="A4394" s="13" t="s">
        <v>5606</v>
      </c>
    </row>
    <row r="4395" customFormat="false" ht="13.5" hidden="false" customHeight="false" outlineLevel="0" collapsed="false">
      <c r="A4395" s="13" t="s">
        <v>5607</v>
      </c>
    </row>
    <row r="4396" customFormat="false" ht="13.5" hidden="false" customHeight="false" outlineLevel="0" collapsed="false">
      <c r="A4396" s="13" t="s">
        <v>5608</v>
      </c>
    </row>
    <row r="4397" customFormat="false" ht="13.5" hidden="false" customHeight="false" outlineLevel="0" collapsed="false">
      <c r="A4397" s="13" t="s">
        <v>5609</v>
      </c>
    </row>
    <row r="4398" customFormat="false" ht="13.5" hidden="false" customHeight="false" outlineLevel="0" collapsed="false">
      <c r="A4398" s="13" t="s">
        <v>2138</v>
      </c>
    </row>
    <row r="4399" customFormat="false" ht="13.5" hidden="false" customHeight="false" outlineLevel="0" collapsed="false">
      <c r="A4399" s="13" t="s">
        <v>2139</v>
      </c>
    </row>
    <row r="4400" customFormat="false" ht="13.5" hidden="false" customHeight="false" outlineLevel="0" collapsed="false">
      <c r="A4400" s="13" t="s">
        <v>5610</v>
      </c>
    </row>
    <row r="4401" customFormat="false" ht="13.5" hidden="false" customHeight="false" outlineLevel="0" collapsed="false">
      <c r="A4401" s="13" t="s">
        <v>2140</v>
      </c>
    </row>
    <row r="4402" customFormat="false" ht="13.5" hidden="false" customHeight="false" outlineLevel="0" collapsed="false">
      <c r="A4402" s="13" t="s">
        <v>5611</v>
      </c>
    </row>
    <row r="4403" customFormat="false" ht="13.5" hidden="false" customHeight="false" outlineLevel="0" collapsed="false">
      <c r="A4403" s="13" t="s">
        <v>2141</v>
      </c>
    </row>
    <row r="4404" customFormat="false" ht="13.5" hidden="false" customHeight="false" outlineLevel="0" collapsed="false">
      <c r="A4404" s="13" t="s">
        <v>5612</v>
      </c>
    </row>
    <row r="4405" customFormat="false" ht="13.5" hidden="false" customHeight="false" outlineLevel="0" collapsed="false">
      <c r="A4405" s="13" t="s">
        <v>5613</v>
      </c>
    </row>
    <row r="4406" customFormat="false" ht="13.5" hidden="false" customHeight="false" outlineLevel="0" collapsed="false">
      <c r="A4406" s="13" t="s">
        <v>2142</v>
      </c>
    </row>
    <row r="4407" customFormat="false" ht="13.5" hidden="false" customHeight="false" outlineLevel="0" collapsed="false">
      <c r="A4407" s="13" t="s">
        <v>2143</v>
      </c>
    </row>
    <row r="4408" customFormat="false" ht="13.5" hidden="false" customHeight="false" outlineLevel="0" collapsed="false">
      <c r="A4408" s="13" t="s">
        <v>2144</v>
      </c>
    </row>
    <row r="4409" customFormat="false" ht="13.5" hidden="false" customHeight="false" outlineLevel="0" collapsed="false">
      <c r="A4409" s="13" t="s">
        <v>5614</v>
      </c>
    </row>
    <row r="4410" customFormat="false" ht="13.5" hidden="false" customHeight="false" outlineLevel="0" collapsed="false">
      <c r="A4410" s="13" t="s">
        <v>5615</v>
      </c>
    </row>
    <row r="4411" customFormat="false" ht="13.5" hidden="false" customHeight="false" outlineLevel="0" collapsed="false">
      <c r="A4411" s="13" t="s">
        <v>5616</v>
      </c>
    </row>
    <row r="4412" customFormat="false" ht="13.5" hidden="false" customHeight="false" outlineLevel="0" collapsed="false">
      <c r="A4412" s="13" t="s">
        <v>2145</v>
      </c>
    </row>
    <row r="4413" customFormat="false" ht="13.5" hidden="false" customHeight="false" outlineLevel="0" collapsed="false">
      <c r="A4413" s="13" t="s">
        <v>2146</v>
      </c>
    </row>
    <row r="4414" customFormat="false" ht="13.5" hidden="false" customHeight="false" outlineLevel="0" collapsed="false">
      <c r="A4414" s="13" t="s">
        <v>2147</v>
      </c>
    </row>
    <row r="4415" customFormat="false" ht="13.5" hidden="false" customHeight="false" outlineLevel="0" collapsed="false">
      <c r="A4415" s="13" t="s">
        <v>5617</v>
      </c>
    </row>
    <row r="4416" customFormat="false" ht="13.5" hidden="false" customHeight="false" outlineLevel="0" collapsed="false">
      <c r="A4416" s="13" t="s">
        <v>5618</v>
      </c>
    </row>
    <row r="4417" customFormat="false" ht="13.5" hidden="false" customHeight="false" outlineLevel="0" collapsed="false">
      <c r="A4417" s="13" t="s">
        <v>2148</v>
      </c>
    </row>
    <row r="4418" customFormat="false" ht="13.5" hidden="false" customHeight="false" outlineLevel="0" collapsed="false">
      <c r="A4418" s="13" t="s">
        <v>5619</v>
      </c>
    </row>
    <row r="4419" customFormat="false" ht="13.5" hidden="false" customHeight="false" outlineLevel="0" collapsed="false">
      <c r="A4419" s="13" t="s">
        <v>5620</v>
      </c>
    </row>
    <row r="4420" customFormat="false" ht="13.5" hidden="false" customHeight="false" outlineLevel="0" collapsed="false">
      <c r="A4420" s="13" t="s">
        <v>5621</v>
      </c>
    </row>
    <row r="4421" customFormat="false" ht="13.5" hidden="false" customHeight="false" outlineLevel="0" collapsed="false">
      <c r="A4421" s="13" t="s">
        <v>5622</v>
      </c>
    </row>
    <row r="4422" customFormat="false" ht="13.5" hidden="false" customHeight="false" outlineLevel="0" collapsed="false">
      <c r="A4422" s="13" t="s">
        <v>5623</v>
      </c>
    </row>
    <row r="4423" customFormat="false" ht="13.5" hidden="false" customHeight="false" outlineLevel="0" collapsed="false">
      <c r="A4423" s="13" t="s">
        <v>5624</v>
      </c>
    </row>
    <row r="4424" customFormat="false" ht="13.5" hidden="false" customHeight="false" outlineLevel="0" collapsed="false">
      <c r="A4424" s="13" t="s">
        <v>5625</v>
      </c>
    </row>
    <row r="4425" customFormat="false" ht="13.5" hidden="false" customHeight="false" outlineLevel="0" collapsed="false">
      <c r="A4425" s="13" t="s">
        <v>5626</v>
      </c>
    </row>
    <row r="4426" customFormat="false" ht="13.5" hidden="false" customHeight="false" outlineLevel="0" collapsed="false">
      <c r="A4426" s="13" t="s">
        <v>5627</v>
      </c>
    </row>
    <row r="4427" customFormat="false" ht="13.5" hidden="false" customHeight="false" outlineLevel="0" collapsed="false">
      <c r="A4427" s="13" t="s">
        <v>2149</v>
      </c>
    </row>
    <row r="4428" customFormat="false" ht="13.5" hidden="false" customHeight="false" outlineLevel="0" collapsed="false">
      <c r="A4428" s="13" t="s">
        <v>2150</v>
      </c>
    </row>
    <row r="4429" customFormat="false" ht="13.5" hidden="false" customHeight="false" outlineLevel="0" collapsed="false">
      <c r="A4429" s="13" t="s">
        <v>5628</v>
      </c>
    </row>
    <row r="4430" customFormat="false" ht="13.5" hidden="false" customHeight="false" outlineLevel="0" collapsed="false">
      <c r="A4430" s="13" t="s">
        <v>5629</v>
      </c>
    </row>
    <row r="4431" customFormat="false" ht="13.5" hidden="false" customHeight="false" outlineLevel="0" collapsed="false">
      <c r="A4431" s="13" t="s">
        <v>2151</v>
      </c>
    </row>
    <row r="4432" customFormat="false" ht="13.5" hidden="false" customHeight="false" outlineLevel="0" collapsed="false">
      <c r="A4432" s="13" t="s">
        <v>5630</v>
      </c>
    </row>
    <row r="4433" customFormat="false" ht="13.5" hidden="false" customHeight="false" outlineLevel="0" collapsed="false">
      <c r="A4433" s="13" t="s">
        <v>2152</v>
      </c>
    </row>
    <row r="4434" customFormat="false" ht="13.5" hidden="false" customHeight="false" outlineLevel="0" collapsed="false">
      <c r="A4434" s="13" t="s">
        <v>2153</v>
      </c>
    </row>
    <row r="4435" customFormat="false" ht="13.5" hidden="false" customHeight="false" outlineLevel="0" collapsed="false">
      <c r="A4435" s="13" t="s">
        <v>5631</v>
      </c>
    </row>
    <row r="4436" customFormat="false" ht="13.5" hidden="false" customHeight="false" outlineLevel="0" collapsed="false">
      <c r="A4436" s="13" t="s">
        <v>5632</v>
      </c>
    </row>
    <row r="4437" customFormat="false" ht="13.5" hidden="false" customHeight="false" outlineLevel="0" collapsed="false">
      <c r="A4437" s="13" t="s">
        <v>2154</v>
      </c>
    </row>
    <row r="4438" customFormat="false" ht="13.5" hidden="false" customHeight="false" outlineLevel="0" collapsed="false">
      <c r="A4438" s="13" t="s">
        <v>5633</v>
      </c>
    </row>
    <row r="4439" customFormat="false" ht="13.5" hidden="false" customHeight="false" outlineLevel="0" collapsed="false">
      <c r="A4439" s="13" t="s">
        <v>2155</v>
      </c>
    </row>
    <row r="4440" customFormat="false" ht="13.5" hidden="false" customHeight="false" outlineLevel="0" collapsed="false">
      <c r="A4440" s="13" t="s">
        <v>5634</v>
      </c>
    </row>
    <row r="4441" customFormat="false" ht="13.5" hidden="false" customHeight="false" outlineLevel="0" collapsed="false">
      <c r="A4441" s="13" t="s">
        <v>5635</v>
      </c>
    </row>
    <row r="4442" customFormat="false" ht="13.5" hidden="false" customHeight="false" outlineLevel="0" collapsed="false">
      <c r="A4442" s="13" t="s">
        <v>2156</v>
      </c>
    </row>
    <row r="4443" customFormat="false" ht="13.5" hidden="false" customHeight="false" outlineLevel="0" collapsed="false">
      <c r="A4443" s="13" t="s">
        <v>5636</v>
      </c>
    </row>
    <row r="4444" customFormat="false" ht="13.5" hidden="false" customHeight="false" outlineLevel="0" collapsed="false">
      <c r="A4444" s="13" t="s">
        <v>5637</v>
      </c>
    </row>
    <row r="4445" customFormat="false" ht="13.5" hidden="false" customHeight="false" outlineLevel="0" collapsed="false">
      <c r="A4445" s="13" t="s">
        <v>2157</v>
      </c>
    </row>
    <row r="4446" customFormat="false" ht="13.5" hidden="false" customHeight="false" outlineLevel="0" collapsed="false">
      <c r="A4446" s="13" t="s">
        <v>5638</v>
      </c>
    </row>
    <row r="4447" customFormat="false" ht="13.5" hidden="false" customHeight="false" outlineLevel="0" collapsed="false">
      <c r="A4447" s="13" t="s">
        <v>5639</v>
      </c>
    </row>
    <row r="4448" customFormat="false" ht="13.5" hidden="false" customHeight="false" outlineLevel="0" collapsed="false">
      <c r="A4448" s="13" t="s">
        <v>2158</v>
      </c>
    </row>
    <row r="4449" customFormat="false" ht="13.5" hidden="false" customHeight="false" outlineLevel="0" collapsed="false">
      <c r="A4449" s="13" t="s">
        <v>5640</v>
      </c>
    </row>
    <row r="4450" customFormat="false" ht="13.5" hidden="false" customHeight="false" outlineLevel="0" collapsed="false">
      <c r="A4450" s="13" t="s">
        <v>2159</v>
      </c>
    </row>
    <row r="4451" customFormat="false" ht="13.5" hidden="false" customHeight="false" outlineLevel="0" collapsed="false">
      <c r="A4451" s="13" t="s">
        <v>5641</v>
      </c>
    </row>
    <row r="4452" customFormat="false" ht="13.5" hidden="false" customHeight="false" outlineLevel="0" collapsed="false">
      <c r="A4452" s="13" t="s">
        <v>2160</v>
      </c>
    </row>
    <row r="4453" customFormat="false" ht="13.5" hidden="false" customHeight="false" outlineLevel="0" collapsed="false">
      <c r="A4453" s="13" t="s">
        <v>5642</v>
      </c>
    </row>
    <row r="4454" customFormat="false" ht="13.5" hidden="false" customHeight="false" outlineLevel="0" collapsed="false">
      <c r="A4454" s="13" t="s">
        <v>5643</v>
      </c>
    </row>
    <row r="4455" customFormat="false" ht="13.5" hidden="false" customHeight="false" outlineLevel="0" collapsed="false">
      <c r="A4455" s="13" t="s">
        <v>5644</v>
      </c>
    </row>
    <row r="4456" customFormat="false" ht="13.5" hidden="false" customHeight="false" outlineLevel="0" collapsed="false">
      <c r="A4456" s="13" t="s">
        <v>5645</v>
      </c>
    </row>
    <row r="4457" customFormat="false" ht="13.5" hidden="false" customHeight="false" outlineLevel="0" collapsed="false">
      <c r="A4457" s="13" t="s">
        <v>5646</v>
      </c>
    </row>
    <row r="4458" customFormat="false" ht="13.5" hidden="false" customHeight="false" outlineLevel="0" collapsed="false">
      <c r="A4458" s="13" t="s">
        <v>5647</v>
      </c>
    </row>
    <row r="4459" customFormat="false" ht="13.5" hidden="false" customHeight="false" outlineLevel="0" collapsed="false">
      <c r="A4459" s="13" t="s">
        <v>5648</v>
      </c>
    </row>
    <row r="4460" customFormat="false" ht="13.5" hidden="false" customHeight="false" outlineLevel="0" collapsed="false">
      <c r="A4460" s="13" t="s">
        <v>2161</v>
      </c>
    </row>
    <row r="4461" customFormat="false" ht="13.5" hidden="false" customHeight="false" outlineLevel="0" collapsed="false">
      <c r="A4461" s="13" t="s">
        <v>5649</v>
      </c>
    </row>
    <row r="4462" customFormat="false" ht="13.5" hidden="false" customHeight="false" outlineLevel="0" collapsed="false">
      <c r="A4462" s="13" t="s">
        <v>5650</v>
      </c>
    </row>
    <row r="4463" customFormat="false" ht="13.5" hidden="false" customHeight="false" outlineLevel="0" collapsed="false">
      <c r="A4463" s="13" t="s">
        <v>5651</v>
      </c>
    </row>
    <row r="4464" customFormat="false" ht="13.5" hidden="false" customHeight="false" outlineLevel="0" collapsed="false">
      <c r="A4464" s="13" t="s">
        <v>5652</v>
      </c>
    </row>
    <row r="4465" customFormat="false" ht="13.5" hidden="false" customHeight="false" outlineLevel="0" collapsed="false">
      <c r="A4465" s="13" t="s">
        <v>2162</v>
      </c>
    </row>
    <row r="4466" customFormat="false" ht="13.5" hidden="false" customHeight="false" outlineLevel="0" collapsed="false">
      <c r="A4466" s="13" t="s">
        <v>2163</v>
      </c>
    </row>
    <row r="4467" customFormat="false" ht="13.5" hidden="false" customHeight="false" outlineLevel="0" collapsed="false">
      <c r="A4467" s="13" t="s">
        <v>5653</v>
      </c>
    </row>
    <row r="4468" customFormat="false" ht="13.5" hidden="false" customHeight="false" outlineLevel="0" collapsed="false">
      <c r="A4468" s="13" t="s">
        <v>5654</v>
      </c>
    </row>
    <row r="4469" customFormat="false" ht="13.5" hidden="false" customHeight="false" outlineLevel="0" collapsed="false">
      <c r="A4469" s="13" t="s">
        <v>2164</v>
      </c>
    </row>
    <row r="4470" customFormat="false" ht="13.5" hidden="false" customHeight="false" outlineLevel="0" collapsed="false">
      <c r="A4470" s="13" t="s">
        <v>5655</v>
      </c>
    </row>
    <row r="4471" customFormat="false" ht="13.5" hidden="false" customHeight="false" outlineLevel="0" collapsed="false">
      <c r="A4471" s="13" t="s">
        <v>2165</v>
      </c>
    </row>
    <row r="4472" customFormat="false" ht="13.5" hidden="false" customHeight="false" outlineLevel="0" collapsed="false">
      <c r="A4472" s="13" t="s">
        <v>5656</v>
      </c>
    </row>
    <row r="4473" customFormat="false" ht="13.5" hidden="false" customHeight="false" outlineLevel="0" collapsed="false">
      <c r="A4473" s="13" t="s">
        <v>5657</v>
      </c>
    </row>
    <row r="4474" customFormat="false" ht="13.5" hidden="false" customHeight="false" outlineLevel="0" collapsed="false">
      <c r="A4474" s="13" t="s">
        <v>5658</v>
      </c>
    </row>
    <row r="4475" customFormat="false" ht="13.5" hidden="false" customHeight="false" outlineLevel="0" collapsed="false">
      <c r="A4475" s="13" t="s">
        <v>2166</v>
      </c>
    </row>
    <row r="4476" customFormat="false" ht="13.5" hidden="false" customHeight="false" outlineLevel="0" collapsed="false">
      <c r="A4476" s="13" t="s">
        <v>5659</v>
      </c>
    </row>
    <row r="4477" customFormat="false" ht="13.5" hidden="false" customHeight="false" outlineLevel="0" collapsed="false">
      <c r="A4477" s="13" t="s">
        <v>5660</v>
      </c>
    </row>
    <row r="4478" customFormat="false" ht="13.5" hidden="false" customHeight="false" outlineLevel="0" collapsed="false">
      <c r="A4478" s="13" t="s">
        <v>5661</v>
      </c>
    </row>
    <row r="4479" customFormat="false" ht="13.5" hidden="false" customHeight="false" outlineLevel="0" collapsed="false">
      <c r="A4479" s="13" t="s">
        <v>2167</v>
      </c>
    </row>
    <row r="4480" customFormat="false" ht="13.5" hidden="false" customHeight="false" outlineLevel="0" collapsed="false">
      <c r="A4480" s="13" t="s">
        <v>5662</v>
      </c>
    </row>
    <row r="4481" customFormat="false" ht="13.5" hidden="false" customHeight="false" outlineLevel="0" collapsed="false">
      <c r="A4481" s="13" t="s">
        <v>2168</v>
      </c>
    </row>
    <row r="4482" customFormat="false" ht="13.5" hidden="false" customHeight="false" outlineLevel="0" collapsed="false">
      <c r="A4482" s="13" t="s">
        <v>5663</v>
      </c>
    </row>
    <row r="4483" customFormat="false" ht="13.5" hidden="false" customHeight="false" outlineLevel="0" collapsed="false">
      <c r="A4483" s="13" t="s">
        <v>5664</v>
      </c>
    </row>
    <row r="4484" customFormat="false" ht="13.5" hidden="false" customHeight="false" outlineLevel="0" collapsed="false">
      <c r="A4484" s="13" t="s">
        <v>2169</v>
      </c>
    </row>
    <row r="4485" customFormat="false" ht="13.5" hidden="false" customHeight="false" outlineLevel="0" collapsed="false">
      <c r="A4485" s="13" t="s">
        <v>5665</v>
      </c>
    </row>
    <row r="4486" customFormat="false" ht="13.5" hidden="false" customHeight="false" outlineLevel="0" collapsed="false">
      <c r="A4486" s="13" t="s">
        <v>2170</v>
      </c>
    </row>
    <row r="4487" customFormat="false" ht="13.5" hidden="false" customHeight="false" outlineLevel="0" collapsed="false">
      <c r="A4487" s="13" t="s">
        <v>5666</v>
      </c>
    </row>
    <row r="4488" customFormat="false" ht="13.5" hidden="false" customHeight="false" outlineLevel="0" collapsed="false">
      <c r="A4488" s="13" t="s">
        <v>5667</v>
      </c>
    </row>
    <row r="4489" customFormat="false" ht="13.5" hidden="false" customHeight="false" outlineLevel="0" collapsed="false">
      <c r="A4489" s="13" t="s">
        <v>5668</v>
      </c>
    </row>
    <row r="4490" customFormat="false" ht="13.5" hidden="false" customHeight="false" outlineLevel="0" collapsed="false">
      <c r="A4490" s="13" t="s">
        <v>5669</v>
      </c>
    </row>
    <row r="4491" customFormat="false" ht="13.5" hidden="false" customHeight="false" outlineLevel="0" collapsed="false">
      <c r="A4491" s="13" t="s">
        <v>5670</v>
      </c>
    </row>
    <row r="4492" customFormat="false" ht="13.5" hidden="false" customHeight="false" outlineLevel="0" collapsed="false">
      <c r="A4492" s="13" t="s">
        <v>5671</v>
      </c>
    </row>
    <row r="4493" customFormat="false" ht="13.5" hidden="false" customHeight="false" outlineLevel="0" collapsed="false">
      <c r="A4493" s="13" t="s">
        <v>5672</v>
      </c>
    </row>
    <row r="4494" customFormat="false" ht="13.5" hidden="false" customHeight="false" outlineLevel="0" collapsed="false">
      <c r="A4494" s="13" t="s">
        <v>5673</v>
      </c>
    </row>
    <row r="4495" customFormat="false" ht="13.5" hidden="false" customHeight="false" outlineLevel="0" collapsed="false">
      <c r="A4495" s="13" t="s">
        <v>2171</v>
      </c>
    </row>
    <row r="4496" customFormat="false" ht="13.5" hidden="false" customHeight="false" outlineLevel="0" collapsed="false">
      <c r="A4496" s="13" t="s">
        <v>5674</v>
      </c>
    </row>
    <row r="4497" customFormat="false" ht="13.5" hidden="false" customHeight="false" outlineLevel="0" collapsed="false">
      <c r="A4497" s="13" t="s">
        <v>2172</v>
      </c>
    </row>
    <row r="4498" customFormat="false" ht="13.5" hidden="false" customHeight="false" outlineLevel="0" collapsed="false">
      <c r="A4498" s="13" t="s">
        <v>5675</v>
      </c>
    </row>
    <row r="4499" customFormat="false" ht="13.5" hidden="false" customHeight="false" outlineLevel="0" collapsed="false">
      <c r="A4499" s="13" t="s">
        <v>2173</v>
      </c>
    </row>
    <row r="4500" customFormat="false" ht="13.5" hidden="false" customHeight="false" outlineLevel="0" collapsed="false">
      <c r="A4500" s="13" t="s">
        <v>2174</v>
      </c>
    </row>
    <row r="4501" customFormat="false" ht="13.5" hidden="false" customHeight="false" outlineLevel="0" collapsed="false">
      <c r="A4501" s="13" t="s">
        <v>5676</v>
      </c>
    </row>
    <row r="4502" customFormat="false" ht="13.5" hidden="false" customHeight="false" outlineLevel="0" collapsed="false">
      <c r="A4502" s="13" t="s">
        <v>2175</v>
      </c>
    </row>
    <row r="4503" customFormat="false" ht="13.5" hidden="false" customHeight="false" outlineLevel="0" collapsed="false">
      <c r="A4503" s="13" t="s">
        <v>5677</v>
      </c>
    </row>
    <row r="4504" customFormat="false" ht="13.5" hidden="false" customHeight="false" outlineLevel="0" collapsed="false">
      <c r="A4504" s="13" t="s">
        <v>2176</v>
      </c>
    </row>
    <row r="4505" customFormat="false" ht="13.5" hidden="false" customHeight="false" outlineLevel="0" collapsed="false">
      <c r="A4505" s="13" t="s">
        <v>5678</v>
      </c>
    </row>
    <row r="4506" customFormat="false" ht="13.5" hidden="false" customHeight="false" outlineLevel="0" collapsed="false">
      <c r="A4506" s="13" t="s">
        <v>5679</v>
      </c>
    </row>
    <row r="4507" customFormat="false" ht="13.5" hidden="false" customHeight="false" outlineLevel="0" collapsed="false">
      <c r="A4507" s="13" t="s">
        <v>5680</v>
      </c>
    </row>
    <row r="4508" customFormat="false" ht="13.5" hidden="false" customHeight="false" outlineLevel="0" collapsed="false">
      <c r="A4508" s="13" t="s">
        <v>5681</v>
      </c>
    </row>
    <row r="4509" customFormat="false" ht="13.5" hidden="false" customHeight="false" outlineLevel="0" collapsed="false">
      <c r="A4509" s="13" t="s">
        <v>5682</v>
      </c>
    </row>
    <row r="4510" customFormat="false" ht="13.5" hidden="false" customHeight="false" outlineLevel="0" collapsed="false">
      <c r="A4510" s="13" t="s">
        <v>5683</v>
      </c>
    </row>
    <row r="4511" customFormat="false" ht="13.5" hidden="false" customHeight="false" outlineLevel="0" collapsed="false">
      <c r="A4511" s="13" t="s">
        <v>2177</v>
      </c>
    </row>
    <row r="4512" customFormat="false" ht="13.5" hidden="false" customHeight="false" outlineLevel="0" collapsed="false">
      <c r="A4512" s="13" t="s">
        <v>5684</v>
      </c>
    </row>
    <row r="4513" customFormat="false" ht="13.5" hidden="false" customHeight="false" outlineLevel="0" collapsed="false">
      <c r="A4513" s="13" t="s">
        <v>2178</v>
      </c>
    </row>
    <row r="4514" customFormat="false" ht="13.5" hidden="false" customHeight="false" outlineLevel="0" collapsed="false">
      <c r="A4514" s="13" t="s">
        <v>5685</v>
      </c>
    </row>
    <row r="4515" customFormat="false" ht="13.5" hidden="false" customHeight="false" outlineLevel="0" collapsed="false">
      <c r="A4515" s="13" t="s">
        <v>2179</v>
      </c>
    </row>
    <row r="4516" customFormat="false" ht="13.5" hidden="false" customHeight="false" outlineLevel="0" collapsed="false">
      <c r="A4516" s="13" t="s">
        <v>5686</v>
      </c>
    </row>
    <row r="4517" customFormat="false" ht="13.5" hidden="false" customHeight="false" outlineLevel="0" collapsed="false">
      <c r="A4517" s="13" t="s">
        <v>2180</v>
      </c>
    </row>
    <row r="4518" customFormat="false" ht="13.5" hidden="false" customHeight="false" outlineLevel="0" collapsed="false">
      <c r="A4518" s="13" t="s">
        <v>5687</v>
      </c>
    </row>
    <row r="4519" customFormat="false" ht="13.5" hidden="false" customHeight="false" outlineLevel="0" collapsed="false">
      <c r="A4519" s="13" t="s">
        <v>5688</v>
      </c>
    </row>
    <row r="4520" customFormat="false" ht="13.5" hidden="false" customHeight="false" outlineLevel="0" collapsed="false">
      <c r="A4520" s="13" t="s">
        <v>2181</v>
      </c>
    </row>
    <row r="4521" customFormat="false" ht="13.5" hidden="false" customHeight="false" outlineLevel="0" collapsed="false">
      <c r="A4521" s="13" t="s">
        <v>5689</v>
      </c>
    </row>
    <row r="4522" customFormat="false" ht="13.5" hidden="false" customHeight="false" outlineLevel="0" collapsed="false">
      <c r="A4522" s="13" t="s">
        <v>5690</v>
      </c>
    </row>
    <row r="4523" customFormat="false" ht="13.5" hidden="false" customHeight="false" outlineLevel="0" collapsed="false">
      <c r="A4523" s="13" t="s">
        <v>5691</v>
      </c>
    </row>
    <row r="4524" customFormat="false" ht="13.5" hidden="false" customHeight="false" outlineLevel="0" collapsed="false">
      <c r="A4524" s="13" t="s">
        <v>5692</v>
      </c>
    </row>
    <row r="4525" customFormat="false" ht="13.5" hidden="false" customHeight="false" outlineLevel="0" collapsed="false">
      <c r="A4525" s="13" t="s">
        <v>2182</v>
      </c>
    </row>
    <row r="4526" customFormat="false" ht="13.5" hidden="false" customHeight="false" outlineLevel="0" collapsed="false">
      <c r="A4526" s="13" t="s">
        <v>2183</v>
      </c>
    </row>
    <row r="4527" customFormat="false" ht="13.5" hidden="false" customHeight="false" outlineLevel="0" collapsed="false">
      <c r="A4527" s="13" t="s">
        <v>5693</v>
      </c>
    </row>
    <row r="4528" customFormat="false" ht="13.5" hidden="false" customHeight="false" outlineLevel="0" collapsed="false">
      <c r="A4528" s="13" t="s">
        <v>5694</v>
      </c>
    </row>
    <row r="4529" customFormat="false" ht="13.5" hidden="false" customHeight="false" outlineLevel="0" collapsed="false">
      <c r="A4529" s="13" t="s">
        <v>5695</v>
      </c>
    </row>
    <row r="4530" customFormat="false" ht="13.5" hidden="false" customHeight="false" outlineLevel="0" collapsed="false">
      <c r="A4530" s="13" t="s">
        <v>2184</v>
      </c>
    </row>
    <row r="4531" customFormat="false" ht="13.5" hidden="false" customHeight="false" outlineLevel="0" collapsed="false">
      <c r="A4531" s="13" t="s">
        <v>5696</v>
      </c>
    </row>
    <row r="4532" customFormat="false" ht="13.5" hidden="false" customHeight="false" outlineLevel="0" collapsed="false">
      <c r="A4532" s="13" t="s">
        <v>5697</v>
      </c>
    </row>
    <row r="4533" customFormat="false" ht="13.5" hidden="false" customHeight="false" outlineLevel="0" collapsed="false">
      <c r="A4533" s="13" t="s">
        <v>5697</v>
      </c>
    </row>
    <row r="4534" customFormat="false" ht="13.5" hidden="false" customHeight="false" outlineLevel="0" collapsed="false">
      <c r="A4534" s="13" t="s">
        <v>5698</v>
      </c>
    </row>
    <row r="4535" customFormat="false" ht="13.5" hidden="false" customHeight="false" outlineLevel="0" collapsed="false">
      <c r="A4535" s="13" t="s">
        <v>5699</v>
      </c>
    </row>
    <row r="4536" customFormat="false" ht="13.5" hidden="false" customHeight="false" outlineLevel="0" collapsed="false">
      <c r="A4536" s="13" t="s">
        <v>5700</v>
      </c>
    </row>
    <row r="4537" customFormat="false" ht="13.5" hidden="false" customHeight="false" outlineLevel="0" collapsed="false">
      <c r="A4537" s="13" t="s">
        <v>5701</v>
      </c>
    </row>
    <row r="4538" customFormat="false" ht="13.5" hidden="false" customHeight="false" outlineLevel="0" collapsed="false">
      <c r="A4538" s="13" t="s">
        <v>5702</v>
      </c>
    </row>
    <row r="4539" customFormat="false" ht="13.5" hidden="false" customHeight="false" outlineLevel="0" collapsed="false">
      <c r="A4539" s="13" t="s">
        <v>5703</v>
      </c>
    </row>
    <row r="4540" customFormat="false" ht="13.5" hidden="false" customHeight="false" outlineLevel="0" collapsed="false">
      <c r="A4540" s="13" t="s">
        <v>5704</v>
      </c>
    </row>
    <row r="4541" customFormat="false" ht="13.5" hidden="false" customHeight="false" outlineLevel="0" collapsed="false">
      <c r="A4541" s="13" t="s">
        <v>2185</v>
      </c>
    </row>
    <row r="4542" customFormat="false" ht="13.5" hidden="false" customHeight="false" outlineLevel="0" collapsed="false">
      <c r="A4542" s="13" t="s">
        <v>5705</v>
      </c>
    </row>
    <row r="4543" customFormat="false" ht="13.5" hidden="false" customHeight="false" outlineLevel="0" collapsed="false">
      <c r="A4543" s="13" t="s">
        <v>2186</v>
      </c>
    </row>
    <row r="4544" customFormat="false" ht="13.5" hidden="false" customHeight="false" outlineLevel="0" collapsed="false">
      <c r="A4544" s="13" t="s">
        <v>5706</v>
      </c>
    </row>
    <row r="4545" customFormat="false" ht="13.5" hidden="false" customHeight="false" outlineLevel="0" collapsed="false">
      <c r="A4545" s="13" t="s">
        <v>5707</v>
      </c>
    </row>
    <row r="4546" customFormat="false" ht="13.5" hidden="false" customHeight="false" outlineLevel="0" collapsed="false">
      <c r="A4546" s="13" t="s">
        <v>5708</v>
      </c>
    </row>
    <row r="4547" customFormat="false" ht="13.5" hidden="false" customHeight="false" outlineLevel="0" collapsed="false">
      <c r="A4547" s="13" t="s">
        <v>5709</v>
      </c>
    </row>
    <row r="4548" customFormat="false" ht="13.5" hidden="false" customHeight="false" outlineLevel="0" collapsed="false">
      <c r="A4548" s="13" t="s">
        <v>5710</v>
      </c>
    </row>
    <row r="4549" customFormat="false" ht="13.5" hidden="false" customHeight="false" outlineLevel="0" collapsed="false">
      <c r="A4549" s="13" t="s">
        <v>2187</v>
      </c>
    </row>
    <row r="4550" customFormat="false" ht="13.5" hidden="false" customHeight="false" outlineLevel="0" collapsed="false">
      <c r="A4550" s="13" t="s">
        <v>5711</v>
      </c>
    </row>
    <row r="4551" customFormat="false" ht="13.5" hidden="false" customHeight="false" outlineLevel="0" collapsed="false">
      <c r="A4551" s="13" t="s">
        <v>2188</v>
      </c>
    </row>
    <row r="4552" customFormat="false" ht="13.5" hidden="false" customHeight="false" outlineLevel="0" collapsed="false">
      <c r="A4552" s="13" t="s">
        <v>5712</v>
      </c>
    </row>
    <row r="4553" customFormat="false" ht="13.5" hidden="false" customHeight="false" outlineLevel="0" collapsed="false">
      <c r="A4553" s="13" t="s">
        <v>5713</v>
      </c>
    </row>
    <row r="4554" customFormat="false" ht="13.5" hidden="false" customHeight="false" outlineLevel="0" collapsed="false">
      <c r="A4554" s="13" t="s">
        <v>5714</v>
      </c>
    </row>
    <row r="4555" customFormat="false" ht="13.5" hidden="false" customHeight="false" outlineLevel="0" collapsed="false">
      <c r="A4555" s="13" t="s">
        <v>2189</v>
      </c>
    </row>
    <row r="4556" customFormat="false" ht="13.5" hidden="false" customHeight="false" outlineLevel="0" collapsed="false">
      <c r="A4556" s="13" t="s">
        <v>5715</v>
      </c>
    </row>
    <row r="4557" customFormat="false" ht="13.5" hidden="false" customHeight="false" outlineLevel="0" collapsed="false">
      <c r="A4557" s="13" t="s">
        <v>2190</v>
      </c>
    </row>
    <row r="4558" customFormat="false" ht="13.5" hidden="false" customHeight="false" outlineLevel="0" collapsed="false">
      <c r="A4558" s="13" t="s">
        <v>2191</v>
      </c>
    </row>
    <row r="4559" customFormat="false" ht="13.5" hidden="false" customHeight="false" outlineLevel="0" collapsed="false">
      <c r="A4559" s="13" t="s">
        <v>2192</v>
      </c>
    </row>
    <row r="4560" customFormat="false" ht="13.5" hidden="false" customHeight="false" outlineLevel="0" collapsed="false">
      <c r="A4560" s="13" t="s">
        <v>2193</v>
      </c>
    </row>
    <row r="4561" customFormat="false" ht="13.5" hidden="false" customHeight="false" outlineLevel="0" collapsed="false">
      <c r="A4561" s="13" t="s">
        <v>5716</v>
      </c>
    </row>
    <row r="4562" customFormat="false" ht="13.5" hidden="false" customHeight="false" outlineLevel="0" collapsed="false">
      <c r="A4562" s="13" t="s">
        <v>5717</v>
      </c>
    </row>
    <row r="4563" customFormat="false" ht="13.5" hidden="false" customHeight="false" outlineLevel="0" collapsed="false">
      <c r="A4563" s="13" t="s">
        <v>5718</v>
      </c>
    </row>
    <row r="4564" customFormat="false" ht="13.5" hidden="false" customHeight="false" outlineLevel="0" collapsed="false">
      <c r="A4564" s="13" t="s">
        <v>2194</v>
      </c>
    </row>
    <row r="4565" customFormat="false" ht="13.5" hidden="false" customHeight="false" outlineLevel="0" collapsed="false">
      <c r="A4565" s="13" t="s">
        <v>5719</v>
      </c>
    </row>
    <row r="4566" customFormat="false" ht="13.5" hidden="false" customHeight="false" outlineLevel="0" collapsed="false">
      <c r="A4566" s="13" t="s">
        <v>2195</v>
      </c>
    </row>
    <row r="4567" customFormat="false" ht="13.5" hidden="false" customHeight="false" outlineLevel="0" collapsed="false">
      <c r="A4567" s="13" t="s">
        <v>2196</v>
      </c>
    </row>
    <row r="4568" customFormat="false" ht="13.5" hidden="false" customHeight="false" outlineLevel="0" collapsed="false">
      <c r="A4568" s="13" t="s">
        <v>5720</v>
      </c>
    </row>
    <row r="4569" customFormat="false" ht="13.5" hidden="false" customHeight="false" outlineLevel="0" collapsed="false">
      <c r="A4569" s="13" t="s">
        <v>5721</v>
      </c>
    </row>
    <row r="4570" customFormat="false" ht="13.5" hidden="false" customHeight="false" outlineLevel="0" collapsed="false">
      <c r="A4570" s="13" t="s">
        <v>5722</v>
      </c>
    </row>
    <row r="4571" customFormat="false" ht="13.5" hidden="false" customHeight="false" outlineLevel="0" collapsed="false">
      <c r="A4571" s="13" t="s">
        <v>2197</v>
      </c>
    </row>
    <row r="4572" customFormat="false" ht="13.5" hidden="false" customHeight="false" outlineLevel="0" collapsed="false">
      <c r="A4572" s="13" t="s">
        <v>2198</v>
      </c>
    </row>
    <row r="4573" customFormat="false" ht="13.5" hidden="false" customHeight="false" outlineLevel="0" collapsed="false">
      <c r="A4573" s="13" t="s">
        <v>5723</v>
      </c>
    </row>
    <row r="4574" customFormat="false" ht="13.5" hidden="false" customHeight="false" outlineLevel="0" collapsed="false">
      <c r="A4574" s="13" t="s">
        <v>5724</v>
      </c>
    </row>
    <row r="4575" customFormat="false" ht="13.5" hidden="false" customHeight="false" outlineLevel="0" collapsed="false">
      <c r="A4575" s="13" t="s">
        <v>2199</v>
      </c>
    </row>
    <row r="4576" customFormat="false" ht="13.5" hidden="false" customHeight="false" outlineLevel="0" collapsed="false">
      <c r="A4576" s="13" t="s">
        <v>2200</v>
      </c>
    </row>
    <row r="4577" customFormat="false" ht="13.5" hidden="false" customHeight="false" outlineLevel="0" collapsed="false">
      <c r="A4577" s="13" t="s">
        <v>5725</v>
      </c>
    </row>
    <row r="4578" customFormat="false" ht="13.5" hidden="false" customHeight="false" outlineLevel="0" collapsed="false">
      <c r="A4578" s="13" t="s">
        <v>5726</v>
      </c>
    </row>
    <row r="4579" customFormat="false" ht="13.5" hidden="false" customHeight="false" outlineLevel="0" collapsed="false">
      <c r="A4579" s="13" t="s">
        <v>2201</v>
      </c>
    </row>
    <row r="4580" customFormat="false" ht="13.5" hidden="false" customHeight="false" outlineLevel="0" collapsed="false">
      <c r="A4580" s="13" t="s">
        <v>5727</v>
      </c>
    </row>
    <row r="4581" customFormat="false" ht="13.5" hidden="false" customHeight="false" outlineLevel="0" collapsed="false">
      <c r="A4581" s="13" t="s">
        <v>5728</v>
      </c>
    </row>
    <row r="4582" customFormat="false" ht="13.5" hidden="false" customHeight="false" outlineLevel="0" collapsed="false">
      <c r="A4582" s="13" t="s">
        <v>5729</v>
      </c>
    </row>
    <row r="4583" customFormat="false" ht="13.5" hidden="false" customHeight="false" outlineLevel="0" collapsed="false">
      <c r="A4583" s="13" t="s">
        <v>5730</v>
      </c>
    </row>
    <row r="4584" customFormat="false" ht="13.5" hidden="false" customHeight="false" outlineLevel="0" collapsed="false">
      <c r="A4584" s="13" t="s">
        <v>5731</v>
      </c>
    </row>
    <row r="4585" customFormat="false" ht="13.5" hidden="false" customHeight="false" outlineLevel="0" collapsed="false">
      <c r="A4585" s="13" t="s">
        <v>5732</v>
      </c>
    </row>
    <row r="4586" customFormat="false" ht="13.5" hidden="false" customHeight="false" outlineLevel="0" collapsed="false">
      <c r="A4586" s="13" t="s">
        <v>5733</v>
      </c>
    </row>
    <row r="4587" customFormat="false" ht="13.5" hidden="false" customHeight="false" outlineLevel="0" collapsed="false">
      <c r="A4587" s="13" t="s">
        <v>5734</v>
      </c>
    </row>
    <row r="4588" customFormat="false" ht="13.5" hidden="false" customHeight="false" outlineLevel="0" collapsed="false">
      <c r="A4588" s="13" t="s">
        <v>5735</v>
      </c>
    </row>
    <row r="4589" customFormat="false" ht="13.5" hidden="false" customHeight="false" outlineLevel="0" collapsed="false">
      <c r="A4589" s="13" t="s">
        <v>5736</v>
      </c>
    </row>
    <row r="4590" customFormat="false" ht="13.5" hidden="false" customHeight="false" outlineLevel="0" collapsed="false">
      <c r="A4590" s="13" t="s">
        <v>5737</v>
      </c>
    </row>
    <row r="4591" customFormat="false" ht="13.5" hidden="false" customHeight="false" outlineLevel="0" collapsed="false">
      <c r="A4591" s="13" t="s">
        <v>2202</v>
      </c>
    </row>
    <row r="4592" customFormat="false" ht="13.5" hidden="false" customHeight="false" outlineLevel="0" collapsed="false">
      <c r="A4592" s="13" t="s">
        <v>5738</v>
      </c>
    </row>
    <row r="4593" customFormat="false" ht="13.5" hidden="false" customHeight="false" outlineLevel="0" collapsed="false">
      <c r="A4593" s="13" t="s">
        <v>5739</v>
      </c>
    </row>
    <row r="4594" customFormat="false" ht="13.5" hidden="false" customHeight="false" outlineLevel="0" collapsed="false">
      <c r="A4594" s="13" t="s">
        <v>2203</v>
      </c>
    </row>
    <row r="4595" customFormat="false" ht="13.5" hidden="false" customHeight="false" outlineLevel="0" collapsed="false">
      <c r="A4595" s="13" t="s">
        <v>2204</v>
      </c>
    </row>
    <row r="4596" customFormat="false" ht="13.5" hidden="false" customHeight="false" outlineLevel="0" collapsed="false">
      <c r="A4596" s="13" t="s">
        <v>5740</v>
      </c>
    </row>
    <row r="4597" customFormat="false" ht="13.5" hidden="false" customHeight="false" outlineLevel="0" collapsed="false">
      <c r="A4597" s="13" t="s">
        <v>5741</v>
      </c>
    </row>
    <row r="4598" customFormat="false" ht="13.5" hidden="false" customHeight="false" outlineLevel="0" collapsed="false">
      <c r="A4598" s="13" t="s">
        <v>2205</v>
      </c>
    </row>
    <row r="4599" customFormat="false" ht="13.5" hidden="false" customHeight="false" outlineLevel="0" collapsed="false">
      <c r="A4599" s="13" t="s">
        <v>5742</v>
      </c>
    </row>
    <row r="4600" customFormat="false" ht="13.5" hidden="false" customHeight="false" outlineLevel="0" collapsed="false">
      <c r="A4600" s="13" t="s">
        <v>5743</v>
      </c>
    </row>
    <row r="4601" customFormat="false" ht="13.5" hidden="false" customHeight="false" outlineLevel="0" collapsed="false">
      <c r="A4601" s="13" t="s">
        <v>2206</v>
      </c>
    </row>
    <row r="4602" customFormat="false" ht="13.5" hidden="false" customHeight="false" outlineLevel="0" collapsed="false">
      <c r="A4602" s="13" t="s">
        <v>5744</v>
      </c>
    </row>
    <row r="4603" customFormat="false" ht="13.5" hidden="false" customHeight="false" outlineLevel="0" collapsed="false">
      <c r="A4603" s="13" t="s">
        <v>2207</v>
      </c>
    </row>
    <row r="4604" customFormat="false" ht="13.5" hidden="false" customHeight="false" outlineLevel="0" collapsed="false">
      <c r="A4604" s="13" t="s">
        <v>2208</v>
      </c>
    </row>
    <row r="4605" customFormat="false" ht="13.5" hidden="false" customHeight="false" outlineLevel="0" collapsed="false">
      <c r="A4605" s="13" t="s">
        <v>2209</v>
      </c>
    </row>
    <row r="4606" customFormat="false" ht="13.5" hidden="false" customHeight="false" outlineLevel="0" collapsed="false">
      <c r="A4606" s="13" t="s">
        <v>5745</v>
      </c>
    </row>
    <row r="4607" customFormat="false" ht="13.5" hidden="false" customHeight="false" outlineLevel="0" collapsed="false">
      <c r="A4607" s="13" t="s">
        <v>5746</v>
      </c>
    </row>
    <row r="4608" customFormat="false" ht="13.5" hidden="false" customHeight="false" outlineLevel="0" collapsed="false">
      <c r="A4608" s="13" t="s">
        <v>5747</v>
      </c>
    </row>
    <row r="4609" customFormat="false" ht="13.5" hidden="false" customHeight="false" outlineLevel="0" collapsed="false">
      <c r="A4609" s="13" t="s">
        <v>5748</v>
      </c>
    </row>
    <row r="4610" customFormat="false" ht="13.5" hidden="false" customHeight="false" outlineLevel="0" collapsed="false">
      <c r="A4610" s="13" t="s">
        <v>5749</v>
      </c>
    </row>
    <row r="4611" customFormat="false" ht="13.5" hidden="false" customHeight="false" outlineLevel="0" collapsed="false">
      <c r="A4611" s="13" t="s">
        <v>2210</v>
      </c>
    </row>
    <row r="4612" customFormat="false" ht="13.5" hidden="false" customHeight="false" outlineLevel="0" collapsed="false">
      <c r="A4612" s="13" t="s">
        <v>5750</v>
      </c>
    </row>
    <row r="4613" customFormat="false" ht="13.5" hidden="false" customHeight="false" outlineLevel="0" collapsed="false">
      <c r="A4613" s="13" t="s">
        <v>5751</v>
      </c>
    </row>
    <row r="4614" customFormat="false" ht="13.5" hidden="false" customHeight="false" outlineLevel="0" collapsed="false">
      <c r="A4614" s="13" t="s">
        <v>2211</v>
      </c>
    </row>
    <row r="4615" customFormat="false" ht="13.5" hidden="false" customHeight="false" outlineLevel="0" collapsed="false">
      <c r="A4615" s="13" t="s">
        <v>5752</v>
      </c>
    </row>
    <row r="4616" customFormat="false" ht="13.5" hidden="false" customHeight="false" outlineLevel="0" collapsed="false">
      <c r="A4616" s="13" t="s">
        <v>5753</v>
      </c>
    </row>
    <row r="4617" customFormat="false" ht="13.5" hidden="false" customHeight="false" outlineLevel="0" collapsed="false">
      <c r="A4617" s="13" t="s">
        <v>2212</v>
      </c>
    </row>
    <row r="4618" customFormat="false" ht="13.5" hidden="false" customHeight="false" outlineLevel="0" collapsed="false">
      <c r="A4618" s="13" t="s">
        <v>2213</v>
      </c>
    </row>
    <row r="4619" customFormat="false" ht="13.5" hidden="false" customHeight="false" outlineLevel="0" collapsed="false">
      <c r="A4619" s="13" t="s">
        <v>2214</v>
      </c>
    </row>
    <row r="4620" customFormat="false" ht="13.5" hidden="false" customHeight="false" outlineLevel="0" collapsed="false">
      <c r="A4620" s="13" t="s">
        <v>2215</v>
      </c>
    </row>
    <row r="4621" customFormat="false" ht="13.5" hidden="false" customHeight="false" outlineLevel="0" collapsed="false">
      <c r="A4621" s="13" t="s">
        <v>5754</v>
      </c>
    </row>
    <row r="4622" customFormat="false" ht="13.5" hidden="false" customHeight="false" outlineLevel="0" collapsed="false">
      <c r="A4622" s="13" t="s">
        <v>5755</v>
      </c>
    </row>
    <row r="4623" customFormat="false" ht="13.5" hidden="false" customHeight="false" outlineLevel="0" collapsed="false">
      <c r="A4623" s="13" t="s">
        <v>5756</v>
      </c>
    </row>
    <row r="4624" customFormat="false" ht="13.5" hidden="false" customHeight="false" outlineLevel="0" collapsed="false">
      <c r="A4624" s="13" t="s">
        <v>5757</v>
      </c>
    </row>
    <row r="4625" customFormat="false" ht="13.5" hidden="false" customHeight="false" outlineLevel="0" collapsed="false">
      <c r="A4625" s="13" t="s">
        <v>2216</v>
      </c>
    </row>
    <row r="4626" customFormat="false" ht="13.5" hidden="false" customHeight="false" outlineLevel="0" collapsed="false">
      <c r="A4626" s="13" t="s">
        <v>5758</v>
      </c>
    </row>
    <row r="4627" customFormat="false" ht="13.5" hidden="false" customHeight="false" outlineLevel="0" collapsed="false">
      <c r="A4627" s="13" t="s">
        <v>5759</v>
      </c>
    </row>
    <row r="4628" customFormat="false" ht="13.5" hidden="false" customHeight="false" outlineLevel="0" collapsed="false">
      <c r="A4628" s="13" t="s">
        <v>5760</v>
      </c>
    </row>
    <row r="4629" customFormat="false" ht="13.5" hidden="false" customHeight="false" outlineLevel="0" collapsed="false">
      <c r="A4629" s="13" t="s">
        <v>2217</v>
      </c>
    </row>
    <row r="4630" customFormat="false" ht="13.5" hidden="false" customHeight="false" outlineLevel="0" collapsed="false">
      <c r="A4630" s="13" t="s">
        <v>2218</v>
      </c>
    </row>
    <row r="4631" customFormat="false" ht="13.5" hidden="false" customHeight="false" outlineLevel="0" collapsed="false">
      <c r="A4631" s="13" t="s">
        <v>5761</v>
      </c>
    </row>
    <row r="4632" customFormat="false" ht="13.5" hidden="false" customHeight="false" outlineLevel="0" collapsed="false">
      <c r="A4632" s="13" t="s">
        <v>5762</v>
      </c>
    </row>
    <row r="4633" customFormat="false" ht="13.5" hidden="false" customHeight="false" outlineLevel="0" collapsed="false">
      <c r="A4633" s="13" t="s">
        <v>5763</v>
      </c>
    </row>
    <row r="4634" customFormat="false" ht="13.5" hidden="false" customHeight="false" outlineLevel="0" collapsed="false">
      <c r="A4634" s="13" t="s">
        <v>2219</v>
      </c>
    </row>
    <row r="4635" customFormat="false" ht="13.5" hidden="false" customHeight="false" outlineLevel="0" collapsed="false">
      <c r="A4635" s="13" t="s">
        <v>5764</v>
      </c>
    </row>
    <row r="4636" customFormat="false" ht="13.5" hidden="false" customHeight="false" outlineLevel="0" collapsed="false">
      <c r="A4636" s="13" t="s">
        <v>2220</v>
      </c>
    </row>
    <row r="4637" customFormat="false" ht="13.5" hidden="false" customHeight="false" outlineLevel="0" collapsed="false">
      <c r="A4637" s="13" t="s">
        <v>5765</v>
      </c>
    </row>
    <row r="4638" customFormat="false" ht="13.5" hidden="false" customHeight="false" outlineLevel="0" collapsed="false">
      <c r="A4638" s="13" t="s">
        <v>5766</v>
      </c>
    </row>
    <row r="4639" customFormat="false" ht="13.5" hidden="false" customHeight="false" outlineLevel="0" collapsed="false">
      <c r="A4639" s="13" t="s">
        <v>5767</v>
      </c>
    </row>
    <row r="4640" customFormat="false" ht="13.5" hidden="false" customHeight="false" outlineLevel="0" collapsed="false">
      <c r="A4640" s="13" t="s">
        <v>2221</v>
      </c>
    </row>
    <row r="4641" customFormat="false" ht="13.5" hidden="false" customHeight="false" outlineLevel="0" collapsed="false">
      <c r="A4641" s="13" t="s">
        <v>5768</v>
      </c>
    </row>
    <row r="4642" customFormat="false" ht="13.5" hidden="false" customHeight="false" outlineLevel="0" collapsed="false">
      <c r="A4642" s="13" t="s">
        <v>2222</v>
      </c>
    </row>
    <row r="4643" customFormat="false" ht="13.5" hidden="false" customHeight="false" outlineLevel="0" collapsed="false">
      <c r="A4643" s="13" t="s">
        <v>2223</v>
      </c>
    </row>
    <row r="4644" customFormat="false" ht="13.5" hidden="false" customHeight="false" outlineLevel="0" collapsed="false">
      <c r="A4644" s="13" t="s">
        <v>2224</v>
      </c>
    </row>
    <row r="4645" customFormat="false" ht="13.5" hidden="false" customHeight="false" outlineLevel="0" collapsed="false">
      <c r="A4645" s="13" t="s">
        <v>5769</v>
      </c>
    </row>
    <row r="4646" customFormat="false" ht="13.5" hidden="false" customHeight="false" outlineLevel="0" collapsed="false">
      <c r="A4646" s="13" t="s">
        <v>2225</v>
      </c>
    </row>
    <row r="4647" customFormat="false" ht="13.5" hidden="false" customHeight="false" outlineLevel="0" collapsed="false">
      <c r="A4647" s="13" t="s">
        <v>5770</v>
      </c>
    </row>
    <row r="4648" customFormat="false" ht="13.5" hidden="false" customHeight="false" outlineLevel="0" collapsed="false">
      <c r="A4648" s="13" t="s">
        <v>5771</v>
      </c>
    </row>
    <row r="4649" customFormat="false" ht="13.5" hidden="false" customHeight="false" outlineLevel="0" collapsed="false">
      <c r="A4649" s="13" t="s">
        <v>5772</v>
      </c>
    </row>
    <row r="4650" customFormat="false" ht="13.5" hidden="false" customHeight="false" outlineLevel="0" collapsed="false">
      <c r="A4650" s="13" t="s">
        <v>2226</v>
      </c>
    </row>
    <row r="4651" customFormat="false" ht="13.5" hidden="false" customHeight="false" outlineLevel="0" collapsed="false">
      <c r="A4651" s="13" t="s">
        <v>5773</v>
      </c>
    </row>
    <row r="4652" customFormat="false" ht="13.5" hidden="false" customHeight="false" outlineLevel="0" collapsed="false">
      <c r="A4652" s="13" t="s">
        <v>2227</v>
      </c>
    </row>
    <row r="4653" customFormat="false" ht="13.5" hidden="false" customHeight="false" outlineLevel="0" collapsed="false">
      <c r="A4653" s="13" t="s">
        <v>2228</v>
      </c>
    </row>
    <row r="4654" customFormat="false" ht="13.5" hidden="false" customHeight="false" outlineLevel="0" collapsed="false">
      <c r="A4654" s="13" t="s">
        <v>5774</v>
      </c>
    </row>
    <row r="4655" customFormat="false" ht="13.5" hidden="false" customHeight="false" outlineLevel="0" collapsed="false">
      <c r="A4655" s="13" t="s">
        <v>2229</v>
      </c>
    </row>
    <row r="4656" customFormat="false" ht="13.5" hidden="false" customHeight="false" outlineLevel="0" collapsed="false">
      <c r="A4656" s="13" t="s">
        <v>2230</v>
      </c>
    </row>
    <row r="4657" customFormat="false" ht="13.5" hidden="false" customHeight="false" outlineLevel="0" collapsed="false">
      <c r="A4657" s="13" t="s">
        <v>2231</v>
      </c>
    </row>
    <row r="4658" customFormat="false" ht="13.5" hidden="false" customHeight="false" outlineLevel="0" collapsed="false">
      <c r="A4658" s="13" t="s">
        <v>2232</v>
      </c>
    </row>
    <row r="4659" customFormat="false" ht="13.5" hidden="false" customHeight="false" outlineLevel="0" collapsed="false">
      <c r="A4659" s="13" t="s">
        <v>2233</v>
      </c>
    </row>
    <row r="4660" customFormat="false" ht="13.5" hidden="false" customHeight="false" outlineLevel="0" collapsed="false">
      <c r="A4660" s="13" t="s">
        <v>2234</v>
      </c>
    </row>
    <row r="4661" customFormat="false" ht="13.5" hidden="false" customHeight="false" outlineLevel="0" collapsed="false">
      <c r="A4661" s="13" t="s">
        <v>5775</v>
      </c>
    </row>
    <row r="4662" customFormat="false" ht="13.5" hidden="false" customHeight="false" outlineLevel="0" collapsed="false">
      <c r="A4662" s="13" t="s">
        <v>5776</v>
      </c>
    </row>
    <row r="4663" customFormat="false" ht="13.5" hidden="false" customHeight="false" outlineLevel="0" collapsed="false">
      <c r="A4663" s="13" t="s">
        <v>5777</v>
      </c>
    </row>
    <row r="4664" customFormat="false" ht="13.5" hidden="false" customHeight="false" outlineLevel="0" collapsed="false">
      <c r="A4664" s="13" t="s">
        <v>5778</v>
      </c>
    </row>
    <row r="4665" customFormat="false" ht="13.5" hidden="false" customHeight="false" outlineLevel="0" collapsed="false">
      <c r="A4665" s="13" t="s">
        <v>5779</v>
      </c>
    </row>
    <row r="4666" customFormat="false" ht="13.5" hidden="false" customHeight="false" outlineLevel="0" collapsed="false">
      <c r="A4666" s="13" t="s">
        <v>2235</v>
      </c>
    </row>
    <row r="4667" customFormat="false" ht="13.5" hidden="false" customHeight="false" outlineLevel="0" collapsed="false">
      <c r="A4667" s="13" t="s">
        <v>5780</v>
      </c>
    </row>
    <row r="4668" customFormat="false" ht="13.5" hidden="false" customHeight="false" outlineLevel="0" collapsed="false">
      <c r="A4668" s="13" t="s">
        <v>5781</v>
      </c>
    </row>
    <row r="4669" customFormat="false" ht="13.5" hidden="false" customHeight="false" outlineLevel="0" collapsed="false">
      <c r="A4669" s="13" t="s">
        <v>5782</v>
      </c>
    </row>
    <row r="4670" customFormat="false" ht="13.5" hidden="false" customHeight="false" outlineLevel="0" collapsed="false">
      <c r="A4670" s="13" t="s">
        <v>5782</v>
      </c>
    </row>
    <row r="4671" customFormat="false" ht="13.5" hidden="false" customHeight="false" outlineLevel="0" collapsed="false">
      <c r="A4671" s="13" t="s">
        <v>5783</v>
      </c>
    </row>
    <row r="4672" customFormat="false" ht="13.5" hidden="false" customHeight="false" outlineLevel="0" collapsed="false">
      <c r="A4672" s="13" t="s">
        <v>2236</v>
      </c>
    </row>
    <row r="4673" customFormat="false" ht="13.5" hidden="false" customHeight="false" outlineLevel="0" collapsed="false">
      <c r="A4673" s="13" t="s">
        <v>2237</v>
      </c>
    </row>
    <row r="4674" customFormat="false" ht="13.5" hidden="false" customHeight="false" outlineLevel="0" collapsed="false">
      <c r="A4674" s="13" t="s">
        <v>5784</v>
      </c>
    </row>
    <row r="4675" customFormat="false" ht="13.5" hidden="false" customHeight="false" outlineLevel="0" collapsed="false">
      <c r="A4675" s="13" t="s">
        <v>2238</v>
      </c>
    </row>
    <row r="4676" customFormat="false" ht="13.5" hidden="false" customHeight="false" outlineLevel="0" collapsed="false">
      <c r="A4676" s="13" t="s">
        <v>2239</v>
      </c>
    </row>
    <row r="4677" customFormat="false" ht="13.5" hidden="false" customHeight="false" outlineLevel="0" collapsed="false">
      <c r="A4677" s="13" t="s">
        <v>5785</v>
      </c>
    </row>
    <row r="4678" customFormat="false" ht="13.5" hidden="false" customHeight="false" outlineLevel="0" collapsed="false">
      <c r="A4678" s="13" t="s">
        <v>5786</v>
      </c>
    </row>
    <row r="4679" customFormat="false" ht="13.5" hidden="false" customHeight="false" outlineLevel="0" collapsed="false">
      <c r="A4679" s="13" t="s">
        <v>2240</v>
      </c>
    </row>
    <row r="4680" customFormat="false" ht="13.5" hidden="false" customHeight="false" outlineLevel="0" collapsed="false">
      <c r="A4680" s="13" t="s">
        <v>5787</v>
      </c>
    </row>
    <row r="4681" customFormat="false" ht="13.5" hidden="false" customHeight="false" outlineLevel="0" collapsed="false">
      <c r="A4681" s="13" t="s">
        <v>5788</v>
      </c>
    </row>
    <row r="4682" customFormat="false" ht="13.5" hidden="false" customHeight="false" outlineLevel="0" collapsed="false">
      <c r="A4682" s="13" t="s">
        <v>2241</v>
      </c>
    </row>
    <row r="4683" customFormat="false" ht="13.5" hidden="false" customHeight="false" outlineLevel="0" collapsed="false">
      <c r="A4683" s="13" t="s">
        <v>2241</v>
      </c>
    </row>
    <row r="4684" customFormat="false" ht="13.5" hidden="false" customHeight="false" outlineLevel="0" collapsed="false">
      <c r="A4684" s="13" t="s">
        <v>2242</v>
      </c>
    </row>
    <row r="4685" customFormat="false" ht="13.5" hidden="false" customHeight="false" outlineLevel="0" collapsed="false">
      <c r="A4685" s="13" t="s">
        <v>2243</v>
      </c>
    </row>
    <row r="4686" customFormat="false" ht="13.5" hidden="false" customHeight="false" outlineLevel="0" collapsed="false">
      <c r="A4686" s="13" t="s">
        <v>2244</v>
      </c>
    </row>
    <row r="4687" customFormat="false" ht="13.5" hidden="false" customHeight="false" outlineLevel="0" collapsed="false">
      <c r="A4687" s="13" t="s">
        <v>2245</v>
      </c>
    </row>
    <row r="4688" customFormat="false" ht="13.5" hidden="false" customHeight="false" outlineLevel="0" collapsed="false">
      <c r="A4688" s="13" t="s">
        <v>2246</v>
      </c>
    </row>
    <row r="4689" customFormat="false" ht="13.5" hidden="false" customHeight="false" outlineLevel="0" collapsed="false">
      <c r="A4689" s="13" t="s">
        <v>5789</v>
      </c>
    </row>
    <row r="4690" customFormat="false" ht="13.5" hidden="false" customHeight="false" outlineLevel="0" collapsed="false">
      <c r="A4690" s="13" t="s">
        <v>5790</v>
      </c>
    </row>
    <row r="4691" customFormat="false" ht="13.5" hidden="false" customHeight="false" outlineLevel="0" collapsed="false">
      <c r="A4691" s="13" t="s">
        <v>5791</v>
      </c>
    </row>
    <row r="4692" customFormat="false" ht="13.5" hidden="false" customHeight="false" outlineLevel="0" collapsed="false">
      <c r="A4692" s="13" t="s">
        <v>5792</v>
      </c>
    </row>
    <row r="4693" customFormat="false" ht="13.5" hidden="false" customHeight="false" outlineLevel="0" collapsed="false">
      <c r="A4693" s="13" t="s">
        <v>2247</v>
      </c>
    </row>
    <row r="4694" customFormat="false" ht="13.5" hidden="false" customHeight="false" outlineLevel="0" collapsed="false">
      <c r="A4694" s="13" t="s">
        <v>2248</v>
      </c>
    </row>
    <row r="4695" customFormat="false" ht="13.5" hidden="false" customHeight="false" outlineLevel="0" collapsed="false">
      <c r="A4695" s="13" t="s">
        <v>2249</v>
      </c>
    </row>
    <row r="4696" customFormat="false" ht="13.5" hidden="false" customHeight="false" outlineLevel="0" collapsed="false">
      <c r="A4696" s="13" t="s">
        <v>5793</v>
      </c>
    </row>
    <row r="4697" customFormat="false" ht="13.5" hidden="false" customHeight="false" outlineLevel="0" collapsed="false">
      <c r="A4697" s="13" t="s">
        <v>5794</v>
      </c>
    </row>
    <row r="4698" customFormat="false" ht="13.5" hidden="false" customHeight="false" outlineLevel="0" collapsed="false">
      <c r="A4698" s="13" t="s">
        <v>5795</v>
      </c>
    </row>
    <row r="4699" customFormat="false" ht="13.5" hidden="false" customHeight="false" outlineLevel="0" collapsed="false">
      <c r="A4699" s="13" t="s">
        <v>5796</v>
      </c>
    </row>
    <row r="4700" customFormat="false" ht="13.5" hidden="false" customHeight="false" outlineLevel="0" collapsed="false">
      <c r="A4700" s="13" t="s">
        <v>5797</v>
      </c>
    </row>
    <row r="4701" customFormat="false" ht="13.5" hidden="false" customHeight="false" outlineLevel="0" collapsed="false">
      <c r="A4701" s="13" t="s">
        <v>5798</v>
      </c>
    </row>
    <row r="4702" customFormat="false" ht="13.5" hidden="false" customHeight="false" outlineLevel="0" collapsed="false">
      <c r="A4702" s="13" t="s">
        <v>5799</v>
      </c>
    </row>
    <row r="4703" customFormat="false" ht="13.5" hidden="false" customHeight="false" outlineLevel="0" collapsed="false">
      <c r="A4703" s="13" t="s">
        <v>2250</v>
      </c>
    </row>
    <row r="4704" customFormat="false" ht="13.5" hidden="false" customHeight="false" outlineLevel="0" collapsed="false">
      <c r="A4704" s="13" t="s">
        <v>5800</v>
      </c>
    </row>
    <row r="4705" customFormat="false" ht="13.5" hidden="false" customHeight="false" outlineLevel="0" collapsed="false">
      <c r="A4705" s="13" t="s">
        <v>5801</v>
      </c>
    </row>
    <row r="4706" customFormat="false" ht="13.5" hidden="false" customHeight="false" outlineLevel="0" collapsed="false">
      <c r="A4706" s="13" t="s">
        <v>2251</v>
      </c>
    </row>
    <row r="4707" customFormat="false" ht="13.5" hidden="false" customHeight="false" outlineLevel="0" collapsed="false">
      <c r="A4707" s="13" t="s">
        <v>5802</v>
      </c>
    </row>
    <row r="4708" customFormat="false" ht="13.5" hidden="false" customHeight="false" outlineLevel="0" collapsed="false">
      <c r="A4708" s="13" t="s">
        <v>5803</v>
      </c>
    </row>
    <row r="4709" customFormat="false" ht="13.5" hidden="false" customHeight="false" outlineLevel="0" collapsed="false">
      <c r="A4709" s="13" t="s">
        <v>5804</v>
      </c>
    </row>
    <row r="4710" customFormat="false" ht="13.5" hidden="false" customHeight="false" outlineLevel="0" collapsed="false">
      <c r="A4710" s="13" t="s">
        <v>2252</v>
      </c>
    </row>
    <row r="4711" customFormat="false" ht="13.5" hidden="false" customHeight="false" outlineLevel="0" collapsed="false">
      <c r="A4711" s="13" t="s">
        <v>2253</v>
      </c>
    </row>
    <row r="4712" customFormat="false" ht="13.5" hidden="false" customHeight="false" outlineLevel="0" collapsed="false">
      <c r="A4712" s="13" t="s">
        <v>2253</v>
      </c>
    </row>
    <row r="4713" customFormat="false" ht="13.5" hidden="false" customHeight="false" outlineLevel="0" collapsed="false">
      <c r="A4713" s="13" t="s">
        <v>2254</v>
      </c>
    </row>
    <row r="4714" customFormat="false" ht="13.5" hidden="false" customHeight="false" outlineLevel="0" collapsed="false">
      <c r="A4714" s="13" t="s">
        <v>2255</v>
      </c>
    </row>
    <row r="4715" customFormat="false" ht="13.5" hidden="false" customHeight="false" outlineLevel="0" collapsed="false">
      <c r="A4715" s="13" t="s">
        <v>5805</v>
      </c>
    </row>
    <row r="4716" customFormat="false" ht="13.5" hidden="false" customHeight="false" outlineLevel="0" collapsed="false">
      <c r="A4716" s="13" t="s">
        <v>2256</v>
      </c>
    </row>
    <row r="4717" customFormat="false" ht="13.5" hidden="false" customHeight="false" outlineLevel="0" collapsed="false">
      <c r="A4717" s="13" t="s">
        <v>5806</v>
      </c>
    </row>
    <row r="4718" customFormat="false" ht="13.5" hidden="false" customHeight="false" outlineLevel="0" collapsed="false">
      <c r="A4718" s="13" t="s">
        <v>5807</v>
      </c>
    </row>
    <row r="4719" customFormat="false" ht="13.5" hidden="false" customHeight="false" outlineLevel="0" collapsed="false">
      <c r="A4719" s="13" t="s">
        <v>5808</v>
      </c>
    </row>
    <row r="4720" customFormat="false" ht="13.5" hidden="false" customHeight="false" outlineLevel="0" collapsed="false">
      <c r="A4720" s="13" t="s">
        <v>2257</v>
      </c>
    </row>
    <row r="4721" customFormat="false" ht="13.5" hidden="false" customHeight="false" outlineLevel="0" collapsed="false">
      <c r="A4721" s="13" t="s">
        <v>2258</v>
      </c>
    </row>
    <row r="4722" customFormat="false" ht="13.5" hidden="false" customHeight="false" outlineLevel="0" collapsed="false">
      <c r="A4722" s="13" t="s">
        <v>2259</v>
      </c>
    </row>
    <row r="4723" customFormat="false" ht="13.5" hidden="false" customHeight="false" outlineLevel="0" collapsed="false">
      <c r="A4723" s="13" t="s">
        <v>2260</v>
      </c>
    </row>
    <row r="4724" customFormat="false" ht="13.5" hidden="false" customHeight="false" outlineLevel="0" collapsed="false">
      <c r="A4724" s="13" t="s">
        <v>5809</v>
      </c>
    </row>
    <row r="4725" customFormat="false" ht="13.5" hidden="false" customHeight="false" outlineLevel="0" collapsed="false">
      <c r="A4725" s="13" t="s">
        <v>5810</v>
      </c>
    </row>
    <row r="4726" customFormat="false" ht="13.5" hidden="false" customHeight="false" outlineLevel="0" collapsed="false">
      <c r="A4726" s="13" t="s">
        <v>2261</v>
      </c>
    </row>
    <row r="4727" customFormat="false" ht="13.5" hidden="false" customHeight="false" outlineLevel="0" collapsed="false">
      <c r="A4727" s="13" t="s">
        <v>5811</v>
      </c>
    </row>
    <row r="4728" customFormat="false" ht="13.5" hidden="false" customHeight="false" outlineLevel="0" collapsed="false">
      <c r="A4728" s="13" t="s">
        <v>5812</v>
      </c>
    </row>
    <row r="4729" customFormat="false" ht="13.5" hidden="false" customHeight="false" outlineLevel="0" collapsed="false">
      <c r="A4729" s="13" t="s">
        <v>5813</v>
      </c>
    </row>
    <row r="4730" customFormat="false" ht="13.5" hidden="false" customHeight="false" outlineLevel="0" collapsed="false">
      <c r="A4730" s="13" t="s">
        <v>2262</v>
      </c>
    </row>
    <row r="4731" customFormat="false" ht="13.5" hidden="false" customHeight="false" outlineLevel="0" collapsed="false">
      <c r="A4731" s="13" t="s">
        <v>5814</v>
      </c>
    </row>
    <row r="4732" customFormat="false" ht="13.5" hidden="false" customHeight="false" outlineLevel="0" collapsed="false">
      <c r="A4732" s="13" t="s">
        <v>2263</v>
      </c>
    </row>
    <row r="4733" customFormat="false" ht="13.5" hidden="false" customHeight="false" outlineLevel="0" collapsed="false">
      <c r="A4733" s="13" t="s">
        <v>2264</v>
      </c>
    </row>
    <row r="4734" customFormat="false" ht="13.5" hidden="false" customHeight="false" outlineLevel="0" collapsed="false">
      <c r="A4734" s="13" t="s">
        <v>5815</v>
      </c>
    </row>
    <row r="4735" customFormat="false" ht="13.5" hidden="false" customHeight="false" outlineLevel="0" collapsed="false">
      <c r="A4735" s="13" t="s">
        <v>2265</v>
      </c>
    </row>
    <row r="4736" customFormat="false" ht="13.5" hidden="false" customHeight="false" outlineLevel="0" collapsed="false">
      <c r="A4736" s="13" t="s">
        <v>5816</v>
      </c>
    </row>
    <row r="4737" customFormat="false" ht="13.5" hidden="false" customHeight="false" outlineLevel="0" collapsed="false">
      <c r="A4737" s="13" t="s">
        <v>2266</v>
      </c>
    </row>
    <row r="4738" customFormat="false" ht="13.5" hidden="false" customHeight="false" outlineLevel="0" collapsed="false">
      <c r="A4738" s="13" t="s">
        <v>5817</v>
      </c>
    </row>
    <row r="4739" customFormat="false" ht="13.5" hidden="false" customHeight="false" outlineLevel="0" collapsed="false">
      <c r="A4739" s="13" t="s">
        <v>5818</v>
      </c>
    </row>
    <row r="4740" customFormat="false" ht="13.5" hidden="false" customHeight="false" outlineLevel="0" collapsed="false">
      <c r="A4740" s="13" t="s">
        <v>5819</v>
      </c>
    </row>
    <row r="4741" customFormat="false" ht="13.5" hidden="false" customHeight="false" outlineLevel="0" collapsed="false">
      <c r="A4741" s="13" t="s">
        <v>5820</v>
      </c>
    </row>
    <row r="4742" customFormat="false" ht="13.5" hidden="false" customHeight="false" outlineLevel="0" collapsed="false">
      <c r="A4742" s="13" t="s">
        <v>2267</v>
      </c>
    </row>
    <row r="4743" customFormat="false" ht="13.5" hidden="false" customHeight="false" outlineLevel="0" collapsed="false">
      <c r="A4743" s="13" t="s">
        <v>5821</v>
      </c>
    </row>
    <row r="4744" customFormat="false" ht="13.5" hidden="false" customHeight="false" outlineLevel="0" collapsed="false">
      <c r="A4744" s="13" t="s">
        <v>2268</v>
      </c>
    </row>
    <row r="4745" customFormat="false" ht="13.5" hidden="false" customHeight="false" outlineLevel="0" collapsed="false">
      <c r="A4745" s="13" t="s">
        <v>5822</v>
      </c>
    </row>
    <row r="4746" customFormat="false" ht="13.5" hidden="false" customHeight="false" outlineLevel="0" collapsed="false">
      <c r="A4746" s="13" t="s">
        <v>2269</v>
      </c>
    </row>
    <row r="4747" customFormat="false" ht="13.5" hidden="false" customHeight="false" outlineLevel="0" collapsed="false">
      <c r="A4747" s="13" t="s">
        <v>2270</v>
      </c>
    </row>
    <row r="4748" customFormat="false" ht="13.5" hidden="false" customHeight="false" outlineLevel="0" collapsed="false">
      <c r="A4748" s="13" t="s">
        <v>2271</v>
      </c>
    </row>
    <row r="4749" customFormat="false" ht="13.5" hidden="false" customHeight="false" outlineLevel="0" collapsed="false">
      <c r="A4749" s="13" t="s">
        <v>5823</v>
      </c>
    </row>
    <row r="4750" customFormat="false" ht="13.5" hidden="false" customHeight="false" outlineLevel="0" collapsed="false">
      <c r="A4750" s="13" t="s">
        <v>5824</v>
      </c>
    </row>
    <row r="4751" customFormat="false" ht="13.5" hidden="false" customHeight="false" outlineLevel="0" collapsed="false">
      <c r="A4751" s="13" t="s">
        <v>5825</v>
      </c>
    </row>
    <row r="4752" customFormat="false" ht="13.5" hidden="false" customHeight="false" outlineLevel="0" collapsed="false">
      <c r="A4752" s="13" t="s">
        <v>5826</v>
      </c>
    </row>
    <row r="4753" customFormat="false" ht="13.5" hidden="false" customHeight="false" outlineLevel="0" collapsed="false">
      <c r="A4753" s="13" t="s">
        <v>5827</v>
      </c>
    </row>
    <row r="4754" customFormat="false" ht="13.5" hidden="false" customHeight="false" outlineLevel="0" collapsed="false">
      <c r="A4754" s="13" t="s">
        <v>5828</v>
      </c>
    </row>
    <row r="4755" customFormat="false" ht="13.5" hidden="false" customHeight="false" outlineLevel="0" collapsed="false">
      <c r="A4755" s="13" t="s">
        <v>5829</v>
      </c>
    </row>
    <row r="4756" customFormat="false" ht="13.5" hidden="false" customHeight="false" outlineLevel="0" collapsed="false">
      <c r="A4756" s="13" t="s">
        <v>5830</v>
      </c>
    </row>
    <row r="4757" customFormat="false" ht="13.5" hidden="false" customHeight="false" outlineLevel="0" collapsed="false">
      <c r="A4757" s="13" t="s">
        <v>5831</v>
      </c>
    </row>
    <row r="4758" customFormat="false" ht="13.5" hidden="false" customHeight="false" outlineLevel="0" collapsed="false">
      <c r="A4758" s="13" t="s">
        <v>5832</v>
      </c>
    </row>
    <row r="4759" customFormat="false" ht="13.5" hidden="false" customHeight="false" outlineLevel="0" collapsed="false">
      <c r="A4759" s="13" t="s">
        <v>5833</v>
      </c>
    </row>
    <row r="4760" customFormat="false" ht="13.5" hidden="false" customHeight="false" outlineLevel="0" collapsed="false">
      <c r="A4760" s="13" t="s">
        <v>5834</v>
      </c>
    </row>
    <row r="4761" customFormat="false" ht="13.5" hidden="false" customHeight="false" outlineLevel="0" collapsed="false">
      <c r="A4761" s="13" t="s">
        <v>2272</v>
      </c>
    </row>
    <row r="4762" customFormat="false" ht="13.5" hidden="false" customHeight="false" outlineLevel="0" collapsed="false">
      <c r="A4762" s="13" t="s">
        <v>2273</v>
      </c>
    </row>
    <row r="4763" customFormat="false" ht="13.5" hidden="false" customHeight="false" outlineLevel="0" collapsed="false">
      <c r="A4763" s="13" t="s">
        <v>2274</v>
      </c>
    </row>
    <row r="4764" customFormat="false" ht="13.5" hidden="false" customHeight="false" outlineLevel="0" collapsed="false">
      <c r="A4764" s="13" t="s">
        <v>5835</v>
      </c>
    </row>
    <row r="4765" customFormat="false" ht="13.5" hidden="false" customHeight="false" outlineLevel="0" collapsed="false">
      <c r="A4765" s="13" t="s">
        <v>5836</v>
      </c>
    </row>
    <row r="4766" customFormat="false" ht="13.5" hidden="false" customHeight="false" outlineLevel="0" collapsed="false">
      <c r="A4766" s="13" t="s">
        <v>5837</v>
      </c>
    </row>
    <row r="4767" customFormat="false" ht="13.5" hidden="false" customHeight="false" outlineLevel="0" collapsed="false">
      <c r="A4767" s="13" t="s">
        <v>5838</v>
      </c>
    </row>
    <row r="4768" customFormat="false" ht="13.5" hidden="false" customHeight="false" outlineLevel="0" collapsed="false">
      <c r="A4768" s="13" t="s">
        <v>5839</v>
      </c>
    </row>
    <row r="4769" customFormat="false" ht="13.5" hidden="false" customHeight="false" outlineLevel="0" collapsed="false">
      <c r="A4769" s="13" t="s">
        <v>5840</v>
      </c>
    </row>
    <row r="4770" customFormat="false" ht="13.5" hidden="false" customHeight="false" outlineLevel="0" collapsed="false">
      <c r="A4770" s="13" t="s">
        <v>5841</v>
      </c>
    </row>
    <row r="4771" customFormat="false" ht="13.5" hidden="false" customHeight="false" outlineLevel="0" collapsed="false">
      <c r="A4771" s="13" t="s">
        <v>5842</v>
      </c>
    </row>
    <row r="4772" customFormat="false" ht="13.5" hidden="false" customHeight="false" outlineLevel="0" collapsed="false">
      <c r="A4772" s="13" t="s">
        <v>2275</v>
      </c>
    </row>
    <row r="4773" customFormat="false" ht="13.5" hidden="false" customHeight="false" outlineLevel="0" collapsed="false">
      <c r="A4773" s="13" t="s">
        <v>2276</v>
      </c>
    </row>
    <row r="4774" customFormat="false" ht="13.5" hidden="false" customHeight="false" outlineLevel="0" collapsed="false">
      <c r="A4774" s="13" t="s">
        <v>5843</v>
      </c>
    </row>
    <row r="4775" customFormat="false" ht="13.5" hidden="false" customHeight="false" outlineLevel="0" collapsed="false">
      <c r="A4775" s="13" t="s">
        <v>5844</v>
      </c>
    </row>
    <row r="4776" customFormat="false" ht="13.5" hidden="false" customHeight="false" outlineLevel="0" collapsed="false">
      <c r="A4776" s="13" t="s">
        <v>2277</v>
      </c>
    </row>
    <row r="4777" customFormat="false" ht="13.5" hidden="false" customHeight="false" outlineLevel="0" collapsed="false">
      <c r="A4777" s="13" t="s">
        <v>2278</v>
      </c>
    </row>
    <row r="4778" customFormat="false" ht="13.5" hidden="false" customHeight="false" outlineLevel="0" collapsed="false">
      <c r="A4778" s="13" t="s">
        <v>5845</v>
      </c>
    </row>
    <row r="4779" customFormat="false" ht="13.5" hidden="false" customHeight="false" outlineLevel="0" collapsed="false">
      <c r="A4779" s="13" t="s">
        <v>5846</v>
      </c>
    </row>
    <row r="4780" customFormat="false" ht="13.5" hidden="false" customHeight="false" outlineLevel="0" collapsed="false">
      <c r="A4780" s="13" t="s">
        <v>5847</v>
      </c>
    </row>
    <row r="4781" customFormat="false" ht="13.5" hidden="false" customHeight="false" outlineLevel="0" collapsed="false">
      <c r="A4781" s="13" t="s">
        <v>2279</v>
      </c>
    </row>
    <row r="4782" customFormat="false" ht="13.5" hidden="false" customHeight="false" outlineLevel="0" collapsed="false">
      <c r="A4782" s="13" t="s">
        <v>2280</v>
      </c>
    </row>
    <row r="4783" customFormat="false" ht="13.5" hidden="false" customHeight="false" outlineLevel="0" collapsed="false">
      <c r="A4783" s="13" t="s">
        <v>2281</v>
      </c>
    </row>
    <row r="4784" customFormat="false" ht="13.5" hidden="false" customHeight="false" outlineLevel="0" collapsed="false">
      <c r="A4784" s="13" t="s">
        <v>5848</v>
      </c>
    </row>
    <row r="4785" customFormat="false" ht="13.5" hidden="false" customHeight="false" outlineLevel="0" collapsed="false">
      <c r="A4785" s="13" t="s">
        <v>5849</v>
      </c>
    </row>
    <row r="4786" customFormat="false" ht="13.5" hidden="false" customHeight="false" outlineLevel="0" collapsed="false">
      <c r="A4786" s="13" t="s">
        <v>2282</v>
      </c>
    </row>
    <row r="4787" customFormat="false" ht="13.5" hidden="false" customHeight="false" outlineLevel="0" collapsed="false">
      <c r="A4787" s="13" t="s">
        <v>2283</v>
      </c>
    </row>
    <row r="4788" customFormat="false" ht="13.5" hidden="false" customHeight="false" outlineLevel="0" collapsed="false">
      <c r="A4788" s="13" t="s">
        <v>2284</v>
      </c>
    </row>
    <row r="4789" customFormat="false" ht="13.5" hidden="false" customHeight="false" outlineLevel="0" collapsed="false">
      <c r="A4789" s="13" t="s">
        <v>5850</v>
      </c>
    </row>
    <row r="4790" customFormat="false" ht="13.5" hidden="false" customHeight="false" outlineLevel="0" collapsed="false">
      <c r="A4790" s="13" t="s">
        <v>2285</v>
      </c>
    </row>
    <row r="4791" customFormat="false" ht="13.5" hidden="false" customHeight="false" outlineLevel="0" collapsed="false">
      <c r="A4791" s="13" t="s">
        <v>5851</v>
      </c>
    </row>
    <row r="4792" customFormat="false" ht="13.5" hidden="false" customHeight="false" outlineLevel="0" collapsed="false">
      <c r="A4792" s="13" t="s">
        <v>5852</v>
      </c>
    </row>
    <row r="4793" customFormat="false" ht="13.5" hidden="false" customHeight="false" outlineLevel="0" collapsed="false">
      <c r="A4793" s="13" t="s">
        <v>2286</v>
      </c>
    </row>
    <row r="4794" customFormat="false" ht="13.5" hidden="false" customHeight="false" outlineLevel="0" collapsed="false">
      <c r="A4794" s="13" t="s">
        <v>2287</v>
      </c>
    </row>
    <row r="4795" customFormat="false" ht="13.5" hidden="false" customHeight="false" outlineLevel="0" collapsed="false">
      <c r="A4795" s="13" t="s">
        <v>5853</v>
      </c>
    </row>
    <row r="4796" customFormat="false" ht="13.5" hidden="false" customHeight="false" outlineLevel="0" collapsed="false">
      <c r="A4796" s="13" t="s">
        <v>5854</v>
      </c>
    </row>
    <row r="4797" customFormat="false" ht="13.5" hidden="false" customHeight="false" outlineLevel="0" collapsed="false">
      <c r="A4797" s="13" t="s">
        <v>5855</v>
      </c>
    </row>
    <row r="4798" customFormat="false" ht="13.5" hidden="false" customHeight="false" outlineLevel="0" collapsed="false">
      <c r="A4798" s="13" t="s">
        <v>2288</v>
      </c>
    </row>
    <row r="4799" customFormat="false" ht="13.5" hidden="false" customHeight="false" outlineLevel="0" collapsed="false">
      <c r="A4799" s="13" t="s">
        <v>5856</v>
      </c>
    </row>
    <row r="4800" customFormat="false" ht="13.5" hidden="false" customHeight="false" outlineLevel="0" collapsed="false">
      <c r="A4800" s="13" t="s">
        <v>2289</v>
      </c>
    </row>
    <row r="4801" customFormat="false" ht="13.5" hidden="false" customHeight="false" outlineLevel="0" collapsed="false">
      <c r="A4801" s="13" t="s">
        <v>5857</v>
      </c>
    </row>
    <row r="4802" customFormat="false" ht="13.5" hidden="false" customHeight="false" outlineLevel="0" collapsed="false">
      <c r="A4802" s="13" t="s">
        <v>5858</v>
      </c>
    </row>
    <row r="4803" customFormat="false" ht="13.5" hidden="false" customHeight="false" outlineLevel="0" collapsed="false">
      <c r="A4803" s="13" t="s">
        <v>2290</v>
      </c>
    </row>
    <row r="4804" customFormat="false" ht="13.5" hidden="false" customHeight="false" outlineLevel="0" collapsed="false">
      <c r="A4804" s="13" t="s">
        <v>2291</v>
      </c>
    </row>
    <row r="4805" customFormat="false" ht="13.5" hidden="false" customHeight="false" outlineLevel="0" collapsed="false">
      <c r="A4805" s="13" t="s">
        <v>2292</v>
      </c>
    </row>
    <row r="4806" customFormat="false" ht="13.5" hidden="false" customHeight="false" outlineLevel="0" collapsed="false">
      <c r="A4806" s="13" t="s">
        <v>5859</v>
      </c>
    </row>
    <row r="4807" customFormat="false" ht="13.5" hidden="false" customHeight="false" outlineLevel="0" collapsed="false">
      <c r="A4807" s="13" t="s">
        <v>5860</v>
      </c>
    </row>
    <row r="4808" customFormat="false" ht="13.5" hidden="false" customHeight="false" outlineLevel="0" collapsed="false">
      <c r="A4808" s="13" t="s">
        <v>5861</v>
      </c>
    </row>
    <row r="4809" customFormat="false" ht="13.5" hidden="false" customHeight="false" outlineLevel="0" collapsed="false">
      <c r="A4809" s="13" t="s">
        <v>5862</v>
      </c>
    </row>
    <row r="4810" customFormat="false" ht="13.5" hidden="false" customHeight="false" outlineLevel="0" collapsed="false">
      <c r="A4810" s="13" t="s">
        <v>2293</v>
      </c>
    </row>
    <row r="4811" customFormat="false" ht="13.5" hidden="false" customHeight="false" outlineLevel="0" collapsed="false">
      <c r="A4811" s="13" t="s">
        <v>5863</v>
      </c>
    </row>
    <row r="4812" customFormat="false" ht="13.5" hidden="false" customHeight="false" outlineLevel="0" collapsed="false">
      <c r="A4812" s="13" t="s">
        <v>2294</v>
      </c>
    </row>
    <row r="4813" customFormat="false" ht="13.5" hidden="false" customHeight="false" outlineLevel="0" collapsed="false">
      <c r="A4813" s="13" t="s">
        <v>2295</v>
      </c>
    </row>
    <row r="4814" customFormat="false" ht="13.5" hidden="false" customHeight="false" outlineLevel="0" collapsed="false">
      <c r="A4814" s="13" t="s">
        <v>5864</v>
      </c>
    </row>
    <row r="4815" customFormat="false" ht="13.5" hidden="false" customHeight="false" outlineLevel="0" collapsed="false">
      <c r="A4815" s="13" t="s">
        <v>5865</v>
      </c>
    </row>
    <row r="4816" customFormat="false" ht="13.5" hidden="false" customHeight="false" outlineLevel="0" collapsed="false">
      <c r="A4816" s="13" t="s">
        <v>5866</v>
      </c>
    </row>
    <row r="4817" customFormat="false" ht="13.5" hidden="false" customHeight="false" outlineLevel="0" collapsed="false">
      <c r="A4817" s="13" t="s">
        <v>5867</v>
      </c>
    </row>
    <row r="4818" customFormat="false" ht="13.5" hidden="false" customHeight="false" outlineLevel="0" collapsed="false">
      <c r="A4818" s="13" t="s">
        <v>2296</v>
      </c>
    </row>
    <row r="4819" customFormat="false" ht="13.5" hidden="false" customHeight="false" outlineLevel="0" collapsed="false">
      <c r="A4819" s="13" t="s">
        <v>5868</v>
      </c>
    </row>
    <row r="4820" customFormat="false" ht="13.5" hidden="false" customHeight="false" outlineLevel="0" collapsed="false">
      <c r="A4820" s="13" t="s">
        <v>5869</v>
      </c>
    </row>
    <row r="4821" customFormat="false" ht="13.5" hidden="false" customHeight="false" outlineLevel="0" collapsed="false">
      <c r="A4821" s="13" t="s">
        <v>5870</v>
      </c>
    </row>
    <row r="4822" customFormat="false" ht="13.5" hidden="false" customHeight="false" outlineLevel="0" collapsed="false">
      <c r="A4822" s="13" t="s">
        <v>2297</v>
      </c>
    </row>
    <row r="4823" customFormat="false" ht="13.5" hidden="false" customHeight="false" outlineLevel="0" collapsed="false">
      <c r="A4823" s="13" t="s">
        <v>5871</v>
      </c>
    </row>
    <row r="4824" customFormat="false" ht="13.5" hidden="false" customHeight="false" outlineLevel="0" collapsed="false">
      <c r="A4824" s="13" t="s">
        <v>2298</v>
      </c>
    </row>
    <row r="4825" customFormat="false" ht="13.5" hidden="false" customHeight="false" outlineLevel="0" collapsed="false">
      <c r="A4825" s="13" t="s">
        <v>5872</v>
      </c>
    </row>
    <row r="4826" customFormat="false" ht="13.5" hidden="false" customHeight="false" outlineLevel="0" collapsed="false">
      <c r="A4826" s="13" t="s">
        <v>5873</v>
      </c>
    </row>
    <row r="4827" customFormat="false" ht="13.5" hidden="false" customHeight="false" outlineLevel="0" collapsed="false">
      <c r="A4827" s="13" t="s">
        <v>2299</v>
      </c>
    </row>
    <row r="4828" customFormat="false" ht="13.5" hidden="false" customHeight="false" outlineLevel="0" collapsed="false">
      <c r="A4828" s="13" t="s">
        <v>5874</v>
      </c>
    </row>
    <row r="4829" customFormat="false" ht="13.5" hidden="false" customHeight="false" outlineLevel="0" collapsed="false">
      <c r="A4829" s="13" t="s">
        <v>5875</v>
      </c>
    </row>
    <row r="4830" customFormat="false" ht="13.5" hidden="false" customHeight="false" outlineLevel="0" collapsed="false">
      <c r="A4830" s="13" t="s">
        <v>5876</v>
      </c>
    </row>
    <row r="4831" customFormat="false" ht="13.5" hidden="false" customHeight="false" outlineLevel="0" collapsed="false">
      <c r="A4831" s="13" t="s">
        <v>5877</v>
      </c>
    </row>
    <row r="4832" customFormat="false" ht="13.5" hidden="false" customHeight="false" outlineLevel="0" collapsed="false">
      <c r="A4832" s="13" t="s">
        <v>5878</v>
      </c>
    </row>
    <row r="4833" customFormat="false" ht="13.5" hidden="false" customHeight="false" outlineLevel="0" collapsed="false">
      <c r="A4833" s="13" t="s">
        <v>5879</v>
      </c>
    </row>
    <row r="4834" customFormat="false" ht="13.5" hidden="false" customHeight="false" outlineLevel="0" collapsed="false">
      <c r="A4834" s="13" t="s">
        <v>5880</v>
      </c>
    </row>
    <row r="4835" customFormat="false" ht="13.5" hidden="false" customHeight="false" outlineLevel="0" collapsed="false">
      <c r="A4835" s="13" t="s">
        <v>5881</v>
      </c>
    </row>
    <row r="4836" customFormat="false" ht="13.5" hidden="false" customHeight="false" outlineLevel="0" collapsed="false">
      <c r="A4836" s="13" t="s">
        <v>2300</v>
      </c>
    </row>
    <row r="4837" customFormat="false" ht="13.5" hidden="false" customHeight="false" outlineLevel="0" collapsed="false">
      <c r="A4837" s="13" t="s">
        <v>5882</v>
      </c>
    </row>
    <row r="4838" customFormat="false" ht="13.5" hidden="false" customHeight="false" outlineLevel="0" collapsed="false">
      <c r="A4838" s="13" t="s">
        <v>2301</v>
      </c>
    </row>
    <row r="4839" customFormat="false" ht="13.5" hidden="false" customHeight="false" outlineLevel="0" collapsed="false">
      <c r="A4839" s="13" t="s">
        <v>5883</v>
      </c>
    </row>
    <row r="4840" customFormat="false" ht="13.5" hidden="false" customHeight="false" outlineLevel="0" collapsed="false">
      <c r="A4840" s="13" t="s">
        <v>5884</v>
      </c>
    </row>
    <row r="4841" customFormat="false" ht="13.5" hidden="false" customHeight="false" outlineLevel="0" collapsed="false">
      <c r="A4841" s="13" t="s">
        <v>2302</v>
      </c>
    </row>
    <row r="4842" customFormat="false" ht="13.5" hidden="false" customHeight="false" outlineLevel="0" collapsed="false">
      <c r="A4842" s="13" t="s">
        <v>5885</v>
      </c>
    </row>
    <row r="4843" customFormat="false" ht="13.5" hidden="false" customHeight="false" outlineLevel="0" collapsed="false">
      <c r="A4843" s="13" t="s">
        <v>2303</v>
      </c>
    </row>
    <row r="4844" customFormat="false" ht="13.5" hidden="false" customHeight="false" outlineLevel="0" collapsed="false">
      <c r="A4844" s="13" t="s">
        <v>2304</v>
      </c>
    </row>
    <row r="4845" customFormat="false" ht="13.5" hidden="false" customHeight="false" outlineLevel="0" collapsed="false">
      <c r="A4845" s="13" t="s">
        <v>5886</v>
      </c>
    </row>
    <row r="4846" customFormat="false" ht="13.5" hidden="false" customHeight="false" outlineLevel="0" collapsed="false">
      <c r="A4846" s="13" t="s">
        <v>5887</v>
      </c>
    </row>
    <row r="4847" customFormat="false" ht="13.5" hidden="false" customHeight="false" outlineLevel="0" collapsed="false">
      <c r="A4847" s="13" t="s">
        <v>2305</v>
      </c>
    </row>
    <row r="4848" customFormat="false" ht="13.5" hidden="false" customHeight="false" outlineLevel="0" collapsed="false">
      <c r="A4848" s="13" t="s">
        <v>5888</v>
      </c>
    </row>
    <row r="4849" customFormat="false" ht="13.5" hidden="false" customHeight="false" outlineLevel="0" collapsed="false">
      <c r="A4849" s="13" t="s">
        <v>5889</v>
      </c>
    </row>
    <row r="4850" customFormat="false" ht="13.5" hidden="false" customHeight="false" outlineLevel="0" collapsed="false">
      <c r="A4850" s="13" t="s">
        <v>2306</v>
      </c>
    </row>
    <row r="4851" customFormat="false" ht="13.5" hidden="false" customHeight="false" outlineLevel="0" collapsed="false">
      <c r="A4851" s="13" t="s">
        <v>5890</v>
      </c>
    </row>
    <row r="4852" customFormat="false" ht="13.5" hidden="false" customHeight="false" outlineLevel="0" collapsed="false">
      <c r="A4852" s="13" t="s">
        <v>5891</v>
      </c>
    </row>
    <row r="4853" customFormat="false" ht="13.5" hidden="false" customHeight="false" outlineLevel="0" collapsed="false">
      <c r="A4853" s="13" t="s">
        <v>2307</v>
      </c>
    </row>
    <row r="4854" customFormat="false" ht="13.5" hidden="false" customHeight="false" outlineLevel="0" collapsed="false">
      <c r="A4854" s="13" t="s">
        <v>2308</v>
      </c>
    </row>
    <row r="4855" customFormat="false" ht="13.5" hidden="false" customHeight="false" outlineLevel="0" collapsed="false">
      <c r="A4855" s="13" t="s">
        <v>2309</v>
      </c>
    </row>
    <row r="4856" customFormat="false" ht="13.5" hidden="false" customHeight="false" outlineLevel="0" collapsed="false">
      <c r="A4856" s="13" t="s">
        <v>5892</v>
      </c>
    </row>
    <row r="4857" customFormat="false" ht="13.5" hidden="false" customHeight="false" outlineLevel="0" collapsed="false">
      <c r="A4857" s="13" t="s">
        <v>5893</v>
      </c>
    </row>
    <row r="4858" customFormat="false" ht="13.5" hidden="false" customHeight="false" outlineLevel="0" collapsed="false">
      <c r="A4858" s="13" t="s">
        <v>5894</v>
      </c>
    </row>
    <row r="4859" customFormat="false" ht="13.5" hidden="false" customHeight="false" outlineLevel="0" collapsed="false">
      <c r="A4859" s="13" t="s">
        <v>2310</v>
      </c>
    </row>
    <row r="4860" customFormat="false" ht="13.5" hidden="false" customHeight="false" outlineLevel="0" collapsed="false">
      <c r="A4860" s="13" t="s">
        <v>5895</v>
      </c>
    </row>
    <row r="4861" customFormat="false" ht="13.5" hidden="false" customHeight="false" outlineLevel="0" collapsed="false">
      <c r="A4861" s="13" t="s">
        <v>5896</v>
      </c>
    </row>
    <row r="4862" customFormat="false" ht="13.5" hidden="false" customHeight="false" outlineLevel="0" collapsed="false">
      <c r="A4862" s="13" t="s">
        <v>2311</v>
      </c>
    </row>
    <row r="4863" customFormat="false" ht="13.5" hidden="false" customHeight="false" outlineLevel="0" collapsed="false">
      <c r="A4863" s="13" t="s">
        <v>5897</v>
      </c>
    </row>
    <row r="4864" customFormat="false" ht="13.5" hidden="false" customHeight="false" outlineLevel="0" collapsed="false">
      <c r="A4864" s="13" t="s">
        <v>2312</v>
      </c>
    </row>
    <row r="4865" customFormat="false" ht="13.5" hidden="false" customHeight="false" outlineLevel="0" collapsed="false">
      <c r="A4865" s="13" t="s">
        <v>2313</v>
      </c>
    </row>
    <row r="4866" customFormat="false" ht="13.5" hidden="false" customHeight="false" outlineLevel="0" collapsed="false">
      <c r="A4866" s="13" t="s">
        <v>5898</v>
      </c>
    </row>
    <row r="4867" customFormat="false" ht="13.5" hidden="false" customHeight="false" outlineLevel="0" collapsed="false">
      <c r="A4867" s="13" t="s">
        <v>2314</v>
      </c>
    </row>
    <row r="4868" customFormat="false" ht="13.5" hidden="false" customHeight="false" outlineLevel="0" collapsed="false">
      <c r="A4868" s="13" t="s">
        <v>5899</v>
      </c>
    </row>
    <row r="4869" customFormat="false" ht="13.5" hidden="false" customHeight="false" outlineLevel="0" collapsed="false">
      <c r="A4869" s="13" t="s">
        <v>2315</v>
      </c>
    </row>
    <row r="4870" customFormat="false" ht="13.5" hidden="false" customHeight="false" outlineLevel="0" collapsed="false">
      <c r="A4870" s="13" t="s">
        <v>2316</v>
      </c>
    </row>
    <row r="4871" customFormat="false" ht="13.5" hidden="false" customHeight="false" outlineLevel="0" collapsed="false">
      <c r="A4871" s="13" t="s">
        <v>5900</v>
      </c>
    </row>
    <row r="4872" customFormat="false" ht="13.5" hidden="false" customHeight="false" outlineLevel="0" collapsed="false">
      <c r="A4872" s="13" t="s">
        <v>5901</v>
      </c>
    </row>
    <row r="4873" customFormat="false" ht="13.5" hidden="false" customHeight="false" outlineLevel="0" collapsed="false">
      <c r="A4873" s="13" t="s">
        <v>2317</v>
      </c>
    </row>
    <row r="4874" customFormat="false" ht="13.5" hidden="false" customHeight="false" outlineLevel="0" collapsed="false">
      <c r="A4874" s="13" t="s">
        <v>5902</v>
      </c>
    </row>
    <row r="4875" customFormat="false" ht="13.5" hidden="false" customHeight="false" outlineLevel="0" collapsed="false">
      <c r="A4875" s="13" t="s">
        <v>5903</v>
      </c>
    </row>
    <row r="4876" customFormat="false" ht="13.5" hidden="false" customHeight="false" outlineLevel="0" collapsed="false">
      <c r="A4876" s="13" t="s">
        <v>5904</v>
      </c>
    </row>
    <row r="4877" customFormat="false" ht="13.5" hidden="false" customHeight="false" outlineLevel="0" collapsed="false">
      <c r="A4877" s="13" t="s">
        <v>5905</v>
      </c>
    </row>
    <row r="4878" customFormat="false" ht="13.5" hidden="false" customHeight="false" outlineLevel="0" collapsed="false">
      <c r="A4878" s="13" t="s">
        <v>5906</v>
      </c>
    </row>
    <row r="4879" customFormat="false" ht="13.5" hidden="false" customHeight="false" outlineLevel="0" collapsed="false">
      <c r="A4879" s="13" t="s">
        <v>2318</v>
      </c>
    </row>
    <row r="4880" customFormat="false" ht="13.5" hidden="false" customHeight="false" outlineLevel="0" collapsed="false">
      <c r="A4880" s="13" t="s">
        <v>2319</v>
      </c>
    </row>
    <row r="4881" customFormat="false" ht="13.5" hidden="false" customHeight="false" outlineLevel="0" collapsed="false">
      <c r="A4881" s="13" t="s">
        <v>2320</v>
      </c>
    </row>
    <row r="4882" customFormat="false" ht="13.5" hidden="false" customHeight="false" outlineLevel="0" collapsed="false">
      <c r="A4882" s="13" t="s">
        <v>2321</v>
      </c>
    </row>
    <row r="4883" customFormat="false" ht="13.5" hidden="false" customHeight="false" outlineLevel="0" collapsed="false">
      <c r="A4883" s="13" t="s">
        <v>5907</v>
      </c>
    </row>
    <row r="4884" customFormat="false" ht="13.5" hidden="false" customHeight="false" outlineLevel="0" collapsed="false">
      <c r="A4884" s="13" t="s">
        <v>5908</v>
      </c>
    </row>
    <row r="4885" customFormat="false" ht="13.5" hidden="false" customHeight="false" outlineLevel="0" collapsed="false">
      <c r="A4885" s="13" t="s">
        <v>5909</v>
      </c>
    </row>
    <row r="4886" customFormat="false" ht="13.5" hidden="false" customHeight="false" outlineLevel="0" collapsed="false">
      <c r="A4886" s="13" t="s">
        <v>2322</v>
      </c>
    </row>
    <row r="4887" customFormat="false" ht="13.5" hidden="false" customHeight="false" outlineLevel="0" collapsed="false">
      <c r="A4887" s="13" t="s">
        <v>2323</v>
      </c>
    </row>
    <row r="4888" customFormat="false" ht="13.5" hidden="false" customHeight="false" outlineLevel="0" collapsed="false">
      <c r="A4888" s="13" t="s">
        <v>5910</v>
      </c>
    </row>
    <row r="4889" customFormat="false" ht="13.5" hidden="false" customHeight="false" outlineLevel="0" collapsed="false">
      <c r="A4889" s="13" t="s">
        <v>2324</v>
      </c>
    </row>
    <row r="4890" customFormat="false" ht="13.5" hidden="false" customHeight="false" outlineLevel="0" collapsed="false">
      <c r="A4890" s="13" t="s">
        <v>2325</v>
      </c>
    </row>
    <row r="4891" customFormat="false" ht="13.5" hidden="false" customHeight="false" outlineLevel="0" collapsed="false">
      <c r="A4891" s="13" t="s">
        <v>5911</v>
      </c>
    </row>
    <row r="4892" customFormat="false" ht="13.5" hidden="false" customHeight="false" outlineLevel="0" collapsed="false">
      <c r="A4892" s="13" t="s">
        <v>2326</v>
      </c>
    </row>
    <row r="4893" customFormat="false" ht="13.5" hidden="false" customHeight="false" outlineLevel="0" collapsed="false">
      <c r="A4893" s="13" t="s">
        <v>5912</v>
      </c>
    </row>
    <row r="4894" customFormat="false" ht="13.5" hidden="false" customHeight="false" outlineLevel="0" collapsed="false">
      <c r="A4894" s="13" t="s">
        <v>5913</v>
      </c>
    </row>
    <row r="4895" customFormat="false" ht="13.5" hidden="false" customHeight="false" outlineLevel="0" collapsed="false">
      <c r="A4895" s="13" t="s">
        <v>5914</v>
      </c>
    </row>
    <row r="4896" customFormat="false" ht="13.5" hidden="false" customHeight="false" outlineLevel="0" collapsed="false">
      <c r="A4896" s="13" t="s">
        <v>5915</v>
      </c>
    </row>
    <row r="4897" customFormat="false" ht="13.5" hidden="false" customHeight="false" outlineLevel="0" collapsed="false">
      <c r="A4897" s="13" t="s">
        <v>5916</v>
      </c>
    </row>
    <row r="4898" customFormat="false" ht="13.5" hidden="false" customHeight="false" outlineLevel="0" collapsed="false">
      <c r="A4898" s="13" t="s">
        <v>5917</v>
      </c>
    </row>
    <row r="4899" customFormat="false" ht="13.5" hidden="false" customHeight="false" outlineLevel="0" collapsed="false">
      <c r="A4899" s="13" t="s">
        <v>2327</v>
      </c>
    </row>
    <row r="4900" customFormat="false" ht="13.5" hidden="false" customHeight="false" outlineLevel="0" collapsed="false">
      <c r="A4900" s="13" t="s">
        <v>5918</v>
      </c>
    </row>
    <row r="4901" customFormat="false" ht="13.5" hidden="false" customHeight="false" outlineLevel="0" collapsed="false">
      <c r="A4901" s="13" t="s">
        <v>5919</v>
      </c>
    </row>
    <row r="4902" customFormat="false" ht="13.5" hidden="false" customHeight="false" outlineLevel="0" collapsed="false">
      <c r="A4902" s="13" t="s">
        <v>5920</v>
      </c>
    </row>
    <row r="4903" customFormat="false" ht="13.5" hidden="false" customHeight="false" outlineLevel="0" collapsed="false">
      <c r="A4903" s="13" t="s">
        <v>5921</v>
      </c>
    </row>
    <row r="4904" customFormat="false" ht="13.5" hidden="false" customHeight="false" outlineLevel="0" collapsed="false">
      <c r="A4904" s="13" t="s">
        <v>2328</v>
      </c>
    </row>
    <row r="4905" customFormat="false" ht="13.5" hidden="false" customHeight="false" outlineLevel="0" collapsed="false">
      <c r="A4905" s="13" t="s">
        <v>5922</v>
      </c>
    </row>
    <row r="4906" customFormat="false" ht="13.5" hidden="false" customHeight="false" outlineLevel="0" collapsed="false">
      <c r="A4906" s="13" t="s">
        <v>2330</v>
      </c>
    </row>
    <row r="4907" customFormat="false" ht="13.5" hidden="false" customHeight="false" outlineLevel="0" collapsed="false">
      <c r="A4907" s="13" t="s">
        <v>5923</v>
      </c>
    </row>
    <row r="4908" customFormat="false" ht="13.5" hidden="false" customHeight="false" outlineLevel="0" collapsed="false">
      <c r="A4908" s="13" t="s">
        <v>5924</v>
      </c>
    </row>
    <row r="4909" customFormat="false" ht="13.5" hidden="false" customHeight="false" outlineLevel="0" collapsed="false">
      <c r="A4909" s="13" t="s">
        <v>5925</v>
      </c>
    </row>
    <row r="4910" customFormat="false" ht="13.5" hidden="false" customHeight="false" outlineLevel="0" collapsed="false">
      <c r="A4910" s="13" t="s">
        <v>2331</v>
      </c>
    </row>
    <row r="4911" customFormat="false" ht="13.5" hidden="false" customHeight="false" outlineLevel="0" collapsed="false">
      <c r="A4911" s="13" t="s">
        <v>2332</v>
      </c>
    </row>
    <row r="4912" customFormat="false" ht="13.5" hidden="false" customHeight="false" outlineLevel="0" collapsed="false">
      <c r="A4912" s="13" t="s">
        <v>2333</v>
      </c>
    </row>
    <row r="4913" customFormat="false" ht="13.5" hidden="false" customHeight="false" outlineLevel="0" collapsed="false">
      <c r="A4913" s="13" t="s">
        <v>2334</v>
      </c>
    </row>
    <row r="4914" customFormat="false" ht="13.5" hidden="false" customHeight="false" outlineLevel="0" collapsed="false">
      <c r="A4914" s="13" t="s">
        <v>2335</v>
      </c>
    </row>
    <row r="4915" customFormat="false" ht="13.5" hidden="false" customHeight="false" outlineLevel="0" collapsed="false">
      <c r="A4915" s="13" t="s">
        <v>5926</v>
      </c>
    </row>
    <row r="4916" customFormat="false" ht="13.5" hidden="false" customHeight="false" outlineLevel="0" collapsed="false">
      <c r="A4916" s="13" t="s">
        <v>5927</v>
      </c>
    </row>
    <row r="4917" customFormat="false" ht="13.5" hidden="false" customHeight="false" outlineLevel="0" collapsed="false">
      <c r="A4917" s="13" t="s">
        <v>5928</v>
      </c>
    </row>
    <row r="4918" customFormat="false" ht="13.5" hidden="false" customHeight="false" outlineLevel="0" collapsed="false">
      <c r="A4918" s="13" t="s">
        <v>5929</v>
      </c>
    </row>
    <row r="4919" customFormat="false" ht="13.5" hidden="false" customHeight="false" outlineLevel="0" collapsed="false">
      <c r="A4919" s="13" t="s">
        <v>5930</v>
      </c>
    </row>
    <row r="4920" customFormat="false" ht="13.5" hidden="false" customHeight="false" outlineLevel="0" collapsed="false">
      <c r="A4920" s="13" t="s">
        <v>5931</v>
      </c>
    </row>
    <row r="4921" customFormat="false" ht="13.5" hidden="false" customHeight="false" outlineLevel="0" collapsed="false">
      <c r="A4921" s="13" t="s">
        <v>5932</v>
      </c>
    </row>
    <row r="4922" customFormat="false" ht="13.5" hidden="false" customHeight="false" outlineLevel="0" collapsed="false">
      <c r="A4922" s="13" t="s">
        <v>5933</v>
      </c>
    </row>
    <row r="4923" customFormat="false" ht="13.5" hidden="false" customHeight="false" outlineLevel="0" collapsed="false">
      <c r="A4923" s="13" t="s">
        <v>2336</v>
      </c>
    </row>
    <row r="4924" customFormat="false" ht="13.5" hidden="false" customHeight="false" outlineLevel="0" collapsed="false">
      <c r="A4924" s="13" t="s">
        <v>5934</v>
      </c>
    </row>
    <row r="4925" customFormat="false" ht="13.5" hidden="false" customHeight="false" outlineLevel="0" collapsed="false">
      <c r="A4925" s="13" t="s">
        <v>5935</v>
      </c>
    </row>
    <row r="4926" customFormat="false" ht="13.5" hidden="false" customHeight="false" outlineLevel="0" collapsed="false">
      <c r="A4926" s="13" t="s">
        <v>2337</v>
      </c>
    </row>
    <row r="4927" customFormat="false" ht="13.5" hidden="false" customHeight="false" outlineLevel="0" collapsed="false">
      <c r="A4927" s="13" t="s">
        <v>5936</v>
      </c>
    </row>
    <row r="4928" customFormat="false" ht="13.5" hidden="false" customHeight="false" outlineLevel="0" collapsed="false">
      <c r="A4928" s="13" t="s">
        <v>5937</v>
      </c>
    </row>
    <row r="4929" customFormat="false" ht="13.5" hidden="false" customHeight="false" outlineLevel="0" collapsed="false">
      <c r="A4929" s="13" t="s">
        <v>2338</v>
      </c>
    </row>
    <row r="4930" customFormat="false" ht="13.5" hidden="false" customHeight="false" outlineLevel="0" collapsed="false">
      <c r="A4930" s="13" t="s">
        <v>5938</v>
      </c>
    </row>
    <row r="4931" customFormat="false" ht="13.5" hidden="false" customHeight="false" outlineLevel="0" collapsed="false">
      <c r="A4931" s="13" t="s">
        <v>5939</v>
      </c>
    </row>
    <row r="4932" customFormat="false" ht="13.5" hidden="false" customHeight="false" outlineLevel="0" collapsed="false">
      <c r="A4932" s="13" t="s">
        <v>2339</v>
      </c>
    </row>
    <row r="4933" customFormat="false" ht="13.5" hidden="false" customHeight="false" outlineLevel="0" collapsed="false">
      <c r="A4933" s="13" t="s">
        <v>2340</v>
      </c>
    </row>
    <row r="4934" customFormat="false" ht="13.5" hidden="false" customHeight="false" outlineLevel="0" collapsed="false">
      <c r="A4934" s="13" t="s">
        <v>2341</v>
      </c>
    </row>
    <row r="4935" customFormat="false" ht="13.5" hidden="false" customHeight="false" outlineLevel="0" collapsed="false">
      <c r="A4935" s="13" t="s">
        <v>5940</v>
      </c>
    </row>
    <row r="4936" customFormat="false" ht="13.5" hidden="false" customHeight="false" outlineLevel="0" collapsed="false">
      <c r="A4936" s="13" t="s">
        <v>2342</v>
      </c>
    </row>
    <row r="4937" customFormat="false" ht="13.5" hidden="false" customHeight="false" outlineLevel="0" collapsed="false">
      <c r="A4937" s="13" t="s">
        <v>5941</v>
      </c>
    </row>
    <row r="4938" customFormat="false" ht="13.5" hidden="false" customHeight="false" outlineLevel="0" collapsed="false">
      <c r="A4938" s="13" t="s">
        <v>5942</v>
      </c>
    </row>
    <row r="4939" customFormat="false" ht="13.5" hidden="false" customHeight="false" outlineLevel="0" collapsed="false">
      <c r="A4939" s="13" t="s">
        <v>5943</v>
      </c>
    </row>
    <row r="4940" customFormat="false" ht="13.5" hidden="false" customHeight="false" outlineLevel="0" collapsed="false">
      <c r="A4940" s="13" t="s">
        <v>5944</v>
      </c>
    </row>
    <row r="4941" customFormat="false" ht="13.5" hidden="false" customHeight="false" outlineLevel="0" collapsed="false">
      <c r="A4941" s="13" t="s">
        <v>2343</v>
      </c>
    </row>
    <row r="4942" customFormat="false" ht="13.5" hidden="false" customHeight="false" outlineLevel="0" collapsed="false">
      <c r="A4942" s="13" t="s">
        <v>5945</v>
      </c>
    </row>
    <row r="4943" customFormat="false" ht="13.5" hidden="false" customHeight="false" outlineLevel="0" collapsed="false">
      <c r="A4943" s="13" t="s">
        <v>5946</v>
      </c>
    </row>
    <row r="4944" customFormat="false" ht="13.5" hidden="false" customHeight="false" outlineLevel="0" collapsed="false">
      <c r="A4944" s="13" t="s">
        <v>5947</v>
      </c>
    </row>
    <row r="4945" customFormat="false" ht="13.5" hidden="false" customHeight="false" outlineLevel="0" collapsed="false">
      <c r="A4945" s="13" t="s">
        <v>5948</v>
      </c>
    </row>
    <row r="4946" customFormat="false" ht="13.5" hidden="false" customHeight="false" outlineLevel="0" collapsed="false">
      <c r="A4946" s="13" t="s">
        <v>5949</v>
      </c>
    </row>
    <row r="4947" customFormat="false" ht="13.5" hidden="false" customHeight="false" outlineLevel="0" collapsed="false">
      <c r="A4947" s="13" t="s">
        <v>5950</v>
      </c>
    </row>
    <row r="4948" customFormat="false" ht="13.5" hidden="false" customHeight="false" outlineLevel="0" collapsed="false">
      <c r="A4948" s="13" t="s">
        <v>5951</v>
      </c>
    </row>
    <row r="4949" customFormat="false" ht="13.5" hidden="false" customHeight="false" outlineLevel="0" collapsed="false">
      <c r="A4949" s="13" t="s">
        <v>2344</v>
      </c>
    </row>
    <row r="4950" customFormat="false" ht="13.5" hidden="false" customHeight="false" outlineLevel="0" collapsed="false">
      <c r="A4950" s="13" t="s">
        <v>2345</v>
      </c>
    </row>
    <row r="4951" customFormat="false" ht="13.5" hidden="false" customHeight="false" outlineLevel="0" collapsed="false">
      <c r="A4951" s="13" t="s">
        <v>2346</v>
      </c>
    </row>
    <row r="4952" customFormat="false" ht="13.5" hidden="false" customHeight="false" outlineLevel="0" collapsed="false">
      <c r="A4952" s="13" t="s">
        <v>5952</v>
      </c>
    </row>
    <row r="4953" customFormat="false" ht="13.5" hidden="false" customHeight="false" outlineLevel="0" collapsed="false">
      <c r="A4953" s="13" t="s">
        <v>2347</v>
      </c>
    </row>
    <row r="4954" customFormat="false" ht="13.5" hidden="false" customHeight="false" outlineLevel="0" collapsed="false">
      <c r="A4954" s="13" t="s">
        <v>5953</v>
      </c>
    </row>
    <row r="4955" customFormat="false" ht="13.5" hidden="false" customHeight="false" outlineLevel="0" collapsed="false">
      <c r="A4955" s="13" t="s">
        <v>5954</v>
      </c>
    </row>
    <row r="4956" customFormat="false" ht="13.5" hidden="false" customHeight="false" outlineLevel="0" collapsed="false">
      <c r="A4956" s="13" t="s">
        <v>2348</v>
      </c>
    </row>
    <row r="4957" customFormat="false" ht="13.5" hidden="false" customHeight="false" outlineLevel="0" collapsed="false">
      <c r="A4957" s="13" t="s">
        <v>5955</v>
      </c>
    </row>
    <row r="4958" customFormat="false" ht="13.5" hidden="false" customHeight="false" outlineLevel="0" collapsed="false">
      <c r="A4958" s="13" t="s">
        <v>2349</v>
      </c>
    </row>
    <row r="4959" customFormat="false" ht="13.5" hidden="false" customHeight="false" outlineLevel="0" collapsed="false">
      <c r="A4959" s="13" t="s">
        <v>2350</v>
      </c>
    </row>
    <row r="4960" customFormat="false" ht="13.5" hidden="false" customHeight="false" outlineLevel="0" collapsed="false">
      <c r="A4960" s="13" t="s">
        <v>5956</v>
      </c>
    </row>
    <row r="4961" customFormat="false" ht="13.5" hidden="false" customHeight="false" outlineLevel="0" collapsed="false">
      <c r="A4961" s="13" t="s">
        <v>2351</v>
      </c>
    </row>
    <row r="4962" customFormat="false" ht="13.5" hidden="false" customHeight="false" outlineLevel="0" collapsed="false">
      <c r="A4962" s="13" t="s">
        <v>5957</v>
      </c>
    </row>
    <row r="4963" customFormat="false" ht="13.5" hidden="false" customHeight="false" outlineLevel="0" collapsed="false">
      <c r="A4963" s="13" t="s">
        <v>5958</v>
      </c>
    </row>
    <row r="4964" customFormat="false" ht="13.5" hidden="false" customHeight="false" outlineLevel="0" collapsed="false">
      <c r="A4964" s="13" t="s">
        <v>5959</v>
      </c>
    </row>
    <row r="4965" customFormat="false" ht="13.5" hidden="false" customHeight="false" outlineLevel="0" collapsed="false">
      <c r="A4965" s="13" t="s">
        <v>5960</v>
      </c>
    </row>
    <row r="4966" customFormat="false" ht="13.5" hidden="false" customHeight="false" outlineLevel="0" collapsed="false">
      <c r="A4966" s="13" t="s">
        <v>2352</v>
      </c>
    </row>
    <row r="4967" customFormat="false" ht="13.5" hidden="false" customHeight="false" outlineLevel="0" collapsed="false">
      <c r="A4967" s="13" t="s">
        <v>5961</v>
      </c>
    </row>
    <row r="4968" customFormat="false" ht="13.5" hidden="false" customHeight="false" outlineLevel="0" collapsed="false">
      <c r="A4968" s="13" t="s">
        <v>2353</v>
      </c>
    </row>
    <row r="4969" customFormat="false" ht="13.5" hidden="false" customHeight="false" outlineLevel="0" collapsed="false">
      <c r="A4969" s="13" t="s">
        <v>5962</v>
      </c>
    </row>
    <row r="4970" customFormat="false" ht="13.5" hidden="false" customHeight="false" outlineLevel="0" collapsed="false">
      <c r="A4970" s="13" t="s">
        <v>5963</v>
      </c>
    </row>
    <row r="4971" customFormat="false" ht="13.5" hidden="false" customHeight="false" outlineLevel="0" collapsed="false">
      <c r="A4971" s="13" t="s">
        <v>5964</v>
      </c>
    </row>
    <row r="4972" customFormat="false" ht="13.5" hidden="false" customHeight="false" outlineLevel="0" collapsed="false">
      <c r="A4972" s="13" t="s">
        <v>5965</v>
      </c>
    </row>
    <row r="4973" customFormat="false" ht="13.5" hidden="false" customHeight="false" outlineLevel="0" collapsed="false">
      <c r="A4973" s="13" t="s">
        <v>5966</v>
      </c>
    </row>
    <row r="4974" customFormat="false" ht="13.5" hidden="false" customHeight="false" outlineLevel="0" collapsed="false">
      <c r="A4974" s="13" t="s">
        <v>5967</v>
      </c>
    </row>
    <row r="4975" customFormat="false" ht="13.5" hidden="false" customHeight="false" outlineLevel="0" collapsed="false">
      <c r="A4975" s="13" t="s">
        <v>5968</v>
      </c>
    </row>
    <row r="4976" customFormat="false" ht="13.5" hidden="false" customHeight="false" outlineLevel="0" collapsed="false">
      <c r="A4976" s="13" t="s">
        <v>5969</v>
      </c>
    </row>
    <row r="4977" customFormat="false" ht="13.5" hidden="false" customHeight="false" outlineLevel="0" collapsed="false">
      <c r="A4977" s="13" t="s">
        <v>2354</v>
      </c>
    </row>
    <row r="4978" customFormat="false" ht="13.5" hidden="false" customHeight="false" outlineLevel="0" collapsed="false">
      <c r="A4978" s="13" t="s">
        <v>2355</v>
      </c>
    </row>
    <row r="4979" customFormat="false" ht="13.5" hidden="false" customHeight="false" outlineLevel="0" collapsed="false">
      <c r="A4979" s="13" t="s">
        <v>2356</v>
      </c>
    </row>
    <row r="4980" customFormat="false" ht="13.5" hidden="false" customHeight="false" outlineLevel="0" collapsed="false">
      <c r="A4980" s="13" t="s">
        <v>5970</v>
      </c>
    </row>
    <row r="4981" customFormat="false" ht="13.5" hidden="false" customHeight="false" outlineLevel="0" collapsed="false">
      <c r="A4981" s="13" t="s">
        <v>2357</v>
      </c>
    </row>
    <row r="4982" customFormat="false" ht="13.5" hidden="false" customHeight="false" outlineLevel="0" collapsed="false">
      <c r="A4982" s="13" t="s">
        <v>5971</v>
      </c>
    </row>
    <row r="4983" customFormat="false" ht="13.5" hidden="false" customHeight="false" outlineLevel="0" collapsed="false">
      <c r="A4983" s="13" t="s">
        <v>5972</v>
      </c>
    </row>
    <row r="4984" customFormat="false" ht="13.5" hidden="false" customHeight="false" outlineLevel="0" collapsed="false">
      <c r="A4984" s="13" t="s">
        <v>5973</v>
      </c>
    </row>
    <row r="4985" customFormat="false" ht="13.5" hidden="false" customHeight="false" outlineLevel="0" collapsed="false">
      <c r="A4985" s="13" t="s">
        <v>2358</v>
      </c>
    </row>
    <row r="4986" customFormat="false" ht="13.5" hidden="false" customHeight="false" outlineLevel="0" collapsed="false">
      <c r="A4986" s="13" t="s">
        <v>5974</v>
      </c>
    </row>
    <row r="4987" customFormat="false" ht="13.5" hidden="false" customHeight="false" outlineLevel="0" collapsed="false">
      <c r="A4987" s="13" t="s">
        <v>5975</v>
      </c>
    </row>
    <row r="4988" customFormat="false" ht="13.5" hidden="false" customHeight="false" outlineLevel="0" collapsed="false">
      <c r="A4988" s="13" t="s">
        <v>5976</v>
      </c>
    </row>
    <row r="4989" customFormat="false" ht="13.5" hidden="false" customHeight="false" outlineLevel="0" collapsed="false">
      <c r="A4989" s="13" t="s">
        <v>2359</v>
      </c>
    </row>
    <row r="4990" customFormat="false" ht="13.5" hidden="false" customHeight="false" outlineLevel="0" collapsed="false">
      <c r="A4990" s="13" t="s">
        <v>5977</v>
      </c>
    </row>
    <row r="4991" customFormat="false" ht="13.5" hidden="false" customHeight="false" outlineLevel="0" collapsed="false">
      <c r="A4991" s="13" t="s">
        <v>2360</v>
      </c>
    </row>
    <row r="4992" customFormat="false" ht="13.5" hidden="false" customHeight="false" outlineLevel="0" collapsed="false">
      <c r="A4992" s="13" t="s">
        <v>2361</v>
      </c>
    </row>
    <row r="4993" customFormat="false" ht="13.5" hidden="false" customHeight="false" outlineLevel="0" collapsed="false">
      <c r="A4993" s="13" t="s">
        <v>5978</v>
      </c>
    </row>
    <row r="4994" customFormat="false" ht="13.5" hidden="false" customHeight="false" outlineLevel="0" collapsed="false">
      <c r="A4994" s="13" t="s">
        <v>5979</v>
      </c>
    </row>
    <row r="4995" customFormat="false" ht="13.5" hidden="false" customHeight="false" outlineLevel="0" collapsed="false">
      <c r="A4995" s="13" t="s">
        <v>2362</v>
      </c>
    </row>
    <row r="4996" customFormat="false" ht="13.5" hidden="false" customHeight="false" outlineLevel="0" collapsed="false">
      <c r="A4996" s="13" t="s">
        <v>2363</v>
      </c>
    </row>
    <row r="4997" customFormat="false" ht="13.5" hidden="false" customHeight="false" outlineLevel="0" collapsed="false">
      <c r="A4997" s="13" t="s">
        <v>5980</v>
      </c>
    </row>
    <row r="4998" customFormat="false" ht="13.5" hidden="false" customHeight="false" outlineLevel="0" collapsed="false">
      <c r="A4998" s="13" t="s">
        <v>5981</v>
      </c>
    </row>
    <row r="4999" customFormat="false" ht="13.5" hidden="false" customHeight="false" outlineLevel="0" collapsed="false">
      <c r="A4999" s="13" t="s">
        <v>2364</v>
      </c>
    </row>
    <row r="5000" customFormat="false" ht="13.5" hidden="false" customHeight="false" outlineLevel="0" collapsed="false">
      <c r="A5000" s="13" t="s">
        <v>5982</v>
      </c>
    </row>
    <row r="5001" customFormat="false" ht="13.5" hidden="false" customHeight="false" outlineLevel="0" collapsed="false">
      <c r="A5001" s="13" t="s">
        <v>5983</v>
      </c>
    </row>
    <row r="5002" customFormat="false" ht="13.5" hidden="false" customHeight="false" outlineLevel="0" collapsed="false">
      <c r="A5002" s="13" t="s">
        <v>5984</v>
      </c>
    </row>
    <row r="5003" customFormat="false" ht="13.5" hidden="false" customHeight="false" outlineLevel="0" collapsed="false">
      <c r="A5003" s="13" t="s">
        <v>5985</v>
      </c>
    </row>
    <row r="5004" customFormat="false" ht="13.5" hidden="false" customHeight="false" outlineLevel="0" collapsed="false">
      <c r="A5004" s="13" t="s">
        <v>5986</v>
      </c>
    </row>
    <row r="5005" customFormat="false" ht="13.5" hidden="false" customHeight="false" outlineLevel="0" collapsed="false">
      <c r="A5005" s="13" t="s">
        <v>2365</v>
      </c>
    </row>
    <row r="5006" customFormat="false" ht="13.5" hidden="false" customHeight="false" outlineLevel="0" collapsed="false">
      <c r="A5006" s="13" t="s">
        <v>5987</v>
      </c>
    </row>
    <row r="5007" customFormat="false" ht="13.5" hidden="false" customHeight="false" outlineLevel="0" collapsed="false">
      <c r="A5007" s="13" t="s">
        <v>2366</v>
      </c>
    </row>
    <row r="5008" customFormat="false" ht="13.5" hidden="false" customHeight="false" outlineLevel="0" collapsed="false">
      <c r="A5008" s="13" t="s">
        <v>5988</v>
      </c>
    </row>
    <row r="5009" customFormat="false" ht="13.5" hidden="false" customHeight="false" outlineLevel="0" collapsed="false">
      <c r="A5009" s="13" t="s">
        <v>5989</v>
      </c>
    </row>
    <row r="5010" customFormat="false" ht="13.5" hidden="false" customHeight="false" outlineLevel="0" collapsed="false">
      <c r="A5010" s="13" t="s">
        <v>5990</v>
      </c>
    </row>
    <row r="5011" customFormat="false" ht="13.5" hidden="false" customHeight="false" outlineLevel="0" collapsed="false">
      <c r="A5011" s="13" t="s">
        <v>5991</v>
      </c>
    </row>
    <row r="5012" customFormat="false" ht="13.5" hidden="false" customHeight="false" outlineLevel="0" collapsed="false">
      <c r="A5012" s="13" t="s">
        <v>5992</v>
      </c>
    </row>
    <row r="5013" customFormat="false" ht="13.5" hidden="false" customHeight="false" outlineLevel="0" collapsed="false">
      <c r="A5013" s="13" t="s">
        <v>5993</v>
      </c>
    </row>
    <row r="5014" customFormat="false" ht="13.5" hidden="false" customHeight="false" outlineLevel="0" collapsed="false">
      <c r="A5014" s="13" t="s">
        <v>2367</v>
      </c>
    </row>
    <row r="5015" customFormat="false" ht="13.5" hidden="false" customHeight="false" outlineLevel="0" collapsed="false">
      <c r="A5015" s="13" t="s">
        <v>5994</v>
      </c>
    </row>
    <row r="5016" customFormat="false" ht="13.5" hidden="false" customHeight="false" outlineLevel="0" collapsed="false">
      <c r="A5016" s="13" t="s">
        <v>5995</v>
      </c>
    </row>
    <row r="5017" customFormat="false" ht="13.5" hidden="false" customHeight="false" outlineLevel="0" collapsed="false">
      <c r="A5017" s="13" t="s">
        <v>2368</v>
      </c>
    </row>
    <row r="5018" customFormat="false" ht="13.5" hidden="false" customHeight="false" outlineLevel="0" collapsed="false">
      <c r="A5018" s="13" t="s">
        <v>5996</v>
      </c>
    </row>
    <row r="5019" customFormat="false" ht="13.5" hidden="false" customHeight="false" outlineLevel="0" collapsed="false">
      <c r="A5019" s="13" t="s">
        <v>5997</v>
      </c>
    </row>
    <row r="5020" customFormat="false" ht="13.5" hidden="false" customHeight="false" outlineLevel="0" collapsed="false">
      <c r="A5020" s="13" t="s">
        <v>2369</v>
      </c>
    </row>
    <row r="5021" customFormat="false" ht="13.5" hidden="false" customHeight="false" outlineLevel="0" collapsed="false">
      <c r="A5021" s="13" t="s">
        <v>5998</v>
      </c>
    </row>
    <row r="5022" customFormat="false" ht="13.5" hidden="false" customHeight="false" outlineLevel="0" collapsed="false">
      <c r="A5022" s="13" t="s">
        <v>2370</v>
      </c>
    </row>
    <row r="5023" customFormat="false" ht="13.5" hidden="false" customHeight="false" outlineLevel="0" collapsed="false">
      <c r="A5023" s="13" t="s">
        <v>5999</v>
      </c>
    </row>
    <row r="5024" customFormat="false" ht="13.5" hidden="false" customHeight="false" outlineLevel="0" collapsed="false">
      <c r="A5024" s="13" t="s">
        <v>2371</v>
      </c>
    </row>
    <row r="5025" customFormat="false" ht="13.5" hidden="false" customHeight="false" outlineLevel="0" collapsed="false">
      <c r="A5025" s="13" t="s">
        <v>6000</v>
      </c>
    </row>
    <row r="5026" customFormat="false" ht="13.5" hidden="false" customHeight="false" outlineLevel="0" collapsed="false">
      <c r="A5026" s="13" t="s">
        <v>2372</v>
      </c>
    </row>
    <row r="5027" customFormat="false" ht="13.5" hidden="false" customHeight="false" outlineLevel="0" collapsed="false">
      <c r="A5027" s="13" t="s">
        <v>6001</v>
      </c>
    </row>
    <row r="5028" customFormat="false" ht="13.5" hidden="false" customHeight="false" outlineLevel="0" collapsed="false">
      <c r="A5028" s="13" t="s">
        <v>2373</v>
      </c>
    </row>
    <row r="5029" customFormat="false" ht="13.5" hidden="false" customHeight="false" outlineLevel="0" collapsed="false">
      <c r="A5029" s="13" t="s">
        <v>6002</v>
      </c>
    </row>
    <row r="5030" customFormat="false" ht="13.5" hidden="false" customHeight="false" outlineLevel="0" collapsed="false">
      <c r="A5030" s="13" t="s">
        <v>2374</v>
      </c>
    </row>
    <row r="5031" customFormat="false" ht="13.5" hidden="false" customHeight="false" outlineLevel="0" collapsed="false">
      <c r="A5031" s="13" t="s">
        <v>2375</v>
      </c>
    </row>
    <row r="5032" customFormat="false" ht="13.5" hidden="false" customHeight="false" outlineLevel="0" collapsed="false">
      <c r="A5032" s="13" t="s">
        <v>6003</v>
      </c>
    </row>
    <row r="5033" customFormat="false" ht="13.5" hidden="false" customHeight="false" outlineLevel="0" collapsed="false">
      <c r="A5033" s="13" t="s">
        <v>6004</v>
      </c>
    </row>
    <row r="5034" customFormat="false" ht="13.5" hidden="false" customHeight="false" outlineLevel="0" collapsed="false">
      <c r="A5034" s="13" t="s">
        <v>6005</v>
      </c>
    </row>
    <row r="5035" customFormat="false" ht="13.5" hidden="false" customHeight="false" outlineLevel="0" collapsed="false">
      <c r="A5035" s="13" t="s">
        <v>6006</v>
      </c>
    </row>
    <row r="5036" customFormat="false" ht="13.5" hidden="false" customHeight="false" outlineLevel="0" collapsed="false">
      <c r="A5036" s="13" t="s">
        <v>6007</v>
      </c>
    </row>
    <row r="5037" customFormat="false" ht="13.5" hidden="false" customHeight="false" outlineLevel="0" collapsed="false">
      <c r="A5037" s="13" t="s">
        <v>6008</v>
      </c>
    </row>
    <row r="5038" customFormat="false" ht="13.5" hidden="false" customHeight="false" outlineLevel="0" collapsed="false">
      <c r="A5038" s="13" t="s">
        <v>6009</v>
      </c>
    </row>
    <row r="5039" customFormat="false" ht="13.5" hidden="false" customHeight="false" outlineLevel="0" collapsed="false">
      <c r="A5039" s="13" t="s">
        <v>2376</v>
      </c>
    </row>
    <row r="5040" customFormat="false" ht="13.5" hidden="false" customHeight="false" outlineLevel="0" collapsed="false">
      <c r="A5040" s="13" t="s">
        <v>6010</v>
      </c>
    </row>
    <row r="5041" customFormat="false" ht="13.5" hidden="false" customHeight="false" outlineLevel="0" collapsed="false">
      <c r="A5041" s="13" t="s">
        <v>2377</v>
      </c>
    </row>
    <row r="5042" customFormat="false" ht="13.5" hidden="false" customHeight="false" outlineLevel="0" collapsed="false">
      <c r="A5042" s="13" t="s">
        <v>6011</v>
      </c>
    </row>
    <row r="5043" customFormat="false" ht="13.5" hidden="false" customHeight="false" outlineLevel="0" collapsed="false">
      <c r="A5043" s="13" t="s">
        <v>2378</v>
      </c>
    </row>
    <row r="5044" customFormat="false" ht="13.5" hidden="false" customHeight="false" outlineLevel="0" collapsed="false">
      <c r="A5044" s="13" t="s">
        <v>6012</v>
      </c>
    </row>
    <row r="5045" customFormat="false" ht="13.5" hidden="false" customHeight="false" outlineLevel="0" collapsed="false">
      <c r="A5045" s="13" t="s">
        <v>6013</v>
      </c>
    </row>
    <row r="5046" customFormat="false" ht="13.5" hidden="false" customHeight="false" outlineLevel="0" collapsed="false">
      <c r="A5046" s="13" t="s">
        <v>2379</v>
      </c>
    </row>
    <row r="5047" customFormat="false" ht="13.5" hidden="false" customHeight="false" outlineLevel="0" collapsed="false">
      <c r="A5047" s="13" t="s">
        <v>6014</v>
      </c>
    </row>
    <row r="5048" customFormat="false" ht="13.5" hidden="false" customHeight="false" outlineLevel="0" collapsed="false">
      <c r="A5048" s="13" t="s">
        <v>6015</v>
      </c>
    </row>
    <row r="5049" customFormat="false" ht="13.5" hidden="false" customHeight="false" outlineLevel="0" collapsed="false">
      <c r="A5049" s="13" t="s">
        <v>2380</v>
      </c>
    </row>
    <row r="5050" customFormat="false" ht="13.5" hidden="false" customHeight="false" outlineLevel="0" collapsed="false">
      <c r="A5050" s="13" t="s">
        <v>6016</v>
      </c>
    </row>
    <row r="5051" customFormat="false" ht="13.5" hidden="false" customHeight="false" outlineLevel="0" collapsed="false">
      <c r="A5051" s="13" t="s">
        <v>6017</v>
      </c>
    </row>
    <row r="5052" customFormat="false" ht="13.5" hidden="false" customHeight="false" outlineLevel="0" collapsed="false">
      <c r="A5052" s="13" t="s">
        <v>6018</v>
      </c>
    </row>
    <row r="5053" customFormat="false" ht="13.5" hidden="false" customHeight="false" outlineLevel="0" collapsed="false">
      <c r="A5053" s="13" t="s">
        <v>2381</v>
      </c>
    </row>
    <row r="5054" customFormat="false" ht="13.5" hidden="false" customHeight="false" outlineLevel="0" collapsed="false">
      <c r="A5054" s="13" t="s">
        <v>6019</v>
      </c>
    </row>
    <row r="5055" customFormat="false" ht="13.5" hidden="false" customHeight="false" outlineLevel="0" collapsed="false">
      <c r="A5055" s="13" t="s">
        <v>2382</v>
      </c>
    </row>
    <row r="5056" customFormat="false" ht="13.5" hidden="false" customHeight="false" outlineLevel="0" collapsed="false">
      <c r="A5056" s="13" t="s">
        <v>2383</v>
      </c>
    </row>
    <row r="5057" customFormat="false" ht="13.5" hidden="false" customHeight="false" outlineLevel="0" collapsed="false">
      <c r="A5057" s="13" t="s">
        <v>2384</v>
      </c>
    </row>
    <row r="5058" customFormat="false" ht="13.5" hidden="false" customHeight="false" outlineLevel="0" collapsed="false">
      <c r="A5058" s="13" t="s">
        <v>2385</v>
      </c>
    </row>
    <row r="5059" customFormat="false" ht="13.5" hidden="false" customHeight="false" outlineLevel="0" collapsed="false">
      <c r="A5059" s="13" t="s">
        <v>6020</v>
      </c>
    </row>
    <row r="5060" customFormat="false" ht="13.5" hidden="false" customHeight="false" outlineLevel="0" collapsed="false">
      <c r="A5060" s="13" t="s">
        <v>2386</v>
      </c>
    </row>
    <row r="5061" customFormat="false" ht="13.5" hidden="false" customHeight="false" outlineLevel="0" collapsed="false">
      <c r="A5061" s="13" t="s">
        <v>6021</v>
      </c>
    </row>
    <row r="5062" customFormat="false" ht="13.5" hidden="false" customHeight="false" outlineLevel="0" collapsed="false">
      <c r="A5062" s="13" t="s">
        <v>2387</v>
      </c>
    </row>
    <row r="5063" customFormat="false" ht="13.5" hidden="false" customHeight="false" outlineLevel="0" collapsed="false">
      <c r="A5063" s="13" t="s">
        <v>2388</v>
      </c>
    </row>
    <row r="5064" customFormat="false" ht="13.5" hidden="false" customHeight="false" outlineLevel="0" collapsed="false">
      <c r="A5064" s="13" t="s">
        <v>6022</v>
      </c>
    </row>
    <row r="5065" customFormat="false" ht="13.5" hidden="false" customHeight="false" outlineLevel="0" collapsed="false">
      <c r="A5065" s="13" t="s">
        <v>2389</v>
      </c>
    </row>
    <row r="5066" customFormat="false" ht="13.5" hidden="false" customHeight="false" outlineLevel="0" collapsed="false">
      <c r="A5066" s="13" t="s">
        <v>6023</v>
      </c>
    </row>
    <row r="5067" customFormat="false" ht="13.5" hidden="false" customHeight="false" outlineLevel="0" collapsed="false">
      <c r="A5067" s="13" t="s">
        <v>6024</v>
      </c>
    </row>
    <row r="5068" customFormat="false" ht="13.5" hidden="false" customHeight="false" outlineLevel="0" collapsed="false">
      <c r="A5068" s="13" t="s">
        <v>6025</v>
      </c>
    </row>
    <row r="5069" customFormat="false" ht="13.5" hidden="false" customHeight="false" outlineLevel="0" collapsed="false">
      <c r="A5069" s="13" t="s">
        <v>2390</v>
      </c>
    </row>
    <row r="5070" customFormat="false" ht="13.5" hidden="false" customHeight="false" outlineLevel="0" collapsed="false">
      <c r="A5070" s="13" t="s">
        <v>6026</v>
      </c>
    </row>
    <row r="5071" customFormat="false" ht="13.5" hidden="false" customHeight="false" outlineLevel="0" collapsed="false">
      <c r="A5071" s="13" t="s">
        <v>6027</v>
      </c>
    </row>
    <row r="5072" customFormat="false" ht="13.5" hidden="false" customHeight="false" outlineLevel="0" collapsed="false">
      <c r="A5072" s="13" t="s">
        <v>2391</v>
      </c>
    </row>
    <row r="5073" customFormat="false" ht="13.5" hidden="false" customHeight="false" outlineLevel="0" collapsed="false">
      <c r="A5073" s="13" t="s">
        <v>2392</v>
      </c>
    </row>
    <row r="5074" customFormat="false" ht="13.5" hidden="false" customHeight="false" outlineLevel="0" collapsed="false">
      <c r="A5074" s="13" t="s">
        <v>2393</v>
      </c>
    </row>
    <row r="5075" customFormat="false" ht="13.5" hidden="false" customHeight="false" outlineLevel="0" collapsed="false">
      <c r="A5075" s="13" t="s">
        <v>6028</v>
      </c>
    </row>
    <row r="5076" customFormat="false" ht="13.5" hidden="false" customHeight="false" outlineLevel="0" collapsed="false">
      <c r="A5076" s="13" t="s">
        <v>6029</v>
      </c>
    </row>
    <row r="5077" customFormat="false" ht="13.5" hidden="false" customHeight="false" outlineLevel="0" collapsed="false">
      <c r="A5077" s="13" t="s">
        <v>6030</v>
      </c>
    </row>
    <row r="5078" customFormat="false" ht="13.5" hidden="false" customHeight="false" outlineLevel="0" collapsed="false">
      <c r="A5078" s="13" t="s">
        <v>6031</v>
      </c>
    </row>
    <row r="5079" customFormat="false" ht="13.5" hidden="false" customHeight="false" outlineLevel="0" collapsed="false">
      <c r="A5079" s="13" t="s">
        <v>2394</v>
      </c>
    </row>
    <row r="5080" customFormat="false" ht="13.5" hidden="false" customHeight="false" outlineLevel="0" collapsed="false">
      <c r="A5080" s="13" t="s">
        <v>6032</v>
      </c>
    </row>
    <row r="5081" customFormat="false" ht="13.5" hidden="false" customHeight="false" outlineLevel="0" collapsed="false">
      <c r="A5081" s="13" t="s">
        <v>2395</v>
      </c>
    </row>
    <row r="5082" customFormat="false" ht="13.5" hidden="false" customHeight="false" outlineLevel="0" collapsed="false">
      <c r="A5082" s="13" t="s">
        <v>6033</v>
      </c>
    </row>
    <row r="5083" customFormat="false" ht="13.5" hidden="false" customHeight="false" outlineLevel="0" collapsed="false">
      <c r="A5083" s="13" t="s">
        <v>6034</v>
      </c>
    </row>
    <row r="5084" customFormat="false" ht="13.5" hidden="false" customHeight="false" outlineLevel="0" collapsed="false">
      <c r="A5084" s="13" t="s">
        <v>2396</v>
      </c>
    </row>
    <row r="5085" customFormat="false" ht="13.5" hidden="false" customHeight="false" outlineLevel="0" collapsed="false">
      <c r="A5085" s="13" t="s">
        <v>6035</v>
      </c>
    </row>
    <row r="5086" customFormat="false" ht="13.5" hidden="false" customHeight="false" outlineLevel="0" collapsed="false">
      <c r="A5086" s="13" t="s">
        <v>2397</v>
      </c>
    </row>
    <row r="5087" customFormat="false" ht="13.5" hidden="false" customHeight="false" outlineLevel="0" collapsed="false">
      <c r="A5087" s="13" t="s">
        <v>6036</v>
      </c>
    </row>
    <row r="5088" customFormat="false" ht="13.5" hidden="false" customHeight="false" outlineLevel="0" collapsed="false">
      <c r="A5088" s="13" t="s">
        <v>6037</v>
      </c>
    </row>
    <row r="5089" customFormat="false" ht="13.5" hidden="false" customHeight="false" outlineLevel="0" collapsed="false">
      <c r="A5089" s="13" t="s">
        <v>2398</v>
      </c>
    </row>
    <row r="5090" customFormat="false" ht="13.5" hidden="false" customHeight="false" outlineLevel="0" collapsed="false">
      <c r="A5090" s="13" t="s">
        <v>2399</v>
      </c>
    </row>
    <row r="5091" customFormat="false" ht="13.5" hidden="false" customHeight="false" outlineLevel="0" collapsed="false">
      <c r="A5091" s="13" t="s">
        <v>6038</v>
      </c>
    </row>
    <row r="5092" customFormat="false" ht="13.5" hidden="false" customHeight="false" outlineLevel="0" collapsed="false">
      <c r="A5092" s="13" t="s">
        <v>2400</v>
      </c>
    </row>
    <row r="5093" customFormat="false" ht="13.5" hidden="false" customHeight="false" outlineLevel="0" collapsed="false">
      <c r="A5093" s="13" t="s">
        <v>6039</v>
      </c>
    </row>
    <row r="5094" customFormat="false" ht="13.5" hidden="false" customHeight="false" outlineLevel="0" collapsed="false">
      <c r="A5094" s="13" t="s">
        <v>6040</v>
      </c>
    </row>
    <row r="5095" customFormat="false" ht="13.5" hidden="false" customHeight="false" outlineLevel="0" collapsed="false">
      <c r="A5095" s="13" t="s">
        <v>6041</v>
      </c>
    </row>
    <row r="5096" customFormat="false" ht="13.5" hidden="false" customHeight="false" outlineLevel="0" collapsed="false">
      <c r="A5096" s="13" t="s">
        <v>2401</v>
      </c>
    </row>
    <row r="5097" customFormat="false" ht="13.5" hidden="false" customHeight="false" outlineLevel="0" collapsed="false">
      <c r="A5097" s="13" t="s">
        <v>6042</v>
      </c>
    </row>
    <row r="5098" customFormat="false" ht="13.5" hidden="false" customHeight="false" outlineLevel="0" collapsed="false">
      <c r="A5098" s="13" t="s">
        <v>6043</v>
      </c>
    </row>
    <row r="5099" customFormat="false" ht="13.5" hidden="false" customHeight="false" outlineLevel="0" collapsed="false">
      <c r="A5099" s="13" t="s">
        <v>2402</v>
      </c>
    </row>
    <row r="5100" customFormat="false" ht="13.5" hidden="false" customHeight="false" outlineLevel="0" collapsed="false">
      <c r="A5100" s="13" t="s">
        <v>6044</v>
      </c>
    </row>
    <row r="5101" customFormat="false" ht="13.5" hidden="false" customHeight="false" outlineLevel="0" collapsed="false">
      <c r="A5101" s="13" t="s">
        <v>6045</v>
      </c>
    </row>
    <row r="5102" customFormat="false" ht="13.5" hidden="false" customHeight="false" outlineLevel="0" collapsed="false">
      <c r="A5102" s="13" t="s">
        <v>6046</v>
      </c>
    </row>
    <row r="5103" customFormat="false" ht="13.5" hidden="false" customHeight="false" outlineLevel="0" collapsed="false">
      <c r="A5103" s="13" t="s">
        <v>6047</v>
      </c>
    </row>
    <row r="5104" customFormat="false" ht="13.5" hidden="false" customHeight="false" outlineLevel="0" collapsed="false">
      <c r="A5104" s="13" t="s">
        <v>2403</v>
      </c>
    </row>
    <row r="5105" customFormat="false" ht="13.5" hidden="false" customHeight="false" outlineLevel="0" collapsed="false">
      <c r="A5105" s="13" t="s">
        <v>6048</v>
      </c>
    </row>
    <row r="5106" customFormat="false" ht="13.5" hidden="false" customHeight="false" outlineLevel="0" collapsed="false">
      <c r="A5106" s="13" t="s">
        <v>2404</v>
      </c>
    </row>
    <row r="5107" customFormat="false" ht="13.5" hidden="false" customHeight="false" outlineLevel="0" collapsed="false">
      <c r="A5107" s="13" t="s">
        <v>2405</v>
      </c>
    </row>
    <row r="5108" customFormat="false" ht="13.5" hidden="false" customHeight="false" outlineLevel="0" collapsed="false">
      <c r="A5108" s="13" t="s">
        <v>6049</v>
      </c>
    </row>
    <row r="5109" customFormat="false" ht="13.5" hidden="false" customHeight="false" outlineLevel="0" collapsed="false">
      <c r="A5109" s="13" t="s">
        <v>2406</v>
      </c>
    </row>
    <row r="5110" customFormat="false" ht="13.5" hidden="false" customHeight="false" outlineLevel="0" collapsed="false">
      <c r="A5110" s="13" t="s">
        <v>6050</v>
      </c>
    </row>
    <row r="5111" customFormat="false" ht="13.5" hidden="false" customHeight="false" outlineLevel="0" collapsed="false">
      <c r="A5111" s="13" t="s">
        <v>6051</v>
      </c>
    </row>
    <row r="5112" customFormat="false" ht="13.5" hidden="false" customHeight="false" outlineLevel="0" collapsed="false">
      <c r="A5112" s="13" t="s">
        <v>6052</v>
      </c>
    </row>
    <row r="5113" customFormat="false" ht="13.5" hidden="false" customHeight="false" outlineLevel="0" collapsed="false">
      <c r="A5113" s="13" t="s">
        <v>2407</v>
      </c>
    </row>
    <row r="5114" customFormat="false" ht="13.5" hidden="false" customHeight="false" outlineLevel="0" collapsed="false">
      <c r="A5114" s="13" t="s">
        <v>2408</v>
      </c>
    </row>
    <row r="5115" customFormat="false" ht="13.5" hidden="false" customHeight="false" outlineLevel="0" collapsed="false">
      <c r="A5115" s="13" t="s">
        <v>2409</v>
      </c>
    </row>
    <row r="5116" customFormat="false" ht="13.5" hidden="false" customHeight="false" outlineLevel="0" collapsed="false">
      <c r="A5116" s="13" t="s">
        <v>2410</v>
      </c>
    </row>
    <row r="5117" customFormat="false" ht="13.5" hidden="false" customHeight="false" outlineLevel="0" collapsed="false">
      <c r="A5117" s="13" t="s">
        <v>2411</v>
      </c>
    </row>
    <row r="5118" customFormat="false" ht="13.5" hidden="false" customHeight="false" outlineLevel="0" collapsed="false">
      <c r="A5118" s="13" t="s">
        <v>2412</v>
      </c>
    </row>
    <row r="5119" customFormat="false" ht="13.5" hidden="false" customHeight="false" outlineLevel="0" collapsed="false">
      <c r="A5119" s="13" t="s">
        <v>2413</v>
      </c>
    </row>
    <row r="5120" customFormat="false" ht="13.5" hidden="false" customHeight="false" outlineLevel="0" collapsed="false">
      <c r="A5120" s="13" t="s">
        <v>2414</v>
      </c>
    </row>
    <row r="5121" customFormat="false" ht="13.5" hidden="false" customHeight="false" outlineLevel="0" collapsed="false">
      <c r="A5121" s="13" t="s">
        <v>6053</v>
      </c>
    </row>
    <row r="5122" customFormat="false" ht="13.5" hidden="false" customHeight="false" outlineLevel="0" collapsed="false">
      <c r="A5122" s="13" t="s">
        <v>2415</v>
      </c>
    </row>
    <row r="5123" customFormat="false" ht="13.5" hidden="false" customHeight="false" outlineLevel="0" collapsed="false">
      <c r="A5123" s="13" t="s">
        <v>6054</v>
      </c>
    </row>
    <row r="5124" customFormat="false" ht="13.5" hidden="false" customHeight="false" outlineLevel="0" collapsed="false">
      <c r="A5124" s="13" t="s">
        <v>2416</v>
      </c>
    </row>
    <row r="5125" customFormat="false" ht="13.5" hidden="false" customHeight="false" outlineLevel="0" collapsed="false">
      <c r="A5125" s="13" t="s">
        <v>6055</v>
      </c>
    </row>
    <row r="5126" customFormat="false" ht="13.5" hidden="false" customHeight="false" outlineLevel="0" collapsed="false">
      <c r="A5126" s="13" t="s">
        <v>6056</v>
      </c>
    </row>
    <row r="5127" customFormat="false" ht="13.5" hidden="false" customHeight="false" outlineLevel="0" collapsed="false">
      <c r="A5127" s="13" t="s">
        <v>2417</v>
      </c>
    </row>
    <row r="5128" customFormat="false" ht="13.5" hidden="false" customHeight="false" outlineLevel="0" collapsed="false">
      <c r="A5128" s="13" t="s">
        <v>6057</v>
      </c>
    </row>
    <row r="5129" customFormat="false" ht="13.5" hidden="false" customHeight="false" outlineLevel="0" collapsed="false">
      <c r="A5129" s="13" t="s">
        <v>2418</v>
      </c>
    </row>
    <row r="5130" customFormat="false" ht="13.5" hidden="false" customHeight="false" outlineLevel="0" collapsed="false">
      <c r="A5130" s="13" t="s">
        <v>2419</v>
      </c>
    </row>
    <row r="5131" customFormat="false" ht="13.5" hidden="false" customHeight="false" outlineLevel="0" collapsed="false">
      <c r="A5131" s="13" t="s">
        <v>2420</v>
      </c>
    </row>
    <row r="5132" customFormat="false" ht="13.5" hidden="false" customHeight="false" outlineLevel="0" collapsed="false">
      <c r="A5132" s="13" t="s">
        <v>2421</v>
      </c>
    </row>
    <row r="5133" customFormat="false" ht="13.5" hidden="false" customHeight="false" outlineLevel="0" collapsed="false">
      <c r="A5133" s="13" t="s">
        <v>6058</v>
      </c>
    </row>
    <row r="5134" customFormat="false" ht="13.5" hidden="false" customHeight="false" outlineLevel="0" collapsed="false">
      <c r="A5134" s="13" t="s">
        <v>6059</v>
      </c>
    </row>
    <row r="5135" customFormat="false" ht="13.5" hidden="false" customHeight="false" outlineLevel="0" collapsed="false">
      <c r="A5135" s="13" t="s">
        <v>6060</v>
      </c>
    </row>
    <row r="5136" customFormat="false" ht="13.5" hidden="false" customHeight="false" outlineLevel="0" collapsed="false">
      <c r="A5136" s="13" t="s">
        <v>2422</v>
      </c>
    </row>
    <row r="5137" customFormat="false" ht="13.5" hidden="false" customHeight="false" outlineLevel="0" collapsed="false">
      <c r="A5137" s="13" t="s">
        <v>6061</v>
      </c>
    </row>
    <row r="5138" customFormat="false" ht="13.5" hidden="false" customHeight="false" outlineLevel="0" collapsed="false">
      <c r="A5138" s="13" t="s">
        <v>6062</v>
      </c>
    </row>
    <row r="5139" customFormat="false" ht="13.5" hidden="false" customHeight="false" outlineLevel="0" collapsed="false">
      <c r="A5139" s="13" t="s">
        <v>2423</v>
      </c>
    </row>
    <row r="5140" customFormat="false" ht="13.5" hidden="false" customHeight="false" outlineLevel="0" collapsed="false">
      <c r="A5140" s="13" t="s">
        <v>2424</v>
      </c>
    </row>
    <row r="5141" customFormat="false" ht="13.5" hidden="false" customHeight="false" outlineLevel="0" collapsed="false">
      <c r="A5141" s="13" t="s">
        <v>2425</v>
      </c>
    </row>
    <row r="5142" customFormat="false" ht="13.5" hidden="false" customHeight="false" outlineLevel="0" collapsed="false">
      <c r="A5142" s="13" t="s">
        <v>2426</v>
      </c>
    </row>
    <row r="5143" customFormat="false" ht="13.5" hidden="false" customHeight="false" outlineLevel="0" collapsed="false">
      <c r="A5143" s="13" t="s">
        <v>6063</v>
      </c>
    </row>
    <row r="5144" customFormat="false" ht="13.5" hidden="false" customHeight="false" outlineLevel="0" collapsed="false">
      <c r="A5144" s="13" t="s">
        <v>6064</v>
      </c>
    </row>
    <row r="5145" customFormat="false" ht="13.5" hidden="false" customHeight="false" outlineLevel="0" collapsed="false">
      <c r="A5145" s="13" t="s">
        <v>6065</v>
      </c>
    </row>
    <row r="5146" customFormat="false" ht="13.5" hidden="false" customHeight="false" outlineLevel="0" collapsed="false">
      <c r="A5146" s="13" t="s">
        <v>6066</v>
      </c>
    </row>
    <row r="5147" customFormat="false" ht="13.5" hidden="false" customHeight="false" outlineLevel="0" collapsed="false">
      <c r="A5147" s="13" t="s">
        <v>2427</v>
      </c>
    </row>
    <row r="5148" customFormat="false" ht="13.5" hidden="false" customHeight="false" outlineLevel="0" collapsed="false">
      <c r="A5148" s="13" t="s">
        <v>6067</v>
      </c>
    </row>
    <row r="5149" customFormat="false" ht="13.5" hidden="false" customHeight="false" outlineLevel="0" collapsed="false">
      <c r="A5149" s="13" t="s">
        <v>6068</v>
      </c>
    </row>
    <row r="5150" customFormat="false" ht="13.5" hidden="false" customHeight="false" outlineLevel="0" collapsed="false">
      <c r="A5150" s="13" t="s">
        <v>6069</v>
      </c>
    </row>
    <row r="5151" customFormat="false" ht="13.5" hidden="false" customHeight="false" outlineLevel="0" collapsed="false">
      <c r="A5151" s="13" t="s">
        <v>6070</v>
      </c>
    </row>
    <row r="5152" customFormat="false" ht="13.5" hidden="false" customHeight="false" outlineLevel="0" collapsed="false">
      <c r="A5152" s="13" t="s">
        <v>2428</v>
      </c>
    </row>
    <row r="5153" customFormat="false" ht="13.5" hidden="false" customHeight="false" outlineLevel="0" collapsed="false">
      <c r="A5153" s="13" t="s">
        <v>6071</v>
      </c>
    </row>
    <row r="5154" customFormat="false" ht="13.5" hidden="false" customHeight="false" outlineLevel="0" collapsed="false">
      <c r="A5154" s="13" t="s">
        <v>2429</v>
      </c>
    </row>
    <row r="5155" customFormat="false" ht="13.5" hidden="false" customHeight="false" outlineLevel="0" collapsed="false">
      <c r="A5155" s="13" t="s">
        <v>6072</v>
      </c>
    </row>
    <row r="5156" customFormat="false" ht="13.5" hidden="false" customHeight="false" outlineLevel="0" collapsed="false">
      <c r="A5156" s="13" t="s">
        <v>6073</v>
      </c>
    </row>
    <row r="5157" customFormat="false" ht="13.5" hidden="false" customHeight="false" outlineLevel="0" collapsed="false">
      <c r="A5157" s="13" t="s">
        <v>6074</v>
      </c>
    </row>
    <row r="5158" customFormat="false" ht="13.5" hidden="false" customHeight="false" outlineLevel="0" collapsed="false">
      <c r="A5158" s="13" t="s">
        <v>6075</v>
      </c>
    </row>
    <row r="5159" customFormat="false" ht="13.5" hidden="false" customHeight="false" outlineLevel="0" collapsed="false">
      <c r="A5159" s="13" t="s">
        <v>2430</v>
      </c>
    </row>
    <row r="5160" customFormat="false" ht="13.5" hidden="false" customHeight="false" outlineLevel="0" collapsed="false">
      <c r="A5160" s="13" t="s">
        <v>6076</v>
      </c>
    </row>
    <row r="5161" customFormat="false" ht="13.5" hidden="false" customHeight="false" outlineLevel="0" collapsed="false">
      <c r="A5161" s="13" t="s">
        <v>6077</v>
      </c>
    </row>
    <row r="5162" customFormat="false" ht="13.5" hidden="false" customHeight="false" outlineLevel="0" collapsed="false">
      <c r="A5162" s="13" t="s">
        <v>2431</v>
      </c>
    </row>
    <row r="5163" customFormat="false" ht="13.5" hidden="false" customHeight="false" outlineLevel="0" collapsed="false">
      <c r="A5163" s="13" t="s">
        <v>6078</v>
      </c>
    </row>
    <row r="5164" customFormat="false" ht="13.5" hidden="false" customHeight="false" outlineLevel="0" collapsed="false">
      <c r="A5164" s="13" t="s">
        <v>6079</v>
      </c>
    </row>
    <row r="5165" customFormat="false" ht="13.5" hidden="false" customHeight="false" outlineLevel="0" collapsed="false">
      <c r="A5165" s="13" t="s">
        <v>2432</v>
      </c>
    </row>
    <row r="5166" customFormat="false" ht="13.5" hidden="false" customHeight="false" outlineLevel="0" collapsed="false">
      <c r="A5166" s="13" t="s">
        <v>6080</v>
      </c>
    </row>
    <row r="5167" customFormat="false" ht="13.5" hidden="false" customHeight="false" outlineLevel="0" collapsed="false">
      <c r="A5167" s="13" t="s">
        <v>2433</v>
      </c>
    </row>
    <row r="5168" customFormat="false" ht="13.5" hidden="false" customHeight="false" outlineLevel="0" collapsed="false">
      <c r="A5168" s="13" t="s">
        <v>2434</v>
      </c>
    </row>
    <row r="5169" customFormat="false" ht="13.5" hidden="false" customHeight="false" outlineLevel="0" collapsed="false">
      <c r="A5169" s="13" t="s">
        <v>2435</v>
      </c>
    </row>
    <row r="5170" customFormat="false" ht="13.5" hidden="false" customHeight="false" outlineLevel="0" collapsed="false">
      <c r="A5170" s="13" t="s">
        <v>6081</v>
      </c>
    </row>
    <row r="5171" customFormat="false" ht="13.5" hidden="false" customHeight="false" outlineLevel="0" collapsed="false">
      <c r="A5171" s="13" t="s">
        <v>6082</v>
      </c>
    </row>
    <row r="5172" customFormat="false" ht="13.5" hidden="false" customHeight="false" outlineLevel="0" collapsed="false">
      <c r="A5172" s="13" t="s">
        <v>2436</v>
      </c>
    </row>
    <row r="5173" customFormat="false" ht="13.5" hidden="false" customHeight="false" outlineLevel="0" collapsed="false">
      <c r="A5173" s="13" t="s">
        <v>2437</v>
      </c>
    </row>
    <row r="5174" customFormat="false" ht="13.5" hidden="false" customHeight="false" outlineLevel="0" collapsed="false">
      <c r="A5174" s="13" t="s">
        <v>2438</v>
      </c>
    </row>
    <row r="5175" customFormat="false" ht="13.5" hidden="false" customHeight="false" outlineLevel="0" collapsed="false">
      <c r="A5175" s="13" t="s">
        <v>6083</v>
      </c>
    </row>
    <row r="5176" customFormat="false" ht="13.5" hidden="false" customHeight="false" outlineLevel="0" collapsed="false">
      <c r="A5176" s="13" t="s">
        <v>6084</v>
      </c>
    </row>
    <row r="5177" customFormat="false" ht="13.5" hidden="false" customHeight="false" outlineLevel="0" collapsed="false">
      <c r="A5177" s="13" t="s">
        <v>6085</v>
      </c>
    </row>
    <row r="5178" customFormat="false" ht="13.5" hidden="false" customHeight="false" outlineLevel="0" collapsed="false">
      <c r="A5178" s="13" t="s">
        <v>6086</v>
      </c>
    </row>
    <row r="5179" customFormat="false" ht="13.5" hidden="false" customHeight="false" outlineLevel="0" collapsed="false">
      <c r="A5179" s="13" t="s">
        <v>2439</v>
      </c>
    </row>
    <row r="5180" customFormat="false" ht="13.5" hidden="false" customHeight="false" outlineLevel="0" collapsed="false">
      <c r="A5180" s="13" t="s">
        <v>2440</v>
      </c>
    </row>
    <row r="5181" customFormat="false" ht="13.5" hidden="false" customHeight="false" outlineLevel="0" collapsed="false">
      <c r="A5181" s="13" t="s">
        <v>2441</v>
      </c>
    </row>
    <row r="5182" customFormat="false" ht="13.5" hidden="false" customHeight="false" outlineLevel="0" collapsed="false">
      <c r="A5182" s="13" t="s">
        <v>2442</v>
      </c>
    </row>
    <row r="5183" customFormat="false" ht="13.5" hidden="false" customHeight="false" outlineLevel="0" collapsed="false">
      <c r="A5183" s="13" t="s">
        <v>2443</v>
      </c>
    </row>
    <row r="5184" customFormat="false" ht="13.5" hidden="false" customHeight="false" outlineLevel="0" collapsed="false">
      <c r="A5184" s="13" t="s">
        <v>2444</v>
      </c>
    </row>
    <row r="5185" customFormat="false" ht="13.5" hidden="false" customHeight="false" outlineLevel="0" collapsed="false">
      <c r="A5185" s="13" t="s">
        <v>6087</v>
      </c>
    </row>
    <row r="5186" customFormat="false" ht="13.5" hidden="false" customHeight="false" outlineLevel="0" collapsed="false">
      <c r="A5186" s="13" t="s">
        <v>6088</v>
      </c>
    </row>
    <row r="5187" customFormat="false" ht="13.5" hidden="false" customHeight="false" outlineLevel="0" collapsed="false">
      <c r="A5187" s="13" t="s">
        <v>6089</v>
      </c>
    </row>
    <row r="5188" customFormat="false" ht="13.5" hidden="false" customHeight="false" outlineLevel="0" collapsed="false">
      <c r="A5188" s="13" t="s">
        <v>6090</v>
      </c>
    </row>
    <row r="5189" customFormat="false" ht="13.5" hidden="false" customHeight="false" outlineLevel="0" collapsed="false">
      <c r="A5189" s="13" t="s">
        <v>2445</v>
      </c>
    </row>
    <row r="5190" customFormat="false" ht="13.5" hidden="false" customHeight="false" outlineLevel="0" collapsed="false">
      <c r="A5190" s="13" t="s">
        <v>6091</v>
      </c>
    </row>
    <row r="5191" customFormat="false" ht="13.5" hidden="false" customHeight="false" outlineLevel="0" collapsed="false">
      <c r="A5191" s="13" t="s">
        <v>6092</v>
      </c>
    </row>
    <row r="5192" customFormat="false" ht="13.5" hidden="false" customHeight="false" outlineLevel="0" collapsed="false">
      <c r="A5192" s="13" t="s">
        <v>2446</v>
      </c>
    </row>
    <row r="5193" customFormat="false" ht="13.5" hidden="false" customHeight="false" outlineLevel="0" collapsed="false">
      <c r="A5193" s="13" t="s">
        <v>2447</v>
      </c>
    </row>
    <row r="5194" customFormat="false" ht="13.5" hidden="false" customHeight="false" outlineLevel="0" collapsed="false">
      <c r="A5194" s="13" t="s">
        <v>2448</v>
      </c>
    </row>
    <row r="5195" customFormat="false" ht="13.5" hidden="false" customHeight="false" outlineLevel="0" collapsed="false">
      <c r="A5195" s="13" t="s">
        <v>2448</v>
      </c>
    </row>
    <row r="5196" customFormat="false" ht="13.5" hidden="false" customHeight="false" outlineLevel="0" collapsed="false">
      <c r="A5196" s="13" t="s">
        <v>6093</v>
      </c>
    </row>
    <row r="5197" customFormat="false" ht="13.5" hidden="false" customHeight="false" outlineLevel="0" collapsed="false">
      <c r="A5197" s="13" t="s">
        <v>2449</v>
      </c>
    </row>
    <row r="5198" customFormat="false" ht="13.5" hidden="false" customHeight="false" outlineLevel="0" collapsed="false">
      <c r="A5198" s="13" t="s">
        <v>6094</v>
      </c>
    </row>
    <row r="5199" customFormat="false" ht="13.5" hidden="false" customHeight="false" outlineLevel="0" collapsed="false">
      <c r="A5199" s="13" t="s">
        <v>2450</v>
      </c>
    </row>
    <row r="5200" customFormat="false" ht="13.5" hidden="false" customHeight="false" outlineLevel="0" collapsed="false">
      <c r="A5200" s="13" t="s">
        <v>2451</v>
      </c>
    </row>
    <row r="5201" customFormat="false" ht="13.5" hidden="false" customHeight="false" outlineLevel="0" collapsed="false">
      <c r="A5201" s="13" t="s">
        <v>6095</v>
      </c>
    </row>
    <row r="5202" customFormat="false" ht="13.5" hidden="false" customHeight="false" outlineLevel="0" collapsed="false">
      <c r="A5202" s="13" t="s">
        <v>2452</v>
      </c>
    </row>
    <row r="5203" customFormat="false" ht="13.5" hidden="false" customHeight="false" outlineLevel="0" collapsed="false">
      <c r="A5203" s="13" t="s">
        <v>6096</v>
      </c>
    </row>
    <row r="5204" customFormat="false" ht="13.5" hidden="false" customHeight="false" outlineLevel="0" collapsed="false">
      <c r="A5204" s="13" t="s">
        <v>2453</v>
      </c>
    </row>
    <row r="5205" customFormat="false" ht="13.5" hidden="false" customHeight="false" outlineLevel="0" collapsed="false">
      <c r="A5205" s="13" t="s">
        <v>2454</v>
      </c>
    </row>
    <row r="5206" customFormat="false" ht="13.5" hidden="false" customHeight="false" outlineLevel="0" collapsed="false">
      <c r="A5206" s="13" t="s">
        <v>2455</v>
      </c>
    </row>
    <row r="5207" customFormat="false" ht="13.5" hidden="false" customHeight="false" outlineLevel="0" collapsed="false">
      <c r="A5207" s="13" t="s">
        <v>6097</v>
      </c>
    </row>
    <row r="5208" customFormat="false" ht="13.5" hidden="false" customHeight="false" outlineLevel="0" collapsed="false">
      <c r="A5208" s="13" t="s">
        <v>6098</v>
      </c>
    </row>
    <row r="5209" customFormat="false" ht="13.5" hidden="false" customHeight="false" outlineLevel="0" collapsed="false">
      <c r="A5209" s="13" t="s">
        <v>2456</v>
      </c>
    </row>
    <row r="5210" customFormat="false" ht="13.5" hidden="false" customHeight="false" outlineLevel="0" collapsed="false">
      <c r="A5210" s="13" t="s">
        <v>2457</v>
      </c>
    </row>
    <row r="5211" customFormat="false" ht="13.5" hidden="false" customHeight="false" outlineLevel="0" collapsed="false">
      <c r="A5211" s="13" t="s">
        <v>2458</v>
      </c>
    </row>
    <row r="5212" customFormat="false" ht="13.5" hidden="false" customHeight="false" outlineLevel="0" collapsed="false">
      <c r="A5212" s="13" t="s">
        <v>2459</v>
      </c>
    </row>
    <row r="5213" customFormat="false" ht="13.5" hidden="false" customHeight="false" outlineLevel="0" collapsed="false">
      <c r="A5213" s="13" t="s">
        <v>6099</v>
      </c>
    </row>
    <row r="5214" customFormat="false" ht="13.5" hidden="false" customHeight="false" outlineLevel="0" collapsed="false">
      <c r="A5214" s="13" t="s">
        <v>2460</v>
      </c>
    </row>
    <row r="5215" customFormat="false" ht="13.5" hidden="false" customHeight="false" outlineLevel="0" collapsed="false">
      <c r="A5215" s="13" t="s">
        <v>2461</v>
      </c>
    </row>
    <row r="5216" customFormat="false" ht="13.5" hidden="false" customHeight="false" outlineLevel="0" collapsed="false">
      <c r="A5216" s="13" t="s">
        <v>6100</v>
      </c>
    </row>
    <row r="5217" customFormat="false" ht="13.5" hidden="false" customHeight="false" outlineLevel="0" collapsed="false">
      <c r="A5217" s="13" t="s">
        <v>2462</v>
      </c>
    </row>
    <row r="5218" customFormat="false" ht="13.5" hidden="false" customHeight="false" outlineLevel="0" collapsed="false">
      <c r="A5218" s="13" t="s">
        <v>6101</v>
      </c>
    </row>
    <row r="5219" customFormat="false" ht="13.5" hidden="false" customHeight="false" outlineLevel="0" collapsed="false">
      <c r="A5219" s="13" t="s">
        <v>6102</v>
      </c>
    </row>
    <row r="5220" customFormat="false" ht="13.5" hidden="false" customHeight="false" outlineLevel="0" collapsed="false">
      <c r="A5220" s="13" t="s">
        <v>6103</v>
      </c>
    </row>
    <row r="5221" customFormat="false" ht="13.5" hidden="false" customHeight="false" outlineLevel="0" collapsed="false">
      <c r="A5221" s="13" t="s">
        <v>6104</v>
      </c>
    </row>
    <row r="5222" customFormat="false" ht="13.5" hidden="false" customHeight="false" outlineLevel="0" collapsed="false">
      <c r="A5222" s="13" t="s">
        <v>2463</v>
      </c>
    </row>
    <row r="5223" customFormat="false" ht="13.5" hidden="false" customHeight="false" outlineLevel="0" collapsed="false">
      <c r="A5223" s="13" t="s">
        <v>6105</v>
      </c>
    </row>
    <row r="5224" customFormat="false" ht="13.5" hidden="false" customHeight="false" outlineLevel="0" collapsed="false">
      <c r="A5224" s="13" t="s">
        <v>6106</v>
      </c>
    </row>
    <row r="5225" customFormat="false" ht="13.5" hidden="false" customHeight="false" outlineLevel="0" collapsed="false">
      <c r="A5225" s="13" t="s">
        <v>6107</v>
      </c>
    </row>
    <row r="5226" customFormat="false" ht="13.5" hidden="false" customHeight="false" outlineLevel="0" collapsed="false">
      <c r="A5226" s="13" t="s">
        <v>6108</v>
      </c>
    </row>
    <row r="5227" customFormat="false" ht="13.5" hidden="false" customHeight="false" outlineLevel="0" collapsed="false">
      <c r="A5227" s="13" t="s">
        <v>2464</v>
      </c>
    </row>
    <row r="5228" customFormat="false" ht="13.5" hidden="false" customHeight="false" outlineLevel="0" collapsed="false">
      <c r="A5228" s="13" t="s">
        <v>6109</v>
      </c>
    </row>
    <row r="5229" customFormat="false" ht="13.5" hidden="false" customHeight="false" outlineLevel="0" collapsed="false">
      <c r="A5229" s="13" t="s">
        <v>2465</v>
      </c>
    </row>
    <row r="5230" customFormat="false" ht="13.5" hidden="false" customHeight="false" outlineLevel="0" collapsed="false">
      <c r="A5230" s="13" t="s">
        <v>6110</v>
      </c>
    </row>
    <row r="5231" customFormat="false" ht="13.5" hidden="false" customHeight="false" outlineLevel="0" collapsed="false">
      <c r="A5231" s="13" t="s">
        <v>6111</v>
      </c>
    </row>
    <row r="5232" customFormat="false" ht="13.5" hidden="false" customHeight="false" outlineLevel="0" collapsed="false">
      <c r="A5232" s="13" t="s">
        <v>2466</v>
      </c>
    </row>
    <row r="5233" customFormat="false" ht="13.5" hidden="false" customHeight="false" outlineLevel="0" collapsed="false">
      <c r="A5233" s="13" t="s">
        <v>6112</v>
      </c>
    </row>
    <row r="5234" customFormat="false" ht="13.5" hidden="false" customHeight="false" outlineLevel="0" collapsed="false">
      <c r="A5234" s="13" t="s">
        <v>2467</v>
      </c>
    </row>
    <row r="5235" customFormat="false" ht="13.5" hidden="false" customHeight="false" outlineLevel="0" collapsed="false">
      <c r="A5235" s="13" t="s">
        <v>2468</v>
      </c>
    </row>
    <row r="5236" customFormat="false" ht="13.5" hidden="false" customHeight="false" outlineLevel="0" collapsed="false">
      <c r="A5236" s="13" t="s">
        <v>6113</v>
      </c>
    </row>
    <row r="5237" customFormat="false" ht="13.5" hidden="false" customHeight="false" outlineLevel="0" collapsed="false">
      <c r="A5237" s="13" t="s">
        <v>6114</v>
      </c>
    </row>
    <row r="5238" customFormat="false" ht="13.5" hidden="false" customHeight="false" outlineLevel="0" collapsed="false">
      <c r="A5238" s="13" t="s">
        <v>6115</v>
      </c>
    </row>
    <row r="5239" customFormat="false" ht="13.5" hidden="false" customHeight="false" outlineLevel="0" collapsed="false">
      <c r="A5239" s="13" t="s">
        <v>2469</v>
      </c>
    </row>
    <row r="5240" customFormat="false" ht="13.5" hidden="false" customHeight="false" outlineLevel="0" collapsed="false">
      <c r="A5240" s="13" t="s">
        <v>2470</v>
      </c>
    </row>
    <row r="5241" customFormat="false" ht="13.5" hidden="false" customHeight="false" outlineLevel="0" collapsed="false">
      <c r="A5241" s="13" t="s">
        <v>2471</v>
      </c>
    </row>
    <row r="5242" customFormat="false" ht="13.5" hidden="false" customHeight="false" outlineLevel="0" collapsed="false">
      <c r="A5242" s="13" t="s">
        <v>2472</v>
      </c>
    </row>
    <row r="5243" customFormat="false" ht="13.5" hidden="false" customHeight="false" outlineLevel="0" collapsed="false">
      <c r="A5243" s="13" t="s">
        <v>6116</v>
      </c>
    </row>
    <row r="5244" customFormat="false" ht="13.5" hidden="false" customHeight="false" outlineLevel="0" collapsed="false">
      <c r="A5244" s="13" t="s">
        <v>2473</v>
      </c>
    </row>
    <row r="5245" customFormat="false" ht="13.5" hidden="false" customHeight="false" outlineLevel="0" collapsed="false">
      <c r="A5245" s="13" t="s">
        <v>2474</v>
      </c>
    </row>
    <row r="5246" customFormat="false" ht="13.5" hidden="false" customHeight="false" outlineLevel="0" collapsed="false">
      <c r="A5246" s="13" t="s">
        <v>2475</v>
      </c>
    </row>
    <row r="5247" customFormat="false" ht="13.5" hidden="false" customHeight="false" outlineLevel="0" collapsed="false">
      <c r="A5247" s="13" t="s">
        <v>2476</v>
      </c>
    </row>
    <row r="5248" customFormat="false" ht="13.5" hidden="false" customHeight="false" outlineLevel="0" collapsed="false">
      <c r="A5248" s="13" t="s">
        <v>2477</v>
      </c>
    </row>
    <row r="5249" customFormat="false" ht="13.5" hidden="false" customHeight="false" outlineLevel="0" collapsed="false">
      <c r="A5249" s="13" t="s">
        <v>6117</v>
      </c>
    </row>
    <row r="5250" customFormat="false" ht="13.5" hidden="false" customHeight="false" outlineLevel="0" collapsed="false">
      <c r="A5250" s="13" t="s">
        <v>2478</v>
      </c>
    </row>
    <row r="5251" customFormat="false" ht="13.5" hidden="false" customHeight="false" outlineLevel="0" collapsed="false">
      <c r="A5251" s="13" t="s">
        <v>2479</v>
      </c>
    </row>
    <row r="5252" customFormat="false" ht="13.5" hidden="false" customHeight="false" outlineLevel="0" collapsed="false">
      <c r="A5252" s="13" t="s">
        <v>6118</v>
      </c>
    </row>
    <row r="5253" customFormat="false" ht="13.5" hidden="false" customHeight="false" outlineLevel="0" collapsed="false">
      <c r="A5253" s="13" t="s">
        <v>2480</v>
      </c>
    </row>
    <row r="5254" customFormat="false" ht="13.5" hidden="false" customHeight="false" outlineLevel="0" collapsed="false">
      <c r="A5254" s="13" t="s">
        <v>2481</v>
      </c>
    </row>
    <row r="5255" customFormat="false" ht="13.5" hidden="false" customHeight="false" outlineLevel="0" collapsed="false">
      <c r="A5255" s="13" t="s">
        <v>6119</v>
      </c>
    </row>
    <row r="5256" customFormat="false" ht="13.5" hidden="false" customHeight="false" outlineLevel="0" collapsed="false">
      <c r="A5256" s="13" t="s">
        <v>6120</v>
      </c>
    </row>
    <row r="5257" customFormat="false" ht="13.5" hidden="false" customHeight="false" outlineLevel="0" collapsed="false">
      <c r="A5257" s="13" t="s">
        <v>2482</v>
      </c>
    </row>
    <row r="5258" customFormat="false" ht="13.5" hidden="false" customHeight="false" outlineLevel="0" collapsed="false">
      <c r="A5258" s="13" t="s">
        <v>6121</v>
      </c>
    </row>
    <row r="5259" customFormat="false" ht="13.5" hidden="false" customHeight="false" outlineLevel="0" collapsed="false">
      <c r="A5259" s="13" t="s">
        <v>2483</v>
      </c>
    </row>
    <row r="5260" customFormat="false" ht="13.5" hidden="false" customHeight="false" outlineLevel="0" collapsed="false">
      <c r="A5260" s="13" t="s">
        <v>2484</v>
      </c>
    </row>
    <row r="5261" customFormat="false" ht="13.5" hidden="false" customHeight="false" outlineLevel="0" collapsed="false">
      <c r="A5261" s="13" t="s">
        <v>6122</v>
      </c>
    </row>
    <row r="5262" customFormat="false" ht="13.5" hidden="false" customHeight="false" outlineLevel="0" collapsed="false">
      <c r="A5262" s="13" t="s">
        <v>2485</v>
      </c>
    </row>
    <row r="5263" customFormat="false" ht="13.5" hidden="false" customHeight="false" outlineLevel="0" collapsed="false">
      <c r="A5263" s="13" t="s">
        <v>6123</v>
      </c>
    </row>
    <row r="5264" customFormat="false" ht="13.5" hidden="false" customHeight="false" outlineLevel="0" collapsed="false">
      <c r="A5264" s="13" t="s">
        <v>2486</v>
      </c>
    </row>
    <row r="5265" customFormat="false" ht="13.5" hidden="false" customHeight="false" outlineLevel="0" collapsed="false">
      <c r="A5265" s="13" t="s">
        <v>6124</v>
      </c>
    </row>
    <row r="5266" customFormat="false" ht="13.5" hidden="false" customHeight="false" outlineLevel="0" collapsed="false">
      <c r="A5266" s="13" t="s">
        <v>6125</v>
      </c>
    </row>
    <row r="5267" customFormat="false" ht="13.5" hidden="false" customHeight="false" outlineLevel="0" collapsed="false">
      <c r="A5267" s="13" t="s">
        <v>6126</v>
      </c>
    </row>
    <row r="5268" customFormat="false" ht="13.5" hidden="false" customHeight="false" outlineLevel="0" collapsed="false">
      <c r="A5268" s="13" t="s">
        <v>2487</v>
      </c>
    </row>
    <row r="5269" customFormat="false" ht="13.5" hidden="false" customHeight="false" outlineLevel="0" collapsed="false">
      <c r="A5269" s="13" t="s">
        <v>2488</v>
      </c>
    </row>
    <row r="5270" customFormat="false" ht="13.5" hidden="false" customHeight="false" outlineLevel="0" collapsed="false">
      <c r="A5270" s="13" t="s">
        <v>2489</v>
      </c>
    </row>
    <row r="5271" customFormat="false" ht="13.5" hidden="false" customHeight="false" outlineLevel="0" collapsed="false">
      <c r="A5271" s="13" t="s">
        <v>2490</v>
      </c>
    </row>
    <row r="5272" customFormat="false" ht="13.5" hidden="false" customHeight="false" outlineLevel="0" collapsed="false">
      <c r="A5272" s="13" t="s">
        <v>6127</v>
      </c>
    </row>
    <row r="5273" customFormat="false" ht="13.5" hidden="false" customHeight="false" outlineLevel="0" collapsed="false">
      <c r="A5273" s="13" t="s">
        <v>2491</v>
      </c>
    </row>
    <row r="5274" customFormat="false" ht="13.5" hidden="false" customHeight="false" outlineLevel="0" collapsed="false">
      <c r="A5274" s="13" t="s">
        <v>6128</v>
      </c>
    </row>
    <row r="5275" customFormat="false" ht="13.5" hidden="false" customHeight="false" outlineLevel="0" collapsed="false">
      <c r="A5275" s="13" t="s">
        <v>2492</v>
      </c>
    </row>
    <row r="5276" customFormat="false" ht="13.5" hidden="false" customHeight="false" outlineLevel="0" collapsed="false">
      <c r="A5276" s="13" t="s">
        <v>6129</v>
      </c>
    </row>
    <row r="5277" customFormat="false" ht="13.5" hidden="false" customHeight="false" outlineLevel="0" collapsed="false">
      <c r="A5277" s="13" t="s">
        <v>2493</v>
      </c>
    </row>
    <row r="5278" customFormat="false" ht="13.5" hidden="false" customHeight="false" outlineLevel="0" collapsed="false">
      <c r="A5278" s="13" t="s">
        <v>6130</v>
      </c>
    </row>
    <row r="5279" customFormat="false" ht="13.5" hidden="false" customHeight="false" outlineLevel="0" collapsed="false">
      <c r="A5279" s="13" t="s">
        <v>6131</v>
      </c>
    </row>
    <row r="5280" customFormat="false" ht="13.5" hidden="false" customHeight="false" outlineLevel="0" collapsed="false">
      <c r="A5280" s="13" t="s">
        <v>2494</v>
      </c>
    </row>
    <row r="5281" customFormat="false" ht="13.5" hidden="false" customHeight="false" outlineLevel="0" collapsed="false">
      <c r="A5281" s="13" t="s">
        <v>6132</v>
      </c>
    </row>
    <row r="5282" customFormat="false" ht="13.5" hidden="false" customHeight="false" outlineLevel="0" collapsed="false">
      <c r="A5282" s="13" t="s">
        <v>2495</v>
      </c>
    </row>
    <row r="5283" customFormat="false" ht="13.5" hidden="false" customHeight="false" outlineLevel="0" collapsed="false">
      <c r="A5283" s="13" t="s">
        <v>2496</v>
      </c>
    </row>
    <row r="5284" customFormat="false" ht="13.5" hidden="false" customHeight="false" outlineLevel="0" collapsed="false">
      <c r="A5284" s="13" t="s">
        <v>2497</v>
      </c>
    </row>
    <row r="5285" customFormat="false" ht="13.5" hidden="false" customHeight="false" outlineLevel="0" collapsed="false">
      <c r="A5285" s="13" t="s">
        <v>6133</v>
      </c>
    </row>
    <row r="5286" customFormat="false" ht="13.5" hidden="false" customHeight="false" outlineLevel="0" collapsed="false">
      <c r="A5286" s="13" t="s">
        <v>6134</v>
      </c>
    </row>
    <row r="5287" customFormat="false" ht="13.5" hidden="false" customHeight="false" outlineLevel="0" collapsed="false">
      <c r="A5287" s="13" t="s">
        <v>6135</v>
      </c>
    </row>
    <row r="5288" customFormat="false" ht="13.5" hidden="false" customHeight="false" outlineLevel="0" collapsed="false">
      <c r="A5288" s="13" t="s">
        <v>6136</v>
      </c>
    </row>
    <row r="5289" customFormat="false" ht="13.5" hidden="false" customHeight="false" outlineLevel="0" collapsed="false">
      <c r="A5289" s="13" t="s">
        <v>2498</v>
      </c>
    </row>
    <row r="5290" customFormat="false" ht="13.5" hidden="false" customHeight="false" outlineLevel="0" collapsed="false">
      <c r="A5290" s="13" t="s">
        <v>2499</v>
      </c>
    </row>
    <row r="5291" customFormat="false" ht="13.5" hidden="false" customHeight="false" outlineLevel="0" collapsed="false">
      <c r="A5291" s="13" t="s">
        <v>6137</v>
      </c>
    </row>
    <row r="5292" customFormat="false" ht="13.5" hidden="false" customHeight="false" outlineLevel="0" collapsed="false">
      <c r="A5292" s="13" t="s">
        <v>6138</v>
      </c>
    </row>
    <row r="5293" customFormat="false" ht="13.5" hidden="false" customHeight="false" outlineLevel="0" collapsed="false">
      <c r="A5293" s="13" t="s">
        <v>6139</v>
      </c>
    </row>
    <row r="5294" customFormat="false" ht="13.5" hidden="false" customHeight="false" outlineLevel="0" collapsed="false">
      <c r="A5294" s="13" t="s">
        <v>6140</v>
      </c>
    </row>
    <row r="5295" customFormat="false" ht="13.5" hidden="false" customHeight="false" outlineLevel="0" collapsed="false">
      <c r="A5295" s="13" t="s">
        <v>6141</v>
      </c>
    </row>
    <row r="5296" customFormat="false" ht="13.5" hidden="false" customHeight="false" outlineLevel="0" collapsed="false">
      <c r="A5296" s="13" t="s">
        <v>6142</v>
      </c>
    </row>
    <row r="5297" customFormat="false" ht="13.5" hidden="false" customHeight="false" outlineLevel="0" collapsed="false">
      <c r="A5297" s="13" t="s">
        <v>6143</v>
      </c>
    </row>
    <row r="5298" customFormat="false" ht="13.5" hidden="false" customHeight="false" outlineLevel="0" collapsed="false">
      <c r="A5298" s="13" t="s">
        <v>2500</v>
      </c>
    </row>
    <row r="5299" customFormat="false" ht="13.5" hidden="false" customHeight="false" outlineLevel="0" collapsed="false">
      <c r="A5299" s="13" t="s">
        <v>2501</v>
      </c>
    </row>
    <row r="5300" customFormat="false" ht="13.5" hidden="false" customHeight="false" outlineLevel="0" collapsed="false">
      <c r="A5300" s="13" t="s">
        <v>6144</v>
      </c>
    </row>
    <row r="5301" customFormat="false" ht="13.5" hidden="false" customHeight="false" outlineLevel="0" collapsed="false">
      <c r="A5301" s="13" t="s">
        <v>2502</v>
      </c>
    </row>
    <row r="5302" customFormat="false" ht="13.5" hidden="false" customHeight="false" outlineLevel="0" collapsed="false">
      <c r="A5302" s="13" t="s">
        <v>6145</v>
      </c>
    </row>
    <row r="5303" customFormat="false" ht="13.5" hidden="false" customHeight="false" outlineLevel="0" collapsed="false">
      <c r="A5303" s="13" t="s">
        <v>2503</v>
      </c>
    </row>
    <row r="5304" customFormat="false" ht="13.5" hidden="false" customHeight="false" outlineLevel="0" collapsed="false">
      <c r="A5304" s="13" t="s">
        <v>2504</v>
      </c>
    </row>
    <row r="5305" customFormat="false" ht="13.5" hidden="false" customHeight="false" outlineLevel="0" collapsed="false">
      <c r="A5305" s="13" t="s">
        <v>2505</v>
      </c>
    </row>
    <row r="5306" customFormat="false" ht="13.5" hidden="false" customHeight="false" outlineLevel="0" collapsed="false">
      <c r="A5306" s="13" t="s">
        <v>2506</v>
      </c>
    </row>
    <row r="5307" customFormat="false" ht="13.5" hidden="false" customHeight="false" outlineLevel="0" collapsed="false">
      <c r="A5307" s="13" t="s">
        <v>2507</v>
      </c>
    </row>
    <row r="5308" customFormat="false" ht="13.5" hidden="false" customHeight="false" outlineLevel="0" collapsed="false">
      <c r="A5308" s="13" t="s">
        <v>2508</v>
      </c>
    </row>
    <row r="5309" customFormat="false" ht="13.5" hidden="false" customHeight="false" outlineLevel="0" collapsed="false">
      <c r="A5309" s="13" t="s">
        <v>2509</v>
      </c>
    </row>
    <row r="5310" customFormat="false" ht="13.5" hidden="false" customHeight="false" outlineLevel="0" collapsed="false">
      <c r="A5310" s="13" t="s">
        <v>2510</v>
      </c>
    </row>
    <row r="5311" customFormat="false" ht="13.5" hidden="false" customHeight="false" outlineLevel="0" collapsed="false">
      <c r="A5311" s="13" t="s">
        <v>2511</v>
      </c>
    </row>
    <row r="5312" customFormat="false" ht="13.5" hidden="false" customHeight="false" outlineLevel="0" collapsed="false">
      <c r="A5312" s="13" t="s">
        <v>6146</v>
      </c>
    </row>
    <row r="5313" customFormat="false" ht="13.5" hidden="false" customHeight="false" outlineLevel="0" collapsed="false">
      <c r="A5313" s="13" t="s">
        <v>2512</v>
      </c>
    </row>
    <row r="5314" customFormat="false" ht="13.5" hidden="false" customHeight="false" outlineLevel="0" collapsed="false">
      <c r="A5314" s="13" t="s">
        <v>2513</v>
      </c>
    </row>
    <row r="5315" customFormat="false" ht="13.5" hidden="false" customHeight="false" outlineLevel="0" collapsed="false">
      <c r="A5315" s="13" t="s">
        <v>6147</v>
      </c>
    </row>
    <row r="5316" customFormat="false" ht="13.5" hidden="false" customHeight="false" outlineLevel="0" collapsed="false">
      <c r="A5316" s="13" t="s">
        <v>6148</v>
      </c>
    </row>
    <row r="5317" customFormat="false" ht="13.5" hidden="false" customHeight="false" outlineLevel="0" collapsed="false">
      <c r="A5317" s="13" t="s">
        <v>6149</v>
      </c>
    </row>
    <row r="5318" customFormat="false" ht="13.5" hidden="false" customHeight="false" outlineLevel="0" collapsed="false">
      <c r="A5318" s="13" t="s">
        <v>6150</v>
      </c>
    </row>
    <row r="5319" customFormat="false" ht="13.5" hidden="false" customHeight="false" outlineLevel="0" collapsed="false">
      <c r="A5319" s="13" t="s">
        <v>2514</v>
      </c>
    </row>
    <row r="5320" customFormat="false" ht="13.5" hidden="false" customHeight="false" outlineLevel="0" collapsed="false">
      <c r="A5320" s="13" t="s">
        <v>6151</v>
      </c>
    </row>
    <row r="5321" customFormat="false" ht="13.5" hidden="false" customHeight="false" outlineLevel="0" collapsed="false">
      <c r="A5321" s="13" t="s">
        <v>6152</v>
      </c>
    </row>
    <row r="5322" customFormat="false" ht="13.5" hidden="false" customHeight="false" outlineLevel="0" collapsed="false">
      <c r="A5322" s="13" t="s">
        <v>2515</v>
      </c>
    </row>
    <row r="5323" customFormat="false" ht="13.5" hidden="false" customHeight="false" outlineLevel="0" collapsed="false">
      <c r="A5323" s="13" t="s">
        <v>2516</v>
      </c>
    </row>
    <row r="5324" customFormat="false" ht="13.5" hidden="false" customHeight="false" outlineLevel="0" collapsed="false">
      <c r="A5324" s="13" t="s">
        <v>2517</v>
      </c>
    </row>
    <row r="5325" customFormat="false" ht="13.5" hidden="false" customHeight="false" outlineLevel="0" collapsed="false">
      <c r="A5325" s="13" t="s">
        <v>2518</v>
      </c>
    </row>
    <row r="5326" customFormat="false" ht="13.5" hidden="false" customHeight="false" outlineLevel="0" collapsed="false">
      <c r="A5326" s="13" t="s">
        <v>2519</v>
      </c>
    </row>
    <row r="5327" customFormat="false" ht="13.5" hidden="false" customHeight="false" outlineLevel="0" collapsed="false">
      <c r="A5327" s="13" t="s">
        <v>6153</v>
      </c>
    </row>
    <row r="5328" customFormat="false" ht="13.5" hidden="false" customHeight="false" outlineLevel="0" collapsed="false">
      <c r="A5328" s="13" t="s">
        <v>2520</v>
      </c>
    </row>
    <row r="5329" customFormat="false" ht="13.5" hidden="false" customHeight="false" outlineLevel="0" collapsed="false">
      <c r="A5329" s="13" t="s">
        <v>2521</v>
      </c>
    </row>
    <row r="5330" customFormat="false" ht="13.5" hidden="false" customHeight="false" outlineLevel="0" collapsed="false">
      <c r="A5330" s="13" t="s">
        <v>6154</v>
      </c>
    </row>
    <row r="5331" customFormat="false" ht="13.5" hidden="false" customHeight="false" outlineLevel="0" collapsed="false">
      <c r="A5331" s="13" t="s">
        <v>2522</v>
      </c>
    </row>
    <row r="5332" customFormat="false" ht="13.5" hidden="false" customHeight="false" outlineLevel="0" collapsed="false">
      <c r="A5332" s="13" t="s">
        <v>2523</v>
      </c>
    </row>
    <row r="5333" customFormat="false" ht="13.5" hidden="false" customHeight="false" outlineLevel="0" collapsed="false">
      <c r="A5333" s="13" t="s">
        <v>6155</v>
      </c>
    </row>
    <row r="5334" customFormat="false" ht="13.5" hidden="false" customHeight="false" outlineLevel="0" collapsed="false">
      <c r="A5334" s="13" t="s">
        <v>6156</v>
      </c>
    </row>
    <row r="5335" customFormat="false" ht="13.5" hidden="false" customHeight="false" outlineLevel="0" collapsed="false">
      <c r="A5335" s="13" t="s">
        <v>6157</v>
      </c>
    </row>
    <row r="5336" customFormat="false" ht="13.5" hidden="false" customHeight="false" outlineLevel="0" collapsed="false">
      <c r="A5336" s="13" t="s">
        <v>6158</v>
      </c>
    </row>
    <row r="5337" customFormat="false" ht="13.5" hidden="false" customHeight="false" outlineLevel="0" collapsed="false">
      <c r="A5337" s="13" t="s">
        <v>2524</v>
      </c>
    </row>
    <row r="5338" customFormat="false" ht="13.5" hidden="false" customHeight="false" outlineLevel="0" collapsed="false">
      <c r="A5338" s="13" t="s">
        <v>6159</v>
      </c>
    </row>
    <row r="5339" customFormat="false" ht="13.5" hidden="false" customHeight="false" outlineLevel="0" collapsed="false">
      <c r="A5339" s="13" t="s">
        <v>6160</v>
      </c>
    </row>
    <row r="5340" customFormat="false" ht="13.5" hidden="false" customHeight="false" outlineLevel="0" collapsed="false">
      <c r="A5340" s="13" t="s">
        <v>6161</v>
      </c>
    </row>
    <row r="5341" customFormat="false" ht="13.5" hidden="false" customHeight="false" outlineLevel="0" collapsed="false">
      <c r="A5341" s="13" t="s">
        <v>6162</v>
      </c>
    </row>
    <row r="5342" customFormat="false" ht="13.5" hidden="false" customHeight="false" outlineLevel="0" collapsed="false">
      <c r="A5342" s="13" t="s">
        <v>2525</v>
      </c>
    </row>
    <row r="5343" customFormat="false" ht="13.5" hidden="false" customHeight="false" outlineLevel="0" collapsed="false">
      <c r="A5343" s="13" t="s">
        <v>6163</v>
      </c>
    </row>
    <row r="5344" customFormat="false" ht="13.5" hidden="false" customHeight="false" outlineLevel="0" collapsed="false">
      <c r="A5344" s="13" t="s">
        <v>6164</v>
      </c>
    </row>
    <row r="5345" customFormat="false" ht="13.5" hidden="false" customHeight="false" outlineLevel="0" collapsed="false">
      <c r="A5345" s="13" t="s">
        <v>6165</v>
      </c>
    </row>
    <row r="5346" customFormat="false" ht="13.5" hidden="false" customHeight="false" outlineLevel="0" collapsed="false">
      <c r="A5346" s="13" t="s">
        <v>6166</v>
      </c>
    </row>
    <row r="5347" customFormat="false" ht="13.5" hidden="false" customHeight="false" outlineLevel="0" collapsed="false">
      <c r="A5347" s="13" t="s">
        <v>6167</v>
      </c>
    </row>
    <row r="5348" customFormat="false" ht="13.5" hidden="false" customHeight="false" outlineLevel="0" collapsed="false">
      <c r="A5348" s="13" t="s">
        <v>6168</v>
      </c>
    </row>
    <row r="5349" customFormat="false" ht="13.5" hidden="false" customHeight="false" outlineLevel="0" collapsed="false">
      <c r="A5349" s="13" t="s">
        <v>2526</v>
      </c>
    </row>
    <row r="5350" customFormat="false" ht="13.5" hidden="false" customHeight="false" outlineLevel="0" collapsed="false">
      <c r="A5350" s="13" t="s">
        <v>6169</v>
      </c>
    </row>
    <row r="5351" customFormat="false" ht="13.5" hidden="false" customHeight="false" outlineLevel="0" collapsed="false">
      <c r="A5351" s="13" t="s">
        <v>6170</v>
      </c>
    </row>
    <row r="5352" customFormat="false" ht="13.5" hidden="false" customHeight="false" outlineLevel="0" collapsed="false">
      <c r="A5352" s="13" t="s">
        <v>6171</v>
      </c>
    </row>
    <row r="5353" customFormat="false" ht="13.5" hidden="false" customHeight="false" outlineLevel="0" collapsed="false">
      <c r="A5353" s="13" t="s">
        <v>6172</v>
      </c>
    </row>
    <row r="5354" customFormat="false" ht="13.5" hidden="false" customHeight="false" outlineLevel="0" collapsed="false">
      <c r="A5354" s="13" t="s">
        <v>2527</v>
      </c>
    </row>
    <row r="5355" customFormat="false" ht="13.5" hidden="false" customHeight="false" outlineLevel="0" collapsed="false">
      <c r="A5355" s="13" t="s">
        <v>6173</v>
      </c>
    </row>
    <row r="5356" customFormat="false" ht="13.5" hidden="false" customHeight="false" outlineLevel="0" collapsed="false">
      <c r="A5356" s="13" t="s">
        <v>6174</v>
      </c>
    </row>
    <row r="5357" customFormat="false" ht="13.5" hidden="false" customHeight="false" outlineLevel="0" collapsed="false">
      <c r="A5357" s="13" t="s">
        <v>6175</v>
      </c>
    </row>
    <row r="5358" customFormat="false" ht="13.5" hidden="false" customHeight="false" outlineLevel="0" collapsed="false">
      <c r="A5358" s="13" t="s">
        <v>2528</v>
      </c>
    </row>
    <row r="5359" customFormat="false" ht="13.5" hidden="false" customHeight="false" outlineLevel="0" collapsed="false">
      <c r="A5359" s="13" t="s">
        <v>6176</v>
      </c>
    </row>
    <row r="5360" customFormat="false" ht="13.5" hidden="false" customHeight="false" outlineLevel="0" collapsed="false">
      <c r="A5360" s="13" t="s">
        <v>6177</v>
      </c>
    </row>
    <row r="5361" customFormat="false" ht="13.5" hidden="false" customHeight="false" outlineLevel="0" collapsed="false">
      <c r="A5361" s="13" t="s">
        <v>6178</v>
      </c>
    </row>
    <row r="5362" customFormat="false" ht="13.5" hidden="false" customHeight="false" outlineLevel="0" collapsed="false">
      <c r="A5362" s="13" t="s">
        <v>2529</v>
      </c>
    </row>
    <row r="5363" customFormat="false" ht="13.5" hidden="false" customHeight="false" outlineLevel="0" collapsed="false">
      <c r="A5363" s="13" t="s">
        <v>2530</v>
      </c>
    </row>
    <row r="5364" customFormat="false" ht="13.5" hidden="false" customHeight="false" outlineLevel="0" collapsed="false">
      <c r="A5364" s="13" t="s">
        <v>6179</v>
      </c>
    </row>
    <row r="5365" customFormat="false" ht="13.5" hidden="false" customHeight="false" outlineLevel="0" collapsed="false">
      <c r="A5365" s="13" t="s">
        <v>2531</v>
      </c>
    </row>
    <row r="5366" customFormat="false" ht="13.5" hidden="false" customHeight="false" outlineLevel="0" collapsed="false">
      <c r="A5366" s="13" t="s">
        <v>6180</v>
      </c>
    </row>
    <row r="5367" customFormat="false" ht="13.5" hidden="false" customHeight="false" outlineLevel="0" collapsed="false">
      <c r="A5367" s="13" t="s">
        <v>6181</v>
      </c>
    </row>
    <row r="5368" customFormat="false" ht="13.5" hidden="false" customHeight="false" outlineLevel="0" collapsed="false">
      <c r="A5368" s="13" t="s">
        <v>6182</v>
      </c>
    </row>
    <row r="5369" customFormat="false" ht="13.5" hidden="false" customHeight="false" outlineLevel="0" collapsed="false">
      <c r="A5369" s="13" t="s">
        <v>2532</v>
      </c>
    </row>
    <row r="5370" customFormat="false" ht="13.5" hidden="false" customHeight="false" outlineLevel="0" collapsed="false">
      <c r="A5370" s="13" t="s">
        <v>6183</v>
      </c>
    </row>
    <row r="5371" customFormat="false" ht="13.5" hidden="false" customHeight="false" outlineLevel="0" collapsed="false">
      <c r="A5371" s="13" t="s">
        <v>6184</v>
      </c>
    </row>
    <row r="5372" customFormat="false" ht="13.5" hidden="false" customHeight="false" outlineLevel="0" collapsed="false">
      <c r="A5372" s="13" t="s">
        <v>6185</v>
      </c>
    </row>
    <row r="5373" customFormat="false" ht="13.5" hidden="false" customHeight="false" outlineLevel="0" collapsed="false">
      <c r="A5373" s="13" t="s">
        <v>6186</v>
      </c>
    </row>
    <row r="5374" customFormat="false" ht="13.5" hidden="false" customHeight="false" outlineLevel="0" collapsed="false">
      <c r="A5374" s="13" t="s">
        <v>2533</v>
      </c>
    </row>
    <row r="5375" customFormat="false" ht="13.5" hidden="false" customHeight="false" outlineLevel="0" collapsed="false">
      <c r="A5375" s="13" t="s">
        <v>6187</v>
      </c>
    </row>
    <row r="5376" customFormat="false" ht="13.5" hidden="false" customHeight="false" outlineLevel="0" collapsed="false">
      <c r="A5376" s="13" t="s">
        <v>2534</v>
      </c>
    </row>
    <row r="5377" customFormat="false" ht="13.5" hidden="false" customHeight="false" outlineLevel="0" collapsed="false">
      <c r="A5377" s="13" t="s">
        <v>6188</v>
      </c>
    </row>
    <row r="5378" customFormat="false" ht="13.5" hidden="false" customHeight="false" outlineLevel="0" collapsed="false">
      <c r="A5378" s="13" t="s">
        <v>2535</v>
      </c>
    </row>
    <row r="5379" customFormat="false" ht="13.5" hidden="false" customHeight="false" outlineLevel="0" collapsed="false">
      <c r="A5379" s="13" t="s">
        <v>2536</v>
      </c>
    </row>
    <row r="5380" customFormat="false" ht="13.5" hidden="false" customHeight="false" outlineLevel="0" collapsed="false">
      <c r="A5380" s="13" t="s">
        <v>6189</v>
      </c>
    </row>
    <row r="5381" customFormat="false" ht="13.5" hidden="false" customHeight="false" outlineLevel="0" collapsed="false">
      <c r="A5381" s="13" t="s">
        <v>2537</v>
      </c>
    </row>
    <row r="5382" customFormat="false" ht="13.5" hidden="false" customHeight="false" outlineLevel="0" collapsed="false">
      <c r="A5382" s="13" t="s">
        <v>2538</v>
      </c>
    </row>
    <row r="5383" customFormat="false" ht="13.5" hidden="false" customHeight="false" outlineLevel="0" collapsed="false">
      <c r="A5383" s="13" t="s">
        <v>2539</v>
      </c>
    </row>
    <row r="5384" customFormat="false" ht="13.5" hidden="false" customHeight="false" outlineLevel="0" collapsed="false">
      <c r="A5384" s="13" t="s">
        <v>2540</v>
      </c>
    </row>
    <row r="5385" customFormat="false" ht="13.5" hidden="false" customHeight="false" outlineLevel="0" collapsed="false">
      <c r="A5385" s="13" t="s">
        <v>2541</v>
      </c>
    </row>
    <row r="5386" customFormat="false" ht="13.5" hidden="false" customHeight="false" outlineLevel="0" collapsed="false">
      <c r="A5386" s="13" t="s">
        <v>2542</v>
      </c>
    </row>
    <row r="5387" customFormat="false" ht="13.5" hidden="false" customHeight="false" outlineLevel="0" collapsed="false">
      <c r="A5387" s="13" t="s">
        <v>6190</v>
      </c>
    </row>
    <row r="5388" customFormat="false" ht="13.5" hidden="false" customHeight="false" outlineLevel="0" collapsed="false">
      <c r="A5388" s="13" t="s">
        <v>6191</v>
      </c>
    </row>
    <row r="5389" customFormat="false" ht="13.5" hidden="false" customHeight="false" outlineLevel="0" collapsed="false">
      <c r="A5389" s="13" t="s">
        <v>2543</v>
      </c>
    </row>
    <row r="5390" customFormat="false" ht="13.5" hidden="false" customHeight="false" outlineLevel="0" collapsed="false">
      <c r="A5390" s="13" t="s">
        <v>2544</v>
      </c>
    </row>
    <row r="5391" customFormat="false" ht="13.5" hidden="false" customHeight="false" outlineLevel="0" collapsed="false">
      <c r="A5391" s="13" t="s">
        <v>6192</v>
      </c>
    </row>
    <row r="5392" customFormat="false" ht="13.5" hidden="false" customHeight="false" outlineLevel="0" collapsed="false">
      <c r="A5392" s="13" t="s">
        <v>6193</v>
      </c>
    </row>
    <row r="5393" customFormat="false" ht="13.5" hidden="false" customHeight="false" outlineLevel="0" collapsed="false">
      <c r="A5393" s="13" t="s">
        <v>2545</v>
      </c>
    </row>
    <row r="5394" customFormat="false" ht="13.5" hidden="false" customHeight="false" outlineLevel="0" collapsed="false">
      <c r="A5394" s="13" t="s">
        <v>6194</v>
      </c>
    </row>
    <row r="5395" customFormat="false" ht="13.5" hidden="false" customHeight="false" outlineLevel="0" collapsed="false">
      <c r="A5395" s="13" t="s">
        <v>6195</v>
      </c>
    </row>
    <row r="5396" customFormat="false" ht="13.5" hidden="false" customHeight="false" outlineLevel="0" collapsed="false">
      <c r="A5396" s="13" t="s">
        <v>6196</v>
      </c>
    </row>
    <row r="5397" customFormat="false" ht="13.5" hidden="false" customHeight="false" outlineLevel="0" collapsed="false">
      <c r="A5397" s="13" t="s">
        <v>6197</v>
      </c>
    </row>
    <row r="5398" customFormat="false" ht="13.5" hidden="false" customHeight="false" outlineLevel="0" collapsed="false">
      <c r="A5398" s="13" t="s">
        <v>2546</v>
      </c>
    </row>
    <row r="5399" customFormat="false" ht="13.5" hidden="false" customHeight="false" outlineLevel="0" collapsed="false">
      <c r="A5399" s="13" t="s">
        <v>2547</v>
      </c>
    </row>
    <row r="5400" customFormat="false" ht="13.5" hidden="false" customHeight="false" outlineLevel="0" collapsed="false">
      <c r="A5400" s="13" t="s">
        <v>6198</v>
      </c>
    </row>
    <row r="5401" customFormat="false" ht="13.5" hidden="false" customHeight="false" outlineLevel="0" collapsed="false">
      <c r="A5401" s="13" t="s">
        <v>6199</v>
      </c>
    </row>
    <row r="5402" customFormat="false" ht="13.5" hidden="false" customHeight="false" outlineLevel="0" collapsed="false">
      <c r="A5402" s="13" t="s">
        <v>6200</v>
      </c>
    </row>
    <row r="5403" customFormat="false" ht="13.5" hidden="false" customHeight="false" outlineLevel="0" collapsed="false">
      <c r="A5403" s="13" t="s">
        <v>6201</v>
      </c>
    </row>
    <row r="5404" customFormat="false" ht="13.5" hidden="false" customHeight="false" outlineLevel="0" collapsed="false">
      <c r="A5404" s="13" t="s">
        <v>2548</v>
      </c>
    </row>
    <row r="5405" customFormat="false" ht="13.5" hidden="false" customHeight="false" outlineLevel="0" collapsed="false">
      <c r="A5405" s="13" t="s">
        <v>2549</v>
      </c>
    </row>
    <row r="5406" customFormat="false" ht="13.5" hidden="false" customHeight="false" outlineLevel="0" collapsed="false">
      <c r="A5406" s="13" t="s">
        <v>6202</v>
      </c>
    </row>
    <row r="5407" customFormat="false" ht="13.5" hidden="false" customHeight="false" outlineLevel="0" collapsed="false">
      <c r="A5407" s="13" t="s">
        <v>6203</v>
      </c>
    </row>
    <row r="5408" customFormat="false" ht="13.5" hidden="false" customHeight="false" outlineLevel="0" collapsed="false">
      <c r="A5408" s="13" t="s">
        <v>6204</v>
      </c>
    </row>
    <row r="5409" customFormat="false" ht="13.5" hidden="false" customHeight="false" outlineLevel="0" collapsed="false">
      <c r="A5409" s="13" t="s">
        <v>2550</v>
      </c>
    </row>
    <row r="5410" customFormat="false" ht="13.5" hidden="false" customHeight="false" outlineLevel="0" collapsed="false">
      <c r="A5410" s="13" t="s">
        <v>6205</v>
      </c>
    </row>
    <row r="5411" customFormat="false" ht="13.5" hidden="false" customHeight="false" outlineLevel="0" collapsed="false">
      <c r="A5411" s="13" t="s">
        <v>6206</v>
      </c>
    </row>
    <row r="5412" customFormat="false" ht="13.5" hidden="false" customHeight="false" outlineLevel="0" collapsed="false">
      <c r="A5412" s="13" t="s">
        <v>6207</v>
      </c>
    </row>
    <row r="5413" customFormat="false" ht="13.5" hidden="false" customHeight="false" outlineLevel="0" collapsed="false">
      <c r="A5413" s="13" t="s">
        <v>2551</v>
      </c>
    </row>
    <row r="5414" customFormat="false" ht="13.5" hidden="false" customHeight="false" outlineLevel="0" collapsed="false">
      <c r="A5414" s="13" t="s">
        <v>2552</v>
      </c>
    </row>
    <row r="5415" customFormat="false" ht="13.5" hidden="false" customHeight="false" outlineLevel="0" collapsed="false">
      <c r="A5415" s="13" t="s">
        <v>6208</v>
      </c>
    </row>
    <row r="5416" customFormat="false" ht="13.5" hidden="false" customHeight="false" outlineLevel="0" collapsed="false">
      <c r="A5416" s="13" t="s">
        <v>2553</v>
      </c>
    </row>
    <row r="5417" customFormat="false" ht="13.5" hidden="false" customHeight="false" outlineLevel="0" collapsed="false">
      <c r="A5417" s="13" t="s">
        <v>2554</v>
      </c>
    </row>
    <row r="5418" customFormat="false" ht="13.5" hidden="false" customHeight="false" outlineLevel="0" collapsed="false">
      <c r="A5418" s="13" t="s">
        <v>6209</v>
      </c>
    </row>
    <row r="5419" customFormat="false" ht="13.5" hidden="false" customHeight="false" outlineLevel="0" collapsed="false">
      <c r="A5419" s="13" t="s">
        <v>6210</v>
      </c>
    </row>
    <row r="5420" customFormat="false" ht="13.5" hidden="false" customHeight="false" outlineLevel="0" collapsed="false">
      <c r="A5420" s="13" t="s">
        <v>6211</v>
      </c>
    </row>
    <row r="5421" customFormat="false" ht="13.5" hidden="false" customHeight="false" outlineLevel="0" collapsed="false">
      <c r="A5421" s="13" t="s">
        <v>6212</v>
      </c>
    </row>
    <row r="5422" customFormat="false" ht="13.5" hidden="false" customHeight="false" outlineLevel="0" collapsed="false">
      <c r="A5422" s="13" t="s">
        <v>6213</v>
      </c>
    </row>
    <row r="5423" customFormat="false" ht="13.5" hidden="false" customHeight="false" outlineLevel="0" collapsed="false">
      <c r="A5423" s="13" t="s">
        <v>6214</v>
      </c>
    </row>
    <row r="5424" customFormat="false" ht="13.5" hidden="false" customHeight="false" outlineLevel="0" collapsed="false">
      <c r="A5424" s="13" t="s">
        <v>2555</v>
      </c>
    </row>
    <row r="5425" customFormat="false" ht="13.5" hidden="false" customHeight="false" outlineLevel="0" collapsed="false">
      <c r="A5425" s="13" t="s">
        <v>2556</v>
      </c>
    </row>
    <row r="5426" customFormat="false" ht="13.5" hidden="false" customHeight="false" outlineLevel="0" collapsed="false">
      <c r="A5426" s="13" t="s">
        <v>6215</v>
      </c>
    </row>
    <row r="5427" customFormat="false" ht="13.5" hidden="false" customHeight="false" outlineLevel="0" collapsed="false">
      <c r="A5427" s="13" t="s">
        <v>6216</v>
      </c>
    </row>
    <row r="5428" customFormat="false" ht="13.5" hidden="false" customHeight="false" outlineLevel="0" collapsed="false">
      <c r="A5428" s="13" t="s">
        <v>6217</v>
      </c>
    </row>
    <row r="5429" customFormat="false" ht="13.5" hidden="false" customHeight="false" outlineLevel="0" collapsed="false">
      <c r="A5429" s="13" t="s">
        <v>6218</v>
      </c>
    </row>
    <row r="5430" customFormat="false" ht="13.5" hidden="false" customHeight="false" outlineLevel="0" collapsed="false">
      <c r="A5430" s="13" t="s">
        <v>2557</v>
      </c>
    </row>
    <row r="5431" customFormat="false" ht="13.5" hidden="false" customHeight="false" outlineLevel="0" collapsed="false">
      <c r="A5431" s="13" t="s">
        <v>2558</v>
      </c>
    </row>
    <row r="5432" customFormat="false" ht="13.5" hidden="false" customHeight="false" outlineLevel="0" collapsed="false">
      <c r="A5432" s="13" t="s">
        <v>2559</v>
      </c>
    </row>
    <row r="5433" customFormat="false" ht="13.5" hidden="false" customHeight="false" outlineLevel="0" collapsed="false">
      <c r="A5433" s="13" t="s">
        <v>6219</v>
      </c>
    </row>
    <row r="5434" customFormat="false" ht="13.5" hidden="false" customHeight="false" outlineLevel="0" collapsed="false">
      <c r="A5434" s="13" t="s">
        <v>2560</v>
      </c>
    </row>
    <row r="5435" customFormat="false" ht="13.5" hidden="false" customHeight="false" outlineLevel="0" collapsed="false">
      <c r="A5435" s="13" t="s">
        <v>6220</v>
      </c>
    </row>
    <row r="5436" customFormat="false" ht="13.5" hidden="false" customHeight="false" outlineLevel="0" collapsed="false">
      <c r="A5436" s="13" t="s">
        <v>2561</v>
      </c>
    </row>
    <row r="5437" customFormat="false" ht="13.5" hidden="false" customHeight="false" outlineLevel="0" collapsed="false">
      <c r="A5437" s="13" t="s">
        <v>2562</v>
      </c>
    </row>
    <row r="5438" customFormat="false" ht="13.5" hidden="false" customHeight="false" outlineLevel="0" collapsed="false">
      <c r="A5438" s="13" t="s">
        <v>2563</v>
      </c>
    </row>
    <row r="5439" customFormat="false" ht="13.5" hidden="false" customHeight="false" outlineLevel="0" collapsed="false">
      <c r="A5439" s="13" t="s">
        <v>6221</v>
      </c>
    </row>
    <row r="5440" customFormat="false" ht="13.5" hidden="false" customHeight="false" outlineLevel="0" collapsed="false">
      <c r="A5440" s="13" t="s">
        <v>6222</v>
      </c>
    </row>
    <row r="5441" customFormat="false" ht="13.5" hidden="false" customHeight="false" outlineLevel="0" collapsed="false">
      <c r="A5441" s="13" t="s">
        <v>6223</v>
      </c>
    </row>
    <row r="5442" customFormat="false" ht="13.5" hidden="false" customHeight="false" outlineLevel="0" collapsed="false">
      <c r="A5442" s="13" t="s">
        <v>6224</v>
      </c>
    </row>
    <row r="5443" customFormat="false" ht="13.5" hidden="false" customHeight="false" outlineLevel="0" collapsed="false">
      <c r="A5443" s="13" t="s">
        <v>2564</v>
      </c>
    </row>
    <row r="5444" customFormat="false" ht="13.5" hidden="false" customHeight="false" outlineLevel="0" collapsed="false">
      <c r="A5444" s="13" t="s">
        <v>2565</v>
      </c>
    </row>
    <row r="5445" customFormat="false" ht="13.5" hidden="false" customHeight="false" outlineLevel="0" collapsed="false">
      <c r="A5445" s="13" t="s">
        <v>2566</v>
      </c>
    </row>
    <row r="5446" customFormat="false" ht="13.5" hidden="false" customHeight="false" outlineLevel="0" collapsed="false">
      <c r="A5446" s="13" t="s">
        <v>6225</v>
      </c>
    </row>
    <row r="5447" customFormat="false" ht="13.5" hidden="false" customHeight="false" outlineLevel="0" collapsed="false">
      <c r="A5447" s="13" t="s">
        <v>6226</v>
      </c>
    </row>
    <row r="5448" customFormat="false" ht="13.5" hidden="false" customHeight="false" outlineLevel="0" collapsed="false">
      <c r="A5448" s="13" t="s">
        <v>2567</v>
      </c>
    </row>
    <row r="5449" customFormat="false" ht="13.5" hidden="false" customHeight="false" outlineLevel="0" collapsed="false">
      <c r="A5449" s="13" t="s">
        <v>2568</v>
      </c>
    </row>
    <row r="5450" customFormat="false" ht="13.5" hidden="false" customHeight="false" outlineLevel="0" collapsed="false">
      <c r="A5450" s="13" t="s">
        <v>6227</v>
      </c>
    </row>
    <row r="5451" customFormat="false" ht="13.5" hidden="false" customHeight="false" outlineLevel="0" collapsed="false">
      <c r="A5451" s="13" t="s">
        <v>6228</v>
      </c>
    </row>
    <row r="5452" customFormat="false" ht="13.5" hidden="false" customHeight="false" outlineLevel="0" collapsed="false">
      <c r="A5452" s="13" t="s">
        <v>2569</v>
      </c>
    </row>
    <row r="5453" customFormat="false" ht="13.5" hidden="false" customHeight="false" outlineLevel="0" collapsed="false">
      <c r="A5453" s="13" t="s">
        <v>2570</v>
      </c>
    </row>
    <row r="5454" customFormat="false" ht="13.5" hidden="false" customHeight="false" outlineLevel="0" collapsed="false">
      <c r="A5454" s="13" t="s">
        <v>2571</v>
      </c>
    </row>
    <row r="5455" customFormat="false" ht="13.5" hidden="false" customHeight="false" outlineLevel="0" collapsed="false">
      <c r="A5455" s="13" t="s">
        <v>6229</v>
      </c>
    </row>
    <row r="5456" customFormat="false" ht="13.5" hidden="false" customHeight="false" outlineLevel="0" collapsed="false">
      <c r="A5456" s="13" t="s">
        <v>6230</v>
      </c>
    </row>
    <row r="5457" customFormat="false" ht="13.5" hidden="false" customHeight="false" outlineLevel="0" collapsed="false">
      <c r="A5457" s="13" t="s">
        <v>6231</v>
      </c>
    </row>
    <row r="5458" customFormat="false" ht="13.5" hidden="false" customHeight="false" outlineLevel="0" collapsed="false">
      <c r="A5458" s="13" t="s">
        <v>6232</v>
      </c>
    </row>
    <row r="5459" customFormat="false" ht="13.5" hidden="false" customHeight="false" outlineLevel="0" collapsed="false">
      <c r="A5459" s="13" t="s">
        <v>6233</v>
      </c>
    </row>
    <row r="5460" customFormat="false" ht="13.5" hidden="false" customHeight="false" outlineLevel="0" collapsed="false">
      <c r="A5460" s="13" t="s">
        <v>6234</v>
      </c>
    </row>
    <row r="5461" customFormat="false" ht="13.5" hidden="false" customHeight="false" outlineLevel="0" collapsed="false">
      <c r="A5461" s="13" t="s">
        <v>6235</v>
      </c>
    </row>
    <row r="5462" customFormat="false" ht="13.5" hidden="false" customHeight="false" outlineLevel="0" collapsed="false">
      <c r="A5462" s="13" t="s">
        <v>2572</v>
      </c>
    </row>
    <row r="5463" customFormat="false" ht="13.5" hidden="false" customHeight="false" outlineLevel="0" collapsed="false">
      <c r="A5463" s="13" t="s">
        <v>6236</v>
      </c>
    </row>
    <row r="5464" customFormat="false" ht="13.5" hidden="false" customHeight="false" outlineLevel="0" collapsed="false">
      <c r="A5464" s="13" t="s">
        <v>2573</v>
      </c>
    </row>
    <row r="5465" customFormat="false" ht="13.5" hidden="false" customHeight="false" outlineLevel="0" collapsed="false">
      <c r="A5465" s="13" t="s">
        <v>2574</v>
      </c>
    </row>
    <row r="5466" customFormat="false" ht="13.5" hidden="false" customHeight="false" outlineLevel="0" collapsed="false">
      <c r="A5466" s="13" t="s">
        <v>6237</v>
      </c>
    </row>
    <row r="5467" customFormat="false" ht="13.5" hidden="false" customHeight="false" outlineLevel="0" collapsed="false">
      <c r="A5467" s="13" t="s">
        <v>6238</v>
      </c>
    </row>
    <row r="5468" customFormat="false" ht="13.5" hidden="false" customHeight="false" outlineLevel="0" collapsed="false">
      <c r="A5468" s="13" t="s">
        <v>2575</v>
      </c>
    </row>
    <row r="5469" customFormat="false" ht="13.5" hidden="false" customHeight="false" outlineLevel="0" collapsed="false">
      <c r="A5469" s="13" t="s">
        <v>2576</v>
      </c>
    </row>
    <row r="5470" customFormat="false" ht="13.5" hidden="false" customHeight="false" outlineLevel="0" collapsed="false">
      <c r="A5470" s="13" t="s">
        <v>6239</v>
      </c>
    </row>
    <row r="5471" customFormat="false" ht="13.5" hidden="false" customHeight="false" outlineLevel="0" collapsed="false">
      <c r="A5471" s="13" t="s">
        <v>6240</v>
      </c>
    </row>
    <row r="5472" customFormat="false" ht="13.5" hidden="false" customHeight="false" outlineLevel="0" collapsed="false">
      <c r="A5472" s="13" t="s">
        <v>2577</v>
      </c>
    </row>
    <row r="5473" customFormat="false" ht="13.5" hidden="false" customHeight="false" outlineLevel="0" collapsed="false">
      <c r="A5473" s="13" t="s">
        <v>6241</v>
      </c>
    </row>
    <row r="5474" customFormat="false" ht="13.5" hidden="false" customHeight="false" outlineLevel="0" collapsed="false">
      <c r="A5474" s="13" t="s">
        <v>2578</v>
      </c>
    </row>
    <row r="5475" customFormat="false" ht="13.5" hidden="false" customHeight="false" outlineLevel="0" collapsed="false">
      <c r="A5475" s="13" t="s">
        <v>6242</v>
      </c>
    </row>
    <row r="5476" customFormat="false" ht="13.5" hidden="false" customHeight="false" outlineLevel="0" collapsed="false">
      <c r="A5476" s="13" t="s">
        <v>6243</v>
      </c>
    </row>
    <row r="5477" customFormat="false" ht="13.5" hidden="false" customHeight="false" outlineLevel="0" collapsed="false">
      <c r="A5477" s="13" t="s">
        <v>6244</v>
      </c>
    </row>
    <row r="5478" customFormat="false" ht="13.5" hidden="false" customHeight="false" outlineLevel="0" collapsed="false">
      <c r="A5478" s="13" t="s">
        <v>6245</v>
      </c>
    </row>
    <row r="5479" customFormat="false" ht="13.5" hidden="false" customHeight="false" outlineLevel="0" collapsed="false">
      <c r="A5479" s="13" t="s">
        <v>6246</v>
      </c>
    </row>
    <row r="5480" customFormat="false" ht="13.5" hidden="false" customHeight="false" outlineLevel="0" collapsed="false">
      <c r="A5480" s="13" t="s">
        <v>6247</v>
      </c>
    </row>
    <row r="5481" customFormat="false" ht="13.5" hidden="false" customHeight="false" outlineLevel="0" collapsed="false">
      <c r="A5481" s="13" t="s">
        <v>2579</v>
      </c>
    </row>
    <row r="5482" customFormat="false" ht="13.5" hidden="false" customHeight="false" outlineLevel="0" collapsed="false">
      <c r="A5482" s="13" t="s">
        <v>6248</v>
      </c>
    </row>
    <row r="5483" customFormat="false" ht="13.5" hidden="false" customHeight="false" outlineLevel="0" collapsed="false">
      <c r="A5483" s="13" t="s">
        <v>6249</v>
      </c>
    </row>
    <row r="5484" customFormat="false" ht="13.5" hidden="false" customHeight="false" outlineLevel="0" collapsed="false">
      <c r="A5484" s="13" t="s">
        <v>2580</v>
      </c>
    </row>
    <row r="5485" customFormat="false" ht="13.5" hidden="false" customHeight="false" outlineLevel="0" collapsed="false">
      <c r="A5485" s="13" t="s">
        <v>2581</v>
      </c>
    </row>
    <row r="5486" customFormat="false" ht="13.5" hidden="false" customHeight="false" outlineLevel="0" collapsed="false">
      <c r="A5486" s="13" t="s">
        <v>2582</v>
      </c>
    </row>
    <row r="5487" customFormat="false" ht="13.5" hidden="false" customHeight="false" outlineLevel="0" collapsed="false">
      <c r="A5487" s="13" t="s">
        <v>2583</v>
      </c>
    </row>
    <row r="5488" customFormat="false" ht="13.5" hidden="false" customHeight="false" outlineLevel="0" collapsed="false">
      <c r="A5488" s="13" t="s">
        <v>6250</v>
      </c>
    </row>
    <row r="5489" customFormat="false" ht="13.5" hidden="false" customHeight="false" outlineLevel="0" collapsed="false">
      <c r="A5489" s="13" t="s">
        <v>6251</v>
      </c>
    </row>
    <row r="5490" customFormat="false" ht="13.5" hidden="false" customHeight="false" outlineLevel="0" collapsed="false">
      <c r="A5490" s="13" t="s">
        <v>6252</v>
      </c>
    </row>
    <row r="5491" customFormat="false" ht="13.5" hidden="false" customHeight="false" outlineLevel="0" collapsed="false">
      <c r="A5491" s="13" t="s">
        <v>2584</v>
      </c>
    </row>
    <row r="5492" customFormat="false" ht="13.5" hidden="false" customHeight="false" outlineLevel="0" collapsed="false">
      <c r="A5492" s="13" t="s">
        <v>6253</v>
      </c>
    </row>
    <row r="5493" customFormat="false" ht="13.5" hidden="false" customHeight="false" outlineLevel="0" collapsed="false">
      <c r="A5493" s="13" t="s">
        <v>6254</v>
      </c>
    </row>
    <row r="5494" customFormat="false" ht="13.5" hidden="false" customHeight="false" outlineLevel="0" collapsed="false">
      <c r="A5494" s="13" t="s">
        <v>2585</v>
      </c>
    </row>
    <row r="5495" customFormat="false" ht="13.5" hidden="false" customHeight="false" outlineLevel="0" collapsed="false">
      <c r="A5495" s="13" t="s">
        <v>6255</v>
      </c>
    </row>
    <row r="5496" customFormat="false" ht="13.5" hidden="false" customHeight="false" outlineLevel="0" collapsed="false">
      <c r="A5496" s="13" t="s">
        <v>6256</v>
      </c>
    </row>
    <row r="5497" customFormat="false" ht="13.5" hidden="false" customHeight="false" outlineLevel="0" collapsed="false">
      <c r="A5497" s="13" t="s">
        <v>2586</v>
      </c>
    </row>
    <row r="5498" customFormat="false" ht="13.5" hidden="false" customHeight="false" outlineLevel="0" collapsed="false">
      <c r="A5498" s="13" t="s">
        <v>6257</v>
      </c>
    </row>
    <row r="5499" customFormat="false" ht="13.5" hidden="false" customHeight="false" outlineLevel="0" collapsed="false">
      <c r="A5499" s="13" t="s">
        <v>6258</v>
      </c>
    </row>
    <row r="5500" customFormat="false" ht="13.5" hidden="false" customHeight="false" outlineLevel="0" collapsed="false">
      <c r="A5500" s="13" t="s">
        <v>6259</v>
      </c>
    </row>
    <row r="5501" customFormat="false" ht="13.5" hidden="false" customHeight="false" outlineLevel="0" collapsed="false">
      <c r="A5501" s="13" t="s">
        <v>2587</v>
      </c>
    </row>
    <row r="5502" customFormat="false" ht="13.5" hidden="false" customHeight="false" outlineLevel="0" collapsed="false">
      <c r="A5502" s="13" t="s">
        <v>6260</v>
      </c>
    </row>
    <row r="5503" customFormat="false" ht="13.5" hidden="false" customHeight="false" outlineLevel="0" collapsed="false">
      <c r="A5503" s="13" t="s">
        <v>6261</v>
      </c>
    </row>
    <row r="5504" customFormat="false" ht="13.5" hidden="false" customHeight="false" outlineLevel="0" collapsed="false">
      <c r="A5504" s="13" t="s">
        <v>2588</v>
      </c>
    </row>
    <row r="5505" customFormat="false" ht="13.5" hidden="false" customHeight="false" outlineLevel="0" collapsed="false">
      <c r="A5505" s="13" t="s">
        <v>6262</v>
      </c>
    </row>
    <row r="5506" customFormat="false" ht="13.5" hidden="false" customHeight="false" outlineLevel="0" collapsed="false">
      <c r="A5506" s="13" t="s">
        <v>6263</v>
      </c>
    </row>
    <row r="5507" customFormat="false" ht="13.5" hidden="false" customHeight="false" outlineLevel="0" collapsed="false">
      <c r="A5507" s="13" t="s">
        <v>6264</v>
      </c>
    </row>
    <row r="5508" customFormat="false" ht="13.5" hidden="false" customHeight="false" outlineLevel="0" collapsed="false">
      <c r="A5508" s="13" t="s">
        <v>6265</v>
      </c>
    </row>
    <row r="5509" customFormat="false" ht="13.5" hidden="false" customHeight="false" outlineLevel="0" collapsed="false">
      <c r="A5509" s="13" t="s">
        <v>2589</v>
      </c>
    </row>
    <row r="5510" customFormat="false" ht="13.5" hidden="false" customHeight="false" outlineLevel="0" collapsed="false">
      <c r="A5510" s="13" t="s">
        <v>6266</v>
      </c>
    </row>
    <row r="5511" customFormat="false" ht="13.5" hidden="false" customHeight="false" outlineLevel="0" collapsed="false">
      <c r="A5511" s="13" t="s">
        <v>6267</v>
      </c>
    </row>
    <row r="5512" customFormat="false" ht="13.5" hidden="false" customHeight="false" outlineLevel="0" collapsed="false">
      <c r="A5512" s="13" t="s">
        <v>6268</v>
      </c>
    </row>
    <row r="5513" customFormat="false" ht="13.5" hidden="false" customHeight="false" outlineLevel="0" collapsed="false">
      <c r="A5513" s="13" t="s">
        <v>6269</v>
      </c>
    </row>
    <row r="5514" customFormat="false" ht="13.5" hidden="false" customHeight="false" outlineLevel="0" collapsed="false">
      <c r="A5514" s="13" t="s">
        <v>2590</v>
      </c>
    </row>
    <row r="5515" customFormat="false" ht="13.5" hidden="false" customHeight="false" outlineLevel="0" collapsed="false">
      <c r="A5515" s="13" t="s">
        <v>6270</v>
      </c>
    </row>
    <row r="5516" customFormat="false" ht="13.5" hidden="false" customHeight="false" outlineLevel="0" collapsed="false">
      <c r="A5516" s="13" t="s">
        <v>6271</v>
      </c>
    </row>
    <row r="5517" customFormat="false" ht="13.5" hidden="false" customHeight="false" outlineLevel="0" collapsed="false">
      <c r="A5517" s="13" t="s">
        <v>6272</v>
      </c>
    </row>
    <row r="5518" customFormat="false" ht="13.5" hidden="false" customHeight="false" outlineLevel="0" collapsed="false">
      <c r="A5518" s="13" t="s">
        <v>2591</v>
      </c>
    </row>
    <row r="5519" customFormat="false" ht="13.5" hidden="false" customHeight="false" outlineLevel="0" collapsed="false">
      <c r="A5519" s="13" t="s">
        <v>2592</v>
      </c>
    </row>
    <row r="5520" customFormat="false" ht="13.5" hidden="false" customHeight="false" outlineLevel="0" collapsed="false">
      <c r="A5520" s="13" t="s">
        <v>6273</v>
      </c>
    </row>
    <row r="5521" customFormat="false" ht="13.5" hidden="false" customHeight="false" outlineLevel="0" collapsed="false">
      <c r="A5521" s="13" t="s">
        <v>2593</v>
      </c>
    </row>
    <row r="5522" customFormat="false" ht="13.5" hidden="false" customHeight="false" outlineLevel="0" collapsed="false">
      <c r="A5522" s="13" t="s">
        <v>6274</v>
      </c>
    </row>
    <row r="5523" customFormat="false" ht="13.5" hidden="false" customHeight="false" outlineLevel="0" collapsed="false">
      <c r="A5523" s="13" t="s">
        <v>6275</v>
      </c>
    </row>
    <row r="5524" customFormat="false" ht="13.5" hidden="false" customHeight="false" outlineLevel="0" collapsed="false">
      <c r="A5524" s="13" t="s">
        <v>2594</v>
      </c>
    </row>
    <row r="5525" customFormat="false" ht="13.5" hidden="false" customHeight="false" outlineLevel="0" collapsed="false">
      <c r="A5525" s="13" t="s">
        <v>2595</v>
      </c>
    </row>
    <row r="5526" customFormat="false" ht="13.5" hidden="false" customHeight="false" outlineLevel="0" collapsed="false">
      <c r="A5526" s="13" t="s">
        <v>2596</v>
      </c>
    </row>
    <row r="5527" customFormat="false" ht="13.5" hidden="false" customHeight="false" outlineLevel="0" collapsed="false">
      <c r="A5527" s="13" t="s">
        <v>6276</v>
      </c>
    </row>
    <row r="5528" customFormat="false" ht="13.5" hidden="false" customHeight="false" outlineLevel="0" collapsed="false">
      <c r="A5528" s="13" t="s">
        <v>6277</v>
      </c>
    </row>
    <row r="5529" customFormat="false" ht="13.5" hidden="false" customHeight="false" outlineLevel="0" collapsed="false">
      <c r="A5529" s="13" t="s">
        <v>6278</v>
      </c>
    </row>
    <row r="5530" customFormat="false" ht="13.5" hidden="false" customHeight="false" outlineLevel="0" collapsed="false">
      <c r="A5530" s="13" t="s">
        <v>6279</v>
      </c>
    </row>
    <row r="5531" customFormat="false" ht="13.5" hidden="false" customHeight="false" outlineLevel="0" collapsed="false">
      <c r="A5531" s="13" t="s">
        <v>2597</v>
      </c>
    </row>
    <row r="5532" customFormat="false" ht="13.5" hidden="false" customHeight="false" outlineLevel="0" collapsed="false">
      <c r="A5532" s="13" t="s">
        <v>6280</v>
      </c>
    </row>
    <row r="5533" customFormat="false" ht="13.5" hidden="false" customHeight="false" outlineLevel="0" collapsed="false">
      <c r="A5533" s="13" t="s">
        <v>2598</v>
      </c>
    </row>
    <row r="5534" customFormat="false" ht="13.5" hidden="false" customHeight="false" outlineLevel="0" collapsed="false">
      <c r="A5534" s="13" t="s">
        <v>2599</v>
      </c>
    </row>
    <row r="5535" customFormat="false" ht="13.5" hidden="false" customHeight="false" outlineLevel="0" collapsed="false">
      <c r="A5535" s="13" t="s">
        <v>6281</v>
      </c>
    </row>
    <row r="5536" customFormat="false" ht="13.5" hidden="false" customHeight="false" outlineLevel="0" collapsed="false">
      <c r="A5536" s="13" t="s">
        <v>6282</v>
      </c>
    </row>
    <row r="5537" customFormat="false" ht="13.5" hidden="false" customHeight="false" outlineLevel="0" collapsed="false">
      <c r="A5537" s="13" t="s">
        <v>6283</v>
      </c>
    </row>
    <row r="5538" customFormat="false" ht="13.5" hidden="false" customHeight="false" outlineLevel="0" collapsed="false">
      <c r="A5538" s="13" t="s">
        <v>6284</v>
      </c>
    </row>
    <row r="5539" customFormat="false" ht="13.5" hidden="false" customHeight="false" outlineLevel="0" collapsed="false">
      <c r="A5539" s="13" t="s">
        <v>2600</v>
      </c>
    </row>
    <row r="5540" customFormat="false" ht="13.5" hidden="false" customHeight="false" outlineLevel="0" collapsed="false">
      <c r="A5540" s="13" t="s">
        <v>2601</v>
      </c>
    </row>
    <row r="5541" customFormat="false" ht="13.5" hidden="false" customHeight="false" outlineLevel="0" collapsed="false">
      <c r="A5541" s="13" t="s">
        <v>6285</v>
      </c>
    </row>
    <row r="5542" customFormat="false" ht="13.5" hidden="false" customHeight="false" outlineLevel="0" collapsed="false">
      <c r="A5542" s="13" t="s">
        <v>2602</v>
      </c>
    </row>
    <row r="5543" customFormat="false" ht="13.5" hidden="false" customHeight="false" outlineLevel="0" collapsed="false">
      <c r="A5543" s="13" t="s">
        <v>2603</v>
      </c>
    </row>
    <row r="5544" customFormat="false" ht="13.5" hidden="false" customHeight="false" outlineLevel="0" collapsed="false">
      <c r="A5544" s="13" t="s">
        <v>6286</v>
      </c>
    </row>
    <row r="5545" customFormat="false" ht="13.5" hidden="false" customHeight="false" outlineLevel="0" collapsed="false">
      <c r="A5545" s="13" t="s">
        <v>6287</v>
      </c>
    </row>
    <row r="5546" customFormat="false" ht="13.5" hidden="false" customHeight="false" outlineLevel="0" collapsed="false">
      <c r="A5546" s="13" t="s">
        <v>6288</v>
      </c>
    </row>
    <row r="5547" customFormat="false" ht="13.5" hidden="false" customHeight="false" outlineLevel="0" collapsed="false">
      <c r="A5547" s="13" t="s">
        <v>2604</v>
      </c>
    </row>
    <row r="5548" customFormat="false" ht="13.5" hidden="false" customHeight="false" outlineLevel="0" collapsed="false">
      <c r="A5548" s="13" t="s">
        <v>2605</v>
      </c>
    </row>
    <row r="5549" customFormat="false" ht="13.5" hidden="false" customHeight="false" outlineLevel="0" collapsed="false">
      <c r="A5549" s="13" t="s">
        <v>2606</v>
      </c>
    </row>
    <row r="5550" customFormat="false" ht="13.5" hidden="false" customHeight="false" outlineLevel="0" collapsed="false">
      <c r="A5550" s="13" t="s">
        <v>2607</v>
      </c>
    </row>
    <row r="5551" customFormat="false" ht="13.5" hidden="false" customHeight="false" outlineLevel="0" collapsed="false">
      <c r="A5551" s="13" t="s">
        <v>2608</v>
      </c>
    </row>
    <row r="5552" customFormat="false" ht="13.5" hidden="false" customHeight="false" outlineLevel="0" collapsed="false">
      <c r="A5552" s="13" t="s">
        <v>6289</v>
      </c>
    </row>
    <row r="5553" customFormat="false" ht="13.5" hidden="false" customHeight="false" outlineLevel="0" collapsed="false">
      <c r="A5553" s="13" t="s">
        <v>2609</v>
      </c>
    </row>
    <row r="5554" customFormat="false" ht="13.5" hidden="false" customHeight="false" outlineLevel="0" collapsed="false">
      <c r="A5554" s="13" t="s">
        <v>2610</v>
      </c>
    </row>
    <row r="5555" customFormat="false" ht="13.5" hidden="false" customHeight="false" outlineLevel="0" collapsed="false">
      <c r="A5555" s="13" t="s">
        <v>6290</v>
      </c>
    </row>
    <row r="5556" customFormat="false" ht="13.5" hidden="false" customHeight="false" outlineLevel="0" collapsed="false">
      <c r="A5556" s="13" t="s">
        <v>2611</v>
      </c>
    </row>
    <row r="5557" customFormat="false" ht="13.5" hidden="false" customHeight="false" outlineLevel="0" collapsed="false">
      <c r="A5557" s="13" t="s">
        <v>6291</v>
      </c>
    </row>
    <row r="5558" customFormat="false" ht="13.5" hidden="false" customHeight="false" outlineLevel="0" collapsed="false">
      <c r="A5558" s="13" t="s">
        <v>2612</v>
      </c>
    </row>
    <row r="5559" customFormat="false" ht="13.5" hidden="false" customHeight="false" outlineLevel="0" collapsed="false">
      <c r="A5559" s="13" t="s">
        <v>2613</v>
      </c>
    </row>
    <row r="5560" customFormat="false" ht="13.5" hidden="false" customHeight="false" outlineLevel="0" collapsed="false">
      <c r="A5560" s="13" t="s">
        <v>2614</v>
      </c>
    </row>
    <row r="5561" customFormat="false" ht="13.5" hidden="false" customHeight="false" outlineLevel="0" collapsed="false">
      <c r="A5561" s="13" t="s">
        <v>2615</v>
      </c>
    </row>
    <row r="5562" customFormat="false" ht="13.5" hidden="false" customHeight="false" outlineLevel="0" collapsed="false">
      <c r="A5562" s="13" t="s">
        <v>2616</v>
      </c>
    </row>
    <row r="5563" customFormat="false" ht="13.5" hidden="false" customHeight="false" outlineLevel="0" collapsed="false">
      <c r="A5563" s="13" t="s">
        <v>6292</v>
      </c>
    </row>
    <row r="5564" customFormat="false" ht="13.5" hidden="false" customHeight="false" outlineLevel="0" collapsed="false">
      <c r="A5564" s="13" t="s">
        <v>6293</v>
      </c>
    </row>
    <row r="5565" customFormat="false" ht="13.5" hidden="false" customHeight="false" outlineLevel="0" collapsed="false">
      <c r="A5565" s="13" t="s">
        <v>2617</v>
      </c>
    </row>
    <row r="5566" customFormat="false" ht="13.5" hidden="false" customHeight="false" outlineLevel="0" collapsed="false">
      <c r="A5566" s="13" t="s">
        <v>2618</v>
      </c>
    </row>
    <row r="5567" customFormat="false" ht="13.5" hidden="false" customHeight="false" outlineLevel="0" collapsed="false">
      <c r="A5567" s="13" t="s">
        <v>2619</v>
      </c>
    </row>
    <row r="5568" customFormat="false" ht="13.5" hidden="false" customHeight="false" outlineLevel="0" collapsed="false">
      <c r="A5568" s="13" t="s">
        <v>2620</v>
      </c>
    </row>
    <row r="5569" customFormat="false" ht="13.5" hidden="false" customHeight="false" outlineLevel="0" collapsed="false">
      <c r="A5569" s="13" t="s">
        <v>2621</v>
      </c>
    </row>
    <row r="5570" customFormat="false" ht="13.5" hidden="false" customHeight="false" outlineLevel="0" collapsed="false">
      <c r="A5570" s="13" t="s">
        <v>6294</v>
      </c>
    </row>
    <row r="5571" customFormat="false" ht="13.5" hidden="false" customHeight="false" outlineLevel="0" collapsed="false">
      <c r="A5571" s="13" t="s">
        <v>2622</v>
      </c>
    </row>
    <row r="5572" customFormat="false" ht="13.5" hidden="false" customHeight="false" outlineLevel="0" collapsed="false">
      <c r="A5572" s="13" t="s">
        <v>6295</v>
      </c>
    </row>
    <row r="5573" customFormat="false" ht="13.5" hidden="false" customHeight="false" outlineLevel="0" collapsed="false">
      <c r="A5573" s="13" t="s">
        <v>2623</v>
      </c>
    </row>
    <row r="5574" customFormat="false" ht="13.5" hidden="false" customHeight="false" outlineLevel="0" collapsed="false">
      <c r="A5574" s="13" t="s">
        <v>2624</v>
      </c>
    </row>
    <row r="5575" customFormat="false" ht="13.5" hidden="false" customHeight="false" outlineLevel="0" collapsed="false">
      <c r="A5575" s="13" t="s">
        <v>6296</v>
      </c>
    </row>
    <row r="5576" customFormat="false" ht="13.5" hidden="false" customHeight="false" outlineLevel="0" collapsed="false">
      <c r="A5576" s="13" t="s">
        <v>6297</v>
      </c>
    </row>
    <row r="5577" customFormat="false" ht="13.5" hidden="false" customHeight="false" outlineLevel="0" collapsed="false">
      <c r="A5577" s="13" t="s">
        <v>2625</v>
      </c>
    </row>
    <row r="5578" customFormat="false" ht="13.5" hidden="false" customHeight="false" outlineLevel="0" collapsed="false">
      <c r="A5578" s="13" t="s">
        <v>2626</v>
      </c>
    </row>
    <row r="5579" customFormat="false" ht="13.5" hidden="false" customHeight="false" outlineLevel="0" collapsed="false">
      <c r="A5579" s="13" t="s">
        <v>2627</v>
      </c>
    </row>
    <row r="5580" customFormat="false" ht="13.5" hidden="false" customHeight="false" outlineLevel="0" collapsed="false">
      <c r="A5580" s="13" t="s">
        <v>2628</v>
      </c>
    </row>
    <row r="5581" customFormat="false" ht="13.5" hidden="false" customHeight="false" outlineLevel="0" collapsed="false">
      <c r="A5581" s="13" t="s">
        <v>2629</v>
      </c>
    </row>
    <row r="5582" customFormat="false" ht="13.5" hidden="false" customHeight="false" outlineLevel="0" collapsed="false">
      <c r="A5582" s="13" t="s">
        <v>2630</v>
      </c>
    </row>
    <row r="5583" customFormat="false" ht="13.5" hidden="false" customHeight="false" outlineLevel="0" collapsed="false">
      <c r="A5583" s="13" t="s">
        <v>2631</v>
      </c>
    </row>
    <row r="5584" customFormat="false" ht="13.5" hidden="false" customHeight="false" outlineLevel="0" collapsed="false">
      <c r="A5584" s="13" t="s">
        <v>2632</v>
      </c>
    </row>
    <row r="5585" customFormat="false" ht="13.5" hidden="false" customHeight="false" outlineLevel="0" collapsed="false">
      <c r="A5585" s="13" t="s">
        <v>6298</v>
      </c>
    </row>
    <row r="5586" customFormat="false" ht="13.5" hidden="false" customHeight="false" outlineLevel="0" collapsed="false">
      <c r="A5586" s="13" t="s">
        <v>2633</v>
      </c>
    </row>
    <row r="5587" customFormat="false" ht="13.5" hidden="false" customHeight="false" outlineLevel="0" collapsed="false">
      <c r="A5587" s="13" t="s">
        <v>2634</v>
      </c>
    </row>
    <row r="5588" customFormat="false" ht="13.5" hidden="false" customHeight="false" outlineLevel="0" collapsed="false">
      <c r="A5588" s="13" t="s">
        <v>6299</v>
      </c>
    </row>
    <row r="5589" customFormat="false" ht="13.5" hidden="false" customHeight="false" outlineLevel="0" collapsed="false">
      <c r="A5589" s="13" t="s">
        <v>2635</v>
      </c>
    </row>
    <row r="5590" customFormat="false" ht="13.5" hidden="false" customHeight="false" outlineLevel="0" collapsed="false">
      <c r="A5590" s="13" t="s">
        <v>2636</v>
      </c>
    </row>
    <row r="5591" customFormat="false" ht="13.5" hidden="false" customHeight="false" outlineLevel="0" collapsed="false">
      <c r="A5591" s="13" t="s">
        <v>2637</v>
      </c>
    </row>
    <row r="5592" customFormat="false" ht="13.5" hidden="false" customHeight="false" outlineLevel="0" collapsed="false">
      <c r="A5592" s="13" t="s">
        <v>2638</v>
      </c>
    </row>
    <row r="5593" customFormat="false" ht="13.5" hidden="false" customHeight="false" outlineLevel="0" collapsed="false">
      <c r="A5593" s="13" t="s">
        <v>2639</v>
      </c>
    </row>
    <row r="5594" customFormat="false" ht="13.5" hidden="false" customHeight="false" outlineLevel="0" collapsed="false">
      <c r="A5594" s="13" t="s">
        <v>2640</v>
      </c>
    </row>
    <row r="5595" customFormat="false" ht="13.5" hidden="false" customHeight="false" outlineLevel="0" collapsed="false">
      <c r="A5595" s="13" t="s">
        <v>6300</v>
      </c>
    </row>
    <row r="5596" customFormat="false" ht="13.5" hidden="false" customHeight="false" outlineLevel="0" collapsed="false">
      <c r="A5596" s="13" t="s">
        <v>6301</v>
      </c>
    </row>
    <row r="5597" customFormat="false" ht="13.5" hidden="false" customHeight="false" outlineLevel="0" collapsed="false">
      <c r="A5597" s="13" t="s">
        <v>6302</v>
      </c>
    </row>
    <row r="5598" customFormat="false" ht="13.5" hidden="false" customHeight="false" outlineLevel="0" collapsed="false">
      <c r="A5598" s="13" t="s">
        <v>2641</v>
      </c>
    </row>
    <row r="5599" customFormat="false" ht="13.5" hidden="false" customHeight="false" outlineLevel="0" collapsed="false">
      <c r="A5599" s="13" t="s">
        <v>6303</v>
      </c>
    </row>
    <row r="5600" customFormat="false" ht="13.5" hidden="false" customHeight="false" outlineLevel="0" collapsed="false">
      <c r="A5600" s="13" t="s">
        <v>6304</v>
      </c>
    </row>
    <row r="5601" customFormat="false" ht="13.5" hidden="false" customHeight="false" outlineLevel="0" collapsed="false">
      <c r="A5601" s="13" t="s">
        <v>6305</v>
      </c>
    </row>
    <row r="5602" customFormat="false" ht="13.5" hidden="false" customHeight="false" outlineLevel="0" collapsed="false">
      <c r="A5602" s="13" t="s">
        <v>2642</v>
      </c>
    </row>
    <row r="5603" customFormat="false" ht="13.5" hidden="false" customHeight="false" outlineLevel="0" collapsed="false">
      <c r="A5603" s="13" t="s">
        <v>6306</v>
      </c>
    </row>
    <row r="5604" customFormat="false" ht="13.5" hidden="false" customHeight="false" outlineLevel="0" collapsed="false">
      <c r="A5604" s="13" t="s">
        <v>2643</v>
      </c>
    </row>
    <row r="5605" customFormat="false" ht="13.5" hidden="false" customHeight="false" outlineLevel="0" collapsed="false">
      <c r="A5605" s="13" t="s">
        <v>6307</v>
      </c>
    </row>
    <row r="5606" customFormat="false" ht="13.5" hidden="false" customHeight="false" outlineLevel="0" collapsed="false">
      <c r="A5606" s="13" t="s">
        <v>2644</v>
      </c>
    </row>
    <row r="5607" customFormat="false" ht="13.5" hidden="false" customHeight="false" outlineLevel="0" collapsed="false">
      <c r="A5607" s="13" t="s">
        <v>6308</v>
      </c>
    </row>
    <row r="5608" customFormat="false" ht="13.5" hidden="false" customHeight="false" outlineLevel="0" collapsed="false">
      <c r="A5608" s="13" t="s">
        <v>2645</v>
      </c>
    </row>
    <row r="5609" customFormat="false" ht="13.5" hidden="false" customHeight="false" outlineLevel="0" collapsed="false">
      <c r="A5609" s="13" t="s">
        <v>2646</v>
      </c>
    </row>
    <row r="5610" customFormat="false" ht="13.5" hidden="false" customHeight="false" outlineLevel="0" collapsed="false">
      <c r="A5610" s="13" t="s">
        <v>2647</v>
      </c>
    </row>
    <row r="5611" customFormat="false" ht="13.5" hidden="false" customHeight="false" outlineLevel="0" collapsed="false">
      <c r="A5611" s="13" t="s">
        <v>2648</v>
      </c>
    </row>
    <row r="5612" customFormat="false" ht="13.5" hidden="false" customHeight="false" outlineLevel="0" collapsed="false">
      <c r="A5612" s="13" t="s">
        <v>2649</v>
      </c>
    </row>
    <row r="5613" customFormat="false" ht="13.5" hidden="false" customHeight="false" outlineLevel="0" collapsed="false">
      <c r="A5613" s="13" t="s">
        <v>2650</v>
      </c>
    </row>
    <row r="5614" customFormat="false" ht="13.5" hidden="false" customHeight="false" outlineLevel="0" collapsed="false">
      <c r="A5614" s="13" t="s">
        <v>2651</v>
      </c>
    </row>
    <row r="5615" customFormat="false" ht="13.5" hidden="false" customHeight="false" outlineLevel="0" collapsed="false">
      <c r="A5615" s="13" t="s">
        <v>6309</v>
      </c>
    </row>
    <row r="5616" customFormat="false" ht="13.5" hidden="false" customHeight="false" outlineLevel="0" collapsed="false">
      <c r="A5616" s="13" t="s">
        <v>2652</v>
      </c>
    </row>
    <row r="5617" customFormat="false" ht="13.5" hidden="false" customHeight="false" outlineLevel="0" collapsed="false">
      <c r="A5617" s="13" t="s">
        <v>2653</v>
      </c>
    </row>
    <row r="5618" customFormat="false" ht="13.5" hidden="false" customHeight="false" outlineLevel="0" collapsed="false">
      <c r="A5618" s="13" t="s">
        <v>2654</v>
      </c>
    </row>
    <row r="5619" customFormat="false" ht="13.5" hidden="false" customHeight="false" outlineLevel="0" collapsed="false">
      <c r="A5619" s="13" t="s">
        <v>2655</v>
      </c>
    </row>
    <row r="5620" customFormat="false" ht="13.5" hidden="false" customHeight="false" outlineLevel="0" collapsed="false">
      <c r="A5620" s="13" t="s">
        <v>2656</v>
      </c>
    </row>
    <row r="5621" customFormat="false" ht="13.5" hidden="false" customHeight="false" outlineLevel="0" collapsed="false">
      <c r="A5621" s="13" t="s">
        <v>2657</v>
      </c>
    </row>
    <row r="5622" customFormat="false" ht="13.5" hidden="false" customHeight="false" outlineLevel="0" collapsed="false">
      <c r="A5622" s="13" t="s">
        <v>2658</v>
      </c>
    </row>
    <row r="5623" customFormat="false" ht="13.5" hidden="false" customHeight="false" outlineLevel="0" collapsed="false">
      <c r="A5623" s="13" t="s">
        <v>6310</v>
      </c>
    </row>
    <row r="5624" customFormat="false" ht="13.5" hidden="false" customHeight="false" outlineLevel="0" collapsed="false">
      <c r="A5624" s="13" t="s">
        <v>6311</v>
      </c>
    </row>
    <row r="5625" customFormat="false" ht="13.5" hidden="false" customHeight="false" outlineLevel="0" collapsed="false">
      <c r="A5625" s="13" t="s">
        <v>6312</v>
      </c>
    </row>
    <row r="5626" customFormat="false" ht="13.5" hidden="false" customHeight="false" outlineLevel="0" collapsed="false">
      <c r="A5626" s="13" t="s">
        <v>6313</v>
      </c>
    </row>
    <row r="5627" customFormat="false" ht="13.5" hidden="false" customHeight="false" outlineLevel="0" collapsed="false">
      <c r="A5627" s="13" t="s">
        <v>2659</v>
      </c>
    </row>
    <row r="5628" customFormat="false" ht="13.5" hidden="false" customHeight="false" outlineLevel="0" collapsed="false">
      <c r="A5628" s="13" t="s">
        <v>6314</v>
      </c>
    </row>
    <row r="5629" customFormat="false" ht="13.5" hidden="false" customHeight="false" outlineLevel="0" collapsed="false">
      <c r="A5629" s="13" t="s">
        <v>6315</v>
      </c>
    </row>
    <row r="5630" customFormat="false" ht="13.5" hidden="false" customHeight="false" outlineLevel="0" collapsed="false">
      <c r="A5630" s="13" t="s">
        <v>6316</v>
      </c>
    </row>
    <row r="5631" customFormat="false" ht="13.5" hidden="false" customHeight="false" outlineLevel="0" collapsed="false">
      <c r="A5631" s="13" t="s">
        <v>2660</v>
      </c>
    </row>
    <row r="5632" customFormat="false" ht="13.5" hidden="false" customHeight="false" outlineLevel="0" collapsed="false">
      <c r="A5632" s="13" t="s">
        <v>6317</v>
      </c>
    </row>
    <row r="5633" customFormat="false" ht="13.5" hidden="false" customHeight="false" outlineLevel="0" collapsed="false">
      <c r="A5633" s="13" t="s">
        <v>2661</v>
      </c>
    </row>
    <row r="5634" customFormat="false" ht="13.5" hidden="false" customHeight="false" outlineLevel="0" collapsed="false">
      <c r="A5634" s="13" t="s">
        <v>2662</v>
      </c>
    </row>
    <row r="5635" customFormat="false" ht="13.5" hidden="false" customHeight="false" outlineLevel="0" collapsed="false">
      <c r="A5635" s="13" t="s">
        <v>2663</v>
      </c>
    </row>
    <row r="5636" customFormat="false" ht="13.5" hidden="false" customHeight="false" outlineLevel="0" collapsed="false">
      <c r="A5636" s="13" t="s">
        <v>6318</v>
      </c>
    </row>
    <row r="5637" customFormat="false" ht="13.5" hidden="false" customHeight="false" outlineLevel="0" collapsed="false">
      <c r="A5637" s="13" t="s">
        <v>2664</v>
      </c>
    </row>
    <row r="5638" customFormat="false" ht="13.5" hidden="false" customHeight="false" outlineLevel="0" collapsed="false">
      <c r="A5638" s="13" t="s">
        <v>6319</v>
      </c>
    </row>
    <row r="5639" customFormat="false" ht="13.5" hidden="false" customHeight="false" outlineLevel="0" collapsed="false">
      <c r="A5639" s="13" t="s">
        <v>2665</v>
      </c>
    </row>
    <row r="5640" customFormat="false" ht="13.5" hidden="false" customHeight="false" outlineLevel="0" collapsed="false">
      <c r="A5640" s="13" t="s">
        <v>6320</v>
      </c>
    </row>
    <row r="5641" customFormat="false" ht="13.5" hidden="false" customHeight="false" outlineLevel="0" collapsed="false">
      <c r="A5641" s="13" t="s">
        <v>6321</v>
      </c>
    </row>
    <row r="5642" customFormat="false" ht="13.5" hidden="false" customHeight="false" outlineLevel="0" collapsed="false">
      <c r="A5642" s="13" t="s">
        <v>6322</v>
      </c>
    </row>
    <row r="5643" customFormat="false" ht="13.5" hidden="false" customHeight="false" outlineLevel="0" collapsed="false">
      <c r="A5643" s="13" t="s">
        <v>6323</v>
      </c>
    </row>
    <row r="5644" customFormat="false" ht="13.5" hidden="false" customHeight="false" outlineLevel="0" collapsed="false">
      <c r="A5644" s="13" t="s">
        <v>6324</v>
      </c>
    </row>
    <row r="5645" customFormat="false" ht="13.5" hidden="false" customHeight="false" outlineLevel="0" collapsed="false">
      <c r="A5645" s="13" t="s">
        <v>2666</v>
      </c>
    </row>
    <row r="5646" customFormat="false" ht="13.5" hidden="false" customHeight="false" outlineLevel="0" collapsed="false">
      <c r="A5646" s="13" t="s">
        <v>2667</v>
      </c>
    </row>
    <row r="5647" customFormat="false" ht="13.5" hidden="false" customHeight="false" outlineLevel="0" collapsed="false">
      <c r="A5647" s="13" t="s">
        <v>6325</v>
      </c>
    </row>
    <row r="5648" customFormat="false" ht="13.5" hidden="false" customHeight="false" outlineLevel="0" collapsed="false">
      <c r="A5648" s="13" t="s">
        <v>6326</v>
      </c>
    </row>
    <row r="5649" customFormat="false" ht="13.5" hidden="false" customHeight="false" outlineLevel="0" collapsed="false">
      <c r="A5649" s="13" t="s">
        <v>2668</v>
      </c>
    </row>
    <row r="5650" customFormat="false" ht="13.5" hidden="false" customHeight="false" outlineLevel="0" collapsed="false">
      <c r="A5650" s="13" t="s">
        <v>2669</v>
      </c>
    </row>
    <row r="5651" customFormat="false" ht="13.5" hidden="false" customHeight="false" outlineLevel="0" collapsed="false">
      <c r="A5651" s="13" t="s">
        <v>6327</v>
      </c>
    </row>
    <row r="5652" customFormat="false" ht="13.5" hidden="false" customHeight="false" outlineLevel="0" collapsed="false">
      <c r="A5652" s="13" t="s">
        <v>6328</v>
      </c>
    </row>
    <row r="5653" customFormat="false" ht="13.5" hidden="false" customHeight="false" outlineLevel="0" collapsed="false">
      <c r="A5653" s="13" t="s">
        <v>6329</v>
      </c>
    </row>
    <row r="5654" customFormat="false" ht="13.5" hidden="false" customHeight="false" outlineLevel="0" collapsed="false">
      <c r="A5654" s="13" t="s">
        <v>6330</v>
      </c>
    </row>
    <row r="5655" customFormat="false" ht="13.5" hidden="false" customHeight="false" outlineLevel="0" collapsed="false">
      <c r="A5655" s="13" t="s">
        <v>2670</v>
      </c>
    </row>
    <row r="5656" customFormat="false" ht="13.5" hidden="false" customHeight="false" outlineLevel="0" collapsed="false">
      <c r="A5656" s="13" t="s">
        <v>6331</v>
      </c>
    </row>
    <row r="5657" customFormat="false" ht="13.5" hidden="false" customHeight="false" outlineLevel="0" collapsed="false">
      <c r="A5657" s="13" t="s">
        <v>2671</v>
      </c>
    </row>
    <row r="5658" customFormat="false" ht="13.5" hidden="false" customHeight="false" outlineLevel="0" collapsed="false">
      <c r="A5658" s="13" t="s">
        <v>2672</v>
      </c>
    </row>
    <row r="5659" customFormat="false" ht="13.5" hidden="false" customHeight="false" outlineLevel="0" collapsed="false">
      <c r="A5659" s="13" t="s">
        <v>6332</v>
      </c>
    </row>
    <row r="5660" customFormat="false" ht="13.5" hidden="false" customHeight="false" outlineLevel="0" collapsed="false">
      <c r="A5660" s="13" t="s">
        <v>2673</v>
      </c>
    </row>
    <row r="5661" customFormat="false" ht="13.5" hidden="false" customHeight="false" outlineLevel="0" collapsed="false">
      <c r="A5661" s="13" t="s">
        <v>6333</v>
      </c>
    </row>
    <row r="5662" customFormat="false" ht="13.5" hidden="false" customHeight="false" outlineLevel="0" collapsed="false">
      <c r="A5662" s="13" t="s">
        <v>2674</v>
      </c>
    </row>
    <row r="5663" customFormat="false" ht="13.5" hidden="false" customHeight="false" outlineLevel="0" collapsed="false">
      <c r="A5663" s="13" t="s">
        <v>2675</v>
      </c>
    </row>
    <row r="5664" customFormat="false" ht="13.5" hidden="false" customHeight="false" outlineLevel="0" collapsed="false">
      <c r="A5664" s="13" t="s">
        <v>6334</v>
      </c>
    </row>
    <row r="5665" customFormat="false" ht="13.5" hidden="false" customHeight="false" outlineLevel="0" collapsed="false">
      <c r="A5665" s="13" t="s">
        <v>2676</v>
      </c>
    </row>
    <row r="5666" customFormat="false" ht="13.5" hidden="false" customHeight="false" outlineLevel="0" collapsed="false">
      <c r="A5666" s="13" t="s">
        <v>2677</v>
      </c>
    </row>
    <row r="5667" customFormat="false" ht="13.5" hidden="false" customHeight="false" outlineLevel="0" collapsed="false">
      <c r="A5667" s="13" t="s">
        <v>6335</v>
      </c>
    </row>
    <row r="5668" customFormat="false" ht="13.5" hidden="false" customHeight="false" outlineLevel="0" collapsed="false">
      <c r="A5668" s="13" t="s">
        <v>6336</v>
      </c>
    </row>
    <row r="5669" customFormat="false" ht="13.5" hidden="false" customHeight="false" outlineLevel="0" collapsed="false">
      <c r="A5669" s="13" t="s">
        <v>2678</v>
      </c>
    </row>
    <row r="5670" customFormat="false" ht="13.5" hidden="false" customHeight="false" outlineLevel="0" collapsed="false">
      <c r="A5670" s="13" t="s">
        <v>6337</v>
      </c>
    </row>
    <row r="5671" customFormat="false" ht="13.5" hidden="false" customHeight="false" outlineLevel="0" collapsed="false">
      <c r="A5671" s="13" t="s">
        <v>2679</v>
      </c>
    </row>
    <row r="5672" customFormat="false" ht="13.5" hidden="false" customHeight="false" outlineLevel="0" collapsed="false">
      <c r="A5672" s="13" t="s">
        <v>2680</v>
      </c>
    </row>
    <row r="5673" customFormat="false" ht="13.5" hidden="false" customHeight="false" outlineLevel="0" collapsed="false">
      <c r="A5673" s="13" t="s">
        <v>6338</v>
      </c>
    </row>
    <row r="5674" customFormat="false" ht="13.5" hidden="false" customHeight="false" outlineLevel="0" collapsed="false">
      <c r="A5674" s="13" t="s">
        <v>2681</v>
      </c>
    </row>
    <row r="5675" customFormat="false" ht="13.5" hidden="false" customHeight="false" outlineLevel="0" collapsed="false">
      <c r="A5675" s="13" t="s">
        <v>2682</v>
      </c>
    </row>
    <row r="5676" customFormat="false" ht="13.5" hidden="false" customHeight="false" outlineLevel="0" collapsed="false">
      <c r="A5676" s="13" t="s">
        <v>2683</v>
      </c>
    </row>
    <row r="5677" customFormat="false" ht="13.5" hidden="false" customHeight="false" outlineLevel="0" collapsed="false">
      <c r="A5677" s="13" t="s">
        <v>6339</v>
      </c>
    </row>
    <row r="5678" customFormat="false" ht="13.5" hidden="false" customHeight="false" outlineLevel="0" collapsed="false">
      <c r="A5678" s="13" t="s">
        <v>2684</v>
      </c>
    </row>
    <row r="5679" customFormat="false" ht="13.5" hidden="false" customHeight="false" outlineLevel="0" collapsed="false">
      <c r="A5679" s="13" t="s">
        <v>6340</v>
      </c>
    </row>
    <row r="5680" customFormat="false" ht="13.5" hidden="false" customHeight="false" outlineLevel="0" collapsed="false">
      <c r="A5680" s="13" t="s">
        <v>2685</v>
      </c>
    </row>
    <row r="5681" customFormat="false" ht="13.5" hidden="false" customHeight="false" outlineLevel="0" collapsed="false">
      <c r="A5681" s="13" t="s">
        <v>6341</v>
      </c>
    </row>
    <row r="5682" customFormat="false" ht="13.5" hidden="false" customHeight="false" outlineLevel="0" collapsed="false">
      <c r="A5682" s="13" t="s">
        <v>2686</v>
      </c>
    </row>
    <row r="5683" customFormat="false" ht="13.5" hidden="false" customHeight="false" outlineLevel="0" collapsed="false">
      <c r="A5683" s="13" t="s">
        <v>6342</v>
      </c>
    </row>
    <row r="5684" customFormat="false" ht="13.5" hidden="false" customHeight="false" outlineLevel="0" collapsed="false">
      <c r="A5684" s="13" t="s">
        <v>2687</v>
      </c>
    </row>
    <row r="5685" customFormat="false" ht="13.5" hidden="false" customHeight="false" outlineLevel="0" collapsed="false">
      <c r="A5685" s="13" t="s">
        <v>2688</v>
      </c>
    </row>
    <row r="5686" customFormat="false" ht="13.5" hidden="false" customHeight="false" outlineLevel="0" collapsed="false">
      <c r="A5686" s="13" t="s">
        <v>6343</v>
      </c>
    </row>
    <row r="5687" customFormat="false" ht="13.5" hidden="false" customHeight="false" outlineLevel="0" collapsed="false">
      <c r="A5687" s="13" t="s">
        <v>6344</v>
      </c>
    </row>
    <row r="5688" customFormat="false" ht="13.5" hidden="false" customHeight="false" outlineLevel="0" collapsed="false">
      <c r="A5688" s="13" t="s">
        <v>6345</v>
      </c>
    </row>
    <row r="5689" customFormat="false" ht="13.5" hidden="false" customHeight="false" outlineLevel="0" collapsed="false">
      <c r="A5689" s="13" t="s">
        <v>6346</v>
      </c>
    </row>
    <row r="5690" customFormat="false" ht="13.5" hidden="false" customHeight="false" outlineLevel="0" collapsed="false">
      <c r="A5690" s="13" t="s">
        <v>6347</v>
      </c>
    </row>
    <row r="5691" customFormat="false" ht="13.5" hidden="false" customHeight="false" outlineLevel="0" collapsed="false">
      <c r="A5691" s="13" t="s">
        <v>2689</v>
      </c>
    </row>
    <row r="5692" customFormat="false" ht="13.5" hidden="false" customHeight="false" outlineLevel="0" collapsed="false">
      <c r="A5692" s="13" t="s">
        <v>2690</v>
      </c>
    </row>
    <row r="5693" customFormat="false" ht="13.5" hidden="false" customHeight="false" outlineLevel="0" collapsed="false">
      <c r="A5693" s="13" t="s">
        <v>6348</v>
      </c>
    </row>
    <row r="5694" customFormat="false" ht="13.5" hidden="false" customHeight="false" outlineLevel="0" collapsed="false">
      <c r="A5694" s="13" t="s">
        <v>2691</v>
      </c>
    </row>
    <row r="5695" customFormat="false" ht="13.5" hidden="false" customHeight="false" outlineLevel="0" collapsed="false">
      <c r="A5695" s="13" t="s">
        <v>2692</v>
      </c>
    </row>
    <row r="5696" customFormat="false" ht="13.5" hidden="false" customHeight="false" outlineLevel="0" collapsed="false">
      <c r="A5696" s="13" t="s">
        <v>2693</v>
      </c>
    </row>
    <row r="5697" customFormat="false" ht="13.5" hidden="false" customHeight="false" outlineLevel="0" collapsed="false">
      <c r="A5697" s="13" t="s">
        <v>6349</v>
      </c>
    </row>
    <row r="5698" customFormat="false" ht="13.5" hidden="false" customHeight="false" outlineLevel="0" collapsed="false">
      <c r="A5698" s="13" t="s">
        <v>6350</v>
      </c>
    </row>
    <row r="5699" customFormat="false" ht="13.5" hidden="false" customHeight="false" outlineLevel="0" collapsed="false">
      <c r="A5699" s="13" t="s">
        <v>6351</v>
      </c>
    </row>
    <row r="5700" customFormat="false" ht="13.5" hidden="false" customHeight="false" outlineLevel="0" collapsed="false">
      <c r="A5700" s="13" t="s">
        <v>6352</v>
      </c>
    </row>
    <row r="5701" customFormat="false" ht="13.5" hidden="false" customHeight="false" outlineLevel="0" collapsed="false">
      <c r="A5701" s="13" t="s">
        <v>2694</v>
      </c>
    </row>
    <row r="5702" customFormat="false" ht="13.5" hidden="false" customHeight="false" outlineLevel="0" collapsed="false">
      <c r="A5702" s="13" t="s">
        <v>6353</v>
      </c>
    </row>
    <row r="5703" customFormat="false" ht="13.5" hidden="false" customHeight="false" outlineLevel="0" collapsed="false">
      <c r="A5703" s="13" t="s">
        <v>2695</v>
      </c>
    </row>
    <row r="5704" customFormat="false" ht="13.5" hidden="false" customHeight="false" outlineLevel="0" collapsed="false">
      <c r="A5704" s="13" t="s">
        <v>6354</v>
      </c>
    </row>
    <row r="5705" customFormat="false" ht="13.5" hidden="false" customHeight="false" outlineLevel="0" collapsed="false">
      <c r="A5705" s="13" t="s">
        <v>6355</v>
      </c>
    </row>
    <row r="5706" customFormat="false" ht="13.5" hidden="false" customHeight="false" outlineLevel="0" collapsed="false">
      <c r="A5706" s="13" t="s">
        <v>2696</v>
      </c>
    </row>
    <row r="5707" customFormat="false" ht="13.5" hidden="false" customHeight="false" outlineLevel="0" collapsed="false">
      <c r="A5707" s="13" t="s">
        <v>6356</v>
      </c>
    </row>
    <row r="5708" customFormat="false" ht="13.5" hidden="false" customHeight="false" outlineLevel="0" collapsed="false">
      <c r="A5708" s="13" t="s">
        <v>6357</v>
      </c>
    </row>
    <row r="5709" customFormat="false" ht="13.5" hidden="false" customHeight="false" outlineLevel="0" collapsed="false">
      <c r="A5709" s="13" t="s">
        <v>2697</v>
      </c>
    </row>
    <row r="5710" customFormat="false" ht="13.5" hidden="false" customHeight="false" outlineLevel="0" collapsed="false">
      <c r="A5710" s="13" t="s">
        <v>2698</v>
      </c>
    </row>
    <row r="5711" customFormat="false" ht="13.5" hidden="false" customHeight="false" outlineLevel="0" collapsed="false">
      <c r="A5711" s="13" t="s">
        <v>2699</v>
      </c>
    </row>
    <row r="5712" customFormat="false" ht="13.5" hidden="false" customHeight="false" outlineLevel="0" collapsed="false">
      <c r="A5712" s="13" t="s">
        <v>6358</v>
      </c>
    </row>
    <row r="5713" customFormat="false" ht="13.5" hidden="false" customHeight="false" outlineLevel="0" collapsed="false">
      <c r="A5713" s="13" t="s">
        <v>6359</v>
      </c>
    </row>
    <row r="5714" customFormat="false" ht="13.5" hidden="false" customHeight="false" outlineLevel="0" collapsed="false">
      <c r="A5714" s="13" t="s">
        <v>2700</v>
      </c>
    </row>
    <row r="5715" customFormat="false" ht="13.5" hidden="false" customHeight="false" outlineLevel="0" collapsed="false">
      <c r="A5715" s="13" t="s">
        <v>6360</v>
      </c>
    </row>
    <row r="5716" customFormat="false" ht="13.5" hidden="false" customHeight="false" outlineLevel="0" collapsed="false">
      <c r="A5716" s="13" t="s">
        <v>2701</v>
      </c>
    </row>
    <row r="5717" customFormat="false" ht="13.5" hidden="false" customHeight="false" outlineLevel="0" collapsed="false">
      <c r="A5717" s="13" t="s">
        <v>2702</v>
      </c>
    </row>
    <row r="5718" customFormat="false" ht="13.5" hidden="false" customHeight="false" outlineLevel="0" collapsed="false">
      <c r="A5718" s="13" t="s">
        <v>6361</v>
      </c>
    </row>
    <row r="5719" customFormat="false" ht="13.5" hidden="false" customHeight="false" outlineLevel="0" collapsed="false">
      <c r="A5719" s="13" t="s">
        <v>6362</v>
      </c>
    </row>
    <row r="5720" customFormat="false" ht="13.5" hidden="false" customHeight="false" outlineLevel="0" collapsed="false">
      <c r="A5720" s="13" t="s">
        <v>6363</v>
      </c>
    </row>
    <row r="5721" customFormat="false" ht="13.5" hidden="false" customHeight="false" outlineLevel="0" collapsed="false">
      <c r="A5721" s="13" t="s">
        <v>6364</v>
      </c>
    </row>
    <row r="5722" customFormat="false" ht="13.5" hidden="false" customHeight="false" outlineLevel="0" collapsed="false">
      <c r="A5722" s="13" t="s">
        <v>2703</v>
      </c>
    </row>
    <row r="5723" customFormat="false" ht="13.5" hidden="false" customHeight="false" outlineLevel="0" collapsed="false">
      <c r="A5723" s="13" t="s">
        <v>6365</v>
      </c>
    </row>
    <row r="5724" customFormat="false" ht="13.5" hidden="false" customHeight="false" outlineLevel="0" collapsed="false">
      <c r="A5724" s="13" t="s">
        <v>2704</v>
      </c>
    </row>
    <row r="5725" customFormat="false" ht="13.5" hidden="false" customHeight="false" outlineLevel="0" collapsed="false">
      <c r="A5725" s="13" t="s">
        <v>6366</v>
      </c>
    </row>
    <row r="5726" customFormat="false" ht="13.5" hidden="false" customHeight="false" outlineLevel="0" collapsed="false">
      <c r="A5726" s="13" t="s">
        <v>6367</v>
      </c>
    </row>
    <row r="5727" customFormat="false" ht="13.5" hidden="false" customHeight="false" outlineLevel="0" collapsed="false">
      <c r="A5727" s="13" t="s">
        <v>6368</v>
      </c>
    </row>
    <row r="5728" customFormat="false" ht="13.5" hidden="false" customHeight="false" outlineLevel="0" collapsed="false">
      <c r="A5728" s="13" t="s">
        <v>2705</v>
      </c>
    </row>
    <row r="5729" customFormat="false" ht="13.5" hidden="false" customHeight="false" outlineLevel="0" collapsed="false">
      <c r="A5729" s="13" t="s">
        <v>2706</v>
      </c>
    </row>
    <row r="5730" customFormat="false" ht="13.5" hidden="false" customHeight="false" outlineLevel="0" collapsed="false">
      <c r="A5730" s="13" t="s">
        <v>2707</v>
      </c>
    </row>
    <row r="5731" customFormat="false" ht="13.5" hidden="false" customHeight="false" outlineLevel="0" collapsed="false">
      <c r="A5731" s="13" t="s">
        <v>2708</v>
      </c>
    </row>
    <row r="5732" customFormat="false" ht="13.5" hidden="false" customHeight="false" outlineLevel="0" collapsed="false">
      <c r="A5732" s="13" t="s">
        <v>6369</v>
      </c>
    </row>
    <row r="5733" customFormat="false" ht="13.5" hidden="false" customHeight="false" outlineLevel="0" collapsed="false">
      <c r="A5733" s="13" t="s">
        <v>6370</v>
      </c>
    </row>
    <row r="5734" customFormat="false" ht="13.5" hidden="false" customHeight="false" outlineLevel="0" collapsed="false">
      <c r="A5734" s="13" t="s">
        <v>6371</v>
      </c>
    </row>
    <row r="5735" customFormat="false" ht="13.5" hidden="false" customHeight="false" outlineLevel="0" collapsed="false">
      <c r="A5735" s="13" t="s">
        <v>2709</v>
      </c>
    </row>
    <row r="5736" customFormat="false" ht="13.5" hidden="false" customHeight="false" outlineLevel="0" collapsed="false">
      <c r="A5736" s="13" t="s">
        <v>6372</v>
      </c>
    </row>
    <row r="5737" customFormat="false" ht="13.5" hidden="false" customHeight="false" outlineLevel="0" collapsed="false">
      <c r="A5737" s="13" t="s">
        <v>2710</v>
      </c>
    </row>
    <row r="5738" customFormat="false" ht="13.5" hidden="false" customHeight="false" outlineLevel="0" collapsed="false">
      <c r="A5738" s="13" t="s">
        <v>2711</v>
      </c>
    </row>
    <row r="5739" customFormat="false" ht="13.5" hidden="false" customHeight="false" outlineLevel="0" collapsed="false">
      <c r="A5739" s="13" t="s">
        <v>6373</v>
      </c>
    </row>
    <row r="5740" customFormat="false" ht="13.5" hidden="false" customHeight="false" outlineLevel="0" collapsed="false">
      <c r="A5740" s="13" t="s">
        <v>6374</v>
      </c>
    </row>
    <row r="5741" customFormat="false" ht="13.5" hidden="false" customHeight="false" outlineLevel="0" collapsed="false">
      <c r="A5741" s="13" t="s">
        <v>2712</v>
      </c>
    </row>
    <row r="5742" customFormat="false" ht="13.5" hidden="false" customHeight="false" outlineLevel="0" collapsed="false">
      <c r="A5742" s="13" t="s">
        <v>2713</v>
      </c>
    </row>
    <row r="5743" customFormat="false" ht="13.5" hidden="false" customHeight="false" outlineLevel="0" collapsed="false">
      <c r="A5743" s="13" t="s">
        <v>2714</v>
      </c>
    </row>
    <row r="5744" customFormat="false" ht="13.5" hidden="false" customHeight="false" outlineLevel="0" collapsed="false">
      <c r="A5744" s="13" t="s">
        <v>6375</v>
      </c>
    </row>
    <row r="5745" customFormat="false" ht="13.5" hidden="false" customHeight="false" outlineLevel="0" collapsed="false">
      <c r="A5745" s="13" t="s">
        <v>6376</v>
      </c>
    </row>
    <row r="5746" customFormat="false" ht="13.5" hidden="false" customHeight="false" outlineLevel="0" collapsed="false">
      <c r="A5746" s="13" t="s">
        <v>6377</v>
      </c>
    </row>
    <row r="5747" customFormat="false" ht="13.5" hidden="false" customHeight="false" outlineLevel="0" collapsed="false">
      <c r="A5747" s="13" t="s">
        <v>2715</v>
      </c>
    </row>
    <row r="5748" customFormat="false" ht="13.5" hidden="false" customHeight="false" outlineLevel="0" collapsed="false">
      <c r="A5748" s="13" t="s">
        <v>6378</v>
      </c>
    </row>
    <row r="5749" customFormat="false" ht="13.5" hidden="false" customHeight="false" outlineLevel="0" collapsed="false">
      <c r="A5749" s="13" t="s">
        <v>6379</v>
      </c>
    </row>
    <row r="5750" customFormat="false" ht="13.5" hidden="false" customHeight="false" outlineLevel="0" collapsed="false">
      <c r="A5750" s="13" t="s">
        <v>6380</v>
      </c>
    </row>
    <row r="5751" customFormat="false" ht="13.5" hidden="false" customHeight="false" outlineLevel="0" collapsed="false">
      <c r="A5751" s="13" t="s">
        <v>6381</v>
      </c>
    </row>
    <row r="5752" customFormat="false" ht="13.5" hidden="false" customHeight="false" outlineLevel="0" collapsed="false">
      <c r="A5752" s="13" t="s">
        <v>2716</v>
      </c>
    </row>
    <row r="5753" customFormat="false" ht="13.5" hidden="false" customHeight="false" outlineLevel="0" collapsed="false">
      <c r="A5753" s="13" t="s">
        <v>6382</v>
      </c>
    </row>
    <row r="5754" customFormat="false" ht="13.5" hidden="false" customHeight="false" outlineLevel="0" collapsed="false">
      <c r="A5754" s="13" t="s">
        <v>6383</v>
      </c>
    </row>
    <row r="5755" customFormat="false" ht="13.5" hidden="false" customHeight="false" outlineLevel="0" collapsed="false">
      <c r="A5755" s="13" t="s">
        <v>6384</v>
      </c>
    </row>
    <row r="5756" customFormat="false" ht="13.5" hidden="false" customHeight="false" outlineLevel="0" collapsed="false">
      <c r="A5756" s="13" t="s">
        <v>6385</v>
      </c>
    </row>
    <row r="5757" customFormat="false" ht="13.5" hidden="false" customHeight="false" outlineLevel="0" collapsed="false">
      <c r="A5757" s="13" t="s">
        <v>6386</v>
      </c>
    </row>
    <row r="5758" customFormat="false" ht="13.5" hidden="false" customHeight="false" outlineLevel="0" collapsed="false">
      <c r="A5758" s="13" t="s">
        <v>2717</v>
      </c>
    </row>
    <row r="5759" customFormat="false" ht="13.5" hidden="false" customHeight="false" outlineLevel="0" collapsed="false">
      <c r="A5759" s="13" t="s">
        <v>6387</v>
      </c>
    </row>
    <row r="5760" customFormat="false" ht="13.5" hidden="false" customHeight="false" outlineLevel="0" collapsed="false">
      <c r="A5760" s="13" t="s">
        <v>2718</v>
      </c>
    </row>
    <row r="5761" customFormat="false" ht="13.5" hidden="false" customHeight="false" outlineLevel="0" collapsed="false">
      <c r="A5761" s="13" t="s">
        <v>6388</v>
      </c>
    </row>
    <row r="5762" customFormat="false" ht="13.5" hidden="false" customHeight="false" outlineLevel="0" collapsed="false">
      <c r="A5762" s="13" t="s">
        <v>2719</v>
      </c>
    </row>
    <row r="5763" customFormat="false" ht="13.5" hidden="false" customHeight="false" outlineLevel="0" collapsed="false">
      <c r="A5763" s="13" t="s">
        <v>2720</v>
      </c>
    </row>
    <row r="5764" customFormat="false" ht="13.5" hidden="false" customHeight="false" outlineLevel="0" collapsed="false">
      <c r="A5764" s="13" t="s">
        <v>2721</v>
      </c>
    </row>
    <row r="5765" customFormat="false" ht="13.5" hidden="false" customHeight="false" outlineLevel="0" collapsed="false">
      <c r="A5765" s="13" t="s">
        <v>2722</v>
      </c>
    </row>
    <row r="5766" customFormat="false" ht="13.5" hidden="false" customHeight="false" outlineLevel="0" collapsed="false">
      <c r="A5766" s="13" t="s">
        <v>2723</v>
      </c>
    </row>
    <row r="5767" customFormat="false" ht="13.5" hidden="false" customHeight="false" outlineLevel="0" collapsed="false">
      <c r="A5767" s="13" t="s">
        <v>6389</v>
      </c>
    </row>
    <row r="5768" customFormat="false" ht="13.5" hidden="false" customHeight="false" outlineLevel="0" collapsed="false">
      <c r="A5768" s="13" t="s">
        <v>6390</v>
      </c>
    </row>
    <row r="5769" customFormat="false" ht="13.5" hidden="false" customHeight="false" outlineLevel="0" collapsed="false">
      <c r="A5769" s="13" t="s">
        <v>6391</v>
      </c>
    </row>
    <row r="5770" customFormat="false" ht="13.5" hidden="false" customHeight="false" outlineLevel="0" collapsed="false">
      <c r="A5770" s="13" t="s">
        <v>2724</v>
      </c>
    </row>
    <row r="5771" customFormat="false" ht="13.5" hidden="false" customHeight="false" outlineLevel="0" collapsed="false">
      <c r="A5771" s="13" t="s">
        <v>6392</v>
      </c>
    </row>
    <row r="5772" customFormat="false" ht="13.5" hidden="false" customHeight="false" outlineLevel="0" collapsed="false">
      <c r="A5772" s="13" t="s">
        <v>6393</v>
      </c>
    </row>
    <row r="5773" customFormat="false" ht="13.5" hidden="false" customHeight="false" outlineLevel="0" collapsed="false">
      <c r="A5773" s="13" t="s">
        <v>6394</v>
      </c>
    </row>
    <row r="5774" customFormat="false" ht="13.5" hidden="false" customHeight="false" outlineLevel="0" collapsed="false">
      <c r="A5774" s="13" t="s">
        <v>6395</v>
      </c>
    </row>
    <row r="5775" customFormat="false" ht="13.5" hidden="false" customHeight="false" outlineLevel="0" collapsed="false">
      <c r="A5775" s="13" t="s">
        <v>2725</v>
      </c>
    </row>
    <row r="5776" customFormat="false" ht="13.5" hidden="false" customHeight="false" outlineLevel="0" collapsed="false">
      <c r="A5776" s="13" t="s">
        <v>2726</v>
      </c>
    </row>
    <row r="5777" customFormat="false" ht="13.5" hidden="false" customHeight="false" outlineLevel="0" collapsed="false">
      <c r="A5777" s="13" t="s">
        <v>2727</v>
      </c>
    </row>
    <row r="5778" customFormat="false" ht="13.5" hidden="false" customHeight="false" outlineLevel="0" collapsed="false">
      <c r="A5778" s="13" t="s">
        <v>6396</v>
      </c>
    </row>
    <row r="5779" customFormat="false" ht="13.5" hidden="false" customHeight="false" outlineLevel="0" collapsed="false">
      <c r="A5779" s="13" t="s">
        <v>2728</v>
      </c>
    </row>
    <row r="5780" customFormat="false" ht="13.5" hidden="false" customHeight="false" outlineLevel="0" collapsed="false">
      <c r="A5780" s="13" t="s">
        <v>6397</v>
      </c>
    </row>
    <row r="5781" customFormat="false" ht="13.5" hidden="false" customHeight="false" outlineLevel="0" collapsed="false">
      <c r="A5781" s="13" t="s">
        <v>2729</v>
      </c>
    </row>
    <row r="5782" customFormat="false" ht="13.5" hidden="false" customHeight="false" outlineLevel="0" collapsed="false">
      <c r="A5782" s="13" t="s">
        <v>2730</v>
      </c>
    </row>
    <row r="5783" customFormat="false" ht="13.5" hidden="false" customHeight="false" outlineLevel="0" collapsed="false">
      <c r="A5783" s="13" t="s">
        <v>6398</v>
      </c>
    </row>
    <row r="5784" customFormat="false" ht="13.5" hidden="false" customHeight="false" outlineLevel="0" collapsed="false">
      <c r="A5784" s="13" t="s">
        <v>6399</v>
      </c>
    </row>
    <row r="5785" customFormat="false" ht="13.5" hidden="false" customHeight="false" outlineLevel="0" collapsed="false">
      <c r="A5785" s="13" t="s">
        <v>6400</v>
      </c>
    </row>
    <row r="5786" customFormat="false" ht="13.5" hidden="false" customHeight="false" outlineLevel="0" collapsed="false">
      <c r="A5786" s="13" t="s">
        <v>2731</v>
      </c>
    </row>
    <row r="5787" customFormat="false" ht="13.5" hidden="false" customHeight="false" outlineLevel="0" collapsed="false">
      <c r="A5787" s="13" t="s">
        <v>2732</v>
      </c>
    </row>
    <row r="5788" customFormat="false" ht="13.5" hidden="false" customHeight="false" outlineLevel="0" collapsed="false">
      <c r="A5788" s="13" t="s">
        <v>6401</v>
      </c>
    </row>
    <row r="5789" customFormat="false" ht="13.5" hidden="false" customHeight="false" outlineLevel="0" collapsed="false">
      <c r="A5789" s="13" t="s">
        <v>6402</v>
      </c>
    </row>
    <row r="5790" customFormat="false" ht="13.5" hidden="false" customHeight="false" outlineLevel="0" collapsed="false">
      <c r="A5790" s="13" t="s">
        <v>6403</v>
      </c>
    </row>
    <row r="5791" customFormat="false" ht="13.5" hidden="false" customHeight="false" outlineLevel="0" collapsed="false">
      <c r="A5791" s="13" t="s">
        <v>6404</v>
      </c>
    </row>
    <row r="5792" customFormat="false" ht="13.5" hidden="false" customHeight="false" outlineLevel="0" collapsed="false">
      <c r="A5792" s="13" t="s">
        <v>2733</v>
      </c>
    </row>
    <row r="5793" customFormat="false" ht="13.5" hidden="false" customHeight="false" outlineLevel="0" collapsed="false">
      <c r="A5793" s="13" t="s">
        <v>2734</v>
      </c>
    </row>
    <row r="5794" customFormat="false" ht="13.5" hidden="false" customHeight="false" outlineLevel="0" collapsed="false">
      <c r="A5794" s="13" t="s">
        <v>6405</v>
      </c>
    </row>
    <row r="5795" customFormat="false" ht="13.5" hidden="false" customHeight="false" outlineLevel="0" collapsed="false">
      <c r="A5795" s="13" t="s">
        <v>2735</v>
      </c>
    </row>
    <row r="5796" customFormat="false" ht="13.5" hidden="false" customHeight="false" outlineLevel="0" collapsed="false">
      <c r="A5796" s="13" t="s">
        <v>2736</v>
      </c>
    </row>
    <row r="5797" customFormat="false" ht="13.5" hidden="false" customHeight="false" outlineLevel="0" collapsed="false">
      <c r="A5797" s="13" t="s">
        <v>6406</v>
      </c>
    </row>
    <row r="5798" customFormat="false" ht="13.5" hidden="false" customHeight="false" outlineLevel="0" collapsed="false">
      <c r="A5798" s="13" t="s">
        <v>6407</v>
      </c>
    </row>
    <row r="5799" customFormat="false" ht="13.5" hidden="false" customHeight="false" outlineLevel="0" collapsed="false">
      <c r="A5799" s="13" t="s">
        <v>2737</v>
      </c>
    </row>
    <row r="5800" customFormat="false" ht="13.5" hidden="false" customHeight="false" outlineLevel="0" collapsed="false">
      <c r="A5800" s="13" t="s">
        <v>2738</v>
      </c>
    </row>
    <row r="5801" customFormat="false" ht="13.5" hidden="false" customHeight="false" outlineLevel="0" collapsed="false">
      <c r="A5801" s="13" t="s">
        <v>6408</v>
      </c>
    </row>
    <row r="5802" customFormat="false" ht="13.5" hidden="false" customHeight="false" outlineLevel="0" collapsed="false">
      <c r="A5802" s="13" t="s">
        <v>2739</v>
      </c>
    </row>
    <row r="5803" customFormat="false" ht="13.5" hidden="false" customHeight="false" outlineLevel="0" collapsed="false">
      <c r="A5803" s="13" t="s">
        <v>6409</v>
      </c>
    </row>
    <row r="5804" customFormat="false" ht="13.5" hidden="false" customHeight="false" outlineLevel="0" collapsed="false">
      <c r="A5804" s="13" t="s">
        <v>2740</v>
      </c>
    </row>
    <row r="5805" customFormat="false" ht="13.5" hidden="false" customHeight="false" outlineLevel="0" collapsed="false">
      <c r="A5805" s="13" t="s">
        <v>6410</v>
      </c>
    </row>
    <row r="5806" customFormat="false" ht="13.5" hidden="false" customHeight="false" outlineLevel="0" collapsed="false">
      <c r="A5806" s="13" t="s">
        <v>2741</v>
      </c>
    </row>
    <row r="5807" customFormat="false" ht="13.5" hidden="false" customHeight="false" outlineLevel="0" collapsed="false">
      <c r="A5807" s="13" t="s">
        <v>6411</v>
      </c>
    </row>
    <row r="5808" customFormat="false" ht="13.5" hidden="false" customHeight="false" outlineLevel="0" collapsed="false">
      <c r="A5808" s="13" t="s">
        <v>6412</v>
      </c>
    </row>
    <row r="5809" customFormat="false" ht="13.5" hidden="false" customHeight="false" outlineLevel="0" collapsed="false">
      <c r="A5809" s="13" t="s">
        <v>6413</v>
      </c>
    </row>
    <row r="5810" customFormat="false" ht="13.5" hidden="false" customHeight="false" outlineLevel="0" collapsed="false">
      <c r="A5810" s="13" t="s">
        <v>6414</v>
      </c>
    </row>
    <row r="5811" customFormat="false" ht="13.5" hidden="false" customHeight="false" outlineLevel="0" collapsed="false">
      <c r="A5811" s="13" t="s">
        <v>6415</v>
      </c>
    </row>
    <row r="5812" customFormat="false" ht="13.5" hidden="false" customHeight="false" outlineLevel="0" collapsed="false">
      <c r="A5812" s="13" t="s">
        <v>6416</v>
      </c>
    </row>
    <row r="5813" customFormat="false" ht="13.5" hidden="false" customHeight="false" outlineLevel="0" collapsed="false">
      <c r="A5813" s="13" t="s">
        <v>6417</v>
      </c>
    </row>
    <row r="5814" customFormat="false" ht="13.5" hidden="false" customHeight="false" outlineLevel="0" collapsed="false">
      <c r="A5814" s="13" t="s">
        <v>6418</v>
      </c>
    </row>
    <row r="5815" customFormat="false" ht="13.5" hidden="false" customHeight="false" outlineLevel="0" collapsed="false">
      <c r="A5815" s="13" t="s">
        <v>6419</v>
      </c>
    </row>
    <row r="5816" customFormat="false" ht="13.5" hidden="false" customHeight="false" outlineLevel="0" collapsed="false">
      <c r="A5816" s="13" t="s">
        <v>2742</v>
      </c>
    </row>
    <row r="5817" customFormat="false" ht="13.5" hidden="false" customHeight="false" outlineLevel="0" collapsed="false">
      <c r="A5817" s="13" t="s">
        <v>6420</v>
      </c>
    </row>
    <row r="5818" customFormat="false" ht="13.5" hidden="false" customHeight="false" outlineLevel="0" collapsed="false">
      <c r="A5818" s="13" t="s">
        <v>6421</v>
      </c>
    </row>
    <row r="5819" customFormat="false" ht="13.5" hidden="false" customHeight="false" outlineLevel="0" collapsed="false">
      <c r="A5819" s="13" t="s">
        <v>2743</v>
      </c>
    </row>
    <row r="5820" customFormat="false" ht="13.5" hidden="false" customHeight="false" outlineLevel="0" collapsed="false">
      <c r="A5820" s="13" t="s">
        <v>2744</v>
      </c>
    </row>
    <row r="5821" customFormat="false" ht="13.5" hidden="false" customHeight="false" outlineLevel="0" collapsed="false">
      <c r="A5821" s="13" t="s">
        <v>6422</v>
      </c>
    </row>
    <row r="5822" customFormat="false" ht="13.5" hidden="false" customHeight="false" outlineLevel="0" collapsed="false">
      <c r="A5822" s="13" t="s">
        <v>6423</v>
      </c>
    </row>
    <row r="5823" customFormat="false" ht="13.5" hidden="false" customHeight="false" outlineLevel="0" collapsed="false">
      <c r="A5823" s="13" t="s">
        <v>6424</v>
      </c>
    </row>
    <row r="5824" customFormat="false" ht="13.5" hidden="false" customHeight="false" outlineLevel="0" collapsed="false">
      <c r="A5824" s="13" t="s">
        <v>6425</v>
      </c>
    </row>
    <row r="5825" customFormat="false" ht="13.5" hidden="false" customHeight="false" outlineLevel="0" collapsed="false">
      <c r="A5825" s="13" t="s">
        <v>6426</v>
      </c>
    </row>
    <row r="5826" customFormat="false" ht="13.5" hidden="false" customHeight="false" outlineLevel="0" collapsed="false">
      <c r="A5826" s="13" t="s">
        <v>6427</v>
      </c>
    </row>
    <row r="5827" customFormat="false" ht="13.5" hidden="false" customHeight="false" outlineLevel="0" collapsed="false">
      <c r="A5827" s="13" t="s">
        <v>2745</v>
      </c>
    </row>
    <row r="5828" customFormat="false" ht="13.5" hidden="false" customHeight="false" outlineLevel="0" collapsed="false">
      <c r="A5828" s="13" t="s">
        <v>2746</v>
      </c>
    </row>
    <row r="5829" customFormat="false" ht="13.5" hidden="false" customHeight="false" outlineLevel="0" collapsed="false">
      <c r="A5829" s="13" t="s">
        <v>6428</v>
      </c>
    </row>
    <row r="5830" customFormat="false" ht="13.5" hidden="false" customHeight="false" outlineLevel="0" collapsed="false">
      <c r="A5830" s="13" t="s">
        <v>6429</v>
      </c>
    </row>
    <row r="5831" customFormat="false" ht="13.5" hidden="false" customHeight="false" outlineLevel="0" collapsed="false">
      <c r="A5831" s="13" t="s">
        <v>6430</v>
      </c>
    </row>
    <row r="5832" customFormat="false" ht="13.5" hidden="false" customHeight="false" outlineLevel="0" collapsed="false">
      <c r="A5832" s="13" t="s">
        <v>6431</v>
      </c>
    </row>
    <row r="5833" customFormat="false" ht="13.5" hidden="false" customHeight="false" outlineLevel="0" collapsed="false">
      <c r="A5833" s="13" t="s">
        <v>6432</v>
      </c>
    </row>
    <row r="5834" customFormat="false" ht="13.5" hidden="false" customHeight="false" outlineLevel="0" collapsed="false">
      <c r="A5834" s="13" t="s">
        <v>6433</v>
      </c>
    </row>
    <row r="5835" customFormat="false" ht="13.5" hidden="false" customHeight="false" outlineLevel="0" collapsed="false">
      <c r="A5835" s="13" t="s">
        <v>6434</v>
      </c>
    </row>
    <row r="5836" customFormat="false" ht="13.5" hidden="false" customHeight="false" outlineLevel="0" collapsed="false">
      <c r="A5836" s="13" t="s">
        <v>2747</v>
      </c>
    </row>
    <row r="5837" customFormat="false" ht="13.5" hidden="false" customHeight="false" outlineLevel="0" collapsed="false">
      <c r="A5837" s="13" t="s">
        <v>6435</v>
      </c>
    </row>
    <row r="5838" customFormat="false" ht="13.5" hidden="false" customHeight="false" outlineLevel="0" collapsed="false">
      <c r="A5838" s="13" t="s">
        <v>2748</v>
      </c>
    </row>
    <row r="5839" customFormat="false" ht="13.5" hidden="false" customHeight="false" outlineLevel="0" collapsed="false">
      <c r="A5839" s="13" t="s">
        <v>6436</v>
      </c>
    </row>
    <row r="5840" customFormat="false" ht="13.5" hidden="false" customHeight="false" outlineLevel="0" collapsed="false">
      <c r="A5840" s="13" t="s">
        <v>6437</v>
      </c>
    </row>
    <row r="5841" customFormat="false" ht="13.5" hidden="false" customHeight="false" outlineLevel="0" collapsed="false">
      <c r="A5841" s="13" t="s">
        <v>6438</v>
      </c>
    </row>
    <row r="5842" customFormat="false" ht="13.5" hidden="false" customHeight="false" outlineLevel="0" collapsed="false">
      <c r="A5842" s="13" t="s">
        <v>6439</v>
      </c>
    </row>
    <row r="5843" customFormat="false" ht="13.5" hidden="false" customHeight="false" outlineLevel="0" collapsed="false">
      <c r="A5843" s="13" t="s">
        <v>6440</v>
      </c>
    </row>
    <row r="5844" customFormat="false" ht="13.5" hidden="false" customHeight="false" outlineLevel="0" collapsed="false">
      <c r="A5844" s="13" t="s">
        <v>6441</v>
      </c>
    </row>
    <row r="5845" customFormat="false" ht="13.5" hidden="false" customHeight="false" outlineLevel="0" collapsed="false">
      <c r="A5845" s="13" t="s">
        <v>6442</v>
      </c>
    </row>
    <row r="5846" customFormat="false" ht="13.5" hidden="false" customHeight="false" outlineLevel="0" collapsed="false">
      <c r="A5846" s="13" t="s">
        <v>6443</v>
      </c>
    </row>
    <row r="5847" customFormat="false" ht="13.5" hidden="false" customHeight="false" outlineLevel="0" collapsed="false">
      <c r="A5847" s="13" t="s">
        <v>2749</v>
      </c>
    </row>
    <row r="5848" customFormat="false" ht="13.5" hidden="false" customHeight="false" outlineLevel="0" collapsed="false">
      <c r="A5848" s="13" t="s">
        <v>2750</v>
      </c>
    </row>
    <row r="5849" customFormat="false" ht="13.5" hidden="false" customHeight="false" outlineLevel="0" collapsed="false">
      <c r="A5849" s="13" t="s">
        <v>6444</v>
      </c>
    </row>
    <row r="5850" customFormat="false" ht="13.5" hidden="false" customHeight="false" outlineLevel="0" collapsed="false">
      <c r="A5850" s="13" t="s">
        <v>6445</v>
      </c>
    </row>
    <row r="5851" customFormat="false" ht="13.5" hidden="false" customHeight="false" outlineLevel="0" collapsed="false">
      <c r="A5851" s="13" t="s">
        <v>6446</v>
      </c>
    </row>
    <row r="5852" customFormat="false" ht="13.5" hidden="false" customHeight="false" outlineLevel="0" collapsed="false">
      <c r="A5852" s="13" t="s">
        <v>2751</v>
      </c>
    </row>
    <row r="5853" customFormat="false" ht="13.5" hidden="false" customHeight="false" outlineLevel="0" collapsed="false">
      <c r="A5853" s="13" t="s">
        <v>6447</v>
      </c>
    </row>
    <row r="5854" customFormat="false" ht="13.5" hidden="false" customHeight="false" outlineLevel="0" collapsed="false">
      <c r="A5854" s="13" t="s">
        <v>2752</v>
      </c>
    </row>
    <row r="5855" customFormat="false" ht="13.5" hidden="false" customHeight="false" outlineLevel="0" collapsed="false">
      <c r="A5855" s="13" t="s">
        <v>6448</v>
      </c>
    </row>
    <row r="5856" customFormat="false" ht="13.5" hidden="false" customHeight="false" outlineLevel="0" collapsed="false">
      <c r="A5856" s="13" t="s">
        <v>6449</v>
      </c>
    </row>
    <row r="5857" customFormat="false" ht="13.5" hidden="false" customHeight="false" outlineLevel="0" collapsed="false">
      <c r="A5857" s="13" t="s">
        <v>2753</v>
      </c>
    </row>
    <row r="5858" customFormat="false" ht="13.5" hidden="false" customHeight="false" outlineLevel="0" collapsed="false">
      <c r="A5858" s="13" t="s">
        <v>6450</v>
      </c>
    </row>
    <row r="5859" customFormat="false" ht="13.5" hidden="false" customHeight="false" outlineLevel="0" collapsed="false">
      <c r="A5859" s="13" t="s">
        <v>6451</v>
      </c>
    </row>
    <row r="5860" customFormat="false" ht="13.5" hidden="false" customHeight="false" outlineLevel="0" collapsed="false">
      <c r="A5860" s="13" t="s">
        <v>2754</v>
      </c>
    </row>
    <row r="5861" customFormat="false" ht="13.5" hidden="false" customHeight="false" outlineLevel="0" collapsed="false">
      <c r="A5861" s="13" t="s">
        <v>2755</v>
      </c>
    </row>
    <row r="5862" customFormat="false" ht="13.5" hidden="false" customHeight="false" outlineLevel="0" collapsed="false">
      <c r="A5862" s="13" t="s">
        <v>6452</v>
      </c>
    </row>
    <row r="5863" customFormat="false" ht="13.5" hidden="false" customHeight="false" outlineLevel="0" collapsed="false">
      <c r="A5863" s="13" t="s">
        <v>2756</v>
      </c>
    </row>
    <row r="5864" customFormat="false" ht="13.5" hidden="false" customHeight="false" outlineLevel="0" collapsed="false">
      <c r="A5864" s="13" t="s">
        <v>2757</v>
      </c>
    </row>
    <row r="5865" customFormat="false" ht="13.5" hidden="false" customHeight="false" outlineLevel="0" collapsed="false">
      <c r="A5865" s="13" t="s">
        <v>6453</v>
      </c>
    </row>
    <row r="5866" customFormat="false" ht="13.5" hidden="false" customHeight="false" outlineLevel="0" collapsed="false">
      <c r="A5866" s="13" t="s">
        <v>6454</v>
      </c>
    </row>
    <row r="5867" customFormat="false" ht="13.5" hidden="false" customHeight="false" outlineLevel="0" collapsed="false">
      <c r="A5867" s="13" t="s">
        <v>2758</v>
      </c>
    </row>
    <row r="5868" customFormat="false" ht="13.5" hidden="false" customHeight="false" outlineLevel="0" collapsed="false">
      <c r="A5868" s="13" t="s">
        <v>6455</v>
      </c>
    </row>
    <row r="5869" customFormat="false" ht="13.5" hidden="false" customHeight="false" outlineLevel="0" collapsed="false">
      <c r="A5869" s="13" t="s">
        <v>2759</v>
      </c>
    </row>
    <row r="5870" customFormat="false" ht="13.5" hidden="false" customHeight="false" outlineLevel="0" collapsed="false">
      <c r="A5870" s="13" t="s">
        <v>2760</v>
      </c>
    </row>
    <row r="5871" customFormat="false" ht="13.5" hidden="false" customHeight="false" outlineLevel="0" collapsed="false">
      <c r="A5871" s="13" t="s">
        <v>6456</v>
      </c>
    </row>
    <row r="5872" customFormat="false" ht="13.5" hidden="false" customHeight="false" outlineLevel="0" collapsed="false">
      <c r="A5872" s="13" t="s">
        <v>6457</v>
      </c>
    </row>
    <row r="5873" customFormat="false" ht="13.5" hidden="false" customHeight="false" outlineLevel="0" collapsed="false">
      <c r="A5873" s="13" t="s">
        <v>6458</v>
      </c>
    </row>
    <row r="5874" customFormat="false" ht="13.5" hidden="false" customHeight="false" outlineLevel="0" collapsed="false">
      <c r="A5874" s="13" t="s">
        <v>2761</v>
      </c>
    </row>
    <row r="5875" customFormat="false" ht="13.5" hidden="false" customHeight="false" outlineLevel="0" collapsed="false">
      <c r="A5875" s="13" t="s">
        <v>2762</v>
      </c>
    </row>
    <row r="5876" customFormat="false" ht="13.5" hidden="false" customHeight="false" outlineLevel="0" collapsed="false">
      <c r="A5876" s="13" t="s">
        <v>6459</v>
      </c>
    </row>
    <row r="5877" customFormat="false" ht="13.5" hidden="false" customHeight="false" outlineLevel="0" collapsed="false">
      <c r="A5877" s="13" t="s">
        <v>6460</v>
      </c>
    </row>
    <row r="5878" customFormat="false" ht="13.5" hidden="false" customHeight="false" outlineLevel="0" collapsed="false">
      <c r="A5878" s="13" t="s">
        <v>6461</v>
      </c>
    </row>
    <row r="5879" customFormat="false" ht="13.5" hidden="false" customHeight="false" outlineLevel="0" collapsed="false">
      <c r="A5879" s="13" t="s">
        <v>6462</v>
      </c>
    </row>
    <row r="5880" customFormat="false" ht="13.5" hidden="false" customHeight="false" outlineLevel="0" collapsed="false">
      <c r="A5880" s="13" t="s">
        <v>6463</v>
      </c>
    </row>
    <row r="5881" customFormat="false" ht="13.5" hidden="false" customHeight="false" outlineLevel="0" collapsed="false">
      <c r="A5881" s="13" t="s">
        <v>6464</v>
      </c>
    </row>
    <row r="5882" customFormat="false" ht="13.5" hidden="false" customHeight="false" outlineLevel="0" collapsed="false">
      <c r="A5882" s="13" t="s">
        <v>6465</v>
      </c>
    </row>
    <row r="5883" customFormat="false" ht="13.5" hidden="false" customHeight="false" outlineLevel="0" collapsed="false">
      <c r="A5883" s="13" t="s">
        <v>2763</v>
      </c>
    </row>
    <row r="5884" customFormat="false" ht="13.5" hidden="false" customHeight="false" outlineLevel="0" collapsed="false">
      <c r="A5884" s="13" t="s">
        <v>2764</v>
      </c>
    </row>
    <row r="5885" customFormat="false" ht="13.5" hidden="false" customHeight="false" outlineLevel="0" collapsed="false">
      <c r="A5885" s="13" t="s">
        <v>6466</v>
      </c>
    </row>
    <row r="5886" customFormat="false" ht="13.5" hidden="false" customHeight="false" outlineLevel="0" collapsed="false">
      <c r="A5886" s="13" t="s">
        <v>2765</v>
      </c>
    </row>
    <row r="5887" customFormat="false" ht="13.5" hidden="false" customHeight="false" outlineLevel="0" collapsed="false">
      <c r="A5887" s="13" t="s">
        <v>6467</v>
      </c>
    </row>
    <row r="5888" customFormat="false" ht="13.5" hidden="false" customHeight="false" outlineLevel="0" collapsed="false">
      <c r="A5888" s="13" t="s">
        <v>6468</v>
      </c>
    </row>
    <row r="5889" customFormat="false" ht="13.5" hidden="false" customHeight="false" outlineLevel="0" collapsed="false">
      <c r="A5889" s="13" t="s">
        <v>6469</v>
      </c>
    </row>
    <row r="5890" customFormat="false" ht="13.5" hidden="false" customHeight="false" outlineLevel="0" collapsed="false">
      <c r="A5890" s="13" t="s">
        <v>6470</v>
      </c>
    </row>
    <row r="5891" customFormat="false" ht="13.5" hidden="false" customHeight="false" outlineLevel="0" collapsed="false">
      <c r="A5891" s="13" t="s">
        <v>2766</v>
      </c>
    </row>
    <row r="5892" customFormat="false" ht="13.5" hidden="false" customHeight="false" outlineLevel="0" collapsed="false">
      <c r="A5892" s="13" t="s">
        <v>6471</v>
      </c>
    </row>
    <row r="5893" customFormat="false" ht="13.5" hidden="false" customHeight="false" outlineLevel="0" collapsed="false">
      <c r="A5893" s="13" t="s">
        <v>6472</v>
      </c>
    </row>
    <row r="5894" customFormat="false" ht="13.5" hidden="false" customHeight="false" outlineLevel="0" collapsed="false">
      <c r="A5894" s="13" t="s">
        <v>6473</v>
      </c>
    </row>
    <row r="5895" customFormat="false" ht="13.5" hidden="false" customHeight="false" outlineLevel="0" collapsed="false">
      <c r="A5895" s="13" t="s">
        <v>2767</v>
      </c>
    </row>
    <row r="5896" customFormat="false" ht="13.5" hidden="false" customHeight="false" outlineLevel="0" collapsed="false">
      <c r="A5896" s="13" t="s">
        <v>6474</v>
      </c>
    </row>
    <row r="5897" customFormat="false" ht="13.5" hidden="false" customHeight="false" outlineLevel="0" collapsed="false">
      <c r="A5897" s="13" t="s">
        <v>6475</v>
      </c>
    </row>
    <row r="5898" customFormat="false" ht="13.5" hidden="false" customHeight="false" outlineLevel="0" collapsed="false">
      <c r="A5898" s="13" t="s">
        <v>2768</v>
      </c>
    </row>
    <row r="5899" customFormat="false" ht="13.5" hidden="false" customHeight="false" outlineLevel="0" collapsed="false">
      <c r="A5899" s="13" t="s">
        <v>6476</v>
      </c>
    </row>
    <row r="5900" customFormat="false" ht="13.5" hidden="false" customHeight="false" outlineLevel="0" collapsed="false">
      <c r="A5900" s="13" t="s">
        <v>6477</v>
      </c>
    </row>
    <row r="5901" customFormat="false" ht="13.5" hidden="false" customHeight="false" outlineLevel="0" collapsed="false">
      <c r="A5901" s="13" t="s">
        <v>2769</v>
      </c>
    </row>
    <row r="5902" customFormat="false" ht="13.5" hidden="false" customHeight="false" outlineLevel="0" collapsed="false">
      <c r="A5902" s="13" t="s">
        <v>6478</v>
      </c>
    </row>
    <row r="5903" customFormat="false" ht="13.5" hidden="false" customHeight="false" outlineLevel="0" collapsed="false">
      <c r="A5903" s="13" t="s">
        <v>6479</v>
      </c>
    </row>
    <row r="5904" customFormat="false" ht="13.5" hidden="false" customHeight="false" outlineLevel="0" collapsed="false">
      <c r="A5904" s="13" t="s">
        <v>2770</v>
      </c>
    </row>
    <row r="5905" customFormat="false" ht="13.5" hidden="false" customHeight="false" outlineLevel="0" collapsed="false">
      <c r="A5905" s="13" t="s">
        <v>6480</v>
      </c>
    </row>
    <row r="5906" customFormat="false" ht="13.5" hidden="false" customHeight="false" outlineLevel="0" collapsed="false">
      <c r="A5906" s="13" t="s">
        <v>6481</v>
      </c>
    </row>
    <row r="5907" customFormat="false" ht="13.5" hidden="false" customHeight="false" outlineLevel="0" collapsed="false">
      <c r="A5907" s="13" t="s">
        <v>6482</v>
      </c>
    </row>
    <row r="5908" customFormat="false" ht="13.5" hidden="false" customHeight="false" outlineLevel="0" collapsed="false">
      <c r="A5908" s="13" t="s">
        <v>6483</v>
      </c>
    </row>
    <row r="5909" customFormat="false" ht="13.5" hidden="false" customHeight="false" outlineLevel="0" collapsed="false">
      <c r="A5909" s="13" t="s">
        <v>2771</v>
      </c>
    </row>
    <row r="5910" customFormat="false" ht="13.5" hidden="false" customHeight="false" outlineLevel="0" collapsed="false">
      <c r="A5910" s="13" t="s">
        <v>2772</v>
      </c>
    </row>
    <row r="5911" customFormat="false" ht="13.5" hidden="false" customHeight="false" outlineLevel="0" collapsed="false">
      <c r="A5911" s="13" t="s">
        <v>2772</v>
      </c>
    </row>
    <row r="5912" customFormat="false" ht="13.5" hidden="false" customHeight="false" outlineLevel="0" collapsed="false">
      <c r="A5912" s="13" t="s">
        <v>2773</v>
      </c>
    </row>
    <row r="5913" customFormat="false" ht="13.5" hidden="false" customHeight="false" outlineLevel="0" collapsed="false">
      <c r="A5913" s="13" t="s">
        <v>2774</v>
      </c>
    </row>
    <row r="5914" customFormat="false" ht="13.5" hidden="false" customHeight="false" outlineLevel="0" collapsed="false">
      <c r="A5914" s="13" t="s">
        <v>2775</v>
      </c>
    </row>
    <row r="5915" customFormat="false" ht="13.5" hidden="false" customHeight="false" outlineLevel="0" collapsed="false">
      <c r="A5915" s="13" t="s">
        <v>2776</v>
      </c>
    </row>
    <row r="5916" customFormat="false" ht="13.5" hidden="false" customHeight="false" outlineLevel="0" collapsed="false">
      <c r="A5916" s="13" t="s">
        <v>6484</v>
      </c>
    </row>
    <row r="5917" customFormat="false" ht="13.5" hidden="false" customHeight="false" outlineLevel="0" collapsed="false">
      <c r="A5917" s="13" t="s">
        <v>6485</v>
      </c>
    </row>
    <row r="5918" customFormat="false" ht="13.5" hidden="false" customHeight="false" outlineLevel="0" collapsed="false">
      <c r="A5918" s="13" t="s">
        <v>2777</v>
      </c>
    </row>
    <row r="5919" customFormat="false" ht="13.5" hidden="false" customHeight="false" outlineLevel="0" collapsed="false">
      <c r="A5919" s="13" t="s">
        <v>2778</v>
      </c>
    </row>
    <row r="5920" customFormat="false" ht="13.5" hidden="false" customHeight="false" outlineLevel="0" collapsed="false">
      <c r="A5920" s="13" t="s">
        <v>6486</v>
      </c>
    </row>
    <row r="5921" customFormat="false" ht="13.5" hidden="false" customHeight="false" outlineLevel="0" collapsed="false">
      <c r="A5921" s="13" t="s">
        <v>2779</v>
      </c>
    </row>
    <row r="5922" customFormat="false" ht="13.5" hidden="false" customHeight="false" outlineLevel="0" collapsed="false">
      <c r="A5922" s="13" t="s">
        <v>6487</v>
      </c>
    </row>
    <row r="5923" customFormat="false" ht="13.5" hidden="false" customHeight="false" outlineLevel="0" collapsed="false">
      <c r="A5923" s="13" t="s">
        <v>2780</v>
      </c>
    </row>
    <row r="5924" customFormat="false" ht="13.5" hidden="false" customHeight="false" outlineLevel="0" collapsed="false">
      <c r="A5924" s="13" t="s">
        <v>2781</v>
      </c>
    </row>
    <row r="5925" customFormat="false" ht="13.5" hidden="false" customHeight="false" outlineLevel="0" collapsed="false">
      <c r="A5925" s="13" t="s">
        <v>2782</v>
      </c>
    </row>
    <row r="5926" customFormat="false" ht="13.5" hidden="false" customHeight="false" outlineLevel="0" collapsed="false">
      <c r="A5926" s="13" t="s">
        <v>2783</v>
      </c>
    </row>
    <row r="5927" customFormat="false" ht="13.5" hidden="false" customHeight="false" outlineLevel="0" collapsed="false">
      <c r="A5927" s="13" t="s">
        <v>2784</v>
      </c>
    </row>
    <row r="5928" customFormat="false" ht="13.5" hidden="false" customHeight="false" outlineLevel="0" collapsed="false">
      <c r="A5928" s="13" t="s">
        <v>6488</v>
      </c>
    </row>
    <row r="5929" customFormat="false" ht="13.5" hidden="false" customHeight="false" outlineLevel="0" collapsed="false">
      <c r="A5929" s="13" t="s">
        <v>6489</v>
      </c>
    </row>
    <row r="5930" customFormat="false" ht="13.5" hidden="false" customHeight="false" outlineLevel="0" collapsed="false">
      <c r="A5930" s="13" t="s">
        <v>6490</v>
      </c>
    </row>
    <row r="5931" customFormat="false" ht="13.5" hidden="false" customHeight="false" outlineLevel="0" collapsed="false">
      <c r="A5931" s="13" t="s">
        <v>2785</v>
      </c>
    </row>
    <row r="5932" customFormat="false" ht="13.5" hidden="false" customHeight="false" outlineLevel="0" collapsed="false">
      <c r="A5932" s="13" t="s">
        <v>2786</v>
      </c>
    </row>
    <row r="5933" customFormat="false" ht="13.5" hidden="false" customHeight="false" outlineLevel="0" collapsed="false">
      <c r="A5933" s="13" t="s">
        <v>6491</v>
      </c>
    </row>
    <row r="5934" customFormat="false" ht="13.5" hidden="false" customHeight="false" outlineLevel="0" collapsed="false">
      <c r="A5934" s="13" t="s">
        <v>6492</v>
      </c>
    </row>
    <row r="5935" customFormat="false" ht="13.5" hidden="false" customHeight="false" outlineLevel="0" collapsed="false">
      <c r="A5935" s="13" t="s">
        <v>2787</v>
      </c>
    </row>
    <row r="5936" customFormat="false" ht="13.5" hidden="false" customHeight="false" outlineLevel="0" collapsed="false">
      <c r="A5936" s="13" t="s">
        <v>6493</v>
      </c>
    </row>
    <row r="5937" customFormat="false" ht="13.5" hidden="false" customHeight="false" outlineLevel="0" collapsed="false">
      <c r="A5937" s="13" t="s">
        <v>2788</v>
      </c>
    </row>
    <row r="5938" customFormat="false" ht="13.5" hidden="false" customHeight="false" outlineLevel="0" collapsed="false">
      <c r="A5938" s="13" t="s">
        <v>6494</v>
      </c>
    </row>
    <row r="5939" customFormat="false" ht="13.5" hidden="false" customHeight="false" outlineLevel="0" collapsed="false">
      <c r="A5939" s="13" t="s">
        <v>2789</v>
      </c>
    </row>
    <row r="5940" customFormat="false" ht="13.5" hidden="false" customHeight="false" outlineLevel="0" collapsed="false">
      <c r="A5940" s="13" t="s">
        <v>2790</v>
      </c>
    </row>
    <row r="5941" customFormat="false" ht="13.5" hidden="false" customHeight="false" outlineLevel="0" collapsed="false">
      <c r="A5941" s="13" t="s">
        <v>6495</v>
      </c>
    </row>
    <row r="5942" customFormat="false" ht="13.5" hidden="false" customHeight="false" outlineLevel="0" collapsed="false">
      <c r="A5942" s="13" t="s">
        <v>6496</v>
      </c>
    </row>
    <row r="5943" customFormat="false" ht="13.5" hidden="false" customHeight="false" outlineLevel="0" collapsed="false">
      <c r="A5943" s="13" t="s">
        <v>6497</v>
      </c>
    </row>
    <row r="5944" customFormat="false" ht="13.5" hidden="false" customHeight="false" outlineLevel="0" collapsed="false">
      <c r="A5944" s="13" t="s">
        <v>6498</v>
      </c>
    </row>
    <row r="5945" customFormat="false" ht="13.5" hidden="false" customHeight="false" outlineLevel="0" collapsed="false">
      <c r="A5945" s="13" t="s">
        <v>2791</v>
      </c>
    </row>
    <row r="5946" customFormat="false" ht="13.5" hidden="false" customHeight="false" outlineLevel="0" collapsed="false">
      <c r="A5946" s="13" t="s">
        <v>2792</v>
      </c>
    </row>
    <row r="5947" customFormat="false" ht="13.5" hidden="false" customHeight="false" outlineLevel="0" collapsed="false">
      <c r="A5947" s="13" t="s">
        <v>6499</v>
      </c>
    </row>
    <row r="5948" customFormat="false" ht="13.5" hidden="false" customHeight="false" outlineLevel="0" collapsed="false">
      <c r="A5948" s="13" t="s">
        <v>6500</v>
      </c>
    </row>
    <row r="5949" customFormat="false" ht="13.5" hidden="false" customHeight="false" outlineLevel="0" collapsed="false">
      <c r="A5949" s="13" t="s">
        <v>2793</v>
      </c>
    </row>
    <row r="5950" customFormat="false" ht="13.5" hidden="false" customHeight="false" outlineLevel="0" collapsed="false">
      <c r="A5950" s="13" t="s">
        <v>6501</v>
      </c>
    </row>
    <row r="5951" customFormat="false" ht="13.5" hidden="false" customHeight="false" outlineLevel="0" collapsed="false">
      <c r="A5951" s="13" t="s">
        <v>6502</v>
      </c>
    </row>
    <row r="5952" customFormat="false" ht="13.5" hidden="false" customHeight="false" outlineLevel="0" collapsed="false">
      <c r="A5952" s="13" t="s">
        <v>6503</v>
      </c>
    </row>
    <row r="5953" customFormat="false" ht="13.5" hidden="false" customHeight="false" outlineLevel="0" collapsed="false">
      <c r="A5953" s="13" t="s">
        <v>6504</v>
      </c>
    </row>
    <row r="5954" customFormat="false" ht="13.5" hidden="false" customHeight="false" outlineLevel="0" collapsed="false">
      <c r="A5954" s="13" t="s">
        <v>6505</v>
      </c>
    </row>
    <row r="5955" customFormat="false" ht="13.5" hidden="false" customHeight="false" outlineLevel="0" collapsed="false">
      <c r="A5955" s="13" t="s">
        <v>6506</v>
      </c>
    </row>
    <row r="5956" customFormat="false" ht="13.5" hidden="false" customHeight="false" outlineLevel="0" collapsed="false">
      <c r="A5956" s="13" t="s">
        <v>2794</v>
      </c>
    </row>
    <row r="5957" customFormat="false" ht="13.5" hidden="false" customHeight="false" outlineLevel="0" collapsed="false">
      <c r="A5957" s="13" t="s">
        <v>6507</v>
      </c>
    </row>
    <row r="5958" customFormat="false" ht="13.5" hidden="false" customHeight="false" outlineLevel="0" collapsed="false">
      <c r="A5958" s="13" t="s">
        <v>2795</v>
      </c>
    </row>
    <row r="5959" customFormat="false" ht="13.5" hidden="false" customHeight="false" outlineLevel="0" collapsed="false">
      <c r="A5959" s="13" t="s">
        <v>2796</v>
      </c>
    </row>
    <row r="5960" customFormat="false" ht="13.5" hidden="false" customHeight="false" outlineLevel="0" collapsed="false">
      <c r="A5960" s="13" t="s">
        <v>2797</v>
      </c>
    </row>
    <row r="5961" customFormat="false" ht="13.5" hidden="false" customHeight="false" outlineLevel="0" collapsed="false">
      <c r="A5961" s="13" t="s">
        <v>6508</v>
      </c>
    </row>
    <row r="5962" customFormat="false" ht="13.5" hidden="false" customHeight="false" outlineLevel="0" collapsed="false">
      <c r="A5962" s="13" t="s">
        <v>2798</v>
      </c>
    </row>
    <row r="5963" customFormat="false" ht="13.5" hidden="false" customHeight="false" outlineLevel="0" collapsed="false">
      <c r="A5963" s="13" t="s">
        <v>6509</v>
      </c>
    </row>
    <row r="5964" customFormat="false" ht="13.5" hidden="false" customHeight="false" outlineLevel="0" collapsed="false">
      <c r="A5964" s="13" t="s">
        <v>2799</v>
      </c>
    </row>
    <row r="5965" customFormat="false" ht="13.5" hidden="false" customHeight="false" outlineLevel="0" collapsed="false">
      <c r="A5965" s="13" t="s">
        <v>2800</v>
      </c>
    </row>
    <row r="5966" customFormat="false" ht="13.5" hidden="false" customHeight="false" outlineLevel="0" collapsed="false">
      <c r="A5966" s="13" t="s">
        <v>6510</v>
      </c>
    </row>
    <row r="5967" customFormat="false" ht="13.5" hidden="false" customHeight="false" outlineLevel="0" collapsed="false">
      <c r="A5967" s="13" t="s">
        <v>6511</v>
      </c>
    </row>
    <row r="5968" customFormat="false" ht="13.5" hidden="false" customHeight="false" outlineLevel="0" collapsed="false">
      <c r="A5968" s="13" t="s">
        <v>6512</v>
      </c>
    </row>
    <row r="5969" customFormat="false" ht="13.5" hidden="false" customHeight="false" outlineLevel="0" collapsed="false">
      <c r="A5969" s="13" t="s">
        <v>6513</v>
      </c>
    </row>
    <row r="5970" customFormat="false" ht="13.5" hidden="false" customHeight="false" outlineLevel="0" collapsed="false">
      <c r="A5970" s="13" t="s">
        <v>2801</v>
      </c>
    </row>
    <row r="5971" customFormat="false" ht="13.5" hidden="false" customHeight="false" outlineLevel="0" collapsed="false">
      <c r="A5971" s="13" t="s">
        <v>6514</v>
      </c>
    </row>
    <row r="5972" customFormat="false" ht="13.5" hidden="false" customHeight="false" outlineLevel="0" collapsed="false">
      <c r="A5972" s="13" t="s">
        <v>6515</v>
      </c>
    </row>
    <row r="5973" customFormat="false" ht="13.5" hidden="false" customHeight="false" outlineLevel="0" collapsed="false">
      <c r="A5973" s="13" t="s">
        <v>2802</v>
      </c>
    </row>
    <row r="5974" customFormat="false" ht="13.5" hidden="false" customHeight="false" outlineLevel="0" collapsed="false">
      <c r="A5974" s="13" t="s">
        <v>6516</v>
      </c>
    </row>
    <row r="5975" customFormat="false" ht="13.5" hidden="false" customHeight="false" outlineLevel="0" collapsed="false">
      <c r="A5975" s="13" t="s">
        <v>2803</v>
      </c>
    </row>
    <row r="5976" customFormat="false" ht="13.5" hidden="false" customHeight="false" outlineLevel="0" collapsed="false">
      <c r="A5976" s="13" t="s">
        <v>6517</v>
      </c>
    </row>
    <row r="5977" customFormat="false" ht="13.5" hidden="false" customHeight="false" outlineLevel="0" collapsed="false">
      <c r="A5977" s="13" t="s">
        <v>6518</v>
      </c>
    </row>
    <row r="5978" customFormat="false" ht="13.5" hidden="false" customHeight="false" outlineLevel="0" collapsed="false">
      <c r="A5978" s="13" t="s">
        <v>6519</v>
      </c>
    </row>
    <row r="5979" customFormat="false" ht="13.5" hidden="false" customHeight="false" outlineLevel="0" collapsed="false">
      <c r="A5979" s="13" t="s">
        <v>6520</v>
      </c>
    </row>
    <row r="5980" customFormat="false" ht="13.5" hidden="false" customHeight="false" outlineLevel="0" collapsed="false">
      <c r="A5980" s="13" t="s">
        <v>2804</v>
      </c>
    </row>
    <row r="5981" customFormat="false" ht="13.5" hidden="false" customHeight="false" outlineLevel="0" collapsed="false">
      <c r="A5981" s="13" t="s">
        <v>2805</v>
      </c>
    </row>
    <row r="5982" customFormat="false" ht="13.5" hidden="false" customHeight="false" outlineLevel="0" collapsed="false">
      <c r="A5982" s="13" t="s">
        <v>2806</v>
      </c>
    </row>
    <row r="5983" customFormat="false" ht="13.5" hidden="false" customHeight="false" outlineLevel="0" collapsed="false">
      <c r="A5983" s="13" t="s">
        <v>2807</v>
      </c>
    </row>
    <row r="5984" customFormat="false" ht="13.5" hidden="false" customHeight="false" outlineLevel="0" collapsed="false">
      <c r="A5984" s="13" t="s">
        <v>2808</v>
      </c>
    </row>
    <row r="5985" customFormat="false" ht="13.5" hidden="false" customHeight="false" outlineLevel="0" collapsed="false">
      <c r="A5985" s="13" t="s">
        <v>2809</v>
      </c>
    </row>
    <row r="5986" customFormat="false" ht="13.5" hidden="false" customHeight="false" outlineLevel="0" collapsed="false">
      <c r="A5986" s="13" t="s">
        <v>6521</v>
      </c>
    </row>
    <row r="5987" customFormat="false" ht="13.5" hidden="false" customHeight="false" outlineLevel="0" collapsed="false">
      <c r="A5987" s="13" t="s">
        <v>2810</v>
      </c>
    </row>
    <row r="5988" customFormat="false" ht="13.5" hidden="false" customHeight="false" outlineLevel="0" collapsed="false">
      <c r="A5988" s="13" t="s">
        <v>2811</v>
      </c>
    </row>
    <row r="5989" customFormat="false" ht="13.5" hidden="false" customHeight="false" outlineLevel="0" collapsed="false">
      <c r="A5989" s="13" t="s">
        <v>2812</v>
      </c>
    </row>
    <row r="5990" customFormat="false" ht="13.5" hidden="false" customHeight="false" outlineLevel="0" collapsed="false">
      <c r="A5990" s="13" t="s">
        <v>6522</v>
      </c>
    </row>
    <row r="5991" customFormat="false" ht="13.5" hidden="false" customHeight="false" outlineLevel="0" collapsed="false">
      <c r="A5991" s="13" t="s">
        <v>2813</v>
      </c>
    </row>
    <row r="5992" customFormat="false" ht="13.5" hidden="false" customHeight="false" outlineLevel="0" collapsed="false">
      <c r="A5992" s="13" t="s">
        <v>6523</v>
      </c>
    </row>
    <row r="5993" customFormat="false" ht="13.5" hidden="false" customHeight="false" outlineLevel="0" collapsed="false">
      <c r="A5993" s="13" t="s">
        <v>2814</v>
      </c>
    </row>
    <row r="5994" customFormat="false" ht="13.5" hidden="false" customHeight="false" outlineLevel="0" collapsed="false">
      <c r="A5994" s="13" t="s">
        <v>6524</v>
      </c>
    </row>
    <row r="5995" customFormat="false" ht="13.5" hidden="false" customHeight="false" outlineLevel="0" collapsed="false">
      <c r="A5995" s="13" t="s">
        <v>6525</v>
      </c>
    </row>
    <row r="5996" customFormat="false" ht="13.5" hidden="false" customHeight="false" outlineLevel="0" collapsed="false">
      <c r="A5996" s="13" t="s">
        <v>6526</v>
      </c>
    </row>
    <row r="5997" customFormat="false" ht="13.5" hidden="false" customHeight="false" outlineLevel="0" collapsed="false">
      <c r="A5997" s="13" t="s">
        <v>2815</v>
      </c>
    </row>
    <row r="5998" customFormat="false" ht="13.5" hidden="false" customHeight="false" outlineLevel="0" collapsed="false">
      <c r="A5998" s="13" t="s">
        <v>6527</v>
      </c>
    </row>
    <row r="5999" customFormat="false" ht="13.5" hidden="false" customHeight="false" outlineLevel="0" collapsed="false">
      <c r="A5999" s="13" t="s">
        <v>6528</v>
      </c>
    </row>
    <row r="6000" customFormat="false" ht="13.5" hidden="false" customHeight="false" outlineLevel="0" collapsed="false">
      <c r="A6000" s="13" t="s">
        <v>6529</v>
      </c>
    </row>
    <row r="6001" customFormat="false" ht="13.5" hidden="false" customHeight="false" outlineLevel="0" collapsed="false">
      <c r="A6001" s="13" t="s">
        <v>6530</v>
      </c>
    </row>
    <row r="6002" customFormat="false" ht="13.5" hidden="false" customHeight="false" outlineLevel="0" collapsed="false">
      <c r="A6002" s="13" t="s">
        <v>6531</v>
      </c>
    </row>
    <row r="6003" customFormat="false" ht="13.5" hidden="false" customHeight="false" outlineLevel="0" collapsed="false">
      <c r="A6003" s="13" t="s">
        <v>6532</v>
      </c>
    </row>
    <row r="6004" customFormat="false" ht="13.5" hidden="false" customHeight="false" outlineLevel="0" collapsed="false">
      <c r="A6004" s="13" t="s">
        <v>6533</v>
      </c>
    </row>
    <row r="6005" customFormat="false" ht="13.5" hidden="false" customHeight="false" outlineLevel="0" collapsed="false">
      <c r="A6005" s="13" t="s">
        <v>2816</v>
      </c>
    </row>
    <row r="6006" customFormat="false" ht="13.5" hidden="false" customHeight="false" outlineLevel="0" collapsed="false">
      <c r="A6006" s="13" t="s">
        <v>2817</v>
      </c>
    </row>
    <row r="6007" customFormat="false" ht="13.5" hidden="false" customHeight="false" outlineLevel="0" collapsed="false">
      <c r="A6007" s="13" t="s">
        <v>6534</v>
      </c>
    </row>
    <row r="6008" customFormat="false" ht="13.5" hidden="false" customHeight="false" outlineLevel="0" collapsed="false">
      <c r="A6008" s="13" t="s">
        <v>6535</v>
      </c>
    </row>
    <row r="6009" customFormat="false" ht="13.5" hidden="false" customHeight="false" outlineLevel="0" collapsed="false">
      <c r="A6009" s="13" t="s">
        <v>6536</v>
      </c>
    </row>
    <row r="6010" customFormat="false" ht="13.5" hidden="false" customHeight="false" outlineLevel="0" collapsed="false">
      <c r="A6010" s="13" t="s">
        <v>6537</v>
      </c>
    </row>
    <row r="6011" customFormat="false" ht="13.5" hidden="false" customHeight="false" outlineLevel="0" collapsed="false">
      <c r="A6011" s="13" t="s">
        <v>6538</v>
      </c>
    </row>
    <row r="6012" customFormat="false" ht="13.5" hidden="false" customHeight="false" outlineLevel="0" collapsed="false">
      <c r="A6012" s="13" t="s">
        <v>2818</v>
      </c>
    </row>
    <row r="6013" customFormat="false" ht="13.5" hidden="false" customHeight="false" outlineLevel="0" collapsed="false">
      <c r="A6013" s="13" t="s">
        <v>6539</v>
      </c>
    </row>
    <row r="6014" customFormat="false" ht="13.5" hidden="false" customHeight="false" outlineLevel="0" collapsed="false">
      <c r="A6014" s="13" t="s">
        <v>2819</v>
      </c>
    </row>
    <row r="6015" customFormat="false" ht="13.5" hidden="false" customHeight="false" outlineLevel="0" collapsed="false">
      <c r="A6015" s="13" t="s">
        <v>2820</v>
      </c>
    </row>
    <row r="6016" customFormat="false" ht="13.5" hidden="false" customHeight="false" outlineLevel="0" collapsed="false">
      <c r="A6016" s="13" t="s">
        <v>2821</v>
      </c>
    </row>
    <row r="6017" customFormat="false" ht="13.5" hidden="false" customHeight="false" outlineLevel="0" collapsed="false">
      <c r="A6017" s="13" t="s">
        <v>6540</v>
      </c>
    </row>
    <row r="6018" customFormat="false" ht="13.5" hidden="false" customHeight="false" outlineLevel="0" collapsed="false">
      <c r="A6018" s="13" t="s">
        <v>6541</v>
      </c>
    </row>
    <row r="6019" customFormat="false" ht="13.5" hidden="false" customHeight="false" outlineLevel="0" collapsed="false">
      <c r="A6019" s="13" t="s">
        <v>2822</v>
      </c>
    </row>
    <row r="6020" customFormat="false" ht="13.5" hidden="false" customHeight="false" outlineLevel="0" collapsed="false">
      <c r="A6020" s="13" t="s">
        <v>2823</v>
      </c>
    </row>
    <row r="6021" customFormat="false" ht="13.5" hidden="false" customHeight="false" outlineLevel="0" collapsed="false">
      <c r="A6021" s="13" t="s">
        <v>6542</v>
      </c>
    </row>
    <row r="6022" customFormat="false" ht="13.5" hidden="false" customHeight="false" outlineLevel="0" collapsed="false">
      <c r="A6022" s="13" t="s">
        <v>6543</v>
      </c>
    </row>
    <row r="6023" customFormat="false" ht="13.5" hidden="false" customHeight="false" outlineLevel="0" collapsed="false">
      <c r="A6023" s="13" t="s">
        <v>2824</v>
      </c>
    </row>
    <row r="6024" customFormat="false" ht="13.5" hidden="false" customHeight="false" outlineLevel="0" collapsed="false">
      <c r="A6024" s="13" t="s">
        <v>2825</v>
      </c>
    </row>
    <row r="6025" customFormat="false" ht="13.5" hidden="false" customHeight="false" outlineLevel="0" collapsed="false">
      <c r="A6025" s="13" t="s">
        <v>6544</v>
      </c>
    </row>
    <row r="6026" customFormat="false" ht="13.5" hidden="false" customHeight="false" outlineLevel="0" collapsed="false">
      <c r="A6026" s="13" t="s">
        <v>2826</v>
      </c>
    </row>
    <row r="6027" customFormat="false" ht="13.5" hidden="false" customHeight="false" outlineLevel="0" collapsed="false">
      <c r="A6027" s="13" t="s">
        <v>6545</v>
      </c>
    </row>
    <row r="6028" customFormat="false" ht="13.5" hidden="false" customHeight="false" outlineLevel="0" collapsed="false">
      <c r="A6028" s="13" t="s">
        <v>6546</v>
      </c>
    </row>
    <row r="6029" customFormat="false" ht="13.5" hidden="false" customHeight="false" outlineLevel="0" collapsed="false">
      <c r="A6029" s="13" t="s">
        <v>2827</v>
      </c>
    </row>
    <row r="6030" customFormat="false" ht="13.5" hidden="false" customHeight="false" outlineLevel="0" collapsed="false">
      <c r="A6030" s="13" t="s">
        <v>2828</v>
      </c>
    </row>
    <row r="6031" customFormat="false" ht="13.5" hidden="false" customHeight="false" outlineLevel="0" collapsed="false">
      <c r="A6031" s="13" t="s">
        <v>2829</v>
      </c>
    </row>
    <row r="6032" customFormat="false" ht="13.5" hidden="false" customHeight="false" outlineLevel="0" collapsed="false">
      <c r="A6032" s="13" t="s">
        <v>6547</v>
      </c>
    </row>
    <row r="6033" customFormat="false" ht="13.5" hidden="false" customHeight="false" outlineLevel="0" collapsed="false">
      <c r="A6033" s="13" t="s">
        <v>2830</v>
      </c>
    </row>
    <row r="6034" customFormat="false" ht="13.5" hidden="false" customHeight="false" outlineLevel="0" collapsed="false">
      <c r="A6034" s="13" t="s">
        <v>2831</v>
      </c>
    </row>
    <row r="6035" customFormat="false" ht="13.5" hidden="false" customHeight="false" outlineLevel="0" collapsed="false">
      <c r="A6035" s="13" t="s">
        <v>6548</v>
      </c>
    </row>
    <row r="6036" customFormat="false" ht="13.5" hidden="false" customHeight="false" outlineLevel="0" collapsed="false">
      <c r="A6036" s="13" t="s">
        <v>6549</v>
      </c>
    </row>
    <row r="6037" customFormat="false" ht="13.5" hidden="false" customHeight="false" outlineLevel="0" collapsed="false">
      <c r="A6037" s="13" t="s">
        <v>2832</v>
      </c>
    </row>
    <row r="6038" customFormat="false" ht="13.5" hidden="false" customHeight="false" outlineLevel="0" collapsed="false">
      <c r="A6038" s="13" t="s">
        <v>6550</v>
      </c>
    </row>
    <row r="6039" customFormat="false" ht="13.5" hidden="false" customHeight="false" outlineLevel="0" collapsed="false">
      <c r="A6039" s="13" t="s">
        <v>2833</v>
      </c>
    </row>
    <row r="6040" customFormat="false" ht="13.5" hidden="false" customHeight="false" outlineLevel="0" collapsed="false">
      <c r="A6040" s="13" t="s">
        <v>6551</v>
      </c>
    </row>
    <row r="6041" customFormat="false" ht="13.5" hidden="false" customHeight="false" outlineLevel="0" collapsed="false">
      <c r="A6041" s="13" t="s">
        <v>6552</v>
      </c>
    </row>
    <row r="6042" customFormat="false" ht="13.5" hidden="false" customHeight="false" outlineLevel="0" collapsed="false">
      <c r="A6042" s="13" t="s">
        <v>2834</v>
      </c>
    </row>
    <row r="6043" customFormat="false" ht="13.5" hidden="false" customHeight="false" outlineLevel="0" collapsed="false">
      <c r="A6043" s="13" t="s">
        <v>6553</v>
      </c>
    </row>
    <row r="6044" customFormat="false" ht="13.5" hidden="false" customHeight="false" outlineLevel="0" collapsed="false">
      <c r="A6044" s="13" t="s">
        <v>6554</v>
      </c>
    </row>
    <row r="6045" customFormat="false" ht="13.5" hidden="false" customHeight="false" outlineLevel="0" collapsed="false">
      <c r="A6045" s="13" t="s">
        <v>6555</v>
      </c>
    </row>
    <row r="6046" customFormat="false" ht="13.5" hidden="false" customHeight="false" outlineLevel="0" collapsed="false">
      <c r="A6046" s="13" t="s">
        <v>2835</v>
      </c>
    </row>
    <row r="6047" customFormat="false" ht="13.5" hidden="false" customHeight="false" outlineLevel="0" collapsed="false">
      <c r="A6047" s="13" t="s">
        <v>2836</v>
      </c>
    </row>
    <row r="6048" customFormat="false" ht="13.5" hidden="false" customHeight="false" outlineLevel="0" collapsed="false">
      <c r="A6048" s="13" t="s">
        <v>6556</v>
      </c>
    </row>
    <row r="6049" customFormat="false" ht="13.5" hidden="false" customHeight="false" outlineLevel="0" collapsed="false">
      <c r="A6049" s="13" t="s">
        <v>6557</v>
      </c>
    </row>
    <row r="6050" customFormat="false" ht="13.5" hidden="false" customHeight="false" outlineLevel="0" collapsed="false">
      <c r="A6050" s="13" t="s">
        <v>6558</v>
      </c>
    </row>
    <row r="6051" customFormat="false" ht="13.5" hidden="false" customHeight="false" outlineLevel="0" collapsed="false">
      <c r="A6051" s="13" t="s">
        <v>2837</v>
      </c>
    </row>
    <row r="6052" customFormat="false" ht="13.5" hidden="false" customHeight="false" outlineLevel="0" collapsed="false">
      <c r="A6052" s="13" t="s">
        <v>2838</v>
      </c>
    </row>
    <row r="6053" customFormat="false" ht="13.5" hidden="false" customHeight="false" outlineLevel="0" collapsed="false">
      <c r="A6053" s="13" t="s">
        <v>2839</v>
      </c>
    </row>
    <row r="6054" customFormat="false" ht="13.5" hidden="false" customHeight="false" outlineLevel="0" collapsed="false">
      <c r="A6054" s="13" t="s">
        <v>2840</v>
      </c>
    </row>
    <row r="6055" customFormat="false" ht="13.5" hidden="false" customHeight="false" outlineLevel="0" collapsed="false">
      <c r="A6055" s="13" t="s">
        <v>6559</v>
      </c>
    </row>
    <row r="6056" customFormat="false" ht="13.5" hidden="false" customHeight="false" outlineLevel="0" collapsed="false">
      <c r="A6056" s="13" t="s">
        <v>2841</v>
      </c>
    </row>
    <row r="6057" customFormat="false" ht="13.5" hidden="false" customHeight="false" outlineLevel="0" collapsed="false">
      <c r="A6057" s="13" t="s">
        <v>2842</v>
      </c>
    </row>
    <row r="6058" customFormat="false" ht="13.5" hidden="false" customHeight="false" outlineLevel="0" collapsed="false">
      <c r="A6058" s="13" t="s">
        <v>6560</v>
      </c>
    </row>
    <row r="6059" customFormat="false" ht="13.5" hidden="false" customHeight="false" outlineLevel="0" collapsed="false">
      <c r="A6059" s="13" t="s">
        <v>6561</v>
      </c>
    </row>
    <row r="6060" customFormat="false" ht="13.5" hidden="false" customHeight="false" outlineLevel="0" collapsed="false">
      <c r="A6060" s="13" t="s">
        <v>6562</v>
      </c>
    </row>
    <row r="6061" customFormat="false" ht="13.5" hidden="false" customHeight="false" outlineLevel="0" collapsed="false">
      <c r="A6061" s="13" t="s">
        <v>6563</v>
      </c>
    </row>
    <row r="6062" customFormat="false" ht="13.5" hidden="false" customHeight="false" outlineLevel="0" collapsed="false">
      <c r="A6062" s="13" t="s">
        <v>6564</v>
      </c>
    </row>
    <row r="6063" customFormat="false" ht="13.5" hidden="false" customHeight="false" outlineLevel="0" collapsed="false">
      <c r="A6063" s="13" t="s">
        <v>2843</v>
      </c>
    </row>
    <row r="6064" customFormat="false" ht="13.5" hidden="false" customHeight="false" outlineLevel="0" collapsed="false">
      <c r="A6064" s="13" t="s">
        <v>6565</v>
      </c>
    </row>
    <row r="6065" customFormat="false" ht="13.5" hidden="false" customHeight="false" outlineLevel="0" collapsed="false">
      <c r="A6065" s="13" t="s">
        <v>2844</v>
      </c>
    </row>
    <row r="6066" customFormat="false" ht="13.5" hidden="false" customHeight="false" outlineLevel="0" collapsed="false">
      <c r="A6066" s="13" t="s">
        <v>2845</v>
      </c>
    </row>
    <row r="6067" customFormat="false" ht="13.5" hidden="false" customHeight="false" outlineLevel="0" collapsed="false">
      <c r="A6067" s="13" t="s">
        <v>6566</v>
      </c>
    </row>
    <row r="6068" customFormat="false" ht="13.5" hidden="false" customHeight="false" outlineLevel="0" collapsed="false">
      <c r="A6068" s="13" t="s">
        <v>6567</v>
      </c>
    </row>
    <row r="6069" customFormat="false" ht="13.5" hidden="false" customHeight="false" outlineLevel="0" collapsed="false">
      <c r="A6069" s="13" t="s">
        <v>2846</v>
      </c>
    </row>
    <row r="6070" customFormat="false" ht="13.5" hidden="false" customHeight="false" outlineLevel="0" collapsed="false">
      <c r="A6070" s="13" t="s">
        <v>2847</v>
      </c>
    </row>
    <row r="6071" customFormat="false" ht="13.5" hidden="false" customHeight="false" outlineLevel="0" collapsed="false">
      <c r="A6071" s="13" t="s">
        <v>2848</v>
      </c>
    </row>
    <row r="6072" customFormat="false" ht="13.5" hidden="false" customHeight="false" outlineLevel="0" collapsed="false">
      <c r="A6072" s="13" t="s">
        <v>6568</v>
      </c>
    </row>
    <row r="6073" customFormat="false" ht="13.5" hidden="false" customHeight="false" outlineLevel="0" collapsed="false">
      <c r="A6073" s="13" t="s">
        <v>6569</v>
      </c>
    </row>
    <row r="6074" customFormat="false" ht="13.5" hidden="false" customHeight="false" outlineLevel="0" collapsed="false">
      <c r="A6074" s="13" t="s">
        <v>2849</v>
      </c>
    </row>
    <row r="6075" customFormat="false" ht="13.5" hidden="false" customHeight="false" outlineLevel="0" collapsed="false">
      <c r="A6075" s="13" t="s">
        <v>6570</v>
      </c>
    </row>
    <row r="6076" customFormat="false" ht="13.5" hidden="false" customHeight="false" outlineLevel="0" collapsed="false">
      <c r="A6076" s="13" t="s">
        <v>2850</v>
      </c>
    </row>
    <row r="6077" customFormat="false" ht="13.5" hidden="false" customHeight="false" outlineLevel="0" collapsed="false">
      <c r="A6077" s="13" t="s">
        <v>6571</v>
      </c>
    </row>
    <row r="6078" customFormat="false" ht="13.5" hidden="false" customHeight="false" outlineLevel="0" collapsed="false">
      <c r="A6078" s="13" t="s">
        <v>2851</v>
      </c>
    </row>
    <row r="6079" customFormat="false" ht="13.5" hidden="false" customHeight="false" outlineLevel="0" collapsed="false">
      <c r="A6079" s="13" t="s">
        <v>2852</v>
      </c>
    </row>
    <row r="6080" customFormat="false" ht="13.5" hidden="false" customHeight="false" outlineLevel="0" collapsed="false">
      <c r="A6080" s="13" t="s">
        <v>2853</v>
      </c>
    </row>
    <row r="6081" customFormat="false" ht="13.5" hidden="false" customHeight="false" outlineLevel="0" collapsed="false">
      <c r="A6081" s="13" t="s">
        <v>6572</v>
      </c>
    </row>
    <row r="6082" customFormat="false" ht="13.5" hidden="false" customHeight="false" outlineLevel="0" collapsed="false">
      <c r="A6082" s="13" t="s">
        <v>6573</v>
      </c>
    </row>
    <row r="6083" customFormat="false" ht="13.5" hidden="false" customHeight="false" outlineLevel="0" collapsed="false">
      <c r="A6083" s="13" t="s">
        <v>2854</v>
      </c>
    </row>
    <row r="6084" customFormat="false" ht="13.5" hidden="false" customHeight="false" outlineLevel="0" collapsed="false">
      <c r="A6084" s="13" t="s">
        <v>2855</v>
      </c>
    </row>
    <row r="6085" customFormat="false" ht="13.5" hidden="false" customHeight="false" outlineLevel="0" collapsed="false">
      <c r="A6085" s="13" t="s">
        <v>2856</v>
      </c>
    </row>
    <row r="6086" customFormat="false" ht="13.5" hidden="false" customHeight="false" outlineLevel="0" collapsed="false">
      <c r="A6086" s="13" t="s">
        <v>6574</v>
      </c>
    </row>
    <row r="6087" customFormat="false" ht="13.5" hidden="false" customHeight="false" outlineLevel="0" collapsed="false">
      <c r="A6087" s="13" t="s">
        <v>6575</v>
      </c>
    </row>
    <row r="6088" customFormat="false" ht="13.5" hidden="false" customHeight="false" outlineLevel="0" collapsed="false">
      <c r="A6088" s="13" t="s">
        <v>2857</v>
      </c>
    </row>
    <row r="6089" customFormat="false" ht="13.5" hidden="false" customHeight="false" outlineLevel="0" collapsed="false">
      <c r="A6089" s="13" t="s">
        <v>2859</v>
      </c>
    </row>
    <row r="6090" customFormat="false" ht="13.5" hidden="false" customHeight="false" outlineLevel="0" collapsed="false">
      <c r="A6090" s="13" t="s">
        <v>2860</v>
      </c>
    </row>
    <row r="6091" customFormat="false" ht="13.5" hidden="false" customHeight="false" outlineLevel="0" collapsed="false">
      <c r="A6091" s="13" t="s">
        <v>2861</v>
      </c>
    </row>
    <row r="6092" customFormat="false" ht="13.5" hidden="false" customHeight="false" outlineLevel="0" collapsed="false">
      <c r="A6092" s="13" t="s">
        <v>2862</v>
      </c>
    </row>
    <row r="6093" customFormat="false" ht="13.5" hidden="false" customHeight="false" outlineLevel="0" collapsed="false">
      <c r="A6093" s="13" t="s">
        <v>2863</v>
      </c>
    </row>
    <row r="6094" customFormat="false" ht="13.5" hidden="false" customHeight="false" outlineLevel="0" collapsed="false">
      <c r="A6094" s="13" t="s">
        <v>2864</v>
      </c>
    </row>
    <row r="6095" customFormat="false" ht="13.5" hidden="false" customHeight="false" outlineLevel="0" collapsed="false">
      <c r="A6095" s="13" t="s">
        <v>6576</v>
      </c>
    </row>
    <row r="6096" customFormat="false" ht="13.5" hidden="false" customHeight="false" outlineLevel="0" collapsed="false">
      <c r="A6096" s="13" t="s">
        <v>6577</v>
      </c>
    </row>
    <row r="6097" customFormat="false" ht="13.5" hidden="false" customHeight="false" outlineLevel="0" collapsed="false">
      <c r="A6097" s="13" t="s">
        <v>2865</v>
      </c>
    </row>
    <row r="6098" customFormat="false" ht="13.5" hidden="false" customHeight="false" outlineLevel="0" collapsed="false">
      <c r="A6098" s="13" t="s">
        <v>6578</v>
      </c>
    </row>
    <row r="6099" customFormat="false" ht="13.5" hidden="false" customHeight="false" outlineLevel="0" collapsed="false">
      <c r="A6099" s="13" t="s">
        <v>2866</v>
      </c>
    </row>
    <row r="6100" customFormat="false" ht="13.5" hidden="false" customHeight="false" outlineLevel="0" collapsed="false">
      <c r="A6100" s="13" t="s">
        <v>2866</v>
      </c>
    </row>
    <row r="6101" customFormat="false" ht="13.5" hidden="false" customHeight="false" outlineLevel="0" collapsed="false">
      <c r="A6101" s="13" t="s">
        <v>6579</v>
      </c>
    </row>
    <row r="6102" customFormat="false" ht="13.5" hidden="false" customHeight="false" outlineLevel="0" collapsed="false">
      <c r="A6102" s="13" t="s">
        <v>2867</v>
      </c>
    </row>
    <row r="6103" customFormat="false" ht="13.5" hidden="false" customHeight="false" outlineLevel="0" collapsed="false">
      <c r="A6103" s="13" t="s">
        <v>2868</v>
      </c>
    </row>
    <row r="6104" customFormat="false" ht="13.5" hidden="false" customHeight="false" outlineLevel="0" collapsed="false">
      <c r="A6104" s="13" t="s">
        <v>2869</v>
      </c>
    </row>
    <row r="6105" customFormat="false" ht="13.5" hidden="false" customHeight="false" outlineLevel="0" collapsed="false">
      <c r="A6105" s="13" t="s">
        <v>2870</v>
      </c>
    </row>
    <row r="6106" customFormat="false" ht="13.5" hidden="false" customHeight="false" outlineLevel="0" collapsed="false">
      <c r="A6106" s="13" t="s">
        <v>2871</v>
      </c>
    </row>
    <row r="6107" customFormat="false" ht="13.5" hidden="false" customHeight="false" outlineLevel="0" collapsed="false">
      <c r="A6107" s="13" t="s">
        <v>2872</v>
      </c>
    </row>
    <row r="6108" customFormat="false" ht="13.5" hidden="false" customHeight="false" outlineLevel="0" collapsed="false">
      <c r="A6108" s="13" t="s">
        <v>6580</v>
      </c>
    </row>
    <row r="6109" customFormat="false" ht="13.5" hidden="false" customHeight="false" outlineLevel="0" collapsed="false">
      <c r="A6109" s="13" t="s">
        <v>2873</v>
      </c>
    </row>
    <row r="6110" customFormat="false" ht="13.5" hidden="false" customHeight="false" outlineLevel="0" collapsed="false">
      <c r="A6110" s="13" t="s">
        <v>6581</v>
      </c>
    </row>
    <row r="6111" customFormat="false" ht="13.5" hidden="false" customHeight="false" outlineLevel="0" collapsed="false">
      <c r="A6111" s="13" t="s">
        <v>2874</v>
      </c>
    </row>
    <row r="6112" customFormat="false" ht="13.5" hidden="false" customHeight="false" outlineLevel="0" collapsed="false">
      <c r="A6112" s="13" t="s">
        <v>6582</v>
      </c>
    </row>
    <row r="6113" customFormat="false" ht="13.5" hidden="false" customHeight="false" outlineLevel="0" collapsed="false">
      <c r="A6113" s="13" t="s">
        <v>6583</v>
      </c>
    </row>
    <row r="6114" customFormat="false" ht="13.5" hidden="false" customHeight="false" outlineLevel="0" collapsed="false">
      <c r="A6114" s="13" t="s">
        <v>6584</v>
      </c>
    </row>
    <row r="6115" customFormat="false" ht="13.5" hidden="false" customHeight="false" outlineLevel="0" collapsed="false">
      <c r="A6115" s="13" t="s">
        <v>6585</v>
      </c>
    </row>
    <row r="6116" customFormat="false" ht="13.5" hidden="false" customHeight="false" outlineLevel="0" collapsed="false">
      <c r="A6116" s="13" t="s">
        <v>6586</v>
      </c>
    </row>
    <row r="6117" customFormat="false" ht="13.5" hidden="false" customHeight="false" outlineLevel="0" collapsed="false">
      <c r="A6117" s="13" t="s">
        <v>2875</v>
      </c>
    </row>
    <row r="6118" customFormat="false" ht="13.5" hidden="false" customHeight="false" outlineLevel="0" collapsed="false">
      <c r="A6118" s="13" t="s">
        <v>6587</v>
      </c>
    </row>
    <row r="6119" customFormat="false" ht="13.5" hidden="false" customHeight="false" outlineLevel="0" collapsed="false">
      <c r="A6119" s="13" t="s">
        <v>2876</v>
      </c>
    </row>
    <row r="6120" customFormat="false" ht="13.5" hidden="false" customHeight="false" outlineLevel="0" collapsed="false">
      <c r="A6120" s="13" t="s">
        <v>2877</v>
      </c>
    </row>
    <row r="6121" customFormat="false" ht="13.5" hidden="false" customHeight="false" outlineLevel="0" collapsed="false">
      <c r="A6121" s="13" t="s">
        <v>2878</v>
      </c>
    </row>
    <row r="6122" customFormat="false" ht="13.5" hidden="false" customHeight="false" outlineLevel="0" collapsed="false">
      <c r="A6122" s="13" t="s">
        <v>6588</v>
      </c>
    </row>
    <row r="6123" customFormat="false" ht="13.5" hidden="false" customHeight="false" outlineLevel="0" collapsed="false">
      <c r="A6123" s="13" t="s">
        <v>6589</v>
      </c>
    </row>
    <row r="6124" customFormat="false" ht="13.5" hidden="false" customHeight="false" outlineLevel="0" collapsed="false">
      <c r="A6124" s="13" t="s">
        <v>2879</v>
      </c>
    </row>
    <row r="6125" customFormat="false" ht="13.5" hidden="false" customHeight="false" outlineLevel="0" collapsed="false">
      <c r="A6125" s="13" t="s">
        <v>6590</v>
      </c>
    </row>
    <row r="6126" customFormat="false" ht="13.5" hidden="false" customHeight="false" outlineLevel="0" collapsed="false">
      <c r="A6126" s="13" t="s">
        <v>6591</v>
      </c>
    </row>
    <row r="6127" customFormat="false" ht="13.5" hidden="false" customHeight="false" outlineLevel="0" collapsed="false">
      <c r="A6127" s="13" t="s">
        <v>2880</v>
      </c>
    </row>
    <row r="6128" customFormat="false" ht="13.5" hidden="false" customHeight="false" outlineLevel="0" collapsed="false">
      <c r="A6128" s="13" t="s">
        <v>2881</v>
      </c>
    </row>
    <row r="6129" customFormat="false" ht="13.5" hidden="false" customHeight="false" outlineLevel="0" collapsed="false">
      <c r="A6129" s="13" t="s">
        <v>2882</v>
      </c>
    </row>
    <row r="6130" customFormat="false" ht="13.5" hidden="false" customHeight="false" outlineLevel="0" collapsed="false">
      <c r="A6130" s="13" t="s">
        <v>6592</v>
      </c>
    </row>
    <row r="6131" customFormat="false" ht="13.5" hidden="false" customHeight="false" outlineLevel="0" collapsed="false">
      <c r="A6131" s="13" t="s">
        <v>6593</v>
      </c>
    </row>
    <row r="6132" customFormat="false" ht="13.5" hidden="false" customHeight="false" outlineLevel="0" collapsed="false">
      <c r="A6132" s="13" t="s">
        <v>6594</v>
      </c>
    </row>
    <row r="6133" customFormat="false" ht="13.5" hidden="false" customHeight="false" outlineLevel="0" collapsed="false">
      <c r="A6133" s="13" t="s">
        <v>2883</v>
      </c>
    </row>
    <row r="6134" customFormat="false" ht="13.5" hidden="false" customHeight="false" outlineLevel="0" collapsed="false">
      <c r="A6134" s="13" t="s">
        <v>6595</v>
      </c>
    </row>
    <row r="6135" customFormat="false" ht="13.5" hidden="false" customHeight="false" outlineLevel="0" collapsed="false">
      <c r="A6135" s="13" t="s">
        <v>6596</v>
      </c>
    </row>
    <row r="6136" customFormat="false" ht="13.5" hidden="false" customHeight="false" outlineLevel="0" collapsed="false">
      <c r="A6136" s="13" t="s">
        <v>2884</v>
      </c>
    </row>
    <row r="6137" customFormat="false" ht="13.5" hidden="false" customHeight="false" outlineLevel="0" collapsed="false">
      <c r="A6137" s="13" t="s">
        <v>6597</v>
      </c>
    </row>
    <row r="6138" customFormat="false" ht="13.5" hidden="false" customHeight="false" outlineLevel="0" collapsed="false">
      <c r="A6138" s="13" t="s">
        <v>2885</v>
      </c>
    </row>
    <row r="6139" customFormat="false" ht="13.5" hidden="false" customHeight="false" outlineLevel="0" collapsed="false">
      <c r="A6139" s="13" t="s">
        <v>6598</v>
      </c>
    </row>
    <row r="6140" customFormat="false" ht="13.5" hidden="false" customHeight="false" outlineLevel="0" collapsed="false">
      <c r="A6140" s="13" t="s">
        <v>6599</v>
      </c>
    </row>
    <row r="6141" customFormat="false" ht="13.5" hidden="false" customHeight="false" outlineLevel="0" collapsed="false">
      <c r="A6141" s="13" t="s">
        <v>2886</v>
      </c>
    </row>
    <row r="6142" customFormat="false" ht="13.5" hidden="false" customHeight="false" outlineLevel="0" collapsed="false">
      <c r="A6142" s="13" t="s">
        <v>2887</v>
      </c>
    </row>
    <row r="6143" customFormat="false" ht="13.5" hidden="false" customHeight="false" outlineLevel="0" collapsed="false">
      <c r="A6143" s="13" t="s">
        <v>6600</v>
      </c>
    </row>
    <row r="6144" customFormat="false" ht="13.5" hidden="false" customHeight="false" outlineLevel="0" collapsed="false">
      <c r="A6144" s="13" t="s">
        <v>6601</v>
      </c>
    </row>
    <row r="6145" customFormat="false" ht="13.5" hidden="false" customHeight="false" outlineLevel="0" collapsed="false">
      <c r="A6145" s="13" t="s">
        <v>6602</v>
      </c>
    </row>
    <row r="6146" customFormat="false" ht="13.5" hidden="false" customHeight="false" outlineLevel="0" collapsed="false">
      <c r="A6146" s="13" t="s">
        <v>6603</v>
      </c>
    </row>
    <row r="6147" customFormat="false" ht="13.5" hidden="false" customHeight="false" outlineLevel="0" collapsed="false">
      <c r="A6147" s="13" t="s">
        <v>6604</v>
      </c>
    </row>
    <row r="6148" customFormat="false" ht="13.5" hidden="false" customHeight="false" outlineLevel="0" collapsed="false">
      <c r="A6148" s="13" t="s">
        <v>6605</v>
      </c>
    </row>
    <row r="6149" customFormat="false" ht="13.5" hidden="false" customHeight="false" outlineLevel="0" collapsed="false">
      <c r="A6149" s="13" t="s">
        <v>6606</v>
      </c>
    </row>
    <row r="6150" customFormat="false" ht="13.5" hidden="false" customHeight="false" outlineLevel="0" collapsed="false">
      <c r="A6150" s="13" t="s">
        <v>2888</v>
      </c>
    </row>
    <row r="6151" customFormat="false" ht="13.5" hidden="false" customHeight="false" outlineLevel="0" collapsed="false">
      <c r="A6151" s="13" t="s">
        <v>6607</v>
      </c>
    </row>
    <row r="6152" customFormat="false" ht="13.5" hidden="false" customHeight="false" outlineLevel="0" collapsed="false">
      <c r="A6152" s="13" t="s">
        <v>2889</v>
      </c>
    </row>
    <row r="6153" customFormat="false" ht="13.5" hidden="false" customHeight="false" outlineLevel="0" collapsed="false">
      <c r="A6153" s="13" t="s">
        <v>2890</v>
      </c>
    </row>
    <row r="6154" customFormat="false" ht="13.5" hidden="false" customHeight="false" outlineLevel="0" collapsed="false">
      <c r="A6154" s="13" t="s">
        <v>2891</v>
      </c>
    </row>
    <row r="6155" customFormat="false" ht="13.5" hidden="false" customHeight="false" outlineLevel="0" collapsed="false">
      <c r="A6155" s="13" t="s">
        <v>6608</v>
      </c>
    </row>
    <row r="6156" customFormat="false" ht="13.5" hidden="false" customHeight="false" outlineLevel="0" collapsed="false">
      <c r="A6156" s="13" t="s">
        <v>2892</v>
      </c>
    </row>
    <row r="6157" customFormat="false" ht="13.5" hidden="false" customHeight="false" outlineLevel="0" collapsed="false">
      <c r="A6157" s="13" t="s">
        <v>2893</v>
      </c>
    </row>
    <row r="6158" customFormat="false" ht="13.5" hidden="false" customHeight="false" outlineLevel="0" collapsed="false">
      <c r="A6158" s="13" t="s">
        <v>2894</v>
      </c>
    </row>
    <row r="6159" customFormat="false" ht="13.5" hidden="false" customHeight="false" outlineLevel="0" collapsed="false">
      <c r="A6159" s="13" t="s">
        <v>2895</v>
      </c>
    </row>
    <row r="6160" customFormat="false" ht="13.5" hidden="false" customHeight="false" outlineLevel="0" collapsed="false">
      <c r="A6160" s="13" t="s">
        <v>6609</v>
      </c>
    </row>
    <row r="6161" customFormat="false" ht="13.5" hidden="false" customHeight="false" outlineLevel="0" collapsed="false">
      <c r="A6161" s="13" t="s">
        <v>2896</v>
      </c>
    </row>
    <row r="6162" customFormat="false" ht="13.5" hidden="false" customHeight="false" outlineLevel="0" collapsed="false">
      <c r="A6162" s="13" t="s">
        <v>6610</v>
      </c>
    </row>
    <row r="6163" customFormat="false" ht="13.5" hidden="false" customHeight="false" outlineLevel="0" collapsed="false">
      <c r="A6163" s="13" t="s">
        <v>2897</v>
      </c>
    </row>
    <row r="6164" customFormat="false" ht="13.5" hidden="false" customHeight="false" outlineLevel="0" collapsed="false">
      <c r="A6164" s="13" t="s">
        <v>6611</v>
      </c>
    </row>
    <row r="6165" customFormat="false" ht="13.5" hidden="false" customHeight="false" outlineLevel="0" collapsed="false">
      <c r="A6165" s="13" t="s">
        <v>6612</v>
      </c>
    </row>
    <row r="6166" customFormat="false" ht="13.5" hidden="false" customHeight="false" outlineLevel="0" collapsed="false">
      <c r="A6166" s="13" t="s">
        <v>6613</v>
      </c>
    </row>
    <row r="6167" customFormat="false" ht="13.5" hidden="false" customHeight="false" outlineLevel="0" collapsed="false">
      <c r="A6167" s="13" t="s">
        <v>6614</v>
      </c>
    </row>
    <row r="6168" customFormat="false" ht="13.5" hidden="false" customHeight="false" outlineLevel="0" collapsed="false">
      <c r="A6168" s="13" t="s">
        <v>6615</v>
      </c>
    </row>
    <row r="6169" customFormat="false" ht="13.5" hidden="false" customHeight="false" outlineLevel="0" collapsed="false">
      <c r="A6169" s="13" t="s">
        <v>2898</v>
      </c>
    </row>
    <row r="6170" customFormat="false" ht="13.5" hidden="false" customHeight="false" outlineLevel="0" collapsed="false">
      <c r="A6170" s="13" t="s">
        <v>6616</v>
      </c>
    </row>
    <row r="6171" customFormat="false" ht="13.5" hidden="false" customHeight="false" outlineLevel="0" collapsed="false">
      <c r="A6171" s="13" t="s">
        <v>6617</v>
      </c>
    </row>
    <row r="6172" customFormat="false" ht="13.5" hidden="false" customHeight="false" outlineLevel="0" collapsed="false">
      <c r="A6172" s="13" t="s">
        <v>6618</v>
      </c>
    </row>
    <row r="6173" customFormat="false" ht="13.5" hidden="false" customHeight="false" outlineLevel="0" collapsed="false">
      <c r="A6173" s="13" t="s">
        <v>6619</v>
      </c>
    </row>
    <row r="6174" customFormat="false" ht="13.5" hidden="false" customHeight="false" outlineLevel="0" collapsed="false">
      <c r="A6174" s="13" t="s">
        <v>6620</v>
      </c>
    </row>
    <row r="6175" customFormat="false" ht="13.5" hidden="false" customHeight="false" outlineLevel="0" collapsed="false">
      <c r="A6175" s="13" t="s">
        <v>6621</v>
      </c>
    </row>
    <row r="6176" customFormat="false" ht="13.5" hidden="false" customHeight="false" outlineLevel="0" collapsed="false">
      <c r="A6176" s="13" t="s">
        <v>6622</v>
      </c>
    </row>
    <row r="6177" customFormat="false" ht="13.5" hidden="false" customHeight="false" outlineLevel="0" collapsed="false">
      <c r="A6177" s="13" t="s">
        <v>2899</v>
      </c>
    </row>
    <row r="6178" customFormat="false" ht="13.5" hidden="false" customHeight="false" outlineLevel="0" collapsed="false">
      <c r="A6178" s="13" t="s">
        <v>6623</v>
      </c>
    </row>
    <row r="6179" customFormat="false" ht="13.5" hidden="false" customHeight="false" outlineLevel="0" collapsed="false">
      <c r="A6179" s="13" t="s">
        <v>6624</v>
      </c>
    </row>
    <row r="6180" customFormat="false" ht="13.5" hidden="false" customHeight="false" outlineLevel="0" collapsed="false">
      <c r="A6180" s="13" t="s">
        <v>6625</v>
      </c>
    </row>
    <row r="6181" customFormat="false" ht="13.5" hidden="false" customHeight="false" outlineLevel="0" collapsed="false">
      <c r="A6181" s="13" t="s">
        <v>6626</v>
      </c>
    </row>
    <row r="6182" customFormat="false" ht="13.5" hidden="false" customHeight="false" outlineLevel="0" collapsed="false">
      <c r="A6182" s="13" t="s">
        <v>2900</v>
      </c>
    </row>
    <row r="6183" customFormat="false" ht="13.5" hidden="false" customHeight="false" outlineLevel="0" collapsed="false">
      <c r="A6183" s="13" t="s">
        <v>2901</v>
      </c>
    </row>
    <row r="6184" customFormat="false" ht="13.5" hidden="false" customHeight="false" outlineLevel="0" collapsed="false">
      <c r="A6184" s="13" t="s">
        <v>6627</v>
      </c>
    </row>
    <row r="6185" customFormat="false" ht="13.5" hidden="false" customHeight="false" outlineLevel="0" collapsed="false">
      <c r="A6185" s="13" t="s">
        <v>6628</v>
      </c>
    </row>
    <row r="6186" customFormat="false" ht="13.5" hidden="false" customHeight="false" outlineLevel="0" collapsed="false">
      <c r="A6186" s="13" t="s">
        <v>2902</v>
      </c>
    </row>
    <row r="6187" customFormat="false" ht="13.5" hidden="false" customHeight="false" outlineLevel="0" collapsed="false">
      <c r="A6187" s="13" t="s">
        <v>2903</v>
      </c>
    </row>
    <row r="6188" customFormat="false" ht="13.5" hidden="false" customHeight="false" outlineLevel="0" collapsed="false">
      <c r="A6188" s="13" t="s">
        <v>6629</v>
      </c>
    </row>
    <row r="6189" customFormat="false" ht="13.5" hidden="false" customHeight="false" outlineLevel="0" collapsed="false">
      <c r="A6189" s="13" t="s">
        <v>6630</v>
      </c>
    </row>
    <row r="6190" customFormat="false" ht="13.5" hidden="false" customHeight="false" outlineLevel="0" collapsed="false">
      <c r="A6190" s="13" t="s">
        <v>6631</v>
      </c>
    </row>
    <row r="6191" customFormat="false" ht="13.5" hidden="false" customHeight="false" outlineLevel="0" collapsed="false">
      <c r="A6191" s="13" t="s">
        <v>2904</v>
      </c>
    </row>
    <row r="6192" customFormat="false" ht="13.5" hidden="false" customHeight="false" outlineLevel="0" collapsed="false">
      <c r="A6192" s="13" t="s">
        <v>2905</v>
      </c>
    </row>
    <row r="6193" customFormat="false" ht="13.5" hidden="false" customHeight="false" outlineLevel="0" collapsed="false">
      <c r="A6193" s="13" t="s">
        <v>6632</v>
      </c>
    </row>
    <row r="6194" customFormat="false" ht="13.5" hidden="false" customHeight="false" outlineLevel="0" collapsed="false">
      <c r="A6194" s="13" t="s">
        <v>6633</v>
      </c>
    </row>
    <row r="6195" customFormat="false" ht="13.5" hidden="false" customHeight="false" outlineLevel="0" collapsed="false">
      <c r="A6195" s="13" t="s">
        <v>6634</v>
      </c>
    </row>
    <row r="6196" customFormat="false" ht="13.5" hidden="false" customHeight="false" outlineLevel="0" collapsed="false">
      <c r="A6196" s="13" t="s">
        <v>6635</v>
      </c>
    </row>
    <row r="6197" customFormat="false" ht="13.5" hidden="false" customHeight="false" outlineLevel="0" collapsed="false">
      <c r="A6197" s="13" t="s">
        <v>2906</v>
      </c>
    </row>
    <row r="6198" customFormat="false" ht="13.5" hidden="false" customHeight="false" outlineLevel="0" collapsed="false">
      <c r="A6198" s="13" t="s">
        <v>2907</v>
      </c>
    </row>
    <row r="6199" customFormat="false" ht="13.5" hidden="false" customHeight="false" outlineLevel="0" collapsed="false">
      <c r="A6199" s="13" t="s">
        <v>6636</v>
      </c>
    </row>
    <row r="6200" customFormat="false" ht="13.5" hidden="false" customHeight="false" outlineLevel="0" collapsed="false">
      <c r="A6200" s="13" t="s">
        <v>6637</v>
      </c>
    </row>
    <row r="6201" customFormat="false" ht="13.5" hidden="false" customHeight="false" outlineLevel="0" collapsed="false">
      <c r="A6201" s="13" t="s">
        <v>2908</v>
      </c>
    </row>
    <row r="6202" customFormat="false" ht="13.5" hidden="false" customHeight="false" outlineLevel="0" collapsed="false">
      <c r="A6202" s="13" t="s">
        <v>6638</v>
      </c>
    </row>
    <row r="6203" customFormat="false" ht="13.5" hidden="false" customHeight="false" outlineLevel="0" collapsed="false">
      <c r="A6203" s="13" t="s">
        <v>6639</v>
      </c>
    </row>
    <row r="6204" customFormat="false" ht="13.5" hidden="false" customHeight="false" outlineLevel="0" collapsed="false">
      <c r="A6204" s="13" t="s">
        <v>6640</v>
      </c>
    </row>
    <row r="6205" customFormat="false" ht="13.5" hidden="false" customHeight="false" outlineLevel="0" collapsed="false">
      <c r="A6205" s="13" t="s">
        <v>6641</v>
      </c>
    </row>
    <row r="6206" customFormat="false" ht="13.5" hidden="false" customHeight="false" outlineLevel="0" collapsed="false">
      <c r="A6206" s="13" t="s">
        <v>6642</v>
      </c>
    </row>
    <row r="6207" customFormat="false" ht="13.5" hidden="false" customHeight="false" outlineLevel="0" collapsed="false">
      <c r="A6207" s="13" t="s">
        <v>6643</v>
      </c>
    </row>
    <row r="6208" customFormat="false" ht="13.5" hidden="false" customHeight="false" outlineLevel="0" collapsed="false">
      <c r="A6208" s="13" t="s">
        <v>6644</v>
      </c>
    </row>
    <row r="6209" customFormat="false" ht="13.5" hidden="false" customHeight="false" outlineLevel="0" collapsed="false">
      <c r="A6209" s="13" t="s">
        <v>6645</v>
      </c>
    </row>
    <row r="6210" customFormat="false" ht="13.5" hidden="false" customHeight="false" outlineLevel="0" collapsed="false">
      <c r="A6210" s="13" t="s">
        <v>2909</v>
      </c>
    </row>
    <row r="6211" customFormat="false" ht="13.5" hidden="false" customHeight="false" outlineLevel="0" collapsed="false">
      <c r="A6211" s="13" t="s">
        <v>2910</v>
      </c>
    </row>
    <row r="6212" customFormat="false" ht="13.5" hidden="false" customHeight="false" outlineLevel="0" collapsed="false">
      <c r="A6212" s="13" t="s">
        <v>6646</v>
      </c>
    </row>
    <row r="6213" customFormat="false" ht="13.5" hidden="false" customHeight="false" outlineLevel="0" collapsed="false">
      <c r="A6213" s="13" t="s">
        <v>2911</v>
      </c>
    </row>
    <row r="6214" customFormat="false" ht="13.5" hidden="false" customHeight="false" outlineLevel="0" collapsed="false">
      <c r="A6214" s="13" t="s">
        <v>2912</v>
      </c>
    </row>
    <row r="6215" customFormat="false" ht="13.5" hidden="false" customHeight="false" outlineLevel="0" collapsed="false">
      <c r="A6215" s="13" t="s">
        <v>2913</v>
      </c>
    </row>
    <row r="6216" customFormat="false" ht="13.5" hidden="false" customHeight="false" outlineLevel="0" collapsed="false">
      <c r="A6216" s="13" t="s">
        <v>2914</v>
      </c>
    </row>
    <row r="6217" customFormat="false" ht="13.5" hidden="false" customHeight="false" outlineLevel="0" collapsed="false">
      <c r="A6217" s="13" t="s">
        <v>2915</v>
      </c>
    </row>
    <row r="6218" customFormat="false" ht="13.5" hidden="false" customHeight="false" outlineLevel="0" collapsed="false">
      <c r="A6218" s="13" t="s">
        <v>2916</v>
      </c>
    </row>
    <row r="6219" customFormat="false" ht="13.5" hidden="false" customHeight="false" outlineLevel="0" collapsed="false">
      <c r="A6219" s="13" t="s">
        <v>6647</v>
      </c>
    </row>
    <row r="6220" customFormat="false" ht="13.5" hidden="false" customHeight="false" outlineLevel="0" collapsed="false">
      <c r="A6220" s="13" t="s">
        <v>6648</v>
      </c>
    </row>
    <row r="6221" customFormat="false" ht="13.5" hidden="false" customHeight="false" outlineLevel="0" collapsed="false">
      <c r="A6221" s="13" t="s">
        <v>6649</v>
      </c>
    </row>
    <row r="6222" customFormat="false" ht="13.5" hidden="false" customHeight="false" outlineLevel="0" collapsed="false">
      <c r="A6222" s="13" t="s">
        <v>2917</v>
      </c>
    </row>
    <row r="6223" customFormat="false" ht="13.5" hidden="false" customHeight="false" outlineLevel="0" collapsed="false">
      <c r="A6223" s="13" t="s">
        <v>6650</v>
      </c>
    </row>
    <row r="6224" customFormat="false" ht="13.5" hidden="false" customHeight="false" outlineLevel="0" collapsed="false">
      <c r="A6224" s="13" t="s">
        <v>6651</v>
      </c>
    </row>
    <row r="6225" customFormat="false" ht="13.5" hidden="false" customHeight="false" outlineLevel="0" collapsed="false">
      <c r="A6225" s="13" t="s">
        <v>2918</v>
      </c>
    </row>
    <row r="6226" customFormat="false" ht="13.5" hidden="false" customHeight="false" outlineLevel="0" collapsed="false">
      <c r="A6226" s="13" t="s">
        <v>6652</v>
      </c>
    </row>
    <row r="6227" customFormat="false" ht="13.5" hidden="false" customHeight="false" outlineLevel="0" collapsed="false">
      <c r="A6227" s="13" t="s">
        <v>6653</v>
      </c>
    </row>
    <row r="6228" customFormat="false" ht="13.5" hidden="false" customHeight="false" outlineLevel="0" collapsed="false">
      <c r="A6228" s="13" t="s">
        <v>2919</v>
      </c>
    </row>
    <row r="6229" customFormat="false" ht="13.5" hidden="false" customHeight="false" outlineLevel="0" collapsed="false">
      <c r="A6229" s="13" t="s">
        <v>2920</v>
      </c>
    </row>
    <row r="6230" customFormat="false" ht="13.5" hidden="false" customHeight="false" outlineLevel="0" collapsed="false">
      <c r="A6230" s="13" t="s">
        <v>2921</v>
      </c>
    </row>
    <row r="6231" customFormat="false" ht="13.5" hidden="false" customHeight="false" outlineLevel="0" collapsed="false">
      <c r="A6231" s="13" t="s">
        <v>6654</v>
      </c>
    </row>
    <row r="6232" customFormat="false" ht="13.5" hidden="false" customHeight="false" outlineLevel="0" collapsed="false">
      <c r="A6232" s="13" t="s">
        <v>2922</v>
      </c>
    </row>
    <row r="6233" customFormat="false" ht="13.5" hidden="false" customHeight="false" outlineLevel="0" collapsed="false">
      <c r="A6233" s="13" t="s">
        <v>6655</v>
      </c>
    </row>
    <row r="6234" customFormat="false" ht="13.5" hidden="false" customHeight="false" outlineLevel="0" collapsed="false">
      <c r="A6234" s="13" t="s">
        <v>6656</v>
      </c>
    </row>
    <row r="6235" customFormat="false" ht="13.5" hidden="false" customHeight="false" outlineLevel="0" collapsed="false">
      <c r="A6235" s="13" t="s">
        <v>2923</v>
      </c>
    </row>
    <row r="6236" customFormat="false" ht="13.5" hidden="false" customHeight="false" outlineLevel="0" collapsed="false">
      <c r="A6236" s="13" t="s">
        <v>6657</v>
      </c>
    </row>
    <row r="6237" customFormat="false" ht="13.5" hidden="false" customHeight="false" outlineLevel="0" collapsed="false">
      <c r="A6237" s="13" t="s">
        <v>2924</v>
      </c>
    </row>
    <row r="6238" customFormat="false" ht="13.5" hidden="false" customHeight="false" outlineLevel="0" collapsed="false">
      <c r="A6238" s="13" t="s">
        <v>6658</v>
      </c>
    </row>
    <row r="6239" customFormat="false" ht="13.5" hidden="false" customHeight="false" outlineLevel="0" collapsed="false">
      <c r="A6239" s="13" t="s">
        <v>6659</v>
      </c>
    </row>
    <row r="6240" customFormat="false" ht="13.5" hidden="false" customHeight="false" outlineLevel="0" collapsed="false">
      <c r="A6240" s="13" t="s">
        <v>6660</v>
      </c>
    </row>
    <row r="6241" customFormat="false" ht="13.5" hidden="false" customHeight="false" outlineLevel="0" collapsed="false">
      <c r="A6241" s="13" t="s">
        <v>2925</v>
      </c>
    </row>
    <row r="6242" customFormat="false" ht="13.5" hidden="false" customHeight="false" outlineLevel="0" collapsed="false">
      <c r="A6242" s="13" t="s">
        <v>2926</v>
      </c>
    </row>
    <row r="6243" customFormat="false" ht="13.5" hidden="false" customHeight="false" outlineLevel="0" collapsed="false">
      <c r="A6243" s="13" t="s">
        <v>2927</v>
      </c>
    </row>
    <row r="6244" customFormat="false" ht="13.5" hidden="false" customHeight="false" outlineLevel="0" collapsed="false">
      <c r="A6244" s="13" t="s">
        <v>6661</v>
      </c>
    </row>
    <row r="6245" customFormat="false" ht="13.5" hidden="false" customHeight="false" outlineLevel="0" collapsed="false">
      <c r="A6245" s="13" t="s">
        <v>2928</v>
      </c>
    </row>
    <row r="6246" customFormat="false" ht="13.5" hidden="false" customHeight="false" outlineLevel="0" collapsed="false">
      <c r="A6246" s="13" t="s">
        <v>6662</v>
      </c>
    </row>
    <row r="6247" customFormat="false" ht="13.5" hidden="false" customHeight="false" outlineLevel="0" collapsed="false">
      <c r="A6247" s="13" t="s">
        <v>6663</v>
      </c>
    </row>
    <row r="6248" customFormat="false" ht="13.5" hidden="false" customHeight="false" outlineLevel="0" collapsed="false">
      <c r="A6248" s="13" t="s">
        <v>2929</v>
      </c>
    </row>
    <row r="6249" customFormat="false" ht="13.5" hidden="false" customHeight="false" outlineLevel="0" collapsed="false">
      <c r="A6249" s="13" t="s">
        <v>6664</v>
      </c>
    </row>
    <row r="6250" customFormat="false" ht="13.5" hidden="false" customHeight="false" outlineLevel="0" collapsed="false">
      <c r="A6250" s="13" t="s">
        <v>2930</v>
      </c>
    </row>
    <row r="6251" customFormat="false" ht="13.5" hidden="false" customHeight="false" outlineLevel="0" collapsed="false">
      <c r="A6251" s="13" t="s">
        <v>6665</v>
      </c>
    </row>
    <row r="6252" customFormat="false" ht="13.5" hidden="false" customHeight="false" outlineLevel="0" collapsed="false">
      <c r="A6252" s="13" t="s">
        <v>6666</v>
      </c>
    </row>
    <row r="6253" customFormat="false" ht="13.5" hidden="false" customHeight="false" outlineLevel="0" collapsed="false">
      <c r="A6253" s="13" t="s">
        <v>6667</v>
      </c>
    </row>
    <row r="6254" customFormat="false" ht="13.5" hidden="false" customHeight="false" outlineLevel="0" collapsed="false">
      <c r="A6254" s="13" t="s">
        <v>6668</v>
      </c>
    </row>
    <row r="6255" customFormat="false" ht="13.5" hidden="false" customHeight="false" outlineLevel="0" collapsed="false">
      <c r="A6255" s="13" t="s">
        <v>6669</v>
      </c>
    </row>
    <row r="6256" customFormat="false" ht="13.5" hidden="false" customHeight="false" outlineLevel="0" collapsed="false">
      <c r="A6256" s="13" t="s">
        <v>6670</v>
      </c>
    </row>
    <row r="6257" customFormat="false" ht="13.5" hidden="false" customHeight="false" outlineLevel="0" collapsed="false">
      <c r="A6257" s="13" t="s">
        <v>2931</v>
      </c>
    </row>
    <row r="6258" customFormat="false" ht="13.5" hidden="false" customHeight="false" outlineLevel="0" collapsed="false">
      <c r="A6258" s="13" t="s">
        <v>6671</v>
      </c>
    </row>
    <row r="6259" customFormat="false" ht="13.5" hidden="false" customHeight="false" outlineLevel="0" collapsed="false">
      <c r="A6259" s="13" t="s">
        <v>2932</v>
      </c>
    </row>
    <row r="6260" customFormat="false" ht="13.5" hidden="false" customHeight="false" outlineLevel="0" collapsed="false">
      <c r="A6260" s="13" t="s">
        <v>2933</v>
      </c>
    </row>
    <row r="6261" customFormat="false" ht="13.5" hidden="false" customHeight="false" outlineLevel="0" collapsed="false">
      <c r="A6261" s="13" t="s">
        <v>6672</v>
      </c>
    </row>
    <row r="6262" customFormat="false" ht="13.5" hidden="false" customHeight="false" outlineLevel="0" collapsed="false">
      <c r="A6262" s="13" t="s">
        <v>6673</v>
      </c>
    </row>
    <row r="6263" customFormat="false" ht="13.5" hidden="false" customHeight="false" outlineLevel="0" collapsed="false">
      <c r="A6263" s="13" t="s">
        <v>2934</v>
      </c>
    </row>
    <row r="6264" customFormat="false" ht="13.5" hidden="false" customHeight="false" outlineLevel="0" collapsed="false">
      <c r="A6264" s="13" t="s">
        <v>6674</v>
      </c>
    </row>
    <row r="6265" customFormat="false" ht="13.5" hidden="false" customHeight="false" outlineLevel="0" collapsed="false">
      <c r="A6265" s="13" t="s">
        <v>2935</v>
      </c>
    </row>
    <row r="6266" customFormat="false" ht="13.5" hidden="false" customHeight="false" outlineLevel="0" collapsed="false">
      <c r="A6266" s="13" t="s">
        <v>2936</v>
      </c>
    </row>
    <row r="6267" customFormat="false" ht="13.5" hidden="false" customHeight="false" outlineLevel="0" collapsed="false">
      <c r="A6267" s="13" t="s">
        <v>2937</v>
      </c>
    </row>
    <row r="6268" customFormat="false" ht="13.5" hidden="false" customHeight="false" outlineLevel="0" collapsed="false">
      <c r="A6268" s="13" t="s">
        <v>2938</v>
      </c>
    </row>
    <row r="6269" customFormat="false" ht="13.5" hidden="false" customHeight="false" outlineLevel="0" collapsed="false">
      <c r="A6269" s="13" t="s">
        <v>2939</v>
      </c>
    </row>
    <row r="6270" customFormat="false" ht="13.5" hidden="false" customHeight="false" outlineLevel="0" collapsed="false">
      <c r="A6270" s="13" t="s">
        <v>6675</v>
      </c>
    </row>
    <row r="6271" customFormat="false" ht="13.5" hidden="false" customHeight="false" outlineLevel="0" collapsed="false">
      <c r="A6271" s="13" t="s">
        <v>2940</v>
      </c>
    </row>
    <row r="6272" customFormat="false" ht="13.5" hidden="false" customHeight="false" outlineLevel="0" collapsed="false">
      <c r="A6272" s="13" t="s">
        <v>2941</v>
      </c>
    </row>
    <row r="6273" customFormat="false" ht="13.5" hidden="false" customHeight="false" outlineLevel="0" collapsed="false">
      <c r="A6273" s="13" t="s">
        <v>6676</v>
      </c>
    </row>
    <row r="6274" customFormat="false" ht="13.5" hidden="false" customHeight="false" outlineLevel="0" collapsed="false">
      <c r="A6274" s="13" t="s">
        <v>6677</v>
      </c>
    </row>
    <row r="6275" customFormat="false" ht="13.5" hidden="false" customHeight="false" outlineLevel="0" collapsed="false">
      <c r="A6275" s="13" t="s">
        <v>6678</v>
      </c>
    </row>
    <row r="6276" customFormat="false" ht="13.5" hidden="false" customHeight="false" outlineLevel="0" collapsed="false">
      <c r="A6276" s="13" t="s">
        <v>6679</v>
      </c>
    </row>
    <row r="6277" customFormat="false" ht="13.5" hidden="false" customHeight="false" outlineLevel="0" collapsed="false">
      <c r="A6277" s="13" t="s">
        <v>6680</v>
      </c>
    </row>
    <row r="6278" customFormat="false" ht="13.5" hidden="false" customHeight="false" outlineLevel="0" collapsed="false">
      <c r="A6278" s="13" t="s">
        <v>2942</v>
      </c>
    </row>
    <row r="6279" customFormat="false" ht="13.5" hidden="false" customHeight="false" outlineLevel="0" collapsed="false">
      <c r="A6279" s="13" t="s">
        <v>2943</v>
      </c>
    </row>
    <row r="6280" customFormat="false" ht="13.5" hidden="false" customHeight="false" outlineLevel="0" collapsed="false">
      <c r="A6280" s="13" t="s">
        <v>2944</v>
      </c>
    </row>
    <row r="6281" customFormat="false" ht="13.5" hidden="false" customHeight="false" outlineLevel="0" collapsed="false">
      <c r="A6281" s="13" t="s">
        <v>2945</v>
      </c>
    </row>
    <row r="6282" customFormat="false" ht="13.5" hidden="false" customHeight="false" outlineLevel="0" collapsed="false">
      <c r="A6282" s="13" t="s">
        <v>6681</v>
      </c>
    </row>
    <row r="6283" customFormat="false" ht="13.5" hidden="false" customHeight="false" outlineLevel="0" collapsed="false">
      <c r="A6283" s="13" t="s">
        <v>6682</v>
      </c>
    </row>
    <row r="6284" customFormat="false" ht="13.5" hidden="false" customHeight="false" outlineLevel="0" collapsed="false">
      <c r="A6284" s="13" t="s">
        <v>6683</v>
      </c>
    </row>
    <row r="6285" customFormat="false" ht="13.5" hidden="false" customHeight="false" outlineLevel="0" collapsed="false">
      <c r="A6285" s="13" t="s">
        <v>2946</v>
      </c>
    </row>
    <row r="6286" customFormat="false" ht="13.5" hidden="false" customHeight="false" outlineLevel="0" collapsed="false">
      <c r="A6286" s="13" t="s">
        <v>2947</v>
      </c>
    </row>
    <row r="6287" customFormat="false" ht="13.5" hidden="false" customHeight="false" outlineLevel="0" collapsed="false">
      <c r="A6287" s="13" t="s">
        <v>6684</v>
      </c>
    </row>
    <row r="6288" customFormat="false" ht="13.5" hidden="false" customHeight="false" outlineLevel="0" collapsed="false">
      <c r="A6288" s="13" t="s">
        <v>6685</v>
      </c>
    </row>
    <row r="6289" customFormat="false" ht="13.5" hidden="false" customHeight="false" outlineLevel="0" collapsed="false">
      <c r="A6289" s="13" t="s">
        <v>2948</v>
      </c>
    </row>
    <row r="6290" customFormat="false" ht="13.5" hidden="false" customHeight="false" outlineLevel="0" collapsed="false">
      <c r="A6290" s="13" t="s">
        <v>2949</v>
      </c>
    </row>
    <row r="6291" customFormat="false" ht="13.5" hidden="false" customHeight="false" outlineLevel="0" collapsed="false">
      <c r="A6291" s="13" t="s">
        <v>6686</v>
      </c>
    </row>
    <row r="6292" customFormat="false" ht="13.5" hidden="false" customHeight="false" outlineLevel="0" collapsed="false">
      <c r="A6292" s="13" t="s">
        <v>6687</v>
      </c>
    </row>
    <row r="6293" customFormat="false" ht="13.5" hidden="false" customHeight="false" outlineLevel="0" collapsed="false">
      <c r="A6293" s="13" t="s">
        <v>6688</v>
      </c>
    </row>
    <row r="6294" customFormat="false" ht="13.5" hidden="false" customHeight="false" outlineLevel="0" collapsed="false">
      <c r="A6294" s="13" t="s">
        <v>2950</v>
      </c>
    </row>
    <row r="6295" customFormat="false" ht="13.5" hidden="false" customHeight="false" outlineLevel="0" collapsed="false">
      <c r="A6295" s="13" t="s">
        <v>6689</v>
      </c>
    </row>
    <row r="6296" customFormat="false" ht="13.5" hidden="false" customHeight="false" outlineLevel="0" collapsed="false">
      <c r="A6296" s="13" t="s">
        <v>2951</v>
      </c>
    </row>
    <row r="6297" customFormat="false" ht="13.5" hidden="false" customHeight="false" outlineLevel="0" collapsed="false">
      <c r="A6297" s="13" t="s">
        <v>6690</v>
      </c>
    </row>
    <row r="6298" customFormat="false" ht="13.5" hidden="false" customHeight="false" outlineLevel="0" collapsed="false">
      <c r="A6298" s="13" t="s">
        <v>2952</v>
      </c>
    </row>
    <row r="6299" customFormat="false" ht="13.5" hidden="false" customHeight="false" outlineLevel="0" collapsed="false">
      <c r="A6299" s="13" t="s">
        <v>2953</v>
      </c>
    </row>
    <row r="6300" customFormat="false" ht="13.5" hidden="false" customHeight="false" outlineLevel="0" collapsed="false">
      <c r="A6300" s="13" t="s">
        <v>6691</v>
      </c>
    </row>
    <row r="6301" customFormat="false" ht="13.5" hidden="false" customHeight="false" outlineLevel="0" collapsed="false">
      <c r="A6301" s="13" t="s">
        <v>2954</v>
      </c>
    </row>
    <row r="6302" customFormat="false" ht="13.5" hidden="false" customHeight="false" outlineLevel="0" collapsed="false">
      <c r="A6302" s="13" t="s">
        <v>2955</v>
      </c>
    </row>
    <row r="6303" customFormat="false" ht="13.5" hidden="false" customHeight="false" outlineLevel="0" collapsed="false">
      <c r="A6303" s="13" t="s">
        <v>2956</v>
      </c>
    </row>
    <row r="6304" customFormat="false" ht="13.5" hidden="false" customHeight="false" outlineLevel="0" collapsed="false">
      <c r="A6304" s="13" t="s">
        <v>2957</v>
      </c>
    </row>
    <row r="6305" customFormat="false" ht="13.5" hidden="false" customHeight="false" outlineLevel="0" collapsed="false">
      <c r="A6305" s="13" t="s">
        <v>6692</v>
      </c>
    </row>
    <row r="6306" customFormat="false" ht="13.5" hidden="false" customHeight="false" outlineLevel="0" collapsed="false">
      <c r="A6306" s="13" t="s">
        <v>6693</v>
      </c>
    </row>
    <row r="6307" customFormat="false" ht="13.5" hidden="false" customHeight="false" outlineLevel="0" collapsed="false">
      <c r="A6307" s="13" t="s">
        <v>6694</v>
      </c>
    </row>
    <row r="6308" customFormat="false" ht="13.5" hidden="false" customHeight="false" outlineLevel="0" collapsed="false">
      <c r="A6308" s="13" t="s">
        <v>6695</v>
      </c>
    </row>
    <row r="6309" customFormat="false" ht="13.5" hidden="false" customHeight="false" outlineLevel="0" collapsed="false">
      <c r="A6309" s="13" t="s">
        <v>2958</v>
      </c>
    </row>
    <row r="6310" customFormat="false" ht="13.5" hidden="false" customHeight="false" outlineLevel="0" collapsed="false">
      <c r="A6310" s="13" t="s">
        <v>6696</v>
      </c>
    </row>
    <row r="6311" customFormat="false" ht="13.5" hidden="false" customHeight="false" outlineLevel="0" collapsed="false">
      <c r="A6311" s="13" t="s">
        <v>6697</v>
      </c>
    </row>
    <row r="6312" customFormat="false" ht="13.5" hidden="false" customHeight="false" outlineLevel="0" collapsed="false">
      <c r="A6312" s="13" t="s">
        <v>2959</v>
      </c>
    </row>
    <row r="6313" customFormat="false" ht="13.5" hidden="false" customHeight="false" outlineLevel="0" collapsed="false">
      <c r="A6313" s="13" t="s">
        <v>2960</v>
      </c>
    </row>
    <row r="6314" customFormat="false" ht="13.5" hidden="false" customHeight="false" outlineLevel="0" collapsed="false">
      <c r="A6314" s="13" t="s">
        <v>6698</v>
      </c>
    </row>
    <row r="6315" customFormat="false" ht="13.5" hidden="false" customHeight="false" outlineLevel="0" collapsed="false">
      <c r="A6315" s="13" t="s">
        <v>6699</v>
      </c>
    </row>
    <row r="6316" customFormat="false" ht="13.5" hidden="false" customHeight="false" outlineLevel="0" collapsed="false">
      <c r="A6316" s="13" t="s">
        <v>2961</v>
      </c>
    </row>
    <row r="6317" customFormat="false" ht="13.5" hidden="false" customHeight="false" outlineLevel="0" collapsed="false">
      <c r="A6317" s="13" t="s">
        <v>2962</v>
      </c>
    </row>
    <row r="6318" customFormat="false" ht="13.5" hidden="false" customHeight="false" outlineLevel="0" collapsed="false">
      <c r="A6318" s="13" t="s">
        <v>6700</v>
      </c>
    </row>
    <row r="6319" customFormat="false" ht="13.5" hidden="false" customHeight="false" outlineLevel="0" collapsed="false">
      <c r="A6319" s="13" t="s">
        <v>2963</v>
      </c>
    </row>
    <row r="6320" customFormat="false" ht="13.5" hidden="false" customHeight="false" outlineLevel="0" collapsed="false">
      <c r="A6320" s="13" t="s">
        <v>6701</v>
      </c>
    </row>
    <row r="6321" customFormat="false" ht="13.5" hidden="false" customHeight="false" outlineLevel="0" collapsed="false">
      <c r="A6321" s="13" t="s">
        <v>2964</v>
      </c>
    </row>
    <row r="6322" customFormat="false" ht="13.5" hidden="false" customHeight="false" outlineLevel="0" collapsed="false">
      <c r="A6322" s="13" t="s">
        <v>2965</v>
      </c>
    </row>
    <row r="6323" customFormat="false" ht="13.5" hidden="false" customHeight="false" outlineLevel="0" collapsed="false">
      <c r="A6323" s="13" t="s">
        <v>2966</v>
      </c>
    </row>
    <row r="6324" customFormat="false" ht="13.5" hidden="false" customHeight="false" outlineLevel="0" collapsed="false">
      <c r="A6324" s="13" t="s">
        <v>6702</v>
      </c>
    </row>
    <row r="6325" customFormat="false" ht="13.5" hidden="false" customHeight="false" outlineLevel="0" collapsed="false">
      <c r="A6325" s="13" t="s">
        <v>2967</v>
      </c>
    </row>
    <row r="6326" customFormat="false" ht="13.5" hidden="false" customHeight="false" outlineLevel="0" collapsed="false">
      <c r="A6326" s="13" t="s">
        <v>2968</v>
      </c>
    </row>
    <row r="6327" customFormat="false" ht="13.5" hidden="false" customHeight="false" outlineLevel="0" collapsed="false">
      <c r="A6327" s="13" t="s">
        <v>2969</v>
      </c>
    </row>
    <row r="6328" customFormat="false" ht="13.5" hidden="false" customHeight="false" outlineLevel="0" collapsed="false">
      <c r="A6328" s="13" t="s">
        <v>2970</v>
      </c>
    </row>
    <row r="6329" customFormat="false" ht="13.5" hidden="false" customHeight="false" outlineLevel="0" collapsed="false">
      <c r="A6329" s="13" t="s">
        <v>6703</v>
      </c>
    </row>
    <row r="6330" customFormat="false" ht="13.5" hidden="false" customHeight="false" outlineLevel="0" collapsed="false">
      <c r="A6330" s="13" t="s">
        <v>6704</v>
      </c>
    </row>
    <row r="6331" customFormat="false" ht="13.5" hidden="false" customHeight="false" outlineLevel="0" collapsed="false">
      <c r="A6331" s="13" t="s">
        <v>6705</v>
      </c>
    </row>
    <row r="6332" customFormat="false" ht="13.5" hidden="false" customHeight="false" outlineLevel="0" collapsed="false">
      <c r="A6332" s="13" t="s">
        <v>6706</v>
      </c>
    </row>
    <row r="6333" customFormat="false" ht="13.5" hidden="false" customHeight="false" outlineLevel="0" collapsed="false">
      <c r="A6333" s="13" t="s">
        <v>6707</v>
      </c>
    </row>
    <row r="6334" customFormat="false" ht="13.5" hidden="false" customHeight="false" outlineLevel="0" collapsed="false">
      <c r="A6334" s="13" t="s">
        <v>6708</v>
      </c>
    </row>
    <row r="6335" customFormat="false" ht="13.5" hidden="false" customHeight="false" outlineLevel="0" collapsed="false">
      <c r="A6335" s="13" t="s">
        <v>2971</v>
      </c>
    </row>
    <row r="6336" customFormat="false" ht="13.5" hidden="false" customHeight="false" outlineLevel="0" collapsed="false">
      <c r="A6336" s="13" t="s">
        <v>2972</v>
      </c>
    </row>
    <row r="6337" customFormat="false" ht="13.5" hidden="false" customHeight="false" outlineLevel="0" collapsed="false">
      <c r="A6337" s="13" t="s">
        <v>2973</v>
      </c>
    </row>
    <row r="6338" customFormat="false" ht="13.5" hidden="false" customHeight="false" outlineLevel="0" collapsed="false">
      <c r="A6338" s="13" t="s">
        <v>2974</v>
      </c>
    </row>
    <row r="6339" customFormat="false" ht="13.5" hidden="false" customHeight="false" outlineLevel="0" collapsed="false">
      <c r="A6339" s="13" t="s">
        <v>6709</v>
      </c>
    </row>
    <row r="6340" customFormat="false" ht="13.5" hidden="false" customHeight="false" outlineLevel="0" collapsed="false">
      <c r="A6340" s="13" t="s">
        <v>2975</v>
      </c>
    </row>
    <row r="6341" customFormat="false" ht="13.5" hidden="false" customHeight="false" outlineLevel="0" collapsed="false">
      <c r="A6341" s="13" t="s">
        <v>2976</v>
      </c>
    </row>
    <row r="6342" customFormat="false" ht="13.5" hidden="false" customHeight="false" outlineLevel="0" collapsed="false">
      <c r="A6342" s="13" t="s">
        <v>2977</v>
      </c>
    </row>
    <row r="6343" customFormat="false" ht="13.5" hidden="false" customHeight="false" outlineLevel="0" collapsed="false">
      <c r="A6343" s="13" t="s">
        <v>6710</v>
      </c>
    </row>
    <row r="6344" customFormat="false" ht="13.5" hidden="false" customHeight="false" outlineLevel="0" collapsed="false">
      <c r="A6344" s="13" t="s">
        <v>6711</v>
      </c>
    </row>
    <row r="6345" customFormat="false" ht="13.5" hidden="false" customHeight="false" outlineLevel="0" collapsed="false">
      <c r="A6345" s="13" t="s">
        <v>6712</v>
      </c>
    </row>
    <row r="6346" customFormat="false" ht="13.5" hidden="false" customHeight="false" outlineLevel="0" collapsed="false">
      <c r="A6346" s="13" t="s">
        <v>2978</v>
      </c>
    </row>
    <row r="6347" customFormat="false" ht="13.5" hidden="false" customHeight="false" outlineLevel="0" collapsed="false">
      <c r="A6347" s="13" t="s">
        <v>6713</v>
      </c>
    </row>
    <row r="6348" customFormat="false" ht="13.5" hidden="false" customHeight="false" outlineLevel="0" collapsed="false">
      <c r="A6348" s="13" t="s">
        <v>2979</v>
      </c>
    </row>
    <row r="6349" customFormat="false" ht="13.5" hidden="false" customHeight="false" outlineLevel="0" collapsed="false">
      <c r="A6349" s="13" t="s">
        <v>6714</v>
      </c>
    </row>
    <row r="6350" customFormat="false" ht="13.5" hidden="false" customHeight="false" outlineLevel="0" collapsed="false">
      <c r="A6350" s="13" t="s">
        <v>2980</v>
      </c>
    </row>
    <row r="6351" customFormat="false" ht="13.5" hidden="false" customHeight="false" outlineLevel="0" collapsed="false">
      <c r="A6351" s="13" t="s">
        <v>2981</v>
      </c>
    </row>
    <row r="6352" customFormat="false" ht="13.5" hidden="false" customHeight="false" outlineLevel="0" collapsed="false">
      <c r="A6352" s="13" t="s">
        <v>6715</v>
      </c>
    </row>
    <row r="6353" customFormat="false" ht="13.5" hidden="false" customHeight="false" outlineLevel="0" collapsed="false">
      <c r="A6353" s="13" t="s">
        <v>6716</v>
      </c>
    </row>
    <row r="6354" customFormat="false" ht="13.5" hidden="false" customHeight="false" outlineLevel="0" collapsed="false">
      <c r="A6354" s="13" t="s">
        <v>6717</v>
      </c>
    </row>
    <row r="6355" customFormat="false" ht="13.5" hidden="false" customHeight="false" outlineLevel="0" collapsed="false">
      <c r="A6355" s="13" t="s">
        <v>6718</v>
      </c>
    </row>
    <row r="6356" customFormat="false" ht="13.5" hidden="false" customHeight="false" outlineLevel="0" collapsed="false">
      <c r="A6356" s="13" t="s">
        <v>6719</v>
      </c>
    </row>
    <row r="6357" customFormat="false" ht="13.5" hidden="false" customHeight="false" outlineLevel="0" collapsed="false">
      <c r="A6357" s="13" t="s">
        <v>6720</v>
      </c>
    </row>
    <row r="6358" customFormat="false" ht="13.5" hidden="false" customHeight="false" outlineLevel="0" collapsed="false">
      <c r="A6358" s="13" t="s">
        <v>2982</v>
      </c>
    </row>
    <row r="6359" customFormat="false" ht="13.5" hidden="false" customHeight="false" outlineLevel="0" collapsed="false">
      <c r="A6359" s="13" t="s">
        <v>6721</v>
      </c>
    </row>
    <row r="6360" customFormat="false" ht="13.5" hidden="false" customHeight="false" outlineLevel="0" collapsed="false">
      <c r="A6360" s="13" t="s">
        <v>2983</v>
      </c>
    </row>
    <row r="6361" customFormat="false" ht="13.5" hidden="false" customHeight="false" outlineLevel="0" collapsed="false">
      <c r="A6361" s="13" t="s">
        <v>2984</v>
      </c>
    </row>
    <row r="6362" customFormat="false" ht="13.5" hidden="false" customHeight="false" outlineLevel="0" collapsed="false">
      <c r="A6362" s="13" t="s">
        <v>2985</v>
      </c>
    </row>
    <row r="6363" customFormat="false" ht="13.5" hidden="false" customHeight="false" outlineLevel="0" collapsed="false">
      <c r="A6363" s="13" t="s">
        <v>6722</v>
      </c>
    </row>
    <row r="6364" customFormat="false" ht="13.5" hidden="false" customHeight="false" outlineLevel="0" collapsed="false">
      <c r="A6364" s="13" t="s">
        <v>6723</v>
      </c>
    </row>
    <row r="6365" customFormat="false" ht="13.5" hidden="false" customHeight="false" outlineLevel="0" collapsed="false">
      <c r="A6365" s="13" t="s">
        <v>2986</v>
      </c>
    </row>
    <row r="6366" customFormat="false" ht="13.5" hidden="false" customHeight="false" outlineLevel="0" collapsed="false">
      <c r="A6366" s="13" t="s">
        <v>6724</v>
      </c>
    </row>
    <row r="6367" customFormat="false" ht="13.5" hidden="false" customHeight="false" outlineLevel="0" collapsed="false">
      <c r="A6367" s="13" t="s">
        <v>2987</v>
      </c>
    </row>
    <row r="6368" customFormat="false" ht="13.5" hidden="false" customHeight="false" outlineLevel="0" collapsed="false">
      <c r="A6368" s="13" t="s">
        <v>6725</v>
      </c>
    </row>
    <row r="6369" customFormat="false" ht="13.5" hidden="false" customHeight="false" outlineLevel="0" collapsed="false">
      <c r="A6369" s="13" t="s">
        <v>6726</v>
      </c>
    </row>
    <row r="6370" customFormat="false" ht="13.5" hidden="false" customHeight="false" outlineLevel="0" collapsed="false">
      <c r="A6370" s="13" t="s">
        <v>6727</v>
      </c>
    </row>
    <row r="6371" customFormat="false" ht="13.5" hidden="false" customHeight="false" outlineLevel="0" collapsed="false">
      <c r="A6371" s="13" t="s">
        <v>2988</v>
      </c>
    </row>
    <row r="6372" customFormat="false" ht="13.5" hidden="false" customHeight="false" outlineLevel="0" collapsed="false">
      <c r="A6372" s="13" t="s">
        <v>6728</v>
      </c>
    </row>
    <row r="6373" customFormat="false" ht="13.5" hidden="false" customHeight="false" outlineLevel="0" collapsed="false">
      <c r="A6373" s="13" t="s">
        <v>6729</v>
      </c>
    </row>
    <row r="6374" customFormat="false" ht="13.5" hidden="false" customHeight="false" outlineLevel="0" collapsed="false">
      <c r="A6374" s="13" t="s">
        <v>2989</v>
      </c>
    </row>
    <row r="6375" customFormat="false" ht="13.5" hidden="false" customHeight="false" outlineLevel="0" collapsed="false">
      <c r="A6375" s="13" t="s">
        <v>2990</v>
      </c>
    </row>
    <row r="6376" customFormat="false" ht="13.5" hidden="false" customHeight="false" outlineLevel="0" collapsed="false">
      <c r="A6376" s="13" t="s">
        <v>2991</v>
      </c>
    </row>
    <row r="6377" customFormat="false" ht="13.5" hidden="false" customHeight="false" outlineLevel="0" collapsed="false">
      <c r="A6377" s="13" t="s">
        <v>2992</v>
      </c>
    </row>
    <row r="6378" customFormat="false" ht="13.5" hidden="false" customHeight="false" outlineLevel="0" collapsed="false">
      <c r="A6378" s="13" t="s">
        <v>6730</v>
      </c>
    </row>
    <row r="6379" customFormat="false" ht="13.5" hidden="false" customHeight="false" outlineLevel="0" collapsed="false">
      <c r="A6379" s="13" t="s">
        <v>2993</v>
      </c>
    </row>
    <row r="6380" customFormat="false" ht="13.5" hidden="false" customHeight="false" outlineLevel="0" collapsed="false">
      <c r="A6380" s="13" t="s">
        <v>2994</v>
      </c>
    </row>
    <row r="6381" customFormat="false" ht="13.5" hidden="false" customHeight="false" outlineLevel="0" collapsed="false">
      <c r="A6381" s="13" t="s">
        <v>6731</v>
      </c>
    </row>
    <row r="6382" customFormat="false" ht="13.5" hidden="false" customHeight="false" outlineLevel="0" collapsed="false">
      <c r="A6382" s="13" t="s">
        <v>2995</v>
      </c>
    </row>
    <row r="6383" customFormat="false" ht="13.5" hidden="false" customHeight="false" outlineLevel="0" collapsed="false">
      <c r="A6383" s="13" t="s">
        <v>2996</v>
      </c>
    </row>
    <row r="6384" customFormat="false" ht="13.5" hidden="false" customHeight="false" outlineLevel="0" collapsed="false">
      <c r="A6384" s="13" t="s">
        <v>6732</v>
      </c>
    </row>
    <row r="6385" customFormat="false" ht="13.5" hidden="false" customHeight="false" outlineLevel="0" collapsed="false">
      <c r="A6385" s="13" t="s">
        <v>6733</v>
      </c>
    </row>
    <row r="6386" customFormat="false" ht="13.5" hidden="false" customHeight="false" outlineLevel="0" collapsed="false">
      <c r="A6386" s="13" t="s">
        <v>2997</v>
      </c>
    </row>
    <row r="6387" customFormat="false" ht="13.5" hidden="false" customHeight="false" outlineLevel="0" collapsed="false">
      <c r="A6387" s="13" t="s">
        <v>6734</v>
      </c>
    </row>
    <row r="6388" customFormat="false" ht="13.5" hidden="false" customHeight="false" outlineLevel="0" collapsed="false">
      <c r="A6388" s="13" t="s">
        <v>2998</v>
      </c>
    </row>
    <row r="6389" customFormat="false" ht="13.5" hidden="false" customHeight="false" outlineLevel="0" collapsed="false">
      <c r="A6389" s="13" t="s">
        <v>2999</v>
      </c>
    </row>
    <row r="6390" customFormat="false" ht="13.5" hidden="false" customHeight="false" outlineLevel="0" collapsed="false">
      <c r="A6390" s="13" t="s">
        <v>3000</v>
      </c>
    </row>
    <row r="6391" customFormat="false" ht="13.5" hidden="false" customHeight="false" outlineLevel="0" collapsed="false">
      <c r="A6391" s="13" t="s">
        <v>6735</v>
      </c>
    </row>
    <row r="6392" customFormat="false" ht="13.5" hidden="false" customHeight="false" outlineLevel="0" collapsed="false">
      <c r="A6392" s="13" t="s">
        <v>3001</v>
      </c>
    </row>
    <row r="6393" customFormat="false" ht="13.5" hidden="false" customHeight="false" outlineLevel="0" collapsed="false">
      <c r="A6393" s="13" t="s">
        <v>3002</v>
      </c>
    </row>
    <row r="6394" customFormat="false" ht="13.5" hidden="false" customHeight="false" outlineLevel="0" collapsed="false">
      <c r="A6394" s="13" t="s">
        <v>6736</v>
      </c>
    </row>
    <row r="6395" customFormat="false" ht="13.5" hidden="false" customHeight="false" outlineLevel="0" collapsed="false">
      <c r="A6395" s="13" t="s">
        <v>3003</v>
      </c>
    </row>
    <row r="6396" customFormat="false" ht="13.5" hidden="false" customHeight="false" outlineLevel="0" collapsed="false">
      <c r="A6396" s="13" t="s">
        <v>6737</v>
      </c>
    </row>
    <row r="6397" customFormat="false" ht="13.5" hidden="false" customHeight="false" outlineLevel="0" collapsed="false">
      <c r="A6397" s="13" t="s">
        <v>3004</v>
      </c>
    </row>
    <row r="6398" customFormat="false" ht="13.5" hidden="false" customHeight="false" outlineLevel="0" collapsed="false">
      <c r="A6398" s="13" t="s">
        <v>6738</v>
      </c>
    </row>
    <row r="6399" customFormat="false" ht="13.5" hidden="false" customHeight="false" outlineLevel="0" collapsed="false">
      <c r="A6399" s="13" t="s">
        <v>3005</v>
      </c>
    </row>
    <row r="6400" customFormat="false" ht="13.5" hidden="false" customHeight="false" outlineLevel="0" collapsed="false">
      <c r="A6400" s="13" t="s">
        <v>6739</v>
      </c>
    </row>
    <row r="6401" customFormat="false" ht="13.5" hidden="false" customHeight="false" outlineLevel="0" collapsed="false">
      <c r="A6401" s="13" t="s">
        <v>3006</v>
      </c>
    </row>
    <row r="6402" customFormat="false" ht="13.5" hidden="false" customHeight="false" outlineLevel="0" collapsed="false">
      <c r="A6402" s="13" t="s">
        <v>3007</v>
      </c>
    </row>
    <row r="6403" customFormat="false" ht="13.5" hidden="false" customHeight="false" outlineLevel="0" collapsed="false">
      <c r="A6403" s="13" t="s">
        <v>6740</v>
      </c>
    </row>
    <row r="6404" customFormat="false" ht="13.5" hidden="false" customHeight="false" outlineLevel="0" collapsed="false">
      <c r="A6404" s="13" t="s">
        <v>6741</v>
      </c>
    </row>
    <row r="6405" customFormat="false" ht="13.5" hidden="false" customHeight="false" outlineLevel="0" collapsed="false">
      <c r="A6405" s="13" t="s">
        <v>6742</v>
      </c>
    </row>
    <row r="6406" customFormat="false" ht="13.5" hidden="false" customHeight="false" outlineLevel="0" collapsed="false">
      <c r="A6406" s="13" t="s">
        <v>6743</v>
      </c>
    </row>
    <row r="6407" customFormat="false" ht="13.5" hidden="false" customHeight="false" outlineLevel="0" collapsed="false">
      <c r="A6407" s="13" t="s">
        <v>6744</v>
      </c>
    </row>
    <row r="6408" customFormat="false" ht="13.5" hidden="false" customHeight="false" outlineLevel="0" collapsed="false">
      <c r="A6408" s="13" t="s">
        <v>6745</v>
      </c>
    </row>
    <row r="6409" customFormat="false" ht="13.5" hidden="false" customHeight="false" outlineLevel="0" collapsed="false">
      <c r="A6409" s="13" t="s">
        <v>3008</v>
      </c>
    </row>
    <row r="6410" customFormat="false" ht="13.5" hidden="false" customHeight="false" outlineLevel="0" collapsed="false">
      <c r="A6410" s="13" t="s">
        <v>3009</v>
      </c>
    </row>
    <row r="6411" customFormat="false" ht="13.5" hidden="false" customHeight="false" outlineLevel="0" collapsed="false">
      <c r="A6411" s="13" t="s">
        <v>3010</v>
      </c>
    </row>
    <row r="6412" customFormat="false" ht="13.5" hidden="false" customHeight="false" outlineLevel="0" collapsed="false">
      <c r="A6412" s="13" t="s">
        <v>3011</v>
      </c>
    </row>
    <row r="6413" customFormat="false" ht="13.5" hidden="false" customHeight="false" outlineLevel="0" collapsed="false">
      <c r="A6413" s="13" t="s">
        <v>3012</v>
      </c>
    </row>
    <row r="6414" customFormat="false" ht="13.5" hidden="false" customHeight="false" outlineLevel="0" collapsed="false">
      <c r="A6414" s="13" t="s">
        <v>6746</v>
      </c>
    </row>
    <row r="6415" customFormat="false" ht="13.5" hidden="false" customHeight="false" outlineLevel="0" collapsed="false">
      <c r="A6415" s="13" t="s">
        <v>3013</v>
      </c>
    </row>
    <row r="6416" customFormat="false" ht="13.5" hidden="false" customHeight="false" outlineLevel="0" collapsed="false">
      <c r="A6416" s="13" t="s">
        <v>6747</v>
      </c>
    </row>
    <row r="6417" customFormat="false" ht="13.5" hidden="false" customHeight="false" outlineLevel="0" collapsed="false">
      <c r="A6417" s="13" t="s">
        <v>6748</v>
      </c>
    </row>
    <row r="6418" customFormat="false" ht="13.5" hidden="false" customHeight="false" outlineLevel="0" collapsed="false">
      <c r="A6418" s="13" t="s">
        <v>6749</v>
      </c>
    </row>
    <row r="6419" customFormat="false" ht="13.5" hidden="false" customHeight="false" outlineLevel="0" collapsed="false">
      <c r="A6419" s="13" t="s">
        <v>3014</v>
      </c>
    </row>
    <row r="6420" customFormat="false" ht="13.5" hidden="false" customHeight="false" outlineLevel="0" collapsed="false">
      <c r="A6420" s="13" t="s">
        <v>3015</v>
      </c>
    </row>
    <row r="6421" customFormat="false" ht="13.5" hidden="false" customHeight="false" outlineLevel="0" collapsed="false">
      <c r="A6421" s="13" t="s">
        <v>6750</v>
      </c>
    </row>
    <row r="6422" customFormat="false" ht="13.5" hidden="false" customHeight="false" outlineLevel="0" collapsed="false">
      <c r="A6422" s="13" t="s">
        <v>6751</v>
      </c>
    </row>
    <row r="6423" customFormat="false" ht="13.5" hidden="false" customHeight="false" outlineLevel="0" collapsed="false">
      <c r="A6423" s="13" t="s">
        <v>6752</v>
      </c>
    </row>
    <row r="6424" customFormat="false" ht="13.5" hidden="false" customHeight="false" outlineLevel="0" collapsed="false">
      <c r="A6424" s="13" t="s">
        <v>6753</v>
      </c>
    </row>
    <row r="6425" customFormat="false" ht="13.5" hidden="false" customHeight="false" outlineLevel="0" collapsed="false">
      <c r="A6425" s="13" t="s">
        <v>6754</v>
      </c>
    </row>
    <row r="6426" customFormat="false" ht="13.5" hidden="false" customHeight="false" outlineLevel="0" collapsed="false">
      <c r="A6426" s="13" t="s">
        <v>6755</v>
      </c>
    </row>
    <row r="6427" customFormat="false" ht="13.5" hidden="false" customHeight="false" outlineLevel="0" collapsed="false">
      <c r="A6427" s="13" t="s">
        <v>6756</v>
      </c>
    </row>
    <row r="6428" customFormat="false" ht="13.5" hidden="false" customHeight="false" outlineLevel="0" collapsed="false">
      <c r="A6428" s="13" t="s">
        <v>3016</v>
      </c>
    </row>
    <row r="6429" customFormat="false" ht="13.5" hidden="false" customHeight="false" outlineLevel="0" collapsed="false">
      <c r="A6429" s="13" t="s">
        <v>3017</v>
      </c>
    </row>
    <row r="6430" customFormat="false" ht="13.5" hidden="false" customHeight="false" outlineLevel="0" collapsed="false">
      <c r="A6430" s="13" t="s">
        <v>6757</v>
      </c>
    </row>
    <row r="6431" customFormat="false" ht="13.5" hidden="false" customHeight="false" outlineLevel="0" collapsed="false">
      <c r="A6431" s="13" t="s">
        <v>6758</v>
      </c>
    </row>
    <row r="6432" customFormat="false" ht="13.5" hidden="false" customHeight="false" outlineLevel="0" collapsed="false">
      <c r="A6432" s="13" t="s">
        <v>6759</v>
      </c>
    </row>
    <row r="6433" customFormat="false" ht="13.5" hidden="false" customHeight="false" outlineLevel="0" collapsed="false">
      <c r="A6433" s="13" t="s">
        <v>3018</v>
      </c>
    </row>
    <row r="6434" customFormat="false" ht="13.5" hidden="false" customHeight="false" outlineLevel="0" collapsed="false">
      <c r="A6434" s="13" t="s">
        <v>3019</v>
      </c>
    </row>
    <row r="6435" customFormat="false" ht="13.5" hidden="false" customHeight="false" outlineLevel="0" collapsed="false">
      <c r="A6435" s="13" t="s">
        <v>6760</v>
      </c>
    </row>
    <row r="6436" customFormat="false" ht="13.5" hidden="false" customHeight="false" outlineLevel="0" collapsed="false">
      <c r="A6436" s="13" t="s">
        <v>6761</v>
      </c>
    </row>
    <row r="6437" customFormat="false" ht="13.5" hidden="false" customHeight="false" outlineLevel="0" collapsed="false">
      <c r="A6437" s="13" t="s">
        <v>6762</v>
      </c>
    </row>
    <row r="6438" customFormat="false" ht="13.5" hidden="false" customHeight="false" outlineLevel="0" collapsed="false">
      <c r="A6438" s="13" t="s">
        <v>6763</v>
      </c>
    </row>
    <row r="6439" customFormat="false" ht="13.5" hidden="false" customHeight="false" outlineLevel="0" collapsed="false">
      <c r="A6439" s="13" t="s">
        <v>6764</v>
      </c>
    </row>
    <row r="6440" customFormat="false" ht="13.5" hidden="false" customHeight="false" outlineLevel="0" collapsed="false">
      <c r="A6440" s="13" t="s">
        <v>6765</v>
      </c>
    </row>
    <row r="6441" customFormat="false" ht="13.5" hidden="false" customHeight="false" outlineLevel="0" collapsed="false">
      <c r="A6441" s="13" t="s">
        <v>3020</v>
      </c>
    </row>
    <row r="6442" customFormat="false" ht="13.5" hidden="false" customHeight="false" outlineLevel="0" collapsed="false">
      <c r="A6442" s="13" t="s">
        <v>6766</v>
      </c>
    </row>
    <row r="6443" customFormat="false" ht="13.5" hidden="false" customHeight="false" outlineLevel="0" collapsed="false">
      <c r="A6443" s="13" t="s">
        <v>6767</v>
      </c>
    </row>
    <row r="6444" customFormat="false" ht="13.5" hidden="false" customHeight="false" outlineLevel="0" collapsed="false">
      <c r="A6444" s="13" t="s">
        <v>6768</v>
      </c>
    </row>
    <row r="6445" customFormat="false" ht="13.5" hidden="false" customHeight="false" outlineLevel="0" collapsed="false">
      <c r="A6445" s="13" t="s">
        <v>6769</v>
      </c>
    </row>
    <row r="6446" customFormat="false" ht="13.5" hidden="false" customHeight="false" outlineLevel="0" collapsed="false">
      <c r="A6446" s="13" t="s">
        <v>6770</v>
      </c>
    </row>
    <row r="6447" customFormat="false" ht="13.5" hidden="false" customHeight="false" outlineLevel="0" collapsed="false">
      <c r="A6447" s="13" t="s">
        <v>6771</v>
      </c>
    </row>
    <row r="6448" customFormat="false" ht="13.5" hidden="false" customHeight="false" outlineLevel="0" collapsed="false">
      <c r="A6448" s="13" t="s">
        <v>6772</v>
      </c>
    </row>
    <row r="6449" customFormat="false" ht="13.5" hidden="false" customHeight="false" outlineLevel="0" collapsed="false">
      <c r="A6449" s="13" t="s">
        <v>3021</v>
      </c>
    </row>
    <row r="6450" customFormat="false" ht="13.5" hidden="false" customHeight="false" outlineLevel="0" collapsed="false">
      <c r="A6450" s="13" t="s">
        <v>3022</v>
      </c>
    </row>
    <row r="6451" customFormat="false" ht="13.5" hidden="false" customHeight="false" outlineLevel="0" collapsed="false">
      <c r="A6451" s="13" t="s">
        <v>6773</v>
      </c>
    </row>
    <row r="6452" customFormat="false" ht="13.5" hidden="false" customHeight="false" outlineLevel="0" collapsed="false">
      <c r="A6452" s="13" t="s">
        <v>3023</v>
      </c>
    </row>
    <row r="6453" customFormat="false" ht="13.5" hidden="false" customHeight="false" outlineLevel="0" collapsed="false">
      <c r="A6453" s="13" t="s">
        <v>6774</v>
      </c>
    </row>
    <row r="6454" customFormat="false" ht="13.5" hidden="false" customHeight="false" outlineLevel="0" collapsed="false">
      <c r="A6454" s="13" t="s">
        <v>6775</v>
      </c>
    </row>
    <row r="6455" customFormat="false" ht="13.5" hidden="false" customHeight="false" outlineLevel="0" collapsed="false">
      <c r="A6455" s="13" t="s">
        <v>6776</v>
      </c>
    </row>
    <row r="6456" customFormat="false" ht="13.5" hidden="false" customHeight="false" outlineLevel="0" collapsed="false">
      <c r="A6456" s="13" t="s">
        <v>6777</v>
      </c>
    </row>
    <row r="6457" customFormat="false" ht="13.5" hidden="false" customHeight="false" outlineLevel="0" collapsed="false">
      <c r="A6457" s="13" t="s">
        <v>3024</v>
      </c>
    </row>
    <row r="6458" customFormat="false" ht="13.5" hidden="false" customHeight="false" outlineLevel="0" collapsed="false">
      <c r="A6458" s="13" t="s">
        <v>3025</v>
      </c>
    </row>
    <row r="6459" customFormat="false" ht="13.5" hidden="false" customHeight="false" outlineLevel="0" collapsed="false">
      <c r="A6459" s="13" t="s">
        <v>6778</v>
      </c>
    </row>
    <row r="6460" customFormat="false" ht="13.5" hidden="false" customHeight="false" outlineLevel="0" collapsed="false">
      <c r="A6460" s="13" t="s">
        <v>6779</v>
      </c>
    </row>
    <row r="6461" customFormat="false" ht="13.5" hidden="false" customHeight="false" outlineLevel="0" collapsed="false">
      <c r="A6461" s="13" t="s">
        <v>6780</v>
      </c>
    </row>
    <row r="6462" customFormat="false" ht="13.5" hidden="false" customHeight="false" outlineLevel="0" collapsed="false">
      <c r="A6462" s="13" t="s">
        <v>6781</v>
      </c>
    </row>
    <row r="6463" customFormat="false" ht="13.5" hidden="false" customHeight="false" outlineLevel="0" collapsed="false">
      <c r="A6463" s="13" t="s">
        <v>6782</v>
      </c>
    </row>
    <row r="6464" customFormat="false" ht="13.5" hidden="false" customHeight="false" outlineLevel="0" collapsed="false">
      <c r="A6464" s="13" t="s">
        <v>3026</v>
      </c>
    </row>
    <row r="6465" customFormat="false" ht="13.5" hidden="false" customHeight="false" outlineLevel="0" collapsed="false">
      <c r="A6465" s="13" t="s">
        <v>6783</v>
      </c>
    </row>
    <row r="6466" customFormat="false" ht="13.5" hidden="false" customHeight="false" outlineLevel="0" collapsed="false">
      <c r="A6466" s="13" t="s">
        <v>3027</v>
      </c>
    </row>
    <row r="6467" customFormat="false" ht="13.5" hidden="false" customHeight="false" outlineLevel="0" collapsed="false">
      <c r="A6467" s="13" t="s">
        <v>6784</v>
      </c>
    </row>
    <row r="6468" customFormat="false" ht="13.5" hidden="false" customHeight="false" outlineLevel="0" collapsed="false">
      <c r="A6468" s="13" t="s">
        <v>6785</v>
      </c>
    </row>
    <row r="6469" customFormat="false" ht="13.5" hidden="false" customHeight="false" outlineLevel="0" collapsed="false">
      <c r="A6469" s="13" t="s">
        <v>3028</v>
      </c>
    </row>
    <row r="6470" customFormat="false" ht="13.5" hidden="false" customHeight="false" outlineLevel="0" collapsed="false">
      <c r="A6470" s="13" t="s">
        <v>6786</v>
      </c>
    </row>
    <row r="6471" customFormat="false" ht="13.5" hidden="false" customHeight="false" outlineLevel="0" collapsed="false">
      <c r="A6471" s="13" t="s">
        <v>6787</v>
      </c>
    </row>
    <row r="6472" customFormat="false" ht="13.5" hidden="false" customHeight="false" outlineLevel="0" collapsed="false">
      <c r="A6472" s="13" t="s">
        <v>6788</v>
      </c>
    </row>
    <row r="6473" customFormat="false" ht="13.5" hidden="false" customHeight="false" outlineLevel="0" collapsed="false">
      <c r="A6473" s="13" t="s">
        <v>6789</v>
      </c>
    </row>
    <row r="6474" customFormat="false" ht="13.5" hidden="false" customHeight="false" outlineLevel="0" collapsed="false">
      <c r="A6474" s="13" t="s">
        <v>3029</v>
      </c>
    </row>
    <row r="6475" customFormat="false" ht="13.5" hidden="false" customHeight="false" outlineLevel="0" collapsed="false">
      <c r="A6475" s="13" t="s">
        <v>6790</v>
      </c>
    </row>
    <row r="6476" customFormat="false" ht="13.5" hidden="false" customHeight="false" outlineLevel="0" collapsed="false">
      <c r="A6476" s="13" t="s">
        <v>6791</v>
      </c>
    </row>
    <row r="6477" customFormat="false" ht="13.5" hidden="false" customHeight="false" outlineLevel="0" collapsed="false">
      <c r="A6477" s="13" t="s">
        <v>3030</v>
      </c>
    </row>
    <row r="6478" customFormat="false" ht="13.5" hidden="false" customHeight="false" outlineLevel="0" collapsed="false">
      <c r="A6478" s="13" t="s">
        <v>3031</v>
      </c>
    </row>
    <row r="6479" customFormat="false" ht="13.5" hidden="false" customHeight="false" outlineLevel="0" collapsed="false">
      <c r="A6479" s="13" t="s">
        <v>3032</v>
      </c>
    </row>
    <row r="6480" customFormat="false" ht="13.5" hidden="false" customHeight="false" outlineLevel="0" collapsed="false">
      <c r="A6480" s="13" t="s">
        <v>6792</v>
      </c>
    </row>
    <row r="6481" customFormat="false" ht="13.5" hidden="false" customHeight="false" outlineLevel="0" collapsed="false">
      <c r="A6481" s="13" t="s">
        <v>6793</v>
      </c>
    </row>
    <row r="6482" customFormat="false" ht="13.5" hidden="false" customHeight="false" outlineLevel="0" collapsed="false">
      <c r="A6482" s="13" t="s">
        <v>3033</v>
      </c>
    </row>
    <row r="6483" customFormat="false" ht="13.5" hidden="false" customHeight="false" outlineLevel="0" collapsed="false">
      <c r="A6483" s="13" t="s">
        <v>6794</v>
      </c>
    </row>
    <row r="6484" customFormat="false" ht="13.5" hidden="false" customHeight="false" outlineLevel="0" collapsed="false">
      <c r="A6484" s="13" t="s">
        <v>6795</v>
      </c>
    </row>
    <row r="6485" customFormat="false" ht="13.5" hidden="false" customHeight="false" outlineLevel="0" collapsed="false">
      <c r="A6485" s="13" t="s">
        <v>3034</v>
      </c>
    </row>
    <row r="6486" customFormat="false" ht="13.5" hidden="false" customHeight="false" outlineLevel="0" collapsed="false">
      <c r="A6486" s="13" t="s">
        <v>3035</v>
      </c>
    </row>
    <row r="6487" customFormat="false" ht="13.5" hidden="false" customHeight="false" outlineLevel="0" collapsed="false">
      <c r="A6487" s="13" t="s">
        <v>6796</v>
      </c>
    </row>
    <row r="6488" customFormat="false" ht="13.5" hidden="false" customHeight="false" outlineLevel="0" collapsed="false">
      <c r="A6488" s="13" t="s">
        <v>6797</v>
      </c>
    </row>
    <row r="6489" customFormat="false" ht="13.5" hidden="false" customHeight="false" outlineLevel="0" collapsed="false">
      <c r="A6489" s="13" t="s">
        <v>3036</v>
      </c>
    </row>
    <row r="6490" customFormat="false" ht="13.5" hidden="false" customHeight="false" outlineLevel="0" collapsed="false">
      <c r="A6490" s="13" t="s">
        <v>6798</v>
      </c>
    </row>
    <row r="6491" customFormat="false" ht="13.5" hidden="false" customHeight="false" outlineLevel="0" collapsed="false">
      <c r="A6491" s="13" t="s">
        <v>6799</v>
      </c>
    </row>
    <row r="6492" customFormat="false" ht="13.5" hidden="false" customHeight="false" outlineLevel="0" collapsed="false">
      <c r="A6492" s="13" t="s">
        <v>3037</v>
      </c>
    </row>
    <row r="6493" customFormat="false" ht="13.5" hidden="false" customHeight="false" outlineLevel="0" collapsed="false">
      <c r="A6493" s="13" t="s">
        <v>3038</v>
      </c>
    </row>
    <row r="6494" customFormat="false" ht="13.5" hidden="false" customHeight="false" outlineLevel="0" collapsed="false">
      <c r="A6494" s="13" t="s">
        <v>3039</v>
      </c>
    </row>
    <row r="6495" customFormat="false" ht="13.5" hidden="false" customHeight="false" outlineLevel="0" collapsed="false">
      <c r="A6495" s="13" t="s">
        <v>6800</v>
      </c>
    </row>
    <row r="6496" customFormat="false" ht="13.5" hidden="false" customHeight="false" outlineLevel="0" collapsed="false">
      <c r="A6496" s="13" t="s">
        <v>6801</v>
      </c>
    </row>
    <row r="6497" customFormat="false" ht="13.5" hidden="false" customHeight="false" outlineLevel="0" collapsed="false">
      <c r="A6497" s="13" t="s">
        <v>6802</v>
      </c>
    </row>
    <row r="6498" customFormat="false" ht="13.5" hidden="false" customHeight="false" outlineLevel="0" collapsed="false">
      <c r="A6498" s="13" t="s">
        <v>3040</v>
      </c>
    </row>
    <row r="6499" customFormat="false" ht="13.5" hidden="false" customHeight="false" outlineLevel="0" collapsed="false">
      <c r="A6499" s="13" t="s">
        <v>6803</v>
      </c>
    </row>
    <row r="6500" customFormat="false" ht="13.5" hidden="false" customHeight="false" outlineLevel="0" collapsed="false">
      <c r="A6500" s="13" t="s">
        <v>6804</v>
      </c>
    </row>
    <row r="6501" customFormat="false" ht="13.5" hidden="false" customHeight="false" outlineLevel="0" collapsed="false">
      <c r="A6501" s="13" t="s">
        <v>6805</v>
      </c>
    </row>
    <row r="6502" customFormat="false" ht="13.5" hidden="false" customHeight="false" outlineLevel="0" collapsed="false">
      <c r="A6502" s="13" t="s">
        <v>6806</v>
      </c>
    </row>
    <row r="6503" customFormat="false" ht="13.5" hidden="false" customHeight="false" outlineLevel="0" collapsed="false">
      <c r="A6503" s="13" t="s">
        <v>3041</v>
      </c>
    </row>
    <row r="6504" customFormat="false" ht="13.5" hidden="false" customHeight="false" outlineLevel="0" collapsed="false">
      <c r="A6504" s="13" t="s">
        <v>3042</v>
      </c>
    </row>
    <row r="6505" customFormat="false" ht="13.5" hidden="false" customHeight="false" outlineLevel="0" collapsed="false">
      <c r="A6505" s="13" t="s">
        <v>6807</v>
      </c>
    </row>
    <row r="6506" customFormat="false" ht="13.5" hidden="false" customHeight="false" outlineLevel="0" collapsed="false">
      <c r="A6506" s="13" t="s">
        <v>6808</v>
      </c>
    </row>
    <row r="6507" customFormat="false" ht="13.5" hidden="false" customHeight="false" outlineLevel="0" collapsed="false">
      <c r="A6507" s="13" t="s">
        <v>6809</v>
      </c>
    </row>
    <row r="6508" customFormat="false" ht="13.5" hidden="false" customHeight="false" outlineLevel="0" collapsed="false">
      <c r="A6508" s="13" t="s">
        <v>6810</v>
      </c>
    </row>
    <row r="6509" customFormat="false" ht="13.5" hidden="false" customHeight="false" outlineLevel="0" collapsed="false">
      <c r="A6509" s="13" t="s">
        <v>3043</v>
      </c>
    </row>
    <row r="6510" customFormat="false" ht="13.5" hidden="false" customHeight="false" outlineLevel="0" collapsed="false">
      <c r="A6510" s="13" t="s">
        <v>3044</v>
      </c>
    </row>
    <row r="6511" customFormat="false" ht="13.5" hidden="false" customHeight="false" outlineLevel="0" collapsed="false">
      <c r="A6511" s="13" t="s">
        <v>3045</v>
      </c>
    </row>
    <row r="6512" customFormat="false" ht="13.5" hidden="false" customHeight="false" outlineLevel="0" collapsed="false">
      <c r="A6512" s="13" t="s">
        <v>3046</v>
      </c>
    </row>
    <row r="6513" customFormat="false" ht="13.5" hidden="false" customHeight="false" outlineLevel="0" collapsed="false">
      <c r="A6513" s="13" t="s">
        <v>3047</v>
      </c>
    </row>
    <row r="6514" customFormat="false" ht="13.5" hidden="false" customHeight="false" outlineLevel="0" collapsed="false">
      <c r="A6514" s="13" t="s">
        <v>3048</v>
      </c>
    </row>
    <row r="6515" customFormat="false" ht="13.5" hidden="false" customHeight="false" outlineLevel="0" collapsed="false">
      <c r="A6515" s="13" t="s">
        <v>6811</v>
      </c>
    </row>
    <row r="6516" customFormat="false" ht="13.5" hidden="false" customHeight="false" outlineLevel="0" collapsed="false">
      <c r="A6516" s="13" t="s">
        <v>6812</v>
      </c>
    </row>
    <row r="6517" customFormat="false" ht="13.5" hidden="false" customHeight="false" outlineLevel="0" collapsed="false">
      <c r="A6517" s="13" t="s">
        <v>6813</v>
      </c>
    </row>
    <row r="6518" customFormat="false" ht="13.5" hidden="false" customHeight="false" outlineLevel="0" collapsed="false">
      <c r="A6518" s="13" t="s">
        <v>3049</v>
      </c>
    </row>
    <row r="6519" customFormat="false" ht="13.5" hidden="false" customHeight="false" outlineLevel="0" collapsed="false">
      <c r="A6519" s="13" t="s">
        <v>3050</v>
      </c>
    </row>
    <row r="6520" customFormat="false" ht="13.5" hidden="false" customHeight="false" outlineLevel="0" collapsed="false">
      <c r="A6520" s="13" t="s">
        <v>6814</v>
      </c>
    </row>
    <row r="6521" customFormat="false" ht="13.5" hidden="false" customHeight="false" outlineLevel="0" collapsed="false">
      <c r="A6521" s="13" t="s">
        <v>3051</v>
      </c>
    </row>
    <row r="6522" customFormat="false" ht="13.5" hidden="false" customHeight="false" outlineLevel="0" collapsed="false">
      <c r="A6522" s="13" t="s">
        <v>6815</v>
      </c>
    </row>
    <row r="6523" customFormat="false" ht="13.5" hidden="false" customHeight="false" outlineLevel="0" collapsed="false">
      <c r="A6523" s="13" t="s">
        <v>3052</v>
      </c>
    </row>
    <row r="6524" customFormat="false" ht="13.5" hidden="false" customHeight="false" outlineLevel="0" collapsed="false">
      <c r="A6524" s="13" t="s">
        <v>3053</v>
      </c>
    </row>
    <row r="6525" customFormat="false" ht="13.5" hidden="false" customHeight="false" outlineLevel="0" collapsed="false">
      <c r="A6525" s="13" t="s">
        <v>3054</v>
      </c>
    </row>
    <row r="6526" customFormat="false" ht="13.5" hidden="false" customHeight="false" outlineLevel="0" collapsed="false">
      <c r="A6526" s="13" t="s">
        <v>6816</v>
      </c>
    </row>
    <row r="6527" customFormat="false" ht="13.5" hidden="false" customHeight="false" outlineLevel="0" collapsed="false">
      <c r="A6527" s="13" t="s">
        <v>6817</v>
      </c>
    </row>
    <row r="6528" customFormat="false" ht="13.5" hidden="false" customHeight="false" outlineLevel="0" collapsed="false">
      <c r="A6528" s="13" t="s">
        <v>3055</v>
      </c>
    </row>
    <row r="6529" customFormat="false" ht="13.5" hidden="false" customHeight="false" outlineLevel="0" collapsed="false">
      <c r="A6529" s="13" t="s">
        <v>6818</v>
      </c>
    </row>
    <row r="6530" customFormat="false" ht="13.5" hidden="false" customHeight="false" outlineLevel="0" collapsed="false">
      <c r="A6530" s="13" t="s">
        <v>3056</v>
      </c>
    </row>
    <row r="6531" customFormat="false" ht="13.5" hidden="false" customHeight="false" outlineLevel="0" collapsed="false">
      <c r="A6531" s="13" t="s">
        <v>6819</v>
      </c>
    </row>
    <row r="6532" customFormat="false" ht="13.5" hidden="false" customHeight="false" outlineLevel="0" collapsed="false">
      <c r="A6532" s="13" t="s">
        <v>3057</v>
      </c>
    </row>
    <row r="6533" customFormat="false" ht="13.5" hidden="false" customHeight="false" outlineLevel="0" collapsed="false">
      <c r="A6533" s="13" t="s">
        <v>3058</v>
      </c>
    </row>
    <row r="6534" customFormat="false" ht="13.5" hidden="false" customHeight="false" outlineLevel="0" collapsed="false">
      <c r="A6534" s="13" t="s">
        <v>6820</v>
      </c>
    </row>
    <row r="6535" customFormat="false" ht="13.5" hidden="false" customHeight="false" outlineLevel="0" collapsed="false">
      <c r="A6535" s="13" t="s">
        <v>3059</v>
      </c>
    </row>
    <row r="6536" customFormat="false" ht="13.5" hidden="false" customHeight="false" outlineLevel="0" collapsed="false">
      <c r="A6536" s="13" t="s">
        <v>3060</v>
      </c>
    </row>
    <row r="6537" customFormat="false" ht="13.5" hidden="false" customHeight="false" outlineLevel="0" collapsed="false">
      <c r="A6537" s="13" t="s">
        <v>6821</v>
      </c>
    </row>
    <row r="6538" customFormat="false" ht="13.5" hidden="false" customHeight="false" outlineLevel="0" collapsed="false">
      <c r="A6538" s="13" t="s">
        <v>6822</v>
      </c>
    </row>
    <row r="6539" customFormat="false" ht="13.5" hidden="false" customHeight="false" outlineLevel="0" collapsed="false">
      <c r="A6539" s="13" t="s">
        <v>6823</v>
      </c>
    </row>
    <row r="6540" customFormat="false" ht="13.5" hidden="false" customHeight="false" outlineLevel="0" collapsed="false">
      <c r="A6540" s="13" t="s">
        <v>3061</v>
      </c>
    </row>
    <row r="6541" customFormat="false" ht="13.5" hidden="false" customHeight="false" outlineLevel="0" collapsed="false">
      <c r="A6541" s="13" t="s">
        <v>3062</v>
      </c>
    </row>
    <row r="6542" customFormat="false" ht="13.5" hidden="false" customHeight="false" outlineLevel="0" collapsed="false">
      <c r="A6542" s="13" t="s">
        <v>6824</v>
      </c>
    </row>
    <row r="6543" customFormat="false" ht="13.5" hidden="false" customHeight="false" outlineLevel="0" collapsed="false">
      <c r="A6543" s="13" t="s">
        <v>3063</v>
      </c>
    </row>
    <row r="6544" customFormat="false" ht="13.5" hidden="false" customHeight="false" outlineLevel="0" collapsed="false">
      <c r="A6544" s="13" t="s">
        <v>6825</v>
      </c>
    </row>
    <row r="6545" customFormat="false" ht="13.5" hidden="false" customHeight="false" outlineLevel="0" collapsed="false">
      <c r="A6545" s="13" t="s">
        <v>3064</v>
      </c>
    </row>
    <row r="6546" customFormat="false" ht="13.5" hidden="false" customHeight="false" outlineLevel="0" collapsed="false">
      <c r="A6546" s="13" t="s">
        <v>6826</v>
      </c>
    </row>
    <row r="6547" customFormat="false" ht="13.5" hidden="false" customHeight="false" outlineLevel="0" collapsed="false">
      <c r="A6547" s="13" t="s">
        <v>3065</v>
      </c>
    </row>
    <row r="6548" customFormat="false" ht="13.5" hidden="false" customHeight="false" outlineLevel="0" collapsed="false">
      <c r="A6548" s="13" t="s">
        <v>6827</v>
      </c>
    </row>
    <row r="6549" customFormat="false" ht="13.5" hidden="false" customHeight="false" outlineLevel="0" collapsed="false">
      <c r="A6549" s="13" t="s">
        <v>6828</v>
      </c>
    </row>
    <row r="6550" customFormat="false" ht="13.5" hidden="false" customHeight="false" outlineLevel="0" collapsed="false">
      <c r="A6550" s="13" t="s">
        <v>3066</v>
      </c>
    </row>
    <row r="6551" customFormat="false" ht="13.5" hidden="false" customHeight="false" outlineLevel="0" collapsed="false">
      <c r="A6551" s="13" t="s">
        <v>3067</v>
      </c>
    </row>
    <row r="6552" customFormat="false" ht="13.5" hidden="false" customHeight="false" outlineLevel="0" collapsed="false">
      <c r="A6552" s="13" t="s">
        <v>3068</v>
      </c>
    </row>
    <row r="6553" customFormat="false" ht="13.5" hidden="false" customHeight="false" outlineLevel="0" collapsed="false">
      <c r="A6553" s="13" t="s">
        <v>3069</v>
      </c>
    </row>
    <row r="6554" customFormat="false" ht="13.5" hidden="false" customHeight="false" outlineLevel="0" collapsed="false">
      <c r="A6554" s="13" t="s">
        <v>3070</v>
      </c>
    </row>
    <row r="6555" customFormat="false" ht="13.5" hidden="false" customHeight="false" outlineLevel="0" collapsed="false">
      <c r="A6555" s="13" t="s">
        <v>3071</v>
      </c>
    </row>
    <row r="6556" customFormat="false" ht="13.5" hidden="false" customHeight="false" outlineLevel="0" collapsed="false">
      <c r="A6556" s="13" t="s">
        <v>6829</v>
      </c>
    </row>
    <row r="6557" customFormat="false" ht="13.5" hidden="false" customHeight="false" outlineLevel="0" collapsed="false">
      <c r="A6557" s="13" t="s">
        <v>6830</v>
      </c>
    </row>
    <row r="6558" customFormat="false" ht="13.5" hidden="false" customHeight="false" outlineLevel="0" collapsed="false">
      <c r="A6558" s="13" t="s">
        <v>6831</v>
      </c>
    </row>
    <row r="6559" customFormat="false" ht="13.5" hidden="false" customHeight="false" outlineLevel="0" collapsed="false">
      <c r="A6559" s="13" t="s">
        <v>6832</v>
      </c>
    </row>
    <row r="6560" customFormat="false" ht="13.5" hidden="false" customHeight="false" outlineLevel="0" collapsed="false">
      <c r="A6560" s="13" t="s">
        <v>3072</v>
      </c>
    </row>
    <row r="6561" customFormat="false" ht="13.5" hidden="false" customHeight="false" outlineLevel="0" collapsed="false">
      <c r="A6561" s="13" t="s">
        <v>3073</v>
      </c>
    </row>
    <row r="6562" customFormat="false" ht="13.5" hidden="false" customHeight="false" outlineLevel="0" collapsed="false">
      <c r="A6562" s="13" t="s">
        <v>6833</v>
      </c>
    </row>
    <row r="6563" customFormat="false" ht="13.5" hidden="false" customHeight="false" outlineLevel="0" collapsed="false">
      <c r="A6563" s="13" t="s">
        <v>3074</v>
      </c>
    </row>
    <row r="6564" customFormat="false" ht="13.5" hidden="false" customHeight="false" outlineLevel="0" collapsed="false">
      <c r="A6564" s="13" t="s">
        <v>3075</v>
      </c>
    </row>
    <row r="6565" customFormat="false" ht="13.5" hidden="false" customHeight="false" outlineLevel="0" collapsed="false">
      <c r="A6565" s="13" t="s">
        <v>6834</v>
      </c>
    </row>
    <row r="6566" customFormat="false" ht="13.5" hidden="false" customHeight="false" outlineLevel="0" collapsed="false">
      <c r="A6566" s="13" t="s">
        <v>3076</v>
      </c>
    </row>
    <row r="6567" customFormat="false" ht="13.5" hidden="false" customHeight="false" outlineLevel="0" collapsed="false">
      <c r="A6567" s="13" t="s">
        <v>6835</v>
      </c>
    </row>
    <row r="6568" customFormat="false" ht="13.5" hidden="false" customHeight="false" outlineLevel="0" collapsed="false">
      <c r="A6568" s="13" t="s">
        <v>3077</v>
      </c>
    </row>
    <row r="6569" customFormat="false" ht="13.5" hidden="false" customHeight="false" outlineLevel="0" collapsed="false">
      <c r="A6569" s="13" t="s">
        <v>3078</v>
      </c>
    </row>
    <row r="6570" customFormat="false" ht="13.5" hidden="false" customHeight="false" outlineLevel="0" collapsed="false">
      <c r="A6570" s="13" t="s">
        <v>6836</v>
      </c>
    </row>
    <row r="6571" customFormat="false" ht="13.5" hidden="false" customHeight="false" outlineLevel="0" collapsed="false">
      <c r="A6571" s="13" t="s">
        <v>3079</v>
      </c>
    </row>
    <row r="6572" customFormat="false" ht="13.5" hidden="false" customHeight="false" outlineLevel="0" collapsed="false">
      <c r="A6572" s="13" t="s">
        <v>3080</v>
      </c>
    </row>
    <row r="6573" customFormat="false" ht="13.5" hidden="false" customHeight="false" outlineLevel="0" collapsed="false">
      <c r="A6573" s="13" t="s">
        <v>6837</v>
      </c>
    </row>
    <row r="6574" customFormat="false" ht="13.5" hidden="false" customHeight="false" outlineLevel="0" collapsed="false">
      <c r="A6574" s="13" t="s">
        <v>3081</v>
      </c>
    </row>
    <row r="6575" customFormat="false" ht="13.5" hidden="false" customHeight="false" outlineLevel="0" collapsed="false">
      <c r="A6575" s="13" t="s">
        <v>3082</v>
      </c>
    </row>
    <row r="6576" customFormat="false" ht="13.5" hidden="false" customHeight="false" outlineLevel="0" collapsed="false">
      <c r="A6576" s="13" t="s">
        <v>3083</v>
      </c>
    </row>
    <row r="6577" customFormat="false" ht="13.5" hidden="false" customHeight="false" outlineLevel="0" collapsed="false">
      <c r="A6577" s="13" t="s">
        <v>3084</v>
      </c>
    </row>
    <row r="6578" customFormat="false" ht="13.5" hidden="false" customHeight="false" outlineLevel="0" collapsed="false">
      <c r="A6578" s="13" t="s">
        <v>3085</v>
      </c>
    </row>
    <row r="6579" customFormat="false" ht="13.5" hidden="false" customHeight="false" outlineLevel="0" collapsed="false">
      <c r="A6579" s="13" t="s">
        <v>3086</v>
      </c>
    </row>
    <row r="6580" customFormat="false" ht="13.5" hidden="false" customHeight="false" outlineLevel="0" collapsed="false">
      <c r="A6580" s="13" t="s">
        <v>6838</v>
      </c>
    </row>
    <row r="6581" customFormat="false" ht="13.5" hidden="false" customHeight="false" outlineLevel="0" collapsed="false">
      <c r="A6581" s="13" t="s">
        <v>6839</v>
      </c>
    </row>
    <row r="6582" customFormat="false" ht="13.5" hidden="false" customHeight="false" outlineLevel="0" collapsed="false">
      <c r="A6582" s="13" t="s">
        <v>3087</v>
      </c>
    </row>
    <row r="6583" customFormat="false" ht="13.5" hidden="false" customHeight="false" outlineLevel="0" collapsed="false">
      <c r="A6583" s="13" t="s">
        <v>6840</v>
      </c>
    </row>
    <row r="6584" customFormat="false" ht="13.5" hidden="false" customHeight="false" outlineLevel="0" collapsed="false">
      <c r="A6584" s="13" t="s">
        <v>6841</v>
      </c>
    </row>
    <row r="6585" customFormat="false" ht="13.5" hidden="false" customHeight="false" outlineLevel="0" collapsed="false">
      <c r="A6585" s="13" t="s">
        <v>6842</v>
      </c>
    </row>
    <row r="6586" customFormat="false" ht="13.5" hidden="false" customHeight="false" outlineLevel="0" collapsed="false">
      <c r="A6586" s="13" t="s">
        <v>6843</v>
      </c>
    </row>
    <row r="6587" customFormat="false" ht="13.5" hidden="false" customHeight="false" outlineLevel="0" collapsed="false">
      <c r="A6587" s="13" t="s">
        <v>6844</v>
      </c>
    </row>
    <row r="6588" customFormat="false" ht="13.5" hidden="false" customHeight="false" outlineLevel="0" collapsed="false">
      <c r="A6588" s="13" t="s">
        <v>3088</v>
      </c>
    </row>
    <row r="6589" customFormat="false" ht="13.5" hidden="false" customHeight="false" outlineLevel="0" collapsed="false">
      <c r="A6589" s="13" t="s">
        <v>6845</v>
      </c>
    </row>
    <row r="6590" customFormat="false" ht="13.5" hidden="false" customHeight="false" outlineLevel="0" collapsed="false">
      <c r="A6590" s="13" t="s">
        <v>6846</v>
      </c>
    </row>
    <row r="6591" customFormat="false" ht="13.5" hidden="false" customHeight="false" outlineLevel="0" collapsed="false">
      <c r="A6591" s="13" t="s">
        <v>6847</v>
      </c>
    </row>
    <row r="6592" customFormat="false" ht="13.5" hidden="false" customHeight="false" outlineLevel="0" collapsed="false">
      <c r="A6592" s="13" t="s">
        <v>6848</v>
      </c>
    </row>
    <row r="6593" customFormat="false" ht="13.5" hidden="false" customHeight="false" outlineLevel="0" collapsed="false">
      <c r="A6593" s="13" t="s">
        <v>6849</v>
      </c>
    </row>
    <row r="6594" customFormat="false" ht="13.5" hidden="false" customHeight="false" outlineLevel="0" collapsed="false">
      <c r="A6594" s="13" t="s">
        <v>6850</v>
      </c>
    </row>
    <row r="6595" customFormat="false" ht="13.5" hidden="false" customHeight="false" outlineLevel="0" collapsed="false">
      <c r="A6595" s="13" t="s">
        <v>6851</v>
      </c>
    </row>
    <row r="6596" customFormat="false" ht="13.5" hidden="false" customHeight="false" outlineLevel="0" collapsed="false">
      <c r="A6596" s="13" t="s">
        <v>6852</v>
      </c>
    </row>
    <row r="6597" customFormat="false" ht="13.5" hidden="false" customHeight="false" outlineLevel="0" collapsed="false">
      <c r="A6597" s="13" t="s">
        <v>3089</v>
      </c>
    </row>
    <row r="6598" customFormat="false" ht="13.5" hidden="false" customHeight="false" outlineLevel="0" collapsed="false">
      <c r="A6598" s="13" t="s">
        <v>6853</v>
      </c>
    </row>
    <row r="6599" customFormat="false" ht="13.5" hidden="false" customHeight="false" outlineLevel="0" collapsed="false">
      <c r="A6599" s="13" t="s">
        <v>6854</v>
      </c>
    </row>
    <row r="6600" customFormat="false" ht="13.5" hidden="false" customHeight="false" outlineLevel="0" collapsed="false">
      <c r="A6600" s="13" t="s">
        <v>6855</v>
      </c>
    </row>
    <row r="6601" customFormat="false" ht="13.5" hidden="false" customHeight="false" outlineLevel="0" collapsed="false">
      <c r="A6601" s="13" t="s">
        <v>3090</v>
      </c>
    </row>
    <row r="6602" customFormat="false" ht="13.5" hidden="false" customHeight="false" outlineLevel="0" collapsed="false">
      <c r="A6602" s="13" t="s">
        <v>6856</v>
      </c>
    </row>
    <row r="6603" customFormat="false" ht="13.5" hidden="false" customHeight="false" outlineLevel="0" collapsed="false">
      <c r="A6603" s="13" t="s">
        <v>3091</v>
      </c>
    </row>
    <row r="6604" customFormat="false" ht="13.5" hidden="false" customHeight="false" outlineLevel="0" collapsed="false">
      <c r="A6604" s="13" t="s">
        <v>3092</v>
      </c>
    </row>
    <row r="6605" customFormat="false" ht="13.5" hidden="false" customHeight="false" outlineLevel="0" collapsed="false">
      <c r="A6605" s="13" t="s">
        <v>6857</v>
      </c>
    </row>
    <row r="6606" customFormat="false" ht="13.5" hidden="false" customHeight="false" outlineLevel="0" collapsed="false">
      <c r="A6606" s="13" t="s">
        <v>6858</v>
      </c>
    </row>
    <row r="6607" customFormat="false" ht="13.5" hidden="false" customHeight="false" outlineLevel="0" collapsed="false">
      <c r="A6607" s="13" t="s">
        <v>6859</v>
      </c>
    </row>
    <row r="6608" customFormat="false" ht="13.5" hidden="false" customHeight="false" outlineLevel="0" collapsed="false">
      <c r="A6608" s="13" t="s">
        <v>3093</v>
      </c>
    </row>
    <row r="6609" customFormat="false" ht="13.5" hidden="false" customHeight="false" outlineLevel="0" collapsed="false">
      <c r="A6609" s="13" t="s">
        <v>6860</v>
      </c>
    </row>
    <row r="6610" customFormat="false" ht="13.5" hidden="false" customHeight="false" outlineLevel="0" collapsed="false">
      <c r="A6610" s="13" t="s">
        <v>6861</v>
      </c>
    </row>
    <row r="6611" customFormat="false" ht="13.5" hidden="false" customHeight="false" outlineLevel="0" collapsed="false">
      <c r="A6611" s="13" t="s">
        <v>3094</v>
      </c>
    </row>
    <row r="6612" customFormat="false" ht="13.5" hidden="false" customHeight="false" outlineLevel="0" collapsed="false">
      <c r="A6612" s="13" t="s">
        <v>6862</v>
      </c>
    </row>
    <row r="6613" customFormat="false" ht="13.5" hidden="false" customHeight="false" outlineLevel="0" collapsed="false">
      <c r="A6613" s="13" t="s">
        <v>6863</v>
      </c>
    </row>
    <row r="6614" customFormat="false" ht="13.5" hidden="false" customHeight="false" outlineLevel="0" collapsed="false">
      <c r="A6614" s="13" t="s">
        <v>3095</v>
      </c>
    </row>
    <row r="6615" customFormat="false" ht="13.5" hidden="false" customHeight="false" outlineLevel="0" collapsed="false">
      <c r="A6615" s="13" t="s">
        <v>3096</v>
      </c>
    </row>
    <row r="6616" customFormat="false" ht="13.5" hidden="false" customHeight="false" outlineLevel="0" collapsed="false">
      <c r="A6616" s="13" t="s">
        <v>6864</v>
      </c>
    </row>
    <row r="6617" customFormat="false" ht="13.5" hidden="false" customHeight="false" outlineLevel="0" collapsed="false">
      <c r="A6617" s="13" t="s">
        <v>3097</v>
      </c>
    </row>
    <row r="6618" customFormat="false" ht="13.5" hidden="false" customHeight="false" outlineLevel="0" collapsed="false">
      <c r="A6618" s="13" t="s">
        <v>6865</v>
      </c>
    </row>
    <row r="6619" customFormat="false" ht="13.5" hidden="false" customHeight="false" outlineLevel="0" collapsed="false">
      <c r="A6619" s="13" t="s">
        <v>6866</v>
      </c>
    </row>
    <row r="6620" customFormat="false" ht="13.5" hidden="false" customHeight="false" outlineLevel="0" collapsed="false">
      <c r="A6620" s="13" t="s">
        <v>6867</v>
      </c>
    </row>
    <row r="6621" customFormat="false" ht="13.5" hidden="false" customHeight="false" outlineLevel="0" collapsed="false">
      <c r="A6621" s="13" t="s">
        <v>3098</v>
      </c>
    </row>
    <row r="6622" customFormat="false" ht="13.5" hidden="false" customHeight="false" outlineLevel="0" collapsed="false">
      <c r="A6622" s="13" t="s">
        <v>6868</v>
      </c>
    </row>
    <row r="6623" customFormat="false" ht="13.5" hidden="false" customHeight="false" outlineLevel="0" collapsed="false">
      <c r="A6623" s="13" t="s">
        <v>3099</v>
      </c>
    </row>
    <row r="6624" customFormat="false" ht="13.5" hidden="false" customHeight="false" outlineLevel="0" collapsed="false">
      <c r="A6624" s="13" t="s">
        <v>3100</v>
      </c>
    </row>
    <row r="6625" customFormat="false" ht="13.5" hidden="false" customHeight="false" outlineLevel="0" collapsed="false">
      <c r="A6625" s="13" t="s">
        <v>6869</v>
      </c>
    </row>
    <row r="6626" customFormat="false" ht="13.5" hidden="false" customHeight="false" outlineLevel="0" collapsed="false">
      <c r="A6626" s="13" t="s">
        <v>6870</v>
      </c>
    </row>
    <row r="6627" customFormat="false" ht="13.5" hidden="false" customHeight="false" outlineLevel="0" collapsed="false">
      <c r="A6627" s="13" t="s">
        <v>6871</v>
      </c>
    </row>
    <row r="6628" customFormat="false" ht="13.5" hidden="false" customHeight="false" outlineLevel="0" collapsed="false">
      <c r="A6628" s="13" t="s">
        <v>3101</v>
      </c>
    </row>
    <row r="6629" customFormat="false" ht="13.5" hidden="false" customHeight="false" outlineLevel="0" collapsed="false">
      <c r="A6629" s="13" t="s">
        <v>3102</v>
      </c>
    </row>
    <row r="6630" customFormat="false" ht="13.5" hidden="false" customHeight="false" outlineLevel="0" collapsed="false">
      <c r="A6630" s="13" t="s">
        <v>6872</v>
      </c>
    </row>
    <row r="6631" customFormat="false" ht="13.5" hidden="false" customHeight="false" outlineLevel="0" collapsed="false">
      <c r="A6631" s="13" t="s">
        <v>6873</v>
      </c>
    </row>
    <row r="6632" customFormat="false" ht="13.5" hidden="false" customHeight="false" outlineLevel="0" collapsed="false">
      <c r="A6632" s="13" t="s">
        <v>3103</v>
      </c>
    </row>
    <row r="6633" customFormat="false" ht="13.5" hidden="false" customHeight="false" outlineLevel="0" collapsed="false">
      <c r="A6633" s="13" t="s">
        <v>6874</v>
      </c>
    </row>
    <row r="6634" customFormat="false" ht="13.5" hidden="false" customHeight="false" outlineLevel="0" collapsed="false">
      <c r="A6634" s="13" t="s">
        <v>3104</v>
      </c>
    </row>
    <row r="6635" customFormat="false" ht="13.5" hidden="false" customHeight="false" outlineLevel="0" collapsed="false">
      <c r="A6635" s="13" t="s">
        <v>3105</v>
      </c>
    </row>
    <row r="6636" customFormat="false" ht="13.5" hidden="false" customHeight="false" outlineLevel="0" collapsed="false">
      <c r="A6636" s="13" t="s">
        <v>6875</v>
      </c>
    </row>
    <row r="6637" customFormat="false" ht="13.5" hidden="false" customHeight="false" outlineLevel="0" collapsed="false">
      <c r="A6637" s="13" t="s">
        <v>6876</v>
      </c>
    </row>
    <row r="6638" customFormat="false" ht="13.5" hidden="false" customHeight="false" outlineLevel="0" collapsed="false">
      <c r="A6638" s="13" t="s">
        <v>6877</v>
      </c>
    </row>
    <row r="6639" customFormat="false" ht="13.5" hidden="false" customHeight="false" outlineLevel="0" collapsed="false">
      <c r="A6639" s="13" t="s">
        <v>6878</v>
      </c>
    </row>
    <row r="6640" customFormat="false" ht="13.5" hidden="false" customHeight="false" outlineLevel="0" collapsed="false">
      <c r="A6640" s="13" t="s">
        <v>3106</v>
      </c>
    </row>
    <row r="6641" customFormat="false" ht="13.5" hidden="false" customHeight="false" outlineLevel="0" collapsed="false">
      <c r="A6641" s="13" t="s">
        <v>3107</v>
      </c>
    </row>
    <row r="6642" customFormat="false" ht="13.5" hidden="false" customHeight="false" outlineLevel="0" collapsed="false">
      <c r="A6642" s="13" t="s">
        <v>6879</v>
      </c>
    </row>
    <row r="6643" customFormat="false" ht="13.5" hidden="false" customHeight="false" outlineLevel="0" collapsed="false">
      <c r="A6643" s="13" t="s">
        <v>3108</v>
      </c>
    </row>
    <row r="6644" customFormat="false" ht="13.5" hidden="false" customHeight="false" outlineLevel="0" collapsed="false">
      <c r="A6644" s="13" t="s">
        <v>3109</v>
      </c>
    </row>
    <row r="6645" customFormat="false" ht="13.5" hidden="false" customHeight="false" outlineLevel="0" collapsed="false">
      <c r="A6645" s="13" t="s">
        <v>3110</v>
      </c>
    </row>
    <row r="6646" customFormat="false" ht="13.5" hidden="false" customHeight="false" outlineLevel="0" collapsed="false">
      <c r="A6646" s="13" t="s">
        <v>6880</v>
      </c>
    </row>
    <row r="6647" customFormat="false" ht="13.5" hidden="false" customHeight="false" outlineLevel="0" collapsed="false">
      <c r="A6647" s="13" t="s">
        <v>3111</v>
      </c>
    </row>
    <row r="6648" customFormat="false" ht="13.5" hidden="false" customHeight="false" outlineLevel="0" collapsed="false">
      <c r="A6648" s="13" t="s">
        <v>3112</v>
      </c>
    </row>
    <row r="6649" customFormat="false" ht="13.5" hidden="false" customHeight="false" outlineLevel="0" collapsed="false">
      <c r="A6649" s="13" t="s">
        <v>6881</v>
      </c>
    </row>
    <row r="6650" customFormat="false" ht="13.5" hidden="false" customHeight="false" outlineLevel="0" collapsed="false">
      <c r="A6650" s="13" t="s">
        <v>6882</v>
      </c>
    </row>
    <row r="6651" customFormat="false" ht="13.5" hidden="false" customHeight="false" outlineLevel="0" collapsed="false">
      <c r="A6651" s="13" t="s">
        <v>3113</v>
      </c>
    </row>
    <row r="6652" customFormat="false" ht="13.5" hidden="false" customHeight="false" outlineLevel="0" collapsed="false">
      <c r="A6652" s="13" t="s">
        <v>6883</v>
      </c>
    </row>
    <row r="6653" customFormat="false" ht="13.5" hidden="false" customHeight="false" outlineLevel="0" collapsed="false">
      <c r="A6653" s="13" t="s">
        <v>3114</v>
      </c>
    </row>
    <row r="6654" customFormat="false" ht="13.5" hidden="false" customHeight="false" outlineLevel="0" collapsed="false">
      <c r="A6654" s="13" t="s">
        <v>6884</v>
      </c>
    </row>
    <row r="6655" customFormat="false" ht="13.5" hidden="false" customHeight="false" outlineLevel="0" collapsed="false">
      <c r="A6655" s="13" t="s">
        <v>3115</v>
      </c>
    </row>
    <row r="6656" customFormat="false" ht="13.5" hidden="false" customHeight="false" outlineLevel="0" collapsed="false">
      <c r="A6656" s="13" t="s">
        <v>6885</v>
      </c>
    </row>
    <row r="6657" customFormat="false" ht="13.5" hidden="false" customHeight="false" outlineLevel="0" collapsed="false">
      <c r="A6657" s="13" t="s">
        <v>3116</v>
      </c>
    </row>
    <row r="6658" customFormat="false" ht="13.5" hidden="false" customHeight="false" outlineLevel="0" collapsed="false">
      <c r="A6658" s="13" t="s">
        <v>6886</v>
      </c>
    </row>
    <row r="6659" customFormat="false" ht="13.5" hidden="false" customHeight="false" outlineLevel="0" collapsed="false">
      <c r="A6659" s="13" t="s">
        <v>3117</v>
      </c>
    </row>
    <row r="6660" customFormat="false" ht="13.5" hidden="false" customHeight="false" outlineLevel="0" collapsed="false">
      <c r="A6660" s="13" t="s">
        <v>6887</v>
      </c>
    </row>
    <row r="6661" customFormat="false" ht="13.5" hidden="false" customHeight="false" outlineLevel="0" collapsed="false">
      <c r="A6661" s="13" t="s">
        <v>3118</v>
      </c>
    </row>
    <row r="6662" customFormat="false" ht="13.5" hidden="false" customHeight="false" outlineLevel="0" collapsed="false">
      <c r="A6662" s="13" t="s">
        <v>6888</v>
      </c>
    </row>
    <row r="6663" customFormat="false" ht="13.5" hidden="false" customHeight="false" outlineLevel="0" collapsed="false">
      <c r="A6663" s="13" t="s">
        <v>3119</v>
      </c>
    </row>
    <row r="6664" customFormat="false" ht="13.5" hidden="false" customHeight="false" outlineLevel="0" collapsed="false">
      <c r="A6664" s="13" t="s">
        <v>6889</v>
      </c>
    </row>
    <row r="6665" customFormat="false" ht="13.5" hidden="false" customHeight="false" outlineLevel="0" collapsed="false">
      <c r="A6665" s="13" t="s">
        <v>3120</v>
      </c>
    </row>
    <row r="6666" customFormat="false" ht="13.5" hidden="false" customHeight="false" outlineLevel="0" collapsed="false">
      <c r="A6666" s="13" t="s">
        <v>3121</v>
      </c>
    </row>
    <row r="6667" customFormat="false" ht="13.5" hidden="false" customHeight="false" outlineLevel="0" collapsed="false">
      <c r="A6667" s="13" t="s">
        <v>6890</v>
      </c>
    </row>
    <row r="6668" customFormat="false" ht="13.5" hidden="false" customHeight="false" outlineLevel="0" collapsed="false">
      <c r="A6668" s="13" t="s">
        <v>3122</v>
      </c>
    </row>
    <row r="6669" customFormat="false" ht="13.5" hidden="false" customHeight="false" outlineLevel="0" collapsed="false">
      <c r="A6669" s="13" t="s">
        <v>6891</v>
      </c>
    </row>
    <row r="6670" customFormat="false" ht="13.5" hidden="false" customHeight="false" outlineLevel="0" collapsed="false">
      <c r="A6670" s="13" t="s">
        <v>3123</v>
      </c>
    </row>
    <row r="6671" customFormat="false" ht="13.5" hidden="false" customHeight="false" outlineLevel="0" collapsed="false">
      <c r="A6671" s="13" t="s">
        <v>3124</v>
      </c>
    </row>
    <row r="6672" customFormat="false" ht="13.5" hidden="false" customHeight="false" outlineLevel="0" collapsed="false">
      <c r="A6672" s="13" t="s">
        <v>6892</v>
      </c>
    </row>
    <row r="6673" customFormat="false" ht="13.5" hidden="false" customHeight="false" outlineLevel="0" collapsed="false">
      <c r="A6673" s="13" t="s">
        <v>6893</v>
      </c>
    </row>
    <row r="6674" customFormat="false" ht="13.5" hidden="false" customHeight="false" outlineLevel="0" collapsed="false">
      <c r="A6674" s="13" t="s">
        <v>6894</v>
      </c>
    </row>
    <row r="6675" customFormat="false" ht="13.5" hidden="false" customHeight="false" outlineLevel="0" collapsed="false">
      <c r="A6675" s="13" t="s">
        <v>6895</v>
      </c>
    </row>
    <row r="6676" customFormat="false" ht="13.5" hidden="false" customHeight="false" outlineLevel="0" collapsed="false">
      <c r="A6676" s="13" t="s">
        <v>3125</v>
      </c>
    </row>
    <row r="6677" customFormat="false" ht="13.5" hidden="false" customHeight="false" outlineLevel="0" collapsed="false">
      <c r="A6677" s="13" t="s">
        <v>6896</v>
      </c>
    </row>
    <row r="6678" customFormat="false" ht="13.5" hidden="false" customHeight="false" outlineLevel="0" collapsed="false">
      <c r="A6678" s="13" t="s">
        <v>6897</v>
      </c>
    </row>
    <row r="6679" customFormat="false" ht="13.5" hidden="false" customHeight="false" outlineLevel="0" collapsed="false">
      <c r="A6679" s="13" t="s">
        <v>3126</v>
      </c>
    </row>
    <row r="6680" customFormat="false" ht="13.5" hidden="false" customHeight="false" outlineLevel="0" collapsed="false">
      <c r="A6680" s="13" t="s">
        <v>6898</v>
      </c>
    </row>
    <row r="6681" customFormat="false" ht="13.5" hidden="false" customHeight="false" outlineLevel="0" collapsed="false">
      <c r="A6681" s="13" t="s">
        <v>6899</v>
      </c>
    </row>
    <row r="6682" customFormat="false" ht="13.5" hidden="false" customHeight="false" outlineLevel="0" collapsed="false">
      <c r="A6682" s="13" t="s">
        <v>3127</v>
      </c>
    </row>
  </sheetData>
  <sheetProtection algorithmName="SHA-512" hashValue="pPlfRdJSvm3cvhUzNJT/yVaMvfVcJfFxde7S5VfxxvujbmRscYOF6xcrO18jv8DEomYYAjmkByFjM0P4ko8irg==" saltValue="Q/obRtHR0awyODFfRPzwfA==" spinCount="100000" sheet="true" objects="true" scenarios="true" formatCells="false" formatColumns="false" formatRows="false"/>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2020-09-24T20:54:47Z</dcterms:created>
  <dc:creator>Juliano</dc:creator>
  <dc:description/>
  <dc:language>pt-BR</dc:language>
  <cp:lastModifiedBy/>
  <dcterms:modified xsi:type="dcterms:W3CDTF">2023-06-13T08:41:23Z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